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bama365-my.sharepoint.com/personal/cdcunningham1_crimson_ua_edu/Documents/Desktop/OM305 F24TA/Grades/OM 305 Excel Exam 1/"/>
    </mc:Choice>
  </mc:AlternateContent>
  <xr:revisionPtr revIDLastSave="21" documentId="8_{92497BBE-9276-4DDB-9575-E7973A1048C3}" xr6:coauthVersionLast="47" xr6:coauthVersionMax="47" xr10:uidLastSave="{12D197CC-4FE6-4AD5-A6A3-DF93E8EA2374}"/>
  <bookViews>
    <workbookView xWindow="-57720" yWindow="-120" windowWidth="29040" windowHeight="15720" xr2:uid="{6DC2AE6F-EC32-4947-B706-8DECCC900D43}"/>
  </bookViews>
  <sheets>
    <sheet name="Grading" sheetId="10" r:id="rId1"/>
    <sheet name="Crunchy Info Tables" sheetId="9" r:id="rId2"/>
    <sheet name="Employee Data" sheetId="4" r:id="rId3"/>
    <sheet name="Customer Data" sheetId="5" r:id="rId4"/>
    <sheet name="Warehouse Data" sheetId="1" r:id="rId5"/>
    <sheet name="Order Data per SKU" sheetId="3" r:id="rId6"/>
    <sheet name="Order Analysis" sheetId="8" r:id="rId7"/>
    <sheet name="Dashboard" sheetId="7" r:id="rId8"/>
  </sheets>
  <definedNames>
    <definedName name="_xlnm._FilterDatabase" localSheetId="5" hidden="1">'Order Data per SKU'!$A$2:$L$2</definedName>
    <definedName name="_xlnm._FilterDatabase" localSheetId="4" hidden="1">'Warehouse Data'!$A$1:$K$3043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G3" i="8"/>
  <c r="G4" i="8"/>
  <c r="G5" i="8"/>
  <c r="G6" i="8"/>
  <c r="G7" i="8"/>
  <c r="G8" i="8"/>
  <c r="G9" i="8"/>
  <c r="G10" i="8"/>
  <c r="G11" i="8"/>
  <c r="G12" i="8"/>
  <c r="G2" i="8"/>
  <c r="D2" i="8"/>
  <c r="D5" i="7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J3" i="3"/>
  <c r="K3" i="3" s="1"/>
  <c r="K4" i="3"/>
  <c r="K115" i="3"/>
  <c r="K134" i="3"/>
  <c r="K150" i="3"/>
  <c r="K164" i="3"/>
  <c r="K220" i="3"/>
  <c r="K259" i="3"/>
  <c r="K284" i="3"/>
  <c r="K292" i="3"/>
  <c r="K294" i="3"/>
  <c r="K315" i="3"/>
  <c r="K340" i="3"/>
  <c r="K348" i="3"/>
  <c r="K356" i="3"/>
  <c r="K390" i="3"/>
  <c r="K395" i="3"/>
  <c r="K454" i="3"/>
  <c r="K462" i="3"/>
  <c r="K524" i="3"/>
  <c r="K571" i="3"/>
  <c r="K604" i="3"/>
  <c r="K616" i="3"/>
  <c r="K634" i="3"/>
  <c r="K652" i="3"/>
  <c r="K803" i="3"/>
  <c r="K804" i="3"/>
  <c r="K811" i="3"/>
  <c r="K813" i="3"/>
  <c r="K844" i="3"/>
  <c r="K867" i="3"/>
  <c r="K875" i="3"/>
  <c r="K876" i="3"/>
  <c r="K900" i="3"/>
  <c r="K917" i="3"/>
  <c r="K923" i="3"/>
  <c r="K948" i="3"/>
  <c r="K972" i="3"/>
  <c r="K987" i="3"/>
  <c r="K995" i="3"/>
  <c r="K1027" i="3"/>
  <c r="K1059" i="3"/>
  <c r="K1060" i="3"/>
  <c r="K1083" i="3"/>
  <c r="K1100" i="3"/>
  <c r="K1123" i="3"/>
  <c r="K1131" i="3"/>
  <c r="K1172" i="3"/>
  <c r="K1242" i="3"/>
  <c r="K1243" i="3"/>
  <c r="K1283" i="3"/>
  <c r="K1284" i="3"/>
  <c r="K1323" i="3"/>
  <c r="K1355" i="3"/>
  <c r="K1356" i="3"/>
  <c r="K1388" i="3"/>
  <c r="K1428" i="3"/>
  <c r="K1435" i="3"/>
  <c r="K1467" i="3"/>
  <c r="K1524" i="3"/>
  <c r="K1556" i="3"/>
  <c r="K1563" i="3"/>
  <c r="K1612" i="3"/>
  <c r="K1636" i="3"/>
  <c r="K1644" i="3"/>
  <c r="K1660" i="3"/>
  <c r="K1708" i="3"/>
  <c r="K1709" i="3"/>
  <c r="K1732" i="3"/>
  <c r="K1756" i="3"/>
  <c r="K1804" i="3"/>
  <c r="K1820" i="3"/>
  <c r="K1828" i="3"/>
  <c r="K1872" i="3"/>
  <c r="K2118" i="3"/>
  <c r="K2368" i="3"/>
  <c r="K2373" i="3"/>
  <c r="K2583" i="3"/>
  <c r="K2591" i="3"/>
  <c r="K2741" i="3"/>
  <c r="K2745" i="3"/>
  <c r="K2864" i="3"/>
  <c r="K2872" i="3"/>
  <c r="K2957" i="3"/>
  <c r="K2960" i="3"/>
  <c r="K3045" i="3"/>
  <c r="K3048" i="3"/>
  <c r="K3126" i="3"/>
  <c r="K3134" i="3"/>
  <c r="K3206" i="3"/>
  <c r="K3209" i="3"/>
  <c r="K3288" i="3"/>
  <c r="K3353" i="3"/>
  <c r="K3414" i="3"/>
  <c r="K3529" i="3"/>
  <c r="K3591" i="3"/>
  <c r="K3648" i="3"/>
  <c r="K3649" i="3"/>
  <c r="K3678" i="3"/>
  <c r="K3705" i="3"/>
  <c r="K3734" i="3"/>
  <c r="K3737" i="3"/>
  <c r="K3767" i="3"/>
  <c r="K3823" i="3"/>
  <c r="K3824" i="3"/>
  <c r="K3880" i="3"/>
  <c r="K3911" i="3"/>
  <c r="K3913" i="3"/>
  <c r="K3942" i="3"/>
  <c r="K3969" i="3"/>
  <c r="K3998" i="3"/>
  <c r="K3999" i="3"/>
  <c r="K4030" i="3"/>
  <c r="K4057" i="3"/>
  <c r="K4087" i="3"/>
  <c r="K4088" i="3"/>
  <c r="K4144" i="3"/>
  <c r="K4145" i="3"/>
  <c r="K4176" i="3"/>
  <c r="K4206" i="3"/>
  <c r="K4233" i="3"/>
  <c r="K4262" i="3"/>
  <c r="K4263" i="3"/>
  <c r="K4319" i="3"/>
  <c r="K4350" i="3"/>
  <c r="K4352" i="3"/>
  <c r="K4408" i="3"/>
  <c r="K4409" i="3"/>
  <c r="K4436" i="3"/>
  <c r="K4438" i="3"/>
  <c r="K4465" i="3"/>
  <c r="K4496" i="3"/>
  <c r="K4526" i="3"/>
  <c r="K4527" i="3"/>
  <c r="K4583" i="3"/>
  <c r="K4584" i="3"/>
  <c r="K4615" i="3"/>
  <c r="K4672" i="3"/>
  <c r="K4673" i="3"/>
  <c r="K4702" i="3"/>
  <c r="K4729" i="3"/>
  <c r="K4758" i="3"/>
  <c r="K4761" i="3"/>
  <c r="K4791" i="3"/>
  <c r="K4847" i="3"/>
  <c r="K4848" i="3"/>
  <c r="K4904" i="3"/>
  <c r="K4935" i="3"/>
  <c r="K4937" i="3"/>
  <c r="K4976" i="3"/>
  <c r="K4977" i="3"/>
  <c r="K4992" i="3"/>
  <c r="K4993" i="3"/>
  <c r="J4" i="3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J293" i="3"/>
  <c r="K293" i="3" s="1"/>
  <c r="J294" i="3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J391" i="3"/>
  <c r="K391" i="3" s="1"/>
  <c r="J392" i="3"/>
  <c r="K392" i="3" s="1"/>
  <c r="J393" i="3"/>
  <c r="K393" i="3" s="1"/>
  <c r="J394" i="3"/>
  <c r="K394" i="3" s="1"/>
  <c r="J395" i="3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J804" i="3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J812" i="3"/>
  <c r="K812" i="3" s="1"/>
  <c r="J813" i="3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J876" i="3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979" i="3"/>
  <c r="K979" i="3" s="1"/>
  <c r="J980" i="3"/>
  <c r="K980" i="3" s="1"/>
  <c r="J981" i="3"/>
  <c r="K981" i="3" s="1"/>
  <c r="J982" i="3"/>
  <c r="K982" i="3" s="1"/>
  <c r="J983" i="3"/>
  <c r="K983" i="3" s="1"/>
  <c r="J984" i="3"/>
  <c r="K984" i="3" s="1"/>
  <c r="J985" i="3"/>
  <c r="K985" i="3" s="1"/>
  <c r="J986" i="3"/>
  <c r="K986" i="3" s="1"/>
  <c r="J987" i="3"/>
  <c r="J988" i="3"/>
  <c r="K988" i="3" s="1"/>
  <c r="J989" i="3"/>
  <c r="K989" i="3" s="1"/>
  <c r="J990" i="3"/>
  <c r="K990" i="3" s="1"/>
  <c r="J991" i="3"/>
  <c r="K991" i="3" s="1"/>
  <c r="J992" i="3"/>
  <c r="K992" i="3" s="1"/>
  <c r="J993" i="3"/>
  <c r="K993" i="3" s="1"/>
  <c r="J994" i="3"/>
  <c r="K994" i="3" s="1"/>
  <c r="J995" i="3"/>
  <c r="J996" i="3"/>
  <c r="K996" i="3" s="1"/>
  <c r="J997" i="3"/>
  <c r="K997" i="3" s="1"/>
  <c r="J998" i="3"/>
  <c r="K998" i="3" s="1"/>
  <c r="J999" i="3"/>
  <c r="K999" i="3" s="1"/>
  <c r="J1000" i="3"/>
  <c r="K1000" i="3" s="1"/>
  <c r="J1001" i="3"/>
  <c r="K1001" i="3" s="1"/>
  <c r="J1002" i="3"/>
  <c r="K1002" i="3" s="1"/>
  <c r="J1003" i="3"/>
  <c r="K1003" i="3" s="1"/>
  <c r="J1004" i="3"/>
  <c r="K1004" i="3" s="1"/>
  <c r="J1005" i="3"/>
  <c r="K1005" i="3" s="1"/>
  <c r="J1006" i="3"/>
  <c r="K1006" i="3" s="1"/>
  <c r="J1007" i="3"/>
  <c r="K1007" i="3" s="1"/>
  <c r="J1008" i="3"/>
  <c r="K1008" i="3" s="1"/>
  <c r="J1009" i="3"/>
  <c r="K1009" i="3" s="1"/>
  <c r="J1010" i="3"/>
  <c r="K1010" i="3" s="1"/>
  <c r="J1011" i="3"/>
  <c r="K1011" i="3" s="1"/>
  <c r="J1012" i="3"/>
  <c r="K1012" i="3" s="1"/>
  <c r="J1013" i="3"/>
  <c r="K1013" i="3" s="1"/>
  <c r="J1014" i="3"/>
  <c r="K1014" i="3" s="1"/>
  <c r="J1015" i="3"/>
  <c r="K1015" i="3" s="1"/>
  <c r="J1016" i="3"/>
  <c r="K1016" i="3" s="1"/>
  <c r="J1017" i="3"/>
  <c r="K1017" i="3" s="1"/>
  <c r="J1018" i="3"/>
  <c r="K1018" i="3" s="1"/>
  <c r="J1019" i="3"/>
  <c r="K1019" i="3" s="1"/>
  <c r="J1020" i="3"/>
  <c r="K1020" i="3" s="1"/>
  <c r="J1021" i="3"/>
  <c r="K1021" i="3" s="1"/>
  <c r="J1022" i="3"/>
  <c r="K1022" i="3" s="1"/>
  <c r="J1023" i="3"/>
  <c r="K1023" i="3" s="1"/>
  <c r="J1024" i="3"/>
  <c r="K1024" i="3" s="1"/>
  <c r="J1025" i="3"/>
  <c r="K1025" i="3" s="1"/>
  <c r="J1026" i="3"/>
  <c r="K1026" i="3" s="1"/>
  <c r="J1027" i="3"/>
  <c r="J1028" i="3"/>
  <c r="K1028" i="3" s="1"/>
  <c r="J1029" i="3"/>
  <c r="K1029" i="3" s="1"/>
  <c r="J1030" i="3"/>
  <c r="K1030" i="3" s="1"/>
  <c r="J1031" i="3"/>
  <c r="K1031" i="3" s="1"/>
  <c r="J1032" i="3"/>
  <c r="K1032" i="3" s="1"/>
  <c r="J1033" i="3"/>
  <c r="K1033" i="3" s="1"/>
  <c r="J1034" i="3"/>
  <c r="K1034" i="3" s="1"/>
  <c r="J1035" i="3"/>
  <c r="K1035" i="3" s="1"/>
  <c r="J1036" i="3"/>
  <c r="K1036" i="3" s="1"/>
  <c r="J1037" i="3"/>
  <c r="K1037" i="3" s="1"/>
  <c r="J1038" i="3"/>
  <c r="K1038" i="3" s="1"/>
  <c r="J1039" i="3"/>
  <c r="K1039" i="3" s="1"/>
  <c r="J1040" i="3"/>
  <c r="K1040" i="3" s="1"/>
  <c r="J1041" i="3"/>
  <c r="K1041" i="3" s="1"/>
  <c r="J1042" i="3"/>
  <c r="K1042" i="3" s="1"/>
  <c r="J1043" i="3"/>
  <c r="K1043" i="3" s="1"/>
  <c r="J1044" i="3"/>
  <c r="K1044" i="3" s="1"/>
  <c r="J1045" i="3"/>
  <c r="K1045" i="3" s="1"/>
  <c r="J1046" i="3"/>
  <c r="K1046" i="3" s="1"/>
  <c r="J1047" i="3"/>
  <c r="K1047" i="3" s="1"/>
  <c r="J1048" i="3"/>
  <c r="K1048" i="3" s="1"/>
  <c r="J1049" i="3"/>
  <c r="K1049" i="3" s="1"/>
  <c r="J1050" i="3"/>
  <c r="K1050" i="3" s="1"/>
  <c r="J1051" i="3"/>
  <c r="K1051" i="3" s="1"/>
  <c r="J1052" i="3"/>
  <c r="K1052" i="3" s="1"/>
  <c r="J1053" i="3"/>
  <c r="K1053" i="3" s="1"/>
  <c r="J1054" i="3"/>
  <c r="K1054" i="3" s="1"/>
  <c r="J1055" i="3"/>
  <c r="K1055" i="3" s="1"/>
  <c r="J1056" i="3"/>
  <c r="K1056" i="3" s="1"/>
  <c r="J1057" i="3"/>
  <c r="K1057" i="3" s="1"/>
  <c r="J1058" i="3"/>
  <c r="K1058" i="3" s="1"/>
  <c r="J1059" i="3"/>
  <c r="J1060" i="3"/>
  <c r="J1061" i="3"/>
  <c r="K1061" i="3" s="1"/>
  <c r="J1062" i="3"/>
  <c r="K1062" i="3" s="1"/>
  <c r="J1063" i="3"/>
  <c r="K1063" i="3" s="1"/>
  <c r="J1064" i="3"/>
  <c r="K1064" i="3" s="1"/>
  <c r="J1065" i="3"/>
  <c r="K1065" i="3" s="1"/>
  <c r="J1066" i="3"/>
  <c r="K1066" i="3" s="1"/>
  <c r="J1067" i="3"/>
  <c r="K1067" i="3" s="1"/>
  <c r="J1068" i="3"/>
  <c r="K1068" i="3" s="1"/>
  <c r="J1069" i="3"/>
  <c r="K1069" i="3" s="1"/>
  <c r="J1070" i="3"/>
  <c r="K1070" i="3" s="1"/>
  <c r="J1071" i="3"/>
  <c r="K1071" i="3" s="1"/>
  <c r="J1072" i="3"/>
  <c r="K1072" i="3" s="1"/>
  <c r="J1073" i="3"/>
  <c r="K1073" i="3" s="1"/>
  <c r="J1074" i="3"/>
  <c r="K1074" i="3" s="1"/>
  <c r="J1075" i="3"/>
  <c r="K1075" i="3" s="1"/>
  <c r="J1076" i="3"/>
  <c r="K1076" i="3" s="1"/>
  <c r="J1077" i="3"/>
  <c r="K1077" i="3" s="1"/>
  <c r="J1078" i="3"/>
  <c r="K1078" i="3" s="1"/>
  <c r="J1079" i="3"/>
  <c r="K1079" i="3" s="1"/>
  <c r="J1080" i="3"/>
  <c r="K1080" i="3" s="1"/>
  <c r="J1081" i="3"/>
  <c r="K1081" i="3" s="1"/>
  <c r="J1082" i="3"/>
  <c r="K1082" i="3" s="1"/>
  <c r="J1083" i="3"/>
  <c r="J1084" i="3"/>
  <c r="K1084" i="3" s="1"/>
  <c r="J1085" i="3"/>
  <c r="K1085" i="3" s="1"/>
  <c r="J1086" i="3"/>
  <c r="K1086" i="3" s="1"/>
  <c r="J1087" i="3"/>
  <c r="K1087" i="3" s="1"/>
  <c r="J1088" i="3"/>
  <c r="K1088" i="3" s="1"/>
  <c r="J1089" i="3"/>
  <c r="K1089" i="3" s="1"/>
  <c r="J1090" i="3"/>
  <c r="K1090" i="3" s="1"/>
  <c r="J1091" i="3"/>
  <c r="K1091" i="3" s="1"/>
  <c r="J1092" i="3"/>
  <c r="K1092" i="3" s="1"/>
  <c r="J1093" i="3"/>
  <c r="K1093" i="3" s="1"/>
  <c r="J1094" i="3"/>
  <c r="K1094" i="3" s="1"/>
  <c r="J1095" i="3"/>
  <c r="K1095" i="3" s="1"/>
  <c r="J1096" i="3"/>
  <c r="K1096" i="3" s="1"/>
  <c r="J1097" i="3"/>
  <c r="K1097" i="3" s="1"/>
  <c r="J1098" i="3"/>
  <c r="K1098" i="3" s="1"/>
  <c r="J1099" i="3"/>
  <c r="K1099" i="3" s="1"/>
  <c r="J1100" i="3"/>
  <c r="J1101" i="3"/>
  <c r="K1101" i="3" s="1"/>
  <c r="J1102" i="3"/>
  <c r="K1102" i="3" s="1"/>
  <c r="J1103" i="3"/>
  <c r="K1103" i="3" s="1"/>
  <c r="J1104" i="3"/>
  <c r="K1104" i="3" s="1"/>
  <c r="J1105" i="3"/>
  <c r="K1105" i="3" s="1"/>
  <c r="J1106" i="3"/>
  <c r="K1106" i="3" s="1"/>
  <c r="J1107" i="3"/>
  <c r="K1107" i="3" s="1"/>
  <c r="J1108" i="3"/>
  <c r="K1108" i="3" s="1"/>
  <c r="J1109" i="3"/>
  <c r="K1109" i="3" s="1"/>
  <c r="J1110" i="3"/>
  <c r="K1110" i="3" s="1"/>
  <c r="J1111" i="3"/>
  <c r="K1111" i="3" s="1"/>
  <c r="J1112" i="3"/>
  <c r="K1112" i="3" s="1"/>
  <c r="J1113" i="3"/>
  <c r="K1113" i="3" s="1"/>
  <c r="J1114" i="3"/>
  <c r="K1114" i="3" s="1"/>
  <c r="J1115" i="3"/>
  <c r="K1115" i="3" s="1"/>
  <c r="J1116" i="3"/>
  <c r="K1116" i="3" s="1"/>
  <c r="J1117" i="3"/>
  <c r="K1117" i="3" s="1"/>
  <c r="J1118" i="3"/>
  <c r="K1118" i="3" s="1"/>
  <c r="J1119" i="3"/>
  <c r="K1119" i="3" s="1"/>
  <c r="J1120" i="3"/>
  <c r="K1120" i="3" s="1"/>
  <c r="J1121" i="3"/>
  <c r="K1121" i="3" s="1"/>
  <c r="J1122" i="3"/>
  <c r="K1122" i="3" s="1"/>
  <c r="J1123" i="3"/>
  <c r="J1124" i="3"/>
  <c r="K1124" i="3" s="1"/>
  <c r="J1125" i="3"/>
  <c r="K1125" i="3" s="1"/>
  <c r="J1126" i="3"/>
  <c r="K1126" i="3" s="1"/>
  <c r="J1127" i="3"/>
  <c r="K1127" i="3" s="1"/>
  <c r="J1128" i="3"/>
  <c r="K1128" i="3" s="1"/>
  <c r="J1129" i="3"/>
  <c r="K1129" i="3" s="1"/>
  <c r="J1130" i="3"/>
  <c r="K1130" i="3" s="1"/>
  <c r="J1131" i="3"/>
  <c r="J1132" i="3"/>
  <c r="K1132" i="3" s="1"/>
  <c r="J1133" i="3"/>
  <c r="K1133" i="3" s="1"/>
  <c r="J1134" i="3"/>
  <c r="K1134" i="3" s="1"/>
  <c r="J1135" i="3"/>
  <c r="K1135" i="3" s="1"/>
  <c r="J1136" i="3"/>
  <c r="K1136" i="3" s="1"/>
  <c r="J1137" i="3"/>
  <c r="K1137" i="3" s="1"/>
  <c r="J1138" i="3"/>
  <c r="K1138" i="3" s="1"/>
  <c r="J1139" i="3"/>
  <c r="K1139" i="3" s="1"/>
  <c r="J1140" i="3"/>
  <c r="K1140" i="3" s="1"/>
  <c r="J1141" i="3"/>
  <c r="K1141" i="3" s="1"/>
  <c r="J1142" i="3"/>
  <c r="K1142" i="3" s="1"/>
  <c r="J1143" i="3"/>
  <c r="K1143" i="3" s="1"/>
  <c r="J1144" i="3"/>
  <c r="K1144" i="3" s="1"/>
  <c r="J1145" i="3"/>
  <c r="K1145" i="3" s="1"/>
  <c r="J1146" i="3"/>
  <c r="K1146" i="3" s="1"/>
  <c r="J1147" i="3"/>
  <c r="K1147" i="3" s="1"/>
  <c r="J1148" i="3"/>
  <c r="K1148" i="3" s="1"/>
  <c r="J1149" i="3"/>
  <c r="K1149" i="3" s="1"/>
  <c r="J1150" i="3"/>
  <c r="K1150" i="3" s="1"/>
  <c r="J1151" i="3"/>
  <c r="K1151" i="3" s="1"/>
  <c r="J1152" i="3"/>
  <c r="K1152" i="3" s="1"/>
  <c r="J1153" i="3"/>
  <c r="K1153" i="3" s="1"/>
  <c r="J1154" i="3"/>
  <c r="K1154" i="3" s="1"/>
  <c r="J1155" i="3"/>
  <c r="K1155" i="3" s="1"/>
  <c r="J1156" i="3"/>
  <c r="K1156" i="3" s="1"/>
  <c r="J1157" i="3"/>
  <c r="K1157" i="3" s="1"/>
  <c r="J1158" i="3"/>
  <c r="K1158" i="3" s="1"/>
  <c r="J1159" i="3"/>
  <c r="K1159" i="3" s="1"/>
  <c r="J1160" i="3"/>
  <c r="K1160" i="3" s="1"/>
  <c r="J1161" i="3"/>
  <c r="K1161" i="3" s="1"/>
  <c r="J1162" i="3"/>
  <c r="K1162" i="3" s="1"/>
  <c r="J1163" i="3"/>
  <c r="K1163" i="3" s="1"/>
  <c r="J1164" i="3"/>
  <c r="K1164" i="3" s="1"/>
  <c r="J1165" i="3"/>
  <c r="K1165" i="3" s="1"/>
  <c r="J1166" i="3"/>
  <c r="K1166" i="3" s="1"/>
  <c r="J1167" i="3"/>
  <c r="K1167" i="3" s="1"/>
  <c r="J1168" i="3"/>
  <c r="K1168" i="3" s="1"/>
  <c r="J1169" i="3"/>
  <c r="K1169" i="3" s="1"/>
  <c r="J1170" i="3"/>
  <c r="K1170" i="3" s="1"/>
  <c r="J1171" i="3"/>
  <c r="K1171" i="3" s="1"/>
  <c r="J1172" i="3"/>
  <c r="J1173" i="3"/>
  <c r="K1173" i="3" s="1"/>
  <c r="J1174" i="3"/>
  <c r="K1174" i="3" s="1"/>
  <c r="J1175" i="3"/>
  <c r="K1175" i="3" s="1"/>
  <c r="J1176" i="3"/>
  <c r="K1176" i="3" s="1"/>
  <c r="J1177" i="3"/>
  <c r="K1177" i="3" s="1"/>
  <c r="J1178" i="3"/>
  <c r="K1178" i="3" s="1"/>
  <c r="J1179" i="3"/>
  <c r="K1179" i="3" s="1"/>
  <c r="J1180" i="3"/>
  <c r="K1180" i="3" s="1"/>
  <c r="J1181" i="3"/>
  <c r="K1181" i="3" s="1"/>
  <c r="J1182" i="3"/>
  <c r="K1182" i="3" s="1"/>
  <c r="J1183" i="3"/>
  <c r="K1183" i="3" s="1"/>
  <c r="J1184" i="3"/>
  <c r="K1184" i="3" s="1"/>
  <c r="J1185" i="3"/>
  <c r="K1185" i="3" s="1"/>
  <c r="J1186" i="3"/>
  <c r="K1186" i="3" s="1"/>
  <c r="J1187" i="3"/>
  <c r="K1187" i="3" s="1"/>
  <c r="J1188" i="3"/>
  <c r="K1188" i="3" s="1"/>
  <c r="J1189" i="3"/>
  <c r="K1189" i="3" s="1"/>
  <c r="J1190" i="3"/>
  <c r="K1190" i="3" s="1"/>
  <c r="J1191" i="3"/>
  <c r="K1191" i="3" s="1"/>
  <c r="J1192" i="3"/>
  <c r="K1192" i="3" s="1"/>
  <c r="J1193" i="3"/>
  <c r="K1193" i="3" s="1"/>
  <c r="J1194" i="3"/>
  <c r="K1194" i="3" s="1"/>
  <c r="J1195" i="3"/>
  <c r="K1195" i="3" s="1"/>
  <c r="J1196" i="3"/>
  <c r="K1196" i="3" s="1"/>
  <c r="J1197" i="3"/>
  <c r="K1197" i="3" s="1"/>
  <c r="J1198" i="3"/>
  <c r="K1198" i="3" s="1"/>
  <c r="J1199" i="3"/>
  <c r="K1199" i="3" s="1"/>
  <c r="J1200" i="3"/>
  <c r="K1200" i="3" s="1"/>
  <c r="J1201" i="3"/>
  <c r="K1201" i="3" s="1"/>
  <c r="J1202" i="3"/>
  <c r="K1202" i="3" s="1"/>
  <c r="J1203" i="3"/>
  <c r="K1203" i="3" s="1"/>
  <c r="J1204" i="3"/>
  <c r="K1204" i="3" s="1"/>
  <c r="J1205" i="3"/>
  <c r="K1205" i="3" s="1"/>
  <c r="J1206" i="3"/>
  <c r="K1206" i="3" s="1"/>
  <c r="J1207" i="3"/>
  <c r="K1207" i="3" s="1"/>
  <c r="J1208" i="3"/>
  <c r="K1208" i="3" s="1"/>
  <c r="J1209" i="3"/>
  <c r="K1209" i="3" s="1"/>
  <c r="J1210" i="3"/>
  <c r="K1210" i="3" s="1"/>
  <c r="J1211" i="3"/>
  <c r="K1211" i="3" s="1"/>
  <c r="J1212" i="3"/>
  <c r="K1212" i="3" s="1"/>
  <c r="J1213" i="3"/>
  <c r="K1213" i="3" s="1"/>
  <c r="J1214" i="3"/>
  <c r="K1214" i="3" s="1"/>
  <c r="J1215" i="3"/>
  <c r="K1215" i="3" s="1"/>
  <c r="J1216" i="3"/>
  <c r="K1216" i="3" s="1"/>
  <c r="J1217" i="3"/>
  <c r="K1217" i="3" s="1"/>
  <c r="J1218" i="3"/>
  <c r="K1218" i="3" s="1"/>
  <c r="J1219" i="3"/>
  <c r="K1219" i="3" s="1"/>
  <c r="J1220" i="3"/>
  <c r="K1220" i="3" s="1"/>
  <c r="J1221" i="3"/>
  <c r="K1221" i="3" s="1"/>
  <c r="J1222" i="3"/>
  <c r="K1222" i="3" s="1"/>
  <c r="J1223" i="3"/>
  <c r="K1223" i="3" s="1"/>
  <c r="J1224" i="3"/>
  <c r="K1224" i="3" s="1"/>
  <c r="J1225" i="3"/>
  <c r="K1225" i="3" s="1"/>
  <c r="J1226" i="3"/>
  <c r="K1226" i="3" s="1"/>
  <c r="J1227" i="3"/>
  <c r="K1227" i="3" s="1"/>
  <c r="J1228" i="3"/>
  <c r="K1228" i="3" s="1"/>
  <c r="J1229" i="3"/>
  <c r="K1229" i="3" s="1"/>
  <c r="J1230" i="3"/>
  <c r="K1230" i="3" s="1"/>
  <c r="J1231" i="3"/>
  <c r="K1231" i="3" s="1"/>
  <c r="J1232" i="3"/>
  <c r="K1232" i="3" s="1"/>
  <c r="J1233" i="3"/>
  <c r="K1233" i="3" s="1"/>
  <c r="J1234" i="3"/>
  <c r="K1234" i="3" s="1"/>
  <c r="J1235" i="3"/>
  <c r="K1235" i="3" s="1"/>
  <c r="J1236" i="3"/>
  <c r="K1236" i="3" s="1"/>
  <c r="J1237" i="3"/>
  <c r="K1237" i="3" s="1"/>
  <c r="J1238" i="3"/>
  <c r="K1238" i="3" s="1"/>
  <c r="J1239" i="3"/>
  <c r="K1239" i="3" s="1"/>
  <c r="J1240" i="3"/>
  <c r="K1240" i="3" s="1"/>
  <c r="J1241" i="3"/>
  <c r="K1241" i="3" s="1"/>
  <c r="J1242" i="3"/>
  <c r="J1243" i="3"/>
  <c r="J1244" i="3"/>
  <c r="K1244" i="3" s="1"/>
  <c r="J1245" i="3"/>
  <c r="K1245" i="3" s="1"/>
  <c r="J1246" i="3"/>
  <c r="K1246" i="3" s="1"/>
  <c r="J1247" i="3"/>
  <c r="K1247" i="3" s="1"/>
  <c r="J1248" i="3"/>
  <c r="K1248" i="3" s="1"/>
  <c r="J1249" i="3"/>
  <c r="K1249" i="3" s="1"/>
  <c r="J1250" i="3"/>
  <c r="K1250" i="3" s="1"/>
  <c r="J1251" i="3"/>
  <c r="K1251" i="3" s="1"/>
  <c r="J1252" i="3"/>
  <c r="K1252" i="3" s="1"/>
  <c r="J1253" i="3"/>
  <c r="K1253" i="3" s="1"/>
  <c r="J1254" i="3"/>
  <c r="K1254" i="3" s="1"/>
  <c r="J1255" i="3"/>
  <c r="K1255" i="3" s="1"/>
  <c r="J1256" i="3"/>
  <c r="K1256" i="3" s="1"/>
  <c r="J1257" i="3"/>
  <c r="K1257" i="3" s="1"/>
  <c r="J1258" i="3"/>
  <c r="K1258" i="3" s="1"/>
  <c r="J1259" i="3"/>
  <c r="K1259" i="3" s="1"/>
  <c r="J1260" i="3"/>
  <c r="K1260" i="3" s="1"/>
  <c r="J1261" i="3"/>
  <c r="K1261" i="3" s="1"/>
  <c r="J1262" i="3"/>
  <c r="K1262" i="3" s="1"/>
  <c r="J1263" i="3"/>
  <c r="K1263" i="3" s="1"/>
  <c r="J1264" i="3"/>
  <c r="K1264" i="3" s="1"/>
  <c r="J1265" i="3"/>
  <c r="K1265" i="3" s="1"/>
  <c r="J1266" i="3"/>
  <c r="K1266" i="3" s="1"/>
  <c r="J1267" i="3"/>
  <c r="K1267" i="3" s="1"/>
  <c r="J1268" i="3"/>
  <c r="K1268" i="3" s="1"/>
  <c r="J1269" i="3"/>
  <c r="K1269" i="3" s="1"/>
  <c r="J1270" i="3"/>
  <c r="K1270" i="3" s="1"/>
  <c r="J1271" i="3"/>
  <c r="K1271" i="3" s="1"/>
  <c r="J1272" i="3"/>
  <c r="K1272" i="3" s="1"/>
  <c r="J1273" i="3"/>
  <c r="K1273" i="3" s="1"/>
  <c r="J1274" i="3"/>
  <c r="K1274" i="3" s="1"/>
  <c r="J1275" i="3"/>
  <c r="K1275" i="3" s="1"/>
  <c r="J1276" i="3"/>
  <c r="K1276" i="3" s="1"/>
  <c r="J1277" i="3"/>
  <c r="K1277" i="3" s="1"/>
  <c r="J1278" i="3"/>
  <c r="K1278" i="3" s="1"/>
  <c r="J1279" i="3"/>
  <c r="K1279" i="3" s="1"/>
  <c r="J1280" i="3"/>
  <c r="K1280" i="3" s="1"/>
  <c r="J1281" i="3"/>
  <c r="K1281" i="3" s="1"/>
  <c r="J1282" i="3"/>
  <c r="K1282" i="3" s="1"/>
  <c r="J1283" i="3"/>
  <c r="J1284" i="3"/>
  <c r="J1285" i="3"/>
  <c r="K1285" i="3" s="1"/>
  <c r="J1286" i="3"/>
  <c r="K1286" i="3" s="1"/>
  <c r="J1287" i="3"/>
  <c r="K1287" i="3" s="1"/>
  <c r="J1288" i="3"/>
  <c r="K1288" i="3" s="1"/>
  <c r="J1289" i="3"/>
  <c r="K1289" i="3" s="1"/>
  <c r="J1290" i="3"/>
  <c r="K1290" i="3" s="1"/>
  <c r="J1291" i="3"/>
  <c r="K1291" i="3" s="1"/>
  <c r="J1292" i="3"/>
  <c r="K1292" i="3" s="1"/>
  <c r="J1293" i="3"/>
  <c r="K1293" i="3" s="1"/>
  <c r="J1294" i="3"/>
  <c r="K1294" i="3" s="1"/>
  <c r="J1295" i="3"/>
  <c r="K1295" i="3" s="1"/>
  <c r="J1296" i="3"/>
  <c r="K1296" i="3" s="1"/>
  <c r="J1297" i="3"/>
  <c r="K1297" i="3" s="1"/>
  <c r="J1298" i="3"/>
  <c r="K1298" i="3" s="1"/>
  <c r="J1299" i="3"/>
  <c r="K1299" i="3" s="1"/>
  <c r="J1300" i="3"/>
  <c r="K1300" i="3" s="1"/>
  <c r="J1301" i="3"/>
  <c r="K1301" i="3" s="1"/>
  <c r="J1302" i="3"/>
  <c r="K1302" i="3" s="1"/>
  <c r="J1303" i="3"/>
  <c r="K1303" i="3" s="1"/>
  <c r="J1304" i="3"/>
  <c r="K1304" i="3" s="1"/>
  <c r="J1305" i="3"/>
  <c r="K1305" i="3" s="1"/>
  <c r="J1306" i="3"/>
  <c r="K1306" i="3" s="1"/>
  <c r="J1307" i="3"/>
  <c r="K1307" i="3" s="1"/>
  <c r="J1308" i="3"/>
  <c r="K1308" i="3" s="1"/>
  <c r="J1309" i="3"/>
  <c r="K1309" i="3" s="1"/>
  <c r="J1310" i="3"/>
  <c r="K1310" i="3" s="1"/>
  <c r="J1311" i="3"/>
  <c r="K1311" i="3" s="1"/>
  <c r="J1312" i="3"/>
  <c r="K1312" i="3" s="1"/>
  <c r="J1313" i="3"/>
  <c r="K1313" i="3" s="1"/>
  <c r="J1314" i="3"/>
  <c r="K1314" i="3" s="1"/>
  <c r="J1315" i="3"/>
  <c r="K1315" i="3" s="1"/>
  <c r="J1316" i="3"/>
  <c r="K1316" i="3" s="1"/>
  <c r="J1317" i="3"/>
  <c r="K1317" i="3" s="1"/>
  <c r="J1318" i="3"/>
  <c r="K1318" i="3" s="1"/>
  <c r="J1319" i="3"/>
  <c r="K1319" i="3" s="1"/>
  <c r="J1320" i="3"/>
  <c r="K1320" i="3" s="1"/>
  <c r="J1321" i="3"/>
  <c r="K1321" i="3" s="1"/>
  <c r="J1322" i="3"/>
  <c r="K1322" i="3" s="1"/>
  <c r="J1323" i="3"/>
  <c r="J1324" i="3"/>
  <c r="K1324" i="3" s="1"/>
  <c r="J1325" i="3"/>
  <c r="K1325" i="3" s="1"/>
  <c r="J1326" i="3"/>
  <c r="K1326" i="3" s="1"/>
  <c r="J1327" i="3"/>
  <c r="K1327" i="3" s="1"/>
  <c r="J1328" i="3"/>
  <c r="K1328" i="3" s="1"/>
  <c r="J1329" i="3"/>
  <c r="K1329" i="3" s="1"/>
  <c r="J1330" i="3"/>
  <c r="K1330" i="3" s="1"/>
  <c r="J1331" i="3"/>
  <c r="K1331" i="3" s="1"/>
  <c r="J1332" i="3"/>
  <c r="K1332" i="3" s="1"/>
  <c r="J1333" i="3"/>
  <c r="K1333" i="3" s="1"/>
  <c r="J1334" i="3"/>
  <c r="K1334" i="3" s="1"/>
  <c r="J1335" i="3"/>
  <c r="K1335" i="3" s="1"/>
  <c r="J1336" i="3"/>
  <c r="K1336" i="3" s="1"/>
  <c r="J1337" i="3"/>
  <c r="K1337" i="3" s="1"/>
  <c r="J1338" i="3"/>
  <c r="K1338" i="3" s="1"/>
  <c r="J1339" i="3"/>
  <c r="K1339" i="3" s="1"/>
  <c r="J1340" i="3"/>
  <c r="K1340" i="3" s="1"/>
  <c r="J1341" i="3"/>
  <c r="K1341" i="3" s="1"/>
  <c r="J1342" i="3"/>
  <c r="K1342" i="3" s="1"/>
  <c r="J1343" i="3"/>
  <c r="K1343" i="3" s="1"/>
  <c r="J1344" i="3"/>
  <c r="K1344" i="3" s="1"/>
  <c r="J1345" i="3"/>
  <c r="K1345" i="3" s="1"/>
  <c r="J1346" i="3"/>
  <c r="K1346" i="3" s="1"/>
  <c r="J1347" i="3"/>
  <c r="K1347" i="3" s="1"/>
  <c r="J1348" i="3"/>
  <c r="K1348" i="3" s="1"/>
  <c r="J1349" i="3"/>
  <c r="K1349" i="3" s="1"/>
  <c r="J1350" i="3"/>
  <c r="K1350" i="3" s="1"/>
  <c r="J1351" i="3"/>
  <c r="K1351" i="3" s="1"/>
  <c r="J1352" i="3"/>
  <c r="K1352" i="3" s="1"/>
  <c r="J1353" i="3"/>
  <c r="K1353" i="3" s="1"/>
  <c r="J1354" i="3"/>
  <c r="K1354" i="3" s="1"/>
  <c r="J1355" i="3"/>
  <c r="J1356" i="3"/>
  <c r="J1357" i="3"/>
  <c r="K1357" i="3" s="1"/>
  <c r="J1358" i="3"/>
  <c r="K1358" i="3" s="1"/>
  <c r="J1359" i="3"/>
  <c r="K1359" i="3" s="1"/>
  <c r="J1360" i="3"/>
  <c r="K1360" i="3" s="1"/>
  <c r="J1361" i="3"/>
  <c r="K1361" i="3" s="1"/>
  <c r="J1362" i="3"/>
  <c r="K1362" i="3" s="1"/>
  <c r="J1363" i="3"/>
  <c r="K1363" i="3" s="1"/>
  <c r="J1364" i="3"/>
  <c r="K1364" i="3" s="1"/>
  <c r="J1365" i="3"/>
  <c r="K1365" i="3" s="1"/>
  <c r="J1366" i="3"/>
  <c r="K1366" i="3" s="1"/>
  <c r="J1367" i="3"/>
  <c r="K1367" i="3" s="1"/>
  <c r="J1368" i="3"/>
  <c r="K1368" i="3" s="1"/>
  <c r="J1369" i="3"/>
  <c r="K1369" i="3" s="1"/>
  <c r="J1370" i="3"/>
  <c r="K1370" i="3" s="1"/>
  <c r="J1371" i="3"/>
  <c r="K1371" i="3" s="1"/>
  <c r="J1372" i="3"/>
  <c r="K1372" i="3" s="1"/>
  <c r="J1373" i="3"/>
  <c r="K1373" i="3" s="1"/>
  <c r="J1374" i="3"/>
  <c r="K1374" i="3" s="1"/>
  <c r="J1375" i="3"/>
  <c r="K1375" i="3" s="1"/>
  <c r="J1376" i="3"/>
  <c r="K1376" i="3" s="1"/>
  <c r="J1377" i="3"/>
  <c r="K1377" i="3" s="1"/>
  <c r="J1378" i="3"/>
  <c r="K1378" i="3" s="1"/>
  <c r="J1379" i="3"/>
  <c r="K1379" i="3" s="1"/>
  <c r="J1380" i="3"/>
  <c r="K1380" i="3" s="1"/>
  <c r="J1381" i="3"/>
  <c r="K1381" i="3" s="1"/>
  <c r="J1382" i="3"/>
  <c r="K1382" i="3" s="1"/>
  <c r="J1383" i="3"/>
  <c r="K1383" i="3" s="1"/>
  <c r="J1384" i="3"/>
  <c r="K1384" i="3" s="1"/>
  <c r="J1385" i="3"/>
  <c r="K1385" i="3" s="1"/>
  <c r="J1386" i="3"/>
  <c r="K1386" i="3" s="1"/>
  <c r="J1387" i="3"/>
  <c r="K1387" i="3" s="1"/>
  <c r="J1388" i="3"/>
  <c r="J1389" i="3"/>
  <c r="K1389" i="3" s="1"/>
  <c r="J1390" i="3"/>
  <c r="K1390" i="3" s="1"/>
  <c r="J1391" i="3"/>
  <c r="K1391" i="3" s="1"/>
  <c r="J1392" i="3"/>
  <c r="K1392" i="3" s="1"/>
  <c r="J1393" i="3"/>
  <c r="K1393" i="3" s="1"/>
  <c r="J1394" i="3"/>
  <c r="K1394" i="3" s="1"/>
  <c r="J1395" i="3"/>
  <c r="K1395" i="3" s="1"/>
  <c r="J1396" i="3"/>
  <c r="K1396" i="3" s="1"/>
  <c r="J1397" i="3"/>
  <c r="K1397" i="3" s="1"/>
  <c r="J1398" i="3"/>
  <c r="K1398" i="3" s="1"/>
  <c r="J1399" i="3"/>
  <c r="K1399" i="3" s="1"/>
  <c r="J1400" i="3"/>
  <c r="K1400" i="3" s="1"/>
  <c r="J1401" i="3"/>
  <c r="K1401" i="3" s="1"/>
  <c r="J1402" i="3"/>
  <c r="K1402" i="3" s="1"/>
  <c r="J1403" i="3"/>
  <c r="K1403" i="3" s="1"/>
  <c r="J1404" i="3"/>
  <c r="K1404" i="3" s="1"/>
  <c r="J1405" i="3"/>
  <c r="K1405" i="3" s="1"/>
  <c r="J1406" i="3"/>
  <c r="K1406" i="3" s="1"/>
  <c r="J1407" i="3"/>
  <c r="K1407" i="3" s="1"/>
  <c r="J1408" i="3"/>
  <c r="K1408" i="3" s="1"/>
  <c r="J1409" i="3"/>
  <c r="K1409" i="3" s="1"/>
  <c r="J1410" i="3"/>
  <c r="K1410" i="3" s="1"/>
  <c r="J1411" i="3"/>
  <c r="K1411" i="3" s="1"/>
  <c r="J1412" i="3"/>
  <c r="K1412" i="3" s="1"/>
  <c r="J1413" i="3"/>
  <c r="K1413" i="3" s="1"/>
  <c r="J1414" i="3"/>
  <c r="K1414" i="3" s="1"/>
  <c r="J1415" i="3"/>
  <c r="K1415" i="3" s="1"/>
  <c r="J1416" i="3"/>
  <c r="K1416" i="3" s="1"/>
  <c r="J1417" i="3"/>
  <c r="K1417" i="3" s="1"/>
  <c r="J1418" i="3"/>
  <c r="K1418" i="3" s="1"/>
  <c r="J1419" i="3"/>
  <c r="K1419" i="3" s="1"/>
  <c r="J1420" i="3"/>
  <c r="K1420" i="3" s="1"/>
  <c r="J1421" i="3"/>
  <c r="K1421" i="3" s="1"/>
  <c r="J1422" i="3"/>
  <c r="K1422" i="3" s="1"/>
  <c r="J1423" i="3"/>
  <c r="K1423" i="3" s="1"/>
  <c r="J1424" i="3"/>
  <c r="K1424" i="3" s="1"/>
  <c r="J1425" i="3"/>
  <c r="K1425" i="3" s="1"/>
  <c r="J1426" i="3"/>
  <c r="K1426" i="3" s="1"/>
  <c r="J1427" i="3"/>
  <c r="K1427" i="3" s="1"/>
  <c r="J1428" i="3"/>
  <c r="J1429" i="3"/>
  <c r="K1429" i="3" s="1"/>
  <c r="J1430" i="3"/>
  <c r="K1430" i="3" s="1"/>
  <c r="J1431" i="3"/>
  <c r="K1431" i="3" s="1"/>
  <c r="J1432" i="3"/>
  <c r="K1432" i="3" s="1"/>
  <c r="J1433" i="3"/>
  <c r="K1433" i="3" s="1"/>
  <c r="J1434" i="3"/>
  <c r="K1434" i="3" s="1"/>
  <c r="J1435" i="3"/>
  <c r="J1436" i="3"/>
  <c r="K1436" i="3" s="1"/>
  <c r="J1437" i="3"/>
  <c r="K1437" i="3" s="1"/>
  <c r="J1438" i="3"/>
  <c r="K1438" i="3" s="1"/>
  <c r="J1439" i="3"/>
  <c r="K1439" i="3" s="1"/>
  <c r="J1440" i="3"/>
  <c r="K1440" i="3" s="1"/>
  <c r="J1441" i="3"/>
  <c r="K1441" i="3" s="1"/>
  <c r="J1442" i="3"/>
  <c r="K1442" i="3" s="1"/>
  <c r="J1443" i="3"/>
  <c r="K1443" i="3" s="1"/>
  <c r="J1444" i="3"/>
  <c r="K1444" i="3" s="1"/>
  <c r="J1445" i="3"/>
  <c r="K1445" i="3" s="1"/>
  <c r="J1446" i="3"/>
  <c r="K1446" i="3" s="1"/>
  <c r="J1447" i="3"/>
  <c r="K1447" i="3" s="1"/>
  <c r="J1448" i="3"/>
  <c r="K1448" i="3" s="1"/>
  <c r="J1449" i="3"/>
  <c r="K1449" i="3" s="1"/>
  <c r="J1450" i="3"/>
  <c r="K1450" i="3" s="1"/>
  <c r="J1451" i="3"/>
  <c r="K1451" i="3" s="1"/>
  <c r="J1452" i="3"/>
  <c r="K1452" i="3" s="1"/>
  <c r="J1453" i="3"/>
  <c r="K1453" i="3" s="1"/>
  <c r="J1454" i="3"/>
  <c r="K1454" i="3" s="1"/>
  <c r="J1455" i="3"/>
  <c r="K1455" i="3" s="1"/>
  <c r="J1456" i="3"/>
  <c r="K1456" i="3" s="1"/>
  <c r="J1457" i="3"/>
  <c r="K1457" i="3" s="1"/>
  <c r="J1458" i="3"/>
  <c r="K1458" i="3" s="1"/>
  <c r="J1459" i="3"/>
  <c r="K1459" i="3" s="1"/>
  <c r="J1460" i="3"/>
  <c r="K1460" i="3" s="1"/>
  <c r="J1461" i="3"/>
  <c r="K1461" i="3" s="1"/>
  <c r="J1462" i="3"/>
  <c r="K1462" i="3" s="1"/>
  <c r="J1463" i="3"/>
  <c r="K1463" i="3" s="1"/>
  <c r="J1464" i="3"/>
  <c r="K1464" i="3" s="1"/>
  <c r="J1465" i="3"/>
  <c r="K1465" i="3" s="1"/>
  <c r="J1466" i="3"/>
  <c r="K1466" i="3" s="1"/>
  <c r="J1467" i="3"/>
  <c r="J1468" i="3"/>
  <c r="K1468" i="3" s="1"/>
  <c r="J1469" i="3"/>
  <c r="K1469" i="3" s="1"/>
  <c r="J1470" i="3"/>
  <c r="K1470" i="3" s="1"/>
  <c r="J1471" i="3"/>
  <c r="K1471" i="3" s="1"/>
  <c r="J1472" i="3"/>
  <c r="K1472" i="3" s="1"/>
  <c r="J1473" i="3"/>
  <c r="K1473" i="3" s="1"/>
  <c r="J1474" i="3"/>
  <c r="K1474" i="3" s="1"/>
  <c r="J1475" i="3"/>
  <c r="K1475" i="3" s="1"/>
  <c r="J1476" i="3"/>
  <c r="K1476" i="3" s="1"/>
  <c r="J1477" i="3"/>
  <c r="K1477" i="3" s="1"/>
  <c r="J1478" i="3"/>
  <c r="K1478" i="3" s="1"/>
  <c r="J1479" i="3"/>
  <c r="K1479" i="3" s="1"/>
  <c r="J1480" i="3"/>
  <c r="K1480" i="3" s="1"/>
  <c r="J1481" i="3"/>
  <c r="K1481" i="3" s="1"/>
  <c r="J1482" i="3"/>
  <c r="K1482" i="3" s="1"/>
  <c r="J1483" i="3"/>
  <c r="K1483" i="3" s="1"/>
  <c r="J1484" i="3"/>
  <c r="K1484" i="3" s="1"/>
  <c r="J1485" i="3"/>
  <c r="K1485" i="3" s="1"/>
  <c r="J1486" i="3"/>
  <c r="K1486" i="3" s="1"/>
  <c r="J1487" i="3"/>
  <c r="K1487" i="3" s="1"/>
  <c r="J1488" i="3"/>
  <c r="K1488" i="3" s="1"/>
  <c r="J1489" i="3"/>
  <c r="K1489" i="3" s="1"/>
  <c r="J1490" i="3"/>
  <c r="K1490" i="3" s="1"/>
  <c r="J1491" i="3"/>
  <c r="K1491" i="3" s="1"/>
  <c r="J1492" i="3"/>
  <c r="K1492" i="3" s="1"/>
  <c r="J1493" i="3"/>
  <c r="K1493" i="3" s="1"/>
  <c r="J1494" i="3"/>
  <c r="K1494" i="3" s="1"/>
  <c r="J1495" i="3"/>
  <c r="K1495" i="3" s="1"/>
  <c r="J1496" i="3"/>
  <c r="K1496" i="3" s="1"/>
  <c r="J1497" i="3"/>
  <c r="K1497" i="3" s="1"/>
  <c r="J1498" i="3"/>
  <c r="K1498" i="3" s="1"/>
  <c r="J1499" i="3"/>
  <c r="K1499" i="3" s="1"/>
  <c r="J1500" i="3"/>
  <c r="K1500" i="3" s="1"/>
  <c r="J1501" i="3"/>
  <c r="K1501" i="3" s="1"/>
  <c r="J1502" i="3"/>
  <c r="K1502" i="3" s="1"/>
  <c r="J1503" i="3"/>
  <c r="K1503" i="3" s="1"/>
  <c r="J1504" i="3"/>
  <c r="K1504" i="3" s="1"/>
  <c r="J1505" i="3"/>
  <c r="K1505" i="3" s="1"/>
  <c r="J1506" i="3"/>
  <c r="K1506" i="3" s="1"/>
  <c r="J1507" i="3"/>
  <c r="K1507" i="3" s="1"/>
  <c r="J1508" i="3"/>
  <c r="K1508" i="3" s="1"/>
  <c r="J1509" i="3"/>
  <c r="K1509" i="3" s="1"/>
  <c r="J1510" i="3"/>
  <c r="K1510" i="3" s="1"/>
  <c r="J1511" i="3"/>
  <c r="K1511" i="3" s="1"/>
  <c r="J1512" i="3"/>
  <c r="K1512" i="3" s="1"/>
  <c r="J1513" i="3"/>
  <c r="K1513" i="3" s="1"/>
  <c r="J1514" i="3"/>
  <c r="K1514" i="3" s="1"/>
  <c r="J1515" i="3"/>
  <c r="K1515" i="3" s="1"/>
  <c r="J1516" i="3"/>
  <c r="K1516" i="3" s="1"/>
  <c r="J1517" i="3"/>
  <c r="K1517" i="3" s="1"/>
  <c r="J1518" i="3"/>
  <c r="K1518" i="3" s="1"/>
  <c r="J1519" i="3"/>
  <c r="K1519" i="3" s="1"/>
  <c r="J1520" i="3"/>
  <c r="K1520" i="3" s="1"/>
  <c r="J1521" i="3"/>
  <c r="K1521" i="3" s="1"/>
  <c r="J1522" i="3"/>
  <c r="K1522" i="3" s="1"/>
  <c r="J1523" i="3"/>
  <c r="K1523" i="3" s="1"/>
  <c r="J1524" i="3"/>
  <c r="J1525" i="3"/>
  <c r="K1525" i="3" s="1"/>
  <c r="J1526" i="3"/>
  <c r="K1526" i="3" s="1"/>
  <c r="J1527" i="3"/>
  <c r="K1527" i="3" s="1"/>
  <c r="J1528" i="3"/>
  <c r="K1528" i="3" s="1"/>
  <c r="J1529" i="3"/>
  <c r="K1529" i="3" s="1"/>
  <c r="J1530" i="3"/>
  <c r="K1530" i="3" s="1"/>
  <c r="J1531" i="3"/>
  <c r="K1531" i="3" s="1"/>
  <c r="J1532" i="3"/>
  <c r="K1532" i="3" s="1"/>
  <c r="J1533" i="3"/>
  <c r="K1533" i="3" s="1"/>
  <c r="J1534" i="3"/>
  <c r="K1534" i="3" s="1"/>
  <c r="J1535" i="3"/>
  <c r="K1535" i="3" s="1"/>
  <c r="J1536" i="3"/>
  <c r="K1536" i="3" s="1"/>
  <c r="J1537" i="3"/>
  <c r="K1537" i="3" s="1"/>
  <c r="J1538" i="3"/>
  <c r="K1538" i="3" s="1"/>
  <c r="J1539" i="3"/>
  <c r="K1539" i="3" s="1"/>
  <c r="J1540" i="3"/>
  <c r="K1540" i="3" s="1"/>
  <c r="J1541" i="3"/>
  <c r="K1541" i="3" s="1"/>
  <c r="J1542" i="3"/>
  <c r="K1542" i="3" s="1"/>
  <c r="J1543" i="3"/>
  <c r="K1543" i="3" s="1"/>
  <c r="J1544" i="3"/>
  <c r="K1544" i="3" s="1"/>
  <c r="J1545" i="3"/>
  <c r="K1545" i="3" s="1"/>
  <c r="J1546" i="3"/>
  <c r="K1546" i="3" s="1"/>
  <c r="J1547" i="3"/>
  <c r="K1547" i="3" s="1"/>
  <c r="J1548" i="3"/>
  <c r="K1548" i="3" s="1"/>
  <c r="J1549" i="3"/>
  <c r="K1549" i="3" s="1"/>
  <c r="J1550" i="3"/>
  <c r="K1550" i="3" s="1"/>
  <c r="J1551" i="3"/>
  <c r="K1551" i="3" s="1"/>
  <c r="J1552" i="3"/>
  <c r="K1552" i="3" s="1"/>
  <c r="J1553" i="3"/>
  <c r="K1553" i="3" s="1"/>
  <c r="J1554" i="3"/>
  <c r="K1554" i="3" s="1"/>
  <c r="J1555" i="3"/>
  <c r="K1555" i="3" s="1"/>
  <c r="J1556" i="3"/>
  <c r="J1557" i="3"/>
  <c r="K1557" i="3" s="1"/>
  <c r="J1558" i="3"/>
  <c r="K1558" i="3" s="1"/>
  <c r="J1559" i="3"/>
  <c r="K1559" i="3" s="1"/>
  <c r="J1560" i="3"/>
  <c r="K1560" i="3" s="1"/>
  <c r="J1561" i="3"/>
  <c r="K1561" i="3" s="1"/>
  <c r="J1562" i="3"/>
  <c r="K1562" i="3" s="1"/>
  <c r="J1563" i="3"/>
  <c r="J1564" i="3"/>
  <c r="K1564" i="3" s="1"/>
  <c r="J1565" i="3"/>
  <c r="K1565" i="3" s="1"/>
  <c r="J1566" i="3"/>
  <c r="K1566" i="3" s="1"/>
  <c r="J1567" i="3"/>
  <c r="K1567" i="3" s="1"/>
  <c r="J1568" i="3"/>
  <c r="K1568" i="3" s="1"/>
  <c r="J1569" i="3"/>
  <c r="K1569" i="3" s="1"/>
  <c r="J1570" i="3"/>
  <c r="K1570" i="3" s="1"/>
  <c r="J1571" i="3"/>
  <c r="K1571" i="3" s="1"/>
  <c r="J1572" i="3"/>
  <c r="K1572" i="3" s="1"/>
  <c r="J1573" i="3"/>
  <c r="K1573" i="3" s="1"/>
  <c r="J1574" i="3"/>
  <c r="K1574" i="3" s="1"/>
  <c r="J1575" i="3"/>
  <c r="K1575" i="3" s="1"/>
  <c r="J1576" i="3"/>
  <c r="K1576" i="3" s="1"/>
  <c r="J1577" i="3"/>
  <c r="K1577" i="3" s="1"/>
  <c r="J1578" i="3"/>
  <c r="K1578" i="3" s="1"/>
  <c r="J1579" i="3"/>
  <c r="K1579" i="3" s="1"/>
  <c r="J1580" i="3"/>
  <c r="K1580" i="3" s="1"/>
  <c r="J1581" i="3"/>
  <c r="K1581" i="3" s="1"/>
  <c r="J1582" i="3"/>
  <c r="K1582" i="3" s="1"/>
  <c r="J1583" i="3"/>
  <c r="K1583" i="3" s="1"/>
  <c r="J1584" i="3"/>
  <c r="K1584" i="3" s="1"/>
  <c r="J1585" i="3"/>
  <c r="K1585" i="3" s="1"/>
  <c r="J1586" i="3"/>
  <c r="K1586" i="3" s="1"/>
  <c r="J1587" i="3"/>
  <c r="K1587" i="3" s="1"/>
  <c r="J1588" i="3"/>
  <c r="K1588" i="3" s="1"/>
  <c r="J1589" i="3"/>
  <c r="K1589" i="3" s="1"/>
  <c r="J1590" i="3"/>
  <c r="K1590" i="3" s="1"/>
  <c r="J1591" i="3"/>
  <c r="K1591" i="3" s="1"/>
  <c r="J1592" i="3"/>
  <c r="K1592" i="3" s="1"/>
  <c r="J1593" i="3"/>
  <c r="K1593" i="3" s="1"/>
  <c r="J1594" i="3"/>
  <c r="K1594" i="3" s="1"/>
  <c r="J1595" i="3"/>
  <c r="K1595" i="3" s="1"/>
  <c r="J1596" i="3"/>
  <c r="K1596" i="3" s="1"/>
  <c r="J1597" i="3"/>
  <c r="K1597" i="3" s="1"/>
  <c r="J1598" i="3"/>
  <c r="K1598" i="3" s="1"/>
  <c r="J1599" i="3"/>
  <c r="K1599" i="3" s="1"/>
  <c r="J1600" i="3"/>
  <c r="K1600" i="3" s="1"/>
  <c r="J1601" i="3"/>
  <c r="K1601" i="3" s="1"/>
  <c r="J1602" i="3"/>
  <c r="K1602" i="3" s="1"/>
  <c r="J1603" i="3"/>
  <c r="K1603" i="3" s="1"/>
  <c r="J1604" i="3"/>
  <c r="K1604" i="3" s="1"/>
  <c r="J1605" i="3"/>
  <c r="K1605" i="3" s="1"/>
  <c r="J1606" i="3"/>
  <c r="K1606" i="3" s="1"/>
  <c r="J1607" i="3"/>
  <c r="K1607" i="3" s="1"/>
  <c r="J1608" i="3"/>
  <c r="K1608" i="3" s="1"/>
  <c r="J1609" i="3"/>
  <c r="K1609" i="3" s="1"/>
  <c r="J1610" i="3"/>
  <c r="K1610" i="3" s="1"/>
  <c r="J1611" i="3"/>
  <c r="K1611" i="3" s="1"/>
  <c r="J1612" i="3"/>
  <c r="J1613" i="3"/>
  <c r="K1613" i="3" s="1"/>
  <c r="J1614" i="3"/>
  <c r="K1614" i="3" s="1"/>
  <c r="J1615" i="3"/>
  <c r="K1615" i="3" s="1"/>
  <c r="J1616" i="3"/>
  <c r="K1616" i="3" s="1"/>
  <c r="J1617" i="3"/>
  <c r="K1617" i="3" s="1"/>
  <c r="J1618" i="3"/>
  <c r="K1618" i="3" s="1"/>
  <c r="J1619" i="3"/>
  <c r="K1619" i="3" s="1"/>
  <c r="J1620" i="3"/>
  <c r="K1620" i="3" s="1"/>
  <c r="J1621" i="3"/>
  <c r="K1621" i="3" s="1"/>
  <c r="J1622" i="3"/>
  <c r="K1622" i="3" s="1"/>
  <c r="J1623" i="3"/>
  <c r="K1623" i="3" s="1"/>
  <c r="J1624" i="3"/>
  <c r="K1624" i="3" s="1"/>
  <c r="J1625" i="3"/>
  <c r="K1625" i="3" s="1"/>
  <c r="J1626" i="3"/>
  <c r="K1626" i="3" s="1"/>
  <c r="J1627" i="3"/>
  <c r="K1627" i="3" s="1"/>
  <c r="J1628" i="3"/>
  <c r="K1628" i="3" s="1"/>
  <c r="J1629" i="3"/>
  <c r="K1629" i="3" s="1"/>
  <c r="J1630" i="3"/>
  <c r="K1630" i="3" s="1"/>
  <c r="J1631" i="3"/>
  <c r="K1631" i="3" s="1"/>
  <c r="J1632" i="3"/>
  <c r="K1632" i="3" s="1"/>
  <c r="J1633" i="3"/>
  <c r="K1633" i="3" s="1"/>
  <c r="J1634" i="3"/>
  <c r="K1634" i="3" s="1"/>
  <c r="J1635" i="3"/>
  <c r="K1635" i="3" s="1"/>
  <c r="J1636" i="3"/>
  <c r="J1637" i="3"/>
  <c r="K1637" i="3" s="1"/>
  <c r="J1638" i="3"/>
  <c r="K1638" i="3" s="1"/>
  <c r="J1639" i="3"/>
  <c r="K1639" i="3" s="1"/>
  <c r="J1640" i="3"/>
  <c r="K1640" i="3" s="1"/>
  <c r="J1641" i="3"/>
  <c r="K1641" i="3" s="1"/>
  <c r="J1642" i="3"/>
  <c r="K1642" i="3" s="1"/>
  <c r="J1643" i="3"/>
  <c r="K1643" i="3" s="1"/>
  <c r="J1644" i="3"/>
  <c r="J1645" i="3"/>
  <c r="K1645" i="3" s="1"/>
  <c r="J1646" i="3"/>
  <c r="K1646" i="3" s="1"/>
  <c r="J1647" i="3"/>
  <c r="K1647" i="3" s="1"/>
  <c r="J1648" i="3"/>
  <c r="K1648" i="3" s="1"/>
  <c r="J1649" i="3"/>
  <c r="K1649" i="3" s="1"/>
  <c r="J1650" i="3"/>
  <c r="K1650" i="3" s="1"/>
  <c r="J1651" i="3"/>
  <c r="K1651" i="3" s="1"/>
  <c r="J1652" i="3"/>
  <c r="K1652" i="3" s="1"/>
  <c r="J1653" i="3"/>
  <c r="K1653" i="3" s="1"/>
  <c r="J1654" i="3"/>
  <c r="K1654" i="3" s="1"/>
  <c r="J1655" i="3"/>
  <c r="K1655" i="3" s="1"/>
  <c r="J1656" i="3"/>
  <c r="K1656" i="3" s="1"/>
  <c r="J1657" i="3"/>
  <c r="K1657" i="3" s="1"/>
  <c r="J1658" i="3"/>
  <c r="K1658" i="3" s="1"/>
  <c r="J1659" i="3"/>
  <c r="K1659" i="3" s="1"/>
  <c r="J1660" i="3"/>
  <c r="J1661" i="3"/>
  <c r="K1661" i="3" s="1"/>
  <c r="J1662" i="3"/>
  <c r="K1662" i="3" s="1"/>
  <c r="J1663" i="3"/>
  <c r="K1663" i="3" s="1"/>
  <c r="J1664" i="3"/>
  <c r="K1664" i="3" s="1"/>
  <c r="J1665" i="3"/>
  <c r="K1665" i="3" s="1"/>
  <c r="J1666" i="3"/>
  <c r="K1666" i="3" s="1"/>
  <c r="J1667" i="3"/>
  <c r="K1667" i="3" s="1"/>
  <c r="J1668" i="3"/>
  <c r="K1668" i="3" s="1"/>
  <c r="J1669" i="3"/>
  <c r="K1669" i="3" s="1"/>
  <c r="J1670" i="3"/>
  <c r="K1670" i="3" s="1"/>
  <c r="J1671" i="3"/>
  <c r="K1671" i="3" s="1"/>
  <c r="J1672" i="3"/>
  <c r="K1672" i="3" s="1"/>
  <c r="J1673" i="3"/>
  <c r="K1673" i="3" s="1"/>
  <c r="J1674" i="3"/>
  <c r="K1674" i="3" s="1"/>
  <c r="J1675" i="3"/>
  <c r="K1675" i="3" s="1"/>
  <c r="J1676" i="3"/>
  <c r="K1676" i="3" s="1"/>
  <c r="J1677" i="3"/>
  <c r="K1677" i="3" s="1"/>
  <c r="J1678" i="3"/>
  <c r="K1678" i="3" s="1"/>
  <c r="J1679" i="3"/>
  <c r="K1679" i="3" s="1"/>
  <c r="J1680" i="3"/>
  <c r="K1680" i="3" s="1"/>
  <c r="J1681" i="3"/>
  <c r="K1681" i="3" s="1"/>
  <c r="J1682" i="3"/>
  <c r="K1682" i="3" s="1"/>
  <c r="J1683" i="3"/>
  <c r="K1683" i="3" s="1"/>
  <c r="J1684" i="3"/>
  <c r="K1684" i="3" s="1"/>
  <c r="J1685" i="3"/>
  <c r="K1685" i="3" s="1"/>
  <c r="J1686" i="3"/>
  <c r="K1686" i="3" s="1"/>
  <c r="J1687" i="3"/>
  <c r="K1687" i="3" s="1"/>
  <c r="J1688" i="3"/>
  <c r="K1688" i="3" s="1"/>
  <c r="J1689" i="3"/>
  <c r="K1689" i="3" s="1"/>
  <c r="J1690" i="3"/>
  <c r="K1690" i="3" s="1"/>
  <c r="J1691" i="3"/>
  <c r="K1691" i="3" s="1"/>
  <c r="J1692" i="3"/>
  <c r="K1692" i="3" s="1"/>
  <c r="J1693" i="3"/>
  <c r="K1693" i="3" s="1"/>
  <c r="J1694" i="3"/>
  <c r="K1694" i="3" s="1"/>
  <c r="J1695" i="3"/>
  <c r="K1695" i="3" s="1"/>
  <c r="J1696" i="3"/>
  <c r="K1696" i="3" s="1"/>
  <c r="J1697" i="3"/>
  <c r="K1697" i="3" s="1"/>
  <c r="J1698" i="3"/>
  <c r="K1698" i="3" s="1"/>
  <c r="J1699" i="3"/>
  <c r="K1699" i="3" s="1"/>
  <c r="J1700" i="3"/>
  <c r="K1700" i="3" s="1"/>
  <c r="J1701" i="3"/>
  <c r="K1701" i="3" s="1"/>
  <c r="J1702" i="3"/>
  <c r="K1702" i="3" s="1"/>
  <c r="J1703" i="3"/>
  <c r="K1703" i="3" s="1"/>
  <c r="J1704" i="3"/>
  <c r="K1704" i="3" s="1"/>
  <c r="J1705" i="3"/>
  <c r="K1705" i="3" s="1"/>
  <c r="J1706" i="3"/>
  <c r="K1706" i="3" s="1"/>
  <c r="J1707" i="3"/>
  <c r="K1707" i="3" s="1"/>
  <c r="J1708" i="3"/>
  <c r="J1709" i="3"/>
  <c r="J1710" i="3"/>
  <c r="K1710" i="3" s="1"/>
  <c r="J1711" i="3"/>
  <c r="K1711" i="3" s="1"/>
  <c r="J1712" i="3"/>
  <c r="K1712" i="3" s="1"/>
  <c r="J1713" i="3"/>
  <c r="K1713" i="3" s="1"/>
  <c r="J1714" i="3"/>
  <c r="K1714" i="3" s="1"/>
  <c r="J1715" i="3"/>
  <c r="K1715" i="3" s="1"/>
  <c r="J1716" i="3"/>
  <c r="K1716" i="3" s="1"/>
  <c r="J1717" i="3"/>
  <c r="K1717" i="3" s="1"/>
  <c r="J1718" i="3"/>
  <c r="K1718" i="3" s="1"/>
  <c r="J1719" i="3"/>
  <c r="K1719" i="3" s="1"/>
  <c r="J1720" i="3"/>
  <c r="K1720" i="3" s="1"/>
  <c r="J1721" i="3"/>
  <c r="K1721" i="3" s="1"/>
  <c r="J1722" i="3"/>
  <c r="K1722" i="3" s="1"/>
  <c r="J1723" i="3"/>
  <c r="K1723" i="3" s="1"/>
  <c r="J1724" i="3"/>
  <c r="K1724" i="3" s="1"/>
  <c r="J1725" i="3"/>
  <c r="K1725" i="3" s="1"/>
  <c r="J1726" i="3"/>
  <c r="K1726" i="3" s="1"/>
  <c r="J1727" i="3"/>
  <c r="K1727" i="3" s="1"/>
  <c r="J1728" i="3"/>
  <c r="K1728" i="3" s="1"/>
  <c r="J1729" i="3"/>
  <c r="K1729" i="3" s="1"/>
  <c r="J1730" i="3"/>
  <c r="K1730" i="3" s="1"/>
  <c r="J1731" i="3"/>
  <c r="K1731" i="3" s="1"/>
  <c r="J1732" i="3"/>
  <c r="J1733" i="3"/>
  <c r="K1733" i="3" s="1"/>
  <c r="J1734" i="3"/>
  <c r="K1734" i="3" s="1"/>
  <c r="J1735" i="3"/>
  <c r="K1735" i="3" s="1"/>
  <c r="J1736" i="3"/>
  <c r="K1736" i="3" s="1"/>
  <c r="J1737" i="3"/>
  <c r="K1737" i="3" s="1"/>
  <c r="J1738" i="3"/>
  <c r="K1738" i="3" s="1"/>
  <c r="J1739" i="3"/>
  <c r="K1739" i="3" s="1"/>
  <c r="J1740" i="3"/>
  <c r="K1740" i="3" s="1"/>
  <c r="J1741" i="3"/>
  <c r="K1741" i="3" s="1"/>
  <c r="J1742" i="3"/>
  <c r="K1742" i="3" s="1"/>
  <c r="J1743" i="3"/>
  <c r="K1743" i="3" s="1"/>
  <c r="J1744" i="3"/>
  <c r="K1744" i="3" s="1"/>
  <c r="J1745" i="3"/>
  <c r="K1745" i="3" s="1"/>
  <c r="J1746" i="3"/>
  <c r="K1746" i="3" s="1"/>
  <c r="J1747" i="3"/>
  <c r="K1747" i="3" s="1"/>
  <c r="J1748" i="3"/>
  <c r="K1748" i="3" s="1"/>
  <c r="J1749" i="3"/>
  <c r="K1749" i="3" s="1"/>
  <c r="J1750" i="3"/>
  <c r="K1750" i="3" s="1"/>
  <c r="J1751" i="3"/>
  <c r="K1751" i="3" s="1"/>
  <c r="J1752" i="3"/>
  <c r="K1752" i="3" s="1"/>
  <c r="J1753" i="3"/>
  <c r="K1753" i="3" s="1"/>
  <c r="J1754" i="3"/>
  <c r="K1754" i="3" s="1"/>
  <c r="J1755" i="3"/>
  <c r="K1755" i="3" s="1"/>
  <c r="J1756" i="3"/>
  <c r="J1757" i="3"/>
  <c r="K1757" i="3" s="1"/>
  <c r="J1758" i="3"/>
  <c r="K1758" i="3" s="1"/>
  <c r="J1759" i="3"/>
  <c r="K1759" i="3" s="1"/>
  <c r="J1760" i="3"/>
  <c r="K1760" i="3" s="1"/>
  <c r="J1761" i="3"/>
  <c r="K1761" i="3" s="1"/>
  <c r="J1762" i="3"/>
  <c r="K1762" i="3" s="1"/>
  <c r="J1763" i="3"/>
  <c r="K1763" i="3" s="1"/>
  <c r="J1764" i="3"/>
  <c r="K1764" i="3" s="1"/>
  <c r="J1765" i="3"/>
  <c r="K1765" i="3" s="1"/>
  <c r="J1766" i="3"/>
  <c r="K1766" i="3" s="1"/>
  <c r="J1767" i="3"/>
  <c r="K1767" i="3" s="1"/>
  <c r="J1768" i="3"/>
  <c r="K1768" i="3" s="1"/>
  <c r="J1769" i="3"/>
  <c r="K1769" i="3" s="1"/>
  <c r="J1770" i="3"/>
  <c r="K1770" i="3" s="1"/>
  <c r="J1771" i="3"/>
  <c r="K1771" i="3" s="1"/>
  <c r="J1772" i="3"/>
  <c r="K1772" i="3" s="1"/>
  <c r="J1773" i="3"/>
  <c r="K1773" i="3" s="1"/>
  <c r="J1774" i="3"/>
  <c r="K1774" i="3" s="1"/>
  <c r="J1775" i="3"/>
  <c r="K1775" i="3" s="1"/>
  <c r="J1776" i="3"/>
  <c r="K1776" i="3" s="1"/>
  <c r="J1777" i="3"/>
  <c r="K1777" i="3" s="1"/>
  <c r="J1778" i="3"/>
  <c r="K1778" i="3" s="1"/>
  <c r="J1779" i="3"/>
  <c r="K1779" i="3" s="1"/>
  <c r="J1780" i="3"/>
  <c r="K1780" i="3" s="1"/>
  <c r="J1781" i="3"/>
  <c r="K1781" i="3" s="1"/>
  <c r="J1782" i="3"/>
  <c r="K1782" i="3" s="1"/>
  <c r="J1783" i="3"/>
  <c r="K1783" i="3" s="1"/>
  <c r="J1784" i="3"/>
  <c r="K1784" i="3" s="1"/>
  <c r="J1785" i="3"/>
  <c r="K1785" i="3" s="1"/>
  <c r="J1786" i="3"/>
  <c r="K1786" i="3" s="1"/>
  <c r="J1787" i="3"/>
  <c r="K1787" i="3" s="1"/>
  <c r="J1788" i="3"/>
  <c r="K1788" i="3" s="1"/>
  <c r="J1789" i="3"/>
  <c r="K1789" i="3" s="1"/>
  <c r="J1790" i="3"/>
  <c r="K1790" i="3" s="1"/>
  <c r="J1791" i="3"/>
  <c r="K1791" i="3" s="1"/>
  <c r="J1792" i="3"/>
  <c r="K1792" i="3" s="1"/>
  <c r="J1793" i="3"/>
  <c r="K1793" i="3" s="1"/>
  <c r="J1794" i="3"/>
  <c r="K1794" i="3" s="1"/>
  <c r="J1795" i="3"/>
  <c r="K1795" i="3" s="1"/>
  <c r="J1796" i="3"/>
  <c r="K1796" i="3" s="1"/>
  <c r="J1797" i="3"/>
  <c r="K1797" i="3" s="1"/>
  <c r="J1798" i="3"/>
  <c r="K1798" i="3" s="1"/>
  <c r="J1799" i="3"/>
  <c r="K1799" i="3" s="1"/>
  <c r="J1800" i="3"/>
  <c r="K1800" i="3" s="1"/>
  <c r="J1801" i="3"/>
  <c r="K1801" i="3" s="1"/>
  <c r="J1802" i="3"/>
  <c r="K1802" i="3" s="1"/>
  <c r="J1803" i="3"/>
  <c r="K1803" i="3" s="1"/>
  <c r="J1804" i="3"/>
  <c r="J1805" i="3"/>
  <c r="K1805" i="3" s="1"/>
  <c r="J1806" i="3"/>
  <c r="K1806" i="3" s="1"/>
  <c r="J1807" i="3"/>
  <c r="K1807" i="3" s="1"/>
  <c r="J1808" i="3"/>
  <c r="K1808" i="3" s="1"/>
  <c r="J1809" i="3"/>
  <c r="K1809" i="3" s="1"/>
  <c r="J1810" i="3"/>
  <c r="K1810" i="3" s="1"/>
  <c r="J1811" i="3"/>
  <c r="K1811" i="3" s="1"/>
  <c r="J1812" i="3"/>
  <c r="K1812" i="3" s="1"/>
  <c r="J1813" i="3"/>
  <c r="K1813" i="3" s="1"/>
  <c r="J1814" i="3"/>
  <c r="K1814" i="3" s="1"/>
  <c r="J1815" i="3"/>
  <c r="K1815" i="3" s="1"/>
  <c r="J1816" i="3"/>
  <c r="K1816" i="3" s="1"/>
  <c r="J1817" i="3"/>
  <c r="K1817" i="3" s="1"/>
  <c r="J1818" i="3"/>
  <c r="K1818" i="3" s="1"/>
  <c r="J1819" i="3"/>
  <c r="K1819" i="3" s="1"/>
  <c r="J1820" i="3"/>
  <c r="J1821" i="3"/>
  <c r="K1821" i="3" s="1"/>
  <c r="J1822" i="3"/>
  <c r="K1822" i="3" s="1"/>
  <c r="J1823" i="3"/>
  <c r="K1823" i="3" s="1"/>
  <c r="J1824" i="3"/>
  <c r="K1824" i="3" s="1"/>
  <c r="J1825" i="3"/>
  <c r="K1825" i="3" s="1"/>
  <c r="J1826" i="3"/>
  <c r="K1826" i="3" s="1"/>
  <c r="J1827" i="3"/>
  <c r="K1827" i="3" s="1"/>
  <c r="J1828" i="3"/>
  <c r="J1829" i="3"/>
  <c r="K1829" i="3" s="1"/>
  <c r="J1830" i="3"/>
  <c r="K1830" i="3" s="1"/>
  <c r="J1831" i="3"/>
  <c r="K1831" i="3" s="1"/>
  <c r="J1832" i="3"/>
  <c r="K1832" i="3" s="1"/>
  <c r="J1833" i="3"/>
  <c r="K1833" i="3" s="1"/>
  <c r="J1834" i="3"/>
  <c r="K1834" i="3" s="1"/>
  <c r="J1835" i="3"/>
  <c r="K1835" i="3" s="1"/>
  <c r="J1836" i="3"/>
  <c r="K1836" i="3" s="1"/>
  <c r="J1837" i="3"/>
  <c r="K1837" i="3" s="1"/>
  <c r="J1838" i="3"/>
  <c r="K1838" i="3" s="1"/>
  <c r="J1839" i="3"/>
  <c r="K1839" i="3" s="1"/>
  <c r="J1840" i="3"/>
  <c r="K1840" i="3" s="1"/>
  <c r="J1841" i="3"/>
  <c r="K1841" i="3" s="1"/>
  <c r="J1842" i="3"/>
  <c r="K1842" i="3" s="1"/>
  <c r="J1843" i="3"/>
  <c r="K1843" i="3" s="1"/>
  <c r="J1844" i="3"/>
  <c r="K1844" i="3" s="1"/>
  <c r="J1845" i="3"/>
  <c r="K1845" i="3" s="1"/>
  <c r="J1846" i="3"/>
  <c r="K1846" i="3" s="1"/>
  <c r="J1847" i="3"/>
  <c r="K1847" i="3" s="1"/>
  <c r="J1848" i="3"/>
  <c r="K1848" i="3" s="1"/>
  <c r="J1849" i="3"/>
  <c r="K1849" i="3" s="1"/>
  <c r="J1850" i="3"/>
  <c r="K1850" i="3" s="1"/>
  <c r="J1851" i="3"/>
  <c r="K1851" i="3" s="1"/>
  <c r="J1852" i="3"/>
  <c r="K1852" i="3" s="1"/>
  <c r="J1853" i="3"/>
  <c r="K1853" i="3" s="1"/>
  <c r="J1854" i="3"/>
  <c r="K1854" i="3" s="1"/>
  <c r="J1855" i="3"/>
  <c r="K1855" i="3" s="1"/>
  <c r="J1856" i="3"/>
  <c r="K1856" i="3" s="1"/>
  <c r="J1857" i="3"/>
  <c r="K1857" i="3" s="1"/>
  <c r="J1858" i="3"/>
  <c r="K1858" i="3" s="1"/>
  <c r="J1859" i="3"/>
  <c r="K1859" i="3" s="1"/>
  <c r="J1860" i="3"/>
  <c r="K1860" i="3" s="1"/>
  <c r="J1861" i="3"/>
  <c r="K1861" i="3" s="1"/>
  <c r="J1862" i="3"/>
  <c r="K1862" i="3" s="1"/>
  <c r="J1863" i="3"/>
  <c r="K1863" i="3" s="1"/>
  <c r="J1864" i="3"/>
  <c r="K1864" i="3" s="1"/>
  <c r="J1865" i="3"/>
  <c r="K1865" i="3" s="1"/>
  <c r="J1866" i="3"/>
  <c r="K1866" i="3" s="1"/>
  <c r="J1867" i="3"/>
  <c r="K1867" i="3" s="1"/>
  <c r="J1868" i="3"/>
  <c r="K1868" i="3" s="1"/>
  <c r="J1869" i="3"/>
  <c r="K1869" i="3" s="1"/>
  <c r="J1870" i="3"/>
  <c r="K1870" i="3" s="1"/>
  <c r="J1871" i="3"/>
  <c r="K1871" i="3" s="1"/>
  <c r="J1872" i="3"/>
  <c r="J1873" i="3"/>
  <c r="K1873" i="3" s="1"/>
  <c r="J1874" i="3"/>
  <c r="K1874" i="3" s="1"/>
  <c r="J1875" i="3"/>
  <c r="K1875" i="3" s="1"/>
  <c r="J1876" i="3"/>
  <c r="K1876" i="3" s="1"/>
  <c r="J1877" i="3"/>
  <c r="K1877" i="3" s="1"/>
  <c r="J1878" i="3"/>
  <c r="K1878" i="3" s="1"/>
  <c r="J1879" i="3"/>
  <c r="K1879" i="3" s="1"/>
  <c r="J1880" i="3"/>
  <c r="K1880" i="3" s="1"/>
  <c r="J1881" i="3"/>
  <c r="K1881" i="3" s="1"/>
  <c r="J1882" i="3"/>
  <c r="K1882" i="3" s="1"/>
  <c r="J1883" i="3"/>
  <c r="K1883" i="3" s="1"/>
  <c r="J1884" i="3"/>
  <c r="K1884" i="3" s="1"/>
  <c r="J1885" i="3"/>
  <c r="K1885" i="3" s="1"/>
  <c r="J1886" i="3"/>
  <c r="K1886" i="3" s="1"/>
  <c r="J1887" i="3"/>
  <c r="K1887" i="3" s="1"/>
  <c r="J1888" i="3"/>
  <c r="K1888" i="3" s="1"/>
  <c r="J1889" i="3"/>
  <c r="K1889" i="3" s="1"/>
  <c r="J1890" i="3"/>
  <c r="K1890" i="3" s="1"/>
  <c r="J1891" i="3"/>
  <c r="K1891" i="3" s="1"/>
  <c r="J1892" i="3"/>
  <c r="K1892" i="3" s="1"/>
  <c r="J1893" i="3"/>
  <c r="K1893" i="3" s="1"/>
  <c r="J1894" i="3"/>
  <c r="K1894" i="3" s="1"/>
  <c r="J1895" i="3"/>
  <c r="K1895" i="3" s="1"/>
  <c r="J1896" i="3"/>
  <c r="K1896" i="3" s="1"/>
  <c r="J1897" i="3"/>
  <c r="K1897" i="3" s="1"/>
  <c r="J1898" i="3"/>
  <c r="K1898" i="3" s="1"/>
  <c r="J1899" i="3"/>
  <c r="K1899" i="3" s="1"/>
  <c r="J1900" i="3"/>
  <c r="K1900" i="3" s="1"/>
  <c r="J1901" i="3"/>
  <c r="K1901" i="3" s="1"/>
  <c r="J1902" i="3"/>
  <c r="K1902" i="3" s="1"/>
  <c r="J1903" i="3"/>
  <c r="K1903" i="3" s="1"/>
  <c r="J1904" i="3"/>
  <c r="K1904" i="3" s="1"/>
  <c r="J1905" i="3"/>
  <c r="K1905" i="3" s="1"/>
  <c r="J1906" i="3"/>
  <c r="K1906" i="3" s="1"/>
  <c r="J1907" i="3"/>
  <c r="K1907" i="3" s="1"/>
  <c r="J1908" i="3"/>
  <c r="K1908" i="3" s="1"/>
  <c r="J1909" i="3"/>
  <c r="K1909" i="3" s="1"/>
  <c r="J1910" i="3"/>
  <c r="K1910" i="3" s="1"/>
  <c r="J1911" i="3"/>
  <c r="K1911" i="3" s="1"/>
  <c r="J1912" i="3"/>
  <c r="K1912" i="3" s="1"/>
  <c r="J1913" i="3"/>
  <c r="K1913" i="3" s="1"/>
  <c r="J1914" i="3"/>
  <c r="K1914" i="3" s="1"/>
  <c r="J1915" i="3"/>
  <c r="K1915" i="3" s="1"/>
  <c r="J1916" i="3"/>
  <c r="K1916" i="3" s="1"/>
  <c r="J1917" i="3"/>
  <c r="K1917" i="3" s="1"/>
  <c r="J1918" i="3"/>
  <c r="K1918" i="3" s="1"/>
  <c r="J1919" i="3"/>
  <c r="K1919" i="3" s="1"/>
  <c r="J1920" i="3"/>
  <c r="K1920" i="3" s="1"/>
  <c r="J1921" i="3"/>
  <c r="K1921" i="3" s="1"/>
  <c r="J1922" i="3"/>
  <c r="K1922" i="3" s="1"/>
  <c r="J1923" i="3"/>
  <c r="K1923" i="3" s="1"/>
  <c r="J1924" i="3"/>
  <c r="K1924" i="3" s="1"/>
  <c r="J1925" i="3"/>
  <c r="K1925" i="3" s="1"/>
  <c r="J1926" i="3"/>
  <c r="K1926" i="3" s="1"/>
  <c r="J1927" i="3"/>
  <c r="K1927" i="3" s="1"/>
  <c r="J1928" i="3"/>
  <c r="K1928" i="3" s="1"/>
  <c r="J1929" i="3"/>
  <c r="K1929" i="3" s="1"/>
  <c r="J1930" i="3"/>
  <c r="K1930" i="3" s="1"/>
  <c r="J1931" i="3"/>
  <c r="K1931" i="3" s="1"/>
  <c r="J1932" i="3"/>
  <c r="K1932" i="3" s="1"/>
  <c r="J1933" i="3"/>
  <c r="K1933" i="3" s="1"/>
  <c r="J1934" i="3"/>
  <c r="K1934" i="3" s="1"/>
  <c r="J1935" i="3"/>
  <c r="K1935" i="3" s="1"/>
  <c r="J1936" i="3"/>
  <c r="K1936" i="3" s="1"/>
  <c r="J1937" i="3"/>
  <c r="K1937" i="3" s="1"/>
  <c r="J1938" i="3"/>
  <c r="K1938" i="3" s="1"/>
  <c r="J1939" i="3"/>
  <c r="K1939" i="3" s="1"/>
  <c r="J1940" i="3"/>
  <c r="K1940" i="3" s="1"/>
  <c r="J1941" i="3"/>
  <c r="K1941" i="3" s="1"/>
  <c r="J1942" i="3"/>
  <c r="K1942" i="3" s="1"/>
  <c r="J1943" i="3"/>
  <c r="K1943" i="3" s="1"/>
  <c r="J1944" i="3"/>
  <c r="K1944" i="3" s="1"/>
  <c r="J1945" i="3"/>
  <c r="K1945" i="3" s="1"/>
  <c r="J1946" i="3"/>
  <c r="K1946" i="3" s="1"/>
  <c r="J1947" i="3"/>
  <c r="K1947" i="3" s="1"/>
  <c r="J1948" i="3"/>
  <c r="K1948" i="3" s="1"/>
  <c r="J1949" i="3"/>
  <c r="K1949" i="3" s="1"/>
  <c r="J1950" i="3"/>
  <c r="K1950" i="3" s="1"/>
  <c r="J1951" i="3"/>
  <c r="K1951" i="3" s="1"/>
  <c r="J1952" i="3"/>
  <c r="K1952" i="3" s="1"/>
  <c r="J1953" i="3"/>
  <c r="K1953" i="3" s="1"/>
  <c r="J1954" i="3"/>
  <c r="K1954" i="3" s="1"/>
  <c r="J1955" i="3"/>
  <c r="K1955" i="3" s="1"/>
  <c r="J1956" i="3"/>
  <c r="K1956" i="3" s="1"/>
  <c r="J1957" i="3"/>
  <c r="K1957" i="3" s="1"/>
  <c r="J1958" i="3"/>
  <c r="K1958" i="3" s="1"/>
  <c r="J1959" i="3"/>
  <c r="K1959" i="3" s="1"/>
  <c r="J1960" i="3"/>
  <c r="K1960" i="3" s="1"/>
  <c r="J1961" i="3"/>
  <c r="K1961" i="3" s="1"/>
  <c r="J1962" i="3"/>
  <c r="K1962" i="3" s="1"/>
  <c r="J1963" i="3"/>
  <c r="K1963" i="3" s="1"/>
  <c r="J1964" i="3"/>
  <c r="K1964" i="3" s="1"/>
  <c r="J1965" i="3"/>
  <c r="K1965" i="3" s="1"/>
  <c r="J1966" i="3"/>
  <c r="K1966" i="3" s="1"/>
  <c r="J1967" i="3"/>
  <c r="K1967" i="3" s="1"/>
  <c r="J1968" i="3"/>
  <c r="K1968" i="3" s="1"/>
  <c r="J1969" i="3"/>
  <c r="K1969" i="3" s="1"/>
  <c r="J1970" i="3"/>
  <c r="K1970" i="3" s="1"/>
  <c r="J1971" i="3"/>
  <c r="K1971" i="3" s="1"/>
  <c r="J1972" i="3"/>
  <c r="K1972" i="3" s="1"/>
  <c r="J1973" i="3"/>
  <c r="K1973" i="3" s="1"/>
  <c r="J1974" i="3"/>
  <c r="K1974" i="3" s="1"/>
  <c r="J1975" i="3"/>
  <c r="K1975" i="3" s="1"/>
  <c r="J1976" i="3"/>
  <c r="K1976" i="3" s="1"/>
  <c r="J1977" i="3"/>
  <c r="K1977" i="3" s="1"/>
  <c r="J1978" i="3"/>
  <c r="K1978" i="3" s="1"/>
  <c r="J1979" i="3"/>
  <c r="K1979" i="3" s="1"/>
  <c r="J1980" i="3"/>
  <c r="K1980" i="3" s="1"/>
  <c r="J1981" i="3"/>
  <c r="K1981" i="3" s="1"/>
  <c r="J1982" i="3"/>
  <c r="K1982" i="3" s="1"/>
  <c r="J1983" i="3"/>
  <c r="K1983" i="3" s="1"/>
  <c r="J1984" i="3"/>
  <c r="K1984" i="3" s="1"/>
  <c r="J1985" i="3"/>
  <c r="K1985" i="3" s="1"/>
  <c r="J1986" i="3"/>
  <c r="K1986" i="3" s="1"/>
  <c r="J1987" i="3"/>
  <c r="K1987" i="3" s="1"/>
  <c r="J1988" i="3"/>
  <c r="K1988" i="3" s="1"/>
  <c r="J1989" i="3"/>
  <c r="K1989" i="3" s="1"/>
  <c r="J1990" i="3"/>
  <c r="K1990" i="3" s="1"/>
  <c r="J1991" i="3"/>
  <c r="K1991" i="3" s="1"/>
  <c r="J1992" i="3"/>
  <c r="K1992" i="3" s="1"/>
  <c r="J1993" i="3"/>
  <c r="K1993" i="3" s="1"/>
  <c r="J1994" i="3"/>
  <c r="K1994" i="3" s="1"/>
  <c r="J1995" i="3"/>
  <c r="K1995" i="3" s="1"/>
  <c r="J1996" i="3"/>
  <c r="K1996" i="3" s="1"/>
  <c r="J1997" i="3"/>
  <c r="K1997" i="3" s="1"/>
  <c r="J1998" i="3"/>
  <c r="K1998" i="3" s="1"/>
  <c r="J1999" i="3"/>
  <c r="K1999" i="3" s="1"/>
  <c r="J2000" i="3"/>
  <c r="K2000" i="3" s="1"/>
  <c r="J2001" i="3"/>
  <c r="K2001" i="3" s="1"/>
  <c r="J2002" i="3"/>
  <c r="K2002" i="3" s="1"/>
  <c r="J2003" i="3"/>
  <c r="K2003" i="3" s="1"/>
  <c r="J2004" i="3"/>
  <c r="K2004" i="3" s="1"/>
  <c r="J2005" i="3"/>
  <c r="K2005" i="3" s="1"/>
  <c r="J2006" i="3"/>
  <c r="K2006" i="3" s="1"/>
  <c r="J2007" i="3"/>
  <c r="K2007" i="3" s="1"/>
  <c r="J2008" i="3"/>
  <c r="K2008" i="3" s="1"/>
  <c r="J2009" i="3"/>
  <c r="K2009" i="3" s="1"/>
  <c r="J2010" i="3"/>
  <c r="K2010" i="3" s="1"/>
  <c r="J2011" i="3"/>
  <c r="K2011" i="3" s="1"/>
  <c r="J2012" i="3"/>
  <c r="K2012" i="3" s="1"/>
  <c r="J2013" i="3"/>
  <c r="K2013" i="3" s="1"/>
  <c r="J2014" i="3"/>
  <c r="K2014" i="3" s="1"/>
  <c r="J2015" i="3"/>
  <c r="K2015" i="3" s="1"/>
  <c r="J2016" i="3"/>
  <c r="K2016" i="3" s="1"/>
  <c r="J2017" i="3"/>
  <c r="K2017" i="3" s="1"/>
  <c r="J2018" i="3"/>
  <c r="K2018" i="3" s="1"/>
  <c r="J2019" i="3"/>
  <c r="K2019" i="3" s="1"/>
  <c r="J2020" i="3"/>
  <c r="K2020" i="3" s="1"/>
  <c r="J2021" i="3"/>
  <c r="K2021" i="3" s="1"/>
  <c r="J2022" i="3"/>
  <c r="K2022" i="3" s="1"/>
  <c r="J2023" i="3"/>
  <c r="K2023" i="3" s="1"/>
  <c r="J2024" i="3"/>
  <c r="K2024" i="3" s="1"/>
  <c r="J2025" i="3"/>
  <c r="K2025" i="3" s="1"/>
  <c r="J2026" i="3"/>
  <c r="K2026" i="3" s="1"/>
  <c r="J2027" i="3"/>
  <c r="K2027" i="3" s="1"/>
  <c r="J2028" i="3"/>
  <c r="K2028" i="3" s="1"/>
  <c r="J2029" i="3"/>
  <c r="K2029" i="3" s="1"/>
  <c r="J2030" i="3"/>
  <c r="K2030" i="3" s="1"/>
  <c r="J2031" i="3"/>
  <c r="K2031" i="3" s="1"/>
  <c r="J2032" i="3"/>
  <c r="K2032" i="3" s="1"/>
  <c r="J2033" i="3"/>
  <c r="K2033" i="3" s="1"/>
  <c r="J2034" i="3"/>
  <c r="K2034" i="3" s="1"/>
  <c r="J2035" i="3"/>
  <c r="K2035" i="3" s="1"/>
  <c r="J2036" i="3"/>
  <c r="K2036" i="3" s="1"/>
  <c r="J2037" i="3"/>
  <c r="K2037" i="3" s="1"/>
  <c r="J2038" i="3"/>
  <c r="K2038" i="3" s="1"/>
  <c r="J2039" i="3"/>
  <c r="K2039" i="3" s="1"/>
  <c r="J2040" i="3"/>
  <c r="K2040" i="3" s="1"/>
  <c r="J2041" i="3"/>
  <c r="K2041" i="3" s="1"/>
  <c r="J2042" i="3"/>
  <c r="K2042" i="3" s="1"/>
  <c r="J2043" i="3"/>
  <c r="K2043" i="3" s="1"/>
  <c r="J2044" i="3"/>
  <c r="K2044" i="3" s="1"/>
  <c r="J2045" i="3"/>
  <c r="K2045" i="3" s="1"/>
  <c r="J2046" i="3"/>
  <c r="K2046" i="3" s="1"/>
  <c r="J2047" i="3"/>
  <c r="K2047" i="3" s="1"/>
  <c r="J2048" i="3"/>
  <c r="K2048" i="3" s="1"/>
  <c r="J2049" i="3"/>
  <c r="K2049" i="3" s="1"/>
  <c r="J2050" i="3"/>
  <c r="K2050" i="3" s="1"/>
  <c r="J2051" i="3"/>
  <c r="K2051" i="3" s="1"/>
  <c r="J2052" i="3"/>
  <c r="K2052" i="3" s="1"/>
  <c r="J2053" i="3"/>
  <c r="K2053" i="3" s="1"/>
  <c r="J2054" i="3"/>
  <c r="K2054" i="3" s="1"/>
  <c r="J2055" i="3"/>
  <c r="K2055" i="3" s="1"/>
  <c r="J2056" i="3"/>
  <c r="K2056" i="3" s="1"/>
  <c r="J2057" i="3"/>
  <c r="K2057" i="3" s="1"/>
  <c r="J2058" i="3"/>
  <c r="K2058" i="3" s="1"/>
  <c r="J2059" i="3"/>
  <c r="K2059" i="3" s="1"/>
  <c r="J2060" i="3"/>
  <c r="K2060" i="3" s="1"/>
  <c r="J2061" i="3"/>
  <c r="K2061" i="3" s="1"/>
  <c r="J2062" i="3"/>
  <c r="K2062" i="3" s="1"/>
  <c r="J2063" i="3"/>
  <c r="K2063" i="3" s="1"/>
  <c r="J2064" i="3"/>
  <c r="K2064" i="3" s="1"/>
  <c r="J2065" i="3"/>
  <c r="K2065" i="3" s="1"/>
  <c r="J2066" i="3"/>
  <c r="K2066" i="3" s="1"/>
  <c r="J2067" i="3"/>
  <c r="K2067" i="3" s="1"/>
  <c r="J2068" i="3"/>
  <c r="K2068" i="3" s="1"/>
  <c r="J2069" i="3"/>
  <c r="K2069" i="3" s="1"/>
  <c r="J2070" i="3"/>
  <c r="K2070" i="3" s="1"/>
  <c r="J2071" i="3"/>
  <c r="K2071" i="3" s="1"/>
  <c r="J2072" i="3"/>
  <c r="K2072" i="3" s="1"/>
  <c r="J2073" i="3"/>
  <c r="K2073" i="3" s="1"/>
  <c r="J2074" i="3"/>
  <c r="K2074" i="3" s="1"/>
  <c r="J2075" i="3"/>
  <c r="K2075" i="3" s="1"/>
  <c r="J2076" i="3"/>
  <c r="K2076" i="3" s="1"/>
  <c r="J2077" i="3"/>
  <c r="K2077" i="3" s="1"/>
  <c r="J2078" i="3"/>
  <c r="K2078" i="3" s="1"/>
  <c r="J2079" i="3"/>
  <c r="K2079" i="3" s="1"/>
  <c r="J2080" i="3"/>
  <c r="K2080" i="3" s="1"/>
  <c r="J2081" i="3"/>
  <c r="K2081" i="3" s="1"/>
  <c r="J2082" i="3"/>
  <c r="K2082" i="3" s="1"/>
  <c r="J2083" i="3"/>
  <c r="K2083" i="3" s="1"/>
  <c r="J2084" i="3"/>
  <c r="K2084" i="3" s="1"/>
  <c r="J2085" i="3"/>
  <c r="K2085" i="3" s="1"/>
  <c r="J2086" i="3"/>
  <c r="K2086" i="3" s="1"/>
  <c r="J2087" i="3"/>
  <c r="K2087" i="3" s="1"/>
  <c r="J2088" i="3"/>
  <c r="K2088" i="3" s="1"/>
  <c r="J2089" i="3"/>
  <c r="K2089" i="3" s="1"/>
  <c r="J2090" i="3"/>
  <c r="K2090" i="3" s="1"/>
  <c r="J2091" i="3"/>
  <c r="K2091" i="3" s="1"/>
  <c r="J2092" i="3"/>
  <c r="K2092" i="3" s="1"/>
  <c r="J2093" i="3"/>
  <c r="K2093" i="3" s="1"/>
  <c r="J2094" i="3"/>
  <c r="K2094" i="3" s="1"/>
  <c r="J2095" i="3"/>
  <c r="K2095" i="3" s="1"/>
  <c r="J2096" i="3"/>
  <c r="K2096" i="3" s="1"/>
  <c r="J2097" i="3"/>
  <c r="K2097" i="3" s="1"/>
  <c r="J2098" i="3"/>
  <c r="K2098" i="3" s="1"/>
  <c r="J2099" i="3"/>
  <c r="K2099" i="3" s="1"/>
  <c r="J2100" i="3"/>
  <c r="K2100" i="3" s="1"/>
  <c r="J2101" i="3"/>
  <c r="K2101" i="3" s="1"/>
  <c r="J2102" i="3"/>
  <c r="K2102" i="3" s="1"/>
  <c r="J2103" i="3"/>
  <c r="K2103" i="3" s="1"/>
  <c r="J2104" i="3"/>
  <c r="K2104" i="3" s="1"/>
  <c r="J2105" i="3"/>
  <c r="K2105" i="3" s="1"/>
  <c r="J2106" i="3"/>
  <c r="K2106" i="3" s="1"/>
  <c r="J2107" i="3"/>
  <c r="K2107" i="3" s="1"/>
  <c r="J2108" i="3"/>
  <c r="K2108" i="3" s="1"/>
  <c r="J2109" i="3"/>
  <c r="K2109" i="3" s="1"/>
  <c r="J2110" i="3"/>
  <c r="K2110" i="3" s="1"/>
  <c r="J2111" i="3"/>
  <c r="K2111" i="3" s="1"/>
  <c r="J2112" i="3"/>
  <c r="K2112" i="3" s="1"/>
  <c r="J2113" i="3"/>
  <c r="K2113" i="3" s="1"/>
  <c r="J2114" i="3"/>
  <c r="K2114" i="3" s="1"/>
  <c r="J2115" i="3"/>
  <c r="K2115" i="3" s="1"/>
  <c r="J2116" i="3"/>
  <c r="K2116" i="3" s="1"/>
  <c r="J2117" i="3"/>
  <c r="K2117" i="3" s="1"/>
  <c r="J2118" i="3"/>
  <c r="J2119" i="3"/>
  <c r="K2119" i="3" s="1"/>
  <c r="J2120" i="3"/>
  <c r="K2120" i="3" s="1"/>
  <c r="J2121" i="3"/>
  <c r="K2121" i="3" s="1"/>
  <c r="J2122" i="3"/>
  <c r="K2122" i="3" s="1"/>
  <c r="J2123" i="3"/>
  <c r="K2123" i="3" s="1"/>
  <c r="J2124" i="3"/>
  <c r="K2124" i="3" s="1"/>
  <c r="J2125" i="3"/>
  <c r="K2125" i="3" s="1"/>
  <c r="J2126" i="3"/>
  <c r="K2126" i="3" s="1"/>
  <c r="J2127" i="3"/>
  <c r="K2127" i="3" s="1"/>
  <c r="J2128" i="3"/>
  <c r="K2128" i="3" s="1"/>
  <c r="J2129" i="3"/>
  <c r="K2129" i="3" s="1"/>
  <c r="J2130" i="3"/>
  <c r="K2130" i="3" s="1"/>
  <c r="J2131" i="3"/>
  <c r="K2131" i="3" s="1"/>
  <c r="J2132" i="3"/>
  <c r="K2132" i="3" s="1"/>
  <c r="J2133" i="3"/>
  <c r="K2133" i="3" s="1"/>
  <c r="J2134" i="3"/>
  <c r="K2134" i="3" s="1"/>
  <c r="J2135" i="3"/>
  <c r="K2135" i="3" s="1"/>
  <c r="J2136" i="3"/>
  <c r="K2136" i="3" s="1"/>
  <c r="J2137" i="3"/>
  <c r="K2137" i="3" s="1"/>
  <c r="J2138" i="3"/>
  <c r="K2138" i="3" s="1"/>
  <c r="J2139" i="3"/>
  <c r="K2139" i="3" s="1"/>
  <c r="J2140" i="3"/>
  <c r="K2140" i="3" s="1"/>
  <c r="J2141" i="3"/>
  <c r="K2141" i="3" s="1"/>
  <c r="J2142" i="3"/>
  <c r="K2142" i="3" s="1"/>
  <c r="J2143" i="3"/>
  <c r="K2143" i="3" s="1"/>
  <c r="J2144" i="3"/>
  <c r="K2144" i="3" s="1"/>
  <c r="J2145" i="3"/>
  <c r="K2145" i="3" s="1"/>
  <c r="J2146" i="3"/>
  <c r="K2146" i="3" s="1"/>
  <c r="J2147" i="3"/>
  <c r="K2147" i="3" s="1"/>
  <c r="J2148" i="3"/>
  <c r="K2148" i="3" s="1"/>
  <c r="J2149" i="3"/>
  <c r="K2149" i="3" s="1"/>
  <c r="J2150" i="3"/>
  <c r="K2150" i="3" s="1"/>
  <c r="J2151" i="3"/>
  <c r="K2151" i="3" s="1"/>
  <c r="J2152" i="3"/>
  <c r="K2152" i="3" s="1"/>
  <c r="J2153" i="3"/>
  <c r="K2153" i="3" s="1"/>
  <c r="J2154" i="3"/>
  <c r="K2154" i="3" s="1"/>
  <c r="J2155" i="3"/>
  <c r="K2155" i="3" s="1"/>
  <c r="J2156" i="3"/>
  <c r="K2156" i="3" s="1"/>
  <c r="J2157" i="3"/>
  <c r="K2157" i="3" s="1"/>
  <c r="J2158" i="3"/>
  <c r="K2158" i="3" s="1"/>
  <c r="J2159" i="3"/>
  <c r="K2159" i="3" s="1"/>
  <c r="J2160" i="3"/>
  <c r="K2160" i="3" s="1"/>
  <c r="J2161" i="3"/>
  <c r="K2161" i="3" s="1"/>
  <c r="J2162" i="3"/>
  <c r="K2162" i="3" s="1"/>
  <c r="J2163" i="3"/>
  <c r="K2163" i="3" s="1"/>
  <c r="J2164" i="3"/>
  <c r="K2164" i="3" s="1"/>
  <c r="J2165" i="3"/>
  <c r="K2165" i="3" s="1"/>
  <c r="J2166" i="3"/>
  <c r="K2166" i="3" s="1"/>
  <c r="J2167" i="3"/>
  <c r="K2167" i="3" s="1"/>
  <c r="J2168" i="3"/>
  <c r="K2168" i="3" s="1"/>
  <c r="J2169" i="3"/>
  <c r="K2169" i="3" s="1"/>
  <c r="J2170" i="3"/>
  <c r="K2170" i="3" s="1"/>
  <c r="J2171" i="3"/>
  <c r="K2171" i="3" s="1"/>
  <c r="J2172" i="3"/>
  <c r="K2172" i="3" s="1"/>
  <c r="J2173" i="3"/>
  <c r="K2173" i="3" s="1"/>
  <c r="J2174" i="3"/>
  <c r="K2174" i="3" s="1"/>
  <c r="J2175" i="3"/>
  <c r="K2175" i="3" s="1"/>
  <c r="J2176" i="3"/>
  <c r="K2176" i="3" s="1"/>
  <c r="J2177" i="3"/>
  <c r="K2177" i="3" s="1"/>
  <c r="J2178" i="3"/>
  <c r="K2178" i="3" s="1"/>
  <c r="J2179" i="3"/>
  <c r="K2179" i="3" s="1"/>
  <c r="J2180" i="3"/>
  <c r="K2180" i="3" s="1"/>
  <c r="J2181" i="3"/>
  <c r="K2181" i="3" s="1"/>
  <c r="J2182" i="3"/>
  <c r="K2182" i="3" s="1"/>
  <c r="J2183" i="3"/>
  <c r="K2183" i="3" s="1"/>
  <c r="J2184" i="3"/>
  <c r="K2184" i="3" s="1"/>
  <c r="J2185" i="3"/>
  <c r="K2185" i="3" s="1"/>
  <c r="J2186" i="3"/>
  <c r="K2186" i="3" s="1"/>
  <c r="J2187" i="3"/>
  <c r="K2187" i="3" s="1"/>
  <c r="J2188" i="3"/>
  <c r="K2188" i="3" s="1"/>
  <c r="J2189" i="3"/>
  <c r="K2189" i="3" s="1"/>
  <c r="J2190" i="3"/>
  <c r="K2190" i="3" s="1"/>
  <c r="J2191" i="3"/>
  <c r="K2191" i="3" s="1"/>
  <c r="J2192" i="3"/>
  <c r="K2192" i="3" s="1"/>
  <c r="J2193" i="3"/>
  <c r="K2193" i="3" s="1"/>
  <c r="J2194" i="3"/>
  <c r="K2194" i="3" s="1"/>
  <c r="J2195" i="3"/>
  <c r="K2195" i="3" s="1"/>
  <c r="J2196" i="3"/>
  <c r="K2196" i="3" s="1"/>
  <c r="J2197" i="3"/>
  <c r="K2197" i="3" s="1"/>
  <c r="J2198" i="3"/>
  <c r="K2198" i="3" s="1"/>
  <c r="J2199" i="3"/>
  <c r="K2199" i="3" s="1"/>
  <c r="J2200" i="3"/>
  <c r="K2200" i="3" s="1"/>
  <c r="J2201" i="3"/>
  <c r="K2201" i="3" s="1"/>
  <c r="J2202" i="3"/>
  <c r="K2202" i="3" s="1"/>
  <c r="J2203" i="3"/>
  <c r="K2203" i="3" s="1"/>
  <c r="J2204" i="3"/>
  <c r="K2204" i="3" s="1"/>
  <c r="J2205" i="3"/>
  <c r="K2205" i="3" s="1"/>
  <c r="J2206" i="3"/>
  <c r="K2206" i="3" s="1"/>
  <c r="J2207" i="3"/>
  <c r="K2207" i="3" s="1"/>
  <c r="J2208" i="3"/>
  <c r="K2208" i="3" s="1"/>
  <c r="J2209" i="3"/>
  <c r="K2209" i="3" s="1"/>
  <c r="J2210" i="3"/>
  <c r="K2210" i="3" s="1"/>
  <c r="J2211" i="3"/>
  <c r="K2211" i="3" s="1"/>
  <c r="J2212" i="3"/>
  <c r="K2212" i="3" s="1"/>
  <c r="J2213" i="3"/>
  <c r="K2213" i="3" s="1"/>
  <c r="J2214" i="3"/>
  <c r="K2214" i="3" s="1"/>
  <c r="J2215" i="3"/>
  <c r="K2215" i="3" s="1"/>
  <c r="J2216" i="3"/>
  <c r="K2216" i="3" s="1"/>
  <c r="J2217" i="3"/>
  <c r="K2217" i="3" s="1"/>
  <c r="J2218" i="3"/>
  <c r="K2218" i="3" s="1"/>
  <c r="J2219" i="3"/>
  <c r="K2219" i="3" s="1"/>
  <c r="J2220" i="3"/>
  <c r="K2220" i="3" s="1"/>
  <c r="J2221" i="3"/>
  <c r="K2221" i="3" s="1"/>
  <c r="J2222" i="3"/>
  <c r="K2222" i="3" s="1"/>
  <c r="J2223" i="3"/>
  <c r="K2223" i="3" s="1"/>
  <c r="J2224" i="3"/>
  <c r="K2224" i="3" s="1"/>
  <c r="J2225" i="3"/>
  <c r="K2225" i="3" s="1"/>
  <c r="J2226" i="3"/>
  <c r="K2226" i="3" s="1"/>
  <c r="J2227" i="3"/>
  <c r="K2227" i="3" s="1"/>
  <c r="J2228" i="3"/>
  <c r="K2228" i="3" s="1"/>
  <c r="J2229" i="3"/>
  <c r="K2229" i="3" s="1"/>
  <c r="J2230" i="3"/>
  <c r="K2230" i="3" s="1"/>
  <c r="J2231" i="3"/>
  <c r="K2231" i="3" s="1"/>
  <c r="J2232" i="3"/>
  <c r="K2232" i="3" s="1"/>
  <c r="J2233" i="3"/>
  <c r="K2233" i="3" s="1"/>
  <c r="J2234" i="3"/>
  <c r="K2234" i="3" s="1"/>
  <c r="J2235" i="3"/>
  <c r="K2235" i="3" s="1"/>
  <c r="J2236" i="3"/>
  <c r="K2236" i="3" s="1"/>
  <c r="J2237" i="3"/>
  <c r="K2237" i="3" s="1"/>
  <c r="J2238" i="3"/>
  <c r="K2238" i="3" s="1"/>
  <c r="J2239" i="3"/>
  <c r="K2239" i="3" s="1"/>
  <c r="J2240" i="3"/>
  <c r="K2240" i="3" s="1"/>
  <c r="J2241" i="3"/>
  <c r="K2241" i="3" s="1"/>
  <c r="J2242" i="3"/>
  <c r="K2242" i="3" s="1"/>
  <c r="J2243" i="3"/>
  <c r="K2243" i="3" s="1"/>
  <c r="J2244" i="3"/>
  <c r="K2244" i="3" s="1"/>
  <c r="J2245" i="3"/>
  <c r="K2245" i="3" s="1"/>
  <c r="J2246" i="3"/>
  <c r="K2246" i="3" s="1"/>
  <c r="J2247" i="3"/>
  <c r="K2247" i="3" s="1"/>
  <c r="J2248" i="3"/>
  <c r="K2248" i="3" s="1"/>
  <c r="J2249" i="3"/>
  <c r="K2249" i="3" s="1"/>
  <c r="J2250" i="3"/>
  <c r="K2250" i="3" s="1"/>
  <c r="J2251" i="3"/>
  <c r="K2251" i="3" s="1"/>
  <c r="J2252" i="3"/>
  <c r="K2252" i="3" s="1"/>
  <c r="J2253" i="3"/>
  <c r="K2253" i="3" s="1"/>
  <c r="J2254" i="3"/>
  <c r="K2254" i="3" s="1"/>
  <c r="J2255" i="3"/>
  <c r="K2255" i="3" s="1"/>
  <c r="J2256" i="3"/>
  <c r="K2256" i="3" s="1"/>
  <c r="J2257" i="3"/>
  <c r="K2257" i="3" s="1"/>
  <c r="J2258" i="3"/>
  <c r="K2258" i="3" s="1"/>
  <c r="J2259" i="3"/>
  <c r="K2259" i="3" s="1"/>
  <c r="J2260" i="3"/>
  <c r="K2260" i="3" s="1"/>
  <c r="J2261" i="3"/>
  <c r="K2261" i="3" s="1"/>
  <c r="J2262" i="3"/>
  <c r="K2262" i="3" s="1"/>
  <c r="J2263" i="3"/>
  <c r="K2263" i="3" s="1"/>
  <c r="J2264" i="3"/>
  <c r="K2264" i="3" s="1"/>
  <c r="J2265" i="3"/>
  <c r="K2265" i="3" s="1"/>
  <c r="J2266" i="3"/>
  <c r="K2266" i="3" s="1"/>
  <c r="J2267" i="3"/>
  <c r="K2267" i="3" s="1"/>
  <c r="J2268" i="3"/>
  <c r="K2268" i="3" s="1"/>
  <c r="J2269" i="3"/>
  <c r="K2269" i="3" s="1"/>
  <c r="J2270" i="3"/>
  <c r="K2270" i="3" s="1"/>
  <c r="J2271" i="3"/>
  <c r="K2271" i="3" s="1"/>
  <c r="J2272" i="3"/>
  <c r="K2272" i="3" s="1"/>
  <c r="J2273" i="3"/>
  <c r="K2273" i="3" s="1"/>
  <c r="J2274" i="3"/>
  <c r="K2274" i="3" s="1"/>
  <c r="J2275" i="3"/>
  <c r="K2275" i="3" s="1"/>
  <c r="J2276" i="3"/>
  <c r="K2276" i="3" s="1"/>
  <c r="J2277" i="3"/>
  <c r="K2277" i="3" s="1"/>
  <c r="J2278" i="3"/>
  <c r="K2278" i="3" s="1"/>
  <c r="J2279" i="3"/>
  <c r="K2279" i="3" s="1"/>
  <c r="J2280" i="3"/>
  <c r="K2280" i="3" s="1"/>
  <c r="J2281" i="3"/>
  <c r="K2281" i="3" s="1"/>
  <c r="J2282" i="3"/>
  <c r="K2282" i="3" s="1"/>
  <c r="J2283" i="3"/>
  <c r="K2283" i="3" s="1"/>
  <c r="J2284" i="3"/>
  <c r="K2284" i="3" s="1"/>
  <c r="J2285" i="3"/>
  <c r="K2285" i="3" s="1"/>
  <c r="J2286" i="3"/>
  <c r="K2286" i="3" s="1"/>
  <c r="J2287" i="3"/>
  <c r="K2287" i="3" s="1"/>
  <c r="J2288" i="3"/>
  <c r="K2288" i="3" s="1"/>
  <c r="J2289" i="3"/>
  <c r="K2289" i="3" s="1"/>
  <c r="J2290" i="3"/>
  <c r="K2290" i="3" s="1"/>
  <c r="J2291" i="3"/>
  <c r="K2291" i="3" s="1"/>
  <c r="J2292" i="3"/>
  <c r="K2292" i="3" s="1"/>
  <c r="J2293" i="3"/>
  <c r="K2293" i="3" s="1"/>
  <c r="J2294" i="3"/>
  <c r="K2294" i="3" s="1"/>
  <c r="J2295" i="3"/>
  <c r="K2295" i="3" s="1"/>
  <c r="J2296" i="3"/>
  <c r="K2296" i="3" s="1"/>
  <c r="J2297" i="3"/>
  <c r="K2297" i="3" s="1"/>
  <c r="J2298" i="3"/>
  <c r="K2298" i="3" s="1"/>
  <c r="J2299" i="3"/>
  <c r="K2299" i="3" s="1"/>
  <c r="J2300" i="3"/>
  <c r="K2300" i="3" s="1"/>
  <c r="J2301" i="3"/>
  <c r="K2301" i="3" s="1"/>
  <c r="J2302" i="3"/>
  <c r="K2302" i="3" s="1"/>
  <c r="J2303" i="3"/>
  <c r="K2303" i="3" s="1"/>
  <c r="J2304" i="3"/>
  <c r="K2304" i="3" s="1"/>
  <c r="J2305" i="3"/>
  <c r="K2305" i="3" s="1"/>
  <c r="J2306" i="3"/>
  <c r="K2306" i="3" s="1"/>
  <c r="J2307" i="3"/>
  <c r="K2307" i="3" s="1"/>
  <c r="J2308" i="3"/>
  <c r="K2308" i="3" s="1"/>
  <c r="J2309" i="3"/>
  <c r="K2309" i="3" s="1"/>
  <c r="J2310" i="3"/>
  <c r="K2310" i="3" s="1"/>
  <c r="J2311" i="3"/>
  <c r="K2311" i="3" s="1"/>
  <c r="J2312" i="3"/>
  <c r="K2312" i="3" s="1"/>
  <c r="J2313" i="3"/>
  <c r="K2313" i="3" s="1"/>
  <c r="J2314" i="3"/>
  <c r="K2314" i="3" s="1"/>
  <c r="J2315" i="3"/>
  <c r="K2315" i="3" s="1"/>
  <c r="J2316" i="3"/>
  <c r="K2316" i="3" s="1"/>
  <c r="J2317" i="3"/>
  <c r="K2317" i="3" s="1"/>
  <c r="J2318" i="3"/>
  <c r="K2318" i="3" s="1"/>
  <c r="J2319" i="3"/>
  <c r="K2319" i="3" s="1"/>
  <c r="J2320" i="3"/>
  <c r="K2320" i="3" s="1"/>
  <c r="J2321" i="3"/>
  <c r="K2321" i="3" s="1"/>
  <c r="J2322" i="3"/>
  <c r="K2322" i="3" s="1"/>
  <c r="J2323" i="3"/>
  <c r="K2323" i="3" s="1"/>
  <c r="J2324" i="3"/>
  <c r="K2324" i="3" s="1"/>
  <c r="J2325" i="3"/>
  <c r="K2325" i="3" s="1"/>
  <c r="J2326" i="3"/>
  <c r="K2326" i="3" s="1"/>
  <c r="J2327" i="3"/>
  <c r="K2327" i="3" s="1"/>
  <c r="J2328" i="3"/>
  <c r="K2328" i="3" s="1"/>
  <c r="J2329" i="3"/>
  <c r="K2329" i="3" s="1"/>
  <c r="J2330" i="3"/>
  <c r="K2330" i="3" s="1"/>
  <c r="J2331" i="3"/>
  <c r="K2331" i="3" s="1"/>
  <c r="J2332" i="3"/>
  <c r="K2332" i="3" s="1"/>
  <c r="J2333" i="3"/>
  <c r="K2333" i="3" s="1"/>
  <c r="J2334" i="3"/>
  <c r="K2334" i="3" s="1"/>
  <c r="J2335" i="3"/>
  <c r="K2335" i="3" s="1"/>
  <c r="J2336" i="3"/>
  <c r="K2336" i="3" s="1"/>
  <c r="J2337" i="3"/>
  <c r="K2337" i="3" s="1"/>
  <c r="J2338" i="3"/>
  <c r="K2338" i="3" s="1"/>
  <c r="J2339" i="3"/>
  <c r="K2339" i="3" s="1"/>
  <c r="J2340" i="3"/>
  <c r="K2340" i="3" s="1"/>
  <c r="J2341" i="3"/>
  <c r="K2341" i="3" s="1"/>
  <c r="J2342" i="3"/>
  <c r="K2342" i="3" s="1"/>
  <c r="J2343" i="3"/>
  <c r="K2343" i="3" s="1"/>
  <c r="J2344" i="3"/>
  <c r="K2344" i="3" s="1"/>
  <c r="J2345" i="3"/>
  <c r="K2345" i="3" s="1"/>
  <c r="J2346" i="3"/>
  <c r="K2346" i="3" s="1"/>
  <c r="J2347" i="3"/>
  <c r="K2347" i="3" s="1"/>
  <c r="J2348" i="3"/>
  <c r="K2348" i="3" s="1"/>
  <c r="J2349" i="3"/>
  <c r="K2349" i="3" s="1"/>
  <c r="J2350" i="3"/>
  <c r="K2350" i="3" s="1"/>
  <c r="J2351" i="3"/>
  <c r="K2351" i="3" s="1"/>
  <c r="J2352" i="3"/>
  <c r="K2352" i="3" s="1"/>
  <c r="J2353" i="3"/>
  <c r="K2353" i="3" s="1"/>
  <c r="J2354" i="3"/>
  <c r="K2354" i="3" s="1"/>
  <c r="J2355" i="3"/>
  <c r="K2355" i="3" s="1"/>
  <c r="J2356" i="3"/>
  <c r="K2356" i="3" s="1"/>
  <c r="J2357" i="3"/>
  <c r="K2357" i="3" s="1"/>
  <c r="J2358" i="3"/>
  <c r="K2358" i="3" s="1"/>
  <c r="J2359" i="3"/>
  <c r="K2359" i="3" s="1"/>
  <c r="J2360" i="3"/>
  <c r="K2360" i="3" s="1"/>
  <c r="J2361" i="3"/>
  <c r="K2361" i="3" s="1"/>
  <c r="J2362" i="3"/>
  <c r="K2362" i="3" s="1"/>
  <c r="J2363" i="3"/>
  <c r="K2363" i="3" s="1"/>
  <c r="J2364" i="3"/>
  <c r="K2364" i="3" s="1"/>
  <c r="J2365" i="3"/>
  <c r="K2365" i="3" s="1"/>
  <c r="J2366" i="3"/>
  <c r="K2366" i="3" s="1"/>
  <c r="J2367" i="3"/>
  <c r="K2367" i="3" s="1"/>
  <c r="J2368" i="3"/>
  <c r="J2369" i="3"/>
  <c r="K2369" i="3" s="1"/>
  <c r="J2370" i="3"/>
  <c r="K2370" i="3" s="1"/>
  <c r="J2371" i="3"/>
  <c r="K2371" i="3" s="1"/>
  <c r="J2372" i="3"/>
  <c r="K2372" i="3" s="1"/>
  <c r="J2373" i="3"/>
  <c r="J2374" i="3"/>
  <c r="K2374" i="3" s="1"/>
  <c r="J2375" i="3"/>
  <c r="K2375" i="3" s="1"/>
  <c r="J2376" i="3"/>
  <c r="K2376" i="3" s="1"/>
  <c r="J2377" i="3"/>
  <c r="K2377" i="3" s="1"/>
  <c r="J2378" i="3"/>
  <c r="K2378" i="3" s="1"/>
  <c r="J2379" i="3"/>
  <c r="K2379" i="3" s="1"/>
  <c r="J2380" i="3"/>
  <c r="K2380" i="3" s="1"/>
  <c r="J2381" i="3"/>
  <c r="K2381" i="3" s="1"/>
  <c r="J2382" i="3"/>
  <c r="K2382" i="3" s="1"/>
  <c r="J2383" i="3"/>
  <c r="K2383" i="3" s="1"/>
  <c r="J2384" i="3"/>
  <c r="K2384" i="3" s="1"/>
  <c r="J2385" i="3"/>
  <c r="K2385" i="3" s="1"/>
  <c r="J2386" i="3"/>
  <c r="K2386" i="3" s="1"/>
  <c r="J2387" i="3"/>
  <c r="K2387" i="3" s="1"/>
  <c r="J2388" i="3"/>
  <c r="K2388" i="3" s="1"/>
  <c r="J2389" i="3"/>
  <c r="K2389" i="3" s="1"/>
  <c r="J2390" i="3"/>
  <c r="K2390" i="3" s="1"/>
  <c r="J2391" i="3"/>
  <c r="K2391" i="3" s="1"/>
  <c r="J2392" i="3"/>
  <c r="K2392" i="3" s="1"/>
  <c r="J2393" i="3"/>
  <c r="K2393" i="3" s="1"/>
  <c r="J2394" i="3"/>
  <c r="K2394" i="3" s="1"/>
  <c r="J2395" i="3"/>
  <c r="K2395" i="3" s="1"/>
  <c r="J2396" i="3"/>
  <c r="K2396" i="3" s="1"/>
  <c r="J2397" i="3"/>
  <c r="K2397" i="3" s="1"/>
  <c r="J2398" i="3"/>
  <c r="K2398" i="3" s="1"/>
  <c r="J2399" i="3"/>
  <c r="K2399" i="3" s="1"/>
  <c r="J2400" i="3"/>
  <c r="K2400" i="3" s="1"/>
  <c r="J2401" i="3"/>
  <c r="K2401" i="3" s="1"/>
  <c r="J2402" i="3"/>
  <c r="K2402" i="3" s="1"/>
  <c r="J2403" i="3"/>
  <c r="K2403" i="3" s="1"/>
  <c r="J2404" i="3"/>
  <c r="K2404" i="3" s="1"/>
  <c r="J2405" i="3"/>
  <c r="K2405" i="3" s="1"/>
  <c r="J2406" i="3"/>
  <c r="K2406" i="3" s="1"/>
  <c r="J2407" i="3"/>
  <c r="K2407" i="3" s="1"/>
  <c r="J2408" i="3"/>
  <c r="K2408" i="3" s="1"/>
  <c r="J2409" i="3"/>
  <c r="K2409" i="3" s="1"/>
  <c r="J2410" i="3"/>
  <c r="K2410" i="3" s="1"/>
  <c r="J2411" i="3"/>
  <c r="K2411" i="3" s="1"/>
  <c r="J2412" i="3"/>
  <c r="K2412" i="3" s="1"/>
  <c r="J2413" i="3"/>
  <c r="K2413" i="3" s="1"/>
  <c r="J2414" i="3"/>
  <c r="K2414" i="3" s="1"/>
  <c r="J2415" i="3"/>
  <c r="K2415" i="3" s="1"/>
  <c r="J2416" i="3"/>
  <c r="K2416" i="3" s="1"/>
  <c r="J2417" i="3"/>
  <c r="K2417" i="3" s="1"/>
  <c r="J2418" i="3"/>
  <c r="K2418" i="3" s="1"/>
  <c r="J2419" i="3"/>
  <c r="K2419" i="3" s="1"/>
  <c r="J2420" i="3"/>
  <c r="K2420" i="3" s="1"/>
  <c r="J2421" i="3"/>
  <c r="K2421" i="3" s="1"/>
  <c r="J2422" i="3"/>
  <c r="K2422" i="3" s="1"/>
  <c r="J2423" i="3"/>
  <c r="K2423" i="3" s="1"/>
  <c r="J2424" i="3"/>
  <c r="K2424" i="3" s="1"/>
  <c r="J2425" i="3"/>
  <c r="K2425" i="3" s="1"/>
  <c r="J2426" i="3"/>
  <c r="K2426" i="3" s="1"/>
  <c r="J2427" i="3"/>
  <c r="K2427" i="3" s="1"/>
  <c r="J2428" i="3"/>
  <c r="K2428" i="3" s="1"/>
  <c r="J2429" i="3"/>
  <c r="K2429" i="3" s="1"/>
  <c r="J2430" i="3"/>
  <c r="K2430" i="3" s="1"/>
  <c r="J2431" i="3"/>
  <c r="K2431" i="3" s="1"/>
  <c r="J2432" i="3"/>
  <c r="K2432" i="3" s="1"/>
  <c r="J2433" i="3"/>
  <c r="K2433" i="3" s="1"/>
  <c r="J2434" i="3"/>
  <c r="K2434" i="3" s="1"/>
  <c r="J2435" i="3"/>
  <c r="K2435" i="3" s="1"/>
  <c r="J2436" i="3"/>
  <c r="K2436" i="3" s="1"/>
  <c r="J2437" i="3"/>
  <c r="K2437" i="3" s="1"/>
  <c r="J2438" i="3"/>
  <c r="K2438" i="3" s="1"/>
  <c r="J2439" i="3"/>
  <c r="K2439" i="3" s="1"/>
  <c r="J2440" i="3"/>
  <c r="K2440" i="3" s="1"/>
  <c r="J2441" i="3"/>
  <c r="K2441" i="3" s="1"/>
  <c r="J2442" i="3"/>
  <c r="K2442" i="3" s="1"/>
  <c r="J2443" i="3"/>
  <c r="K2443" i="3" s="1"/>
  <c r="J2444" i="3"/>
  <c r="K2444" i="3" s="1"/>
  <c r="J2445" i="3"/>
  <c r="K2445" i="3" s="1"/>
  <c r="J2446" i="3"/>
  <c r="K2446" i="3" s="1"/>
  <c r="J2447" i="3"/>
  <c r="K2447" i="3" s="1"/>
  <c r="J2448" i="3"/>
  <c r="K2448" i="3" s="1"/>
  <c r="J2449" i="3"/>
  <c r="K2449" i="3" s="1"/>
  <c r="J2450" i="3"/>
  <c r="K2450" i="3" s="1"/>
  <c r="J2451" i="3"/>
  <c r="K2451" i="3" s="1"/>
  <c r="J2452" i="3"/>
  <c r="K2452" i="3" s="1"/>
  <c r="J2453" i="3"/>
  <c r="K2453" i="3" s="1"/>
  <c r="J2454" i="3"/>
  <c r="K2454" i="3" s="1"/>
  <c r="J2455" i="3"/>
  <c r="K2455" i="3" s="1"/>
  <c r="J2456" i="3"/>
  <c r="K2456" i="3" s="1"/>
  <c r="J2457" i="3"/>
  <c r="K2457" i="3" s="1"/>
  <c r="J2458" i="3"/>
  <c r="K2458" i="3" s="1"/>
  <c r="J2459" i="3"/>
  <c r="K2459" i="3" s="1"/>
  <c r="J2460" i="3"/>
  <c r="K2460" i="3" s="1"/>
  <c r="J2461" i="3"/>
  <c r="K2461" i="3" s="1"/>
  <c r="J2462" i="3"/>
  <c r="K2462" i="3" s="1"/>
  <c r="J2463" i="3"/>
  <c r="K2463" i="3" s="1"/>
  <c r="J2464" i="3"/>
  <c r="K2464" i="3" s="1"/>
  <c r="J2465" i="3"/>
  <c r="K2465" i="3" s="1"/>
  <c r="J2466" i="3"/>
  <c r="K2466" i="3" s="1"/>
  <c r="J2467" i="3"/>
  <c r="K2467" i="3" s="1"/>
  <c r="J2468" i="3"/>
  <c r="K2468" i="3" s="1"/>
  <c r="J2469" i="3"/>
  <c r="K2469" i="3" s="1"/>
  <c r="J2470" i="3"/>
  <c r="K2470" i="3" s="1"/>
  <c r="J2471" i="3"/>
  <c r="K2471" i="3" s="1"/>
  <c r="J2472" i="3"/>
  <c r="K2472" i="3" s="1"/>
  <c r="J2473" i="3"/>
  <c r="K2473" i="3" s="1"/>
  <c r="J2474" i="3"/>
  <c r="K2474" i="3" s="1"/>
  <c r="J2475" i="3"/>
  <c r="K2475" i="3" s="1"/>
  <c r="J2476" i="3"/>
  <c r="K2476" i="3" s="1"/>
  <c r="J2477" i="3"/>
  <c r="K2477" i="3" s="1"/>
  <c r="J2478" i="3"/>
  <c r="K2478" i="3" s="1"/>
  <c r="J2479" i="3"/>
  <c r="K2479" i="3" s="1"/>
  <c r="J2480" i="3"/>
  <c r="K2480" i="3" s="1"/>
  <c r="J2481" i="3"/>
  <c r="K2481" i="3" s="1"/>
  <c r="J2482" i="3"/>
  <c r="K2482" i="3" s="1"/>
  <c r="J2483" i="3"/>
  <c r="K2483" i="3" s="1"/>
  <c r="J2484" i="3"/>
  <c r="K2484" i="3" s="1"/>
  <c r="J2485" i="3"/>
  <c r="K2485" i="3" s="1"/>
  <c r="J2486" i="3"/>
  <c r="K2486" i="3" s="1"/>
  <c r="J2487" i="3"/>
  <c r="K2487" i="3" s="1"/>
  <c r="J2488" i="3"/>
  <c r="K2488" i="3" s="1"/>
  <c r="J2489" i="3"/>
  <c r="K2489" i="3" s="1"/>
  <c r="J2490" i="3"/>
  <c r="K2490" i="3" s="1"/>
  <c r="J2491" i="3"/>
  <c r="K2491" i="3" s="1"/>
  <c r="J2492" i="3"/>
  <c r="K2492" i="3" s="1"/>
  <c r="J2493" i="3"/>
  <c r="K2493" i="3" s="1"/>
  <c r="J2494" i="3"/>
  <c r="K2494" i="3" s="1"/>
  <c r="J2495" i="3"/>
  <c r="K2495" i="3" s="1"/>
  <c r="J2496" i="3"/>
  <c r="K2496" i="3" s="1"/>
  <c r="J2497" i="3"/>
  <c r="K2497" i="3" s="1"/>
  <c r="J2498" i="3"/>
  <c r="K2498" i="3" s="1"/>
  <c r="J2499" i="3"/>
  <c r="K2499" i="3" s="1"/>
  <c r="J2500" i="3"/>
  <c r="K2500" i="3" s="1"/>
  <c r="J2501" i="3"/>
  <c r="K2501" i="3" s="1"/>
  <c r="J2502" i="3"/>
  <c r="K2502" i="3" s="1"/>
  <c r="J2503" i="3"/>
  <c r="K2503" i="3" s="1"/>
  <c r="J2504" i="3"/>
  <c r="K2504" i="3" s="1"/>
  <c r="J2505" i="3"/>
  <c r="K2505" i="3" s="1"/>
  <c r="J2506" i="3"/>
  <c r="K2506" i="3" s="1"/>
  <c r="J2507" i="3"/>
  <c r="K2507" i="3" s="1"/>
  <c r="J2508" i="3"/>
  <c r="K2508" i="3" s="1"/>
  <c r="J2509" i="3"/>
  <c r="K2509" i="3" s="1"/>
  <c r="J2510" i="3"/>
  <c r="K2510" i="3" s="1"/>
  <c r="J2511" i="3"/>
  <c r="K2511" i="3" s="1"/>
  <c r="J2512" i="3"/>
  <c r="K2512" i="3" s="1"/>
  <c r="J2513" i="3"/>
  <c r="K2513" i="3" s="1"/>
  <c r="J2514" i="3"/>
  <c r="K2514" i="3" s="1"/>
  <c r="J2515" i="3"/>
  <c r="K2515" i="3" s="1"/>
  <c r="J2516" i="3"/>
  <c r="K2516" i="3" s="1"/>
  <c r="J2517" i="3"/>
  <c r="K2517" i="3" s="1"/>
  <c r="J2518" i="3"/>
  <c r="K2518" i="3" s="1"/>
  <c r="J2519" i="3"/>
  <c r="K2519" i="3" s="1"/>
  <c r="J2520" i="3"/>
  <c r="K2520" i="3" s="1"/>
  <c r="J2521" i="3"/>
  <c r="K2521" i="3" s="1"/>
  <c r="J2522" i="3"/>
  <c r="K2522" i="3" s="1"/>
  <c r="J2523" i="3"/>
  <c r="K2523" i="3" s="1"/>
  <c r="J2524" i="3"/>
  <c r="K2524" i="3" s="1"/>
  <c r="J2525" i="3"/>
  <c r="K2525" i="3" s="1"/>
  <c r="J2526" i="3"/>
  <c r="K2526" i="3" s="1"/>
  <c r="J2527" i="3"/>
  <c r="K2527" i="3" s="1"/>
  <c r="J2528" i="3"/>
  <c r="K2528" i="3" s="1"/>
  <c r="J2529" i="3"/>
  <c r="K2529" i="3" s="1"/>
  <c r="J2530" i="3"/>
  <c r="K2530" i="3" s="1"/>
  <c r="J2531" i="3"/>
  <c r="K2531" i="3" s="1"/>
  <c r="J2532" i="3"/>
  <c r="K2532" i="3" s="1"/>
  <c r="J2533" i="3"/>
  <c r="K2533" i="3" s="1"/>
  <c r="J2534" i="3"/>
  <c r="K2534" i="3" s="1"/>
  <c r="J2535" i="3"/>
  <c r="K2535" i="3" s="1"/>
  <c r="J2536" i="3"/>
  <c r="K2536" i="3" s="1"/>
  <c r="J2537" i="3"/>
  <c r="K2537" i="3" s="1"/>
  <c r="J2538" i="3"/>
  <c r="K2538" i="3" s="1"/>
  <c r="J2539" i="3"/>
  <c r="K2539" i="3" s="1"/>
  <c r="J2540" i="3"/>
  <c r="K2540" i="3" s="1"/>
  <c r="J2541" i="3"/>
  <c r="K2541" i="3" s="1"/>
  <c r="J2542" i="3"/>
  <c r="K2542" i="3" s="1"/>
  <c r="J2543" i="3"/>
  <c r="K2543" i="3" s="1"/>
  <c r="J2544" i="3"/>
  <c r="K2544" i="3" s="1"/>
  <c r="J2545" i="3"/>
  <c r="K2545" i="3" s="1"/>
  <c r="J2546" i="3"/>
  <c r="K2546" i="3" s="1"/>
  <c r="J2547" i="3"/>
  <c r="K2547" i="3" s="1"/>
  <c r="J2548" i="3"/>
  <c r="K2548" i="3" s="1"/>
  <c r="J2549" i="3"/>
  <c r="K2549" i="3" s="1"/>
  <c r="J2550" i="3"/>
  <c r="K2550" i="3" s="1"/>
  <c r="J2551" i="3"/>
  <c r="K2551" i="3" s="1"/>
  <c r="J2552" i="3"/>
  <c r="K2552" i="3" s="1"/>
  <c r="J2553" i="3"/>
  <c r="K2553" i="3" s="1"/>
  <c r="J2554" i="3"/>
  <c r="K2554" i="3" s="1"/>
  <c r="J2555" i="3"/>
  <c r="K2555" i="3" s="1"/>
  <c r="J2556" i="3"/>
  <c r="K2556" i="3" s="1"/>
  <c r="J2557" i="3"/>
  <c r="K2557" i="3" s="1"/>
  <c r="J2558" i="3"/>
  <c r="K2558" i="3" s="1"/>
  <c r="J2559" i="3"/>
  <c r="K2559" i="3" s="1"/>
  <c r="J2560" i="3"/>
  <c r="K2560" i="3" s="1"/>
  <c r="J2561" i="3"/>
  <c r="K2561" i="3" s="1"/>
  <c r="J2562" i="3"/>
  <c r="K2562" i="3" s="1"/>
  <c r="J2563" i="3"/>
  <c r="K2563" i="3" s="1"/>
  <c r="J2564" i="3"/>
  <c r="K2564" i="3" s="1"/>
  <c r="J2565" i="3"/>
  <c r="K2565" i="3" s="1"/>
  <c r="J2566" i="3"/>
  <c r="K2566" i="3" s="1"/>
  <c r="J2567" i="3"/>
  <c r="K2567" i="3" s="1"/>
  <c r="J2568" i="3"/>
  <c r="K2568" i="3" s="1"/>
  <c r="J2569" i="3"/>
  <c r="K2569" i="3" s="1"/>
  <c r="J2570" i="3"/>
  <c r="K2570" i="3" s="1"/>
  <c r="J2571" i="3"/>
  <c r="K2571" i="3" s="1"/>
  <c r="J2572" i="3"/>
  <c r="K2572" i="3" s="1"/>
  <c r="J2573" i="3"/>
  <c r="K2573" i="3" s="1"/>
  <c r="J2574" i="3"/>
  <c r="K2574" i="3" s="1"/>
  <c r="J2575" i="3"/>
  <c r="K2575" i="3" s="1"/>
  <c r="J2576" i="3"/>
  <c r="K2576" i="3" s="1"/>
  <c r="J2577" i="3"/>
  <c r="K2577" i="3" s="1"/>
  <c r="J2578" i="3"/>
  <c r="K2578" i="3" s="1"/>
  <c r="J2579" i="3"/>
  <c r="K2579" i="3" s="1"/>
  <c r="J2580" i="3"/>
  <c r="K2580" i="3" s="1"/>
  <c r="J2581" i="3"/>
  <c r="K2581" i="3" s="1"/>
  <c r="J2582" i="3"/>
  <c r="K2582" i="3" s="1"/>
  <c r="J2583" i="3"/>
  <c r="J2584" i="3"/>
  <c r="K2584" i="3" s="1"/>
  <c r="J2585" i="3"/>
  <c r="K2585" i="3" s="1"/>
  <c r="J2586" i="3"/>
  <c r="K2586" i="3" s="1"/>
  <c r="J2587" i="3"/>
  <c r="K2587" i="3" s="1"/>
  <c r="J2588" i="3"/>
  <c r="K2588" i="3" s="1"/>
  <c r="J2589" i="3"/>
  <c r="K2589" i="3" s="1"/>
  <c r="J2590" i="3"/>
  <c r="K2590" i="3" s="1"/>
  <c r="J2591" i="3"/>
  <c r="J2592" i="3"/>
  <c r="K2592" i="3" s="1"/>
  <c r="J2593" i="3"/>
  <c r="K2593" i="3" s="1"/>
  <c r="J2594" i="3"/>
  <c r="K2594" i="3" s="1"/>
  <c r="J2595" i="3"/>
  <c r="K2595" i="3" s="1"/>
  <c r="J2596" i="3"/>
  <c r="K2596" i="3" s="1"/>
  <c r="J2597" i="3"/>
  <c r="K2597" i="3" s="1"/>
  <c r="J2598" i="3"/>
  <c r="K2598" i="3" s="1"/>
  <c r="J2599" i="3"/>
  <c r="K2599" i="3" s="1"/>
  <c r="J2600" i="3"/>
  <c r="K2600" i="3" s="1"/>
  <c r="J2601" i="3"/>
  <c r="K2601" i="3" s="1"/>
  <c r="J2602" i="3"/>
  <c r="K2602" i="3" s="1"/>
  <c r="J2603" i="3"/>
  <c r="K2603" i="3" s="1"/>
  <c r="J2604" i="3"/>
  <c r="K2604" i="3" s="1"/>
  <c r="J2605" i="3"/>
  <c r="K2605" i="3" s="1"/>
  <c r="J2606" i="3"/>
  <c r="K2606" i="3" s="1"/>
  <c r="J2607" i="3"/>
  <c r="K2607" i="3" s="1"/>
  <c r="J2608" i="3"/>
  <c r="K2608" i="3" s="1"/>
  <c r="J2609" i="3"/>
  <c r="K2609" i="3" s="1"/>
  <c r="J2610" i="3"/>
  <c r="K2610" i="3" s="1"/>
  <c r="J2611" i="3"/>
  <c r="K2611" i="3" s="1"/>
  <c r="J2612" i="3"/>
  <c r="K2612" i="3" s="1"/>
  <c r="J2613" i="3"/>
  <c r="K2613" i="3" s="1"/>
  <c r="J2614" i="3"/>
  <c r="K2614" i="3" s="1"/>
  <c r="J2615" i="3"/>
  <c r="K2615" i="3" s="1"/>
  <c r="J2616" i="3"/>
  <c r="K2616" i="3" s="1"/>
  <c r="J2617" i="3"/>
  <c r="K2617" i="3" s="1"/>
  <c r="J2618" i="3"/>
  <c r="K2618" i="3" s="1"/>
  <c r="J2619" i="3"/>
  <c r="K2619" i="3" s="1"/>
  <c r="J2620" i="3"/>
  <c r="K2620" i="3" s="1"/>
  <c r="J2621" i="3"/>
  <c r="K2621" i="3" s="1"/>
  <c r="J2622" i="3"/>
  <c r="K2622" i="3" s="1"/>
  <c r="J2623" i="3"/>
  <c r="K2623" i="3" s="1"/>
  <c r="J2624" i="3"/>
  <c r="K2624" i="3" s="1"/>
  <c r="J2625" i="3"/>
  <c r="K2625" i="3" s="1"/>
  <c r="J2626" i="3"/>
  <c r="K2626" i="3" s="1"/>
  <c r="J2627" i="3"/>
  <c r="K2627" i="3" s="1"/>
  <c r="J2628" i="3"/>
  <c r="K2628" i="3" s="1"/>
  <c r="J2629" i="3"/>
  <c r="K2629" i="3" s="1"/>
  <c r="J2630" i="3"/>
  <c r="K2630" i="3" s="1"/>
  <c r="J2631" i="3"/>
  <c r="K2631" i="3" s="1"/>
  <c r="J2632" i="3"/>
  <c r="K2632" i="3" s="1"/>
  <c r="J2633" i="3"/>
  <c r="K2633" i="3" s="1"/>
  <c r="J2634" i="3"/>
  <c r="K2634" i="3" s="1"/>
  <c r="J2635" i="3"/>
  <c r="K2635" i="3" s="1"/>
  <c r="J2636" i="3"/>
  <c r="K2636" i="3" s="1"/>
  <c r="J2637" i="3"/>
  <c r="K2637" i="3" s="1"/>
  <c r="J2638" i="3"/>
  <c r="K2638" i="3" s="1"/>
  <c r="J2639" i="3"/>
  <c r="K2639" i="3" s="1"/>
  <c r="J2640" i="3"/>
  <c r="K2640" i="3" s="1"/>
  <c r="J2641" i="3"/>
  <c r="K2641" i="3" s="1"/>
  <c r="J2642" i="3"/>
  <c r="K2642" i="3" s="1"/>
  <c r="J2643" i="3"/>
  <c r="K2643" i="3" s="1"/>
  <c r="J2644" i="3"/>
  <c r="K2644" i="3" s="1"/>
  <c r="J2645" i="3"/>
  <c r="K2645" i="3" s="1"/>
  <c r="J2646" i="3"/>
  <c r="K2646" i="3" s="1"/>
  <c r="J2647" i="3"/>
  <c r="K2647" i="3" s="1"/>
  <c r="J2648" i="3"/>
  <c r="K2648" i="3" s="1"/>
  <c r="J2649" i="3"/>
  <c r="K2649" i="3" s="1"/>
  <c r="J2650" i="3"/>
  <c r="K2650" i="3" s="1"/>
  <c r="J2651" i="3"/>
  <c r="K2651" i="3" s="1"/>
  <c r="J2652" i="3"/>
  <c r="K2652" i="3" s="1"/>
  <c r="J2653" i="3"/>
  <c r="K2653" i="3" s="1"/>
  <c r="J2654" i="3"/>
  <c r="K2654" i="3" s="1"/>
  <c r="J2655" i="3"/>
  <c r="K2655" i="3" s="1"/>
  <c r="J2656" i="3"/>
  <c r="K2656" i="3" s="1"/>
  <c r="J2657" i="3"/>
  <c r="K2657" i="3" s="1"/>
  <c r="J2658" i="3"/>
  <c r="K2658" i="3" s="1"/>
  <c r="J2659" i="3"/>
  <c r="K2659" i="3" s="1"/>
  <c r="J2660" i="3"/>
  <c r="K2660" i="3" s="1"/>
  <c r="J2661" i="3"/>
  <c r="K2661" i="3" s="1"/>
  <c r="J2662" i="3"/>
  <c r="K2662" i="3" s="1"/>
  <c r="J2663" i="3"/>
  <c r="K2663" i="3" s="1"/>
  <c r="J2664" i="3"/>
  <c r="K2664" i="3" s="1"/>
  <c r="J2665" i="3"/>
  <c r="K2665" i="3" s="1"/>
  <c r="J2666" i="3"/>
  <c r="K2666" i="3" s="1"/>
  <c r="J2667" i="3"/>
  <c r="K2667" i="3" s="1"/>
  <c r="J2668" i="3"/>
  <c r="K2668" i="3" s="1"/>
  <c r="J2669" i="3"/>
  <c r="K2669" i="3" s="1"/>
  <c r="J2670" i="3"/>
  <c r="K2670" i="3" s="1"/>
  <c r="J2671" i="3"/>
  <c r="K2671" i="3" s="1"/>
  <c r="J2672" i="3"/>
  <c r="K2672" i="3" s="1"/>
  <c r="J2673" i="3"/>
  <c r="K2673" i="3" s="1"/>
  <c r="J2674" i="3"/>
  <c r="K2674" i="3" s="1"/>
  <c r="J2675" i="3"/>
  <c r="K2675" i="3" s="1"/>
  <c r="J2676" i="3"/>
  <c r="K2676" i="3" s="1"/>
  <c r="J2677" i="3"/>
  <c r="K2677" i="3" s="1"/>
  <c r="J2678" i="3"/>
  <c r="K2678" i="3" s="1"/>
  <c r="J2679" i="3"/>
  <c r="K2679" i="3" s="1"/>
  <c r="J2680" i="3"/>
  <c r="K2680" i="3" s="1"/>
  <c r="J2681" i="3"/>
  <c r="K2681" i="3" s="1"/>
  <c r="J2682" i="3"/>
  <c r="K2682" i="3" s="1"/>
  <c r="J2683" i="3"/>
  <c r="K2683" i="3" s="1"/>
  <c r="J2684" i="3"/>
  <c r="K2684" i="3" s="1"/>
  <c r="J2685" i="3"/>
  <c r="K2685" i="3" s="1"/>
  <c r="J2686" i="3"/>
  <c r="K2686" i="3" s="1"/>
  <c r="J2687" i="3"/>
  <c r="K2687" i="3" s="1"/>
  <c r="J2688" i="3"/>
  <c r="K2688" i="3" s="1"/>
  <c r="J2689" i="3"/>
  <c r="K2689" i="3" s="1"/>
  <c r="J2690" i="3"/>
  <c r="K2690" i="3" s="1"/>
  <c r="J2691" i="3"/>
  <c r="K2691" i="3" s="1"/>
  <c r="J2692" i="3"/>
  <c r="K2692" i="3" s="1"/>
  <c r="J2693" i="3"/>
  <c r="K2693" i="3" s="1"/>
  <c r="J2694" i="3"/>
  <c r="K2694" i="3" s="1"/>
  <c r="J2695" i="3"/>
  <c r="K2695" i="3" s="1"/>
  <c r="J2696" i="3"/>
  <c r="K2696" i="3" s="1"/>
  <c r="J2697" i="3"/>
  <c r="K2697" i="3" s="1"/>
  <c r="J2698" i="3"/>
  <c r="K2698" i="3" s="1"/>
  <c r="J2699" i="3"/>
  <c r="K2699" i="3" s="1"/>
  <c r="J2700" i="3"/>
  <c r="K2700" i="3" s="1"/>
  <c r="J2701" i="3"/>
  <c r="K2701" i="3" s="1"/>
  <c r="J2702" i="3"/>
  <c r="K2702" i="3" s="1"/>
  <c r="J2703" i="3"/>
  <c r="K2703" i="3" s="1"/>
  <c r="J2704" i="3"/>
  <c r="K2704" i="3" s="1"/>
  <c r="J2705" i="3"/>
  <c r="K2705" i="3" s="1"/>
  <c r="J2706" i="3"/>
  <c r="K2706" i="3" s="1"/>
  <c r="J2707" i="3"/>
  <c r="K2707" i="3" s="1"/>
  <c r="J2708" i="3"/>
  <c r="K2708" i="3" s="1"/>
  <c r="J2709" i="3"/>
  <c r="K2709" i="3" s="1"/>
  <c r="J2710" i="3"/>
  <c r="K2710" i="3" s="1"/>
  <c r="J2711" i="3"/>
  <c r="K2711" i="3" s="1"/>
  <c r="J2712" i="3"/>
  <c r="K2712" i="3" s="1"/>
  <c r="J2713" i="3"/>
  <c r="K2713" i="3" s="1"/>
  <c r="J2714" i="3"/>
  <c r="K2714" i="3" s="1"/>
  <c r="J2715" i="3"/>
  <c r="K2715" i="3" s="1"/>
  <c r="J2716" i="3"/>
  <c r="K2716" i="3" s="1"/>
  <c r="J2717" i="3"/>
  <c r="K2717" i="3" s="1"/>
  <c r="J2718" i="3"/>
  <c r="K2718" i="3" s="1"/>
  <c r="J2719" i="3"/>
  <c r="K2719" i="3" s="1"/>
  <c r="J2720" i="3"/>
  <c r="K2720" i="3" s="1"/>
  <c r="J2721" i="3"/>
  <c r="K2721" i="3" s="1"/>
  <c r="J2722" i="3"/>
  <c r="K2722" i="3" s="1"/>
  <c r="J2723" i="3"/>
  <c r="K2723" i="3" s="1"/>
  <c r="J2724" i="3"/>
  <c r="K2724" i="3" s="1"/>
  <c r="J2725" i="3"/>
  <c r="K2725" i="3" s="1"/>
  <c r="J2726" i="3"/>
  <c r="K2726" i="3" s="1"/>
  <c r="J2727" i="3"/>
  <c r="K2727" i="3" s="1"/>
  <c r="J2728" i="3"/>
  <c r="K2728" i="3" s="1"/>
  <c r="J2729" i="3"/>
  <c r="K2729" i="3" s="1"/>
  <c r="J2730" i="3"/>
  <c r="K2730" i="3" s="1"/>
  <c r="J2731" i="3"/>
  <c r="K2731" i="3" s="1"/>
  <c r="J2732" i="3"/>
  <c r="K2732" i="3" s="1"/>
  <c r="J2733" i="3"/>
  <c r="K2733" i="3" s="1"/>
  <c r="J2734" i="3"/>
  <c r="K2734" i="3" s="1"/>
  <c r="J2735" i="3"/>
  <c r="K2735" i="3" s="1"/>
  <c r="J2736" i="3"/>
  <c r="K2736" i="3" s="1"/>
  <c r="J2737" i="3"/>
  <c r="K2737" i="3" s="1"/>
  <c r="J2738" i="3"/>
  <c r="K2738" i="3" s="1"/>
  <c r="J2739" i="3"/>
  <c r="K2739" i="3" s="1"/>
  <c r="J2740" i="3"/>
  <c r="K2740" i="3" s="1"/>
  <c r="J2741" i="3"/>
  <c r="J2742" i="3"/>
  <c r="K2742" i="3" s="1"/>
  <c r="J2743" i="3"/>
  <c r="K2743" i="3" s="1"/>
  <c r="J2744" i="3"/>
  <c r="K2744" i="3" s="1"/>
  <c r="J2745" i="3"/>
  <c r="J2746" i="3"/>
  <c r="K2746" i="3" s="1"/>
  <c r="J2747" i="3"/>
  <c r="K2747" i="3" s="1"/>
  <c r="J2748" i="3"/>
  <c r="K2748" i="3" s="1"/>
  <c r="J2749" i="3"/>
  <c r="K2749" i="3" s="1"/>
  <c r="J2750" i="3"/>
  <c r="K2750" i="3" s="1"/>
  <c r="J2751" i="3"/>
  <c r="K2751" i="3" s="1"/>
  <c r="J2752" i="3"/>
  <c r="K2752" i="3" s="1"/>
  <c r="J2753" i="3"/>
  <c r="K2753" i="3" s="1"/>
  <c r="J2754" i="3"/>
  <c r="K2754" i="3" s="1"/>
  <c r="J2755" i="3"/>
  <c r="K2755" i="3" s="1"/>
  <c r="J2756" i="3"/>
  <c r="K2756" i="3" s="1"/>
  <c r="J2757" i="3"/>
  <c r="K2757" i="3" s="1"/>
  <c r="J2758" i="3"/>
  <c r="K2758" i="3" s="1"/>
  <c r="J2759" i="3"/>
  <c r="K2759" i="3" s="1"/>
  <c r="J2760" i="3"/>
  <c r="K2760" i="3" s="1"/>
  <c r="J2761" i="3"/>
  <c r="K2761" i="3" s="1"/>
  <c r="J2762" i="3"/>
  <c r="K2762" i="3" s="1"/>
  <c r="J2763" i="3"/>
  <c r="K2763" i="3" s="1"/>
  <c r="J2764" i="3"/>
  <c r="K2764" i="3" s="1"/>
  <c r="J2765" i="3"/>
  <c r="K2765" i="3" s="1"/>
  <c r="J2766" i="3"/>
  <c r="K2766" i="3" s="1"/>
  <c r="J2767" i="3"/>
  <c r="K2767" i="3" s="1"/>
  <c r="J2768" i="3"/>
  <c r="K2768" i="3" s="1"/>
  <c r="J2769" i="3"/>
  <c r="K2769" i="3" s="1"/>
  <c r="J2770" i="3"/>
  <c r="K2770" i="3" s="1"/>
  <c r="J2771" i="3"/>
  <c r="K2771" i="3" s="1"/>
  <c r="J2772" i="3"/>
  <c r="K2772" i="3" s="1"/>
  <c r="J2773" i="3"/>
  <c r="K2773" i="3" s="1"/>
  <c r="J2774" i="3"/>
  <c r="K2774" i="3" s="1"/>
  <c r="J2775" i="3"/>
  <c r="K2775" i="3" s="1"/>
  <c r="J2776" i="3"/>
  <c r="K2776" i="3" s="1"/>
  <c r="J2777" i="3"/>
  <c r="K2777" i="3" s="1"/>
  <c r="J2778" i="3"/>
  <c r="K2778" i="3" s="1"/>
  <c r="J2779" i="3"/>
  <c r="K2779" i="3" s="1"/>
  <c r="J2780" i="3"/>
  <c r="K2780" i="3" s="1"/>
  <c r="J2781" i="3"/>
  <c r="K2781" i="3" s="1"/>
  <c r="J2782" i="3"/>
  <c r="K2782" i="3" s="1"/>
  <c r="J2783" i="3"/>
  <c r="K2783" i="3" s="1"/>
  <c r="J2784" i="3"/>
  <c r="K2784" i="3" s="1"/>
  <c r="J2785" i="3"/>
  <c r="K2785" i="3" s="1"/>
  <c r="J2786" i="3"/>
  <c r="K2786" i="3" s="1"/>
  <c r="J2787" i="3"/>
  <c r="K2787" i="3" s="1"/>
  <c r="J2788" i="3"/>
  <c r="K2788" i="3" s="1"/>
  <c r="J2789" i="3"/>
  <c r="K2789" i="3" s="1"/>
  <c r="J2790" i="3"/>
  <c r="K2790" i="3" s="1"/>
  <c r="J2791" i="3"/>
  <c r="K2791" i="3" s="1"/>
  <c r="J2792" i="3"/>
  <c r="K2792" i="3" s="1"/>
  <c r="J2793" i="3"/>
  <c r="K2793" i="3" s="1"/>
  <c r="J2794" i="3"/>
  <c r="K2794" i="3" s="1"/>
  <c r="J2795" i="3"/>
  <c r="K2795" i="3" s="1"/>
  <c r="J2796" i="3"/>
  <c r="K2796" i="3" s="1"/>
  <c r="J2797" i="3"/>
  <c r="K2797" i="3" s="1"/>
  <c r="J2798" i="3"/>
  <c r="K2798" i="3" s="1"/>
  <c r="J2799" i="3"/>
  <c r="K2799" i="3" s="1"/>
  <c r="J2800" i="3"/>
  <c r="K2800" i="3" s="1"/>
  <c r="J2801" i="3"/>
  <c r="K2801" i="3" s="1"/>
  <c r="J2802" i="3"/>
  <c r="K2802" i="3" s="1"/>
  <c r="J2803" i="3"/>
  <c r="K2803" i="3" s="1"/>
  <c r="J2804" i="3"/>
  <c r="K2804" i="3" s="1"/>
  <c r="J2805" i="3"/>
  <c r="K2805" i="3" s="1"/>
  <c r="J2806" i="3"/>
  <c r="K2806" i="3" s="1"/>
  <c r="J2807" i="3"/>
  <c r="K2807" i="3" s="1"/>
  <c r="J2808" i="3"/>
  <c r="K2808" i="3" s="1"/>
  <c r="J2809" i="3"/>
  <c r="K2809" i="3" s="1"/>
  <c r="J2810" i="3"/>
  <c r="K2810" i="3" s="1"/>
  <c r="J2811" i="3"/>
  <c r="K2811" i="3" s="1"/>
  <c r="J2812" i="3"/>
  <c r="K2812" i="3" s="1"/>
  <c r="J2813" i="3"/>
  <c r="K2813" i="3" s="1"/>
  <c r="J2814" i="3"/>
  <c r="K2814" i="3" s="1"/>
  <c r="J2815" i="3"/>
  <c r="K2815" i="3" s="1"/>
  <c r="J2816" i="3"/>
  <c r="K2816" i="3" s="1"/>
  <c r="J2817" i="3"/>
  <c r="K2817" i="3" s="1"/>
  <c r="J2818" i="3"/>
  <c r="K2818" i="3" s="1"/>
  <c r="J2819" i="3"/>
  <c r="K2819" i="3" s="1"/>
  <c r="J2820" i="3"/>
  <c r="K2820" i="3" s="1"/>
  <c r="J2821" i="3"/>
  <c r="K2821" i="3" s="1"/>
  <c r="J2822" i="3"/>
  <c r="K2822" i="3" s="1"/>
  <c r="J2823" i="3"/>
  <c r="K2823" i="3" s="1"/>
  <c r="J2824" i="3"/>
  <c r="K2824" i="3" s="1"/>
  <c r="J2825" i="3"/>
  <c r="K2825" i="3" s="1"/>
  <c r="J2826" i="3"/>
  <c r="K2826" i="3" s="1"/>
  <c r="J2827" i="3"/>
  <c r="K2827" i="3" s="1"/>
  <c r="J2828" i="3"/>
  <c r="K2828" i="3" s="1"/>
  <c r="J2829" i="3"/>
  <c r="K2829" i="3" s="1"/>
  <c r="J2830" i="3"/>
  <c r="K2830" i="3" s="1"/>
  <c r="J2831" i="3"/>
  <c r="K2831" i="3" s="1"/>
  <c r="J2832" i="3"/>
  <c r="K2832" i="3" s="1"/>
  <c r="J2833" i="3"/>
  <c r="K2833" i="3" s="1"/>
  <c r="J2834" i="3"/>
  <c r="K2834" i="3" s="1"/>
  <c r="J2835" i="3"/>
  <c r="K2835" i="3" s="1"/>
  <c r="J2836" i="3"/>
  <c r="K2836" i="3" s="1"/>
  <c r="J2837" i="3"/>
  <c r="K2837" i="3" s="1"/>
  <c r="J2838" i="3"/>
  <c r="K2838" i="3" s="1"/>
  <c r="J2839" i="3"/>
  <c r="K2839" i="3" s="1"/>
  <c r="J2840" i="3"/>
  <c r="K2840" i="3" s="1"/>
  <c r="J2841" i="3"/>
  <c r="K2841" i="3" s="1"/>
  <c r="J2842" i="3"/>
  <c r="K2842" i="3" s="1"/>
  <c r="J2843" i="3"/>
  <c r="K2843" i="3" s="1"/>
  <c r="J2844" i="3"/>
  <c r="K2844" i="3" s="1"/>
  <c r="J2845" i="3"/>
  <c r="K2845" i="3" s="1"/>
  <c r="J2846" i="3"/>
  <c r="K2846" i="3" s="1"/>
  <c r="J2847" i="3"/>
  <c r="K2847" i="3" s="1"/>
  <c r="J2848" i="3"/>
  <c r="K2848" i="3" s="1"/>
  <c r="J2849" i="3"/>
  <c r="K2849" i="3" s="1"/>
  <c r="J2850" i="3"/>
  <c r="K2850" i="3" s="1"/>
  <c r="J2851" i="3"/>
  <c r="K2851" i="3" s="1"/>
  <c r="J2852" i="3"/>
  <c r="K2852" i="3" s="1"/>
  <c r="J2853" i="3"/>
  <c r="K2853" i="3" s="1"/>
  <c r="J2854" i="3"/>
  <c r="K2854" i="3" s="1"/>
  <c r="J2855" i="3"/>
  <c r="K2855" i="3" s="1"/>
  <c r="J2856" i="3"/>
  <c r="K2856" i="3" s="1"/>
  <c r="J2857" i="3"/>
  <c r="K2857" i="3" s="1"/>
  <c r="J2858" i="3"/>
  <c r="K2858" i="3" s="1"/>
  <c r="J2859" i="3"/>
  <c r="K2859" i="3" s="1"/>
  <c r="J2860" i="3"/>
  <c r="K2860" i="3" s="1"/>
  <c r="J2861" i="3"/>
  <c r="K2861" i="3" s="1"/>
  <c r="J2862" i="3"/>
  <c r="K2862" i="3" s="1"/>
  <c r="J2863" i="3"/>
  <c r="K2863" i="3" s="1"/>
  <c r="J2864" i="3"/>
  <c r="J2865" i="3"/>
  <c r="K2865" i="3" s="1"/>
  <c r="J2866" i="3"/>
  <c r="K2866" i="3" s="1"/>
  <c r="J2867" i="3"/>
  <c r="K2867" i="3" s="1"/>
  <c r="J2868" i="3"/>
  <c r="K2868" i="3" s="1"/>
  <c r="J2869" i="3"/>
  <c r="K2869" i="3" s="1"/>
  <c r="J2870" i="3"/>
  <c r="K2870" i="3" s="1"/>
  <c r="J2871" i="3"/>
  <c r="K2871" i="3" s="1"/>
  <c r="J2872" i="3"/>
  <c r="J2873" i="3"/>
  <c r="K2873" i="3" s="1"/>
  <c r="J2874" i="3"/>
  <c r="K2874" i="3" s="1"/>
  <c r="J2875" i="3"/>
  <c r="K2875" i="3" s="1"/>
  <c r="J2876" i="3"/>
  <c r="K2876" i="3" s="1"/>
  <c r="J2877" i="3"/>
  <c r="K2877" i="3" s="1"/>
  <c r="J2878" i="3"/>
  <c r="K2878" i="3" s="1"/>
  <c r="J2879" i="3"/>
  <c r="K2879" i="3" s="1"/>
  <c r="J2880" i="3"/>
  <c r="K2880" i="3" s="1"/>
  <c r="J2881" i="3"/>
  <c r="K2881" i="3" s="1"/>
  <c r="J2882" i="3"/>
  <c r="K2882" i="3" s="1"/>
  <c r="J2883" i="3"/>
  <c r="K2883" i="3" s="1"/>
  <c r="J2884" i="3"/>
  <c r="K2884" i="3" s="1"/>
  <c r="J2885" i="3"/>
  <c r="K2885" i="3" s="1"/>
  <c r="J2886" i="3"/>
  <c r="K2886" i="3" s="1"/>
  <c r="J2887" i="3"/>
  <c r="K2887" i="3" s="1"/>
  <c r="J2888" i="3"/>
  <c r="K2888" i="3" s="1"/>
  <c r="J2889" i="3"/>
  <c r="K2889" i="3" s="1"/>
  <c r="J2890" i="3"/>
  <c r="K2890" i="3" s="1"/>
  <c r="J2891" i="3"/>
  <c r="K2891" i="3" s="1"/>
  <c r="J2892" i="3"/>
  <c r="K2892" i="3" s="1"/>
  <c r="J2893" i="3"/>
  <c r="K2893" i="3" s="1"/>
  <c r="J2894" i="3"/>
  <c r="K2894" i="3" s="1"/>
  <c r="J2895" i="3"/>
  <c r="K2895" i="3" s="1"/>
  <c r="J2896" i="3"/>
  <c r="K2896" i="3" s="1"/>
  <c r="J2897" i="3"/>
  <c r="K2897" i="3" s="1"/>
  <c r="J2898" i="3"/>
  <c r="K2898" i="3" s="1"/>
  <c r="J2899" i="3"/>
  <c r="K2899" i="3" s="1"/>
  <c r="J2900" i="3"/>
  <c r="K2900" i="3" s="1"/>
  <c r="J2901" i="3"/>
  <c r="K2901" i="3" s="1"/>
  <c r="J2902" i="3"/>
  <c r="K2902" i="3" s="1"/>
  <c r="J2903" i="3"/>
  <c r="K2903" i="3" s="1"/>
  <c r="J2904" i="3"/>
  <c r="K2904" i="3" s="1"/>
  <c r="J2905" i="3"/>
  <c r="K2905" i="3" s="1"/>
  <c r="J2906" i="3"/>
  <c r="K2906" i="3" s="1"/>
  <c r="J2907" i="3"/>
  <c r="K2907" i="3" s="1"/>
  <c r="J2908" i="3"/>
  <c r="K2908" i="3" s="1"/>
  <c r="J2909" i="3"/>
  <c r="K2909" i="3" s="1"/>
  <c r="J2910" i="3"/>
  <c r="K2910" i="3" s="1"/>
  <c r="J2911" i="3"/>
  <c r="K2911" i="3" s="1"/>
  <c r="J2912" i="3"/>
  <c r="K2912" i="3" s="1"/>
  <c r="J2913" i="3"/>
  <c r="K2913" i="3" s="1"/>
  <c r="J2914" i="3"/>
  <c r="K2914" i="3" s="1"/>
  <c r="J2915" i="3"/>
  <c r="K2915" i="3" s="1"/>
  <c r="J2916" i="3"/>
  <c r="K2916" i="3" s="1"/>
  <c r="J2917" i="3"/>
  <c r="K2917" i="3" s="1"/>
  <c r="J2918" i="3"/>
  <c r="K2918" i="3" s="1"/>
  <c r="J2919" i="3"/>
  <c r="K2919" i="3" s="1"/>
  <c r="J2920" i="3"/>
  <c r="K2920" i="3" s="1"/>
  <c r="J2921" i="3"/>
  <c r="K2921" i="3" s="1"/>
  <c r="J2922" i="3"/>
  <c r="K2922" i="3" s="1"/>
  <c r="J2923" i="3"/>
  <c r="K2923" i="3" s="1"/>
  <c r="J2924" i="3"/>
  <c r="K2924" i="3" s="1"/>
  <c r="J2925" i="3"/>
  <c r="K2925" i="3" s="1"/>
  <c r="J2926" i="3"/>
  <c r="K2926" i="3" s="1"/>
  <c r="J2927" i="3"/>
  <c r="K2927" i="3" s="1"/>
  <c r="J2928" i="3"/>
  <c r="K2928" i="3" s="1"/>
  <c r="J2929" i="3"/>
  <c r="K2929" i="3" s="1"/>
  <c r="J2930" i="3"/>
  <c r="K2930" i="3" s="1"/>
  <c r="J2931" i="3"/>
  <c r="K2931" i="3" s="1"/>
  <c r="J2932" i="3"/>
  <c r="K2932" i="3" s="1"/>
  <c r="J2933" i="3"/>
  <c r="K2933" i="3" s="1"/>
  <c r="J2934" i="3"/>
  <c r="K2934" i="3" s="1"/>
  <c r="J2935" i="3"/>
  <c r="K2935" i="3" s="1"/>
  <c r="J2936" i="3"/>
  <c r="K2936" i="3" s="1"/>
  <c r="J2937" i="3"/>
  <c r="K2937" i="3" s="1"/>
  <c r="J2938" i="3"/>
  <c r="K2938" i="3" s="1"/>
  <c r="J2939" i="3"/>
  <c r="K2939" i="3" s="1"/>
  <c r="J2940" i="3"/>
  <c r="K2940" i="3" s="1"/>
  <c r="J2941" i="3"/>
  <c r="K2941" i="3" s="1"/>
  <c r="J2942" i="3"/>
  <c r="K2942" i="3" s="1"/>
  <c r="J2943" i="3"/>
  <c r="K2943" i="3" s="1"/>
  <c r="J2944" i="3"/>
  <c r="K2944" i="3" s="1"/>
  <c r="J2945" i="3"/>
  <c r="K2945" i="3" s="1"/>
  <c r="J2946" i="3"/>
  <c r="K2946" i="3" s="1"/>
  <c r="J2947" i="3"/>
  <c r="K2947" i="3" s="1"/>
  <c r="J2948" i="3"/>
  <c r="K2948" i="3" s="1"/>
  <c r="J2949" i="3"/>
  <c r="K2949" i="3" s="1"/>
  <c r="J2950" i="3"/>
  <c r="K2950" i="3" s="1"/>
  <c r="J2951" i="3"/>
  <c r="K2951" i="3" s="1"/>
  <c r="J2952" i="3"/>
  <c r="K2952" i="3" s="1"/>
  <c r="J2953" i="3"/>
  <c r="K2953" i="3" s="1"/>
  <c r="J2954" i="3"/>
  <c r="K2954" i="3" s="1"/>
  <c r="J2955" i="3"/>
  <c r="K2955" i="3" s="1"/>
  <c r="J2956" i="3"/>
  <c r="K2956" i="3" s="1"/>
  <c r="J2957" i="3"/>
  <c r="J2958" i="3"/>
  <c r="K2958" i="3" s="1"/>
  <c r="J2959" i="3"/>
  <c r="K2959" i="3" s="1"/>
  <c r="J2960" i="3"/>
  <c r="J2961" i="3"/>
  <c r="K2961" i="3" s="1"/>
  <c r="J2962" i="3"/>
  <c r="K2962" i="3" s="1"/>
  <c r="J2963" i="3"/>
  <c r="K2963" i="3" s="1"/>
  <c r="J2964" i="3"/>
  <c r="K2964" i="3" s="1"/>
  <c r="J2965" i="3"/>
  <c r="K2965" i="3" s="1"/>
  <c r="J2966" i="3"/>
  <c r="K2966" i="3" s="1"/>
  <c r="J2967" i="3"/>
  <c r="K2967" i="3" s="1"/>
  <c r="J2968" i="3"/>
  <c r="K2968" i="3" s="1"/>
  <c r="J2969" i="3"/>
  <c r="K2969" i="3" s="1"/>
  <c r="J2970" i="3"/>
  <c r="K2970" i="3" s="1"/>
  <c r="J2971" i="3"/>
  <c r="K2971" i="3" s="1"/>
  <c r="J2972" i="3"/>
  <c r="K2972" i="3" s="1"/>
  <c r="J2973" i="3"/>
  <c r="K2973" i="3" s="1"/>
  <c r="J2974" i="3"/>
  <c r="K2974" i="3" s="1"/>
  <c r="J2975" i="3"/>
  <c r="K2975" i="3" s="1"/>
  <c r="J2976" i="3"/>
  <c r="K2976" i="3" s="1"/>
  <c r="J2977" i="3"/>
  <c r="K2977" i="3" s="1"/>
  <c r="J2978" i="3"/>
  <c r="K2978" i="3" s="1"/>
  <c r="J2979" i="3"/>
  <c r="K2979" i="3" s="1"/>
  <c r="J2980" i="3"/>
  <c r="K2980" i="3" s="1"/>
  <c r="J2981" i="3"/>
  <c r="K2981" i="3" s="1"/>
  <c r="J2982" i="3"/>
  <c r="K2982" i="3" s="1"/>
  <c r="J2983" i="3"/>
  <c r="K2983" i="3" s="1"/>
  <c r="J2984" i="3"/>
  <c r="K2984" i="3" s="1"/>
  <c r="J2985" i="3"/>
  <c r="K2985" i="3" s="1"/>
  <c r="J2986" i="3"/>
  <c r="K2986" i="3" s="1"/>
  <c r="J2987" i="3"/>
  <c r="K2987" i="3" s="1"/>
  <c r="J2988" i="3"/>
  <c r="K2988" i="3" s="1"/>
  <c r="J2989" i="3"/>
  <c r="K2989" i="3" s="1"/>
  <c r="J2990" i="3"/>
  <c r="K2990" i="3" s="1"/>
  <c r="J2991" i="3"/>
  <c r="K2991" i="3" s="1"/>
  <c r="J2992" i="3"/>
  <c r="K2992" i="3" s="1"/>
  <c r="J2993" i="3"/>
  <c r="K2993" i="3" s="1"/>
  <c r="J2994" i="3"/>
  <c r="K2994" i="3" s="1"/>
  <c r="J2995" i="3"/>
  <c r="K2995" i="3" s="1"/>
  <c r="J2996" i="3"/>
  <c r="K2996" i="3" s="1"/>
  <c r="J2997" i="3"/>
  <c r="K2997" i="3" s="1"/>
  <c r="J2998" i="3"/>
  <c r="K2998" i="3" s="1"/>
  <c r="J2999" i="3"/>
  <c r="K2999" i="3" s="1"/>
  <c r="J3000" i="3"/>
  <c r="K3000" i="3" s="1"/>
  <c r="J3001" i="3"/>
  <c r="K3001" i="3" s="1"/>
  <c r="J3002" i="3"/>
  <c r="K3002" i="3" s="1"/>
  <c r="J3003" i="3"/>
  <c r="K3003" i="3" s="1"/>
  <c r="J3004" i="3"/>
  <c r="K3004" i="3" s="1"/>
  <c r="J3005" i="3"/>
  <c r="K3005" i="3" s="1"/>
  <c r="J3006" i="3"/>
  <c r="K3006" i="3" s="1"/>
  <c r="J3007" i="3"/>
  <c r="K3007" i="3" s="1"/>
  <c r="J3008" i="3"/>
  <c r="K3008" i="3" s="1"/>
  <c r="J3009" i="3"/>
  <c r="K3009" i="3" s="1"/>
  <c r="J3010" i="3"/>
  <c r="K3010" i="3" s="1"/>
  <c r="J3011" i="3"/>
  <c r="K3011" i="3" s="1"/>
  <c r="J3012" i="3"/>
  <c r="K3012" i="3" s="1"/>
  <c r="J3013" i="3"/>
  <c r="K3013" i="3" s="1"/>
  <c r="J3014" i="3"/>
  <c r="K3014" i="3" s="1"/>
  <c r="J3015" i="3"/>
  <c r="K3015" i="3" s="1"/>
  <c r="J3016" i="3"/>
  <c r="K3016" i="3" s="1"/>
  <c r="J3017" i="3"/>
  <c r="K3017" i="3" s="1"/>
  <c r="J3018" i="3"/>
  <c r="K3018" i="3" s="1"/>
  <c r="J3019" i="3"/>
  <c r="K3019" i="3" s="1"/>
  <c r="J3020" i="3"/>
  <c r="K3020" i="3" s="1"/>
  <c r="J3021" i="3"/>
  <c r="K3021" i="3" s="1"/>
  <c r="J3022" i="3"/>
  <c r="K3022" i="3" s="1"/>
  <c r="J3023" i="3"/>
  <c r="K3023" i="3" s="1"/>
  <c r="J3024" i="3"/>
  <c r="K3024" i="3" s="1"/>
  <c r="J3025" i="3"/>
  <c r="K3025" i="3" s="1"/>
  <c r="J3026" i="3"/>
  <c r="K3026" i="3" s="1"/>
  <c r="J3027" i="3"/>
  <c r="K3027" i="3" s="1"/>
  <c r="J3028" i="3"/>
  <c r="K3028" i="3" s="1"/>
  <c r="J3029" i="3"/>
  <c r="K3029" i="3" s="1"/>
  <c r="J3030" i="3"/>
  <c r="K3030" i="3" s="1"/>
  <c r="J3031" i="3"/>
  <c r="K3031" i="3" s="1"/>
  <c r="J3032" i="3"/>
  <c r="K3032" i="3" s="1"/>
  <c r="J3033" i="3"/>
  <c r="K3033" i="3" s="1"/>
  <c r="J3034" i="3"/>
  <c r="K3034" i="3" s="1"/>
  <c r="J3035" i="3"/>
  <c r="K3035" i="3" s="1"/>
  <c r="J3036" i="3"/>
  <c r="K3036" i="3" s="1"/>
  <c r="J3037" i="3"/>
  <c r="K3037" i="3" s="1"/>
  <c r="J3038" i="3"/>
  <c r="K3038" i="3" s="1"/>
  <c r="J3039" i="3"/>
  <c r="K3039" i="3" s="1"/>
  <c r="J3040" i="3"/>
  <c r="K3040" i="3" s="1"/>
  <c r="J3041" i="3"/>
  <c r="K3041" i="3" s="1"/>
  <c r="J3042" i="3"/>
  <c r="K3042" i="3" s="1"/>
  <c r="J3043" i="3"/>
  <c r="K3043" i="3" s="1"/>
  <c r="J3044" i="3"/>
  <c r="K3044" i="3" s="1"/>
  <c r="J3045" i="3"/>
  <c r="J3046" i="3"/>
  <c r="K3046" i="3" s="1"/>
  <c r="J3047" i="3"/>
  <c r="K3047" i="3" s="1"/>
  <c r="J3048" i="3"/>
  <c r="J3049" i="3"/>
  <c r="K3049" i="3" s="1"/>
  <c r="J3050" i="3"/>
  <c r="K3050" i="3" s="1"/>
  <c r="J3051" i="3"/>
  <c r="K3051" i="3" s="1"/>
  <c r="J3052" i="3"/>
  <c r="K3052" i="3" s="1"/>
  <c r="J3053" i="3"/>
  <c r="K3053" i="3" s="1"/>
  <c r="J3054" i="3"/>
  <c r="K3054" i="3" s="1"/>
  <c r="J3055" i="3"/>
  <c r="K3055" i="3" s="1"/>
  <c r="J3056" i="3"/>
  <c r="K3056" i="3" s="1"/>
  <c r="J3057" i="3"/>
  <c r="K3057" i="3" s="1"/>
  <c r="J3058" i="3"/>
  <c r="K3058" i="3" s="1"/>
  <c r="J3059" i="3"/>
  <c r="K3059" i="3" s="1"/>
  <c r="J3060" i="3"/>
  <c r="K3060" i="3" s="1"/>
  <c r="J3061" i="3"/>
  <c r="K3061" i="3" s="1"/>
  <c r="J3062" i="3"/>
  <c r="K3062" i="3" s="1"/>
  <c r="J3063" i="3"/>
  <c r="K3063" i="3" s="1"/>
  <c r="J3064" i="3"/>
  <c r="K3064" i="3" s="1"/>
  <c r="J3065" i="3"/>
  <c r="K3065" i="3" s="1"/>
  <c r="J3066" i="3"/>
  <c r="K3066" i="3" s="1"/>
  <c r="J3067" i="3"/>
  <c r="K3067" i="3" s="1"/>
  <c r="J3068" i="3"/>
  <c r="K3068" i="3" s="1"/>
  <c r="J3069" i="3"/>
  <c r="K3069" i="3" s="1"/>
  <c r="J3070" i="3"/>
  <c r="K3070" i="3" s="1"/>
  <c r="J3071" i="3"/>
  <c r="K3071" i="3" s="1"/>
  <c r="J3072" i="3"/>
  <c r="K3072" i="3" s="1"/>
  <c r="J3073" i="3"/>
  <c r="K3073" i="3" s="1"/>
  <c r="J3074" i="3"/>
  <c r="K3074" i="3" s="1"/>
  <c r="J3075" i="3"/>
  <c r="K3075" i="3" s="1"/>
  <c r="J3076" i="3"/>
  <c r="K3076" i="3" s="1"/>
  <c r="J3077" i="3"/>
  <c r="K3077" i="3" s="1"/>
  <c r="J3078" i="3"/>
  <c r="K3078" i="3" s="1"/>
  <c r="J3079" i="3"/>
  <c r="K3079" i="3" s="1"/>
  <c r="J3080" i="3"/>
  <c r="K3080" i="3" s="1"/>
  <c r="J3081" i="3"/>
  <c r="K3081" i="3" s="1"/>
  <c r="J3082" i="3"/>
  <c r="K3082" i="3" s="1"/>
  <c r="J3083" i="3"/>
  <c r="K3083" i="3" s="1"/>
  <c r="J3084" i="3"/>
  <c r="K3084" i="3" s="1"/>
  <c r="J3085" i="3"/>
  <c r="K3085" i="3" s="1"/>
  <c r="J3086" i="3"/>
  <c r="K3086" i="3" s="1"/>
  <c r="J3087" i="3"/>
  <c r="K3087" i="3" s="1"/>
  <c r="J3088" i="3"/>
  <c r="K3088" i="3" s="1"/>
  <c r="J3089" i="3"/>
  <c r="K3089" i="3" s="1"/>
  <c r="J3090" i="3"/>
  <c r="K3090" i="3" s="1"/>
  <c r="J3091" i="3"/>
  <c r="K3091" i="3" s="1"/>
  <c r="J3092" i="3"/>
  <c r="K3092" i="3" s="1"/>
  <c r="J3093" i="3"/>
  <c r="K3093" i="3" s="1"/>
  <c r="J3094" i="3"/>
  <c r="K3094" i="3" s="1"/>
  <c r="J3095" i="3"/>
  <c r="K3095" i="3" s="1"/>
  <c r="J3096" i="3"/>
  <c r="K3096" i="3" s="1"/>
  <c r="J3097" i="3"/>
  <c r="K3097" i="3" s="1"/>
  <c r="J3098" i="3"/>
  <c r="K3098" i="3" s="1"/>
  <c r="J3099" i="3"/>
  <c r="K3099" i="3" s="1"/>
  <c r="J3100" i="3"/>
  <c r="K3100" i="3" s="1"/>
  <c r="J3101" i="3"/>
  <c r="K3101" i="3" s="1"/>
  <c r="J3102" i="3"/>
  <c r="K3102" i="3" s="1"/>
  <c r="J3103" i="3"/>
  <c r="K3103" i="3" s="1"/>
  <c r="J3104" i="3"/>
  <c r="K3104" i="3" s="1"/>
  <c r="J3105" i="3"/>
  <c r="K3105" i="3" s="1"/>
  <c r="J3106" i="3"/>
  <c r="K3106" i="3" s="1"/>
  <c r="J3107" i="3"/>
  <c r="K3107" i="3" s="1"/>
  <c r="J3108" i="3"/>
  <c r="K3108" i="3" s="1"/>
  <c r="J3109" i="3"/>
  <c r="K3109" i="3" s="1"/>
  <c r="J3110" i="3"/>
  <c r="K3110" i="3" s="1"/>
  <c r="J3111" i="3"/>
  <c r="K3111" i="3" s="1"/>
  <c r="J3112" i="3"/>
  <c r="K3112" i="3" s="1"/>
  <c r="J3113" i="3"/>
  <c r="K3113" i="3" s="1"/>
  <c r="J3114" i="3"/>
  <c r="K3114" i="3" s="1"/>
  <c r="J3115" i="3"/>
  <c r="K3115" i="3" s="1"/>
  <c r="J3116" i="3"/>
  <c r="K3116" i="3" s="1"/>
  <c r="J3117" i="3"/>
  <c r="K3117" i="3" s="1"/>
  <c r="J3118" i="3"/>
  <c r="K3118" i="3" s="1"/>
  <c r="J3119" i="3"/>
  <c r="K3119" i="3" s="1"/>
  <c r="J3120" i="3"/>
  <c r="K3120" i="3" s="1"/>
  <c r="J3121" i="3"/>
  <c r="K3121" i="3" s="1"/>
  <c r="J3122" i="3"/>
  <c r="K3122" i="3" s="1"/>
  <c r="J3123" i="3"/>
  <c r="K3123" i="3" s="1"/>
  <c r="J3124" i="3"/>
  <c r="K3124" i="3" s="1"/>
  <c r="J3125" i="3"/>
  <c r="K3125" i="3" s="1"/>
  <c r="J3126" i="3"/>
  <c r="J3127" i="3"/>
  <c r="K3127" i="3" s="1"/>
  <c r="J3128" i="3"/>
  <c r="K3128" i="3" s="1"/>
  <c r="J3129" i="3"/>
  <c r="K3129" i="3" s="1"/>
  <c r="J3130" i="3"/>
  <c r="K3130" i="3" s="1"/>
  <c r="J3131" i="3"/>
  <c r="K3131" i="3" s="1"/>
  <c r="J3132" i="3"/>
  <c r="K3132" i="3" s="1"/>
  <c r="J3133" i="3"/>
  <c r="K3133" i="3" s="1"/>
  <c r="J3134" i="3"/>
  <c r="J3135" i="3"/>
  <c r="K3135" i="3" s="1"/>
  <c r="J3136" i="3"/>
  <c r="K3136" i="3" s="1"/>
  <c r="J3137" i="3"/>
  <c r="K3137" i="3" s="1"/>
  <c r="J3138" i="3"/>
  <c r="K3138" i="3" s="1"/>
  <c r="J3139" i="3"/>
  <c r="K3139" i="3" s="1"/>
  <c r="J3140" i="3"/>
  <c r="K3140" i="3" s="1"/>
  <c r="J3141" i="3"/>
  <c r="K3141" i="3" s="1"/>
  <c r="J3142" i="3"/>
  <c r="K3142" i="3" s="1"/>
  <c r="J3143" i="3"/>
  <c r="K3143" i="3" s="1"/>
  <c r="J3144" i="3"/>
  <c r="K3144" i="3" s="1"/>
  <c r="J3145" i="3"/>
  <c r="K3145" i="3" s="1"/>
  <c r="J3146" i="3"/>
  <c r="K3146" i="3" s="1"/>
  <c r="J3147" i="3"/>
  <c r="K3147" i="3" s="1"/>
  <c r="J3148" i="3"/>
  <c r="K3148" i="3" s="1"/>
  <c r="J3149" i="3"/>
  <c r="K3149" i="3" s="1"/>
  <c r="J3150" i="3"/>
  <c r="K3150" i="3" s="1"/>
  <c r="J3151" i="3"/>
  <c r="K3151" i="3" s="1"/>
  <c r="J3152" i="3"/>
  <c r="K3152" i="3" s="1"/>
  <c r="J3153" i="3"/>
  <c r="K3153" i="3" s="1"/>
  <c r="J3154" i="3"/>
  <c r="K3154" i="3" s="1"/>
  <c r="J3155" i="3"/>
  <c r="K3155" i="3" s="1"/>
  <c r="J3156" i="3"/>
  <c r="K3156" i="3" s="1"/>
  <c r="J3157" i="3"/>
  <c r="K3157" i="3" s="1"/>
  <c r="J3158" i="3"/>
  <c r="K3158" i="3" s="1"/>
  <c r="J3159" i="3"/>
  <c r="K3159" i="3" s="1"/>
  <c r="J3160" i="3"/>
  <c r="K3160" i="3" s="1"/>
  <c r="J3161" i="3"/>
  <c r="K3161" i="3" s="1"/>
  <c r="J3162" i="3"/>
  <c r="K3162" i="3" s="1"/>
  <c r="J3163" i="3"/>
  <c r="K3163" i="3" s="1"/>
  <c r="J3164" i="3"/>
  <c r="K3164" i="3" s="1"/>
  <c r="J3165" i="3"/>
  <c r="K3165" i="3" s="1"/>
  <c r="J3166" i="3"/>
  <c r="K3166" i="3" s="1"/>
  <c r="J3167" i="3"/>
  <c r="K3167" i="3" s="1"/>
  <c r="J3168" i="3"/>
  <c r="K3168" i="3" s="1"/>
  <c r="J3169" i="3"/>
  <c r="K3169" i="3" s="1"/>
  <c r="J3170" i="3"/>
  <c r="K3170" i="3" s="1"/>
  <c r="J3171" i="3"/>
  <c r="K3171" i="3" s="1"/>
  <c r="J3172" i="3"/>
  <c r="K3172" i="3" s="1"/>
  <c r="J3173" i="3"/>
  <c r="K3173" i="3" s="1"/>
  <c r="J3174" i="3"/>
  <c r="K3174" i="3" s="1"/>
  <c r="J3175" i="3"/>
  <c r="K3175" i="3" s="1"/>
  <c r="J3176" i="3"/>
  <c r="K3176" i="3" s="1"/>
  <c r="J3177" i="3"/>
  <c r="K3177" i="3" s="1"/>
  <c r="J3178" i="3"/>
  <c r="K3178" i="3" s="1"/>
  <c r="J3179" i="3"/>
  <c r="K3179" i="3" s="1"/>
  <c r="J3180" i="3"/>
  <c r="K3180" i="3" s="1"/>
  <c r="J3181" i="3"/>
  <c r="K3181" i="3" s="1"/>
  <c r="J3182" i="3"/>
  <c r="K3182" i="3" s="1"/>
  <c r="J3183" i="3"/>
  <c r="K3183" i="3" s="1"/>
  <c r="J3184" i="3"/>
  <c r="K3184" i="3" s="1"/>
  <c r="J3185" i="3"/>
  <c r="K3185" i="3" s="1"/>
  <c r="J3186" i="3"/>
  <c r="K3186" i="3" s="1"/>
  <c r="J3187" i="3"/>
  <c r="K3187" i="3" s="1"/>
  <c r="J3188" i="3"/>
  <c r="K3188" i="3" s="1"/>
  <c r="J3189" i="3"/>
  <c r="K3189" i="3" s="1"/>
  <c r="J3190" i="3"/>
  <c r="K3190" i="3" s="1"/>
  <c r="J3191" i="3"/>
  <c r="K3191" i="3" s="1"/>
  <c r="J3192" i="3"/>
  <c r="K3192" i="3" s="1"/>
  <c r="J3193" i="3"/>
  <c r="K3193" i="3" s="1"/>
  <c r="J3194" i="3"/>
  <c r="K3194" i="3" s="1"/>
  <c r="J3195" i="3"/>
  <c r="K3195" i="3" s="1"/>
  <c r="J3196" i="3"/>
  <c r="K3196" i="3" s="1"/>
  <c r="J3197" i="3"/>
  <c r="K3197" i="3" s="1"/>
  <c r="J3198" i="3"/>
  <c r="K3198" i="3" s="1"/>
  <c r="J3199" i="3"/>
  <c r="K3199" i="3" s="1"/>
  <c r="J3200" i="3"/>
  <c r="K3200" i="3" s="1"/>
  <c r="J3201" i="3"/>
  <c r="K3201" i="3" s="1"/>
  <c r="J3202" i="3"/>
  <c r="K3202" i="3" s="1"/>
  <c r="J3203" i="3"/>
  <c r="K3203" i="3" s="1"/>
  <c r="J3204" i="3"/>
  <c r="K3204" i="3" s="1"/>
  <c r="J3205" i="3"/>
  <c r="K3205" i="3" s="1"/>
  <c r="J3206" i="3"/>
  <c r="J3207" i="3"/>
  <c r="K3207" i="3" s="1"/>
  <c r="J3208" i="3"/>
  <c r="K3208" i="3" s="1"/>
  <c r="J3209" i="3"/>
  <c r="J3210" i="3"/>
  <c r="K3210" i="3" s="1"/>
  <c r="J3211" i="3"/>
  <c r="K3211" i="3" s="1"/>
  <c r="J3212" i="3"/>
  <c r="K3212" i="3" s="1"/>
  <c r="J3213" i="3"/>
  <c r="K3213" i="3" s="1"/>
  <c r="J3214" i="3"/>
  <c r="K3214" i="3" s="1"/>
  <c r="J3215" i="3"/>
  <c r="K3215" i="3" s="1"/>
  <c r="J3216" i="3"/>
  <c r="K3216" i="3" s="1"/>
  <c r="J3217" i="3"/>
  <c r="K3217" i="3" s="1"/>
  <c r="J3218" i="3"/>
  <c r="K3218" i="3" s="1"/>
  <c r="J3219" i="3"/>
  <c r="K3219" i="3" s="1"/>
  <c r="J3220" i="3"/>
  <c r="K3220" i="3" s="1"/>
  <c r="J3221" i="3"/>
  <c r="K3221" i="3" s="1"/>
  <c r="J3222" i="3"/>
  <c r="K3222" i="3" s="1"/>
  <c r="J3223" i="3"/>
  <c r="K3223" i="3" s="1"/>
  <c r="J3224" i="3"/>
  <c r="K3224" i="3" s="1"/>
  <c r="J3225" i="3"/>
  <c r="K3225" i="3" s="1"/>
  <c r="J3226" i="3"/>
  <c r="K3226" i="3" s="1"/>
  <c r="J3227" i="3"/>
  <c r="K3227" i="3" s="1"/>
  <c r="J3228" i="3"/>
  <c r="K3228" i="3" s="1"/>
  <c r="J3229" i="3"/>
  <c r="K3229" i="3" s="1"/>
  <c r="J3230" i="3"/>
  <c r="K3230" i="3" s="1"/>
  <c r="J3231" i="3"/>
  <c r="K3231" i="3" s="1"/>
  <c r="J3232" i="3"/>
  <c r="K3232" i="3" s="1"/>
  <c r="J3233" i="3"/>
  <c r="K3233" i="3" s="1"/>
  <c r="J3234" i="3"/>
  <c r="K3234" i="3" s="1"/>
  <c r="J3235" i="3"/>
  <c r="K3235" i="3" s="1"/>
  <c r="J3236" i="3"/>
  <c r="K3236" i="3" s="1"/>
  <c r="J3237" i="3"/>
  <c r="K3237" i="3" s="1"/>
  <c r="J3238" i="3"/>
  <c r="K3238" i="3" s="1"/>
  <c r="J3239" i="3"/>
  <c r="K3239" i="3" s="1"/>
  <c r="J3240" i="3"/>
  <c r="K3240" i="3" s="1"/>
  <c r="J3241" i="3"/>
  <c r="K3241" i="3" s="1"/>
  <c r="J3242" i="3"/>
  <c r="K3242" i="3" s="1"/>
  <c r="J3243" i="3"/>
  <c r="K3243" i="3" s="1"/>
  <c r="J3244" i="3"/>
  <c r="K3244" i="3" s="1"/>
  <c r="J3245" i="3"/>
  <c r="K3245" i="3" s="1"/>
  <c r="J3246" i="3"/>
  <c r="K3246" i="3" s="1"/>
  <c r="J3247" i="3"/>
  <c r="K3247" i="3" s="1"/>
  <c r="J3248" i="3"/>
  <c r="K3248" i="3" s="1"/>
  <c r="J3249" i="3"/>
  <c r="K3249" i="3" s="1"/>
  <c r="J3250" i="3"/>
  <c r="K3250" i="3" s="1"/>
  <c r="J3251" i="3"/>
  <c r="K3251" i="3" s="1"/>
  <c r="J3252" i="3"/>
  <c r="K3252" i="3" s="1"/>
  <c r="J3253" i="3"/>
  <c r="K3253" i="3" s="1"/>
  <c r="J3254" i="3"/>
  <c r="K3254" i="3" s="1"/>
  <c r="J3255" i="3"/>
  <c r="K3255" i="3" s="1"/>
  <c r="J3256" i="3"/>
  <c r="K3256" i="3" s="1"/>
  <c r="J3257" i="3"/>
  <c r="K3257" i="3" s="1"/>
  <c r="J3258" i="3"/>
  <c r="K3258" i="3" s="1"/>
  <c r="J3259" i="3"/>
  <c r="K3259" i="3" s="1"/>
  <c r="J3260" i="3"/>
  <c r="K3260" i="3" s="1"/>
  <c r="J3261" i="3"/>
  <c r="K3261" i="3" s="1"/>
  <c r="J3262" i="3"/>
  <c r="K3262" i="3" s="1"/>
  <c r="J3263" i="3"/>
  <c r="K3263" i="3" s="1"/>
  <c r="J3264" i="3"/>
  <c r="K3264" i="3" s="1"/>
  <c r="J3265" i="3"/>
  <c r="K3265" i="3" s="1"/>
  <c r="J3266" i="3"/>
  <c r="K3266" i="3" s="1"/>
  <c r="J3267" i="3"/>
  <c r="K3267" i="3" s="1"/>
  <c r="J3268" i="3"/>
  <c r="K3268" i="3" s="1"/>
  <c r="J3269" i="3"/>
  <c r="K3269" i="3" s="1"/>
  <c r="J3270" i="3"/>
  <c r="K3270" i="3" s="1"/>
  <c r="J3271" i="3"/>
  <c r="K3271" i="3" s="1"/>
  <c r="J3272" i="3"/>
  <c r="K3272" i="3" s="1"/>
  <c r="J3273" i="3"/>
  <c r="K3273" i="3" s="1"/>
  <c r="J3274" i="3"/>
  <c r="K3274" i="3" s="1"/>
  <c r="J3275" i="3"/>
  <c r="K3275" i="3" s="1"/>
  <c r="J3276" i="3"/>
  <c r="K3276" i="3" s="1"/>
  <c r="J3277" i="3"/>
  <c r="K3277" i="3" s="1"/>
  <c r="J3278" i="3"/>
  <c r="K3278" i="3" s="1"/>
  <c r="J3279" i="3"/>
  <c r="K3279" i="3" s="1"/>
  <c r="J3280" i="3"/>
  <c r="K3280" i="3" s="1"/>
  <c r="J3281" i="3"/>
  <c r="K3281" i="3" s="1"/>
  <c r="J3282" i="3"/>
  <c r="K3282" i="3" s="1"/>
  <c r="J3283" i="3"/>
  <c r="K3283" i="3" s="1"/>
  <c r="J3284" i="3"/>
  <c r="K3284" i="3" s="1"/>
  <c r="J3285" i="3"/>
  <c r="K3285" i="3" s="1"/>
  <c r="J3286" i="3"/>
  <c r="K3286" i="3" s="1"/>
  <c r="J3287" i="3"/>
  <c r="K3287" i="3" s="1"/>
  <c r="J3288" i="3"/>
  <c r="J3289" i="3"/>
  <c r="K3289" i="3" s="1"/>
  <c r="J3290" i="3"/>
  <c r="K3290" i="3" s="1"/>
  <c r="J3291" i="3"/>
  <c r="K3291" i="3" s="1"/>
  <c r="J3292" i="3"/>
  <c r="K3292" i="3" s="1"/>
  <c r="J3293" i="3"/>
  <c r="K3293" i="3" s="1"/>
  <c r="J3294" i="3"/>
  <c r="K3294" i="3" s="1"/>
  <c r="J3295" i="3"/>
  <c r="K3295" i="3" s="1"/>
  <c r="J3296" i="3"/>
  <c r="K3296" i="3" s="1"/>
  <c r="J3297" i="3"/>
  <c r="K3297" i="3" s="1"/>
  <c r="J3298" i="3"/>
  <c r="K3298" i="3" s="1"/>
  <c r="J3299" i="3"/>
  <c r="K3299" i="3" s="1"/>
  <c r="J3300" i="3"/>
  <c r="K3300" i="3" s="1"/>
  <c r="J3301" i="3"/>
  <c r="K3301" i="3" s="1"/>
  <c r="J3302" i="3"/>
  <c r="K3302" i="3" s="1"/>
  <c r="J3303" i="3"/>
  <c r="K3303" i="3" s="1"/>
  <c r="J3304" i="3"/>
  <c r="K3304" i="3" s="1"/>
  <c r="J3305" i="3"/>
  <c r="K3305" i="3" s="1"/>
  <c r="J3306" i="3"/>
  <c r="K3306" i="3" s="1"/>
  <c r="J3307" i="3"/>
  <c r="K3307" i="3" s="1"/>
  <c r="J3308" i="3"/>
  <c r="K3308" i="3" s="1"/>
  <c r="J3309" i="3"/>
  <c r="K3309" i="3" s="1"/>
  <c r="J3310" i="3"/>
  <c r="K3310" i="3" s="1"/>
  <c r="J3311" i="3"/>
  <c r="K3311" i="3" s="1"/>
  <c r="J3312" i="3"/>
  <c r="K3312" i="3" s="1"/>
  <c r="J3313" i="3"/>
  <c r="K3313" i="3" s="1"/>
  <c r="J3314" i="3"/>
  <c r="K3314" i="3" s="1"/>
  <c r="J3315" i="3"/>
  <c r="K3315" i="3" s="1"/>
  <c r="J3316" i="3"/>
  <c r="K3316" i="3" s="1"/>
  <c r="J3317" i="3"/>
  <c r="K3317" i="3" s="1"/>
  <c r="J3318" i="3"/>
  <c r="K3318" i="3" s="1"/>
  <c r="J3319" i="3"/>
  <c r="K3319" i="3" s="1"/>
  <c r="J3320" i="3"/>
  <c r="K3320" i="3" s="1"/>
  <c r="J3321" i="3"/>
  <c r="K3321" i="3" s="1"/>
  <c r="J3322" i="3"/>
  <c r="K3322" i="3" s="1"/>
  <c r="J3323" i="3"/>
  <c r="K3323" i="3" s="1"/>
  <c r="J3324" i="3"/>
  <c r="K3324" i="3" s="1"/>
  <c r="J3325" i="3"/>
  <c r="K3325" i="3" s="1"/>
  <c r="J3326" i="3"/>
  <c r="K3326" i="3" s="1"/>
  <c r="J3327" i="3"/>
  <c r="K3327" i="3" s="1"/>
  <c r="J3328" i="3"/>
  <c r="K3328" i="3" s="1"/>
  <c r="J3329" i="3"/>
  <c r="K3329" i="3" s="1"/>
  <c r="J3330" i="3"/>
  <c r="K3330" i="3" s="1"/>
  <c r="J3331" i="3"/>
  <c r="K3331" i="3" s="1"/>
  <c r="J3332" i="3"/>
  <c r="K3332" i="3" s="1"/>
  <c r="J3333" i="3"/>
  <c r="K3333" i="3" s="1"/>
  <c r="J3334" i="3"/>
  <c r="K3334" i="3" s="1"/>
  <c r="J3335" i="3"/>
  <c r="K3335" i="3" s="1"/>
  <c r="J3336" i="3"/>
  <c r="K3336" i="3" s="1"/>
  <c r="J3337" i="3"/>
  <c r="K3337" i="3" s="1"/>
  <c r="J3338" i="3"/>
  <c r="K3338" i="3" s="1"/>
  <c r="J3339" i="3"/>
  <c r="K3339" i="3" s="1"/>
  <c r="J3340" i="3"/>
  <c r="K3340" i="3" s="1"/>
  <c r="J3341" i="3"/>
  <c r="K3341" i="3" s="1"/>
  <c r="J3342" i="3"/>
  <c r="K3342" i="3" s="1"/>
  <c r="J3343" i="3"/>
  <c r="K3343" i="3" s="1"/>
  <c r="J3344" i="3"/>
  <c r="K3344" i="3" s="1"/>
  <c r="J3345" i="3"/>
  <c r="K3345" i="3" s="1"/>
  <c r="J3346" i="3"/>
  <c r="K3346" i="3" s="1"/>
  <c r="J3347" i="3"/>
  <c r="K3347" i="3" s="1"/>
  <c r="J3348" i="3"/>
  <c r="K3348" i="3" s="1"/>
  <c r="J3349" i="3"/>
  <c r="K3349" i="3" s="1"/>
  <c r="J3350" i="3"/>
  <c r="K3350" i="3" s="1"/>
  <c r="J3351" i="3"/>
  <c r="K3351" i="3" s="1"/>
  <c r="J3352" i="3"/>
  <c r="K3352" i="3" s="1"/>
  <c r="J3353" i="3"/>
  <c r="J3354" i="3"/>
  <c r="K3354" i="3" s="1"/>
  <c r="J3355" i="3"/>
  <c r="K3355" i="3" s="1"/>
  <c r="J3356" i="3"/>
  <c r="K3356" i="3" s="1"/>
  <c r="J3357" i="3"/>
  <c r="K3357" i="3" s="1"/>
  <c r="J3358" i="3"/>
  <c r="K3358" i="3" s="1"/>
  <c r="J3359" i="3"/>
  <c r="K3359" i="3" s="1"/>
  <c r="J3360" i="3"/>
  <c r="K3360" i="3" s="1"/>
  <c r="J3361" i="3"/>
  <c r="K3361" i="3" s="1"/>
  <c r="J3362" i="3"/>
  <c r="K3362" i="3" s="1"/>
  <c r="J3363" i="3"/>
  <c r="K3363" i="3" s="1"/>
  <c r="J3364" i="3"/>
  <c r="K3364" i="3" s="1"/>
  <c r="J3365" i="3"/>
  <c r="K3365" i="3" s="1"/>
  <c r="J3366" i="3"/>
  <c r="K3366" i="3" s="1"/>
  <c r="J3367" i="3"/>
  <c r="K3367" i="3" s="1"/>
  <c r="J3368" i="3"/>
  <c r="K3368" i="3" s="1"/>
  <c r="J3369" i="3"/>
  <c r="K3369" i="3" s="1"/>
  <c r="J3370" i="3"/>
  <c r="K3370" i="3" s="1"/>
  <c r="J3371" i="3"/>
  <c r="K3371" i="3" s="1"/>
  <c r="J3372" i="3"/>
  <c r="K3372" i="3" s="1"/>
  <c r="J3373" i="3"/>
  <c r="K3373" i="3" s="1"/>
  <c r="J3374" i="3"/>
  <c r="K3374" i="3" s="1"/>
  <c r="J3375" i="3"/>
  <c r="K3375" i="3" s="1"/>
  <c r="J3376" i="3"/>
  <c r="K3376" i="3" s="1"/>
  <c r="J3377" i="3"/>
  <c r="K3377" i="3" s="1"/>
  <c r="J3378" i="3"/>
  <c r="K3378" i="3" s="1"/>
  <c r="J3379" i="3"/>
  <c r="K3379" i="3" s="1"/>
  <c r="J3380" i="3"/>
  <c r="K3380" i="3" s="1"/>
  <c r="J3381" i="3"/>
  <c r="K3381" i="3" s="1"/>
  <c r="J3382" i="3"/>
  <c r="K3382" i="3" s="1"/>
  <c r="J3383" i="3"/>
  <c r="K3383" i="3" s="1"/>
  <c r="J3384" i="3"/>
  <c r="K3384" i="3" s="1"/>
  <c r="J3385" i="3"/>
  <c r="K3385" i="3" s="1"/>
  <c r="J3386" i="3"/>
  <c r="K3386" i="3" s="1"/>
  <c r="J3387" i="3"/>
  <c r="K3387" i="3" s="1"/>
  <c r="J3388" i="3"/>
  <c r="K3388" i="3" s="1"/>
  <c r="J3389" i="3"/>
  <c r="K3389" i="3" s="1"/>
  <c r="J3390" i="3"/>
  <c r="K3390" i="3" s="1"/>
  <c r="J3391" i="3"/>
  <c r="K3391" i="3" s="1"/>
  <c r="J3392" i="3"/>
  <c r="K3392" i="3" s="1"/>
  <c r="J3393" i="3"/>
  <c r="K3393" i="3" s="1"/>
  <c r="J3394" i="3"/>
  <c r="K3394" i="3" s="1"/>
  <c r="J3395" i="3"/>
  <c r="K3395" i="3" s="1"/>
  <c r="J3396" i="3"/>
  <c r="K3396" i="3" s="1"/>
  <c r="J3397" i="3"/>
  <c r="K3397" i="3" s="1"/>
  <c r="J3398" i="3"/>
  <c r="K3398" i="3" s="1"/>
  <c r="J3399" i="3"/>
  <c r="K3399" i="3" s="1"/>
  <c r="J3400" i="3"/>
  <c r="K3400" i="3" s="1"/>
  <c r="J3401" i="3"/>
  <c r="K3401" i="3" s="1"/>
  <c r="J3402" i="3"/>
  <c r="K3402" i="3" s="1"/>
  <c r="J3403" i="3"/>
  <c r="K3403" i="3" s="1"/>
  <c r="J3404" i="3"/>
  <c r="K3404" i="3" s="1"/>
  <c r="J3405" i="3"/>
  <c r="K3405" i="3" s="1"/>
  <c r="J3406" i="3"/>
  <c r="K3406" i="3" s="1"/>
  <c r="J3407" i="3"/>
  <c r="K3407" i="3" s="1"/>
  <c r="J3408" i="3"/>
  <c r="K3408" i="3" s="1"/>
  <c r="J3409" i="3"/>
  <c r="K3409" i="3" s="1"/>
  <c r="J3410" i="3"/>
  <c r="K3410" i="3" s="1"/>
  <c r="J3411" i="3"/>
  <c r="K3411" i="3" s="1"/>
  <c r="J3412" i="3"/>
  <c r="K3412" i="3" s="1"/>
  <c r="J3413" i="3"/>
  <c r="K3413" i="3" s="1"/>
  <c r="J3414" i="3"/>
  <c r="J3415" i="3"/>
  <c r="K3415" i="3" s="1"/>
  <c r="J3416" i="3"/>
  <c r="K3416" i="3" s="1"/>
  <c r="J3417" i="3"/>
  <c r="K3417" i="3" s="1"/>
  <c r="J3418" i="3"/>
  <c r="K3418" i="3" s="1"/>
  <c r="J3419" i="3"/>
  <c r="K3419" i="3" s="1"/>
  <c r="J3420" i="3"/>
  <c r="K3420" i="3" s="1"/>
  <c r="J3421" i="3"/>
  <c r="K3421" i="3" s="1"/>
  <c r="J3422" i="3"/>
  <c r="K3422" i="3" s="1"/>
  <c r="J3423" i="3"/>
  <c r="K3423" i="3" s="1"/>
  <c r="J3424" i="3"/>
  <c r="K3424" i="3" s="1"/>
  <c r="J3425" i="3"/>
  <c r="K3425" i="3" s="1"/>
  <c r="J3426" i="3"/>
  <c r="K3426" i="3" s="1"/>
  <c r="J3427" i="3"/>
  <c r="K3427" i="3" s="1"/>
  <c r="J3428" i="3"/>
  <c r="K3428" i="3" s="1"/>
  <c r="J3429" i="3"/>
  <c r="K3429" i="3" s="1"/>
  <c r="J3430" i="3"/>
  <c r="K3430" i="3" s="1"/>
  <c r="J3431" i="3"/>
  <c r="K3431" i="3" s="1"/>
  <c r="J3432" i="3"/>
  <c r="K3432" i="3" s="1"/>
  <c r="J3433" i="3"/>
  <c r="K3433" i="3" s="1"/>
  <c r="J3434" i="3"/>
  <c r="K3434" i="3" s="1"/>
  <c r="J3435" i="3"/>
  <c r="K3435" i="3" s="1"/>
  <c r="J3436" i="3"/>
  <c r="K3436" i="3" s="1"/>
  <c r="J3437" i="3"/>
  <c r="K3437" i="3" s="1"/>
  <c r="J3438" i="3"/>
  <c r="K3438" i="3" s="1"/>
  <c r="J3439" i="3"/>
  <c r="K3439" i="3" s="1"/>
  <c r="J3440" i="3"/>
  <c r="K3440" i="3" s="1"/>
  <c r="J3441" i="3"/>
  <c r="K3441" i="3" s="1"/>
  <c r="J3442" i="3"/>
  <c r="K3442" i="3" s="1"/>
  <c r="J3443" i="3"/>
  <c r="K3443" i="3" s="1"/>
  <c r="J3444" i="3"/>
  <c r="K3444" i="3" s="1"/>
  <c r="J3445" i="3"/>
  <c r="K3445" i="3" s="1"/>
  <c r="J3446" i="3"/>
  <c r="K3446" i="3" s="1"/>
  <c r="J3447" i="3"/>
  <c r="K3447" i="3" s="1"/>
  <c r="J3448" i="3"/>
  <c r="K3448" i="3" s="1"/>
  <c r="J3449" i="3"/>
  <c r="K3449" i="3" s="1"/>
  <c r="J3450" i="3"/>
  <c r="K3450" i="3" s="1"/>
  <c r="J3451" i="3"/>
  <c r="K3451" i="3" s="1"/>
  <c r="J3452" i="3"/>
  <c r="K3452" i="3" s="1"/>
  <c r="J3453" i="3"/>
  <c r="K3453" i="3" s="1"/>
  <c r="J3454" i="3"/>
  <c r="K3454" i="3" s="1"/>
  <c r="J3455" i="3"/>
  <c r="K3455" i="3" s="1"/>
  <c r="J3456" i="3"/>
  <c r="K3456" i="3" s="1"/>
  <c r="J3457" i="3"/>
  <c r="K3457" i="3" s="1"/>
  <c r="J3458" i="3"/>
  <c r="K3458" i="3" s="1"/>
  <c r="J3459" i="3"/>
  <c r="K3459" i="3" s="1"/>
  <c r="J3460" i="3"/>
  <c r="K3460" i="3" s="1"/>
  <c r="J3461" i="3"/>
  <c r="K3461" i="3" s="1"/>
  <c r="J3462" i="3"/>
  <c r="K3462" i="3" s="1"/>
  <c r="J3463" i="3"/>
  <c r="K3463" i="3" s="1"/>
  <c r="J3464" i="3"/>
  <c r="K3464" i="3" s="1"/>
  <c r="J3465" i="3"/>
  <c r="K3465" i="3" s="1"/>
  <c r="J3466" i="3"/>
  <c r="K3466" i="3" s="1"/>
  <c r="J3467" i="3"/>
  <c r="K3467" i="3" s="1"/>
  <c r="J3468" i="3"/>
  <c r="K3468" i="3" s="1"/>
  <c r="J3469" i="3"/>
  <c r="K3469" i="3" s="1"/>
  <c r="J3470" i="3"/>
  <c r="K3470" i="3" s="1"/>
  <c r="J3471" i="3"/>
  <c r="K3471" i="3" s="1"/>
  <c r="J3472" i="3"/>
  <c r="K3472" i="3" s="1"/>
  <c r="J3473" i="3"/>
  <c r="K3473" i="3" s="1"/>
  <c r="J3474" i="3"/>
  <c r="K3474" i="3" s="1"/>
  <c r="J3475" i="3"/>
  <c r="K3475" i="3" s="1"/>
  <c r="J3476" i="3"/>
  <c r="K3476" i="3" s="1"/>
  <c r="J3477" i="3"/>
  <c r="K3477" i="3" s="1"/>
  <c r="J3478" i="3"/>
  <c r="K3478" i="3" s="1"/>
  <c r="J3479" i="3"/>
  <c r="K3479" i="3" s="1"/>
  <c r="J3480" i="3"/>
  <c r="K3480" i="3" s="1"/>
  <c r="J3481" i="3"/>
  <c r="K3481" i="3" s="1"/>
  <c r="J3482" i="3"/>
  <c r="K3482" i="3" s="1"/>
  <c r="J3483" i="3"/>
  <c r="K3483" i="3" s="1"/>
  <c r="J3484" i="3"/>
  <c r="K3484" i="3" s="1"/>
  <c r="J3485" i="3"/>
  <c r="K3485" i="3" s="1"/>
  <c r="J3486" i="3"/>
  <c r="K3486" i="3" s="1"/>
  <c r="J3487" i="3"/>
  <c r="K3487" i="3" s="1"/>
  <c r="J3488" i="3"/>
  <c r="K3488" i="3" s="1"/>
  <c r="J3489" i="3"/>
  <c r="K3489" i="3" s="1"/>
  <c r="J3490" i="3"/>
  <c r="K3490" i="3" s="1"/>
  <c r="J3491" i="3"/>
  <c r="K3491" i="3" s="1"/>
  <c r="J3492" i="3"/>
  <c r="K3492" i="3" s="1"/>
  <c r="J3493" i="3"/>
  <c r="K3493" i="3" s="1"/>
  <c r="J3494" i="3"/>
  <c r="K3494" i="3" s="1"/>
  <c r="J3495" i="3"/>
  <c r="K3495" i="3" s="1"/>
  <c r="J3496" i="3"/>
  <c r="K3496" i="3" s="1"/>
  <c r="J3497" i="3"/>
  <c r="K3497" i="3" s="1"/>
  <c r="J3498" i="3"/>
  <c r="K3498" i="3" s="1"/>
  <c r="J3499" i="3"/>
  <c r="K3499" i="3" s="1"/>
  <c r="J3500" i="3"/>
  <c r="K3500" i="3" s="1"/>
  <c r="J3501" i="3"/>
  <c r="K3501" i="3" s="1"/>
  <c r="J3502" i="3"/>
  <c r="K3502" i="3" s="1"/>
  <c r="J3503" i="3"/>
  <c r="K3503" i="3" s="1"/>
  <c r="J3504" i="3"/>
  <c r="K3504" i="3" s="1"/>
  <c r="J3505" i="3"/>
  <c r="K3505" i="3" s="1"/>
  <c r="J3506" i="3"/>
  <c r="K3506" i="3" s="1"/>
  <c r="J3507" i="3"/>
  <c r="K3507" i="3" s="1"/>
  <c r="J3508" i="3"/>
  <c r="K3508" i="3" s="1"/>
  <c r="J3509" i="3"/>
  <c r="K3509" i="3" s="1"/>
  <c r="J3510" i="3"/>
  <c r="K3510" i="3" s="1"/>
  <c r="J3511" i="3"/>
  <c r="K3511" i="3" s="1"/>
  <c r="J3512" i="3"/>
  <c r="K3512" i="3" s="1"/>
  <c r="J3513" i="3"/>
  <c r="K3513" i="3" s="1"/>
  <c r="J3514" i="3"/>
  <c r="K3514" i="3" s="1"/>
  <c r="J3515" i="3"/>
  <c r="K3515" i="3" s="1"/>
  <c r="J3516" i="3"/>
  <c r="K3516" i="3" s="1"/>
  <c r="J3517" i="3"/>
  <c r="K3517" i="3" s="1"/>
  <c r="J3518" i="3"/>
  <c r="K3518" i="3" s="1"/>
  <c r="J3519" i="3"/>
  <c r="K3519" i="3" s="1"/>
  <c r="J3520" i="3"/>
  <c r="K3520" i="3" s="1"/>
  <c r="J3521" i="3"/>
  <c r="K3521" i="3" s="1"/>
  <c r="J3522" i="3"/>
  <c r="K3522" i="3" s="1"/>
  <c r="J3523" i="3"/>
  <c r="K3523" i="3" s="1"/>
  <c r="J3524" i="3"/>
  <c r="K3524" i="3" s="1"/>
  <c r="J3525" i="3"/>
  <c r="K3525" i="3" s="1"/>
  <c r="J3526" i="3"/>
  <c r="K3526" i="3" s="1"/>
  <c r="J3527" i="3"/>
  <c r="K3527" i="3" s="1"/>
  <c r="J3528" i="3"/>
  <c r="K3528" i="3" s="1"/>
  <c r="J3529" i="3"/>
  <c r="J3530" i="3"/>
  <c r="K3530" i="3" s="1"/>
  <c r="J3531" i="3"/>
  <c r="K3531" i="3" s="1"/>
  <c r="J3532" i="3"/>
  <c r="K3532" i="3" s="1"/>
  <c r="J3533" i="3"/>
  <c r="K3533" i="3" s="1"/>
  <c r="J3534" i="3"/>
  <c r="K3534" i="3" s="1"/>
  <c r="J3535" i="3"/>
  <c r="K3535" i="3" s="1"/>
  <c r="J3536" i="3"/>
  <c r="K3536" i="3" s="1"/>
  <c r="J3537" i="3"/>
  <c r="K3537" i="3" s="1"/>
  <c r="J3538" i="3"/>
  <c r="K3538" i="3" s="1"/>
  <c r="J3539" i="3"/>
  <c r="K3539" i="3" s="1"/>
  <c r="J3540" i="3"/>
  <c r="K3540" i="3" s="1"/>
  <c r="J3541" i="3"/>
  <c r="K3541" i="3" s="1"/>
  <c r="J3542" i="3"/>
  <c r="K3542" i="3" s="1"/>
  <c r="J3543" i="3"/>
  <c r="K3543" i="3" s="1"/>
  <c r="J3544" i="3"/>
  <c r="K3544" i="3" s="1"/>
  <c r="J3545" i="3"/>
  <c r="K3545" i="3" s="1"/>
  <c r="J3546" i="3"/>
  <c r="K3546" i="3" s="1"/>
  <c r="J3547" i="3"/>
  <c r="K3547" i="3" s="1"/>
  <c r="J3548" i="3"/>
  <c r="K3548" i="3" s="1"/>
  <c r="J3549" i="3"/>
  <c r="K3549" i="3" s="1"/>
  <c r="J3550" i="3"/>
  <c r="K3550" i="3" s="1"/>
  <c r="J3551" i="3"/>
  <c r="K3551" i="3" s="1"/>
  <c r="J3552" i="3"/>
  <c r="K3552" i="3" s="1"/>
  <c r="J3553" i="3"/>
  <c r="K3553" i="3" s="1"/>
  <c r="J3554" i="3"/>
  <c r="K3554" i="3" s="1"/>
  <c r="J3555" i="3"/>
  <c r="K3555" i="3" s="1"/>
  <c r="J3556" i="3"/>
  <c r="K3556" i="3" s="1"/>
  <c r="J3557" i="3"/>
  <c r="K3557" i="3" s="1"/>
  <c r="J3558" i="3"/>
  <c r="K3558" i="3" s="1"/>
  <c r="J3559" i="3"/>
  <c r="K3559" i="3" s="1"/>
  <c r="J3560" i="3"/>
  <c r="K3560" i="3" s="1"/>
  <c r="J3561" i="3"/>
  <c r="K3561" i="3" s="1"/>
  <c r="J3562" i="3"/>
  <c r="K3562" i="3" s="1"/>
  <c r="J3563" i="3"/>
  <c r="K3563" i="3" s="1"/>
  <c r="J3564" i="3"/>
  <c r="K3564" i="3" s="1"/>
  <c r="J3565" i="3"/>
  <c r="K3565" i="3" s="1"/>
  <c r="J3566" i="3"/>
  <c r="K3566" i="3" s="1"/>
  <c r="J3567" i="3"/>
  <c r="K3567" i="3" s="1"/>
  <c r="J3568" i="3"/>
  <c r="K3568" i="3" s="1"/>
  <c r="J3569" i="3"/>
  <c r="K3569" i="3" s="1"/>
  <c r="J3570" i="3"/>
  <c r="K3570" i="3" s="1"/>
  <c r="J3571" i="3"/>
  <c r="K3571" i="3" s="1"/>
  <c r="J3572" i="3"/>
  <c r="K3572" i="3" s="1"/>
  <c r="J3573" i="3"/>
  <c r="K3573" i="3" s="1"/>
  <c r="J3574" i="3"/>
  <c r="K3574" i="3" s="1"/>
  <c r="J3575" i="3"/>
  <c r="K3575" i="3" s="1"/>
  <c r="J3576" i="3"/>
  <c r="K3576" i="3" s="1"/>
  <c r="J3577" i="3"/>
  <c r="K3577" i="3" s="1"/>
  <c r="J3578" i="3"/>
  <c r="K3578" i="3" s="1"/>
  <c r="J3579" i="3"/>
  <c r="K3579" i="3" s="1"/>
  <c r="J3580" i="3"/>
  <c r="K3580" i="3" s="1"/>
  <c r="J3581" i="3"/>
  <c r="K3581" i="3" s="1"/>
  <c r="J3582" i="3"/>
  <c r="K3582" i="3" s="1"/>
  <c r="J3583" i="3"/>
  <c r="K3583" i="3" s="1"/>
  <c r="J3584" i="3"/>
  <c r="K3584" i="3" s="1"/>
  <c r="J3585" i="3"/>
  <c r="K3585" i="3" s="1"/>
  <c r="J3586" i="3"/>
  <c r="K3586" i="3" s="1"/>
  <c r="J3587" i="3"/>
  <c r="K3587" i="3" s="1"/>
  <c r="J3588" i="3"/>
  <c r="K3588" i="3" s="1"/>
  <c r="J3589" i="3"/>
  <c r="K3589" i="3" s="1"/>
  <c r="J3590" i="3"/>
  <c r="K3590" i="3" s="1"/>
  <c r="J3591" i="3"/>
  <c r="J3592" i="3"/>
  <c r="K3592" i="3" s="1"/>
  <c r="J3593" i="3"/>
  <c r="K3593" i="3" s="1"/>
  <c r="J3594" i="3"/>
  <c r="K3594" i="3" s="1"/>
  <c r="J3595" i="3"/>
  <c r="K3595" i="3" s="1"/>
  <c r="J3596" i="3"/>
  <c r="K3596" i="3" s="1"/>
  <c r="J3597" i="3"/>
  <c r="K3597" i="3" s="1"/>
  <c r="J3598" i="3"/>
  <c r="K3598" i="3" s="1"/>
  <c r="J3599" i="3"/>
  <c r="K3599" i="3" s="1"/>
  <c r="J3600" i="3"/>
  <c r="K3600" i="3" s="1"/>
  <c r="J3601" i="3"/>
  <c r="K3601" i="3" s="1"/>
  <c r="J3602" i="3"/>
  <c r="K3602" i="3" s="1"/>
  <c r="J3603" i="3"/>
  <c r="K3603" i="3" s="1"/>
  <c r="J3604" i="3"/>
  <c r="K3604" i="3" s="1"/>
  <c r="J3605" i="3"/>
  <c r="K3605" i="3" s="1"/>
  <c r="J3606" i="3"/>
  <c r="K3606" i="3" s="1"/>
  <c r="J3607" i="3"/>
  <c r="K3607" i="3" s="1"/>
  <c r="J3608" i="3"/>
  <c r="K3608" i="3" s="1"/>
  <c r="J3609" i="3"/>
  <c r="K3609" i="3" s="1"/>
  <c r="J3610" i="3"/>
  <c r="K3610" i="3" s="1"/>
  <c r="J3611" i="3"/>
  <c r="K3611" i="3" s="1"/>
  <c r="J3612" i="3"/>
  <c r="K3612" i="3" s="1"/>
  <c r="J3613" i="3"/>
  <c r="K3613" i="3" s="1"/>
  <c r="J3614" i="3"/>
  <c r="K3614" i="3" s="1"/>
  <c r="J3615" i="3"/>
  <c r="K3615" i="3" s="1"/>
  <c r="J3616" i="3"/>
  <c r="K3616" i="3" s="1"/>
  <c r="J3617" i="3"/>
  <c r="K3617" i="3" s="1"/>
  <c r="J3618" i="3"/>
  <c r="K3618" i="3" s="1"/>
  <c r="J3619" i="3"/>
  <c r="K3619" i="3" s="1"/>
  <c r="J3620" i="3"/>
  <c r="K3620" i="3" s="1"/>
  <c r="J3621" i="3"/>
  <c r="K3621" i="3" s="1"/>
  <c r="J3622" i="3"/>
  <c r="K3622" i="3" s="1"/>
  <c r="J3623" i="3"/>
  <c r="K3623" i="3" s="1"/>
  <c r="J3624" i="3"/>
  <c r="K3624" i="3" s="1"/>
  <c r="J3625" i="3"/>
  <c r="K3625" i="3" s="1"/>
  <c r="J3626" i="3"/>
  <c r="K3626" i="3" s="1"/>
  <c r="J3627" i="3"/>
  <c r="K3627" i="3" s="1"/>
  <c r="J3628" i="3"/>
  <c r="K3628" i="3" s="1"/>
  <c r="J3629" i="3"/>
  <c r="K3629" i="3" s="1"/>
  <c r="J3630" i="3"/>
  <c r="K3630" i="3" s="1"/>
  <c r="J3631" i="3"/>
  <c r="K3631" i="3" s="1"/>
  <c r="J3632" i="3"/>
  <c r="K3632" i="3" s="1"/>
  <c r="J3633" i="3"/>
  <c r="K3633" i="3" s="1"/>
  <c r="J3634" i="3"/>
  <c r="K3634" i="3" s="1"/>
  <c r="J3635" i="3"/>
  <c r="K3635" i="3" s="1"/>
  <c r="J3636" i="3"/>
  <c r="K3636" i="3" s="1"/>
  <c r="J3637" i="3"/>
  <c r="K3637" i="3" s="1"/>
  <c r="J3638" i="3"/>
  <c r="K3638" i="3" s="1"/>
  <c r="J3639" i="3"/>
  <c r="K3639" i="3" s="1"/>
  <c r="J3640" i="3"/>
  <c r="K3640" i="3" s="1"/>
  <c r="J3641" i="3"/>
  <c r="K3641" i="3" s="1"/>
  <c r="J3642" i="3"/>
  <c r="K3642" i="3" s="1"/>
  <c r="J3643" i="3"/>
  <c r="K3643" i="3" s="1"/>
  <c r="J3644" i="3"/>
  <c r="K3644" i="3" s="1"/>
  <c r="J3645" i="3"/>
  <c r="K3645" i="3" s="1"/>
  <c r="J3646" i="3"/>
  <c r="K3646" i="3" s="1"/>
  <c r="J3647" i="3"/>
  <c r="K3647" i="3" s="1"/>
  <c r="J3648" i="3"/>
  <c r="J3649" i="3"/>
  <c r="J3650" i="3"/>
  <c r="K3650" i="3" s="1"/>
  <c r="J3651" i="3"/>
  <c r="K3651" i="3" s="1"/>
  <c r="J3652" i="3"/>
  <c r="K3652" i="3" s="1"/>
  <c r="J3653" i="3"/>
  <c r="K3653" i="3" s="1"/>
  <c r="J3654" i="3"/>
  <c r="K3654" i="3" s="1"/>
  <c r="J3655" i="3"/>
  <c r="K3655" i="3" s="1"/>
  <c r="J3656" i="3"/>
  <c r="K3656" i="3" s="1"/>
  <c r="J3657" i="3"/>
  <c r="K3657" i="3" s="1"/>
  <c r="J3658" i="3"/>
  <c r="K3658" i="3" s="1"/>
  <c r="J3659" i="3"/>
  <c r="K3659" i="3" s="1"/>
  <c r="J3660" i="3"/>
  <c r="K3660" i="3" s="1"/>
  <c r="J3661" i="3"/>
  <c r="K3661" i="3" s="1"/>
  <c r="J3662" i="3"/>
  <c r="K3662" i="3" s="1"/>
  <c r="J3663" i="3"/>
  <c r="K3663" i="3" s="1"/>
  <c r="J3664" i="3"/>
  <c r="K3664" i="3" s="1"/>
  <c r="J3665" i="3"/>
  <c r="K3665" i="3" s="1"/>
  <c r="J3666" i="3"/>
  <c r="K3666" i="3" s="1"/>
  <c r="J3667" i="3"/>
  <c r="K3667" i="3" s="1"/>
  <c r="J3668" i="3"/>
  <c r="K3668" i="3" s="1"/>
  <c r="J3669" i="3"/>
  <c r="K3669" i="3" s="1"/>
  <c r="J3670" i="3"/>
  <c r="K3670" i="3" s="1"/>
  <c r="J3671" i="3"/>
  <c r="K3671" i="3" s="1"/>
  <c r="J3672" i="3"/>
  <c r="K3672" i="3" s="1"/>
  <c r="J3673" i="3"/>
  <c r="K3673" i="3" s="1"/>
  <c r="J3674" i="3"/>
  <c r="K3674" i="3" s="1"/>
  <c r="J3675" i="3"/>
  <c r="K3675" i="3" s="1"/>
  <c r="J3676" i="3"/>
  <c r="K3676" i="3" s="1"/>
  <c r="J3677" i="3"/>
  <c r="K3677" i="3" s="1"/>
  <c r="J3678" i="3"/>
  <c r="J3679" i="3"/>
  <c r="K3679" i="3" s="1"/>
  <c r="J3680" i="3"/>
  <c r="K3680" i="3" s="1"/>
  <c r="J3681" i="3"/>
  <c r="K3681" i="3" s="1"/>
  <c r="J3682" i="3"/>
  <c r="K3682" i="3" s="1"/>
  <c r="J3683" i="3"/>
  <c r="K3683" i="3" s="1"/>
  <c r="J3684" i="3"/>
  <c r="K3684" i="3" s="1"/>
  <c r="J3685" i="3"/>
  <c r="K3685" i="3" s="1"/>
  <c r="J3686" i="3"/>
  <c r="K3686" i="3" s="1"/>
  <c r="J3687" i="3"/>
  <c r="K3687" i="3" s="1"/>
  <c r="J3688" i="3"/>
  <c r="K3688" i="3" s="1"/>
  <c r="J3689" i="3"/>
  <c r="K3689" i="3" s="1"/>
  <c r="J3690" i="3"/>
  <c r="K3690" i="3" s="1"/>
  <c r="J3691" i="3"/>
  <c r="K3691" i="3" s="1"/>
  <c r="J3692" i="3"/>
  <c r="K3692" i="3" s="1"/>
  <c r="J3693" i="3"/>
  <c r="K3693" i="3" s="1"/>
  <c r="J3694" i="3"/>
  <c r="K3694" i="3" s="1"/>
  <c r="J3695" i="3"/>
  <c r="K3695" i="3" s="1"/>
  <c r="J3696" i="3"/>
  <c r="K3696" i="3" s="1"/>
  <c r="J3697" i="3"/>
  <c r="K3697" i="3" s="1"/>
  <c r="J3698" i="3"/>
  <c r="K3698" i="3" s="1"/>
  <c r="J3699" i="3"/>
  <c r="K3699" i="3" s="1"/>
  <c r="J3700" i="3"/>
  <c r="K3700" i="3" s="1"/>
  <c r="J3701" i="3"/>
  <c r="K3701" i="3" s="1"/>
  <c r="J3702" i="3"/>
  <c r="K3702" i="3" s="1"/>
  <c r="J3703" i="3"/>
  <c r="K3703" i="3" s="1"/>
  <c r="J3704" i="3"/>
  <c r="K3704" i="3" s="1"/>
  <c r="J3705" i="3"/>
  <c r="J3706" i="3"/>
  <c r="K3706" i="3" s="1"/>
  <c r="J3707" i="3"/>
  <c r="K3707" i="3" s="1"/>
  <c r="J3708" i="3"/>
  <c r="K3708" i="3" s="1"/>
  <c r="J3709" i="3"/>
  <c r="K3709" i="3" s="1"/>
  <c r="J3710" i="3"/>
  <c r="K3710" i="3" s="1"/>
  <c r="J3711" i="3"/>
  <c r="K3711" i="3" s="1"/>
  <c r="J3712" i="3"/>
  <c r="K3712" i="3" s="1"/>
  <c r="J3713" i="3"/>
  <c r="K3713" i="3" s="1"/>
  <c r="J3714" i="3"/>
  <c r="K3714" i="3" s="1"/>
  <c r="J3715" i="3"/>
  <c r="K3715" i="3" s="1"/>
  <c r="J3716" i="3"/>
  <c r="K3716" i="3" s="1"/>
  <c r="J3717" i="3"/>
  <c r="K3717" i="3" s="1"/>
  <c r="J3718" i="3"/>
  <c r="K3718" i="3" s="1"/>
  <c r="J3719" i="3"/>
  <c r="K3719" i="3" s="1"/>
  <c r="J3720" i="3"/>
  <c r="K3720" i="3" s="1"/>
  <c r="J3721" i="3"/>
  <c r="K3721" i="3" s="1"/>
  <c r="J3722" i="3"/>
  <c r="K3722" i="3" s="1"/>
  <c r="J3723" i="3"/>
  <c r="K3723" i="3" s="1"/>
  <c r="J3724" i="3"/>
  <c r="K3724" i="3" s="1"/>
  <c r="J3725" i="3"/>
  <c r="K3725" i="3" s="1"/>
  <c r="J3726" i="3"/>
  <c r="K3726" i="3" s="1"/>
  <c r="J3727" i="3"/>
  <c r="K3727" i="3" s="1"/>
  <c r="J3728" i="3"/>
  <c r="K3728" i="3" s="1"/>
  <c r="J3729" i="3"/>
  <c r="K3729" i="3" s="1"/>
  <c r="J3730" i="3"/>
  <c r="K3730" i="3" s="1"/>
  <c r="J3731" i="3"/>
  <c r="K3731" i="3" s="1"/>
  <c r="J3732" i="3"/>
  <c r="K3732" i="3" s="1"/>
  <c r="J3733" i="3"/>
  <c r="K3733" i="3" s="1"/>
  <c r="J3734" i="3"/>
  <c r="J3735" i="3"/>
  <c r="K3735" i="3" s="1"/>
  <c r="J3736" i="3"/>
  <c r="K3736" i="3" s="1"/>
  <c r="J3737" i="3"/>
  <c r="J3738" i="3"/>
  <c r="K3738" i="3" s="1"/>
  <c r="J3739" i="3"/>
  <c r="K3739" i="3" s="1"/>
  <c r="J3740" i="3"/>
  <c r="K3740" i="3" s="1"/>
  <c r="J3741" i="3"/>
  <c r="K3741" i="3" s="1"/>
  <c r="J3742" i="3"/>
  <c r="K3742" i="3" s="1"/>
  <c r="J3743" i="3"/>
  <c r="K3743" i="3" s="1"/>
  <c r="J3744" i="3"/>
  <c r="K3744" i="3" s="1"/>
  <c r="J3745" i="3"/>
  <c r="K3745" i="3" s="1"/>
  <c r="J3746" i="3"/>
  <c r="K3746" i="3" s="1"/>
  <c r="J3747" i="3"/>
  <c r="K3747" i="3" s="1"/>
  <c r="J3748" i="3"/>
  <c r="K3748" i="3" s="1"/>
  <c r="J3749" i="3"/>
  <c r="K3749" i="3" s="1"/>
  <c r="J3750" i="3"/>
  <c r="K3750" i="3" s="1"/>
  <c r="J3751" i="3"/>
  <c r="K3751" i="3" s="1"/>
  <c r="J3752" i="3"/>
  <c r="K3752" i="3" s="1"/>
  <c r="J3753" i="3"/>
  <c r="K3753" i="3" s="1"/>
  <c r="J3754" i="3"/>
  <c r="K3754" i="3" s="1"/>
  <c r="J3755" i="3"/>
  <c r="K3755" i="3" s="1"/>
  <c r="J3756" i="3"/>
  <c r="K3756" i="3" s="1"/>
  <c r="J3757" i="3"/>
  <c r="K3757" i="3" s="1"/>
  <c r="J3758" i="3"/>
  <c r="K3758" i="3" s="1"/>
  <c r="J3759" i="3"/>
  <c r="K3759" i="3" s="1"/>
  <c r="J3760" i="3"/>
  <c r="K3760" i="3" s="1"/>
  <c r="J3761" i="3"/>
  <c r="K3761" i="3" s="1"/>
  <c r="J3762" i="3"/>
  <c r="K3762" i="3" s="1"/>
  <c r="J3763" i="3"/>
  <c r="K3763" i="3" s="1"/>
  <c r="J3764" i="3"/>
  <c r="K3764" i="3" s="1"/>
  <c r="J3765" i="3"/>
  <c r="K3765" i="3" s="1"/>
  <c r="J3766" i="3"/>
  <c r="K3766" i="3" s="1"/>
  <c r="J3767" i="3"/>
  <c r="J3768" i="3"/>
  <c r="K3768" i="3" s="1"/>
  <c r="J3769" i="3"/>
  <c r="K3769" i="3" s="1"/>
  <c r="J3770" i="3"/>
  <c r="K3770" i="3" s="1"/>
  <c r="J3771" i="3"/>
  <c r="K3771" i="3" s="1"/>
  <c r="J3772" i="3"/>
  <c r="K3772" i="3" s="1"/>
  <c r="J3773" i="3"/>
  <c r="K3773" i="3" s="1"/>
  <c r="J3774" i="3"/>
  <c r="K3774" i="3" s="1"/>
  <c r="J3775" i="3"/>
  <c r="K3775" i="3" s="1"/>
  <c r="J3776" i="3"/>
  <c r="K3776" i="3" s="1"/>
  <c r="J3777" i="3"/>
  <c r="K3777" i="3" s="1"/>
  <c r="J3778" i="3"/>
  <c r="K3778" i="3" s="1"/>
  <c r="J3779" i="3"/>
  <c r="K3779" i="3" s="1"/>
  <c r="J3780" i="3"/>
  <c r="K3780" i="3" s="1"/>
  <c r="J3781" i="3"/>
  <c r="K3781" i="3" s="1"/>
  <c r="J3782" i="3"/>
  <c r="K3782" i="3" s="1"/>
  <c r="J3783" i="3"/>
  <c r="K3783" i="3" s="1"/>
  <c r="J3784" i="3"/>
  <c r="K3784" i="3" s="1"/>
  <c r="J3785" i="3"/>
  <c r="K3785" i="3" s="1"/>
  <c r="J3786" i="3"/>
  <c r="K3786" i="3" s="1"/>
  <c r="J3787" i="3"/>
  <c r="K3787" i="3" s="1"/>
  <c r="J3788" i="3"/>
  <c r="K3788" i="3" s="1"/>
  <c r="J3789" i="3"/>
  <c r="K3789" i="3" s="1"/>
  <c r="J3790" i="3"/>
  <c r="K3790" i="3" s="1"/>
  <c r="J3791" i="3"/>
  <c r="K3791" i="3" s="1"/>
  <c r="J3792" i="3"/>
  <c r="K3792" i="3" s="1"/>
  <c r="J3793" i="3"/>
  <c r="K3793" i="3" s="1"/>
  <c r="J3794" i="3"/>
  <c r="K3794" i="3" s="1"/>
  <c r="J3795" i="3"/>
  <c r="K3795" i="3" s="1"/>
  <c r="J3796" i="3"/>
  <c r="K3796" i="3" s="1"/>
  <c r="J3797" i="3"/>
  <c r="K3797" i="3" s="1"/>
  <c r="J3798" i="3"/>
  <c r="K3798" i="3" s="1"/>
  <c r="J3799" i="3"/>
  <c r="K3799" i="3" s="1"/>
  <c r="J3800" i="3"/>
  <c r="K3800" i="3" s="1"/>
  <c r="J3801" i="3"/>
  <c r="K3801" i="3" s="1"/>
  <c r="J3802" i="3"/>
  <c r="K3802" i="3" s="1"/>
  <c r="J3803" i="3"/>
  <c r="K3803" i="3" s="1"/>
  <c r="J3804" i="3"/>
  <c r="K3804" i="3" s="1"/>
  <c r="J3805" i="3"/>
  <c r="K3805" i="3" s="1"/>
  <c r="J3806" i="3"/>
  <c r="K3806" i="3" s="1"/>
  <c r="J3807" i="3"/>
  <c r="K3807" i="3" s="1"/>
  <c r="J3808" i="3"/>
  <c r="K3808" i="3" s="1"/>
  <c r="J3809" i="3"/>
  <c r="K3809" i="3" s="1"/>
  <c r="J3810" i="3"/>
  <c r="K3810" i="3" s="1"/>
  <c r="J3811" i="3"/>
  <c r="K3811" i="3" s="1"/>
  <c r="J3812" i="3"/>
  <c r="K3812" i="3" s="1"/>
  <c r="J3813" i="3"/>
  <c r="K3813" i="3" s="1"/>
  <c r="J3814" i="3"/>
  <c r="K3814" i="3" s="1"/>
  <c r="J3815" i="3"/>
  <c r="K3815" i="3" s="1"/>
  <c r="J3816" i="3"/>
  <c r="K3816" i="3" s="1"/>
  <c r="J3817" i="3"/>
  <c r="K3817" i="3" s="1"/>
  <c r="J3818" i="3"/>
  <c r="K3818" i="3" s="1"/>
  <c r="J3819" i="3"/>
  <c r="K3819" i="3" s="1"/>
  <c r="J3820" i="3"/>
  <c r="K3820" i="3" s="1"/>
  <c r="J3821" i="3"/>
  <c r="K3821" i="3" s="1"/>
  <c r="J3822" i="3"/>
  <c r="K3822" i="3" s="1"/>
  <c r="J3823" i="3"/>
  <c r="J3824" i="3"/>
  <c r="J3825" i="3"/>
  <c r="K3825" i="3" s="1"/>
  <c r="J3826" i="3"/>
  <c r="K3826" i="3" s="1"/>
  <c r="J3827" i="3"/>
  <c r="K3827" i="3" s="1"/>
  <c r="J3828" i="3"/>
  <c r="K3828" i="3" s="1"/>
  <c r="J3829" i="3"/>
  <c r="K3829" i="3" s="1"/>
  <c r="J3830" i="3"/>
  <c r="K3830" i="3" s="1"/>
  <c r="J3831" i="3"/>
  <c r="K3831" i="3" s="1"/>
  <c r="J3832" i="3"/>
  <c r="K3832" i="3" s="1"/>
  <c r="J3833" i="3"/>
  <c r="K3833" i="3" s="1"/>
  <c r="J3834" i="3"/>
  <c r="K3834" i="3" s="1"/>
  <c r="J3835" i="3"/>
  <c r="K3835" i="3" s="1"/>
  <c r="J3836" i="3"/>
  <c r="K3836" i="3" s="1"/>
  <c r="J3837" i="3"/>
  <c r="K3837" i="3" s="1"/>
  <c r="J3838" i="3"/>
  <c r="K3838" i="3" s="1"/>
  <c r="J3839" i="3"/>
  <c r="K3839" i="3" s="1"/>
  <c r="J3840" i="3"/>
  <c r="K3840" i="3" s="1"/>
  <c r="J3841" i="3"/>
  <c r="K3841" i="3" s="1"/>
  <c r="J3842" i="3"/>
  <c r="K3842" i="3" s="1"/>
  <c r="J3843" i="3"/>
  <c r="K3843" i="3" s="1"/>
  <c r="J3844" i="3"/>
  <c r="K3844" i="3" s="1"/>
  <c r="J3845" i="3"/>
  <c r="K3845" i="3" s="1"/>
  <c r="J3846" i="3"/>
  <c r="K3846" i="3" s="1"/>
  <c r="J3847" i="3"/>
  <c r="K3847" i="3" s="1"/>
  <c r="J3848" i="3"/>
  <c r="K3848" i="3" s="1"/>
  <c r="J3849" i="3"/>
  <c r="K3849" i="3" s="1"/>
  <c r="J3850" i="3"/>
  <c r="K3850" i="3" s="1"/>
  <c r="J3851" i="3"/>
  <c r="K3851" i="3" s="1"/>
  <c r="J3852" i="3"/>
  <c r="K3852" i="3" s="1"/>
  <c r="J3853" i="3"/>
  <c r="K3853" i="3" s="1"/>
  <c r="J3854" i="3"/>
  <c r="K3854" i="3" s="1"/>
  <c r="J3855" i="3"/>
  <c r="K3855" i="3" s="1"/>
  <c r="J3856" i="3"/>
  <c r="K3856" i="3" s="1"/>
  <c r="J3857" i="3"/>
  <c r="K3857" i="3" s="1"/>
  <c r="J3858" i="3"/>
  <c r="K3858" i="3" s="1"/>
  <c r="J3859" i="3"/>
  <c r="K3859" i="3" s="1"/>
  <c r="J3860" i="3"/>
  <c r="K3860" i="3" s="1"/>
  <c r="J3861" i="3"/>
  <c r="K3861" i="3" s="1"/>
  <c r="J3862" i="3"/>
  <c r="K3862" i="3" s="1"/>
  <c r="J3863" i="3"/>
  <c r="K3863" i="3" s="1"/>
  <c r="J3864" i="3"/>
  <c r="K3864" i="3" s="1"/>
  <c r="J3865" i="3"/>
  <c r="K3865" i="3" s="1"/>
  <c r="J3866" i="3"/>
  <c r="K3866" i="3" s="1"/>
  <c r="J3867" i="3"/>
  <c r="K3867" i="3" s="1"/>
  <c r="J3868" i="3"/>
  <c r="K3868" i="3" s="1"/>
  <c r="J3869" i="3"/>
  <c r="K3869" i="3" s="1"/>
  <c r="J3870" i="3"/>
  <c r="K3870" i="3" s="1"/>
  <c r="J3871" i="3"/>
  <c r="K3871" i="3" s="1"/>
  <c r="J3872" i="3"/>
  <c r="K3872" i="3" s="1"/>
  <c r="J3873" i="3"/>
  <c r="K3873" i="3" s="1"/>
  <c r="J3874" i="3"/>
  <c r="K3874" i="3" s="1"/>
  <c r="J3875" i="3"/>
  <c r="K3875" i="3" s="1"/>
  <c r="J3876" i="3"/>
  <c r="K3876" i="3" s="1"/>
  <c r="J3877" i="3"/>
  <c r="K3877" i="3" s="1"/>
  <c r="J3878" i="3"/>
  <c r="K3878" i="3" s="1"/>
  <c r="J3879" i="3"/>
  <c r="K3879" i="3" s="1"/>
  <c r="J3880" i="3"/>
  <c r="J3881" i="3"/>
  <c r="K3881" i="3" s="1"/>
  <c r="J3882" i="3"/>
  <c r="K3882" i="3" s="1"/>
  <c r="J3883" i="3"/>
  <c r="K3883" i="3" s="1"/>
  <c r="J3884" i="3"/>
  <c r="K3884" i="3" s="1"/>
  <c r="J3885" i="3"/>
  <c r="K3885" i="3" s="1"/>
  <c r="J3886" i="3"/>
  <c r="K3886" i="3" s="1"/>
  <c r="J3887" i="3"/>
  <c r="K3887" i="3" s="1"/>
  <c r="J3888" i="3"/>
  <c r="K3888" i="3" s="1"/>
  <c r="J3889" i="3"/>
  <c r="K3889" i="3" s="1"/>
  <c r="J3890" i="3"/>
  <c r="K3890" i="3" s="1"/>
  <c r="J3891" i="3"/>
  <c r="K3891" i="3" s="1"/>
  <c r="J3892" i="3"/>
  <c r="K3892" i="3" s="1"/>
  <c r="J3893" i="3"/>
  <c r="K3893" i="3" s="1"/>
  <c r="J3894" i="3"/>
  <c r="K3894" i="3" s="1"/>
  <c r="J3895" i="3"/>
  <c r="K3895" i="3" s="1"/>
  <c r="J3896" i="3"/>
  <c r="K3896" i="3" s="1"/>
  <c r="J3897" i="3"/>
  <c r="K3897" i="3" s="1"/>
  <c r="J3898" i="3"/>
  <c r="K3898" i="3" s="1"/>
  <c r="J3899" i="3"/>
  <c r="K3899" i="3" s="1"/>
  <c r="J3900" i="3"/>
  <c r="K3900" i="3" s="1"/>
  <c r="J3901" i="3"/>
  <c r="K3901" i="3" s="1"/>
  <c r="J3902" i="3"/>
  <c r="K3902" i="3" s="1"/>
  <c r="J3903" i="3"/>
  <c r="K3903" i="3" s="1"/>
  <c r="J3904" i="3"/>
  <c r="K3904" i="3" s="1"/>
  <c r="J3905" i="3"/>
  <c r="K3905" i="3" s="1"/>
  <c r="J3906" i="3"/>
  <c r="K3906" i="3" s="1"/>
  <c r="J3907" i="3"/>
  <c r="K3907" i="3" s="1"/>
  <c r="J3908" i="3"/>
  <c r="K3908" i="3" s="1"/>
  <c r="J3909" i="3"/>
  <c r="K3909" i="3" s="1"/>
  <c r="J3910" i="3"/>
  <c r="K3910" i="3" s="1"/>
  <c r="J3911" i="3"/>
  <c r="J3912" i="3"/>
  <c r="K3912" i="3" s="1"/>
  <c r="J3913" i="3"/>
  <c r="J3914" i="3"/>
  <c r="K3914" i="3" s="1"/>
  <c r="J3915" i="3"/>
  <c r="K3915" i="3" s="1"/>
  <c r="J3916" i="3"/>
  <c r="K3916" i="3" s="1"/>
  <c r="J3917" i="3"/>
  <c r="K3917" i="3" s="1"/>
  <c r="J3918" i="3"/>
  <c r="K3918" i="3" s="1"/>
  <c r="J3919" i="3"/>
  <c r="K3919" i="3" s="1"/>
  <c r="J3920" i="3"/>
  <c r="K3920" i="3" s="1"/>
  <c r="J3921" i="3"/>
  <c r="K3921" i="3" s="1"/>
  <c r="J3922" i="3"/>
  <c r="K3922" i="3" s="1"/>
  <c r="J3923" i="3"/>
  <c r="K3923" i="3" s="1"/>
  <c r="J3924" i="3"/>
  <c r="K3924" i="3" s="1"/>
  <c r="J3925" i="3"/>
  <c r="K3925" i="3" s="1"/>
  <c r="J3926" i="3"/>
  <c r="K3926" i="3" s="1"/>
  <c r="J3927" i="3"/>
  <c r="K3927" i="3" s="1"/>
  <c r="J3928" i="3"/>
  <c r="K3928" i="3" s="1"/>
  <c r="J3929" i="3"/>
  <c r="K3929" i="3" s="1"/>
  <c r="J3930" i="3"/>
  <c r="K3930" i="3" s="1"/>
  <c r="J3931" i="3"/>
  <c r="K3931" i="3" s="1"/>
  <c r="J3932" i="3"/>
  <c r="K3932" i="3" s="1"/>
  <c r="J3933" i="3"/>
  <c r="K3933" i="3" s="1"/>
  <c r="J3934" i="3"/>
  <c r="K3934" i="3" s="1"/>
  <c r="J3935" i="3"/>
  <c r="K3935" i="3" s="1"/>
  <c r="J3936" i="3"/>
  <c r="K3936" i="3" s="1"/>
  <c r="J3937" i="3"/>
  <c r="K3937" i="3" s="1"/>
  <c r="J3938" i="3"/>
  <c r="K3938" i="3" s="1"/>
  <c r="J3939" i="3"/>
  <c r="K3939" i="3" s="1"/>
  <c r="J3940" i="3"/>
  <c r="K3940" i="3" s="1"/>
  <c r="J3941" i="3"/>
  <c r="K3941" i="3" s="1"/>
  <c r="J3942" i="3"/>
  <c r="J3943" i="3"/>
  <c r="K3943" i="3" s="1"/>
  <c r="J3944" i="3"/>
  <c r="K3944" i="3" s="1"/>
  <c r="J3945" i="3"/>
  <c r="K3945" i="3" s="1"/>
  <c r="J3946" i="3"/>
  <c r="K3946" i="3" s="1"/>
  <c r="J3947" i="3"/>
  <c r="K3947" i="3" s="1"/>
  <c r="J3948" i="3"/>
  <c r="K3948" i="3" s="1"/>
  <c r="J3949" i="3"/>
  <c r="K3949" i="3" s="1"/>
  <c r="J3950" i="3"/>
  <c r="K3950" i="3" s="1"/>
  <c r="J3951" i="3"/>
  <c r="K3951" i="3" s="1"/>
  <c r="J3952" i="3"/>
  <c r="K3952" i="3" s="1"/>
  <c r="J3953" i="3"/>
  <c r="K3953" i="3" s="1"/>
  <c r="J3954" i="3"/>
  <c r="K3954" i="3" s="1"/>
  <c r="J3955" i="3"/>
  <c r="K3955" i="3" s="1"/>
  <c r="J3956" i="3"/>
  <c r="K3956" i="3" s="1"/>
  <c r="J3957" i="3"/>
  <c r="K3957" i="3" s="1"/>
  <c r="J3958" i="3"/>
  <c r="K3958" i="3" s="1"/>
  <c r="J3959" i="3"/>
  <c r="K3959" i="3" s="1"/>
  <c r="J3960" i="3"/>
  <c r="K3960" i="3" s="1"/>
  <c r="J3961" i="3"/>
  <c r="K3961" i="3" s="1"/>
  <c r="J3962" i="3"/>
  <c r="K3962" i="3" s="1"/>
  <c r="J3963" i="3"/>
  <c r="K3963" i="3" s="1"/>
  <c r="J3964" i="3"/>
  <c r="K3964" i="3" s="1"/>
  <c r="J3965" i="3"/>
  <c r="K3965" i="3" s="1"/>
  <c r="J3966" i="3"/>
  <c r="K3966" i="3" s="1"/>
  <c r="J3967" i="3"/>
  <c r="K3967" i="3" s="1"/>
  <c r="J3968" i="3"/>
  <c r="K3968" i="3" s="1"/>
  <c r="J3969" i="3"/>
  <c r="J3970" i="3"/>
  <c r="K3970" i="3" s="1"/>
  <c r="J3971" i="3"/>
  <c r="K3971" i="3" s="1"/>
  <c r="J3972" i="3"/>
  <c r="K3972" i="3" s="1"/>
  <c r="J3973" i="3"/>
  <c r="K3973" i="3" s="1"/>
  <c r="J3974" i="3"/>
  <c r="K3974" i="3" s="1"/>
  <c r="J3975" i="3"/>
  <c r="K3975" i="3" s="1"/>
  <c r="J3976" i="3"/>
  <c r="K3976" i="3" s="1"/>
  <c r="J3977" i="3"/>
  <c r="K3977" i="3" s="1"/>
  <c r="J3978" i="3"/>
  <c r="K3978" i="3" s="1"/>
  <c r="J3979" i="3"/>
  <c r="K3979" i="3" s="1"/>
  <c r="J3980" i="3"/>
  <c r="K3980" i="3" s="1"/>
  <c r="J3981" i="3"/>
  <c r="K3981" i="3" s="1"/>
  <c r="J3982" i="3"/>
  <c r="K3982" i="3" s="1"/>
  <c r="J3983" i="3"/>
  <c r="K3983" i="3" s="1"/>
  <c r="J3984" i="3"/>
  <c r="K3984" i="3" s="1"/>
  <c r="J3985" i="3"/>
  <c r="K3985" i="3" s="1"/>
  <c r="J3986" i="3"/>
  <c r="K3986" i="3" s="1"/>
  <c r="J3987" i="3"/>
  <c r="K3987" i="3" s="1"/>
  <c r="J3988" i="3"/>
  <c r="K3988" i="3" s="1"/>
  <c r="J3989" i="3"/>
  <c r="K3989" i="3" s="1"/>
  <c r="J3990" i="3"/>
  <c r="K3990" i="3" s="1"/>
  <c r="J3991" i="3"/>
  <c r="K3991" i="3" s="1"/>
  <c r="J3992" i="3"/>
  <c r="K3992" i="3" s="1"/>
  <c r="J3993" i="3"/>
  <c r="K3993" i="3" s="1"/>
  <c r="J3994" i="3"/>
  <c r="K3994" i="3" s="1"/>
  <c r="J3995" i="3"/>
  <c r="K3995" i="3" s="1"/>
  <c r="J3996" i="3"/>
  <c r="K3996" i="3" s="1"/>
  <c r="J3997" i="3"/>
  <c r="K3997" i="3" s="1"/>
  <c r="J3998" i="3"/>
  <c r="J3999" i="3"/>
  <c r="J4000" i="3"/>
  <c r="K4000" i="3" s="1"/>
  <c r="J4001" i="3"/>
  <c r="K4001" i="3" s="1"/>
  <c r="J4002" i="3"/>
  <c r="K4002" i="3" s="1"/>
  <c r="J4003" i="3"/>
  <c r="K4003" i="3" s="1"/>
  <c r="J4004" i="3"/>
  <c r="K4004" i="3" s="1"/>
  <c r="J4005" i="3"/>
  <c r="K4005" i="3" s="1"/>
  <c r="J4006" i="3"/>
  <c r="K4006" i="3" s="1"/>
  <c r="J4007" i="3"/>
  <c r="K4007" i="3" s="1"/>
  <c r="J4008" i="3"/>
  <c r="K4008" i="3" s="1"/>
  <c r="J4009" i="3"/>
  <c r="K4009" i="3" s="1"/>
  <c r="J4010" i="3"/>
  <c r="K4010" i="3" s="1"/>
  <c r="J4011" i="3"/>
  <c r="K4011" i="3" s="1"/>
  <c r="J4012" i="3"/>
  <c r="K4012" i="3" s="1"/>
  <c r="J4013" i="3"/>
  <c r="K4013" i="3" s="1"/>
  <c r="J4014" i="3"/>
  <c r="K4014" i="3" s="1"/>
  <c r="J4015" i="3"/>
  <c r="K4015" i="3" s="1"/>
  <c r="J4016" i="3"/>
  <c r="K4016" i="3" s="1"/>
  <c r="J4017" i="3"/>
  <c r="K4017" i="3" s="1"/>
  <c r="J4018" i="3"/>
  <c r="K4018" i="3" s="1"/>
  <c r="J4019" i="3"/>
  <c r="K4019" i="3" s="1"/>
  <c r="J4020" i="3"/>
  <c r="K4020" i="3" s="1"/>
  <c r="J4021" i="3"/>
  <c r="K4021" i="3" s="1"/>
  <c r="J4022" i="3"/>
  <c r="K4022" i="3" s="1"/>
  <c r="J4023" i="3"/>
  <c r="K4023" i="3" s="1"/>
  <c r="J4024" i="3"/>
  <c r="K4024" i="3" s="1"/>
  <c r="J4025" i="3"/>
  <c r="K4025" i="3" s="1"/>
  <c r="J4026" i="3"/>
  <c r="K4026" i="3" s="1"/>
  <c r="J4027" i="3"/>
  <c r="K4027" i="3" s="1"/>
  <c r="J4028" i="3"/>
  <c r="K4028" i="3" s="1"/>
  <c r="J4029" i="3"/>
  <c r="K4029" i="3" s="1"/>
  <c r="J4030" i="3"/>
  <c r="J4031" i="3"/>
  <c r="K4031" i="3" s="1"/>
  <c r="J4032" i="3"/>
  <c r="K4032" i="3" s="1"/>
  <c r="J4033" i="3"/>
  <c r="K4033" i="3" s="1"/>
  <c r="J4034" i="3"/>
  <c r="K4034" i="3" s="1"/>
  <c r="J4035" i="3"/>
  <c r="K4035" i="3" s="1"/>
  <c r="J4036" i="3"/>
  <c r="K4036" i="3" s="1"/>
  <c r="J4037" i="3"/>
  <c r="K4037" i="3" s="1"/>
  <c r="J4038" i="3"/>
  <c r="K4038" i="3" s="1"/>
  <c r="J4039" i="3"/>
  <c r="K4039" i="3" s="1"/>
  <c r="J4040" i="3"/>
  <c r="K4040" i="3" s="1"/>
  <c r="J4041" i="3"/>
  <c r="K4041" i="3" s="1"/>
  <c r="J4042" i="3"/>
  <c r="K4042" i="3" s="1"/>
  <c r="J4043" i="3"/>
  <c r="K4043" i="3" s="1"/>
  <c r="J4044" i="3"/>
  <c r="K4044" i="3" s="1"/>
  <c r="J4045" i="3"/>
  <c r="K4045" i="3" s="1"/>
  <c r="J4046" i="3"/>
  <c r="K4046" i="3" s="1"/>
  <c r="J4047" i="3"/>
  <c r="K4047" i="3" s="1"/>
  <c r="J4048" i="3"/>
  <c r="K4048" i="3" s="1"/>
  <c r="J4049" i="3"/>
  <c r="K4049" i="3" s="1"/>
  <c r="J4050" i="3"/>
  <c r="K4050" i="3" s="1"/>
  <c r="J4051" i="3"/>
  <c r="K4051" i="3" s="1"/>
  <c r="J4052" i="3"/>
  <c r="K4052" i="3" s="1"/>
  <c r="J4053" i="3"/>
  <c r="K4053" i="3" s="1"/>
  <c r="J4054" i="3"/>
  <c r="K4054" i="3" s="1"/>
  <c r="J4055" i="3"/>
  <c r="K4055" i="3" s="1"/>
  <c r="J4056" i="3"/>
  <c r="K4056" i="3" s="1"/>
  <c r="J4057" i="3"/>
  <c r="J4058" i="3"/>
  <c r="K4058" i="3" s="1"/>
  <c r="J4059" i="3"/>
  <c r="K4059" i="3" s="1"/>
  <c r="J4060" i="3"/>
  <c r="K4060" i="3" s="1"/>
  <c r="J4061" i="3"/>
  <c r="K4061" i="3" s="1"/>
  <c r="J4062" i="3"/>
  <c r="K4062" i="3" s="1"/>
  <c r="J4063" i="3"/>
  <c r="K4063" i="3" s="1"/>
  <c r="J4064" i="3"/>
  <c r="K4064" i="3" s="1"/>
  <c r="J4065" i="3"/>
  <c r="K4065" i="3" s="1"/>
  <c r="J4066" i="3"/>
  <c r="K4066" i="3" s="1"/>
  <c r="J4067" i="3"/>
  <c r="K4067" i="3" s="1"/>
  <c r="J4068" i="3"/>
  <c r="K4068" i="3" s="1"/>
  <c r="J4069" i="3"/>
  <c r="K4069" i="3" s="1"/>
  <c r="J4070" i="3"/>
  <c r="K4070" i="3" s="1"/>
  <c r="J4071" i="3"/>
  <c r="K4071" i="3" s="1"/>
  <c r="J4072" i="3"/>
  <c r="K4072" i="3" s="1"/>
  <c r="J4073" i="3"/>
  <c r="K4073" i="3" s="1"/>
  <c r="J4074" i="3"/>
  <c r="K4074" i="3" s="1"/>
  <c r="J4075" i="3"/>
  <c r="K4075" i="3" s="1"/>
  <c r="J4076" i="3"/>
  <c r="K4076" i="3" s="1"/>
  <c r="J4077" i="3"/>
  <c r="K4077" i="3" s="1"/>
  <c r="J4078" i="3"/>
  <c r="K4078" i="3" s="1"/>
  <c r="J4079" i="3"/>
  <c r="K4079" i="3" s="1"/>
  <c r="J4080" i="3"/>
  <c r="K4080" i="3" s="1"/>
  <c r="J4081" i="3"/>
  <c r="K4081" i="3" s="1"/>
  <c r="J4082" i="3"/>
  <c r="K4082" i="3" s="1"/>
  <c r="J4083" i="3"/>
  <c r="K4083" i="3" s="1"/>
  <c r="J4084" i="3"/>
  <c r="K4084" i="3" s="1"/>
  <c r="J4085" i="3"/>
  <c r="K4085" i="3" s="1"/>
  <c r="J4086" i="3"/>
  <c r="K4086" i="3" s="1"/>
  <c r="J4087" i="3"/>
  <c r="J4088" i="3"/>
  <c r="J4089" i="3"/>
  <c r="K4089" i="3" s="1"/>
  <c r="J4090" i="3"/>
  <c r="K4090" i="3" s="1"/>
  <c r="J4091" i="3"/>
  <c r="K4091" i="3" s="1"/>
  <c r="J4092" i="3"/>
  <c r="K4092" i="3" s="1"/>
  <c r="J4093" i="3"/>
  <c r="K4093" i="3" s="1"/>
  <c r="J4094" i="3"/>
  <c r="K4094" i="3" s="1"/>
  <c r="J4095" i="3"/>
  <c r="K4095" i="3" s="1"/>
  <c r="J4096" i="3"/>
  <c r="K4096" i="3" s="1"/>
  <c r="J4097" i="3"/>
  <c r="K4097" i="3" s="1"/>
  <c r="J4098" i="3"/>
  <c r="K4098" i="3" s="1"/>
  <c r="J4099" i="3"/>
  <c r="K4099" i="3" s="1"/>
  <c r="J4100" i="3"/>
  <c r="K4100" i="3" s="1"/>
  <c r="J4101" i="3"/>
  <c r="K4101" i="3" s="1"/>
  <c r="J4102" i="3"/>
  <c r="K4102" i="3" s="1"/>
  <c r="J4103" i="3"/>
  <c r="K4103" i="3" s="1"/>
  <c r="J4104" i="3"/>
  <c r="K4104" i="3" s="1"/>
  <c r="J4105" i="3"/>
  <c r="K4105" i="3" s="1"/>
  <c r="J4106" i="3"/>
  <c r="K4106" i="3" s="1"/>
  <c r="J4107" i="3"/>
  <c r="K4107" i="3" s="1"/>
  <c r="J4108" i="3"/>
  <c r="K4108" i="3" s="1"/>
  <c r="J4109" i="3"/>
  <c r="K4109" i="3" s="1"/>
  <c r="J4110" i="3"/>
  <c r="K4110" i="3" s="1"/>
  <c r="J4111" i="3"/>
  <c r="K4111" i="3" s="1"/>
  <c r="J4112" i="3"/>
  <c r="K4112" i="3" s="1"/>
  <c r="J4113" i="3"/>
  <c r="K4113" i="3" s="1"/>
  <c r="J4114" i="3"/>
  <c r="K4114" i="3" s="1"/>
  <c r="J4115" i="3"/>
  <c r="K4115" i="3" s="1"/>
  <c r="J4116" i="3"/>
  <c r="K4116" i="3" s="1"/>
  <c r="J4117" i="3"/>
  <c r="K4117" i="3" s="1"/>
  <c r="J4118" i="3"/>
  <c r="K4118" i="3" s="1"/>
  <c r="J4119" i="3"/>
  <c r="K4119" i="3" s="1"/>
  <c r="J4120" i="3"/>
  <c r="K4120" i="3" s="1"/>
  <c r="J4121" i="3"/>
  <c r="K4121" i="3" s="1"/>
  <c r="J4122" i="3"/>
  <c r="K4122" i="3" s="1"/>
  <c r="J4123" i="3"/>
  <c r="K4123" i="3" s="1"/>
  <c r="J4124" i="3"/>
  <c r="K4124" i="3" s="1"/>
  <c r="J4125" i="3"/>
  <c r="K4125" i="3" s="1"/>
  <c r="J4126" i="3"/>
  <c r="K4126" i="3" s="1"/>
  <c r="J4127" i="3"/>
  <c r="K4127" i="3" s="1"/>
  <c r="J4128" i="3"/>
  <c r="K4128" i="3" s="1"/>
  <c r="J4129" i="3"/>
  <c r="K4129" i="3" s="1"/>
  <c r="J4130" i="3"/>
  <c r="K4130" i="3" s="1"/>
  <c r="J4131" i="3"/>
  <c r="K4131" i="3" s="1"/>
  <c r="J4132" i="3"/>
  <c r="K4132" i="3" s="1"/>
  <c r="J4133" i="3"/>
  <c r="K4133" i="3" s="1"/>
  <c r="J4134" i="3"/>
  <c r="K4134" i="3" s="1"/>
  <c r="J4135" i="3"/>
  <c r="K4135" i="3" s="1"/>
  <c r="J4136" i="3"/>
  <c r="K4136" i="3" s="1"/>
  <c r="J4137" i="3"/>
  <c r="K4137" i="3" s="1"/>
  <c r="J4138" i="3"/>
  <c r="K4138" i="3" s="1"/>
  <c r="J4139" i="3"/>
  <c r="K4139" i="3" s="1"/>
  <c r="J4140" i="3"/>
  <c r="K4140" i="3" s="1"/>
  <c r="J4141" i="3"/>
  <c r="K4141" i="3" s="1"/>
  <c r="J4142" i="3"/>
  <c r="K4142" i="3" s="1"/>
  <c r="J4143" i="3"/>
  <c r="K4143" i="3" s="1"/>
  <c r="J4144" i="3"/>
  <c r="J4145" i="3"/>
  <c r="J4146" i="3"/>
  <c r="K4146" i="3" s="1"/>
  <c r="J4147" i="3"/>
  <c r="K4147" i="3" s="1"/>
  <c r="J4148" i="3"/>
  <c r="K4148" i="3" s="1"/>
  <c r="J4149" i="3"/>
  <c r="K4149" i="3" s="1"/>
  <c r="J4150" i="3"/>
  <c r="K4150" i="3" s="1"/>
  <c r="J4151" i="3"/>
  <c r="K4151" i="3" s="1"/>
  <c r="J4152" i="3"/>
  <c r="K4152" i="3" s="1"/>
  <c r="J4153" i="3"/>
  <c r="K4153" i="3" s="1"/>
  <c r="J4154" i="3"/>
  <c r="K4154" i="3" s="1"/>
  <c r="J4155" i="3"/>
  <c r="K4155" i="3" s="1"/>
  <c r="J4156" i="3"/>
  <c r="K4156" i="3" s="1"/>
  <c r="J4157" i="3"/>
  <c r="K4157" i="3" s="1"/>
  <c r="J4158" i="3"/>
  <c r="K4158" i="3" s="1"/>
  <c r="J4159" i="3"/>
  <c r="K4159" i="3" s="1"/>
  <c r="J4160" i="3"/>
  <c r="K4160" i="3" s="1"/>
  <c r="J4161" i="3"/>
  <c r="K4161" i="3" s="1"/>
  <c r="J4162" i="3"/>
  <c r="K4162" i="3" s="1"/>
  <c r="J4163" i="3"/>
  <c r="K4163" i="3" s="1"/>
  <c r="J4164" i="3"/>
  <c r="K4164" i="3" s="1"/>
  <c r="J4165" i="3"/>
  <c r="K4165" i="3" s="1"/>
  <c r="J4166" i="3"/>
  <c r="K4166" i="3" s="1"/>
  <c r="J4167" i="3"/>
  <c r="K4167" i="3" s="1"/>
  <c r="J4168" i="3"/>
  <c r="K4168" i="3" s="1"/>
  <c r="J4169" i="3"/>
  <c r="K4169" i="3" s="1"/>
  <c r="J4170" i="3"/>
  <c r="K4170" i="3" s="1"/>
  <c r="J4171" i="3"/>
  <c r="K4171" i="3" s="1"/>
  <c r="J4172" i="3"/>
  <c r="K4172" i="3" s="1"/>
  <c r="J4173" i="3"/>
  <c r="K4173" i="3" s="1"/>
  <c r="J4174" i="3"/>
  <c r="K4174" i="3" s="1"/>
  <c r="J4175" i="3"/>
  <c r="K4175" i="3" s="1"/>
  <c r="J4176" i="3"/>
  <c r="J4177" i="3"/>
  <c r="K4177" i="3" s="1"/>
  <c r="J4178" i="3"/>
  <c r="K4178" i="3" s="1"/>
  <c r="J4179" i="3"/>
  <c r="K4179" i="3" s="1"/>
  <c r="J4180" i="3"/>
  <c r="K4180" i="3" s="1"/>
  <c r="J4181" i="3"/>
  <c r="K4181" i="3" s="1"/>
  <c r="J4182" i="3"/>
  <c r="K4182" i="3" s="1"/>
  <c r="J4183" i="3"/>
  <c r="K4183" i="3" s="1"/>
  <c r="J4184" i="3"/>
  <c r="K4184" i="3" s="1"/>
  <c r="J4185" i="3"/>
  <c r="K4185" i="3" s="1"/>
  <c r="J4186" i="3"/>
  <c r="K4186" i="3" s="1"/>
  <c r="J4187" i="3"/>
  <c r="K4187" i="3" s="1"/>
  <c r="J4188" i="3"/>
  <c r="K4188" i="3" s="1"/>
  <c r="J4189" i="3"/>
  <c r="K4189" i="3" s="1"/>
  <c r="J4190" i="3"/>
  <c r="K4190" i="3" s="1"/>
  <c r="J4191" i="3"/>
  <c r="K4191" i="3" s="1"/>
  <c r="J4192" i="3"/>
  <c r="K4192" i="3" s="1"/>
  <c r="J4193" i="3"/>
  <c r="K4193" i="3" s="1"/>
  <c r="J4194" i="3"/>
  <c r="K4194" i="3" s="1"/>
  <c r="J4195" i="3"/>
  <c r="K4195" i="3" s="1"/>
  <c r="J4196" i="3"/>
  <c r="K4196" i="3" s="1"/>
  <c r="J4197" i="3"/>
  <c r="K4197" i="3" s="1"/>
  <c r="J4198" i="3"/>
  <c r="K4198" i="3" s="1"/>
  <c r="J4199" i="3"/>
  <c r="K4199" i="3" s="1"/>
  <c r="J4200" i="3"/>
  <c r="K4200" i="3" s="1"/>
  <c r="J4201" i="3"/>
  <c r="K4201" i="3" s="1"/>
  <c r="J4202" i="3"/>
  <c r="K4202" i="3" s="1"/>
  <c r="J4203" i="3"/>
  <c r="K4203" i="3" s="1"/>
  <c r="J4204" i="3"/>
  <c r="K4204" i="3" s="1"/>
  <c r="J4205" i="3"/>
  <c r="K4205" i="3" s="1"/>
  <c r="J4206" i="3"/>
  <c r="J4207" i="3"/>
  <c r="K4207" i="3" s="1"/>
  <c r="J4208" i="3"/>
  <c r="K4208" i="3" s="1"/>
  <c r="J4209" i="3"/>
  <c r="K4209" i="3" s="1"/>
  <c r="J4210" i="3"/>
  <c r="K4210" i="3" s="1"/>
  <c r="J4211" i="3"/>
  <c r="K4211" i="3" s="1"/>
  <c r="J4212" i="3"/>
  <c r="K4212" i="3" s="1"/>
  <c r="J4213" i="3"/>
  <c r="K4213" i="3" s="1"/>
  <c r="J4214" i="3"/>
  <c r="K4214" i="3" s="1"/>
  <c r="J4215" i="3"/>
  <c r="K4215" i="3" s="1"/>
  <c r="J4216" i="3"/>
  <c r="K4216" i="3" s="1"/>
  <c r="J4217" i="3"/>
  <c r="K4217" i="3" s="1"/>
  <c r="J4218" i="3"/>
  <c r="K4218" i="3" s="1"/>
  <c r="J4219" i="3"/>
  <c r="K4219" i="3" s="1"/>
  <c r="J4220" i="3"/>
  <c r="K4220" i="3" s="1"/>
  <c r="J4221" i="3"/>
  <c r="K4221" i="3" s="1"/>
  <c r="J4222" i="3"/>
  <c r="K4222" i="3" s="1"/>
  <c r="J4223" i="3"/>
  <c r="K4223" i="3" s="1"/>
  <c r="J4224" i="3"/>
  <c r="K4224" i="3" s="1"/>
  <c r="J4225" i="3"/>
  <c r="K4225" i="3" s="1"/>
  <c r="J4226" i="3"/>
  <c r="K4226" i="3" s="1"/>
  <c r="J4227" i="3"/>
  <c r="K4227" i="3" s="1"/>
  <c r="J4228" i="3"/>
  <c r="K4228" i="3" s="1"/>
  <c r="J4229" i="3"/>
  <c r="K4229" i="3" s="1"/>
  <c r="J4230" i="3"/>
  <c r="K4230" i="3" s="1"/>
  <c r="J4231" i="3"/>
  <c r="K4231" i="3" s="1"/>
  <c r="J4232" i="3"/>
  <c r="K4232" i="3" s="1"/>
  <c r="J4233" i="3"/>
  <c r="J4234" i="3"/>
  <c r="K4234" i="3" s="1"/>
  <c r="J4235" i="3"/>
  <c r="K4235" i="3" s="1"/>
  <c r="J4236" i="3"/>
  <c r="K4236" i="3" s="1"/>
  <c r="J4237" i="3"/>
  <c r="K4237" i="3" s="1"/>
  <c r="J4238" i="3"/>
  <c r="K4238" i="3" s="1"/>
  <c r="J4239" i="3"/>
  <c r="K4239" i="3" s="1"/>
  <c r="J4240" i="3"/>
  <c r="K4240" i="3" s="1"/>
  <c r="J4241" i="3"/>
  <c r="K4241" i="3" s="1"/>
  <c r="J4242" i="3"/>
  <c r="K4242" i="3" s="1"/>
  <c r="J4243" i="3"/>
  <c r="K4243" i="3" s="1"/>
  <c r="J4244" i="3"/>
  <c r="K4244" i="3" s="1"/>
  <c r="J4245" i="3"/>
  <c r="K4245" i="3" s="1"/>
  <c r="J4246" i="3"/>
  <c r="K4246" i="3" s="1"/>
  <c r="J4247" i="3"/>
  <c r="K4247" i="3" s="1"/>
  <c r="J4248" i="3"/>
  <c r="K4248" i="3" s="1"/>
  <c r="J4249" i="3"/>
  <c r="K4249" i="3" s="1"/>
  <c r="J4250" i="3"/>
  <c r="K4250" i="3" s="1"/>
  <c r="J4251" i="3"/>
  <c r="K4251" i="3" s="1"/>
  <c r="J4252" i="3"/>
  <c r="K4252" i="3" s="1"/>
  <c r="J4253" i="3"/>
  <c r="K4253" i="3" s="1"/>
  <c r="J4254" i="3"/>
  <c r="K4254" i="3" s="1"/>
  <c r="J4255" i="3"/>
  <c r="K4255" i="3" s="1"/>
  <c r="J4256" i="3"/>
  <c r="K4256" i="3" s="1"/>
  <c r="J4257" i="3"/>
  <c r="K4257" i="3" s="1"/>
  <c r="J4258" i="3"/>
  <c r="K4258" i="3" s="1"/>
  <c r="J4259" i="3"/>
  <c r="K4259" i="3" s="1"/>
  <c r="J4260" i="3"/>
  <c r="K4260" i="3" s="1"/>
  <c r="J4261" i="3"/>
  <c r="K4261" i="3" s="1"/>
  <c r="J4262" i="3"/>
  <c r="J4263" i="3"/>
  <c r="J4264" i="3"/>
  <c r="K4264" i="3" s="1"/>
  <c r="J4265" i="3"/>
  <c r="K4265" i="3" s="1"/>
  <c r="J4266" i="3"/>
  <c r="K4266" i="3" s="1"/>
  <c r="J4267" i="3"/>
  <c r="K4267" i="3" s="1"/>
  <c r="J4268" i="3"/>
  <c r="K4268" i="3" s="1"/>
  <c r="J4269" i="3"/>
  <c r="K4269" i="3" s="1"/>
  <c r="J4270" i="3"/>
  <c r="K4270" i="3" s="1"/>
  <c r="J4271" i="3"/>
  <c r="K4271" i="3" s="1"/>
  <c r="J4272" i="3"/>
  <c r="K4272" i="3" s="1"/>
  <c r="J4273" i="3"/>
  <c r="K4273" i="3" s="1"/>
  <c r="J4274" i="3"/>
  <c r="K4274" i="3" s="1"/>
  <c r="J4275" i="3"/>
  <c r="K4275" i="3" s="1"/>
  <c r="J4276" i="3"/>
  <c r="K4276" i="3" s="1"/>
  <c r="J4277" i="3"/>
  <c r="K4277" i="3" s="1"/>
  <c r="J4278" i="3"/>
  <c r="K4278" i="3" s="1"/>
  <c r="J4279" i="3"/>
  <c r="K4279" i="3" s="1"/>
  <c r="J4280" i="3"/>
  <c r="K4280" i="3" s="1"/>
  <c r="J4281" i="3"/>
  <c r="K4281" i="3" s="1"/>
  <c r="J4282" i="3"/>
  <c r="K4282" i="3" s="1"/>
  <c r="J4283" i="3"/>
  <c r="K4283" i="3" s="1"/>
  <c r="J4284" i="3"/>
  <c r="K4284" i="3" s="1"/>
  <c r="J4285" i="3"/>
  <c r="K4285" i="3" s="1"/>
  <c r="J4286" i="3"/>
  <c r="K4286" i="3" s="1"/>
  <c r="J4287" i="3"/>
  <c r="K4287" i="3" s="1"/>
  <c r="J4288" i="3"/>
  <c r="K4288" i="3" s="1"/>
  <c r="J4289" i="3"/>
  <c r="K4289" i="3" s="1"/>
  <c r="J4290" i="3"/>
  <c r="K4290" i="3" s="1"/>
  <c r="J4291" i="3"/>
  <c r="K4291" i="3" s="1"/>
  <c r="J4292" i="3"/>
  <c r="K4292" i="3" s="1"/>
  <c r="J4293" i="3"/>
  <c r="K4293" i="3" s="1"/>
  <c r="J4294" i="3"/>
  <c r="K4294" i="3" s="1"/>
  <c r="J4295" i="3"/>
  <c r="K4295" i="3" s="1"/>
  <c r="J4296" i="3"/>
  <c r="K4296" i="3" s="1"/>
  <c r="J4297" i="3"/>
  <c r="K4297" i="3" s="1"/>
  <c r="J4298" i="3"/>
  <c r="K4298" i="3" s="1"/>
  <c r="J4299" i="3"/>
  <c r="K4299" i="3" s="1"/>
  <c r="J4300" i="3"/>
  <c r="K4300" i="3" s="1"/>
  <c r="J4301" i="3"/>
  <c r="K4301" i="3" s="1"/>
  <c r="J4302" i="3"/>
  <c r="K4302" i="3" s="1"/>
  <c r="J4303" i="3"/>
  <c r="K4303" i="3" s="1"/>
  <c r="J4304" i="3"/>
  <c r="K4304" i="3" s="1"/>
  <c r="J4305" i="3"/>
  <c r="K4305" i="3" s="1"/>
  <c r="J4306" i="3"/>
  <c r="K4306" i="3" s="1"/>
  <c r="J4307" i="3"/>
  <c r="K4307" i="3" s="1"/>
  <c r="J4308" i="3"/>
  <c r="K4308" i="3" s="1"/>
  <c r="J4309" i="3"/>
  <c r="K4309" i="3" s="1"/>
  <c r="J4310" i="3"/>
  <c r="K4310" i="3" s="1"/>
  <c r="J4311" i="3"/>
  <c r="K4311" i="3" s="1"/>
  <c r="J4312" i="3"/>
  <c r="K4312" i="3" s="1"/>
  <c r="J4313" i="3"/>
  <c r="K4313" i="3" s="1"/>
  <c r="J4314" i="3"/>
  <c r="K4314" i="3" s="1"/>
  <c r="J4315" i="3"/>
  <c r="K4315" i="3" s="1"/>
  <c r="J4316" i="3"/>
  <c r="K4316" i="3" s="1"/>
  <c r="J4317" i="3"/>
  <c r="K4317" i="3" s="1"/>
  <c r="J4318" i="3"/>
  <c r="K4318" i="3" s="1"/>
  <c r="J4319" i="3"/>
  <c r="J4320" i="3"/>
  <c r="K4320" i="3" s="1"/>
  <c r="J4321" i="3"/>
  <c r="K4321" i="3" s="1"/>
  <c r="J4322" i="3"/>
  <c r="K4322" i="3" s="1"/>
  <c r="J4323" i="3"/>
  <c r="K4323" i="3" s="1"/>
  <c r="J4324" i="3"/>
  <c r="K4324" i="3" s="1"/>
  <c r="J4325" i="3"/>
  <c r="K4325" i="3" s="1"/>
  <c r="J4326" i="3"/>
  <c r="K4326" i="3" s="1"/>
  <c r="J4327" i="3"/>
  <c r="K4327" i="3" s="1"/>
  <c r="J4328" i="3"/>
  <c r="K4328" i="3" s="1"/>
  <c r="J4329" i="3"/>
  <c r="K4329" i="3" s="1"/>
  <c r="J4330" i="3"/>
  <c r="K4330" i="3" s="1"/>
  <c r="J4331" i="3"/>
  <c r="K4331" i="3" s="1"/>
  <c r="J4332" i="3"/>
  <c r="K4332" i="3" s="1"/>
  <c r="J4333" i="3"/>
  <c r="K4333" i="3" s="1"/>
  <c r="J4334" i="3"/>
  <c r="K4334" i="3" s="1"/>
  <c r="J4335" i="3"/>
  <c r="K4335" i="3" s="1"/>
  <c r="J4336" i="3"/>
  <c r="K4336" i="3" s="1"/>
  <c r="J4337" i="3"/>
  <c r="K4337" i="3" s="1"/>
  <c r="J4338" i="3"/>
  <c r="K4338" i="3" s="1"/>
  <c r="J4339" i="3"/>
  <c r="K4339" i="3" s="1"/>
  <c r="J4340" i="3"/>
  <c r="K4340" i="3" s="1"/>
  <c r="J4341" i="3"/>
  <c r="K4341" i="3" s="1"/>
  <c r="J4342" i="3"/>
  <c r="K4342" i="3" s="1"/>
  <c r="J4343" i="3"/>
  <c r="K4343" i="3" s="1"/>
  <c r="J4344" i="3"/>
  <c r="K4344" i="3" s="1"/>
  <c r="J4345" i="3"/>
  <c r="K4345" i="3" s="1"/>
  <c r="J4346" i="3"/>
  <c r="K4346" i="3" s="1"/>
  <c r="J4347" i="3"/>
  <c r="K4347" i="3" s="1"/>
  <c r="J4348" i="3"/>
  <c r="K4348" i="3" s="1"/>
  <c r="J4349" i="3"/>
  <c r="K4349" i="3" s="1"/>
  <c r="J4350" i="3"/>
  <c r="J4351" i="3"/>
  <c r="K4351" i="3" s="1"/>
  <c r="J4352" i="3"/>
  <c r="J4353" i="3"/>
  <c r="K4353" i="3" s="1"/>
  <c r="J4354" i="3"/>
  <c r="K4354" i="3" s="1"/>
  <c r="J4355" i="3"/>
  <c r="K4355" i="3" s="1"/>
  <c r="J4356" i="3"/>
  <c r="K4356" i="3" s="1"/>
  <c r="J4357" i="3"/>
  <c r="K4357" i="3" s="1"/>
  <c r="J4358" i="3"/>
  <c r="K4358" i="3" s="1"/>
  <c r="J4359" i="3"/>
  <c r="K4359" i="3" s="1"/>
  <c r="J4360" i="3"/>
  <c r="K4360" i="3" s="1"/>
  <c r="J4361" i="3"/>
  <c r="K4361" i="3" s="1"/>
  <c r="J4362" i="3"/>
  <c r="K4362" i="3" s="1"/>
  <c r="J4363" i="3"/>
  <c r="K4363" i="3" s="1"/>
  <c r="J4364" i="3"/>
  <c r="K4364" i="3" s="1"/>
  <c r="J4365" i="3"/>
  <c r="K4365" i="3" s="1"/>
  <c r="J4366" i="3"/>
  <c r="K4366" i="3" s="1"/>
  <c r="J4367" i="3"/>
  <c r="K4367" i="3" s="1"/>
  <c r="J4368" i="3"/>
  <c r="K4368" i="3" s="1"/>
  <c r="J4369" i="3"/>
  <c r="K4369" i="3" s="1"/>
  <c r="J4370" i="3"/>
  <c r="K4370" i="3" s="1"/>
  <c r="J4371" i="3"/>
  <c r="K4371" i="3" s="1"/>
  <c r="J4372" i="3"/>
  <c r="K4372" i="3" s="1"/>
  <c r="J4373" i="3"/>
  <c r="K4373" i="3" s="1"/>
  <c r="J4374" i="3"/>
  <c r="K4374" i="3" s="1"/>
  <c r="J4375" i="3"/>
  <c r="K4375" i="3" s="1"/>
  <c r="J4376" i="3"/>
  <c r="K4376" i="3" s="1"/>
  <c r="J4377" i="3"/>
  <c r="K4377" i="3" s="1"/>
  <c r="J4378" i="3"/>
  <c r="K4378" i="3" s="1"/>
  <c r="J4379" i="3"/>
  <c r="K4379" i="3" s="1"/>
  <c r="J4380" i="3"/>
  <c r="K4380" i="3" s="1"/>
  <c r="J4381" i="3"/>
  <c r="K4381" i="3" s="1"/>
  <c r="J4382" i="3"/>
  <c r="K4382" i="3" s="1"/>
  <c r="J4383" i="3"/>
  <c r="K4383" i="3" s="1"/>
  <c r="J4384" i="3"/>
  <c r="K4384" i="3" s="1"/>
  <c r="J4385" i="3"/>
  <c r="K4385" i="3" s="1"/>
  <c r="J4386" i="3"/>
  <c r="K4386" i="3" s="1"/>
  <c r="J4387" i="3"/>
  <c r="K4387" i="3" s="1"/>
  <c r="J4388" i="3"/>
  <c r="K4388" i="3" s="1"/>
  <c r="J4389" i="3"/>
  <c r="K4389" i="3" s="1"/>
  <c r="J4390" i="3"/>
  <c r="K4390" i="3" s="1"/>
  <c r="J4391" i="3"/>
  <c r="K4391" i="3" s="1"/>
  <c r="J4392" i="3"/>
  <c r="K4392" i="3" s="1"/>
  <c r="J4393" i="3"/>
  <c r="K4393" i="3" s="1"/>
  <c r="J4394" i="3"/>
  <c r="K4394" i="3" s="1"/>
  <c r="J4395" i="3"/>
  <c r="K4395" i="3" s="1"/>
  <c r="J4396" i="3"/>
  <c r="K4396" i="3" s="1"/>
  <c r="J4397" i="3"/>
  <c r="K4397" i="3" s="1"/>
  <c r="J4398" i="3"/>
  <c r="K4398" i="3" s="1"/>
  <c r="J4399" i="3"/>
  <c r="K4399" i="3" s="1"/>
  <c r="J4400" i="3"/>
  <c r="K4400" i="3" s="1"/>
  <c r="J4401" i="3"/>
  <c r="K4401" i="3" s="1"/>
  <c r="J4402" i="3"/>
  <c r="K4402" i="3" s="1"/>
  <c r="J4403" i="3"/>
  <c r="K4403" i="3" s="1"/>
  <c r="J4404" i="3"/>
  <c r="K4404" i="3" s="1"/>
  <c r="J4405" i="3"/>
  <c r="K4405" i="3" s="1"/>
  <c r="J4406" i="3"/>
  <c r="K4406" i="3" s="1"/>
  <c r="J4407" i="3"/>
  <c r="K4407" i="3" s="1"/>
  <c r="J4408" i="3"/>
  <c r="J4409" i="3"/>
  <c r="J4410" i="3"/>
  <c r="K4410" i="3" s="1"/>
  <c r="J4411" i="3"/>
  <c r="K4411" i="3" s="1"/>
  <c r="J4412" i="3"/>
  <c r="K4412" i="3" s="1"/>
  <c r="J4413" i="3"/>
  <c r="K4413" i="3" s="1"/>
  <c r="J4414" i="3"/>
  <c r="K4414" i="3" s="1"/>
  <c r="J4415" i="3"/>
  <c r="K4415" i="3" s="1"/>
  <c r="J4416" i="3"/>
  <c r="K4416" i="3" s="1"/>
  <c r="J4417" i="3"/>
  <c r="K4417" i="3" s="1"/>
  <c r="J4418" i="3"/>
  <c r="K4418" i="3" s="1"/>
  <c r="J4419" i="3"/>
  <c r="K4419" i="3" s="1"/>
  <c r="J4420" i="3"/>
  <c r="K4420" i="3" s="1"/>
  <c r="J4421" i="3"/>
  <c r="K4421" i="3" s="1"/>
  <c r="J4422" i="3"/>
  <c r="K4422" i="3" s="1"/>
  <c r="J4423" i="3"/>
  <c r="K4423" i="3" s="1"/>
  <c r="J4424" i="3"/>
  <c r="K4424" i="3" s="1"/>
  <c r="J4425" i="3"/>
  <c r="K4425" i="3" s="1"/>
  <c r="J4426" i="3"/>
  <c r="K4426" i="3" s="1"/>
  <c r="J4427" i="3"/>
  <c r="K4427" i="3" s="1"/>
  <c r="J4428" i="3"/>
  <c r="K4428" i="3" s="1"/>
  <c r="J4429" i="3"/>
  <c r="K4429" i="3" s="1"/>
  <c r="J4430" i="3"/>
  <c r="K4430" i="3" s="1"/>
  <c r="J4431" i="3"/>
  <c r="K4431" i="3" s="1"/>
  <c r="J4432" i="3"/>
  <c r="K4432" i="3" s="1"/>
  <c r="J4433" i="3"/>
  <c r="K4433" i="3" s="1"/>
  <c r="J4434" i="3"/>
  <c r="K4434" i="3" s="1"/>
  <c r="J4435" i="3"/>
  <c r="K4435" i="3" s="1"/>
  <c r="J4436" i="3"/>
  <c r="J4437" i="3"/>
  <c r="K4437" i="3" s="1"/>
  <c r="J4438" i="3"/>
  <c r="J4439" i="3"/>
  <c r="K4439" i="3" s="1"/>
  <c r="J4440" i="3"/>
  <c r="K4440" i="3" s="1"/>
  <c r="J4441" i="3"/>
  <c r="K4441" i="3" s="1"/>
  <c r="J4442" i="3"/>
  <c r="K4442" i="3" s="1"/>
  <c r="J4443" i="3"/>
  <c r="K4443" i="3" s="1"/>
  <c r="J4444" i="3"/>
  <c r="K4444" i="3" s="1"/>
  <c r="J4445" i="3"/>
  <c r="K4445" i="3" s="1"/>
  <c r="J4446" i="3"/>
  <c r="K4446" i="3" s="1"/>
  <c r="J4447" i="3"/>
  <c r="K4447" i="3" s="1"/>
  <c r="J4448" i="3"/>
  <c r="K4448" i="3" s="1"/>
  <c r="J4449" i="3"/>
  <c r="K4449" i="3" s="1"/>
  <c r="J4450" i="3"/>
  <c r="K4450" i="3" s="1"/>
  <c r="J4451" i="3"/>
  <c r="K4451" i="3" s="1"/>
  <c r="J4452" i="3"/>
  <c r="K4452" i="3" s="1"/>
  <c r="J4453" i="3"/>
  <c r="K4453" i="3" s="1"/>
  <c r="J4454" i="3"/>
  <c r="K4454" i="3" s="1"/>
  <c r="J4455" i="3"/>
  <c r="K4455" i="3" s="1"/>
  <c r="J4456" i="3"/>
  <c r="K4456" i="3" s="1"/>
  <c r="J4457" i="3"/>
  <c r="K4457" i="3" s="1"/>
  <c r="J4458" i="3"/>
  <c r="K4458" i="3" s="1"/>
  <c r="J4459" i="3"/>
  <c r="K4459" i="3" s="1"/>
  <c r="J4460" i="3"/>
  <c r="K4460" i="3" s="1"/>
  <c r="J4461" i="3"/>
  <c r="K4461" i="3" s="1"/>
  <c r="J4462" i="3"/>
  <c r="K4462" i="3" s="1"/>
  <c r="J4463" i="3"/>
  <c r="K4463" i="3" s="1"/>
  <c r="J4464" i="3"/>
  <c r="K4464" i="3" s="1"/>
  <c r="J4465" i="3"/>
  <c r="J4466" i="3"/>
  <c r="K4466" i="3" s="1"/>
  <c r="J4467" i="3"/>
  <c r="K4467" i="3" s="1"/>
  <c r="J4468" i="3"/>
  <c r="K4468" i="3" s="1"/>
  <c r="J4469" i="3"/>
  <c r="K4469" i="3" s="1"/>
  <c r="J4470" i="3"/>
  <c r="K4470" i="3" s="1"/>
  <c r="J4471" i="3"/>
  <c r="K4471" i="3" s="1"/>
  <c r="J4472" i="3"/>
  <c r="K4472" i="3" s="1"/>
  <c r="J4473" i="3"/>
  <c r="K4473" i="3" s="1"/>
  <c r="J4474" i="3"/>
  <c r="K4474" i="3" s="1"/>
  <c r="J4475" i="3"/>
  <c r="K4475" i="3" s="1"/>
  <c r="J4476" i="3"/>
  <c r="K4476" i="3" s="1"/>
  <c r="J4477" i="3"/>
  <c r="K4477" i="3" s="1"/>
  <c r="J4478" i="3"/>
  <c r="K4478" i="3" s="1"/>
  <c r="J4479" i="3"/>
  <c r="K4479" i="3" s="1"/>
  <c r="J4480" i="3"/>
  <c r="K4480" i="3" s="1"/>
  <c r="J4481" i="3"/>
  <c r="K4481" i="3" s="1"/>
  <c r="J4482" i="3"/>
  <c r="K4482" i="3" s="1"/>
  <c r="J4483" i="3"/>
  <c r="K4483" i="3" s="1"/>
  <c r="J4484" i="3"/>
  <c r="K4484" i="3" s="1"/>
  <c r="J4485" i="3"/>
  <c r="K4485" i="3" s="1"/>
  <c r="J4486" i="3"/>
  <c r="K4486" i="3" s="1"/>
  <c r="J4487" i="3"/>
  <c r="K4487" i="3" s="1"/>
  <c r="J4488" i="3"/>
  <c r="K4488" i="3" s="1"/>
  <c r="J4489" i="3"/>
  <c r="K4489" i="3" s="1"/>
  <c r="J4490" i="3"/>
  <c r="K4490" i="3" s="1"/>
  <c r="J4491" i="3"/>
  <c r="K4491" i="3" s="1"/>
  <c r="J4492" i="3"/>
  <c r="K4492" i="3" s="1"/>
  <c r="J4493" i="3"/>
  <c r="K4493" i="3" s="1"/>
  <c r="J4494" i="3"/>
  <c r="K4494" i="3" s="1"/>
  <c r="J4495" i="3"/>
  <c r="K4495" i="3" s="1"/>
  <c r="J4496" i="3"/>
  <c r="J4497" i="3"/>
  <c r="K4497" i="3" s="1"/>
  <c r="J4498" i="3"/>
  <c r="K4498" i="3" s="1"/>
  <c r="J4499" i="3"/>
  <c r="K4499" i="3" s="1"/>
  <c r="J4500" i="3"/>
  <c r="K4500" i="3" s="1"/>
  <c r="J4501" i="3"/>
  <c r="K4501" i="3" s="1"/>
  <c r="J4502" i="3"/>
  <c r="K4502" i="3" s="1"/>
  <c r="J4503" i="3"/>
  <c r="K4503" i="3" s="1"/>
  <c r="J4504" i="3"/>
  <c r="K4504" i="3" s="1"/>
  <c r="J4505" i="3"/>
  <c r="K4505" i="3" s="1"/>
  <c r="J4506" i="3"/>
  <c r="K4506" i="3" s="1"/>
  <c r="J4507" i="3"/>
  <c r="K4507" i="3" s="1"/>
  <c r="J4508" i="3"/>
  <c r="K4508" i="3" s="1"/>
  <c r="J4509" i="3"/>
  <c r="K4509" i="3" s="1"/>
  <c r="J4510" i="3"/>
  <c r="K4510" i="3" s="1"/>
  <c r="J4511" i="3"/>
  <c r="K4511" i="3" s="1"/>
  <c r="J4512" i="3"/>
  <c r="K4512" i="3" s="1"/>
  <c r="J4513" i="3"/>
  <c r="K4513" i="3" s="1"/>
  <c r="J4514" i="3"/>
  <c r="K4514" i="3" s="1"/>
  <c r="J4515" i="3"/>
  <c r="K4515" i="3" s="1"/>
  <c r="J4516" i="3"/>
  <c r="K4516" i="3" s="1"/>
  <c r="J4517" i="3"/>
  <c r="K4517" i="3" s="1"/>
  <c r="J4518" i="3"/>
  <c r="K4518" i="3" s="1"/>
  <c r="J4519" i="3"/>
  <c r="K4519" i="3" s="1"/>
  <c r="J4520" i="3"/>
  <c r="K4520" i="3" s="1"/>
  <c r="J4521" i="3"/>
  <c r="K4521" i="3" s="1"/>
  <c r="J4522" i="3"/>
  <c r="K4522" i="3" s="1"/>
  <c r="J4523" i="3"/>
  <c r="K4523" i="3" s="1"/>
  <c r="J4524" i="3"/>
  <c r="K4524" i="3" s="1"/>
  <c r="J4525" i="3"/>
  <c r="K4525" i="3" s="1"/>
  <c r="J4526" i="3"/>
  <c r="J4527" i="3"/>
  <c r="J4528" i="3"/>
  <c r="K4528" i="3" s="1"/>
  <c r="J4529" i="3"/>
  <c r="K4529" i="3" s="1"/>
  <c r="J4530" i="3"/>
  <c r="K4530" i="3" s="1"/>
  <c r="J4531" i="3"/>
  <c r="K4531" i="3" s="1"/>
  <c r="J4532" i="3"/>
  <c r="K4532" i="3" s="1"/>
  <c r="J4533" i="3"/>
  <c r="K4533" i="3" s="1"/>
  <c r="J4534" i="3"/>
  <c r="K4534" i="3" s="1"/>
  <c r="J4535" i="3"/>
  <c r="K4535" i="3" s="1"/>
  <c r="J4536" i="3"/>
  <c r="K4536" i="3" s="1"/>
  <c r="J4537" i="3"/>
  <c r="K4537" i="3" s="1"/>
  <c r="J4538" i="3"/>
  <c r="K4538" i="3" s="1"/>
  <c r="J4539" i="3"/>
  <c r="K4539" i="3" s="1"/>
  <c r="J4540" i="3"/>
  <c r="K4540" i="3" s="1"/>
  <c r="J4541" i="3"/>
  <c r="K4541" i="3" s="1"/>
  <c r="J4542" i="3"/>
  <c r="K4542" i="3" s="1"/>
  <c r="J4543" i="3"/>
  <c r="K4543" i="3" s="1"/>
  <c r="J4544" i="3"/>
  <c r="K4544" i="3" s="1"/>
  <c r="J4545" i="3"/>
  <c r="K4545" i="3" s="1"/>
  <c r="J4546" i="3"/>
  <c r="K4546" i="3" s="1"/>
  <c r="J4547" i="3"/>
  <c r="K4547" i="3" s="1"/>
  <c r="J4548" i="3"/>
  <c r="K4548" i="3" s="1"/>
  <c r="J4549" i="3"/>
  <c r="K4549" i="3" s="1"/>
  <c r="J4550" i="3"/>
  <c r="K4550" i="3" s="1"/>
  <c r="J4551" i="3"/>
  <c r="K4551" i="3" s="1"/>
  <c r="J4552" i="3"/>
  <c r="K4552" i="3" s="1"/>
  <c r="J4553" i="3"/>
  <c r="K4553" i="3" s="1"/>
  <c r="J4554" i="3"/>
  <c r="K4554" i="3" s="1"/>
  <c r="J4555" i="3"/>
  <c r="K4555" i="3" s="1"/>
  <c r="J4556" i="3"/>
  <c r="K4556" i="3" s="1"/>
  <c r="J4557" i="3"/>
  <c r="K4557" i="3" s="1"/>
  <c r="J4558" i="3"/>
  <c r="K4558" i="3" s="1"/>
  <c r="J4559" i="3"/>
  <c r="K4559" i="3" s="1"/>
  <c r="J4560" i="3"/>
  <c r="K4560" i="3" s="1"/>
  <c r="J4561" i="3"/>
  <c r="K4561" i="3" s="1"/>
  <c r="J4562" i="3"/>
  <c r="K4562" i="3" s="1"/>
  <c r="J4563" i="3"/>
  <c r="K4563" i="3" s="1"/>
  <c r="J4564" i="3"/>
  <c r="K4564" i="3" s="1"/>
  <c r="J4565" i="3"/>
  <c r="K4565" i="3" s="1"/>
  <c r="J4566" i="3"/>
  <c r="K4566" i="3" s="1"/>
  <c r="J4567" i="3"/>
  <c r="K4567" i="3" s="1"/>
  <c r="J4568" i="3"/>
  <c r="K4568" i="3" s="1"/>
  <c r="J4569" i="3"/>
  <c r="K4569" i="3" s="1"/>
  <c r="J4570" i="3"/>
  <c r="K4570" i="3" s="1"/>
  <c r="J4571" i="3"/>
  <c r="K4571" i="3" s="1"/>
  <c r="J4572" i="3"/>
  <c r="K4572" i="3" s="1"/>
  <c r="J4573" i="3"/>
  <c r="K4573" i="3" s="1"/>
  <c r="J4574" i="3"/>
  <c r="K4574" i="3" s="1"/>
  <c r="J4575" i="3"/>
  <c r="K4575" i="3" s="1"/>
  <c r="J4576" i="3"/>
  <c r="K4576" i="3" s="1"/>
  <c r="J4577" i="3"/>
  <c r="K4577" i="3" s="1"/>
  <c r="J4578" i="3"/>
  <c r="K4578" i="3" s="1"/>
  <c r="J4579" i="3"/>
  <c r="K4579" i="3" s="1"/>
  <c r="J4580" i="3"/>
  <c r="K4580" i="3" s="1"/>
  <c r="J4581" i="3"/>
  <c r="K4581" i="3" s="1"/>
  <c r="J4582" i="3"/>
  <c r="K4582" i="3" s="1"/>
  <c r="J4583" i="3"/>
  <c r="J4584" i="3"/>
  <c r="J4585" i="3"/>
  <c r="K4585" i="3" s="1"/>
  <c r="J4586" i="3"/>
  <c r="K4586" i="3" s="1"/>
  <c r="J4587" i="3"/>
  <c r="K4587" i="3" s="1"/>
  <c r="J4588" i="3"/>
  <c r="K4588" i="3" s="1"/>
  <c r="J4589" i="3"/>
  <c r="K4589" i="3" s="1"/>
  <c r="J4590" i="3"/>
  <c r="K4590" i="3" s="1"/>
  <c r="J4591" i="3"/>
  <c r="K4591" i="3" s="1"/>
  <c r="J4592" i="3"/>
  <c r="K4592" i="3" s="1"/>
  <c r="J4593" i="3"/>
  <c r="K4593" i="3" s="1"/>
  <c r="J4594" i="3"/>
  <c r="K4594" i="3" s="1"/>
  <c r="J4595" i="3"/>
  <c r="K4595" i="3" s="1"/>
  <c r="J4596" i="3"/>
  <c r="K4596" i="3" s="1"/>
  <c r="J4597" i="3"/>
  <c r="K4597" i="3" s="1"/>
  <c r="J4598" i="3"/>
  <c r="K4598" i="3" s="1"/>
  <c r="J4599" i="3"/>
  <c r="K4599" i="3" s="1"/>
  <c r="J4600" i="3"/>
  <c r="K4600" i="3" s="1"/>
  <c r="J4601" i="3"/>
  <c r="K4601" i="3" s="1"/>
  <c r="J4602" i="3"/>
  <c r="K4602" i="3" s="1"/>
  <c r="J4603" i="3"/>
  <c r="K4603" i="3" s="1"/>
  <c r="J4604" i="3"/>
  <c r="K4604" i="3" s="1"/>
  <c r="J4605" i="3"/>
  <c r="K4605" i="3" s="1"/>
  <c r="J4606" i="3"/>
  <c r="K4606" i="3" s="1"/>
  <c r="J4607" i="3"/>
  <c r="K4607" i="3" s="1"/>
  <c r="J4608" i="3"/>
  <c r="K4608" i="3" s="1"/>
  <c r="J4609" i="3"/>
  <c r="K4609" i="3" s="1"/>
  <c r="J4610" i="3"/>
  <c r="K4610" i="3" s="1"/>
  <c r="J4611" i="3"/>
  <c r="K4611" i="3" s="1"/>
  <c r="J4612" i="3"/>
  <c r="K4612" i="3" s="1"/>
  <c r="J4613" i="3"/>
  <c r="K4613" i="3" s="1"/>
  <c r="J4614" i="3"/>
  <c r="K4614" i="3" s="1"/>
  <c r="J4615" i="3"/>
  <c r="J4616" i="3"/>
  <c r="K4616" i="3" s="1"/>
  <c r="J4617" i="3"/>
  <c r="K4617" i="3" s="1"/>
  <c r="J4618" i="3"/>
  <c r="K4618" i="3" s="1"/>
  <c r="J4619" i="3"/>
  <c r="K4619" i="3" s="1"/>
  <c r="J4620" i="3"/>
  <c r="K4620" i="3" s="1"/>
  <c r="J4621" i="3"/>
  <c r="K4621" i="3" s="1"/>
  <c r="J4622" i="3"/>
  <c r="K4622" i="3" s="1"/>
  <c r="J4623" i="3"/>
  <c r="K4623" i="3" s="1"/>
  <c r="J4624" i="3"/>
  <c r="K4624" i="3" s="1"/>
  <c r="J4625" i="3"/>
  <c r="K4625" i="3" s="1"/>
  <c r="J4626" i="3"/>
  <c r="K4626" i="3" s="1"/>
  <c r="J4627" i="3"/>
  <c r="K4627" i="3" s="1"/>
  <c r="J4628" i="3"/>
  <c r="K4628" i="3" s="1"/>
  <c r="J4629" i="3"/>
  <c r="K4629" i="3" s="1"/>
  <c r="J4630" i="3"/>
  <c r="K4630" i="3" s="1"/>
  <c r="J4631" i="3"/>
  <c r="K4631" i="3" s="1"/>
  <c r="J4632" i="3"/>
  <c r="K4632" i="3" s="1"/>
  <c r="J4633" i="3"/>
  <c r="K4633" i="3" s="1"/>
  <c r="J4634" i="3"/>
  <c r="K4634" i="3" s="1"/>
  <c r="J4635" i="3"/>
  <c r="K4635" i="3" s="1"/>
  <c r="J4636" i="3"/>
  <c r="K4636" i="3" s="1"/>
  <c r="J4637" i="3"/>
  <c r="K4637" i="3" s="1"/>
  <c r="J4638" i="3"/>
  <c r="K4638" i="3" s="1"/>
  <c r="J4639" i="3"/>
  <c r="K4639" i="3" s="1"/>
  <c r="J4640" i="3"/>
  <c r="K4640" i="3" s="1"/>
  <c r="J4641" i="3"/>
  <c r="K4641" i="3" s="1"/>
  <c r="J4642" i="3"/>
  <c r="K4642" i="3" s="1"/>
  <c r="J4643" i="3"/>
  <c r="K4643" i="3" s="1"/>
  <c r="J4644" i="3"/>
  <c r="K4644" i="3" s="1"/>
  <c r="J4645" i="3"/>
  <c r="K4645" i="3" s="1"/>
  <c r="J4646" i="3"/>
  <c r="K4646" i="3" s="1"/>
  <c r="J4647" i="3"/>
  <c r="K4647" i="3" s="1"/>
  <c r="J4648" i="3"/>
  <c r="K4648" i="3" s="1"/>
  <c r="J4649" i="3"/>
  <c r="K4649" i="3" s="1"/>
  <c r="J4650" i="3"/>
  <c r="K4650" i="3" s="1"/>
  <c r="J4651" i="3"/>
  <c r="K4651" i="3" s="1"/>
  <c r="J4652" i="3"/>
  <c r="K4652" i="3" s="1"/>
  <c r="J4653" i="3"/>
  <c r="K4653" i="3" s="1"/>
  <c r="J4654" i="3"/>
  <c r="K4654" i="3" s="1"/>
  <c r="J4655" i="3"/>
  <c r="K4655" i="3" s="1"/>
  <c r="J4656" i="3"/>
  <c r="K4656" i="3" s="1"/>
  <c r="J4657" i="3"/>
  <c r="K4657" i="3" s="1"/>
  <c r="J4658" i="3"/>
  <c r="K4658" i="3" s="1"/>
  <c r="J4659" i="3"/>
  <c r="K4659" i="3" s="1"/>
  <c r="J4660" i="3"/>
  <c r="K4660" i="3" s="1"/>
  <c r="J4661" i="3"/>
  <c r="K4661" i="3" s="1"/>
  <c r="J4662" i="3"/>
  <c r="K4662" i="3" s="1"/>
  <c r="J4663" i="3"/>
  <c r="K4663" i="3" s="1"/>
  <c r="J4664" i="3"/>
  <c r="K4664" i="3" s="1"/>
  <c r="J4665" i="3"/>
  <c r="K4665" i="3" s="1"/>
  <c r="J4666" i="3"/>
  <c r="K4666" i="3" s="1"/>
  <c r="J4667" i="3"/>
  <c r="K4667" i="3" s="1"/>
  <c r="J4668" i="3"/>
  <c r="K4668" i="3" s="1"/>
  <c r="J4669" i="3"/>
  <c r="K4669" i="3" s="1"/>
  <c r="J4670" i="3"/>
  <c r="K4670" i="3" s="1"/>
  <c r="J4671" i="3"/>
  <c r="K4671" i="3" s="1"/>
  <c r="J4672" i="3"/>
  <c r="J4673" i="3"/>
  <c r="J4674" i="3"/>
  <c r="K4674" i="3" s="1"/>
  <c r="J4675" i="3"/>
  <c r="K4675" i="3" s="1"/>
  <c r="J4676" i="3"/>
  <c r="K4676" i="3" s="1"/>
  <c r="J4677" i="3"/>
  <c r="K4677" i="3" s="1"/>
  <c r="J4678" i="3"/>
  <c r="K4678" i="3" s="1"/>
  <c r="J4679" i="3"/>
  <c r="K4679" i="3" s="1"/>
  <c r="J4680" i="3"/>
  <c r="K4680" i="3" s="1"/>
  <c r="J4681" i="3"/>
  <c r="K4681" i="3" s="1"/>
  <c r="J4682" i="3"/>
  <c r="K4682" i="3" s="1"/>
  <c r="J4683" i="3"/>
  <c r="K4683" i="3" s="1"/>
  <c r="J4684" i="3"/>
  <c r="K4684" i="3" s="1"/>
  <c r="J4685" i="3"/>
  <c r="K4685" i="3" s="1"/>
  <c r="J4686" i="3"/>
  <c r="K4686" i="3" s="1"/>
  <c r="J4687" i="3"/>
  <c r="K4687" i="3" s="1"/>
  <c r="J4688" i="3"/>
  <c r="K4688" i="3" s="1"/>
  <c r="J4689" i="3"/>
  <c r="K4689" i="3" s="1"/>
  <c r="J4690" i="3"/>
  <c r="K4690" i="3" s="1"/>
  <c r="J4691" i="3"/>
  <c r="K4691" i="3" s="1"/>
  <c r="J4692" i="3"/>
  <c r="K4692" i="3" s="1"/>
  <c r="J4693" i="3"/>
  <c r="K4693" i="3" s="1"/>
  <c r="J4694" i="3"/>
  <c r="K4694" i="3" s="1"/>
  <c r="J4695" i="3"/>
  <c r="K4695" i="3" s="1"/>
  <c r="J4696" i="3"/>
  <c r="K4696" i="3" s="1"/>
  <c r="J4697" i="3"/>
  <c r="K4697" i="3" s="1"/>
  <c r="J4698" i="3"/>
  <c r="K4698" i="3" s="1"/>
  <c r="J4699" i="3"/>
  <c r="K4699" i="3" s="1"/>
  <c r="J4700" i="3"/>
  <c r="K4700" i="3" s="1"/>
  <c r="J4701" i="3"/>
  <c r="K4701" i="3" s="1"/>
  <c r="J4702" i="3"/>
  <c r="J4703" i="3"/>
  <c r="K4703" i="3" s="1"/>
  <c r="J4704" i="3"/>
  <c r="K4704" i="3" s="1"/>
  <c r="J4705" i="3"/>
  <c r="K4705" i="3" s="1"/>
  <c r="J4706" i="3"/>
  <c r="K4706" i="3" s="1"/>
  <c r="J4707" i="3"/>
  <c r="K4707" i="3" s="1"/>
  <c r="J4708" i="3"/>
  <c r="K4708" i="3" s="1"/>
  <c r="J4709" i="3"/>
  <c r="K4709" i="3" s="1"/>
  <c r="J4710" i="3"/>
  <c r="K4710" i="3" s="1"/>
  <c r="J4711" i="3"/>
  <c r="K4711" i="3" s="1"/>
  <c r="J4712" i="3"/>
  <c r="K4712" i="3" s="1"/>
  <c r="J4713" i="3"/>
  <c r="K4713" i="3" s="1"/>
  <c r="J4714" i="3"/>
  <c r="K4714" i="3" s="1"/>
  <c r="J4715" i="3"/>
  <c r="K4715" i="3" s="1"/>
  <c r="J4716" i="3"/>
  <c r="K4716" i="3" s="1"/>
  <c r="J4717" i="3"/>
  <c r="K4717" i="3" s="1"/>
  <c r="J4718" i="3"/>
  <c r="K4718" i="3" s="1"/>
  <c r="J4719" i="3"/>
  <c r="K4719" i="3" s="1"/>
  <c r="J4720" i="3"/>
  <c r="K4720" i="3" s="1"/>
  <c r="J4721" i="3"/>
  <c r="K4721" i="3" s="1"/>
  <c r="J4722" i="3"/>
  <c r="K4722" i="3" s="1"/>
  <c r="J4723" i="3"/>
  <c r="K4723" i="3" s="1"/>
  <c r="J4724" i="3"/>
  <c r="K4724" i="3" s="1"/>
  <c r="J4725" i="3"/>
  <c r="K4725" i="3" s="1"/>
  <c r="J4726" i="3"/>
  <c r="K4726" i="3" s="1"/>
  <c r="J4727" i="3"/>
  <c r="K4727" i="3" s="1"/>
  <c r="J4728" i="3"/>
  <c r="K4728" i="3" s="1"/>
  <c r="J4729" i="3"/>
  <c r="J4730" i="3"/>
  <c r="K4730" i="3" s="1"/>
  <c r="J4731" i="3"/>
  <c r="K4731" i="3" s="1"/>
  <c r="J4732" i="3"/>
  <c r="K4732" i="3" s="1"/>
  <c r="J4733" i="3"/>
  <c r="K4733" i="3" s="1"/>
  <c r="J4734" i="3"/>
  <c r="K4734" i="3" s="1"/>
  <c r="J4735" i="3"/>
  <c r="K4735" i="3" s="1"/>
  <c r="J4736" i="3"/>
  <c r="K4736" i="3" s="1"/>
  <c r="J4737" i="3"/>
  <c r="K4737" i="3" s="1"/>
  <c r="J4738" i="3"/>
  <c r="K4738" i="3" s="1"/>
  <c r="J4739" i="3"/>
  <c r="K4739" i="3" s="1"/>
  <c r="J4740" i="3"/>
  <c r="K4740" i="3" s="1"/>
  <c r="J4741" i="3"/>
  <c r="K4741" i="3" s="1"/>
  <c r="J4742" i="3"/>
  <c r="K4742" i="3" s="1"/>
  <c r="J4743" i="3"/>
  <c r="K4743" i="3" s="1"/>
  <c r="J4744" i="3"/>
  <c r="K4744" i="3" s="1"/>
  <c r="J4745" i="3"/>
  <c r="K4745" i="3" s="1"/>
  <c r="J4746" i="3"/>
  <c r="K4746" i="3" s="1"/>
  <c r="J4747" i="3"/>
  <c r="K4747" i="3" s="1"/>
  <c r="J4748" i="3"/>
  <c r="K4748" i="3" s="1"/>
  <c r="J4749" i="3"/>
  <c r="K4749" i="3" s="1"/>
  <c r="J4750" i="3"/>
  <c r="K4750" i="3" s="1"/>
  <c r="J4751" i="3"/>
  <c r="K4751" i="3" s="1"/>
  <c r="J4752" i="3"/>
  <c r="K4752" i="3" s="1"/>
  <c r="J4753" i="3"/>
  <c r="K4753" i="3" s="1"/>
  <c r="J4754" i="3"/>
  <c r="K4754" i="3" s="1"/>
  <c r="J4755" i="3"/>
  <c r="K4755" i="3" s="1"/>
  <c r="J4756" i="3"/>
  <c r="K4756" i="3" s="1"/>
  <c r="J4757" i="3"/>
  <c r="K4757" i="3" s="1"/>
  <c r="J4758" i="3"/>
  <c r="J4759" i="3"/>
  <c r="K4759" i="3" s="1"/>
  <c r="J4760" i="3"/>
  <c r="K4760" i="3" s="1"/>
  <c r="J4761" i="3"/>
  <c r="J4762" i="3"/>
  <c r="K4762" i="3" s="1"/>
  <c r="J4763" i="3"/>
  <c r="K4763" i="3" s="1"/>
  <c r="J4764" i="3"/>
  <c r="K4764" i="3" s="1"/>
  <c r="J4765" i="3"/>
  <c r="K4765" i="3" s="1"/>
  <c r="J4766" i="3"/>
  <c r="K4766" i="3" s="1"/>
  <c r="J4767" i="3"/>
  <c r="K4767" i="3" s="1"/>
  <c r="J4768" i="3"/>
  <c r="K4768" i="3" s="1"/>
  <c r="J4769" i="3"/>
  <c r="K4769" i="3" s="1"/>
  <c r="J4770" i="3"/>
  <c r="K4770" i="3" s="1"/>
  <c r="J4771" i="3"/>
  <c r="K4771" i="3" s="1"/>
  <c r="J4772" i="3"/>
  <c r="K4772" i="3" s="1"/>
  <c r="J4773" i="3"/>
  <c r="K4773" i="3" s="1"/>
  <c r="J4774" i="3"/>
  <c r="K4774" i="3" s="1"/>
  <c r="J4775" i="3"/>
  <c r="K4775" i="3" s="1"/>
  <c r="J4776" i="3"/>
  <c r="K4776" i="3" s="1"/>
  <c r="J4777" i="3"/>
  <c r="K4777" i="3" s="1"/>
  <c r="J4778" i="3"/>
  <c r="K4778" i="3" s="1"/>
  <c r="J4779" i="3"/>
  <c r="K4779" i="3" s="1"/>
  <c r="J4780" i="3"/>
  <c r="K4780" i="3" s="1"/>
  <c r="J4781" i="3"/>
  <c r="K4781" i="3" s="1"/>
  <c r="J4782" i="3"/>
  <c r="K4782" i="3" s="1"/>
  <c r="J4783" i="3"/>
  <c r="K4783" i="3" s="1"/>
  <c r="J4784" i="3"/>
  <c r="K4784" i="3" s="1"/>
  <c r="J4785" i="3"/>
  <c r="K4785" i="3" s="1"/>
  <c r="J4786" i="3"/>
  <c r="K4786" i="3" s="1"/>
  <c r="J4787" i="3"/>
  <c r="K4787" i="3" s="1"/>
  <c r="J4788" i="3"/>
  <c r="K4788" i="3" s="1"/>
  <c r="J4789" i="3"/>
  <c r="K4789" i="3" s="1"/>
  <c r="J4790" i="3"/>
  <c r="K4790" i="3" s="1"/>
  <c r="J4791" i="3"/>
  <c r="J4792" i="3"/>
  <c r="K4792" i="3" s="1"/>
  <c r="J4793" i="3"/>
  <c r="K4793" i="3" s="1"/>
  <c r="J4794" i="3"/>
  <c r="K4794" i="3" s="1"/>
  <c r="J4795" i="3"/>
  <c r="K4795" i="3" s="1"/>
  <c r="J4796" i="3"/>
  <c r="K4796" i="3" s="1"/>
  <c r="J4797" i="3"/>
  <c r="K4797" i="3" s="1"/>
  <c r="J4798" i="3"/>
  <c r="K4798" i="3" s="1"/>
  <c r="J4799" i="3"/>
  <c r="K4799" i="3" s="1"/>
  <c r="J4800" i="3"/>
  <c r="K4800" i="3" s="1"/>
  <c r="J4801" i="3"/>
  <c r="K4801" i="3" s="1"/>
  <c r="J4802" i="3"/>
  <c r="K4802" i="3" s="1"/>
  <c r="J4803" i="3"/>
  <c r="K4803" i="3" s="1"/>
  <c r="J4804" i="3"/>
  <c r="K4804" i="3" s="1"/>
  <c r="J4805" i="3"/>
  <c r="K4805" i="3" s="1"/>
  <c r="J4806" i="3"/>
  <c r="K4806" i="3" s="1"/>
  <c r="J4807" i="3"/>
  <c r="K4807" i="3" s="1"/>
  <c r="J4808" i="3"/>
  <c r="K4808" i="3" s="1"/>
  <c r="J4809" i="3"/>
  <c r="K4809" i="3" s="1"/>
  <c r="J4810" i="3"/>
  <c r="K4810" i="3" s="1"/>
  <c r="J4811" i="3"/>
  <c r="K4811" i="3" s="1"/>
  <c r="J4812" i="3"/>
  <c r="K4812" i="3" s="1"/>
  <c r="J4813" i="3"/>
  <c r="K4813" i="3" s="1"/>
  <c r="J4814" i="3"/>
  <c r="K4814" i="3" s="1"/>
  <c r="J4815" i="3"/>
  <c r="K4815" i="3" s="1"/>
  <c r="J4816" i="3"/>
  <c r="K4816" i="3" s="1"/>
  <c r="J4817" i="3"/>
  <c r="K4817" i="3" s="1"/>
  <c r="J4818" i="3"/>
  <c r="K4818" i="3" s="1"/>
  <c r="J4819" i="3"/>
  <c r="K4819" i="3" s="1"/>
  <c r="J4820" i="3"/>
  <c r="K4820" i="3" s="1"/>
  <c r="J4821" i="3"/>
  <c r="K4821" i="3" s="1"/>
  <c r="J4822" i="3"/>
  <c r="K4822" i="3" s="1"/>
  <c r="J4823" i="3"/>
  <c r="K4823" i="3" s="1"/>
  <c r="J4824" i="3"/>
  <c r="K4824" i="3" s="1"/>
  <c r="J4825" i="3"/>
  <c r="K4825" i="3" s="1"/>
  <c r="J4826" i="3"/>
  <c r="K4826" i="3" s="1"/>
  <c r="J4827" i="3"/>
  <c r="K4827" i="3" s="1"/>
  <c r="J4828" i="3"/>
  <c r="K4828" i="3" s="1"/>
  <c r="J4829" i="3"/>
  <c r="K4829" i="3" s="1"/>
  <c r="J4830" i="3"/>
  <c r="K4830" i="3" s="1"/>
  <c r="J4831" i="3"/>
  <c r="K4831" i="3" s="1"/>
  <c r="J4832" i="3"/>
  <c r="K4832" i="3" s="1"/>
  <c r="J4833" i="3"/>
  <c r="K4833" i="3" s="1"/>
  <c r="J4834" i="3"/>
  <c r="K4834" i="3" s="1"/>
  <c r="J4835" i="3"/>
  <c r="K4835" i="3" s="1"/>
  <c r="J4836" i="3"/>
  <c r="K4836" i="3" s="1"/>
  <c r="J4837" i="3"/>
  <c r="K4837" i="3" s="1"/>
  <c r="J4838" i="3"/>
  <c r="K4838" i="3" s="1"/>
  <c r="J4839" i="3"/>
  <c r="K4839" i="3" s="1"/>
  <c r="J4840" i="3"/>
  <c r="K4840" i="3" s="1"/>
  <c r="J4841" i="3"/>
  <c r="K4841" i="3" s="1"/>
  <c r="J4842" i="3"/>
  <c r="K4842" i="3" s="1"/>
  <c r="J4843" i="3"/>
  <c r="K4843" i="3" s="1"/>
  <c r="J4844" i="3"/>
  <c r="K4844" i="3" s="1"/>
  <c r="J4845" i="3"/>
  <c r="K4845" i="3" s="1"/>
  <c r="J4846" i="3"/>
  <c r="K4846" i="3" s="1"/>
  <c r="J4847" i="3"/>
  <c r="J4848" i="3"/>
  <c r="J4849" i="3"/>
  <c r="K4849" i="3" s="1"/>
  <c r="J4850" i="3"/>
  <c r="K4850" i="3" s="1"/>
  <c r="J4851" i="3"/>
  <c r="K4851" i="3" s="1"/>
  <c r="J4852" i="3"/>
  <c r="K4852" i="3" s="1"/>
  <c r="J4853" i="3"/>
  <c r="K4853" i="3" s="1"/>
  <c r="J4854" i="3"/>
  <c r="K4854" i="3" s="1"/>
  <c r="J4855" i="3"/>
  <c r="K4855" i="3" s="1"/>
  <c r="J4856" i="3"/>
  <c r="K4856" i="3" s="1"/>
  <c r="J4857" i="3"/>
  <c r="K4857" i="3" s="1"/>
  <c r="J4858" i="3"/>
  <c r="K4858" i="3" s="1"/>
  <c r="J4859" i="3"/>
  <c r="K4859" i="3" s="1"/>
  <c r="J4860" i="3"/>
  <c r="K4860" i="3" s="1"/>
  <c r="J4861" i="3"/>
  <c r="K4861" i="3" s="1"/>
  <c r="J4862" i="3"/>
  <c r="K4862" i="3" s="1"/>
  <c r="J4863" i="3"/>
  <c r="K4863" i="3" s="1"/>
  <c r="J4864" i="3"/>
  <c r="K4864" i="3" s="1"/>
  <c r="J4865" i="3"/>
  <c r="K4865" i="3" s="1"/>
  <c r="J4866" i="3"/>
  <c r="K4866" i="3" s="1"/>
  <c r="J4867" i="3"/>
  <c r="K4867" i="3" s="1"/>
  <c r="J4868" i="3"/>
  <c r="K4868" i="3" s="1"/>
  <c r="J4869" i="3"/>
  <c r="K4869" i="3" s="1"/>
  <c r="J4870" i="3"/>
  <c r="K4870" i="3" s="1"/>
  <c r="J4871" i="3"/>
  <c r="K4871" i="3" s="1"/>
  <c r="J4872" i="3"/>
  <c r="K4872" i="3" s="1"/>
  <c r="J4873" i="3"/>
  <c r="K4873" i="3" s="1"/>
  <c r="J4874" i="3"/>
  <c r="K4874" i="3" s="1"/>
  <c r="J4875" i="3"/>
  <c r="K4875" i="3" s="1"/>
  <c r="J4876" i="3"/>
  <c r="K4876" i="3" s="1"/>
  <c r="J4877" i="3"/>
  <c r="K4877" i="3" s="1"/>
  <c r="J4878" i="3"/>
  <c r="K4878" i="3" s="1"/>
  <c r="J4879" i="3"/>
  <c r="K4879" i="3" s="1"/>
  <c r="J4880" i="3"/>
  <c r="K4880" i="3" s="1"/>
  <c r="J4881" i="3"/>
  <c r="K4881" i="3" s="1"/>
  <c r="J4882" i="3"/>
  <c r="K4882" i="3" s="1"/>
  <c r="J4883" i="3"/>
  <c r="K4883" i="3" s="1"/>
  <c r="J4884" i="3"/>
  <c r="K4884" i="3" s="1"/>
  <c r="J4885" i="3"/>
  <c r="K4885" i="3" s="1"/>
  <c r="J4886" i="3"/>
  <c r="K4886" i="3" s="1"/>
  <c r="J4887" i="3"/>
  <c r="K4887" i="3" s="1"/>
  <c r="J4888" i="3"/>
  <c r="K4888" i="3" s="1"/>
  <c r="J4889" i="3"/>
  <c r="K4889" i="3" s="1"/>
  <c r="J4890" i="3"/>
  <c r="K4890" i="3" s="1"/>
  <c r="J4891" i="3"/>
  <c r="K4891" i="3" s="1"/>
  <c r="J4892" i="3"/>
  <c r="K4892" i="3" s="1"/>
  <c r="J4893" i="3"/>
  <c r="K4893" i="3" s="1"/>
  <c r="J4894" i="3"/>
  <c r="K4894" i="3" s="1"/>
  <c r="J4895" i="3"/>
  <c r="K4895" i="3" s="1"/>
  <c r="J4896" i="3"/>
  <c r="K4896" i="3" s="1"/>
  <c r="J4897" i="3"/>
  <c r="K4897" i="3" s="1"/>
  <c r="J4898" i="3"/>
  <c r="K4898" i="3" s="1"/>
  <c r="J4899" i="3"/>
  <c r="K4899" i="3" s="1"/>
  <c r="J4900" i="3"/>
  <c r="K4900" i="3" s="1"/>
  <c r="J4901" i="3"/>
  <c r="K4901" i="3" s="1"/>
  <c r="J4902" i="3"/>
  <c r="K4902" i="3" s="1"/>
  <c r="J4903" i="3"/>
  <c r="K4903" i="3" s="1"/>
  <c r="J4904" i="3"/>
  <c r="J4905" i="3"/>
  <c r="K4905" i="3" s="1"/>
  <c r="J4906" i="3"/>
  <c r="K4906" i="3" s="1"/>
  <c r="J4907" i="3"/>
  <c r="K4907" i="3" s="1"/>
  <c r="J4908" i="3"/>
  <c r="K4908" i="3" s="1"/>
  <c r="J4909" i="3"/>
  <c r="K4909" i="3" s="1"/>
  <c r="J4910" i="3"/>
  <c r="K4910" i="3" s="1"/>
  <c r="J4911" i="3"/>
  <c r="K4911" i="3" s="1"/>
  <c r="J4912" i="3"/>
  <c r="K4912" i="3" s="1"/>
  <c r="J4913" i="3"/>
  <c r="K4913" i="3" s="1"/>
  <c r="J4914" i="3"/>
  <c r="K4914" i="3" s="1"/>
  <c r="J4915" i="3"/>
  <c r="K4915" i="3" s="1"/>
  <c r="J4916" i="3"/>
  <c r="K4916" i="3" s="1"/>
  <c r="J4917" i="3"/>
  <c r="K4917" i="3" s="1"/>
  <c r="J4918" i="3"/>
  <c r="K4918" i="3" s="1"/>
  <c r="J4919" i="3"/>
  <c r="K4919" i="3" s="1"/>
  <c r="J4920" i="3"/>
  <c r="K4920" i="3" s="1"/>
  <c r="J4921" i="3"/>
  <c r="K4921" i="3" s="1"/>
  <c r="J4922" i="3"/>
  <c r="K4922" i="3" s="1"/>
  <c r="J4923" i="3"/>
  <c r="K4923" i="3" s="1"/>
  <c r="J4924" i="3"/>
  <c r="K4924" i="3" s="1"/>
  <c r="J4925" i="3"/>
  <c r="K4925" i="3" s="1"/>
  <c r="J4926" i="3"/>
  <c r="K4926" i="3" s="1"/>
  <c r="J4927" i="3"/>
  <c r="K4927" i="3" s="1"/>
  <c r="J4928" i="3"/>
  <c r="K4928" i="3" s="1"/>
  <c r="J4929" i="3"/>
  <c r="K4929" i="3" s="1"/>
  <c r="J4930" i="3"/>
  <c r="K4930" i="3" s="1"/>
  <c r="J4931" i="3"/>
  <c r="K4931" i="3" s="1"/>
  <c r="J4932" i="3"/>
  <c r="K4932" i="3" s="1"/>
  <c r="J4933" i="3"/>
  <c r="K4933" i="3" s="1"/>
  <c r="J4934" i="3"/>
  <c r="K4934" i="3" s="1"/>
  <c r="J4935" i="3"/>
  <c r="J4936" i="3"/>
  <c r="K4936" i="3" s="1"/>
  <c r="J4937" i="3"/>
  <c r="J4938" i="3"/>
  <c r="K4938" i="3" s="1"/>
  <c r="J4939" i="3"/>
  <c r="K4939" i="3" s="1"/>
  <c r="J4940" i="3"/>
  <c r="K4940" i="3" s="1"/>
  <c r="J4941" i="3"/>
  <c r="K4941" i="3" s="1"/>
  <c r="J4942" i="3"/>
  <c r="K4942" i="3" s="1"/>
  <c r="J4943" i="3"/>
  <c r="K4943" i="3" s="1"/>
  <c r="J4944" i="3"/>
  <c r="K4944" i="3" s="1"/>
  <c r="J4945" i="3"/>
  <c r="K4945" i="3" s="1"/>
  <c r="J4946" i="3"/>
  <c r="K4946" i="3" s="1"/>
  <c r="J4947" i="3"/>
  <c r="K4947" i="3" s="1"/>
  <c r="J4948" i="3"/>
  <c r="K4948" i="3" s="1"/>
  <c r="J4949" i="3"/>
  <c r="K4949" i="3" s="1"/>
  <c r="J4950" i="3"/>
  <c r="K4950" i="3" s="1"/>
  <c r="J4951" i="3"/>
  <c r="K4951" i="3" s="1"/>
  <c r="J4952" i="3"/>
  <c r="K4952" i="3" s="1"/>
  <c r="J4953" i="3"/>
  <c r="K4953" i="3" s="1"/>
  <c r="J4954" i="3"/>
  <c r="K4954" i="3" s="1"/>
  <c r="J4955" i="3"/>
  <c r="K4955" i="3" s="1"/>
  <c r="J4956" i="3"/>
  <c r="K4956" i="3" s="1"/>
  <c r="J4957" i="3"/>
  <c r="K4957" i="3" s="1"/>
  <c r="J4958" i="3"/>
  <c r="K4958" i="3" s="1"/>
  <c r="J4959" i="3"/>
  <c r="K4959" i="3" s="1"/>
  <c r="J4960" i="3"/>
  <c r="K4960" i="3" s="1"/>
  <c r="J4961" i="3"/>
  <c r="K4961" i="3" s="1"/>
  <c r="J4962" i="3"/>
  <c r="K4962" i="3" s="1"/>
  <c r="J4963" i="3"/>
  <c r="K4963" i="3" s="1"/>
  <c r="J4964" i="3"/>
  <c r="K4964" i="3" s="1"/>
  <c r="J4965" i="3"/>
  <c r="K4965" i="3" s="1"/>
  <c r="J4966" i="3"/>
  <c r="K4966" i="3" s="1"/>
  <c r="J4967" i="3"/>
  <c r="K4967" i="3" s="1"/>
  <c r="J4968" i="3"/>
  <c r="K4968" i="3" s="1"/>
  <c r="J4969" i="3"/>
  <c r="K4969" i="3" s="1"/>
  <c r="J4970" i="3"/>
  <c r="K4970" i="3" s="1"/>
  <c r="J4971" i="3"/>
  <c r="K4971" i="3" s="1"/>
  <c r="J4972" i="3"/>
  <c r="K4972" i="3" s="1"/>
  <c r="J4973" i="3"/>
  <c r="K4973" i="3" s="1"/>
  <c r="J4974" i="3"/>
  <c r="K4974" i="3" s="1"/>
  <c r="J4975" i="3"/>
  <c r="K4975" i="3" s="1"/>
  <c r="J4976" i="3"/>
  <c r="J4977" i="3"/>
  <c r="J4978" i="3"/>
  <c r="K4978" i="3" s="1"/>
  <c r="J4979" i="3"/>
  <c r="K4979" i="3" s="1"/>
  <c r="J4980" i="3"/>
  <c r="K4980" i="3" s="1"/>
  <c r="J4981" i="3"/>
  <c r="K4981" i="3" s="1"/>
  <c r="J4982" i="3"/>
  <c r="K4982" i="3" s="1"/>
  <c r="J4983" i="3"/>
  <c r="K4983" i="3" s="1"/>
  <c r="J4984" i="3"/>
  <c r="K4984" i="3" s="1"/>
  <c r="J4985" i="3"/>
  <c r="K4985" i="3" s="1"/>
  <c r="J4986" i="3"/>
  <c r="K4986" i="3" s="1"/>
  <c r="J4987" i="3"/>
  <c r="K4987" i="3" s="1"/>
  <c r="J4988" i="3"/>
  <c r="K4988" i="3" s="1"/>
  <c r="J4989" i="3"/>
  <c r="K4989" i="3" s="1"/>
  <c r="J4990" i="3"/>
  <c r="K4990" i="3" s="1"/>
  <c r="J4991" i="3"/>
  <c r="K4991" i="3" s="1"/>
  <c r="J4992" i="3"/>
  <c r="J4993" i="3"/>
  <c r="J4994" i="3"/>
  <c r="K4994" i="3" s="1"/>
  <c r="J4995" i="3"/>
  <c r="K4995" i="3" s="1"/>
  <c r="J4996" i="3"/>
  <c r="K4996" i="3" s="1"/>
  <c r="J4997" i="3"/>
  <c r="K4997" i="3" s="1"/>
  <c r="J4998" i="3"/>
  <c r="K4998" i="3" s="1"/>
  <c r="J4999" i="3"/>
  <c r="K4999" i="3" s="1"/>
  <c r="J5000" i="3"/>
  <c r="K5000" i="3" s="1"/>
  <c r="J5001" i="3"/>
  <c r="K5001" i="3" s="1"/>
  <c r="J5002" i="3"/>
  <c r="K5002" i="3" s="1"/>
  <c r="J5003" i="3"/>
  <c r="K5003" i="3" s="1"/>
  <c r="J5004" i="3"/>
  <c r="K5004" i="3" s="1"/>
  <c r="J5005" i="3"/>
  <c r="K5005" i="3" s="1"/>
  <c r="J5006" i="3"/>
  <c r="K5006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3" i="3"/>
  <c r="K4" i="1"/>
  <c r="K6" i="1"/>
  <c r="K108" i="1"/>
  <c r="K109" i="1"/>
  <c r="K118" i="1"/>
  <c r="K122" i="1"/>
  <c r="K166" i="1"/>
  <c r="K172" i="1"/>
  <c r="K221" i="1"/>
  <c r="K222" i="1"/>
  <c r="K230" i="1"/>
  <c r="K284" i="1"/>
  <c r="K285" i="1"/>
  <c r="K326" i="1"/>
  <c r="K333" i="1"/>
  <c r="K334" i="1"/>
  <c r="K338" i="1"/>
  <c r="K388" i="1"/>
  <c r="K389" i="1"/>
  <c r="K390" i="1"/>
  <c r="K437" i="1"/>
  <c r="K438" i="1"/>
  <c r="K493" i="1"/>
  <c r="K500" i="1"/>
  <c r="K501" i="1"/>
  <c r="K556" i="1"/>
  <c r="K604" i="1"/>
  <c r="K614" i="1"/>
  <c r="K660" i="1"/>
  <c r="K717" i="1"/>
  <c r="K718" i="1"/>
  <c r="K722" i="1"/>
  <c r="K773" i="1"/>
  <c r="K774" i="1"/>
  <c r="K822" i="1"/>
  <c r="K877" i="1"/>
  <c r="K884" i="1"/>
  <c r="K885" i="1"/>
  <c r="K940" i="1"/>
  <c r="K988" i="1"/>
  <c r="K989" i="1"/>
  <c r="K990" i="1"/>
  <c r="K1036" i="1"/>
  <c r="K1037" i="1"/>
  <c r="K1038" i="1"/>
  <c r="K1077" i="1"/>
  <c r="K1078" i="1"/>
  <c r="K1116" i="1"/>
  <c r="K1156" i="1"/>
  <c r="K1189" i="1"/>
  <c r="K1196" i="1"/>
  <c r="K1229" i="1"/>
  <c r="K1230" i="1"/>
  <c r="K1234" i="1"/>
  <c r="K1269" i="1"/>
  <c r="K1270" i="1"/>
  <c r="K1274" i="1"/>
  <c r="K1310" i="1"/>
  <c r="K1314" i="1"/>
  <c r="K1341" i="1"/>
  <c r="K1342" i="1"/>
  <c r="K1346" i="1"/>
  <c r="K1380" i="1"/>
  <c r="K1413" i="1"/>
  <c r="K1414" i="1"/>
  <c r="K1444" i="1"/>
  <c r="K1445" i="1"/>
  <c r="K1446" i="1"/>
  <c r="K1478" i="1"/>
  <c r="K1510" i="1"/>
  <c r="K1516" i="1"/>
  <c r="K1517" i="1"/>
  <c r="K1548" i="1"/>
  <c r="K1549" i="1"/>
  <c r="K1581" i="1"/>
  <c r="K1582" i="1"/>
  <c r="K1586" i="1"/>
  <c r="K1613" i="1"/>
  <c r="K1614" i="1"/>
  <c r="K1638" i="1"/>
  <c r="K1639" i="1"/>
  <c r="K1642" i="1"/>
  <c r="K1668" i="1"/>
  <c r="K1669" i="1"/>
  <c r="K1670" i="1"/>
  <c r="K1694" i="1"/>
  <c r="K1700" i="1"/>
  <c r="K1724" i="1"/>
  <c r="K1725" i="1"/>
  <c r="K1726" i="1"/>
  <c r="K1756" i="1"/>
  <c r="K1780" i="1"/>
  <c r="K1783" i="1"/>
  <c r="K1786" i="1"/>
  <c r="K1812" i="1"/>
  <c r="K1838" i="1"/>
  <c r="K1839" i="1"/>
  <c r="K1842" i="1"/>
  <c r="K1869" i="1"/>
  <c r="K1870" i="1"/>
  <c r="K1894" i="1"/>
  <c r="K1895" i="1"/>
  <c r="K1898" i="1"/>
  <c r="K1924" i="1"/>
  <c r="K1925" i="1"/>
  <c r="K1926" i="1"/>
  <c r="K1950" i="1"/>
  <c r="K1956" i="1"/>
  <c r="K1980" i="1"/>
  <c r="K1981" i="1"/>
  <c r="K1982" i="1"/>
  <c r="K2012" i="1"/>
  <c r="K2036" i="1"/>
  <c r="K2039" i="1"/>
  <c r="K2042" i="1"/>
  <c r="K2068" i="1"/>
  <c r="K2094" i="1"/>
  <c r="K2095" i="1"/>
  <c r="K2098" i="1"/>
  <c r="K2125" i="1"/>
  <c r="K2126" i="1"/>
  <c r="K2150" i="1"/>
  <c r="K2151" i="1"/>
  <c r="K2154" i="1"/>
  <c r="K2180" i="1"/>
  <c r="K2181" i="1"/>
  <c r="K2182" i="1"/>
  <c r="K2200" i="1"/>
  <c r="K2201" i="1"/>
  <c r="K2202" i="1"/>
  <c r="K2220" i="1"/>
  <c r="K2221" i="1"/>
  <c r="K2237" i="1"/>
  <c r="K2238" i="1"/>
  <c r="K2239" i="1"/>
  <c r="K2255" i="1"/>
  <c r="K2256" i="1"/>
  <c r="K2257" i="1"/>
  <c r="K2276" i="1"/>
  <c r="K2292" i="1"/>
  <c r="K2293" i="1"/>
  <c r="K2294" i="1"/>
  <c r="K2310" i="1"/>
  <c r="K2311" i="1"/>
  <c r="K2312" i="1"/>
  <c r="K2328" i="1"/>
  <c r="K2329" i="1"/>
  <c r="K2330" i="1"/>
  <c r="K2348" i="1"/>
  <c r="K2349" i="1"/>
  <c r="K2364" i="1"/>
  <c r="K2365" i="1"/>
  <c r="K2380" i="1"/>
  <c r="K2381" i="1"/>
  <c r="K2396" i="1"/>
  <c r="K2397" i="1"/>
  <c r="K2412" i="1"/>
  <c r="K2413" i="1"/>
  <c r="K2428" i="1"/>
  <c r="K2429" i="1"/>
  <c r="K2444" i="1"/>
  <c r="K2445" i="1"/>
  <c r="K2460" i="1"/>
  <c r="K2461" i="1"/>
  <c r="K2476" i="1"/>
  <c r="K2477" i="1"/>
  <c r="K2492" i="1"/>
  <c r="K2493" i="1"/>
  <c r="K2508" i="1"/>
  <c r="K2509" i="1"/>
  <c r="K2524" i="1"/>
  <c r="K2525" i="1"/>
  <c r="K2540" i="1"/>
  <c r="K2541" i="1"/>
  <c r="K2556" i="1"/>
  <c r="K2557" i="1"/>
  <c r="K2572" i="1"/>
  <c r="K2573" i="1"/>
  <c r="K2588" i="1"/>
  <c r="K2589" i="1"/>
  <c r="K2604" i="1"/>
  <c r="K2605" i="1"/>
  <c r="K2620" i="1"/>
  <c r="K2621" i="1"/>
  <c r="K2636" i="1"/>
  <c r="K2637" i="1"/>
  <c r="K2652" i="1"/>
  <c r="K2653" i="1"/>
  <c r="K2668" i="1"/>
  <c r="K2669" i="1"/>
  <c r="K2684" i="1"/>
  <c r="K2685" i="1"/>
  <c r="K2708" i="1"/>
  <c r="K2709" i="1"/>
  <c r="K2713" i="1"/>
  <c r="K2724" i="1"/>
  <c r="K2733" i="1"/>
  <c r="K2737" i="1"/>
  <c r="K2738" i="1"/>
  <c r="K2748" i="1"/>
  <c r="K2749" i="1"/>
  <c r="K2772" i="1"/>
  <c r="K2773" i="1"/>
  <c r="K2777" i="1"/>
  <c r="K2788" i="1"/>
  <c r="K2797" i="1"/>
  <c r="K2801" i="1"/>
  <c r="K2802" i="1"/>
  <c r="K2812" i="1"/>
  <c r="K2813" i="1"/>
  <c r="K2836" i="1"/>
  <c r="K2837" i="1"/>
  <c r="K2841" i="1"/>
  <c r="K2852" i="1"/>
  <c r="K2861" i="1"/>
  <c r="K2865" i="1"/>
  <c r="K2866" i="1"/>
  <c r="K2876" i="1"/>
  <c r="K2877" i="1"/>
  <c r="K2900" i="1"/>
  <c r="K2901" i="1"/>
  <c r="K2905" i="1"/>
  <c r="K2916" i="1"/>
  <c r="K2925" i="1"/>
  <c r="K2929" i="1"/>
  <c r="K2930" i="1"/>
  <c r="K2940" i="1"/>
  <c r="K2941" i="1"/>
  <c r="K2964" i="1"/>
  <c r="K2965" i="1"/>
  <c r="K2969" i="1"/>
  <c r="K2980" i="1"/>
  <c r="K2989" i="1"/>
  <c r="K2993" i="1"/>
  <c r="K2994" i="1"/>
  <c r="K3004" i="1"/>
  <c r="K3005" i="1"/>
  <c r="K3028" i="1"/>
  <c r="K3029" i="1"/>
  <c r="K3033" i="1"/>
  <c r="J3" i="1"/>
  <c r="J4" i="1"/>
  <c r="J5" i="1"/>
  <c r="J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J109" i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J119" i="1"/>
  <c r="K119" i="1" s="1"/>
  <c r="J120" i="1"/>
  <c r="K120" i="1" s="1"/>
  <c r="J121" i="1"/>
  <c r="K121" i="1" s="1"/>
  <c r="J122" i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J222" i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J285" i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J334" i="1"/>
  <c r="J335" i="1"/>
  <c r="K335" i="1" s="1"/>
  <c r="J336" i="1"/>
  <c r="K336" i="1" s="1"/>
  <c r="J337" i="1"/>
  <c r="K337" i="1" s="1"/>
  <c r="J338" i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J389" i="1"/>
  <c r="J390" i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J438" i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J501" i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J718" i="1"/>
  <c r="J719" i="1"/>
  <c r="K719" i="1" s="1"/>
  <c r="J720" i="1"/>
  <c r="K720" i="1" s="1"/>
  <c r="J721" i="1"/>
  <c r="K721" i="1" s="1"/>
  <c r="J722" i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J774" i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J885" i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J989" i="1"/>
  <c r="J990" i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J1037" i="1"/>
  <c r="J1038" i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J1078" i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J1230" i="1"/>
  <c r="J1231" i="1"/>
  <c r="K1231" i="1" s="1"/>
  <c r="J1232" i="1"/>
  <c r="K1232" i="1" s="1"/>
  <c r="J1233" i="1"/>
  <c r="K1233" i="1" s="1"/>
  <c r="J1234" i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J1270" i="1"/>
  <c r="J1271" i="1"/>
  <c r="K1271" i="1" s="1"/>
  <c r="J1272" i="1"/>
  <c r="K1272" i="1" s="1"/>
  <c r="J1273" i="1"/>
  <c r="K1273" i="1" s="1"/>
  <c r="J1274" i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J1311" i="1"/>
  <c r="K1311" i="1" s="1"/>
  <c r="J1312" i="1"/>
  <c r="K1312" i="1" s="1"/>
  <c r="J1313" i="1"/>
  <c r="K1313" i="1" s="1"/>
  <c r="J1314" i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J1342" i="1"/>
  <c r="J1343" i="1"/>
  <c r="K1343" i="1" s="1"/>
  <c r="J1344" i="1"/>
  <c r="K1344" i="1" s="1"/>
  <c r="J1345" i="1"/>
  <c r="K1345" i="1" s="1"/>
  <c r="J1346" i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J1414" i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J1445" i="1"/>
  <c r="J1446" i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J1517" i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J1549" i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J1582" i="1"/>
  <c r="J1583" i="1"/>
  <c r="K1583" i="1" s="1"/>
  <c r="J1584" i="1"/>
  <c r="K1584" i="1" s="1"/>
  <c r="J1585" i="1"/>
  <c r="K1585" i="1" s="1"/>
  <c r="J1586" i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J1614" i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J1639" i="1"/>
  <c r="J1640" i="1"/>
  <c r="K1640" i="1" s="1"/>
  <c r="J1641" i="1"/>
  <c r="K1641" i="1" s="1"/>
  <c r="J1642" i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J1669" i="1"/>
  <c r="J1670" i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J1725" i="1"/>
  <c r="J1726" i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J1781" i="1"/>
  <c r="K1781" i="1" s="1"/>
  <c r="J1782" i="1"/>
  <c r="K1782" i="1" s="1"/>
  <c r="J1783" i="1"/>
  <c r="J1784" i="1"/>
  <c r="K1784" i="1" s="1"/>
  <c r="J1785" i="1"/>
  <c r="K1785" i="1" s="1"/>
  <c r="J1786" i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J1839" i="1"/>
  <c r="J1840" i="1"/>
  <c r="K1840" i="1" s="1"/>
  <c r="J1841" i="1"/>
  <c r="K1841" i="1" s="1"/>
  <c r="J1842" i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J1870" i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J1895" i="1"/>
  <c r="J1896" i="1"/>
  <c r="K1896" i="1" s="1"/>
  <c r="J1897" i="1"/>
  <c r="K1897" i="1" s="1"/>
  <c r="J1898" i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J1925" i="1"/>
  <c r="J1926" i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J1981" i="1"/>
  <c r="J1982" i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J2037" i="1"/>
  <c r="K2037" i="1" s="1"/>
  <c r="J2038" i="1"/>
  <c r="K2038" i="1" s="1"/>
  <c r="J2039" i="1"/>
  <c r="J2040" i="1"/>
  <c r="K2040" i="1" s="1"/>
  <c r="J2041" i="1"/>
  <c r="K2041" i="1" s="1"/>
  <c r="J2042" i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J2095" i="1"/>
  <c r="J2096" i="1"/>
  <c r="K2096" i="1" s="1"/>
  <c r="J2097" i="1"/>
  <c r="K2097" i="1" s="1"/>
  <c r="J2098" i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J2126" i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J2151" i="1"/>
  <c r="J2152" i="1"/>
  <c r="K2152" i="1" s="1"/>
  <c r="J2153" i="1"/>
  <c r="K2153" i="1" s="1"/>
  <c r="J2154" i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J2181" i="1"/>
  <c r="J2182" i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J2201" i="1"/>
  <c r="J2202" i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J2221" i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J2238" i="1"/>
  <c r="J2239" i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J2256" i="1"/>
  <c r="J2257" i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J2293" i="1"/>
  <c r="J2294" i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J2311" i="1"/>
  <c r="J2312" i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J2329" i="1"/>
  <c r="J2330" i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J2349" i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J2365" i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J2381" i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J2397" i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J2413" i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J2429" i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J2445" i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J2461" i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J2477" i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J2493" i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J2509" i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J2525" i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J2541" i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J2557" i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J2573" i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J2589" i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J2605" i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J2621" i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J2637" i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J2653" i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J2669" i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J2685" i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J2709" i="1"/>
  <c r="J2710" i="1"/>
  <c r="K2710" i="1" s="1"/>
  <c r="J2711" i="1"/>
  <c r="K2711" i="1" s="1"/>
  <c r="J2712" i="1"/>
  <c r="K2712" i="1" s="1"/>
  <c r="J2713" i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J2734" i="1"/>
  <c r="K2734" i="1" s="1"/>
  <c r="J2735" i="1"/>
  <c r="K2735" i="1" s="1"/>
  <c r="J2736" i="1"/>
  <c r="K2736" i="1" s="1"/>
  <c r="J2737" i="1"/>
  <c r="J2738" i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J2749" i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J2773" i="1"/>
  <c r="J2774" i="1"/>
  <c r="K2774" i="1" s="1"/>
  <c r="J2775" i="1"/>
  <c r="K2775" i="1" s="1"/>
  <c r="J2776" i="1"/>
  <c r="K2776" i="1" s="1"/>
  <c r="J2777" i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J2798" i="1"/>
  <c r="K2798" i="1" s="1"/>
  <c r="J2799" i="1"/>
  <c r="K2799" i="1" s="1"/>
  <c r="J2800" i="1"/>
  <c r="K2800" i="1" s="1"/>
  <c r="J2801" i="1"/>
  <c r="J2802" i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J2813" i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J2837" i="1"/>
  <c r="J2838" i="1"/>
  <c r="K2838" i="1" s="1"/>
  <c r="J2839" i="1"/>
  <c r="K2839" i="1" s="1"/>
  <c r="J2840" i="1"/>
  <c r="K2840" i="1" s="1"/>
  <c r="J2841" i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J2862" i="1"/>
  <c r="K2862" i="1" s="1"/>
  <c r="J2863" i="1"/>
  <c r="K2863" i="1" s="1"/>
  <c r="J2864" i="1"/>
  <c r="K2864" i="1" s="1"/>
  <c r="J2865" i="1"/>
  <c r="J2866" i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J2877" i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J2901" i="1"/>
  <c r="J2902" i="1"/>
  <c r="K2902" i="1" s="1"/>
  <c r="J2903" i="1"/>
  <c r="K2903" i="1" s="1"/>
  <c r="J2904" i="1"/>
  <c r="K2904" i="1" s="1"/>
  <c r="J2905" i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J2926" i="1"/>
  <c r="K2926" i="1" s="1"/>
  <c r="J2927" i="1"/>
  <c r="K2927" i="1" s="1"/>
  <c r="J2928" i="1"/>
  <c r="K2928" i="1" s="1"/>
  <c r="J2929" i="1"/>
  <c r="J2930" i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J2941" i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J2965" i="1"/>
  <c r="J2966" i="1"/>
  <c r="K2966" i="1" s="1"/>
  <c r="J2967" i="1"/>
  <c r="K2967" i="1" s="1"/>
  <c r="J2968" i="1"/>
  <c r="K2968" i="1" s="1"/>
  <c r="J2969" i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J2990" i="1"/>
  <c r="K2990" i="1" s="1"/>
  <c r="J2991" i="1"/>
  <c r="K2991" i="1" s="1"/>
  <c r="J2992" i="1"/>
  <c r="K2992" i="1" s="1"/>
  <c r="J2993" i="1"/>
  <c r="J2994" i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J3005" i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J3029" i="1"/>
  <c r="J3030" i="1"/>
  <c r="K3030" i="1" s="1"/>
  <c r="J3031" i="1"/>
  <c r="K3031" i="1" s="1"/>
  <c r="J3032" i="1"/>
  <c r="K3032" i="1" s="1"/>
  <c r="J3033" i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2" i="1"/>
</calcChain>
</file>

<file path=xl/sharedStrings.xml><?xml version="1.0" encoding="utf-8"?>
<sst xmlns="http://schemas.openxmlformats.org/spreadsheetml/2006/main" count="46858" uniqueCount="10291">
  <si>
    <t>Product Name</t>
  </si>
  <si>
    <t>Category</t>
  </si>
  <si>
    <t>Brand</t>
  </si>
  <si>
    <t>Purina Pro Plan Adult Dog Food</t>
  </si>
  <si>
    <t>Dog Food</t>
  </si>
  <si>
    <t>Purina</t>
  </si>
  <si>
    <t>Blue Buffalo Kitten Dry Food</t>
  </si>
  <si>
    <t>Cat Food</t>
  </si>
  <si>
    <t>Blue Buffalo</t>
  </si>
  <si>
    <t>KONG Classic Dog Toy</t>
  </si>
  <si>
    <t>Dog Toys</t>
  </si>
  <si>
    <t>KONG</t>
  </si>
  <si>
    <t>Frisco Plush Squeaky Dog Toy</t>
  </si>
  <si>
    <t>Frisco</t>
  </si>
  <si>
    <t>Fancy Feast Gravy Lovers Cat Food</t>
  </si>
  <si>
    <t>Fancy Feast</t>
  </si>
  <si>
    <t>Hill's Science Diet Dog Food</t>
  </si>
  <si>
    <t>Hill's</t>
  </si>
  <si>
    <t>Arm &amp; Hammer Clumping Cat Litter</t>
  </si>
  <si>
    <t>Cat Litter</t>
  </si>
  <si>
    <t>Arm &amp; Hammer</t>
  </si>
  <si>
    <t>Greenies Dental Chews Dog Treats</t>
  </si>
  <si>
    <t>Dog Treats</t>
  </si>
  <si>
    <t>Greenies</t>
  </si>
  <si>
    <t>Tidy Cats Lightweight Litter</t>
  </si>
  <si>
    <t>Tidy Cats</t>
  </si>
  <si>
    <t>Zuke's Mini Naturals Dog Treats</t>
  </si>
  <si>
    <t>Zuke's</t>
  </si>
  <si>
    <t>Nutro Wholesome Essentials Dog Food</t>
  </si>
  <si>
    <t>Nutro</t>
  </si>
  <si>
    <t>Merrick Grain-Free Dog Food</t>
  </si>
  <si>
    <t>Merrick</t>
  </si>
  <si>
    <t>Royal Canin Kitten Dry Food</t>
  </si>
  <si>
    <t>Royal Canin</t>
  </si>
  <si>
    <t>Wellness CORE Dog Food</t>
  </si>
  <si>
    <t>Wellness</t>
  </si>
  <si>
    <t>Frisco High-Sided Cat Litter Box</t>
  </si>
  <si>
    <t>Cat Accessories</t>
  </si>
  <si>
    <t>Temptations Classic Cat Treats</t>
  </si>
  <si>
    <t>Cat Treats</t>
  </si>
  <si>
    <t>Temptations</t>
  </si>
  <si>
    <t>Chuckit! Ultra Rubber Ball Dog Toy</t>
  </si>
  <si>
    <t>Chuckit!</t>
  </si>
  <si>
    <t>Seresto Flea and Tick Collar</t>
  </si>
  <si>
    <t>Dog Health</t>
  </si>
  <si>
    <t>Bayer</t>
  </si>
  <si>
    <t>Nylabone Dura Chew Dog Toy</t>
  </si>
  <si>
    <t>Nylabone</t>
  </si>
  <si>
    <t>Friskies Indoor Delights Cat Food</t>
  </si>
  <si>
    <t>Friskies</t>
  </si>
  <si>
    <t>Nutro Ultra Small Breed Dog Food</t>
  </si>
  <si>
    <t>Orijen Puppy Dry Dog Food</t>
  </si>
  <si>
    <t>Orijen</t>
  </si>
  <si>
    <t>Frisco Cat Tree &amp; Condo</t>
  </si>
  <si>
    <t>NutriSource Large Breed Dog Food</t>
  </si>
  <si>
    <t>NutriSource</t>
  </si>
  <si>
    <t>American Journey Salmon Dog Food</t>
  </si>
  <si>
    <t>American Journey</t>
  </si>
  <si>
    <t>Greenies Feline Catnip Dental Treats</t>
  </si>
  <si>
    <t>Nutro Cuts in Gravy Wet Dog Food</t>
  </si>
  <si>
    <t>Friskies Shreds Wet Cat Food</t>
  </si>
  <si>
    <t>Furminator Deshedding Tool</t>
  </si>
  <si>
    <t>Pet Grooming</t>
  </si>
  <si>
    <t>Furminator</t>
  </si>
  <si>
    <t>Bully Sticks Dog Treats</t>
  </si>
  <si>
    <t>Best Bully Sticks</t>
  </si>
  <si>
    <t>Temptations MixUps Cat Treats</t>
  </si>
  <si>
    <t>Rachael Ray Nutrish Dog Food</t>
  </si>
  <si>
    <t>Rachael Ray</t>
  </si>
  <si>
    <t>Fancy Feast Medleys Wet Cat Food</t>
  </si>
  <si>
    <t>PetSafe Automatic Ball Launcher</t>
  </si>
  <si>
    <t>PetSafe</t>
  </si>
  <si>
    <t>KONG Wobbler Dog Toy</t>
  </si>
  <si>
    <t>Wellness Complete Health Cat Food</t>
  </si>
  <si>
    <t>Pedigree Chopped Ground Dinner Dog Food</t>
  </si>
  <si>
    <t>Pedigree</t>
  </si>
  <si>
    <t>Frisco Quilted Dog Couch Cover</t>
  </si>
  <si>
    <t>Dog Accessories</t>
  </si>
  <si>
    <t>Wellness Natural Grain-Free Dog Food</t>
  </si>
  <si>
    <t>PureBites Freeze-Dried Cat Treats</t>
  </si>
  <si>
    <t>PureBites</t>
  </si>
  <si>
    <t>Blue Buffalo Homestyle Recipe Dog Food</t>
  </si>
  <si>
    <t>Hill's Prescription Diet Digestive Care</t>
  </si>
  <si>
    <t>Frisco Foldable Pet Ramp</t>
  </si>
  <si>
    <t>Chewy Catnip Cat Toy</t>
  </si>
  <si>
    <t>Cat Toys</t>
  </si>
  <si>
    <t>Chewy</t>
  </si>
  <si>
    <t>Royal Canin Veterinary Diet Urinary SO</t>
  </si>
  <si>
    <t>American Journey Chicken &amp; Brown Rice</t>
  </si>
  <si>
    <t>Zuke's Mini Naturals Peanut Butter Treats</t>
  </si>
  <si>
    <t>PetSafe Gentle Leader Headcollar</t>
  </si>
  <si>
    <t>Dr. Elsey's Precious Cat Litter</t>
  </si>
  <si>
    <t>Dr. Elsey's</t>
  </si>
  <si>
    <t>Blue Buffalo Wilderness High Protein</t>
  </si>
  <si>
    <t>Wellness CORE RawRev Dog Food</t>
  </si>
  <si>
    <t>Purina ONE Tender Selects Cat Food</t>
  </si>
  <si>
    <t>Purina ONE</t>
  </si>
  <si>
    <t>Nylabone Power Chew Textured Dog Toy</t>
  </si>
  <si>
    <t>Catit Flower Fountain</t>
  </si>
  <si>
    <t>Catit</t>
  </si>
  <si>
    <t>Temptations Seafood Medley Cat Treats</t>
  </si>
  <si>
    <t>Hill's Science Diet Adult 7+ Dog Food</t>
  </si>
  <si>
    <t>Frisco 72-Inch Cat Tree</t>
  </si>
  <si>
    <t>KONG Puppy Chew Toy</t>
  </si>
  <si>
    <t>Arm &amp; Hammer Multi-Cat Clumping Litter</t>
  </si>
  <si>
    <t>Blue Buffalo Health Bars Dog Treats</t>
  </si>
  <si>
    <t>Royal Canin Small Adult Dog Food</t>
  </si>
  <si>
    <t>Seresto Flea &amp; Tick Collar for Cats</t>
  </si>
  <si>
    <t>Cat Health</t>
  </si>
  <si>
    <t>Seresto</t>
  </si>
  <si>
    <t>Wellness CORE Kitten Food</t>
  </si>
  <si>
    <t>PetArmor Plus Flea &amp; Tick Topical</t>
  </si>
  <si>
    <t>PetArmor</t>
  </si>
  <si>
    <t>Chewy Premium Pillow Dog Bed</t>
  </si>
  <si>
    <t>Fancy Feast Appetizers Cat Food</t>
  </si>
  <si>
    <t>Zesty Paws Probiotic Bites Dog Supplement</t>
  </si>
  <si>
    <t>Zesty Paws</t>
  </si>
  <si>
    <t>Hill's Prescription Diet Metabolic</t>
  </si>
  <si>
    <t>Frisco Soft-Sided Cat Carrier</t>
  </si>
  <si>
    <t>American Journey LID Lamb &amp; Sweet Potato</t>
  </si>
  <si>
    <t>Blue Buffalo Dental Bones Dog Treats</t>
  </si>
  <si>
    <t>Nutri-Vet Ear Cleansing Pads</t>
  </si>
  <si>
    <t>Nutri-Vet</t>
  </si>
  <si>
    <t>Pedigree Dentastix Large Dog Treats</t>
  </si>
  <si>
    <t>Rachael Ray Nutrish Peak Dry Dog Food</t>
  </si>
  <si>
    <t>Nutro Ultra Weight Management Dog Food</t>
  </si>
  <si>
    <t>Fancy Feast Kitten Wet Cat Food</t>
  </si>
  <si>
    <t>KONG Extreme Dog Toy</t>
  </si>
  <si>
    <t>Arm &amp; Hammer Scented Cat Litter Deodorizer</t>
  </si>
  <si>
    <t>Wellness CORE Pate Cat Food</t>
  </si>
  <si>
    <t>Blue Buffalo Freedom Grain-Free Dog Food</t>
  </si>
  <si>
    <t>Frisco Refill Dog Waste Bags</t>
  </si>
  <si>
    <t>Purina Tidy Cats Breeze Cat Litter</t>
  </si>
  <si>
    <t>Felix Goody Bag Cat Treats</t>
  </si>
  <si>
    <t>Felix</t>
  </si>
  <si>
    <t>Hill's Prescription Diet c/d Multicare</t>
  </si>
  <si>
    <t>Nutro Ultra Large Breed Puppy Food</t>
  </si>
  <si>
    <t>Frisco Heavy Duty Dog Leash</t>
  </si>
  <si>
    <t>Royal Canin Mother &amp; Babycat Cat Food</t>
  </si>
  <si>
    <t>Blue Buffalo True Solutions Skin &amp; Coat</t>
  </si>
  <si>
    <t>Wellness Complete Health Kitten Food</t>
  </si>
  <si>
    <t>Felix Crispies Cat Treats</t>
  </si>
  <si>
    <t>Nutro Cuts in Gravy Wet Dog Food Pouches</t>
  </si>
  <si>
    <t>Frisco Bolster Dog Bed</t>
  </si>
  <si>
    <t>Hill's Science Diet Large Breed Dog Food</t>
  </si>
  <si>
    <t>Fancy Feast Poultry &amp; Beef Wet Cat Food</t>
  </si>
  <si>
    <t>Zesty Paws Omega Bites Dog Supplement</t>
  </si>
  <si>
    <t>Blue Buffalo Wilderness Rocky Mountain</t>
  </si>
  <si>
    <t>Frisco Elevated Cat Feeder</t>
  </si>
  <si>
    <t>American Journey Turkey &amp; Sweet Potato</t>
  </si>
  <si>
    <t>Purina Pro Plan Sensitive Skin &amp; Stomach</t>
  </si>
  <si>
    <t>FurHaven Memory Foam Orthopedic Dog Bed</t>
  </si>
  <si>
    <t>FurHaven</t>
  </si>
  <si>
    <t>Rachael Ray Nutrish Indoor Complete Cat Food</t>
  </si>
  <si>
    <t>Frisco Cat Tunnel</t>
  </si>
  <si>
    <t>Wellness CORE Chunky Centers Dog Food</t>
  </si>
  <si>
    <t>Blue Buffalo Weight Management Cat Food</t>
  </si>
  <si>
    <t>Nylabone Puppy Teething Chew Toy</t>
  </si>
  <si>
    <t>Greenies Feline SmartBites Treats</t>
  </si>
  <si>
    <t>Hill's Prescription Diet Derm Complete</t>
  </si>
  <si>
    <t>Frisco Cat Scratching Post</t>
  </si>
  <si>
    <t>Purina Pro Plan Veterinary Diets EN</t>
  </si>
  <si>
    <t>Royal Canin Medium Adult Dog Food</t>
  </si>
  <si>
    <t>American Journey Duck &amp; Sweet Potato</t>
  </si>
  <si>
    <t>Friskies Party Mix Cat Treats</t>
  </si>
  <si>
    <t>Wellness CORE 95% Chicken Dog Food</t>
  </si>
  <si>
    <t>Nutro Ultra Small Breed Puppy Food</t>
  </si>
  <si>
    <t>Frisco Quilted Water-Resistant Dog Coat</t>
  </si>
  <si>
    <t>Dr. Elsey's Ultra Clumping Cat Litter</t>
  </si>
  <si>
    <t>Fancy Feast Gravy Lovers Pate Cat Food</t>
  </si>
  <si>
    <t>Zesty Paws Mobility Bites Dog Supplement</t>
  </si>
  <si>
    <t>Purina ONE SmartBlend Lamb &amp; Rice</t>
  </si>
  <si>
    <t>Blue Buffalo Basics Limited Ingredient</t>
  </si>
  <si>
    <t>Rachael Ray Nutrish Turkey &amp; Veggies Dog Food</t>
  </si>
  <si>
    <t>Frisco Deluxe Dog Crate</t>
  </si>
  <si>
    <t>Hill's Science Diet Hairball Control Cat Food</t>
  </si>
  <si>
    <t>KONG Cozie Marvin the Moose Dog Toy</t>
  </si>
  <si>
    <t>Frisco Dog Exercise Pen</t>
  </si>
  <si>
    <t>Wellness CORE Grain-Free Turkey Dog Food</t>
  </si>
  <si>
    <t>Fancy Feast Broths Cat Food</t>
  </si>
  <si>
    <t>Zesty Paws Salmon Bites Dog Supplement</t>
  </si>
  <si>
    <t>Frisco Extra Large Dog Training Pads</t>
  </si>
  <si>
    <t>Nutro Ultra Grain-Free Dry Dog Food</t>
  </si>
  <si>
    <t>Temptations Jumbo Stuff Cat Treats</t>
  </si>
  <si>
    <t>Blue Buffalo Indoor Health Cat Food</t>
  </si>
  <si>
    <t>Frisco Plastic Dog Crate</t>
  </si>
  <si>
    <t>American Journey Grain-Free Lamb Dog Food</t>
  </si>
  <si>
    <t>Rachael Ray Nutrish Supermedleys Dog Food</t>
  </si>
  <si>
    <t>Friskies Lil' Soups Cat Food</t>
  </si>
  <si>
    <t>Greenies Fresh Pill Pockets Dog Treats</t>
  </si>
  <si>
    <t>Furminator Undercoat Deshedding Tool</t>
  </si>
  <si>
    <t>Blue Buffalo Healthy Gourmet Wet Cat Food</t>
  </si>
  <si>
    <t>Royal Canin Yorkshire Terrier Dog Food</t>
  </si>
  <si>
    <t>Frisco Foldable Dog Playpen</t>
  </si>
  <si>
    <t>Hill's Prescription Diet z/d Skin/Food</t>
  </si>
  <si>
    <t>Zesty Paws Allergy Immune Bites</t>
  </si>
  <si>
    <t>American Journey LID Salmon Dog Food</t>
  </si>
  <si>
    <t>Temptations Mixups Catnip Fever Cat Treats</t>
  </si>
  <si>
    <t>Frisco Modern Cat Tree &amp; Condo</t>
  </si>
  <si>
    <t>Royal Canin Maine Coon Cat Food</t>
  </si>
  <si>
    <t>Frisco Rubber Bone Dog Toy</t>
  </si>
  <si>
    <t>Hill's Prescription Diet i/d Digestive Care</t>
  </si>
  <si>
    <t>American Journey Grain-Free Puppy Dog Food</t>
  </si>
  <si>
    <t>Wellness CORE High-Protein Kitten Food</t>
  </si>
  <si>
    <t>FurHaven Plush Orthopedic Dog Bed</t>
  </si>
  <si>
    <t>Blue Buffalo Indoor Hairball Control Cat Food</t>
  </si>
  <si>
    <t>Frisco Quilted Bolster Sofa Cover</t>
  </si>
  <si>
    <t>American Journey Beef &amp; Sweet Potato Dog Food</t>
  </si>
  <si>
    <t>Rachael Ray Nutrish Longevity Dog Food</t>
  </si>
  <si>
    <t>Frisco Stainless Steel Pet Bowl</t>
  </si>
  <si>
    <t>Pet Accessories</t>
  </si>
  <si>
    <t>Greenies Grain-Free Dog Dental Chews</t>
  </si>
  <si>
    <t>Wellness CORE Grain-Free Puppy Dog Food</t>
  </si>
  <si>
    <t>Fancy Feast Gourmet Wet Cat Food</t>
  </si>
  <si>
    <t>Frisco Round Bolster Dog Bed</t>
  </si>
  <si>
    <t>Hill's Science Diet Light Adult Dog Food</t>
  </si>
  <si>
    <t>American Journey Grain-Free Duck Dog Food</t>
  </si>
  <si>
    <t>Greenies Feline Dental Treats</t>
  </si>
  <si>
    <t>Frisco Soft Plush Bolster Cat Bed</t>
  </si>
  <si>
    <t>Blue Buffalo Wilderness Chicken Cat Food</t>
  </si>
  <si>
    <t>Rachael Ray Nutrish Chicken &amp; Veggies</t>
  </si>
  <si>
    <t>Frisco Dog Waste Bag Dispenser</t>
  </si>
  <si>
    <t>American Journey Limited Ingredient Salmon</t>
  </si>
  <si>
    <t>Zesty Paws Calming Bites Dog Supplement</t>
  </si>
  <si>
    <t>FurHaven Deluxe Chaise Lounge Pet Bed</t>
  </si>
  <si>
    <t>Hill's Prescription Diet t/d Dental Care</t>
  </si>
  <si>
    <t>Frisco Water-Resistant Quilted Dog Jacket</t>
  </si>
  <si>
    <t>Blue Buffalo True Solutions Digestive Care</t>
  </si>
  <si>
    <t>Fancy Feast Creamy Delights Cat Food</t>
  </si>
  <si>
    <t>Nutro Ultra Senior Dog Food</t>
  </si>
  <si>
    <t>Frisco Travel Dog Bowl</t>
  </si>
  <si>
    <t>Greenies Weight Management Dog Treats</t>
  </si>
  <si>
    <t>American Journey Lamb &amp; Sweet Potato Dog Food</t>
  </si>
  <si>
    <t>Rachael Ray Nutrish Dish Chicken &amp; Veggies</t>
  </si>
  <si>
    <t>Frisco Durable Dog Collar</t>
  </si>
  <si>
    <t>Hill's Science Diet Perfect Weight Cat Food</t>
  </si>
  <si>
    <t>Blue Buffalo Freedom Grain-Free Kitten Food</t>
  </si>
  <si>
    <t>Frisco Foldable Soft-Sided Dog Crate</t>
  </si>
  <si>
    <t>Fancy Feast Tender Beef &amp; Chicken Cat Food</t>
  </si>
  <si>
    <t>Zesty Paws Multivitamin Bites</t>
  </si>
  <si>
    <t>American Journey Active Life Formula Dog Food</t>
  </si>
  <si>
    <t>Frisco Scented Waste Bag Refills</t>
  </si>
  <si>
    <t>Hill's Prescription Diet y/d Thyroid Care</t>
  </si>
  <si>
    <t>Rachael Ray Nutrish Inner Health Dog Food</t>
  </si>
  <si>
    <t>Frisco Quilted Water-Resistant Sofa Cover</t>
  </si>
  <si>
    <t>American Journey LID Venison Dog Food</t>
  </si>
  <si>
    <t>Furminator Long Hair Deshedding Tool</t>
  </si>
  <si>
    <t>Greenies Aging Care Dog Dental Chews</t>
  </si>
  <si>
    <t>Frisco Non-Skid Stainless Steel Pet Bowl</t>
  </si>
  <si>
    <t>Hill's Science Diet Small Paws Adult Dog Food</t>
  </si>
  <si>
    <t>Fancy Feast Classic Pate Cat Food</t>
  </si>
  <si>
    <t>Frisco Pet Stairs</t>
  </si>
  <si>
    <t>American Journey Salmon &amp; Sweet Potato</t>
  </si>
  <si>
    <t>PetSafe Busy Buddy Barnacle Dog Toy</t>
  </si>
  <si>
    <t>Nutro Wholesome Essentials Chicken Dog Food</t>
  </si>
  <si>
    <t>Greenies Feline 7+ Senior Dental Treats</t>
  </si>
  <si>
    <t>Frisco Heavy Duty Dog Tie Out Cable</t>
  </si>
  <si>
    <t>Wellness Complete Health Adult Cat Food</t>
  </si>
  <si>
    <t>Zesty Paws Omega-3 Fish Oil Dog Supplement</t>
  </si>
  <si>
    <t>Rachael Ray Nutrish Zero Grain Dog Food</t>
  </si>
  <si>
    <t>Frisco Plush Cat Toy with Catnip</t>
  </si>
  <si>
    <t>American Journey Grain-Free Turkey Dog Food</t>
  </si>
  <si>
    <t>Hill's Prescription Diet k/d Kidney Care</t>
  </si>
  <si>
    <t>Fancy Feast Medleys Cat Food</t>
  </si>
  <si>
    <t>Frisco Durable Reflective Dog Leash</t>
  </si>
  <si>
    <t>Blue Buffalo Life Protection Formula Dog Food</t>
  </si>
  <si>
    <t>Wellness CORE Grain-Free Senior Cat Food</t>
  </si>
  <si>
    <t>FurHaven Cat Bed &amp; Lounge</t>
  </si>
  <si>
    <t>Zesty Paws Calming Soft Chews</t>
  </si>
  <si>
    <t>Frisco Outdoor Dog Bed</t>
  </si>
  <si>
    <t>Hill's Science Diet Adult Sensitive Stomach</t>
  </si>
  <si>
    <t>Greenies Feline 3+ Dental Treats</t>
  </si>
  <si>
    <t>Fancy Feast Gourmet Naturals Cat Food</t>
  </si>
  <si>
    <t>Frisco Adjustable Dog Harness</t>
  </si>
  <si>
    <t>Blue Buffalo Wilderness Grain-Free Cat Food</t>
  </si>
  <si>
    <t>Rachael Ray Nutrish Disguise Dog Food</t>
  </si>
  <si>
    <t>Hill's Prescription Diet w/d Weight Management</t>
  </si>
  <si>
    <t>Furminator Short Hair Deshedding Tool</t>
  </si>
  <si>
    <t>Zesty Paws Multivitamin Bites for Cats</t>
  </si>
  <si>
    <t>Frisco Cozy Cat Bed</t>
  </si>
  <si>
    <t>Hill's Science Diet Sensitive Stomach &amp; Skin</t>
  </si>
  <si>
    <t>American Journey Duck &amp; Potato Dog Food</t>
  </si>
  <si>
    <t>Frisco Dog Life Jacket</t>
  </si>
  <si>
    <t>Wellness Simple Limited Ingredient Diet Cat Food</t>
  </si>
  <si>
    <t>Zesty Paws Advanced Calming Bites</t>
  </si>
  <si>
    <t>Rachael Ray Nutrish Just 6 Dog Food</t>
  </si>
  <si>
    <t>Greenies Feline 9+ Senior Dental Treats</t>
  </si>
  <si>
    <t>Frisco Dog Cooling Mat</t>
  </si>
  <si>
    <t>Blue Buffalo Tastefuls Cat Food</t>
  </si>
  <si>
    <t>Nutro Wholesome Essentials Lamb Dog Food</t>
  </si>
  <si>
    <t>Frisco Interactive Cat Toy</t>
  </si>
  <si>
    <t>Hill's Science Diet Puppy Healthy Development</t>
  </si>
  <si>
    <t>American Journey Chicken &amp; Lentil Dog Food</t>
  </si>
  <si>
    <t>Frisco Cat Water Fountain</t>
  </si>
  <si>
    <t>Greenies Feline SmartBites</t>
  </si>
  <si>
    <t>Frisco Reflective Dog Collar</t>
  </si>
  <si>
    <t>Rachael Ray Nutrish Peak Dog Food</t>
  </si>
  <si>
    <t>Hill's Prescription Diet c/d Multicare Urinary</t>
  </si>
  <si>
    <t>Frisco Cat Scratching Pad</t>
  </si>
  <si>
    <t>Zesty Paws Digestive Bites Dog Supplement</t>
  </si>
  <si>
    <t>American Journey Salmon &amp; Chickpeas</t>
  </si>
  <si>
    <t>Nutro Grain-Free Adult Cat Food</t>
  </si>
  <si>
    <t>Greenies Feline 7+ Cat Treats</t>
  </si>
  <si>
    <t>Hill's Science Diet Adult Indoor Cat Food</t>
  </si>
  <si>
    <t>Rachael Ray Nutrish Super Premium Dog Food</t>
  </si>
  <si>
    <t>Fancy Feast Gourmet Naturals Gravy Cat Food</t>
  </si>
  <si>
    <t>Frisco Pet Hair Removal Roller</t>
  </si>
  <si>
    <t>Wellness CORE Grain-Free Chicken &amp; Turkey</t>
  </si>
  <si>
    <t>American Journey Salmon &amp; Pea Recipe</t>
  </si>
  <si>
    <t>Zesty Paws Allergy Immune Bites for Cats</t>
  </si>
  <si>
    <t>Frisco Tether Tug Dog Toy</t>
  </si>
  <si>
    <t>Hill's Science Diet Adult 7+ Cat Food</t>
  </si>
  <si>
    <t>Fancy Feast Broths Tuna &amp; Vegetable</t>
  </si>
  <si>
    <t>Greenies Feline Natural Dental Treats</t>
  </si>
  <si>
    <t>Frisco Dog Snuffle Mat</t>
  </si>
  <si>
    <t>American Journey Turkey &amp; Chickpeas</t>
  </si>
  <si>
    <t>Rachael Ray Nutrish Dish Real Beef</t>
  </si>
  <si>
    <t>Frisco Cat Tunnel Bed</t>
  </si>
  <si>
    <t>Zesty Paws Hip &amp; Joint Bites</t>
  </si>
  <si>
    <t>Nutro Ultra Grain-Free Cat Food</t>
  </si>
  <si>
    <t>Frisco Waterproof Dog Blanket</t>
  </si>
  <si>
    <t>Fancy Feast Savory Centers Cat Food</t>
  </si>
  <si>
    <t>American Journey Grain-Free Turkey &amp; Chicken</t>
  </si>
  <si>
    <t>Frisco Large Cat Scratching Post</t>
  </si>
  <si>
    <t>Greenies Feline 11+ Senior Dental Treats</t>
  </si>
  <si>
    <t>Rachael Ray Nutrish Indoor Dog Food</t>
  </si>
  <si>
    <t>Frisco Adjustable Dog Harness with Padded Handle</t>
  </si>
  <si>
    <t>Wellness Complete Health Indoor Cat Food</t>
  </si>
  <si>
    <t>Zesty Paws Calming Bites for Cats</t>
  </si>
  <si>
    <t>Fancy Feast Gourmet Naturals Grain-Free</t>
  </si>
  <si>
    <t>Frisco Heavy Duty Dog Crate Cover</t>
  </si>
  <si>
    <t>American Journey Limited Ingredient Salmon &amp; Peas</t>
  </si>
  <si>
    <t>Hill's Science Diet Adult 7+ Small &amp; Toy Breed</t>
  </si>
  <si>
    <t>Frisco Pet Safety Harness</t>
  </si>
  <si>
    <t>Wellness CORE Grain-Free Kitten Food</t>
  </si>
  <si>
    <t>Rachael Ray Nutrish Dish Beef &amp; Brown Rice</t>
  </si>
  <si>
    <t>Hill's Science Diet Adult Perfect Weight</t>
  </si>
  <si>
    <t>Fancy Feast Creamy Delights with Cheese</t>
  </si>
  <si>
    <t>Frisco Water-Resistant Dog Jacket</t>
  </si>
  <si>
    <t>American Journey Chicken Recipe Cat Food</t>
  </si>
  <si>
    <t>Hill's Science Diet Adult Chicken &amp; Barley</t>
  </si>
  <si>
    <t>Fancy Feast Medleys Wild Salmon</t>
  </si>
  <si>
    <t>Frisco Cat Toy Variety Pack</t>
  </si>
  <si>
    <t>American Journey Lamb &amp; Brown Rice</t>
  </si>
  <si>
    <t>Nutro Grain-Free Adult Dog Food</t>
  </si>
  <si>
    <t>Frisco Soft Cat Bed</t>
  </si>
  <si>
    <t>Wellness CORE Grain-Free Beef &amp; Lamb</t>
  </si>
  <si>
    <t>Rachael Ray Nutrish Wet Dog Food</t>
  </si>
  <si>
    <t>Frisco Cat Scratch Pad</t>
  </si>
  <si>
    <t>Fancy Feast Gravy Lovers Chicken</t>
  </si>
  <si>
    <t>Zesty Paws Probiotic Bites for Cats</t>
  </si>
  <si>
    <t>Frisco Dog Training Clicker</t>
  </si>
  <si>
    <t>Blue Buffalo Wilderness Grain-Free Puppy</t>
  </si>
  <si>
    <t>Rachael Ray Nutrish Just 6 Cat Food</t>
  </si>
  <si>
    <t>Frisco Pet Stain &amp; Odor Remover</t>
  </si>
  <si>
    <t>Pet Care</t>
  </si>
  <si>
    <t>Frisco Dog Leash with Padded Handle</t>
  </si>
  <si>
    <t>Wellness Simple Limited Ingredient Diet Dog Food</t>
  </si>
  <si>
    <t>Frisco Cat Window Perch</t>
  </si>
  <si>
    <t>Zesty Paws Calming Chews for Dogs</t>
  </si>
  <si>
    <t>Hill's Science Diet Adult Small &amp; Toy Breed</t>
  </si>
  <si>
    <t>American Journey Turkey &amp; Brown Rice</t>
  </si>
  <si>
    <t>Fancy Feast Broths Chicken &amp; Vegetable</t>
  </si>
  <si>
    <t>Frisco Heavy Duty Dog Crate</t>
  </si>
  <si>
    <t>Rachael Ray Nutrish Real Chicken &amp; Veggies</t>
  </si>
  <si>
    <t>American Journey Lamb &amp; Lentil</t>
  </si>
  <si>
    <t>Frisco Cat Tunnel Toy</t>
  </si>
  <si>
    <t>Frisco Dog Car Seat Cover</t>
  </si>
  <si>
    <t>Wellness CORE Grain-Free Turkey &amp; Chicken</t>
  </si>
  <si>
    <t>Zesty Paws Hip &amp; Joint Bites for Dogs</t>
  </si>
  <si>
    <t>Hill's Prescription Diet c/d Urinary Care</t>
  </si>
  <si>
    <t>Rachael Ray Nutrish Zero Grain Cat Food</t>
  </si>
  <si>
    <t>Hill's Science Diet Adult 7+ Healthy Cuisine</t>
  </si>
  <si>
    <t>Greenies Feline 11+ Dental Treats</t>
  </si>
  <si>
    <t>Frisco Dog Water Bottle</t>
  </si>
  <si>
    <t>Wellspring Catnip Bubbles</t>
  </si>
  <si>
    <t>Wellspring</t>
  </si>
  <si>
    <t>American Journey Grain-Free Salmon Recipe</t>
  </si>
  <si>
    <t>Fancy Feast Classic Broths Tuna &amp; Vegetables</t>
  </si>
  <si>
    <t>Frisco Dog Bed with Removable Cover</t>
  </si>
  <si>
    <t>Rachael Ray Nutrish Dish Chicken &amp; Rice</t>
  </si>
  <si>
    <t>Hill's Science Diet Adult Healthy Mobility</t>
  </si>
  <si>
    <t>Hill's Science Diet Adult 7+ Chicken &amp; Barley</t>
  </si>
  <si>
    <t>Greenies Feline Natural Treats</t>
  </si>
  <si>
    <t>Fancy Feast Medleys Chicken &amp; Tuna</t>
  </si>
  <si>
    <t>Frisco Heavy Duty Dog Harness</t>
  </si>
  <si>
    <t>American Journey Chicken &amp; Sweet Potato</t>
  </si>
  <si>
    <t>Rachael Ray Nutrish Real Turkey &amp; Veggies</t>
  </si>
  <si>
    <t>Hill's Prescription Diet k/d Cat Food</t>
  </si>
  <si>
    <t>Frisco Cat Tree with Scratching Post</t>
  </si>
  <si>
    <t>Fancy Feast Creamy Delights with Chicken</t>
  </si>
  <si>
    <t>Frisco Dog Reflective Safety Vest</t>
  </si>
  <si>
    <t>Wellness CORE Grain-Free Salmon &amp; Herring</t>
  </si>
  <si>
    <t>Nutro Wholesome Essentials Senior Dog Food</t>
  </si>
  <si>
    <t>Frisco Interactive Cat Ball Toy</t>
  </si>
  <si>
    <t>Greenies Feline 9+ Natural Treats</t>
  </si>
  <si>
    <t>Fancy Feast Savory Centers with Chicken</t>
  </si>
  <si>
    <t>Frisco Pet Hair Remover</t>
  </si>
  <si>
    <t>Wellspring Catnip Filled Mice</t>
  </si>
  <si>
    <t>Hill's Science Diet Adult 7+ Small Breed</t>
  </si>
  <si>
    <t>American Journey Salmon &amp; Sweet Potato Recipe</t>
  </si>
  <si>
    <t>Zesty Paws Calming Bites for Dogs</t>
  </si>
  <si>
    <t>Fancy Feast Gourmet Naturals Pate</t>
  </si>
  <si>
    <t>Frisco Dog Bed with Memory Foam</t>
  </si>
  <si>
    <t>Frisco Cat Tree with Hammock</t>
  </si>
  <si>
    <t>Hill's Science Diet Adult Chicken Recipe</t>
  </si>
  <si>
    <t>Greenies Feline SmartBites Chicken</t>
  </si>
  <si>
    <t>Fancy Feast Medleys Beef &amp; Chicken</t>
  </si>
  <si>
    <t>Wellness Simple Limited Ingredient Diet Puppy Food</t>
  </si>
  <si>
    <t>Hill's Prescription Diet i/d Dog Food</t>
  </si>
  <si>
    <t>Frisco Cat Scratching Post with Toy</t>
  </si>
  <si>
    <t>Zesty Paws Probiotic Bites for Dogs</t>
  </si>
  <si>
    <t>Fancy Feast Medleys Tuna &amp; Chicken</t>
  </si>
  <si>
    <t>Frisco Cat Litter Box</t>
  </si>
  <si>
    <t>Greenies Feline 11+ Natural Dental Treats</t>
  </si>
  <si>
    <t>Frisco Dog Toy Variety Pack</t>
  </si>
  <si>
    <t>Wellness CORE Grain-Free Turkey</t>
  </si>
  <si>
    <t>Nutro Wholesome Essentials Adult Dog Food</t>
  </si>
  <si>
    <t>Frisco Cat Feather Wand</t>
  </si>
  <si>
    <t>Fancy Feast Gravy Lovers Salmon</t>
  </si>
  <si>
    <t>American Journey Salmon &amp; Lentil</t>
  </si>
  <si>
    <t>Fancy Feast Creamy Delights with Salmon</t>
  </si>
  <si>
    <t>Rachael Ray Nutrish Real Chicken &amp; Brown Rice</t>
  </si>
  <si>
    <t>Frisco Cat Water Fountain with Filter</t>
  </si>
  <si>
    <t>Frisco Cat Tunnel with Crinkle</t>
  </si>
  <si>
    <t>Fancy Feast Medleys Chicken &amp; Turkey</t>
  </si>
  <si>
    <t>Frisco Dog Reflective Collar</t>
  </si>
  <si>
    <t>Frisco Heavy Duty Dog Crate Mat</t>
  </si>
  <si>
    <t>Nutro Ultra Grain-Free Adult Cat Food</t>
  </si>
  <si>
    <t>Fancy Feast Classic Pate Turkey &amp; Giblets</t>
  </si>
  <si>
    <t>Frisco Dog Bowl with Non-Slip Base</t>
  </si>
  <si>
    <t>Frisco Cat Scratching Pad with Catnip</t>
  </si>
  <si>
    <t>Blue Buffalo Wilderness Salmon Recipe</t>
  </si>
  <si>
    <t>Catit Jumbo Hooded Cat Litter Pan</t>
  </si>
  <si>
    <t>Temptations Mixups Cat Treats</t>
  </si>
  <si>
    <t>Burt's Bees Hypoallergenic Dog Shampoo</t>
  </si>
  <si>
    <t>Dog Grooming</t>
  </si>
  <si>
    <t>Burt's Bees</t>
  </si>
  <si>
    <t>Tetra Whisper Air Pump for Aquariums</t>
  </si>
  <si>
    <t>Aquarium Accessories</t>
  </si>
  <si>
    <t>Tetra</t>
  </si>
  <si>
    <t>Oxbow Western Timothy Hay</t>
  </si>
  <si>
    <t>Rabbit Food</t>
  </si>
  <si>
    <t>Oxbow</t>
  </si>
  <si>
    <t>Kaytee Clean &amp; Cozy Small Pet Bedding</t>
  </si>
  <si>
    <t>Small Pet Bedding</t>
  </si>
  <si>
    <t>Kaytee</t>
  </si>
  <si>
    <t>Wellness CORE RawRev High-Protein Dog Food</t>
  </si>
  <si>
    <t>SmartyKat Catnip &amp; Silvervine</t>
  </si>
  <si>
    <t>SmartyKat</t>
  </si>
  <si>
    <t>API Freshwater Master Test Kit</t>
  </si>
  <si>
    <t>Aquarium Supplies</t>
  </si>
  <si>
    <t>API</t>
  </si>
  <si>
    <t>Zignature Lamb Limited Ingredient Formula</t>
  </si>
  <si>
    <t>Zignature</t>
  </si>
  <si>
    <t>Feliway Classic Calming Spray</t>
  </si>
  <si>
    <t>Feliway</t>
  </si>
  <si>
    <t>Beneful Healthy Weight with Real Chicken</t>
  </si>
  <si>
    <t>Beneful</t>
  </si>
  <si>
    <t>Aqueon Aquarium Water Heater</t>
  </si>
  <si>
    <t>Aqueon</t>
  </si>
  <si>
    <t>Purina Pro Plan Puppy Chicken &amp; Rice Formula</t>
  </si>
  <si>
    <t>Purina Pro Plan</t>
  </si>
  <si>
    <t>Hikari Betta Bio-Gold Fish Food</t>
  </si>
  <si>
    <t>Fish Food</t>
  </si>
  <si>
    <t>Hikari</t>
  </si>
  <si>
    <t>Frisco Fold &amp; Carry Single Door Dog Crate</t>
  </si>
  <si>
    <t>Instinct Raw Boost Mixers for Cats</t>
  </si>
  <si>
    <t>Instinct</t>
  </si>
  <si>
    <t>Nylabone Power Chew Textured Dog Chew</t>
  </si>
  <si>
    <t>Fluval FX4 High Performance Canister Filter</t>
  </si>
  <si>
    <t>Fluval</t>
  </si>
  <si>
    <t>Kaytee Forti-Diet Pro Health Guinea Pig Food</t>
  </si>
  <si>
    <t>Small Pet Food</t>
  </si>
  <si>
    <t>Outward Hound Invincibles Snake Dog Toy</t>
  </si>
  <si>
    <t>Outward Hound</t>
  </si>
  <si>
    <t>SmartyKat Skitter Critters Catnip Mice</t>
  </si>
  <si>
    <t>Nutro Wholesome Essentials Senior Cat Food</t>
  </si>
  <si>
    <t>Mazuri Timothy-Based Rabbit Diet</t>
  </si>
  <si>
    <t>Mazuri</t>
  </si>
  <si>
    <t>PetSafe ScoopFree Ultra Self-Cleaning Litter Box</t>
  </si>
  <si>
    <t>Blue Buffalo Freedom Grain-Free Chicken Recipe</t>
  </si>
  <si>
    <t>Chuckit! Ultra Ball Dog Toy</t>
  </si>
  <si>
    <t>Nature's Miracle Stain &amp; Odor Remover</t>
  </si>
  <si>
    <t>Pet Cleaning</t>
  </si>
  <si>
    <t>Nature's Miracle</t>
  </si>
  <si>
    <t>Wellness CORE Grain-Free Indoor Cat Food</t>
  </si>
  <si>
    <t>Aqueon LED MiniBow Aquarium Kit</t>
  </si>
  <si>
    <t>KONG AirDog Squeakair Ball Dog Toy</t>
  </si>
  <si>
    <t>Hill's Science Diet Puppy Small Bites</t>
  </si>
  <si>
    <t>Fresh Step Ultra Unscented Cat Litter</t>
  </si>
  <si>
    <t>Fresh Step</t>
  </si>
  <si>
    <t>Kaytee Silent Spinner Small Pet Wheel</t>
  </si>
  <si>
    <t>Small Pet Accessories</t>
  </si>
  <si>
    <t>Wellness CORE Grain-Free Large Breed Dog Food</t>
  </si>
  <si>
    <t>Purina Tidy Cats Breeze Cat Litter System</t>
  </si>
  <si>
    <t>Royal Canin Veterinary Diet Urinary SO Dog Food</t>
  </si>
  <si>
    <t>Lafeber's Nutri-Berries Parrot Food</t>
  </si>
  <si>
    <t>Bird Food</t>
  </si>
  <si>
    <t>Lafeber</t>
  </si>
  <si>
    <t>Aqueon Betta Falls Aquarium Kit</t>
  </si>
  <si>
    <t>Nylabone Healthy Edibles Dog Chews</t>
  </si>
  <si>
    <t>Whisker City Plush Cat Bed</t>
  </si>
  <si>
    <t>Whisker City</t>
  </si>
  <si>
    <t>Merrick Grain-Free Texas Beef &amp; Sweet Potato</t>
  </si>
  <si>
    <t>Beeztees Willow Ball Small Pet Chew Toy</t>
  </si>
  <si>
    <t>Small Pet Toys</t>
  </si>
  <si>
    <t>Beeztees</t>
  </si>
  <si>
    <t>Zilla Tropical Reptile Terrarium Kit</t>
  </si>
  <si>
    <t>Reptile Accessories</t>
  </si>
  <si>
    <t>Zilla</t>
  </si>
  <si>
    <t>PetSafe Drinkwell Platinum Pet Fountain</t>
  </si>
  <si>
    <t>Frisco Cat Cube with Teaser Toy</t>
  </si>
  <si>
    <t>Furminator Deshedding Tool for Dogs</t>
  </si>
  <si>
    <t>Blue Buffalo Life Protection Formula Adult Cat</t>
  </si>
  <si>
    <t>Marineland Penguin Bio-Wheel Aquarium Filter</t>
  </si>
  <si>
    <t>Marineland</t>
  </si>
  <si>
    <t>Prevue Hendryx Wrought Iron Bird Cage</t>
  </si>
  <si>
    <t>Bird Accessories</t>
  </si>
  <si>
    <t>Prevue Hendryx</t>
  </si>
  <si>
    <t>Rachael Ray Nutrish Real Beef &amp; Brown Rice</t>
  </si>
  <si>
    <t>Exo Terra Glass Terrarium</t>
  </si>
  <si>
    <t>Exo Terra</t>
  </si>
  <si>
    <t>Lixit Wide Mouth Small Animal Water Bottle</t>
  </si>
  <si>
    <t>Lixit</t>
  </si>
  <si>
    <t>Frisco High-Back Litter Box</t>
  </si>
  <si>
    <t>Rep-Cal Calcium with Vitamin D3</t>
  </si>
  <si>
    <t>Reptile Health</t>
  </si>
  <si>
    <t>Rep-Cal</t>
  </si>
  <si>
    <t>TetraFin Goldfish Flakes</t>
  </si>
  <si>
    <t>Purina Beneful IncrediBites for Small Dogs</t>
  </si>
  <si>
    <t>Frisco Top-Entry Cat Litter Box</t>
  </si>
  <si>
    <t>Zilla Heat Mat for Reptiles</t>
  </si>
  <si>
    <t>Fluker's Repta Vines-Pothos Reptile Decor</t>
  </si>
  <si>
    <t>Fluker's</t>
  </si>
  <si>
    <t>Living World Deluxe Small Animal Habitat</t>
  </si>
  <si>
    <t>Living World</t>
  </si>
  <si>
    <t>Kaytee Timothy Hay &amp; Orchard Mix</t>
  </si>
  <si>
    <t>KONG Squeaker Tennis Balls</t>
  </si>
  <si>
    <t>Frisco Carpeted Cat Scratcher</t>
  </si>
  <si>
    <t>Tetra LED Aquarium Hood</t>
  </si>
  <si>
    <t>Nutro Limited Ingredient Diet Cat Food</t>
  </si>
  <si>
    <t>Birdola Sunflower Hearts Bird Food</t>
  </si>
  <si>
    <t>Birdola</t>
  </si>
  <si>
    <t>Wellness Complete Health Puppy Deboned Chicken</t>
  </si>
  <si>
    <t>Kaytee Chew-Proof Water Bottle</t>
  </si>
  <si>
    <t>Tetra Whisper Power Filter for Aquariums</t>
  </si>
  <si>
    <t>Royal Canin Veterinary Diet Hydrolyzed Protein Cat Food</t>
  </si>
  <si>
    <t>Zilla Reptile Terrarium Thermometer</t>
  </si>
  <si>
    <t>Marshall Ferret Lax</t>
  </si>
  <si>
    <t>Small Pet Health</t>
  </si>
  <si>
    <t>Marshall</t>
  </si>
  <si>
    <t>Greenies Pill Pockets for Dogs</t>
  </si>
  <si>
    <t>FurHaven Sofa-Style Pet Bed</t>
  </si>
  <si>
    <t>Blue Buffalo Homestyle Recipe Senior Dog Food</t>
  </si>
  <si>
    <t>Tidy Cats Lightweight 24/7 Performance Litter</t>
  </si>
  <si>
    <t>Hikari Sinking Wafers Fish Food</t>
  </si>
  <si>
    <t>Prevue Hendryx Small Animal Exercise Wheel</t>
  </si>
  <si>
    <t>Fluker's Repta Calcium with D3</t>
  </si>
  <si>
    <t>Kaytee CritterTrail Small Animal Habitat</t>
  </si>
  <si>
    <t>Purina Pro Plan Veterinary Diets EN Gastroenteric Dog Food</t>
  </si>
  <si>
    <t>Exo Terra Digital Thermometer Reptile Accessory</t>
  </si>
  <si>
    <t>Tetra BettaSafe Water Conditioner</t>
  </si>
  <si>
    <t>Frisco Cooling Elevated Pet Bed</t>
  </si>
  <si>
    <t>Blue Buffalo Indoor Health Chicken &amp; Brown Rice</t>
  </si>
  <si>
    <t>Hikari Tropical Micro Pellets</t>
  </si>
  <si>
    <t>KONG Puppy Teething Stick</t>
  </si>
  <si>
    <t>Zilla Fresh Air Screen Reptile Habitat</t>
  </si>
  <si>
    <t>Living World Small Animal Tunnel</t>
  </si>
  <si>
    <t>Kaytee Fiesta Guinea Pig Food</t>
  </si>
  <si>
    <t>Purina One SmartBlend True Instinct Dog Food</t>
  </si>
  <si>
    <t>Purina One</t>
  </si>
  <si>
    <t>Fluker's Eco Clean Reptile Substrate</t>
  </si>
  <si>
    <t>Whisker City Catnip Filled Mice</t>
  </si>
  <si>
    <t>Greenies Grain-Free Teenie Dental Dog Treats</t>
  </si>
  <si>
    <t>Hill's Science Diet Adult Oral Care Dog Food</t>
  </si>
  <si>
    <t>Zilla Reptile Humidity &amp; Temperature Gauge</t>
  </si>
  <si>
    <t>Fluval Plant and Shrimp Stratum</t>
  </si>
  <si>
    <t>Oxbow Essentials Adult Rabbit Food</t>
  </si>
  <si>
    <t>Nature's Miracle No More Marking Spray</t>
  </si>
  <si>
    <t>Blue Buffalo True Solutions Blissful Belly Cat Food</t>
  </si>
  <si>
    <t>KONG Binkie Puppy Chew Toy</t>
  </si>
  <si>
    <t>PetSafe Pawz Away Pet Barrier</t>
  </si>
  <si>
    <t>Frisco Plush Dog Bed with Bolsters</t>
  </si>
  <si>
    <t>Zupreem FruitBlend Flavor Bird Food</t>
  </si>
  <si>
    <t>Zupreem</t>
  </si>
  <si>
    <t>Kaytee Lava Ledge Small Animal Chew</t>
  </si>
  <si>
    <t>API Algaefix Aquarium Algae Control</t>
  </si>
  <si>
    <t>Greenies SmartBites Hairball Control Cat Treats</t>
  </si>
  <si>
    <t>Hikari Sinking Carnivore Pellets</t>
  </si>
  <si>
    <t>Frisco Collapsible Travel Bowl</t>
  </si>
  <si>
    <t>Nutro Grain-Free Senior Dog Food</t>
  </si>
  <si>
    <t>KONG Wubba Dog Toy</t>
  </si>
  <si>
    <t>Wellness CORE Digestive Health Dry Cat Food</t>
  </si>
  <si>
    <t>Marshall Ferret Banana Cream Treats</t>
  </si>
  <si>
    <t>Small Pet Treats</t>
  </si>
  <si>
    <t>Blue Buffalo Homestyle Recipe Small Breed</t>
  </si>
  <si>
    <t>Purina Pro Plan Veterinary Diets Joint Mobility Dog Food</t>
  </si>
  <si>
    <t>Aqueon Tropical Flakes Fish Food</t>
  </si>
  <si>
    <t>Prevue Hendryx Cockatiel Bird Cage</t>
  </si>
  <si>
    <t>Kaytee Timothy Complete Guinea Pig Food</t>
  </si>
  <si>
    <t>Tetra Whisper IQ Aquarium Filter</t>
  </si>
  <si>
    <t>Zilla Desert Reptile Terrarium Starter Kit</t>
  </si>
  <si>
    <t>Greenies Feline SmartBites Tuna Treats</t>
  </si>
  <si>
    <t>Fluval U3 Underwater Filter</t>
  </si>
  <si>
    <t>Wellness CORE Pate Cat Food Variety Pack</t>
  </si>
  <si>
    <t>Nutro Ultra Puppy Dog Food</t>
  </si>
  <si>
    <t>Marshall Pet Products Ferret Harness &amp; Lead</t>
  </si>
  <si>
    <t>Zilla Rock Lair Hideout Reptile Décor</t>
  </si>
  <si>
    <t>Kaytee Clean &amp; Cozy Lavender Small Pet Bedding</t>
  </si>
  <si>
    <t>Frisco Modern Elevated Cat Tree</t>
  </si>
  <si>
    <t>Purina Pro Plan Large Breed Adult Dog Food</t>
  </si>
  <si>
    <t>Marina LED Aquarium Kit</t>
  </si>
  <si>
    <t>Marina</t>
  </si>
  <si>
    <t>Hill's Science Diet Adult 7+ Hairball Control Cat Food</t>
  </si>
  <si>
    <t>Zupreem VeggieBlend Flavor Bird Food</t>
  </si>
  <si>
    <t>Kaytee Perfect Chews for Hamsters</t>
  </si>
  <si>
    <t>KONG Goodie Bone Dog Toy</t>
  </si>
  <si>
    <t>API Stress Coat Aquarium Water Conditioner</t>
  </si>
  <si>
    <t>Nutro Perfect Portions Grain-Free Cat Food</t>
  </si>
  <si>
    <t>Kaytee Igloo Hideout for Small Animals</t>
  </si>
  <si>
    <t>Frisco Double Door Dog Crate</t>
  </si>
  <si>
    <t>Greenies Weight Management Teenie Dog Treats</t>
  </si>
  <si>
    <t>Fluker's Repta-Vine Basking Plant</t>
  </si>
  <si>
    <t>Oxbow Orchard Grass Hay</t>
  </si>
  <si>
    <t>Tetra Deluxe Betta Aquarium Kit</t>
  </si>
  <si>
    <t>Kaytee Natural Timothy Hay Small Pet Bedding</t>
  </si>
  <si>
    <t>Blue Buffalo Indoor Health Senior Cat Food</t>
  </si>
  <si>
    <t>Zilla Mini Heat &amp; UVB Combo Fixture</t>
  </si>
  <si>
    <t>Frisco Dog Stairs</t>
  </si>
  <si>
    <t>PetSafe Easy Walk Dog Harness</t>
  </si>
  <si>
    <t>Royal Canin Feline Care Nutrition Light Weight Cat Food</t>
  </si>
  <si>
    <t>Aqueon QuietFlow E Internal Power Filter</t>
  </si>
  <si>
    <t>Frisco Deluxe Cat Scratching Post</t>
  </si>
  <si>
    <t>Kaytee Forti-Diet Parrot Food</t>
  </si>
  <si>
    <t>Exo Terra Daylight Basking Spot Bulb</t>
  </si>
  <si>
    <t>Furminator Curry Comb for Cats</t>
  </si>
  <si>
    <t>Cat Grooming</t>
  </si>
  <si>
    <t>Marineland Precision Heater for Aquariums</t>
  </si>
  <si>
    <t>Blue Buffalo Wilderness Duck Recipe for Dogs</t>
  </si>
  <si>
    <t>Marshall Pet Products Pop-N-Play Ferret Toy</t>
  </si>
  <si>
    <t>Tetra Betta Floating Mini Pellets</t>
  </si>
  <si>
    <t>Frisco Washable Pet Potty Pad</t>
  </si>
  <si>
    <t>Nutro Ultra Large Breed Dog Food</t>
  </si>
  <si>
    <t>Wellness CORE RawRev for Small Breed Dogs</t>
  </si>
  <si>
    <t>Blue Buffalo Freedom Indoor Adult Cat Food</t>
  </si>
  <si>
    <t>Fluker's Premium Heat Mat for Reptiles</t>
  </si>
  <si>
    <t>Kaytee CritterTrail One-Level Habitat</t>
  </si>
  <si>
    <t>Frisco Reversible Dog Raincoat</t>
  </si>
  <si>
    <t>Oxbow Natural Science Joint Support for Rabbits</t>
  </si>
  <si>
    <t>Rabbit Health</t>
  </si>
  <si>
    <t>API Ammo Lock Aquarium Water Conditioner</t>
  </si>
  <si>
    <t>Greenies Feline SmartBites Hairball Control</t>
  </si>
  <si>
    <t>Prevue Hendryx Bird Cage Stand</t>
  </si>
  <si>
    <t>KONG Ballistic Hide 'n Treat Dog Toy</t>
  </si>
  <si>
    <t>Fluval Edge Aquarium Fish Net</t>
  </si>
  <si>
    <t>Tidy Cats Breeze Pellets Refill</t>
  </si>
  <si>
    <t>Kaytee Comfort Exercise Wheel</t>
  </si>
  <si>
    <t>Zilla Deluxe Snake Kit</t>
  </si>
  <si>
    <t>Nutro Max Adult Dog Food</t>
  </si>
  <si>
    <t>Blue Buffalo Wilderness Salmon Recipe Cat Food</t>
  </si>
  <si>
    <t>Marina Floating Thermometer for Aquariums</t>
  </si>
  <si>
    <t>Kaytee Fiesta Parrot Food</t>
  </si>
  <si>
    <t>Furminator Long Hair Dog Deshedding Tool</t>
  </si>
  <si>
    <t>Zupreem Natural Ferret Diet</t>
  </si>
  <si>
    <t>Aqueon Pro Aquarium Heater</t>
  </si>
  <si>
    <t>Kaytee Hay-N-Food Bin with Quick Locks</t>
  </si>
  <si>
    <t>Blue Buffalo Wilderness Rocky Mountain Recipe for Dogs</t>
  </si>
  <si>
    <t>Nutro Wholesome Essentials Indoor Adult Cat Food</t>
  </si>
  <si>
    <t>Marshall Pet Products GoodBye Odor for Ferrets</t>
  </si>
  <si>
    <t>Zilla Slimline Reptile Terrarium Fixture</t>
  </si>
  <si>
    <t>Frisco Multi-Function Dog Leash</t>
  </si>
  <si>
    <t>KONG Wild Knots Bear Dog Toy</t>
  </si>
  <si>
    <t>Blue Buffalo Wilderness High-Protein Kitten Food</t>
  </si>
  <si>
    <t>Frisco Elevated Dog Diner with Stainless Steel Bowls</t>
  </si>
  <si>
    <t>Exo Terra Glass Terrarium for Reptiles</t>
  </si>
  <si>
    <t>Hikari First Bites Fish Food</t>
  </si>
  <si>
    <t>Greenies Grain-Free Regular Dental Dog Treats</t>
  </si>
  <si>
    <t>Purina Pro Plan Veterinary Diets HA Hydrolyzed Cat Food</t>
  </si>
  <si>
    <t>Aqueon LED Aquarium Light Fixture</t>
  </si>
  <si>
    <t>Oxbow Enriched Life Apple Stick Small Pet Chews</t>
  </si>
  <si>
    <t>Tetra ColorFusion LED Half Moon Aquarium Kit</t>
  </si>
  <si>
    <t>Blue Buffalo Basics Limited Ingredient Grain-Free Cat Food</t>
  </si>
  <si>
    <t>Frisco Orthopedic Pillow Cat &amp; Dog Bed</t>
  </si>
  <si>
    <t>Kaytee Bird Greens for Parakeets &amp; Cockatiels</t>
  </si>
  <si>
    <t>Marshall Ferret High-Protein Diet</t>
  </si>
  <si>
    <t>Hill's Science Diet Sensitive Stomach &amp; Skin Dog Food</t>
  </si>
  <si>
    <t>Zilla Terrarium Liner for Reptiles</t>
  </si>
  <si>
    <t>Frisco Plush Squeaking Dog Toy</t>
  </si>
  <si>
    <t>Greenies Petite Weight Management Dental Dog Treats</t>
  </si>
  <si>
    <t>Blue Buffalo Indoor Adult Cat Food</t>
  </si>
  <si>
    <t>Fluval AquaClear Power Filter</t>
  </si>
  <si>
    <t>Kaytee Timothy Biscuits Baked with Apple</t>
  </si>
  <si>
    <t>Zoo Med Repti Basking Spot Lamp</t>
  </si>
  <si>
    <t>Zoo Med</t>
  </si>
  <si>
    <t>Frisco Dog Agility Kit</t>
  </si>
  <si>
    <t>Purina Beyond Grain-Free Pate Cat Food</t>
  </si>
  <si>
    <t>Oxbow Critical Care Apple Banana Flavor</t>
  </si>
  <si>
    <t>KONG Scrunch Knots Squirrel Dog Toy</t>
  </si>
  <si>
    <t>API Quick Start Freshwater and Saltwater Aquarium Treatment</t>
  </si>
  <si>
    <t>Blue Buffalo Freedom Grain-Free Chicken Recipe for Dogs</t>
  </si>
  <si>
    <t>Kaytee Fiesta Healthy Toppings Papaya Small Pet Treats</t>
  </si>
  <si>
    <t>Frisco Wooden Dog Crate &amp; End Table</t>
  </si>
  <si>
    <t>Zoo Med ReptiSafe Water Conditioner</t>
  </si>
  <si>
    <t>Reptile Supplies</t>
  </si>
  <si>
    <t>Greenies Grain-Free Large Dental Dog Treats</t>
  </si>
  <si>
    <t>Hill's Science Diet Youthful Vitality Adult 7+ Cat Food</t>
  </si>
  <si>
    <t>Fluker's Ceramic Reptile Heat Emitter</t>
  </si>
  <si>
    <t>Aqueon Submersible Aquarium Heater</t>
  </si>
  <si>
    <t>Frisco Foldable Pet Steps</t>
  </si>
  <si>
    <t>Marshall Premium Ferret Diet</t>
  </si>
  <si>
    <t>Zilla Reptile Terrarium Cleaner</t>
  </si>
  <si>
    <t>Blue Buffalo Healthy Gourmet Wet Cat Food Variety Pack</t>
  </si>
  <si>
    <t>Greenies Pill Pockets for Cats</t>
  </si>
  <si>
    <t>Tetra Betta Bubble Water Conditioner</t>
  </si>
  <si>
    <t>Exo Terra Reptile UVB Bulb</t>
  </si>
  <si>
    <t>Hikari Goldfish Gold Pellets</t>
  </si>
  <si>
    <t>Frisco Hide &amp; Seek Plush Dog Toy</t>
  </si>
  <si>
    <t>Nutro Ultra Grain-Free Small Breed Dog Food</t>
  </si>
  <si>
    <t>Purina Pro Plan Savor Adult Shredded Blend Dog Food</t>
  </si>
  <si>
    <t>Fluval LED Aquarium Light Bar</t>
  </si>
  <si>
    <t>Blue Buffalo Wilderness High-Protein Chicken Recipe for Cats</t>
  </si>
  <si>
    <t>Frisco Plush Bolster Dog Bed</t>
  </si>
  <si>
    <t>Tetra Whisper Bio-Bag Disposable Filter Cartridges</t>
  </si>
  <si>
    <t>Zilla Terrarium Heat Mat</t>
  </si>
  <si>
    <t>API pH Test Kit for Aquariums</t>
  </si>
  <si>
    <t>Blue Buffalo Natural Veterinary Diet Weight Control Dog Food</t>
  </si>
  <si>
    <t>Oxbow Natural Science Multi-Vitamin Small Animal Supplement</t>
  </si>
  <si>
    <t>Frisco Nylon Dog Leash</t>
  </si>
  <si>
    <t>Kaytee CritterTrail Fun-Nels Tubes</t>
  </si>
  <si>
    <t>Exo Terra Turtle Cliff Filter &amp; Waterfall</t>
  </si>
  <si>
    <t>Tetra Whisper EX Power Filter</t>
  </si>
  <si>
    <t>Hill's Prescription Diet c/d Multicare Urinary Care Cat Food</t>
  </si>
  <si>
    <t>KONG Puppy Toy Assorted</t>
  </si>
  <si>
    <t>Blue Buffalo Wilderness Grain-Free Duck Recipe for Dogs</t>
  </si>
  <si>
    <t>Greenies Grain-Free Petite Dental Dog Treats</t>
  </si>
  <si>
    <t>Oxbow Organic Barley Biscuits Small Animal Treats</t>
  </si>
  <si>
    <t>API Water Softener Pillow for Aquariums</t>
  </si>
  <si>
    <t>Zoo Med ReptiBreeze Open Air Screen Cage</t>
  </si>
  <si>
    <t>Kaytee Fiesta Blueberry Yogurt Small Animal Treats</t>
  </si>
  <si>
    <t>Aqueon QuietFlow LED PRO Aquarium Power Filter</t>
  </si>
  <si>
    <t>Frisco Colorful Rope &amp; Tug Dog Toy</t>
  </si>
  <si>
    <t>Purina Pro Plan Veterinary Diets DM Dietetic Management Cat Food</t>
  </si>
  <si>
    <t>Hill's Science Diet Perfect Weight Dog Food</t>
  </si>
  <si>
    <t>Greenies Weight Management Petite Dental Dog Treats</t>
  </si>
  <si>
    <t>Zoo Med ReptiSun 5.0 UVB Lamp</t>
  </si>
  <si>
    <t>Oxbow Garden Select Adult Rabbit Food</t>
  </si>
  <si>
    <t>Tetra BettaMin Flakes Fish Food</t>
  </si>
  <si>
    <t>Hill's Science Diet Grain-Free Adult Cat Food</t>
  </si>
  <si>
    <t>Fluval Canister Aquarium Filter</t>
  </si>
  <si>
    <t>Zilla Reptile Terrarium Water Dish</t>
  </si>
  <si>
    <t>KONG Cozie Marvin the Moose Plush Dog Toy</t>
  </si>
  <si>
    <t>Greenies Large Dental Dog Treats</t>
  </si>
  <si>
    <t>Oxbow Essentials Hamster &amp; Gerbil Food</t>
  </si>
  <si>
    <t>Blue Buffalo Wilderness High-Protein Salmon Recipe for Cats</t>
  </si>
  <si>
    <t>Frisco Two-Door Top-Load Pet Carrier</t>
  </si>
  <si>
    <t>Tetra HT Submersible Aquarium Heater</t>
  </si>
  <si>
    <t>Zoo Med Hermit Crab Kit</t>
  </si>
  <si>
    <t>API Aquarium Saltwater Master Test Kit</t>
  </si>
  <si>
    <t>Oxbow Simple Rewards Baked Apple &amp; Banana Small Animal Treats</t>
  </si>
  <si>
    <t>Kaytee CritterTrail Habitat</t>
  </si>
  <si>
    <t>Frisco Washable Dog Pee Pads</t>
  </si>
  <si>
    <t>Hill's Science Diet Sensitive Stomach &amp; Skin Cat Food</t>
  </si>
  <si>
    <t>Greenies Feline SmartBites Hairball Control Cat Treats</t>
  </si>
  <si>
    <t>Zilla Mini Halogen Reptile Dome Fixture</t>
  </si>
  <si>
    <t>Blue Buffalo Wilderness Rocky Mountain High-Protein Kitten Food</t>
  </si>
  <si>
    <t>Frisco Foldable Exercise Dog Playpen</t>
  </si>
  <si>
    <t>Exo Terra Reptile Cave Hideout</t>
  </si>
  <si>
    <t>Hikari Sinking Wafers for Bottom Feeders</t>
  </si>
  <si>
    <t>Oxbow Enriched Life Play Table for Small Pets</t>
  </si>
  <si>
    <t>Greenies Feline Tuna Flavor SmartBites</t>
  </si>
  <si>
    <t>Purina Pro Plan Large Breed Puppy Dog Food</t>
  </si>
  <si>
    <t>Aqueon LED MiniBow Aquarium Starter Kit</t>
  </si>
  <si>
    <t>Marshall Ferret Bi-Odor Internal Waste &amp; Urine Deodorizer</t>
  </si>
  <si>
    <t>Frisco Orthopedic Quilted Sofa Dog Bed</t>
  </si>
  <si>
    <t>Kaytee Supreme Rabbit Food</t>
  </si>
  <si>
    <t>Blue Buffalo Life Protection Formula Puppy Food</t>
  </si>
  <si>
    <t>Tetra ReptoMin Floating Food Sticks for Turtles</t>
  </si>
  <si>
    <t>Reptile Food</t>
  </si>
  <si>
    <t>Fluval Flex LED Aquarium Kit</t>
  </si>
  <si>
    <t>Kaytee Perfect Chews for Guinea Pigs</t>
  </si>
  <si>
    <t>Greenies Petite Dental Dog Chews</t>
  </si>
  <si>
    <t>Zoo Med Hermit Crab Food</t>
  </si>
  <si>
    <t>Hill's Prescription Diet Metabolic + Mobility Dog Food</t>
  </si>
  <si>
    <t>Frisco No-Skid Stainless Steel Pet Bowl</t>
  </si>
  <si>
    <t>Zilla Terrarium Starter Kit</t>
  </si>
  <si>
    <t>Oxbow Simple Rewards Timothy Treats</t>
  </si>
  <si>
    <t>API Stress Zyme Aquarium Water Conditioner</t>
  </si>
  <si>
    <t>Blue Buffalo Healthy Aging Formula Senior Cat Food</t>
  </si>
  <si>
    <t>KONG Classic Flyer Dog Toy</t>
  </si>
  <si>
    <t>Frisco Premium Dog Harness</t>
  </si>
  <si>
    <t>Kaytee CritterTrail Expansion Kit for Small Pets</t>
  </si>
  <si>
    <t>Tetra AquaSafe Plus Water Conditioner</t>
  </si>
  <si>
    <t>Exo Terra Monsoon Solo Reptile Mist System</t>
  </si>
  <si>
    <t>Hikari Bio-Pure Freeze Dried Bloodworms</t>
  </si>
  <si>
    <t>Oxbow Eco Straw Pelleted Wheat Straw Small Animal Litter</t>
  </si>
  <si>
    <t>Greenies Grain-Free Dental Chews Teenie Size</t>
  </si>
  <si>
    <t>Purina ONE True Instinct Chicken &amp; Turkey Cat Food</t>
  </si>
  <si>
    <t>Frisco Rechargeable LED Dog Collar</t>
  </si>
  <si>
    <t>Zoo Med Naturalistic Terrarium Hideout</t>
  </si>
  <si>
    <t>Blue Buffalo Wilderness Wild Delights Cat Food Variety Pack</t>
  </si>
  <si>
    <t>KONG Puppy Chew Dog Toy</t>
  </si>
  <si>
    <t>API Tap Water Conditioner for Aquariums</t>
  </si>
  <si>
    <t>Marshall Pet Products Bandits Ferret Treats</t>
  </si>
  <si>
    <t>Kaytee Forti-Diet Pro Health Parrot Food</t>
  </si>
  <si>
    <t>Aqueon Shrimp Pellets Fish Food</t>
  </si>
  <si>
    <t>Frisco Sherpa Dog Blanket</t>
  </si>
  <si>
    <t>Oxbow Simple Rewards Baked Treats with Carrot &amp; Dill</t>
  </si>
  <si>
    <t>Blue Buffalo Natural Veterinary Diet Kidney + Mobility Cat Food</t>
  </si>
  <si>
    <t>Exo Terra Dripper Plant for Reptiles</t>
  </si>
  <si>
    <t>Greenies Aging Care Petite Dental Dog Treats</t>
  </si>
  <si>
    <t>Tetra Color Plus Tropical Flakes Fish Food</t>
  </si>
  <si>
    <t>Fluval Plant &amp; Shrimp Stratum Substrate</t>
  </si>
  <si>
    <t>Kaytee Natural Timothy Hay for Small Animals</t>
  </si>
  <si>
    <t>KONG Goodie Ribbon Dog Toy</t>
  </si>
  <si>
    <t>API Pond AlgaeFix Water Treatment</t>
  </si>
  <si>
    <t>Marshall Pet Products Ferret Lax Hairball Remedy</t>
  </si>
  <si>
    <t>Aqueon QuietFlow LED Aquarium Filter</t>
  </si>
  <si>
    <t>Zoo Med ReptiBreeze LED Deluxe Open Air Terrarium</t>
  </si>
  <si>
    <t>Oxbow Essentials Adult Guinea Pig Food</t>
  </si>
  <si>
    <t>Frisco Extra Large Waterproof Dog Crate Mat</t>
  </si>
  <si>
    <t>Purina Pro Plan Veterinary Diets UR Urinary St/Ox Cat Food</t>
  </si>
  <si>
    <t>Greenies Original Teenie Dental Dog Treats</t>
  </si>
  <si>
    <t>KONG Ziggies Dog Treats</t>
  </si>
  <si>
    <t>Blue Buffalo True Solutions Jolly Joints Dog Food</t>
  </si>
  <si>
    <t>Tetra Whisper Bio-Bag Filter Cartridges for Aquariums</t>
  </si>
  <si>
    <t>Frisco Bolstered Pet Bed &amp; Crate Mat</t>
  </si>
  <si>
    <t>Zilla Fresh Air Screen Cover for Terrariums</t>
  </si>
  <si>
    <t>Exo Terra Heat Glo Infrared Spot Lamp</t>
  </si>
  <si>
    <t>Hikari Algae Wafers Fish Food</t>
  </si>
  <si>
    <t>API Quick Start Nitrifying Bacteria for Aquariums</t>
  </si>
  <si>
    <t>Blue Buffalo Basics Skin &amp; Stomach Care Cat Food</t>
  </si>
  <si>
    <t>Oxbow Alfalfa Hay Small Animal Food</t>
  </si>
  <si>
    <t>Greenies Feline Oven Roasted Chicken SmartBites</t>
  </si>
  <si>
    <t>Zoo Med ReptiTherm Under Tank Heater</t>
  </si>
  <si>
    <t>Hill's Science Diet Perfect Digestion Cat Food</t>
  </si>
  <si>
    <t>Tetra Pond Koi Vibrance Color Enhancing Fish Food</t>
  </si>
  <si>
    <t>Oxbow Bene Terra Organic Barley Biscuits</t>
  </si>
  <si>
    <t>Frisco Dog Training Potty Pads</t>
  </si>
  <si>
    <t>API Algaefix Marine Aquarium Treatment</t>
  </si>
  <si>
    <t>Zilla Desert UVB Fluorescent Bulb</t>
  </si>
  <si>
    <t>Blue Buffalo Wilderness High-Protein Senior Cat Food</t>
  </si>
  <si>
    <t>Kaytee Fiesta Parakeet Food</t>
  </si>
  <si>
    <t>Greenies Breath Buster Bites for Dogs</t>
  </si>
  <si>
    <t>Hill's Science Diet Puppy Healthy Development Dog Food</t>
  </si>
  <si>
    <t>Zoo Med Turtle Clean External Canister Filter</t>
  </si>
  <si>
    <t>Marshall Pet Products Ferret Ear Cleaner</t>
  </si>
  <si>
    <t>Fluval FX6 High Performance Canister Filter</t>
  </si>
  <si>
    <t>Fish Supplies</t>
  </si>
  <si>
    <t>KONG Squeezz Ball Dog Toy</t>
  </si>
  <si>
    <t>Oxbow Enriched Life Wobble Teaser for Small Animals</t>
  </si>
  <si>
    <t>Greenies Grain-Free Regular Dental Dog Chews</t>
  </si>
  <si>
    <t>Purina Pro Plan Veterinary Diets HA Hydrolyzed Dog Food</t>
  </si>
  <si>
    <t>Frisco Cozy Cuddler Pet Bed</t>
  </si>
  <si>
    <t>Zoo Med Aquatic Turtle Food</t>
  </si>
  <si>
    <t>Blue Buffalo Freedom Grain-Free Cat Food</t>
  </si>
  <si>
    <t>API Leaf Zone Aquarium Plant Fertilizer</t>
  </si>
  <si>
    <t>Oxbow Essentials Chinchilla Deluxe Food</t>
  </si>
  <si>
    <t>KONG Wubba Friend Dog Toy</t>
  </si>
  <si>
    <t>Fluval E Electronic Heater for Aquariums</t>
  </si>
  <si>
    <t>Hikari Wheat-Germ Pellets for Koi &amp; Pond Fish</t>
  </si>
  <si>
    <t>Zilla Cricket Water Pillows</t>
  </si>
  <si>
    <t>Blue Buffalo Basics Limited Ingredient Diet Dog Food</t>
  </si>
  <si>
    <t>Frisco Heavy Duty Pet Playpen</t>
  </si>
  <si>
    <t>Exo Terra Natural Terrarium Substrate</t>
  </si>
  <si>
    <t>KAYTEE Exact Parrot Food</t>
  </si>
  <si>
    <t>KAYTEE</t>
  </si>
  <si>
    <t>Oxbow Garden Select Adult Guinea Pig Food</t>
  </si>
  <si>
    <t>Blue Buffalo True Solutions Calm Cat Food</t>
  </si>
  <si>
    <t>Tetra Pond Sticks Fish Food</t>
  </si>
  <si>
    <t>API Phosphate Test Kit for Aquariums</t>
  </si>
  <si>
    <t>Greenies Feline SmartBites Salmon Flavor</t>
  </si>
  <si>
    <t>Frisco Adjustable Dog Seat Belt</t>
  </si>
  <si>
    <t>Zoo Med ReptiSun 10.0 UVB Bulb</t>
  </si>
  <si>
    <t>KONG Squiggles Dog Toy</t>
  </si>
  <si>
    <t>Oxbow Simple Rewards Baked Banana Treats</t>
  </si>
  <si>
    <t>Fluval Aquasky LED Aquarium Light</t>
  </si>
  <si>
    <t>Blue Buffalo Wilderness Healthy Weight Cat Food</t>
  </si>
  <si>
    <t>Frisco Folding Cat Litter Box</t>
  </si>
  <si>
    <t>Tetra Goldfish Flakes Fish Food</t>
  </si>
  <si>
    <t>API Nitrate Test Kit for Aquariums</t>
  </si>
  <si>
    <t>Greenies Puppy Dental Chews</t>
  </si>
  <si>
    <t>Oxbow Garden Select Small Animal Food</t>
  </si>
  <si>
    <t>Frisco Plush Dog Bed</t>
  </si>
  <si>
    <t>Zoo Med Reptile Vita-Sand</t>
  </si>
  <si>
    <t>KONG Goodie Bones Dog Toy</t>
  </si>
  <si>
    <t>Hill's Science Diet Mature Adult Cat Food</t>
  </si>
  <si>
    <t>Tetra Pond 4 in 1 Test Strips</t>
  </si>
  <si>
    <t>API Freshwater Master Test Kit for Aquariums</t>
  </si>
  <si>
    <t>Greenies Feline SmartBites Chicken Flavor</t>
  </si>
  <si>
    <t>Oxbow Enriched Life Willow Chews</t>
  </si>
  <si>
    <t>Blue Buffalo Natural Veterinary Diet Weight Management Dog Food</t>
  </si>
  <si>
    <t>Exo Terra Reptile Water Dish</t>
  </si>
  <si>
    <t>KONG Squeezz Stick Dog Toy</t>
  </si>
  <si>
    <t>Tetra ReptoMin Baby Turtle Food</t>
  </si>
  <si>
    <t>Oxbow Essentials Young Guinea Pig Food</t>
  </si>
  <si>
    <t>Frisco Personalized Dog Collar</t>
  </si>
  <si>
    <t>API Aquarium Conditioner for Aquariums</t>
  </si>
  <si>
    <t>Greenies Hip &amp; Joint Care Dog Treats</t>
  </si>
  <si>
    <t>Fluval Sea Marine Aquarium Filter</t>
  </si>
  <si>
    <t>Zilla Mini Heat Mat for Reptiles</t>
  </si>
  <si>
    <t>Oxbow Enriched Life Straw &amp; Timothy Hay Chews</t>
  </si>
  <si>
    <t>Purina ONE Healthy Kitten Dry Cat Food</t>
  </si>
  <si>
    <t>KAYTEE Fiesta Fruit &amp; Veggie Small Animal Treats</t>
  </si>
  <si>
    <t>Frisco 5-Panel Dog Playpen</t>
  </si>
  <si>
    <t>Zoo Med ReptiSun 5.0 UVB Compact Fluorescent Bulb</t>
  </si>
  <si>
    <t>API Reef Master Test Kit for Aquariums</t>
  </si>
  <si>
    <t>Blue Buffalo Wilderness High-Protein Adult Cat Food</t>
  </si>
  <si>
    <t>KONG Binkie Puppy Toy</t>
  </si>
  <si>
    <t>Tetra Pond Goldfish Food</t>
  </si>
  <si>
    <t>Oxbow Critical Care Support Food for Small Animals</t>
  </si>
  <si>
    <t>Hill's Science Diet Adult Sensitive Stomach &amp; Skin Dog Food</t>
  </si>
  <si>
    <t>Frisco Dog Raincoat</t>
  </si>
  <si>
    <t>Zoo Med Eco Earth Coconut Fiber Substrate</t>
  </si>
  <si>
    <t>API Safe Start for New Aquariums</t>
  </si>
  <si>
    <t>KAYTEE Exact Rainbow Small Animal Food</t>
  </si>
  <si>
    <t>Oxbow Simple Rewards Baked Carrot Treats</t>
  </si>
  <si>
    <t>Blue Buffalo Homestyle Recipe Chicken Dinner Dog Food</t>
  </si>
  <si>
    <t>Tetra ColorEnhance Tropical Flakes Fish Food</t>
  </si>
  <si>
    <t>Frisco Bolstered Cat Bed</t>
  </si>
  <si>
    <t>Oxbow Simple Rewards Baked Peach Treats</t>
  </si>
  <si>
    <t>API Carbon Dosing for Aquariums</t>
  </si>
  <si>
    <t>Greenies Grain-Free Large Dental Dog Chews</t>
  </si>
  <si>
    <t>Zoo Med ReptiTemp Digital Infrared Thermometer</t>
  </si>
  <si>
    <t>Frisco Reflective Dog Leash</t>
  </si>
  <si>
    <t>Tetra Betta Flakes Fish Food</t>
  </si>
  <si>
    <t>API Freshwater Essentials Test Kit</t>
  </si>
  <si>
    <t>Oxbow Enriched Life Chew Toys</t>
  </si>
  <si>
    <t>Hill's Prescription Diet k/d Kidney Care Cat Food</t>
  </si>
  <si>
    <t>Frisco Cat Carrier</t>
  </si>
  <si>
    <t>API Pond Master Test Kit</t>
  </si>
  <si>
    <t>Greenies Senior Dog Treats</t>
  </si>
  <si>
    <t>Zoo Med Reptile Basking Spot Lamp</t>
  </si>
  <si>
    <t>KAYTEE Forti-Diet Pro Health Rabbit Food</t>
  </si>
  <si>
    <t>Tetra Pond Koi Sticks Fish Food</t>
  </si>
  <si>
    <t>Frisco Outdoor Pet Bed</t>
  </si>
  <si>
    <t>Greenies Feline Treats</t>
  </si>
  <si>
    <t>API Algae Eater Tablets</t>
  </si>
  <si>
    <t>Hill's Science Diet Adult Small Paws Dog Food</t>
  </si>
  <si>
    <t>KONG Stuff-A-Ball Dog Toy</t>
  </si>
  <si>
    <t>Tetra Goldfish Granules Fish Food</t>
  </si>
  <si>
    <t>Blue Buffalo Life Protection Formula Chicken &amp; Brown Rice Dog Food</t>
  </si>
  <si>
    <t>API Aquarium Water Conditioner</t>
  </si>
  <si>
    <t>KAYTEE Sweet Treats for Small Animals</t>
  </si>
  <si>
    <t>Oxbow Essentials Young Rabbit Food</t>
  </si>
  <si>
    <t>Hill's Prescription Diet Metabolic Weight Management Dog Food</t>
  </si>
  <si>
    <t>AVP1</t>
  </si>
  <si>
    <t>AVP2</t>
  </si>
  <si>
    <t>BNA1</t>
  </si>
  <si>
    <t>BNA2</t>
  </si>
  <si>
    <t>MCO1</t>
  </si>
  <si>
    <t>Hill's Prescription Diet c/d Multicare Urinary Care Dog Food</t>
  </si>
  <si>
    <t>PetArmor Plus Flea &amp; Tick Treatment for Dogs</t>
  </si>
  <si>
    <t>Dog Supplies</t>
  </si>
  <si>
    <t>Rx Vitamins for Pets Rx Bites</t>
  </si>
  <si>
    <t>Pet Supplements</t>
  </si>
  <si>
    <t>Rx Vitamins</t>
  </si>
  <si>
    <t>Heartgard Plus Chew for Dogs</t>
  </si>
  <si>
    <t>Merck</t>
  </si>
  <si>
    <t>Frontline Plus Flea &amp; Tick Treatment for Cats</t>
  </si>
  <si>
    <t>Cat Supplies</t>
  </si>
  <si>
    <t>Frontline</t>
  </si>
  <si>
    <t>Hill's Prescription Diet i/d Digestive Care Dog Food</t>
  </si>
  <si>
    <t>Thundershirt Classic Dog Anxiety Jacket</t>
  </si>
  <si>
    <t>Thundershirt</t>
  </si>
  <si>
    <t>PetSafe Simply Solid Bark Control Collar</t>
  </si>
  <si>
    <t>Hill's Prescription Diet k/d Kidney Care Dog Food</t>
  </si>
  <si>
    <t>Advantage II Flea Treatment for Cats</t>
  </si>
  <si>
    <t>Advantage</t>
  </si>
  <si>
    <t>ProSense Dog &amp; Cat Joint Care Soft Chews</t>
  </si>
  <si>
    <t>ProSense</t>
  </si>
  <si>
    <t>Zoetis Revolution Topical Solution for Cats</t>
  </si>
  <si>
    <t>Revolution</t>
  </si>
  <si>
    <t>Hill's Prescription Diet z/d Food Sensitivities Dog Food</t>
  </si>
  <si>
    <t>PetArmor Pro Advanced Flea &amp; Tick Treatment for Dogs</t>
  </si>
  <si>
    <t>Vetoquinol Vet Solutions Probiotic for Dogs &amp; Cats</t>
  </si>
  <si>
    <t>Vetoquinol</t>
  </si>
  <si>
    <t>PetSafe Elite Little Dog Spray Bark Control Collar</t>
  </si>
  <si>
    <t>Frontline Gold Flea &amp; Tick Treatment for Dogs</t>
  </si>
  <si>
    <t>Virbac Epi-Otic Ear Cleaner for Dogs &amp; Cats</t>
  </si>
  <si>
    <t>Pet Supplies</t>
  </si>
  <si>
    <t>Virbac</t>
  </si>
  <si>
    <t>Comfort Zone Calming Diffuser Kit for Cats</t>
  </si>
  <si>
    <t>Comfort Zone</t>
  </si>
  <si>
    <t>Zoetis Simparica Trio Chewable Tablets for Dogs</t>
  </si>
  <si>
    <t>Simparica</t>
  </si>
  <si>
    <t>Pet Naturals of Vermont Calming Chews for Dogs</t>
  </si>
  <si>
    <t>Pet Naturals</t>
  </si>
  <si>
    <t>Hill's Prescription Diet Metabolic Weight Management Cat Food</t>
  </si>
  <si>
    <t>PetArmor Plus Flea &amp; Tick Treatment for Cats</t>
  </si>
  <si>
    <t>Bayer Seresto Flea &amp; Tick Collar for Cats</t>
  </si>
  <si>
    <t>Royal Canin Veterinary Diet Canine Hydrolyzed Protein Dog Food</t>
  </si>
  <si>
    <t>Pro Plan Veterinary Diets HA Hydrolyzed Dog Food</t>
  </si>
  <si>
    <t>Pro Plan</t>
  </si>
  <si>
    <t>Frontline Plus Flea &amp; Tick Treatment for Dogs</t>
  </si>
  <si>
    <t>Hill's Prescription Diet z/d Food Sensitivities Cat Food</t>
  </si>
  <si>
    <t>Rx Vitamins for Pets Rx Joint</t>
  </si>
  <si>
    <t>Cetyl M Joint Action Formula for Dogs</t>
  </si>
  <si>
    <t>Cetyl M</t>
  </si>
  <si>
    <t>Virbac C.E.T. Enzymatic Dog &amp; Cat Toothpaste</t>
  </si>
  <si>
    <t>PetSafe Elite Big Dog Spray Bark Control Collar</t>
  </si>
  <si>
    <t>Seresto Flea &amp; Tick Collar for Dogs</t>
  </si>
  <si>
    <t>Frontline Gold Flea &amp; Tick Treatment for Cats</t>
  </si>
  <si>
    <t>Pro Plan Veterinary Diets HA Hydrolyzed Cat Food</t>
  </si>
  <si>
    <t>Comfort Zone Calming Spray for Dogs</t>
  </si>
  <si>
    <t>Royale Canin Veterinary Diet Canine Urinary SO Dog Food</t>
  </si>
  <si>
    <t>Virbac Epi-Otic Ear Cleaner for Dogs</t>
  </si>
  <si>
    <t>PetArmor Pro Advanced Flea &amp; Tick Treatment for Cats</t>
  </si>
  <si>
    <t>Thundershirt Classic Cat Anxiety Jacket</t>
  </si>
  <si>
    <t>PetSafe Simply Solid Big Dog Bark Control Collar</t>
  </si>
  <si>
    <t>Zoetis Revolution Topical Solution for Dogs</t>
  </si>
  <si>
    <t>Heartgard Plus Chew for Cats</t>
  </si>
  <si>
    <t>Hill's Prescription Diet i/d Digestive Care Cat Food</t>
  </si>
  <si>
    <t>PetSafe Elite Little Dog Bark Control Collar</t>
  </si>
  <si>
    <t>ProSense Cat Joint Care Soft Chews</t>
  </si>
  <si>
    <t>Virbac C.E.T. Enzymatic Toothpaste for Dogs</t>
  </si>
  <si>
    <t>Royale Canin Veterinary Diet Feline Urinary SO Cat Food</t>
  </si>
  <si>
    <t>PetArmor Plus Flea &amp; Tick Treatment for Kittens</t>
  </si>
  <si>
    <t>Comfort Zone Calming Diffuser Kit for Dogs</t>
  </si>
  <si>
    <t>Virbac Epi-Otic Ear Cleaner for Cats</t>
  </si>
  <si>
    <t>ProPlan Veterinary Diets HA Hydrolyzed Cat Food</t>
  </si>
  <si>
    <t>Bayer Seresto Flea &amp; Tick Collar for Dogs</t>
  </si>
  <si>
    <t>Royale Canin Veterinary Diet Canine Hydrolyzed Protein Dog Food</t>
  </si>
  <si>
    <t>PetSafe Elite Big Dog Bark Control Collar</t>
  </si>
  <si>
    <t>Virbac C.E.T. Enzymatic Toothpaste for Cats</t>
  </si>
  <si>
    <t>Comfort Zone Calming Spray for Cats</t>
  </si>
  <si>
    <t>ProPlan Veterinary Diets HA Hydrolyzed Dog Food</t>
  </si>
  <si>
    <t>PetSafe Simply Solid Little Dog Bark Control Collar</t>
  </si>
  <si>
    <t>Royal Canin Veterinary Diet Canine Urinary SO Dog Food</t>
  </si>
  <si>
    <t>Revolution Topical Solution for Cats</t>
  </si>
  <si>
    <t>Simparica Trio Chewable Tablets for Dogs</t>
  </si>
  <si>
    <t>Zoetis</t>
  </si>
  <si>
    <t>Sentinel Spectrum Chewable Tablets for Dogs</t>
  </si>
  <si>
    <t>Interceptor Plus Chewable Tablets for Dogs</t>
  </si>
  <si>
    <t>Elanco</t>
  </si>
  <si>
    <t>Baytril Antibacterial Tablets for Dogs</t>
  </si>
  <si>
    <t>Clavamox Drops for Dogs and Cats</t>
  </si>
  <si>
    <t>Cetirizine Antihistamine for Dogs and Cats</t>
  </si>
  <si>
    <t>Generic</t>
  </si>
  <si>
    <t>Apoquel Tablets for Dogs</t>
  </si>
  <si>
    <t>Dermacool Hydrocortisone Spray for Pets</t>
  </si>
  <si>
    <t>PetMD</t>
  </si>
  <si>
    <t>Dermatology Skin Care Kit for Dogs</t>
  </si>
  <si>
    <t>Revolution Plus Topical Solution for Cats</t>
  </si>
  <si>
    <t>Simparica Flea &amp; Tick Treatment for Dogs</t>
  </si>
  <si>
    <t>Cerenia Injectable for Dogs</t>
  </si>
  <si>
    <t>ProHeart 6 Injection for Dogs</t>
  </si>
  <si>
    <t>Revolution Topical Solution for Dogs</t>
  </si>
  <si>
    <t>Banamine Injectable for Horses</t>
  </si>
  <si>
    <t>Boehringer Ingelheim</t>
  </si>
  <si>
    <t>Cetirizine Antihistamine for Cats</t>
  </si>
  <si>
    <t>Deramaxx Chewable Tablets for Dogs</t>
  </si>
  <si>
    <t>Apoquel Tablets for Cats</t>
  </si>
  <si>
    <t>Interceptor Plus Chewable Tablets for Cats</t>
  </si>
  <si>
    <t>Clavamox Tablets for Dogs and Cats</t>
  </si>
  <si>
    <t>Dermatology Skin Care Kit for Cats</t>
  </si>
  <si>
    <t>Dermacool Hydrocortisone Spray for Dogs</t>
  </si>
  <si>
    <t>Heartgard Plus Chewable Tablets for Dogs</t>
  </si>
  <si>
    <t>Cerenia Tablets for Dogs</t>
  </si>
  <si>
    <t>ProHeart 12 Injection for Dogs</t>
  </si>
  <si>
    <t>Revolution Plus Topical Solution for Dogs</t>
  </si>
  <si>
    <t>Baytril Antibacterial Tablets for Cats</t>
  </si>
  <si>
    <t>Simparica Trio Chewable Tablets for Cats</t>
  </si>
  <si>
    <t>Cerenia Injectable for Cats</t>
  </si>
  <si>
    <t>Dermacool Hydrocortisone Spray for Cats</t>
  </si>
  <si>
    <t>Cetirizine Antihistamine for Dogs</t>
  </si>
  <si>
    <t>Simparica Flea &amp; Tick Treatment for Cats</t>
  </si>
  <si>
    <t>ProHeart 6 Injection for Cats</t>
  </si>
  <si>
    <t>Clavamox Drops for Cats</t>
  </si>
  <si>
    <t>Banamine Injectable for Dogs</t>
  </si>
  <si>
    <t>Heartgard Plus Chewable Tablets for Cats</t>
  </si>
  <si>
    <t>ProHeart 12 Injection for Cats</t>
  </si>
  <si>
    <t>Amoxicillin Capsules for Dogs</t>
  </si>
  <si>
    <t>Tramadol Tablets for Dogs</t>
  </si>
  <si>
    <t>Metronidazole Tablets for Dogs</t>
  </si>
  <si>
    <t>Carprofen Tablets for Dogs</t>
  </si>
  <si>
    <t>Dexamethasone Tablets for Dogs</t>
  </si>
  <si>
    <t>Phenobarbital Tablets for Dogs</t>
  </si>
  <si>
    <t>Praziquantel Tablets for Dogs</t>
  </si>
  <si>
    <t>Clindamycin Capsules for Dogs</t>
  </si>
  <si>
    <t>Buprenorphine Injectable for Dogs</t>
  </si>
  <si>
    <t>Famotidine Tablets for Dogs</t>
  </si>
  <si>
    <t>Rimadyl Chewable Tablets for Dogs</t>
  </si>
  <si>
    <t>Levothyroxine Tablets for Dogs</t>
  </si>
  <si>
    <t>Chlorpheniramine Tablets for Dogs</t>
  </si>
  <si>
    <t>Amlodipine Tablets for Dogs</t>
  </si>
  <si>
    <t>Benazepril Tablets for Dogs</t>
  </si>
  <si>
    <t>Cyclosporine Capsules for Dogs</t>
  </si>
  <si>
    <t>Mirtazapine Tablets for Cats</t>
  </si>
  <si>
    <t>Metoclopramide Tablets for Dogs</t>
  </si>
  <si>
    <t>Doxycycline Tablets for Dogs</t>
  </si>
  <si>
    <t>Glucosamine Tablets for Dogs</t>
  </si>
  <si>
    <t>Latanoprost Ophthalmic Solution for Dogs</t>
  </si>
  <si>
    <t>Enalapril Tablets for Dogs</t>
  </si>
  <si>
    <t>Atopica Capsules for Cats</t>
  </si>
  <si>
    <t>Novartis</t>
  </si>
  <si>
    <t>Prednisone Tablets for Dogs</t>
  </si>
  <si>
    <t>Dexamethasone Tablets for Cats</t>
  </si>
  <si>
    <t>Thyroxine Tablets for Dogs</t>
  </si>
  <si>
    <t>Proin Tablets for Dogs</t>
  </si>
  <si>
    <t>Hydrochlorothiazide Tablets for Dogs</t>
  </si>
  <si>
    <t>Phenylpropanolamine Tablets for Dogs</t>
  </si>
  <si>
    <t>Amoxicillin &amp; Clavulanate Tablets for Dogs</t>
  </si>
  <si>
    <t>Sertraline Tablets for Dogs</t>
  </si>
  <si>
    <t>Azithromycin Tablets for Dogs</t>
  </si>
  <si>
    <t>Ciprofloxacin Tablets for Dogs</t>
  </si>
  <si>
    <t>Lisinopril Tablets for Dogs</t>
  </si>
  <si>
    <t>Prilosec Tablets for Dogs</t>
  </si>
  <si>
    <t>Progestin Tablets for Dogs</t>
  </si>
  <si>
    <t>Antiparasitic Tablets for Dogs</t>
  </si>
  <si>
    <t>Levetiracetam Tablets for Dogs</t>
  </si>
  <si>
    <t>Propranolol Tablets for Dogs</t>
  </si>
  <si>
    <t>Capstar Tablets for Dogs</t>
  </si>
  <si>
    <t>Selegiline Tablets for Dogs</t>
  </si>
  <si>
    <t>Lansoprazole Tablets for Dogs</t>
  </si>
  <si>
    <t>Carprofen Chewable Tablets for Cats</t>
  </si>
  <si>
    <t>Trimethoprim/Sulfamethoxazole Tablets for Dogs</t>
  </si>
  <si>
    <t>Fluconazole Tablets for Dogs</t>
  </si>
  <si>
    <t>Oral Glucose Tablets for Dogs</t>
  </si>
  <si>
    <t>Naproxen Tablets for Dogs</t>
  </si>
  <si>
    <t>Ranitidine Tablets for Dogs</t>
  </si>
  <si>
    <t>Chlorambucil Tablets for Cats</t>
  </si>
  <si>
    <t>Mitotane Tablets for Dogs</t>
  </si>
  <si>
    <t>Buspirone Tablets for Cats</t>
  </si>
  <si>
    <t>Galastop Tablets for Dogs</t>
  </si>
  <si>
    <t>Thyroid Tablets for Cats</t>
  </si>
  <si>
    <t>Metoclopramide Tablets for Cats</t>
  </si>
  <si>
    <t>Trimethoprim/Sulfamethoxazole Tablets for Cats</t>
  </si>
  <si>
    <t>Cyclosporine Capsules for Cats</t>
  </si>
  <si>
    <t>Oral Dextrose Tablets for Dogs</t>
  </si>
  <si>
    <t>Sucralfate Tablets for Dogs</t>
  </si>
  <si>
    <t>Phenobarbital Tablets for Cats</t>
  </si>
  <si>
    <t>Proin Tablets for Cats</t>
  </si>
  <si>
    <t>Rifampin Tablets for Dogs</t>
  </si>
  <si>
    <t>Clindamycin Capsules for Cats</t>
  </si>
  <si>
    <t>Amoxicillin &amp; Clavulanate Tablets for Cats</t>
  </si>
  <si>
    <t>Levothyroxine Tablets for Cats</t>
  </si>
  <si>
    <t>Mirtazapine Tablets for Dogs</t>
  </si>
  <si>
    <t>Amitriptyline Tablets for Cats</t>
  </si>
  <si>
    <t>Progestin Tablets for Cats</t>
  </si>
  <si>
    <t>Prozac Tablets for Dogs</t>
  </si>
  <si>
    <t>Fluoxetine Tablets for Cats</t>
  </si>
  <si>
    <t>Desmopressin Tablets for Dogs</t>
  </si>
  <si>
    <t>Naltrexone Tablets for Dogs</t>
  </si>
  <si>
    <t>Alprazolam Tablets for Dogs</t>
  </si>
  <si>
    <t>Benzoyl Peroxide Tablets for Dogs</t>
  </si>
  <si>
    <t>Maropitant Tablets for Dogs</t>
  </si>
  <si>
    <t>Reconcile Tablets for Dogs</t>
  </si>
  <si>
    <t>Enalapril Tablets for Cats</t>
  </si>
  <si>
    <t>Tacrolimus Ointment for Dogs</t>
  </si>
  <si>
    <t>Denamarin Tablets for Dogs</t>
  </si>
  <si>
    <t>Glucosamine &amp; Chondroitin Tablets for Dogs</t>
  </si>
  <si>
    <t>NexGard Chewable Tablets for Dogs</t>
  </si>
  <si>
    <t>Oral Phenylpropanolamine Tablets for Dogs</t>
  </si>
  <si>
    <t>Terbinafine Tablets for Dogs</t>
  </si>
  <si>
    <t>Azathioprine Tablets for Dogs</t>
  </si>
  <si>
    <t>Clomipramine Tablets for Dogs</t>
  </si>
  <si>
    <t>Enrofloxacin Tablets for Dogs</t>
  </si>
  <si>
    <t>Topiramate Tablets for Dogs</t>
  </si>
  <si>
    <t>Methylprednisolone Tablets for Dogs</t>
  </si>
  <si>
    <t>Cyclosporine Oral Solution for Dogs</t>
  </si>
  <si>
    <t>Propranolol Tablets for Cats</t>
  </si>
  <si>
    <t>Sertraline Tablets for Cats</t>
  </si>
  <si>
    <t>Oxazepam Tablets for Cats</t>
  </si>
  <si>
    <t>Tacrolimus Tablets for Dogs</t>
  </si>
  <si>
    <t>Dexamethasone Oral Solution for Dogs</t>
  </si>
  <si>
    <t>Simparica Tablets for Dogs</t>
  </si>
  <si>
    <t>Clonidine Tablets for Cats</t>
  </si>
  <si>
    <t>Amphenone Tablets for Dogs</t>
  </si>
  <si>
    <t>Cyproheptadine Tablets for Cats</t>
  </si>
  <si>
    <t>Carprofen Tablets for Cats</t>
  </si>
  <si>
    <t>Desloratadine Tablets for Dogs</t>
  </si>
  <si>
    <t>Medication</t>
  </si>
  <si>
    <t>Cetirizine Antihistamine Tablets for Dogs</t>
  </si>
  <si>
    <t>Clavamox Chewable Tablets for Dogs</t>
  </si>
  <si>
    <t>Proin Chewable Tablets for Dogs</t>
  </si>
  <si>
    <t>Thyro-Tabs Canine Tablets for Dogs</t>
  </si>
  <si>
    <t>Prazosin Tablets for Dogs</t>
  </si>
  <si>
    <t>Lopramide Tablets for Dogs</t>
  </si>
  <si>
    <t>Furosemide Tablets for Dogs</t>
  </si>
  <si>
    <t>Clavamox</t>
  </si>
  <si>
    <t>Bravecto Chewable Tablets for Dogs</t>
  </si>
  <si>
    <t>Maropitant Tablets for Cats</t>
  </si>
  <si>
    <t>Dasuquin Soft Chews for Dogs</t>
  </si>
  <si>
    <t>Nutramax</t>
  </si>
  <si>
    <t>FortiFlora Probiotic for Dogs</t>
  </si>
  <si>
    <t>Atopica</t>
  </si>
  <si>
    <t>Prascend Tablets for Horses</t>
  </si>
  <si>
    <t>Prascend</t>
  </si>
  <si>
    <t>Thyroxine Tablets for Cats</t>
  </si>
  <si>
    <t>Acepromazine Tablets for Dogs</t>
  </si>
  <si>
    <t>Amantadine Tablets for Dogs</t>
  </si>
  <si>
    <t>Benazepril Tablets for Cats</t>
  </si>
  <si>
    <t>Famotidine Tablets for Cats</t>
  </si>
  <si>
    <t>Cerenia Injection for Dogs</t>
  </si>
  <si>
    <t>Rimadyl Chewable Tablets for Cats</t>
  </si>
  <si>
    <t>Bupivacaine Injectable for Dogs</t>
  </si>
  <si>
    <t>Entyce Appetite Stimulant for Cats</t>
  </si>
  <si>
    <t>NexGard Chewable Tablets for Cats</t>
  </si>
  <si>
    <t>FortiFlora Probiotic for Cats</t>
  </si>
  <si>
    <t>Clavamox Tablets for Cats</t>
  </si>
  <si>
    <t>Bayer Tapeworm Dewormer for Dogs</t>
  </si>
  <si>
    <t>Cyproheptadine Tablets for Dogs</t>
  </si>
  <si>
    <t>Proheart 12 Injection for Dogs</t>
  </si>
  <si>
    <t>Thyro-Tabs Canine Tablets for Cats</t>
  </si>
  <si>
    <t>Dexmedetomidine Injection for Dogs</t>
  </si>
  <si>
    <t>Clindamycin Tablets for Dogs</t>
  </si>
  <si>
    <t>Furosemide Tablets for Cats</t>
  </si>
  <si>
    <t>Prazosin Tablets for Cats</t>
  </si>
  <si>
    <t>Amoxicillin Tablets for Cats</t>
  </si>
  <si>
    <t>Proin Chewable Tablets for Cats</t>
  </si>
  <si>
    <t>Cerenia Chewable Tablets for Cats</t>
  </si>
  <si>
    <t>Simparica Chewable Tablets for Dogs</t>
  </si>
  <si>
    <t>Carprofen Chewable Tablets for Dogs</t>
  </si>
  <si>
    <t>Cyclosporine Oral Solution for Cats</t>
  </si>
  <si>
    <t>Lopramide Tablets for Cats</t>
  </si>
  <si>
    <t>Sucralfate Tablets for Cats</t>
  </si>
  <si>
    <t>Cyclosporine Soft Chews for Dogs</t>
  </si>
  <si>
    <t>Tramadol Tablets for Cats</t>
  </si>
  <si>
    <t>Maropitant Injection for Dogs</t>
  </si>
  <si>
    <t>NexGard Chewables for Dogs</t>
  </si>
  <si>
    <t>Acepromazine Injection for Dogs</t>
  </si>
  <si>
    <t>Cyproheptadine Syrup for Cats</t>
  </si>
  <si>
    <t>Baytril Tablets for Cats</t>
  </si>
  <si>
    <t>Desmopressin Injection for Dogs</t>
  </si>
  <si>
    <t>Entyce Oral Solution for Dogs</t>
  </si>
  <si>
    <t>Amoxicillin Tablets for Dogs</t>
  </si>
  <si>
    <t>Tacrolimus Tablets for Cats</t>
  </si>
  <si>
    <t>Latanoprost Tablets for Dogs</t>
  </si>
  <si>
    <t>Trilostane Tablets for Dogs</t>
  </si>
  <si>
    <t>Tylosin Tablets for Dogs</t>
  </si>
  <si>
    <t>Rimadyl Tablets for Cats</t>
  </si>
  <si>
    <t>Maropitant Soft Chews for Cats</t>
  </si>
  <si>
    <t>Loperamide Tablets for Cats</t>
  </si>
  <si>
    <t>Trazodone Tablets for Dogs</t>
  </si>
  <si>
    <t>Metronidazole Tablets for Cats</t>
  </si>
  <si>
    <t>Amantadine Tablets for Cats</t>
  </si>
  <si>
    <t>NexGard SPECTRA Chewable Tablets for Dogs</t>
  </si>
  <si>
    <t>Proheart 6 Injection for Dogs</t>
  </si>
  <si>
    <t>Rimadyl Soft Chews for Dogs</t>
  </si>
  <si>
    <t>Cerenia Soft Chews for Cats</t>
  </si>
  <si>
    <t>Clindamycin Soft Chews for Dogs</t>
  </si>
  <si>
    <t>Proin Soft Chews for Cats</t>
  </si>
  <si>
    <t>Omeprazole Tablets for Dogs</t>
  </si>
  <si>
    <t>Acepromazine Tablets for Cats</t>
  </si>
  <si>
    <t>Banamine Tablets for Dogs</t>
  </si>
  <si>
    <t>Amitriptyline Tablets for Dogs</t>
  </si>
  <si>
    <t>Rimadyl Tablets for Dogs</t>
  </si>
  <si>
    <t>Deramaxx Tablets for Dogs</t>
  </si>
  <si>
    <t>Clavamox Tablets for Dogs</t>
  </si>
  <si>
    <t>Cetirizine Tablets for Dogs</t>
  </si>
  <si>
    <t>Enrofloxacin Tablets for Cats</t>
  </si>
  <si>
    <t>NexGard Spectra Chewable Tablets for Dogs</t>
  </si>
  <si>
    <t>Dasuquin Tablets for Dogs</t>
  </si>
  <si>
    <t>Baytril Tablets for Dogs</t>
  </si>
  <si>
    <t>Cerenia Injection for Cats</t>
  </si>
  <si>
    <t>Acepromazine Injection for Cats</t>
  </si>
  <si>
    <t>Entyce Tablets for Dogs</t>
  </si>
  <si>
    <t>Latanoprost Tablets for Cats</t>
  </si>
  <si>
    <t>Simparica Chewable Tablets for Cats</t>
  </si>
  <si>
    <t>Fentanyl Patch for Cats</t>
  </si>
  <si>
    <t>Bupivacaine Injection for Dogs</t>
  </si>
  <si>
    <t>Rimadyl Soft Chews for Cats</t>
  </si>
  <si>
    <t>Cetirizine Tablets for Cats</t>
  </si>
  <si>
    <t>Clindamycin Tablets for Cats</t>
  </si>
  <si>
    <t>Clavamox Chewable Tablets for Cats</t>
  </si>
  <si>
    <t>Proheart 6 Injection for Cats</t>
  </si>
  <si>
    <t>Cerenia Soft Chews for Dogs</t>
  </si>
  <si>
    <t>Desmopressin Tablets for Cats</t>
  </si>
  <si>
    <t>NexGard Chewables for Cats</t>
  </si>
  <si>
    <t>Cyclosporine Soft Chews for Cats</t>
  </si>
  <si>
    <t>Cerenia Tablets for Cats</t>
  </si>
  <si>
    <t>Proin Soft Chews for Dogs</t>
  </si>
  <si>
    <t>Dasuquin Soft Chews for Cats</t>
  </si>
  <si>
    <t>Entyce Chewable Tablets for Dogs</t>
  </si>
  <si>
    <t>Clindamycin Soft Chews for Cats</t>
  </si>
  <si>
    <t>Thyro-Tabs Tablets for Cats</t>
  </si>
  <si>
    <t>Cyproheptadine Soft Chews for Dogs</t>
  </si>
  <si>
    <t>Trazodone Tablets for Cats</t>
  </si>
  <si>
    <t>Acepromazine Chewable Tablets for Dogs</t>
  </si>
  <si>
    <t>NexGard Spectra Soft Chews for Dogs</t>
  </si>
  <si>
    <t>Fentanyl Injection for Cats</t>
  </si>
  <si>
    <t>Trazodone Soft Chews for Dogs</t>
  </si>
  <si>
    <t>Amoxicillin &amp; Clavulanate Soft Chews for Dogs</t>
  </si>
  <si>
    <t>Dexamethasone Soft Chews for Cats</t>
  </si>
  <si>
    <t>Sertraline Soft Chews for Dogs</t>
  </si>
  <si>
    <t>Desmopressin Soft Chews for Cats</t>
  </si>
  <si>
    <t>Tacrolimus Soft Chews for Dogs</t>
  </si>
  <si>
    <t>Thyroxine Chewable Tablets for Dogs</t>
  </si>
  <si>
    <t>Amitriptyline Soft Chews for Dogs</t>
  </si>
  <si>
    <t>Proheart 6 Tablets for Cats</t>
  </si>
  <si>
    <t>Wellness CORE Grain-Free Dry Dog Food</t>
  </si>
  <si>
    <t>Canidae PURE Limited Ingredient Dog Food</t>
  </si>
  <si>
    <t>Canidae</t>
  </si>
  <si>
    <t>Instinct Raw Boost Mixers Freeze-Dried Raw Dog Food</t>
  </si>
  <si>
    <t>Hill's Science Diet Adult Chicken Recipe Dog Food</t>
  </si>
  <si>
    <t>Merrick Grain-Free Texas Beef &amp; Sweet Potato Recipe</t>
  </si>
  <si>
    <t>Rachael Ray Nutrish Zero Grain Dry Dog Food</t>
  </si>
  <si>
    <t>Pure Balance Grain-Free Chicken &amp; Sweet Potato</t>
  </si>
  <si>
    <t>Pure Balance</t>
  </si>
  <si>
    <t>Canidae PURE Dry Cat Food</t>
  </si>
  <si>
    <t>Wellness CORE Grain-Free Dry Cat Food</t>
  </si>
  <si>
    <t>Instinct Raw Boost Mixers Freeze-Dried Raw Cat Food</t>
  </si>
  <si>
    <t>Nutro Grain-Free Dry Cat Food</t>
  </si>
  <si>
    <t>Merrick Purrfect Bistro Grain-Free Recipe</t>
  </si>
  <si>
    <t>Rachael Ray Nutrish Zero Grain Dry Cat Food</t>
  </si>
  <si>
    <t>Pure Balance Grain-Free Salmon &amp; Pea Recipe</t>
  </si>
  <si>
    <t>Friskies Wet Cat Food Variety Pack</t>
  </si>
  <si>
    <t>Canned Food</t>
  </si>
  <si>
    <t>Purina Pro Plan Savor Adult Dry Dog Food</t>
  </si>
  <si>
    <t>PetSafe ScoopFree Self-Cleaning Litter Box</t>
  </si>
  <si>
    <t>Litter Boxes</t>
  </si>
  <si>
    <t>PetFusion Ultimate Cat Scratcher Lounge</t>
  </si>
  <si>
    <t>Cat Furniture</t>
  </si>
  <si>
    <t>PetFusion</t>
  </si>
  <si>
    <t>TRIXIE Cat Activity Poker Box</t>
  </si>
  <si>
    <t>TRIXIE</t>
  </si>
  <si>
    <t>Dogs Toys</t>
  </si>
  <si>
    <t>Chuckit! Ultra Ball</t>
  </si>
  <si>
    <t>Outward Hound Hide-A-Squirrel Puzzle Toy</t>
  </si>
  <si>
    <t>Bergan Turbo Scratcher Cat Toy</t>
  </si>
  <si>
    <t>Bergan</t>
  </si>
  <si>
    <t>PawHut Cat Tree Condo</t>
  </si>
  <si>
    <t>PawHut</t>
  </si>
  <si>
    <t>Frisco 36-Inch Cat Tree</t>
  </si>
  <si>
    <t>Water Fountains</t>
  </si>
  <si>
    <t>K&amp;H Pet Products Thermo-Kitty Bed</t>
  </si>
  <si>
    <t>Cat Beds</t>
  </si>
  <si>
    <t>K&amp;H</t>
  </si>
  <si>
    <t>PetFusion Waterproof Dog Bed</t>
  </si>
  <si>
    <t>Dogs Beds</t>
  </si>
  <si>
    <t>Muddy Paws Pet Tie-Out Cable</t>
  </si>
  <si>
    <t>Dogs Gear</t>
  </si>
  <si>
    <t>Muddy Paws</t>
  </si>
  <si>
    <t>Cleaning Supplies</t>
  </si>
  <si>
    <t>Trixie Cat Activity Tree</t>
  </si>
  <si>
    <t>Outward Hound Dog Life Jacket</t>
  </si>
  <si>
    <t>PetSafe ScoopFree Crystal Non-Clumping Cat Litter</t>
  </si>
  <si>
    <t>Litter Supplies</t>
  </si>
  <si>
    <t>Frisco Cat Litter Box with Rim</t>
  </si>
  <si>
    <t>Bergan Cat Carriers</t>
  </si>
  <si>
    <t>Pet Carriers</t>
  </si>
  <si>
    <t>PetSafe Richey Cat Collar</t>
  </si>
  <si>
    <t>Collars</t>
  </si>
  <si>
    <t>PetSafe Busy Buddy Bristle Bone</t>
  </si>
  <si>
    <t>Frisco Pet Bowls</t>
  </si>
  <si>
    <t>Dog Bowls</t>
  </si>
  <si>
    <t>PetSafe Training Clicker</t>
  </si>
  <si>
    <t>Training Supplies</t>
  </si>
  <si>
    <t>PetFusion Pro Dog Bed</t>
  </si>
  <si>
    <t>Nina Ottosson Dog Twister Puzzle Toy</t>
  </si>
  <si>
    <t>Nina Ottosson</t>
  </si>
  <si>
    <t>PetSafe Agility Tunnel</t>
  </si>
  <si>
    <t>PetSafe In-Ground Pet Fencing System</t>
  </si>
  <si>
    <t>TRIXIE Pet Products Activity Fun Board</t>
  </si>
  <si>
    <t>Frisco Dog Crate</t>
  </si>
  <si>
    <t>Dog Crates</t>
  </si>
  <si>
    <t>PetSafe Remote Trainer</t>
  </si>
  <si>
    <t>KONG Wobbler Treat Dispensing Dog Toy</t>
  </si>
  <si>
    <t>Merrick Texas Beef Jerky Treats</t>
  </si>
  <si>
    <t>Dogs Treats</t>
  </si>
  <si>
    <t>Nutro Grain-Free Soft Dog Treats</t>
  </si>
  <si>
    <t>Bennies Bakery Pumpkin Dog Treats</t>
  </si>
  <si>
    <t>Bennies Bakery</t>
  </si>
  <si>
    <t>Purina Pro Plan Veterinary Diets Crunchy Bites</t>
  </si>
  <si>
    <t>Blue Buffalo Wilderness Cat Treats</t>
  </si>
  <si>
    <t>Cats Treats</t>
  </si>
  <si>
    <t>Wellness Kittles Cat Treats</t>
  </si>
  <si>
    <t>Merrick Purrfect Bistro Cat Treats</t>
  </si>
  <si>
    <t>Purina Friskies Party Mix Cat Treats</t>
  </si>
  <si>
    <t>Catit Senses 2.0 Cat Grass Planter</t>
  </si>
  <si>
    <t>PetSafe Indoor Cat Barrier</t>
  </si>
  <si>
    <t>Cats Gear</t>
  </si>
  <si>
    <t>PawHut Cat Hammock</t>
  </si>
  <si>
    <t>PetFusion Cat Litter Mat</t>
  </si>
  <si>
    <t>KONG Cat Wubba Toy</t>
  </si>
  <si>
    <t>Cats Toys</t>
  </si>
  <si>
    <t>Catit Flower Water Fountain</t>
  </si>
  <si>
    <t>PetSafe Slimcat Interactive Toy</t>
  </si>
  <si>
    <t>Outward Hound Hide-A-Treat Puzzle Toy</t>
  </si>
  <si>
    <t>Frisco Pet Cleaning Wipes</t>
  </si>
  <si>
    <t>PawHut Cat Tree with Condo</t>
  </si>
  <si>
    <t>PetSafe Busy Buddy Squeaky Toy</t>
  </si>
  <si>
    <t>Frisco Heavy Duty Dog Tie-Out Cable</t>
  </si>
  <si>
    <t>PetSafe Busy Buddy Peanut Butter Treats</t>
  </si>
  <si>
    <t>PetSafe Cat Door</t>
  </si>
  <si>
    <t>Nina Ottosson Cat Tornado Puzzle Toy</t>
  </si>
  <si>
    <t>PetSafe Agility Starter Kit</t>
  </si>
  <si>
    <t>K&amp;H Pet Products Bolster Dog Bed</t>
  </si>
  <si>
    <t>PetSafe Solvit Hound Dog Vehicle Dog Barrier</t>
  </si>
  <si>
    <t>PetFusion Pet Lounge Dog Bed</t>
  </si>
  <si>
    <t>PetSafe Deluxe Cat Door</t>
  </si>
  <si>
    <t>Frisco Pet Ramp</t>
  </si>
  <si>
    <t>KONG Cozie Dog Toy</t>
  </si>
  <si>
    <t>PetSafe Wireless Pet Containment System</t>
  </si>
  <si>
    <t>PetSafe Gentle Leader Easy Walk Harness</t>
  </si>
  <si>
    <t>TRIXIE Dog Activity Poker Box</t>
  </si>
  <si>
    <t>PetSafe Pet Training Pads</t>
  </si>
  <si>
    <t>Frisco Portable Dog Water Bottle</t>
  </si>
  <si>
    <t>Dogs Supplies</t>
  </si>
  <si>
    <t>PetSafe Freedom Cat Door</t>
  </si>
  <si>
    <t>PawHut Cat Bed with Stairs</t>
  </si>
  <si>
    <t>PetSafe Treat &amp; Train Remote Trainer</t>
  </si>
  <si>
    <t>KONG Cat Wobbler Treat Dispensing Toy</t>
  </si>
  <si>
    <t>Frisco Self-Warming Cat Bed</t>
  </si>
  <si>
    <t>PetSafe Cat Litter Box with Rim</t>
  </si>
  <si>
    <t>Nina Ottosson Dog Twister Interactive Puzzle Toy</t>
  </si>
  <si>
    <t>TRIXIE Pet Products Activity Scratching Post</t>
  </si>
  <si>
    <t>PetSafe Outdoor Dog Fountain</t>
  </si>
  <si>
    <t>Frisco Dog Pool</t>
  </si>
  <si>
    <t>PetFusion Cat Scratcher Lounge</t>
  </si>
  <si>
    <t>Nina Ottosson Dog Tornado Puzzle Toy</t>
  </si>
  <si>
    <t>Frisco Interactive Dog Puzzle Toy</t>
  </si>
  <si>
    <t>TRIXIE Activity Strategy Games for Dogs</t>
  </si>
  <si>
    <t>PetSafe Flappy Fish Cat Toy</t>
  </si>
  <si>
    <t>SmartyKat Skitter Critters Cat Toys</t>
  </si>
  <si>
    <t>Frisco Cat Teaser Toy with Feather</t>
  </si>
  <si>
    <t>Outward Hound Invincible Snake Dog Toy</t>
  </si>
  <si>
    <t>West Paw Zogoflex Hurley Dog Toy</t>
  </si>
  <si>
    <t>West Paw</t>
  </si>
  <si>
    <t>PetSafe Easy Walk Harness Toy</t>
  </si>
  <si>
    <t>PetFusion Cat Activity Tree</t>
  </si>
  <si>
    <t>TRIXIE Cat Activity Center</t>
  </si>
  <si>
    <t>Chuckit! Flying Squirrel Dog Toy</t>
  </si>
  <si>
    <t>Nina Ottosson by Outward Hound Dog Twister Puzzle Toy</t>
  </si>
  <si>
    <t>PetSafe Busy Buddy Twist 'n Treat Dog Toy</t>
  </si>
  <si>
    <t>PetSafe Paw Print Catnip Toy</t>
  </si>
  <si>
    <t>Catit Senses 2.0 Catnip Toy</t>
  </si>
  <si>
    <t>KONG Cat Kickeroo Toy</t>
  </si>
  <si>
    <t>SmartyKat Catnip and Silvervine Toy</t>
  </si>
  <si>
    <t>Frisco Cat Tunnel with Crinkle Toy</t>
  </si>
  <si>
    <t>PetSafe Treat Dispensing Dog Toy</t>
  </si>
  <si>
    <t>Outward Hound Dog Puzzle Toy</t>
  </si>
  <si>
    <t>PetFusion Dog Toy Ball</t>
  </si>
  <si>
    <t>TRIXIE Dog Activity Flip Board</t>
  </si>
  <si>
    <t>Frisco Durable Dog Rope Toy</t>
  </si>
  <si>
    <t>Nina Ottosson by Outward Hound Dog Casino Puzzle Toy</t>
  </si>
  <si>
    <t>KONG Puppy Toy</t>
  </si>
  <si>
    <t>Chuckit! Classic Ball Launcher</t>
  </si>
  <si>
    <t>PetSafe Tug-A-Jug Dog Toy</t>
  </si>
  <si>
    <t>Hartz Dura Play Dog Toy</t>
  </si>
  <si>
    <t>Hartz</t>
  </si>
  <si>
    <t>Frisco Plush Dog Toy with Squeaker</t>
  </si>
  <si>
    <t>Outward Hound Hedgehogz Dog Toy</t>
  </si>
  <si>
    <t>SmartyKat Catnip Mice Toy</t>
  </si>
  <si>
    <t>PetSafe Cat Wheel Cat Toy</t>
  </si>
  <si>
    <t>KONG Cat Treat Ball Toy</t>
  </si>
  <si>
    <t>PetSafe Pet Fountain Filter</t>
  </si>
  <si>
    <t>Frisco Dog Chew Toy with Squeaker</t>
  </si>
  <si>
    <t>Nina Ottosson by Outward Hound Dog Hide-a-Squirrel Puzzle Toy</t>
  </si>
  <si>
    <t>PetSafe Snuffle Mat Dog Toy</t>
  </si>
  <si>
    <t>Frisco Cat Toy with Feather Teaser</t>
  </si>
  <si>
    <t>PetSafe Squeak N Treat Dog Toy</t>
  </si>
  <si>
    <t>Hartz Cat Toy Mice with Catnip</t>
  </si>
  <si>
    <t>PetSafe Laser Cat Toy</t>
  </si>
  <si>
    <t>Chuckit! Indoor Ball Dog Toy</t>
  </si>
  <si>
    <t>Outward Hound Toy &amp; Treat Dog Puzzle</t>
  </si>
  <si>
    <t>TRIXIE Dog Activity Tunnel Toy</t>
  </si>
  <si>
    <t>KONG Cat Kickeroo Cat Toy</t>
  </si>
  <si>
    <t>SmartyKat Catnip Crackle Ball Toy</t>
  </si>
  <si>
    <t>Frisco Dog Rope Tug Toy</t>
  </si>
  <si>
    <t>PetSafe Dancing Dot Cat Toy</t>
  </si>
  <si>
    <t>PetSafe Pet Activity Tracker</t>
  </si>
  <si>
    <t>KONG Cozie Dog Toy with Squeaker</t>
  </si>
  <si>
    <t>Chuckit! Ultra Fetch Stick</t>
  </si>
  <si>
    <t>Outward Hound Crinkle Squeaker Dog Toy</t>
  </si>
  <si>
    <t>PetSafe Treat Ball Cat Toy</t>
  </si>
  <si>
    <t>TRIXIE Cat Activity Tree with Scratch Pad</t>
  </si>
  <si>
    <t>Nina Ottosson by Outward Hound Dog Activity Puzzle Toy</t>
  </si>
  <si>
    <t>SmartyKat Catnip Plush Toy</t>
  </si>
  <si>
    <t>Frisco Large Squeaky Dog Toy</t>
  </si>
  <si>
    <t>KONG Classic Cat Toy</t>
  </si>
  <si>
    <t>PetSafe Indoor Cat Playhouse</t>
  </si>
  <si>
    <t>Outward Hound Snuggle Puppy Dog Toy</t>
  </si>
  <si>
    <t>PetFusion Cat Toy with Catnip</t>
  </si>
  <si>
    <t>Frisco Catnip Toys Set</t>
  </si>
  <si>
    <t>PetSafe Squeaky Cat Toy Set</t>
  </si>
  <si>
    <t>KONG Wubba Dog Toy with Squeaker</t>
  </si>
  <si>
    <t>Chuckit! Paraflight Flying Disc</t>
  </si>
  <si>
    <t>Outward Hound Hide-A-Toy Puzzle Dog Toy</t>
  </si>
  <si>
    <t>TRIXIE Cat Activity Center with Squeakers</t>
  </si>
  <si>
    <t>Nina Ottosson by Outward Hound Dog Activity Hide &amp; Seek Puzzle Toy</t>
  </si>
  <si>
    <t>PetSafe Feather Toy Cat Wand</t>
  </si>
  <si>
    <t>Frisco Multi-Color Plush Dog Toy</t>
  </si>
  <si>
    <t>KONG Cat Wubba with Catnip</t>
  </si>
  <si>
    <t>PetSafe Laser Cat Toy with Remote</t>
  </si>
  <si>
    <t>SmartyKat Twinkle Ball Cat Toy</t>
  </si>
  <si>
    <t>Frisco Pet Hair Remover Roller</t>
  </si>
  <si>
    <t>PetSafe Chew Proof Dog Toy</t>
  </si>
  <si>
    <t>Chuckit! Ultra Ball Launcher</t>
  </si>
  <si>
    <t>Outward Hound ZippyPaws Monkey Dog Toy</t>
  </si>
  <si>
    <t>KONG Cat Treat Dispenser Toy</t>
  </si>
  <si>
    <t>TRIXIE Cat Activity Treasure Hunt Toy</t>
  </si>
  <si>
    <t>Nina Ottosson by Outward Hound Dog Hide-A-Bee Puzzle Toy</t>
  </si>
  <si>
    <t>Frisco Cat Feather Wand Toy</t>
  </si>
  <si>
    <t>PetFusion Dog Toy Set</t>
  </si>
  <si>
    <t>Chuckit! Ultra Squeaker Ball</t>
  </si>
  <si>
    <t>Outward Hound Fire Biterz Dog Toy</t>
  </si>
  <si>
    <t>KONG Jumbler Ball Dog Toy</t>
  </si>
  <si>
    <t>KONG Classic Dog Toy with Rope</t>
  </si>
  <si>
    <t>Chuckit! Fetch Ball Dog Toy</t>
  </si>
  <si>
    <t>Outward Hound Hide-A-Mole Puzzle Toy</t>
  </si>
  <si>
    <t>PetSafe Busy Buddy Tux Dog Toy</t>
  </si>
  <si>
    <t>Nina Ottosson by Outward Hound Dog Twister Interactive Puzzle Toy</t>
  </si>
  <si>
    <t>Frisco Dog Treat Dispenser Toy</t>
  </si>
  <si>
    <t>KONG Wubba Water Dog Toy</t>
  </si>
  <si>
    <t>TRIXIE Pet Products Dog Activity Fun Board</t>
  </si>
  <si>
    <t>PetSafe Fluffy Dog Toy with Squeaker</t>
  </si>
  <si>
    <t>SmartyKat Crazy Circle Cat Toy</t>
  </si>
  <si>
    <t>KONG Cat Cozie Toy</t>
  </si>
  <si>
    <t>PetFusion Cat Scratcher with Toy</t>
  </si>
  <si>
    <t>Frisco Crinkle Cat Tunnel Toy</t>
  </si>
  <si>
    <t>Outward Hound Invincible Duck Toy</t>
  </si>
  <si>
    <t>PetSafe Tug-A-Jug Dog Puzzle Toy</t>
  </si>
  <si>
    <t>PetFusion Cat Activity Center with Toy</t>
  </si>
  <si>
    <t>TRIXIE Dog Activity Flip Board Puzzle</t>
  </si>
  <si>
    <t>Frisco Plush Squeaky Dog Toy with Rope</t>
  </si>
  <si>
    <t>Chuckit! Flying Squirrel Fetch Toy</t>
  </si>
  <si>
    <t>Nina Ottosson by Outward Hound Dog Tornado Puzzle Toy</t>
  </si>
  <si>
    <t>PetSafe Busy Buddy Squeaky Dog Toy</t>
  </si>
  <si>
    <t>PetSafe Cat Toy with Feather Wand</t>
  </si>
  <si>
    <t>KONG Cat Treat Ball Toy with Catnip</t>
  </si>
  <si>
    <t>SmartyKat Catnip Crinkle Ball Toy</t>
  </si>
  <si>
    <t>Frisco Cat Scratcher with Catnip Toy</t>
  </si>
  <si>
    <t>Outward Hound Squeaky Dog Toy</t>
  </si>
  <si>
    <t>PetSafe Snuffle Toy for Dogs</t>
  </si>
  <si>
    <t>TRIXIE Pet Products Cat Activity Play Tower</t>
  </si>
  <si>
    <t>Frisco Interactive Cat Toy with Motion</t>
  </si>
  <si>
    <t>PetFusion Dog Puzzle Toy</t>
  </si>
  <si>
    <t>Chuckit! Ultra Ball Launcher with Ball</t>
  </si>
  <si>
    <t>Outward Hound ZippyPaws Squeaky Dog Toy</t>
  </si>
  <si>
    <t>KONG Wubba Dog Toy with Rope for Tugging</t>
  </si>
  <si>
    <t>SmartyKat Catnip Mouse Toy</t>
  </si>
  <si>
    <t>Frisco Multi-Cat Toy Set</t>
  </si>
  <si>
    <t>PetSafe Treat &amp; Train Remote Trainer for Dogs</t>
  </si>
  <si>
    <t>PetFusion Cat Activity Tower with Ball</t>
  </si>
  <si>
    <t>TRIXIE Dog Activity Smart Puzzle Game</t>
  </si>
  <si>
    <t>PetSafe Laser Cat Toy with Interactive Features</t>
  </si>
  <si>
    <t>KONG Cat Wubba with Catnip and Squeaker</t>
  </si>
  <si>
    <t>Frisco Crinkle Cat Toy with Catnip</t>
  </si>
  <si>
    <t>Outward Hound Dog Puzzle Toy with Treat Dispenser</t>
  </si>
  <si>
    <t>PetSafe Tug-A-Jug Dog Toy with Rope</t>
  </si>
  <si>
    <t>KONG Plush Dog Toy with Squeaker</t>
  </si>
  <si>
    <t>Chuckit! Indoor Ball Dog Toy with Light</t>
  </si>
  <si>
    <t>SmartyKat Catnip Fish Toy</t>
  </si>
  <si>
    <t>Frisco Cat Scratching Pad with Toy</t>
  </si>
  <si>
    <t>PetSafe Flappy Fish Interactive Cat Toy</t>
  </si>
  <si>
    <t>KONG Squeaker Dog Toy with Plush</t>
  </si>
  <si>
    <t>Outward Hound Invincible Shark Dog Toy</t>
  </si>
  <si>
    <t>Nina Ottosson by Outward Hound Dog Activity Challenge Toy</t>
  </si>
  <si>
    <t>TRIXIE Cat Activity Scratching Post with Toy</t>
  </si>
  <si>
    <t>PetFusion Dog Chew Toy Set</t>
  </si>
  <si>
    <t>Frisco Dog Rope Toy with Squeaker</t>
  </si>
  <si>
    <t>KONG Jumbler Ball Dog Toy with Squeaker</t>
  </si>
  <si>
    <t>Chuckit! Ultra Squeaker Ball with Rope</t>
  </si>
  <si>
    <t>Outward Hound Hide-A-Squirrel Puzzle Dog Toy with Squeakers</t>
  </si>
  <si>
    <t>PetSafe Busy Buddy Kibble Nibble Dog Toy</t>
  </si>
  <si>
    <t>Nina Ottosson by Outward Hound Dog Activity Game Toy</t>
  </si>
  <si>
    <t>SmartyKat Catnip Pouch Toy</t>
  </si>
  <si>
    <t>PetFusion Interactive Cat Toy</t>
  </si>
  <si>
    <t>KONG Cat Wubba Toy with Catnip and Squeaker</t>
  </si>
  <si>
    <t>Outward Hound Dog Squeaky Toy with Rope</t>
  </si>
  <si>
    <t>Frisco Cat Treat Dispenser Toy</t>
  </si>
  <si>
    <t>PetSafe Snuffle Dog Toy with Treat Pocket</t>
  </si>
  <si>
    <t>KONG Cat Treat Dispenser Toy with Catnip</t>
  </si>
  <si>
    <t>Chuckit! Ultra Ball with Light for Night Play</t>
  </si>
  <si>
    <t>Outward Hound Hide-A-Penguin Puzzle Dog Toy</t>
  </si>
  <si>
    <t>PetFusion Cat Tunnel with Toy</t>
  </si>
  <si>
    <t>KONG Extreme Dog Toy for Tough Chewers</t>
  </si>
  <si>
    <t>TRIXIE Pet Products Cat Activity Center with Toys</t>
  </si>
  <si>
    <t>SmartyKat Pounce House Cat Toy</t>
  </si>
  <si>
    <t>PetSafe Chew Proof Cat Toy with Squeaker</t>
  </si>
  <si>
    <t>Nina Ottosson by Outward Hound Dog Activity Puzzle Game</t>
  </si>
  <si>
    <t>Frisco Interactive Cat Wand Toy</t>
  </si>
  <si>
    <t>KONG Puppy Dog Toy with Treats</t>
  </si>
  <si>
    <t>Chuckit! Ultra Squeaker Ball with Durable Material</t>
  </si>
  <si>
    <t>Outward Hound ZippyPaws Burrow Dog Toy</t>
  </si>
  <si>
    <t>PetFusion Cat Toy with Catnip and Feathers</t>
  </si>
  <si>
    <t>TRIXIE Cat Activity Laser Toy</t>
  </si>
  <si>
    <t>Frisco Chew Resistant Dog Toy</t>
  </si>
  <si>
    <t>KONG Binkie Dog Toy for Puppies</t>
  </si>
  <si>
    <t>PetSafe Cat Activity Ball Toy</t>
  </si>
  <si>
    <t>Nina Ottosson by Outward Hound Dog Activity Smart Puzzle Toy</t>
  </si>
  <si>
    <t>Outward Hound Hide-A-Frog Puzzle Dog Toy</t>
  </si>
  <si>
    <t>SmartyKat Crinkle &amp; Catnip Ball Toy</t>
  </si>
  <si>
    <t>Frisco Dog Rope Pull Toy</t>
  </si>
  <si>
    <t>KONG Puppy Wubba Dog Toy</t>
  </si>
  <si>
    <t>Chuckit! Indoor Ball Dog Toy with Durable Material</t>
  </si>
  <si>
    <t>PetFusion Cat Tower with Toys and Scratchers</t>
  </si>
  <si>
    <t>TRIXIE Pet Products Dog Activity Fun Board Game</t>
  </si>
  <si>
    <t>Frisco Cat Feather Wand with Bell</t>
  </si>
  <si>
    <t>KONG Tugger Knots Dog Toy with Rope</t>
  </si>
  <si>
    <t>Benebone Bacon Flavored Dog Chew</t>
  </si>
  <si>
    <t>Benebone</t>
  </si>
  <si>
    <t>Milk-Bone Original Dog Treats</t>
  </si>
  <si>
    <t>Milk-Bone</t>
  </si>
  <si>
    <t>Rachael Ray Nutrish Zero Grain Dog Treats</t>
  </si>
  <si>
    <t>Nutro Ultra Grain-Free Dog Treats</t>
  </si>
  <si>
    <t>Purina Pro Plan Veterinary Diets Cat Treats</t>
  </si>
  <si>
    <t>Pet Naturals of Vermont Cat Treats</t>
  </si>
  <si>
    <t>PetSafe Busy Buddy Dog Treats</t>
  </si>
  <si>
    <t>Bosco and Roxy's Gourmet Dog Treats</t>
  </si>
  <si>
    <t>Bosco and Roxy's</t>
  </si>
  <si>
    <t>Nutro Crunchy Dog Treats</t>
  </si>
  <si>
    <t>SmartyKat Organic Catnip Cat Treats</t>
  </si>
  <si>
    <t>Fromm Crunchy Dog Treats</t>
  </si>
  <si>
    <t>Fromm</t>
  </si>
  <si>
    <t>PetFusion Cat Treats with Catnip</t>
  </si>
  <si>
    <t>Wellness Soft Puppy Bites</t>
  </si>
  <si>
    <t>Zuke's Jerky Treats for Dogs</t>
  </si>
  <si>
    <t>Nutrish Zero Grain Cat Treats</t>
  </si>
  <si>
    <t>Greenies Original Dental Dog Treats</t>
  </si>
  <si>
    <t>Temptations Cat Treats</t>
  </si>
  <si>
    <t>Nature's Logic Dog Treats</t>
  </si>
  <si>
    <t>Nature's Logic</t>
  </si>
  <si>
    <t>Merrick Power Bites Dog Treats</t>
  </si>
  <si>
    <t>Pawfect Chews Peanut Butter Dog Treats</t>
  </si>
  <si>
    <t>Pawfect</t>
  </si>
  <si>
    <t>Rachael Ray Nutrish Cat Treats</t>
  </si>
  <si>
    <t>Wellness Crunchy Dog Treats</t>
  </si>
  <si>
    <t>Cetacea All-Natural Dog Treats</t>
  </si>
  <si>
    <t>Cetacea</t>
  </si>
  <si>
    <t>Purina Pro Plan Savor Cat Treats</t>
  </si>
  <si>
    <t>Greenies Feline Dental Treats - Chicken Flavor</t>
  </si>
  <si>
    <t>Zuke's Z-Bones Dental Chews</t>
  </si>
  <si>
    <t>Benebone Peanut Butter Dog Chew</t>
  </si>
  <si>
    <t>Blue Buffalo Wilderness Dog Treats</t>
  </si>
  <si>
    <t>Wellness Kittles Cat Treats - Salmon Flavor</t>
  </si>
  <si>
    <t>Rachael Ray Nutrish Dog Treats</t>
  </si>
  <si>
    <t>Temptations Crunchy Cat Treats</t>
  </si>
  <si>
    <t>Pet Naturals of Vermont Dog Treats</t>
  </si>
  <si>
    <t>Nutro Ultra Grain-Free Cat Treats</t>
  </si>
  <si>
    <t>Bosco and Roxy's Dog Treats - Beef Flavor</t>
  </si>
  <si>
    <t>Nutro Crunchy Cat Treats</t>
  </si>
  <si>
    <t>SmartyKat Catnip Infused Treats</t>
  </si>
  <si>
    <t>Fromm Grain-Free Dog Treats</t>
  </si>
  <si>
    <t>PetFusion Cat Treats with Chicken Flavor</t>
  </si>
  <si>
    <t>Wellness Soft Cat Treats - Chicken Flavor</t>
  </si>
  <si>
    <t>Zuke's Hip Action Dog Treats</t>
  </si>
  <si>
    <t>Nutrish Zero Grain Dog Treats - Salmon Flavor</t>
  </si>
  <si>
    <t>Greenies Original Cat Treats</t>
  </si>
  <si>
    <t>Temptations Soft Cat Treats</t>
  </si>
  <si>
    <t>Nature's Logic Cat Treats</t>
  </si>
  <si>
    <t>Merrick Grain-Free Dog Treats</t>
  </si>
  <si>
    <t>Pawfect Chews Pumpkin Dog Treats</t>
  </si>
  <si>
    <t>Rachael Ray Nutrish Cat Treats - Tuna Flavor</t>
  </si>
  <si>
    <t>Wellness Crunchy Cat Treats</t>
  </si>
  <si>
    <t>Cetacea Fish Skin Dog Treats</t>
  </si>
  <si>
    <t>Purina Pro Plan Dental Cat Treats</t>
  </si>
  <si>
    <t>Nutro Ultra Grain-Free Dog Treats - Chicken Flavor</t>
  </si>
  <si>
    <t>Zuke's Mini Naturals - Chicken Flavor</t>
  </si>
  <si>
    <t>Benebone Bacon Flavored Dog Chew - Large</t>
  </si>
  <si>
    <t>Blue Buffalo Wilderness Cat Treats - Duck Flavor</t>
  </si>
  <si>
    <t>Milk-Bone Soft &amp; Chewy Dog Treats</t>
  </si>
  <si>
    <t>Wellness Kittles - Chicken Flavor</t>
  </si>
  <si>
    <t>Rachael Ray Nutrish Zero Grain Treats for Dogs</t>
  </si>
  <si>
    <t>Temptations MixUps Cat Treats - Chicken &amp; Fish</t>
  </si>
  <si>
    <t>Nutro Crunchy Dog Treats - Chicken Flavor</t>
  </si>
  <si>
    <t>SmartyKat Catnip Sprinkles Treats</t>
  </si>
  <si>
    <t>Fromm Four-Star Dog Treats</t>
  </si>
  <si>
    <t>PetFusion Chicken Flavor Cat Treats</t>
  </si>
  <si>
    <t>Wellness Soft Dog Treats - Turkey Flavor</t>
  </si>
  <si>
    <t>Zuke's Jerky Treats - Chicken Flavor</t>
  </si>
  <si>
    <t>Purina Pro Plan Savor Cat Treats - Chicken Flavor</t>
  </si>
  <si>
    <t>Greenies Original Feline Dental Treats</t>
  </si>
  <si>
    <t>Zuke's Z-Bones - Carrot Flavor</t>
  </si>
  <si>
    <t>Benebone Peanut Butter Dog Chew - Large</t>
  </si>
  <si>
    <t>Blue Buffalo Wilderness Dog Treats - Salmon Flavor</t>
  </si>
  <si>
    <t>Wellness Kittles Cat Treats - Tuna Flavor</t>
  </si>
  <si>
    <t>Rachael Ray Nutrish Dog Treats - Salmon Flavor</t>
  </si>
  <si>
    <t>Temptations Crunchy Cat Treats - Salmon Flavor</t>
  </si>
  <si>
    <t>Pet Naturals of Vermont Dog Treats - Peanut Butter Flavor</t>
  </si>
  <si>
    <t>Nutro Ultra Grain-Free Cat Treats - Salmon Flavor</t>
  </si>
  <si>
    <t>Bosco and Roxy's Dog Treats - Chicken Flavor</t>
  </si>
  <si>
    <t>Nutro Crunchy Cat Treats - Salmon Flavor</t>
  </si>
  <si>
    <t>SmartyKat Organic Catnip Treats - Assorted Flavors</t>
  </si>
  <si>
    <t>Fromm Grain-Free Dog Treats - Duck Flavor</t>
  </si>
  <si>
    <t>PetFusion Chicken &amp; Fish Flavor Cat Treats</t>
  </si>
  <si>
    <t>Wellness Soft Cat Treats - Salmon Flavor</t>
  </si>
  <si>
    <t>Zuke's Hip Action Dog Treats - Salmon Flavor</t>
  </si>
  <si>
    <t>Nutrish Zero Grain Treats for Cats</t>
  </si>
  <si>
    <t>Greenies Feline Natural Dental Treats - Salmon Flavor</t>
  </si>
  <si>
    <t>Zuke's Mini Naturals - Salmon Flavor</t>
  </si>
  <si>
    <t>Benebone Bacon Flavored Dog Chew - Medium</t>
  </si>
  <si>
    <t>Blue Buffalo Wilderness Cat Treats - Chicken Flavor</t>
  </si>
  <si>
    <t>Milk-Bone Soft &amp; Chewy Dog Treats - Bacon Flavor</t>
  </si>
  <si>
    <t>Wellness Kittles - Tuna Flavor</t>
  </si>
  <si>
    <t>Rachael Ray Nutrish Zero Grain Treats for Dogs - Chicken Flavor</t>
  </si>
  <si>
    <t>Temptations MixUps Cat Treats - Chicken &amp; Beef</t>
  </si>
  <si>
    <t>Nature's Logic Cat Treats - Chicken Flavor</t>
  </si>
  <si>
    <t>Merrick Grain-Free Dog Treats - Beef Flavor</t>
  </si>
  <si>
    <t>Pawfect Chews Pumpkin Dog Treats - Small</t>
  </si>
  <si>
    <t>Rachael Ray Nutrish Cat Treats - Chicken Flavor</t>
  </si>
  <si>
    <t>Kaytee Forti-Diet Pro Health Rabbit Food</t>
  </si>
  <si>
    <t>Guinea Pig Food</t>
  </si>
  <si>
    <t>Vitakraft Menu Tropical Fruit Parakeet Food</t>
  </si>
  <si>
    <t>Vitakraft</t>
  </si>
  <si>
    <t>Sunseed Vita Prima Small Animal Food</t>
  </si>
  <si>
    <t>Small Animal Food</t>
  </si>
  <si>
    <t>Sunseed</t>
  </si>
  <si>
    <t>Wild Harvest Wild Bird Seed Blend</t>
  </si>
  <si>
    <t>Wild Harvest</t>
  </si>
  <si>
    <t>Kaytee Timothy Hay</t>
  </si>
  <si>
    <t>Small Animal Treats</t>
  </si>
  <si>
    <t>Oxbow Garden Veggies Rabbit Treats</t>
  </si>
  <si>
    <t>Rabbit Treats</t>
  </si>
  <si>
    <t>Vitakraft Hamster Food</t>
  </si>
  <si>
    <t>Hamster Food</t>
  </si>
  <si>
    <t>Sunseed Vita Prima Conure Food</t>
  </si>
  <si>
    <t>Kaytee Fiesta Bird Food</t>
  </si>
  <si>
    <t>Wild Harvest Hedgehog Food</t>
  </si>
  <si>
    <t>Hedgehog Food</t>
  </si>
  <si>
    <t>Kaytee Exact Rainbow Cockatiel Food</t>
  </si>
  <si>
    <t>Sunseed Natural Blend Rabbit Food</t>
  </si>
  <si>
    <t>Wild Harvest Bird Bath</t>
  </si>
  <si>
    <t>Accessory</t>
  </si>
  <si>
    <t>Kaytee Natural Timothy Hay</t>
  </si>
  <si>
    <t>Oxbow Enriched Life Small Animal Chews</t>
  </si>
  <si>
    <t>Vitakraft Crunch Sticks for Parakeets</t>
  </si>
  <si>
    <t>Bird Treats</t>
  </si>
  <si>
    <t>Sunseed Vita Prima Small Animal Diet</t>
  </si>
  <si>
    <t>Kaytee Clean &amp; Cozy Small Animal Bedding</t>
  </si>
  <si>
    <t>Bedding</t>
  </si>
  <si>
    <t>Oxbow Timothy Hay Cubes</t>
  </si>
  <si>
    <t>Wild Harvest Bird Feeder</t>
  </si>
  <si>
    <t>Oxbow Simple Rewards Rabbit Treats</t>
  </si>
  <si>
    <t>Vitakraft Cat Snack Treats for Birds</t>
  </si>
  <si>
    <t>Sunseed Vita Prima Rabbit Food</t>
  </si>
  <si>
    <t>Kaytee Natural Timothy Hay for Rabbits</t>
  </si>
  <si>
    <t>Wild Harvest Gourmet Bird Food</t>
  </si>
  <si>
    <t>Kaytee Super Pet CritterTrail Water Bottle</t>
  </si>
  <si>
    <t>Oxbow Enriched Life Rabbit Chews</t>
  </si>
  <si>
    <t>Vitakraft Mini Hamster Food</t>
  </si>
  <si>
    <t>Sunseed Vita Prima Bird Food</t>
  </si>
  <si>
    <t>Kaytee Clean &amp; Cozy Small Animal Bedding - Lavender</t>
  </si>
  <si>
    <t>Oxbow Timothy Hay Plus</t>
  </si>
  <si>
    <t>Wild Harvest Finch Seed Mix</t>
  </si>
  <si>
    <t>Oxbow Simple Rewards Ferret Treats</t>
  </si>
  <si>
    <t>Ferret Treats</t>
  </si>
  <si>
    <t>Vitakraft Cockatiel Food</t>
  </si>
  <si>
    <t>Sunseed Vita Prima Lovebird Food</t>
  </si>
  <si>
    <t>Kaytee Timothy Hay Blocks</t>
  </si>
  <si>
    <t>Wild Harvest Small Animal Food</t>
  </si>
  <si>
    <t>Kaytee Super Pet Igloo for Small Animals</t>
  </si>
  <si>
    <t>Oxbow Enriched Life Guinea Pig Chews</t>
  </si>
  <si>
    <t>Guinea Pig Treats</t>
  </si>
  <si>
    <t>Vitakraft Small Animal Snacks</t>
  </si>
  <si>
    <t>Sunseed Natural Blend for Parakeets</t>
  </si>
  <si>
    <t>Kaytee Forti-Diet Pro Health Hamster Food</t>
  </si>
  <si>
    <t>Wild Harvest Wild Bird Seed</t>
  </si>
  <si>
    <t>Wild Bird Food</t>
  </si>
  <si>
    <t>Kaytee Clean &amp; Cozy Bedding</t>
  </si>
  <si>
    <t>Small Animal Bedding</t>
  </si>
  <si>
    <t>Vitakraft Parakeet Food</t>
  </si>
  <si>
    <t>Sunseed Vita Prima Small Animal Food - Guinea Pig</t>
  </si>
  <si>
    <t>Kaytee Timothy Hay for Small Animals</t>
  </si>
  <si>
    <t>Oxbow Essentials Adult Hamster Food</t>
  </si>
  <si>
    <t>Wild Harvest Finch Food</t>
  </si>
  <si>
    <t>Kaytee Super Pet Hamster Habitat</t>
  </si>
  <si>
    <t>Oxbow Enriched Life Small Animal Treats</t>
  </si>
  <si>
    <t>Vitakraft Mini Rabbit Food</t>
  </si>
  <si>
    <t>Sunseed Vita Prima Small Animal Food - Rabbit</t>
  </si>
  <si>
    <t>Kaytee Forti-Diet Pro Health Rabbit Food - Timothy</t>
  </si>
  <si>
    <t>Oxbow Essentials Young Rabbit Food - Timothy</t>
  </si>
  <si>
    <t>Wild Harvest Bird Seed Mix</t>
  </si>
  <si>
    <t>Kaytee Timothy Hay for Guinea Pigs</t>
  </si>
  <si>
    <t>Oxbow Simple Rewards Small Animal Treats</t>
  </si>
  <si>
    <t>Vitakraft Bird Treats</t>
  </si>
  <si>
    <t>Sunseed Vita Prima Rabbit Food - Herbal</t>
  </si>
  <si>
    <t>Kaytee Super Pet Water Bottle</t>
  </si>
  <si>
    <t>Oxbow Essentials Adult Guinea Pig Food - Timothy</t>
  </si>
  <si>
    <t>Wild Harvest Wild Bird Feeder</t>
  </si>
  <si>
    <t>Kaytee Clean &amp; Cozy Small Animal Bedding - Blue</t>
  </si>
  <si>
    <t>Oxbow Timothy Hay Stacks</t>
  </si>
  <si>
    <t>Vitakraft Cockatiel Treats</t>
  </si>
  <si>
    <t>Sunseed Vita Prima Bird Food - Canary</t>
  </si>
  <si>
    <t>Kaytee Forti-Diet Pro Health Hamster Food - Timothy</t>
  </si>
  <si>
    <t>Oxbow Essentials Young Guinea Pig Food - Timothy</t>
  </si>
  <si>
    <t>Wild Harvest Bird Seed Blend - Tropical</t>
  </si>
  <si>
    <t>Kaytee Timothy Hay for Rabbits - Mixed Grass</t>
  </si>
  <si>
    <t>Oxbow Simple Rewards Ferret Treats - Timothy</t>
  </si>
  <si>
    <t>Vitakraft Parakeet Treats</t>
  </si>
  <si>
    <t>Sunseed Vita Prima Guinea Pig Food</t>
  </si>
  <si>
    <t>Kaytee Super Pet CritterTrail Starter Kit</t>
  </si>
  <si>
    <t>Oxbow Essentials Adult Rabbit Food - Timothy</t>
  </si>
  <si>
    <t xml:space="preserve"> Rabbit Food</t>
  </si>
  <si>
    <t>Wild Harvest Finch Seed</t>
  </si>
  <si>
    <t>Kaytee Clean &amp; Cozy Small Animal Bedding - Natural</t>
  </si>
  <si>
    <t>Oxbow Timothy Hay - Orchard Grass</t>
  </si>
  <si>
    <t>Vitakraft Hamster Treats</t>
  </si>
  <si>
    <t>Hamster Treats</t>
  </si>
  <si>
    <t>Kaytee Forti-Diet Pro Health Rabbit Food - Alfalfa</t>
  </si>
  <si>
    <t>Oxbow Essentials Young Rabbit Food - Alfalfa</t>
  </si>
  <si>
    <t>Wild Harvest Wild Bird Food - Songbird</t>
  </si>
  <si>
    <t>Kaytee Timothy Hay - Dried Flowers</t>
  </si>
  <si>
    <t>Oxbow Simple Rewards Rabbit Treats - Herbal</t>
  </si>
  <si>
    <t>Vitakraft Bird Treats - Tropical Fruit</t>
  </si>
  <si>
    <t>Sunseed Vita Prima Guinea Pig Food - Mixed</t>
  </si>
  <si>
    <t>Kaytee Super Pet CritterTrail Fun-nel 3-Way Connector</t>
  </si>
  <si>
    <t>Oxbow Essentials Adult Guinea Pig Food - Alfalfa</t>
  </si>
  <si>
    <t>Wild Harvest Bird Seed Mix - Finches</t>
  </si>
  <si>
    <t>Kaytee Clean &amp; Cozy Small Animal Bedding - Pink</t>
  </si>
  <si>
    <t>Oxbow Adult Rabbit Food</t>
  </si>
  <si>
    <t>Vitakraft Wild Bird Food</t>
  </si>
  <si>
    <t>Kaytee Timothy Hay Cubes for Small Animals</t>
  </si>
  <si>
    <t>Wild Harvest Parakeet Food</t>
  </si>
  <si>
    <t>Kaytee Exact Rabbit Food</t>
  </si>
  <si>
    <t>Sunseed Vita Prima Small Animal Treats</t>
  </si>
  <si>
    <t>Vitakraft Parakeet Seed Mix</t>
  </si>
  <si>
    <t>Kaytee Clean &amp; Cozy Small Animal Bedding - Green</t>
  </si>
  <si>
    <t>Sunseed Vita Prima Cockatiel Food</t>
  </si>
  <si>
    <t>Vitakraft Hamster Food with Egg</t>
  </si>
  <si>
    <t>Vitakraft Wild Bird Treats</t>
  </si>
  <si>
    <t>Sunseed Natural Blend Guinea Pig Food</t>
  </si>
  <si>
    <t>Kaytee Clean &amp; Cozy Small Animal Bedding - White</t>
  </si>
  <si>
    <t>Wild Harvest Bird Seed Mix - Tropical</t>
  </si>
  <si>
    <t>Kaytee Timothy Hay for Hamsters</t>
  </si>
  <si>
    <t>Vitakraft Parakeet Snacks</t>
  </si>
  <si>
    <t>Sunseed Vita Prima Small Animal Food - Hamster</t>
  </si>
  <si>
    <t>Wild Harvest Cockatiel Food</t>
  </si>
  <si>
    <t>Vitakraft Small Animal Chews</t>
  </si>
  <si>
    <t>Sunseed Vita Prima Bird Food - Budgie</t>
  </si>
  <si>
    <t>Kaytee Super Pet Water Bottle for Small Animals</t>
  </si>
  <si>
    <t>Wild Harvest Bird Seed Mix - Songbird</t>
  </si>
  <si>
    <t>Kaytee Timothy Hay - Mixed Grass</t>
  </si>
  <si>
    <t>Vitakraft Parakeet Treats - Nutri-Food</t>
  </si>
  <si>
    <t>Oxbow Timothy Hay - Garden Grass</t>
  </si>
  <si>
    <t>Kaytee Forti-Diet Pro Health Hamster Food - Alfalfa</t>
  </si>
  <si>
    <t>Wild Harvest Bird Food - Finch</t>
  </si>
  <si>
    <t>Kaytee Timothy Hay for Rabbits - Bluegrass</t>
  </si>
  <si>
    <t>Oxbow Simple Rewards Rabbit Treats - Fruit</t>
  </si>
  <si>
    <t>Vitakraft Cockatiel Food - Nutri-Food</t>
  </si>
  <si>
    <t>Oxbow Essentials Young Rabbit Food - Herbal</t>
  </si>
  <si>
    <t>Oxbow Timothy Hay - Sweet Grass</t>
  </si>
  <si>
    <t>Vitakraft Hamster Food - Classic</t>
  </si>
  <si>
    <t>Oxbow Essentials Young Guinea Pig Food - Alfalfa</t>
  </si>
  <si>
    <t>Wild Harvest Finch Seed - Songbird</t>
  </si>
  <si>
    <t>Kaytee Timothy Hay for Hamsters - Orchard Grass</t>
  </si>
  <si>
    <t>Oxbow Simple Rewards Ferret Treats - Banana</t>
  </si>
  <si>
    <t>Vitakraft Bird Treats - Honey</t>
  </si>
  <si>
    <t>Sunseed Vita Prima Guinea Pig Food - Timothy</t>
  </si>
  <si>
    <t>Kaytee Super Pet CritterTrail Water Bottle - Deluxe</t>
  </si>
  <si>
    <t>Oxbow Essentials Adult Rabbit Food - Alfalfa</t>
  </si>
  <si>
    <t>Wild Harvest Bird Seed Mix - Parakeet</t>
  </si>
  <si>
    <t>Kaytee Clean &amp; Cozy Small Animal Bedding - Peach</t>
  </si>
  <si>
    <t>Oxbow Timothy Hay - Oat Grass</t>
  </si>
  <si>
    <t>Sunseed Vita Prima Bird Food - Lovebird</t>
  </si>
  <si>
    <t>Kaytee Forti-Diet Pro Health Guinea Pig Food - Timothy</t>
  </si>
  <si>
    <t>Oxbow Essentials Adult Hamster Food - Timothy</t>
  </si>
  <si>
    <t>Wild Harvest Bird Food - Cockatiel</t>
  </si>
  <si>
    <t>Kaytee Timothy Hay for Rabbits - Lavender</t>
  </si>
  <si>
    <t>Oxbow Simple Rewards Rabbit Treats - Banana</t>
  </si>
  <si>
    <t>Vitakraft Cockatiel Food - Tropical Fruit</t>
  </si>
  <si>
    <t>Kaytee Super Pet CritterTrail Water Bottle - Standard</t>
  </si>
  <si>
    <t>Wild Harvest Wild Bird Food - Finches</t>
  </si>
  <si>
    <t>Kaytee Clean &amp; Cozy Small Animal Bedding - Aqua</t>
  </si>
  <si>
    <t>Oxbow Timothy Hay - Mixed Grass</t>
  </si>
  <si>
    <t>Sunseed Vita Prima Bird Food - Finch</t>
  </si>
  <si>
    <t>Kaytee Forti-Diet Pro Health Hamster Food - Mixed</t>
  </si>
  <si>
    <t>Oxbow Essentials Adult Guinea Pig Food - Mixed</t>
  </si>
  <si>
    <t>Wild Harvest Bird Seed Mix - Cockatiel</t>
  </si>
  <si>
    <t>Kaytee Timothy Hay for Hamsters - Meadow Grass</t>
  </si>
  <si>
    <t>Oxbow Simple Rewards Ferret Treats - Veggie</t>
  </si>
  <si>
    <t>Vitakraft Bird Treats - Fruit and Nut</t>
  </si>
  <si>
    <t>Sunseed Vita Prima Guinea Pig Food - Green</t>
  </si>
  <si>
    <t>Kaytee Super Pet CritterTrail Starter Kit - Deluxe</t>
  </si>
  <si>
    <t>Vitakraft Hamster Treats - Yogurt Dipped</t>
  </si>
  <si>
    <t>Vitakraft Hamster Treats - Veggie Dipped</t>
  </si>
  <si>
    <t>Vitakraft Hamster Treats - Yogurt Banana</t>
  </si>
  <si>
    <t>Oxbow Timothy Hay - Western Grass</t>
  </si>
  <si>
    <t>Vitakraft Small Animal Food - Variety Pack</t>
  </si>
  <si>
    <t xml:space="preserve"> Bedding</t>
  </si>
  <si>
    <t>Wild Harvest Finch Food - Seed Mix</t>
  </si>
  <si>
    <t>Oxbow Essentials Adult Rabbit Food - Garden</t>
  </si>
  <si>
    <t>Sunseed Vita Prima Bird Food - Cockatiel</t>
  </si>
  <si>
    <t>Oxbow Essentials Young Guinea Pig Food - Orchard</t>
  </si>
  <si>
    <t>Vitakraft Bird Food - Tropical Mix</t>
  </si>
  <si>
    <t>Kaytee Super Pet CritterTrail Water Bottle - 8 oz</t>
  </si>
  <si>
    <t>Oxbow Enriched Life Chew Toy - Apple Branch</t>
  </si>
  <si>
    <t>Wild Harvest Bird Seed Mix - Tropical Berries</t>
  </si>
  <si>
    <t>Sunseed Vita Prima Guinea Pig Food - Orchard</t>
  </si>
  <si>
    <t>Vitakraft Hamster Food - Nutri-Diet</t>
  </si>
  <si>
    <t>Kaytee Forti-Diet Pro Health Rabbit Food - Garden</t>
  </si>
  <si>
    <t>Oxbow Essentials Adult Hamster Food - Garden</t>
  </si>
  <si>
    <t>Wild Harvest Bird Food - Mixed Seed</t>
  </si>
  <si>
    <t>Sunseed Vita Prima Small Animal Food - Mixed</t>
  </si>
  <si>
    <t>Oxbow Simple Rewards Rabbit Treats - Veggie</t>
  </si>
  <si>
    <t>Vitakraft Cockatiel Treats - Nutri-Snack</t>
  </si>
  <si>
    <t>Kaytee Timothy Hay for Small Animals - Medley</t>
  </si>
  <si>
    <t>Oxbow Essentials Young Guinea Pig Food - Herbal</t>
  </si>
  <si>
    <t>Wild Harvest Finch Food - Sunflower Seed</t>
  </si>
  <si>
    <t>Oxbow Essentials Adult Rabbit Food - Herbal</t>
  </si>
  <si>
    <t>Vitakraft Bird Food - Canary Mix</t>
  </si>
  <si>
    <t>Oxbow Timothy Hay - Compressed Bales</t>
  </si>
  <si>
    <t>Wild Harvest Bird Seed Blend - Nutri-Berries</t>
  </si>
  <si>
    <t>Vitakraft Hamster Treats - Nutri-Snack</t>
  </si>
  <si>
    <t>Kaytee Timothy Hay for Rabbits - Orchard Grass</t>
  </si>
  <si>
    <t>Kaytee Clean &amp; Cozy Small Animal Bedding - Purple</t>
  </si>
  <si>
    <t>Vitakraft Cockatiel Treats - Fruit and Nut</t>
  </si>
  <si>
    <t>Kaytee Forti-Diet Pro Health Guinea Pig Food - Mixed</t>
  </si>
  <si>
    <t>Oxbow Essentials Young Rabbit Food - Mixed</t>
  </si>
  <si>
    <t>Kaytee Super Pet CritterTrail Starter Kit - Basic</t>
  </si>
  <si>
    <t>Oxbow Essentials Adult Guinea Pig Food - Orchard</t>
  </si>
  <si>
    <t>Vitakraft Hamster Food - Mixed Variety</t>
  </si>
  <si>
    <t>Kaytee Timothy Hay for Rabbits - Compressed</t>
  </si>
  <si>
    <t>Oxbow Simple Rewards Ferret Treats - Mixed</t>
  </si>
  <si>
    <t>Wild Harvest Finch Food - Variety Pack</t>
  </si>
  <si>
    <t>Sunseed Vita Prima Bird Food - Parakeet</t>
  </si>
  <si>
    <t>Kaytee Clean &amp; Cozy Small Animal Bedding - Blueberry</t>
  </si>
  <si>
    <t>Oxbow Timothy Hay - Mixed</t>
  </si>
  <si>
    <t>Vitakraft Bird Food - Fruit and Nut Mix</t>
  </si>
  <si>
    <t>Kaytee Forti-Diet Pro Health Hamster Food - Natural</t>
  </si>
  <si>
    <t>Wild Harvest Bird Seed Mix - Nutri-Berries</t>
  </si>
  <si>
    <t>Kaytee Super Pet CritterTrail Water Bottle - 16 oz</t>
  </si>
  <si>
    <t>Vitakraft Cockatiel Treats - Nutri-Sticks</t>
  </si>
  <si>
    <t>Kaytee Clean &amp; Cozy Small Animal Bedding - Mint</t>
  </si>
  <si>
    <t>Oxbow Timothy Hay - Meadow Grass</t>
  </si>
  <si>
    <t>Wild Harvest Bird Food - Canary Seed</t>
  </si>
  <si>
    <t>Sunseed Vita Prima Small Animal Food - Alfalfa</t>
  </si>
  <si>
    <t>Oxbow Essentials Adult Hamster Food - Orchard</t>
  </si>
  <si>
    <t>Vitakraft Hamster Treats - Mixed Seeds</t>
  </si>
  <si>
    <t>Kaytee Timothy Hay for Rabbits - Mixed</t>
  </si>
  <si>
    <t>Oxbow Simple Rewards Rabbit Treats - Carrot</t>
  </si>
  <si>
    <t>Wild Harvest Bird Seed Mix - Mixed Berries</t>
  </si>
  <si>
    <t>Kaytee Clean &amp; Cozy Small Animal Bedding - Sweet Pea</t>
  </si>
  <si>
    <t>Oxbow Timothy Hay - Alfalfa</t>
  </si>
  <si>
    <t>Vitakraft Bird Food - Seed Mix Variety</t>
  </si>
  <si>
    <t>Wild Harvest Bird Food - Mixed Seed Blend</t>
  </si>
  <si>
    <t>Sunseed Vita Prima Small Animal Food - Timothy</t>
  </si>
  <si>
    <t>Vitakraft Hamster Food - Veggie Delight</t>
  </si>
  <si>
    <t>Kaytee Timothy Hay for Rabbits - Herbal</t>
  </si>
  <si>
    <t>Oxbow Simple Rewards Ferret Treats - Chicken</t>
  </si>
  <si>
    <t>Wild Harvest Finch Food - Berry Blend</t>
  </si>
  <si>
    <t>Sunseed Vita Prima Bird Food - Mixed Variety</t>
  </si>
  <si>
    <t>Kaytee Clean &amp; Cozy Small Animal Bedding - Gardenia</t>
  </si>
  <si>
    <t>Oxbow Timothy Hay - Compressed</t>
  </si>
  <si>
    <t>Vitakraft Bird Food - Fruit &amp; Nut Mix</t>
  </si>
  <si>
    <t>Oxbow Essentials Adult Rabbit Food - Mixed</t>
  </si>
  <si>
    <t>Wild Harvest Bird Seed Mix - Berry Blend</t>
  </si>
  <si>
    <t>Sunseed Vita Prima Guinea Pig Food - Herbal</t>
  </si>
  <si>
    <t>Kaytee Super Pet CritterTrail Water Bottle - 20 oz</t>
  </si>
  <si>
    <t>Vitakraft Cockatiel Treats - Super Treats</t>
  </si>
  <si>
    <t>Cockatiel Seed</t>
  </si>
  <si>
    <t>Wild Harvest Bird Food</t>
  </si>
  <si>
    <t>Kaytee Natural Timothy Hay Bites</t>
  </si>
  <si>
    <t>Oxbow Enriched Life Chew Toy - Carrot</t>
  </si>
  <si>
    <t>Vitakraft Cockatiel Food - Colorful Pellets</t>
  </si>
  <si>
    <t>Wild Harvest Pet Bird Treats - Fruit &amp; Nut</t>
  </si>
  <si>
    <t>Oxbow Essentials Adult Rabbit Food - Timothy Hay</t>
  </si>
  <si>
    <t>Kaytee Forti-Diet Pro Health Bird Food - Parakeet</t>
  </si>
  <si>
    <t>Vitakraft Hamster Food - Supreme Blend</t>
  </si>
  <si>
    <t>Kaytee Clean &amp; Cozy Small Animal Bedding - Confetti</t>
  </si>
  <si>
    <t>Wild Harvest Bird Seed Mix - Natural Blend</t>
  </si>
  <si>
    <t>Sunseed Vita Prima Guinea Pig Food - Tropical</t>
  </si>
  <si>
    <t>Oxbow Essentials Young Rabbit Food - Garden</t>
  </si>
  <si>
    <t>Kaytee Timothy Hay - Tropical Fruit</t>
  </si>
  <si>
    <t>Vitakraft Bird Treats - Crunchy Sticks</t>
  </si>
  <si>
    <t>Wild Harvest Finch Food - Nutri-Berries</t>
  </si>
  <si>
    <t>Sunseed Vita Prima Small Animal Food - Tropical</t>
  </si>
  <si>
    <t>Kaytee Super Pet CritterTrail Water Bottle - 32 oz</t>
  </si>
  <si>
    <t>Vitakraft Hamster Treats - Yogurt Bites</t>
  </si>
  <si>
    <t>Kaytee Timothy Hay for Hamsters - Dried Flowers</t>
  </si>
  <si>
    <t>Oxbow Simple Rewards Rabbit Treats - Pumpkin</t>
  </si>
  <si>
    <t>Wild Harvest Bird Food - Parakeet Seed</t>
  </si>
  <si>
    <t>Kaytee Clean &amp; Cozy Small Animal Bedding - Lemonade</t>
  </si>
  <si>
    <t>Vitakraft Cockatiel Treats - Crunchy Sticks</t>
  </si>
  <si>
    <t>Wild Harvest Finch Food - Millet &amp; Seeds</t>
  </si>
  <si>
    <t>Kaytee Super Pet CritterTrail Starter Kit - Classic</t>
  </si>
  <si>
    <t>Oxbow Essentials Young Guinea Pig Food - Garden</t>
  </si>
  <si>
    <t>Vitakraft Hamster Food - Super Snack Mix</t>
  </si>
  <si>
    <t>Wild Harvest Bird Seed Mix - Cockatiel Food</t>
  </si>
  <si>
    <t>Small Bird Food</t>
  </si>
  <si>
    <t>Kaytee Clean &amp; Cozy Small Animal Bedding - Raspberry</t>
  </si>
  <si>
    <t>Oxbow Timothy Hay - Mountain Grass</t>
  </si>
  <si>
    <t>Vitakraft Bird Food - Premium Blend</t>
  </si>
  <si>
    <t>Wild Harvest Bird Food - Wild Bird Seed Mix</t>
  </si>
  <si>
    <t>Kaytee Super Pet CritterTrail Water Bottle - 24 oz</t>
  </si>
  <si>
    <t>Vitakraft Hamster Treats - Crunchy Snack Bars</t>
  </si>
  <si>
    <t>Kaytee Timothy Hay for Rabbits - Natural</t>
  </si>
  <si>
    <t>Sunseed Vita Prima Bird Food - Tropical</t>
  </si>
  <si>
    <t>Vitakraft Bird Food - Canary &amp; Finch Blend</t>
  </si>
  <si>
    <t>Kaytee Forti-Diet Pro Health Rabbit Food - Herbal</t>
  </si>
  <si>
    <t>Oxbow Essentials Adult Guinea Pig Food - Garden</t>
  </si>
  <si>
    <t>Wild Harvest Bird Food - Parakeet &amp; Budgie Seed</t>
  </si>
  <si>
    <t>Kaytee Super Pet CritterTrail Starter Kit - Premium</t>
  </si>
  <si>
    <t>Vitakraft Cockatiel Treats - Fruit &amp; Nut Bars</t>
  </si>
  <si>
    <t>Kaytee Clean &amp; Cozy Small Animal Bedding - Green Tea</t>
  </si>
  <si>
    <t>Oxbow Timothy Hay - Orchard</t>
  </si>
  <si>
    <t>Sunseed Vita Prima Guinea Pig Food - Alfalfa</t>
  </si>
  <si>
    <t>Vitakraft Hamster Food - Complete Mix</t>
  </si>
  <si>
    <t>Kaytee Timothy Hay for Hamsters - Herbal</t>
  </si>
  <si>
    <t>Wild Harvest Finch Food - Millet Mix</t>
  </si>
  <si>
    <t>Oxbow Timothy Hay - Western Hay</t>
  </si>
  <si>
    <t>Vitakraft Bird Food - Natural Blend</t>
  </si>
  <si>
    <t>Wild Harvest Bird Seed Mix - Tropical Blend</t>
  </si>
  <si>
    <t>Sunseed Vita Prima Guinea Pig Food - Mixed Variety</t>
  </si>
  <si>
    <t>Vitakraft Hamster Treats - Vegetable Crisps</t>
  </si>
  <si>
    <t>Kaytee Timothy Hay for Rabbits - Apple</t>
  </si>
  <si>
    <t>Oxbow Simple Rewards Rabbit Treats - Parsley</t>
  </si>
  <si>
    <t>Wild Harvest Bird Food - Finches &amp; Canaries</t>
  </si>
  <si>
    <t>Sunseed Vita Prima Bird Food - Tropical Fruits</t>
  </si>
  <si>
    <t>Kaytee Clean &amp; Cozy Small Animal Bedding - Blue Moon</t>
  </si>
  <si>
    <t>Oxbow Timothy Hay - Coastal Hay</t>
  </si>
  <si>
    <t>Vitakraft Bird Food - Seed &amp; Nut Mix</t>
  </si>
  <si>
    <t>Kaytee Forti-Diet Pro Health Rabbit Food - Meadow Grass</t>
  </si>
  <si>
    <t>Oxbow Essentials Adult Guinea Pig Food - Herbal</t>
  </si>
  <si>
    <t>Wild Harvest Bird Food - Birdseed Mix</t>
  </si>
  <si>
    <t>Sunseed Vita Prima Small Animal Food - Garden</t>
  </si>
  <si>
    <t>Kaytee Super Pet CritterTrail Water Bottle - 48 oz</t>
  </si>
  <si>
    <t>Oxbow Essentials Adult Hamster Food - Herbal</t>
  </si>
  <si>
    <t>Vitakraft Hamster Food - Muesli Mix</t>
  </si>
  <si>
    <t>Kaytee Timothy Hay for Hamsters - Natural</t>
  </si>
  <si>
    <t>Oxbow Simple Rewards Ferret Treats - Beef</t>
  </si>
  <si>
    <t>Rimadyl Chewable Tablets - For Rabbits</t>
  </si>
  <si>
    <t>Pharmacy</t>
  </si>
  <si>
    <t>Metacam Oral Suspension - For Rabbits</t>
  </si>
  <si>
    <t>Albon Oral Suspension - For Goats</t>
  </si>
  <si>
    <t>Dexamethasone Injection - For Ferrets</t>
  </si>
  <si>
    <t>Clavamox Tablets - For Rabbits</t>
  </si>
  <si>
    <t>Cardalis Tablets - For Ferrets</t>
  </si>
  <si>
    <t>Ceva</t>
  </si>
  <si>
    <t>Prazosin Capsules - For Guinea Pigs</t>
  </si>
  <si>
    <t>Levamisole Hydrochloride - For Goats</t>
  </si>
  <si>
    <t>Durvet</t>
  </si>
  <si>
    <t>Prednisolone Tablets - For Ferrets</t>
  </si>
  <si>
    <t>Thyro-Tabs Canine - For Goats</t>
  </si>
  <si>
    <t>Meloxicam Oral Suspension - For Rabbits</t>
  </si>
  <si>
    <t>Cimetidine Tablets - For Ferrets</t>
  </si>
  <si>
    <t>Enrofloxacin Injectable - For Guinea Pigs</t>
  </si>
  <si>
    <t>Hydrochlorothiazide Tablets - For Goats</t>
  </si>
  <si>
    <t>Budesonide Capsules - For Ferrets</t>
  </si>
  <si>
    <t>Propranolol Tablets - For Rabbits</t>
  </si>
  <si>
    <t>Cephalexin Capsules - For Guinea Pigs</t>
  </si>
  <si>
    <t>Amlodipine Tablets - For Ferrets</t>
  </si>
  <si>
    <t>Furosemide Injectable - For Goats</t>
  </si>
  <si>
    <t>Nitrofurazone Ointment - For Rabbits</t>
  </si>
  <si>
    <t>Quinapril Tablets - For Guinea Pigs</t>
  </si>
  <si>
    <t>Isosorbide Dinitrate Tablets - For Ferrets</t>
  </si>
  <si>
    <t>Metronidazole Oral Suspension - For Rabbits</t>
  </si>
  <si>
    <t>Omeprazole Tablets - For Goats</t>
  </si>
  <si>
    <t>Bromide Tablets - For Ferrets</t>
  </si>
  <si>
    <t>Doxycycline Injectable - For Guinea Pigs</t>
  </si>
  <si>
    <t>Deslorelin Implant - For Ferrets</t>
  </si>
  <si>
    <t>Probenecid Tablets - For Rabbits</t>
  </si>
  <si>
    <t>Acepromazine Tablets - For Guinea Pigs</t>
  </si>
  <si>
    <t>Thiamine Tablets - For Goats</t>
  </si>
  <si>
    <t>Cyclosporine Capsules - For Ferrets</t>
  </si>
  <si>
    <t>Ranitidine Oral Suspension - For Rabbits</t>
  </si>
  <si>
    <t>Sucralfate Tablets - For Guinea Pigs</t>
  </si>
  <si>
    <t>Fluoxetine Capsules - For Ferrets</t>
  </si>
  <si>
    <t>Topiramate Tablets - For Goats</t>
  </si>
  <si>
    <t>Latanoprost Ophthalmic - For Rabbits</t>
  </si>
  <si>
    <t>Cyproheptadine Tablets - For Guinea Pigs</t>
  </si>
  <si>
    <t>Prednisone Tablets - For Ferrets</t>
  </si>
  <si>
    <t>Diphenhydramine Tablets - For Goats</t>
  </si>
  <si>
    <t>Lovastatin Tablets - For Ferrets</t>
  </si>
  <si>
    <t>Dexamethasone Tablets - For Rabbits</t>
  </si>
  <si>
    <t>Miconazole Cream - For Guinea Pigs</t>
  </si>
  <si>
    <t>Terbinafine Tablets - For Ferrets</t>
  </si>
  <si>
    <t>Quinidine Tablets - For Goats</t>
  </si>
  <si>
    <t>Bromide Oral Suspension - For Rabbits</t>
  </si>
  <si>
    <t>Enalapril Tablets - For Guinea Pigs</t>
  </si>
  <si>
    <t>Clofibrate Tablets - For Ferrets</t>
  </si>
  <si>
    <t>Loperamide Tablets - For Goats</t>
  </si>
  <si>
    <t>Fenbendazole Oral Suspension - For Rabbits</t>
  </si>
  <si>
    <t>Amoxicillin Injectable - For Guinea Pigs</t>
  </si>
  <si>
    <t>Diazepam Tablets - For Ferrets</t>
  </si>
  <si>
    <t>Meclizine Tablets - For Goats</t>
  </si>
  <si>
    <t>Carprofen Tablets - For Rabbits</t>
  </si>
  <si>
    <t>Metoclopramide Tablets - For Guinea Pigs</t>
  </si>
  <si>
    <t>Mirtazapine Tablets - For Ferrets</t>
  </si>
  <si>
    <t>Nitroglycerin Ointment - For Goats</t>
  </si>
  <si>
    <t>Buspirone Tablets - For Rabbits</t>
  </si>
  <si>
    <t>Azithromycin Oral Suspension - For Guinea Pigs</t>
  </si>
  <si>
    <t>Hydrocodone Tablets - For Ferrets</t>
  </si>
  <si>
    <t>Ranitidine Injectable - For Goats</t>
  </si>
  <si>
    <t>Cetirizine Tablets - For Rabbits</t>
  </si>
  <si>
    <t>Dexamethasone Tablets - For Guinea Pigs</t>
  </si>
  <si>
    <t>Phenobarbital Tablets - For Ferrets</t>
  </si>
  <si>
    <t>Lidocaine Injectable - For Goats</t>
  </si>
  <si>
    <t>Prednisolone Oral Suspension - For Rabbits</t>
  </si>
  <si>
    <t>Ampicillin Injectable - For Guinea Pigs</t>
  </si>
  <si>
    <t>Atropine Tablets - For Ferrets</t>
  </si>
  <si>
    <t>Ciprofloxacin Oral Suspension - For Goats</t>
  </si>
  <si>
    <t>Imipramine Tablets - For Rabbits</t>
  </si>
  <si>
    <t>Sucralfate Injectable - For Guinea Pigs</t>
  </si>
  <si>
    <t>Nitrofurantoin Capsules - For Ferrets</t>
  </si>
  <si>
    <t>Clindamycin Oral Suspension - For Goats</t>
  </si>
  <si>
    <t>Lansoprazole Tablets - For Rabbits</t>
  </si>
  <si>
    <t>Diphenhydramine Injectable - For Guinea Pigs</t>
  </si>
  <si>
    <t>Risperidone Tablets - For Ferrets</t>
  </si>
  <si>
    <t>Hydrochlorothiazide Injectable - For Goats</t>
  </si>
  <si>
    <t>Prednisone Oral Suspension - For Rabbits</t>
  </si>
  <si>
    <t>Cetirizine Injectable - For Guinea Pigs</t>
  </si>
  <si>
    <t>Omeprazole Oral Suspension - For Ferrets</t>
  </si>
  <si>
    <t>Fenbendazole Tablets - For Goats</t>
  </si>
  <si>
    <t>Amlodipine Oral Suspension - For Rabbits</t>
  </si>
  <si>
    <t>Trazodone Tablets - For Ferrets</t>
  </si>
  <si>
    <t>Clopidogrel Tablets - For Goats</t>
  </si>
  <si>
    <t>Metronidazole Injectable - For Rabbits</t>
  </si>
  <si>
    <t>Loperamide Oral Suspension - For Guinea Pigs</t>
  </si>
  <si>
    <t>Diazepam Injectable - For Ferrets</t>
  </si>
  <si>
    <t>Amoxicillin Tablets - For Goats</t>
  </si>
  <si>
    <t>Budesonide Oral Suspension - For Rabbits</t>
  </si>
  <si>
    <t>Cyclosporine Injectable - For Guinea Pigs</t>
  </si>
  <si>
    <t>Hydrocodone Injectable - For Ferrets</t>
  </si>
  <si>
    <t>Clindamycin Tablets - For Goats</t>
  </si>
  <si>
    <t>Phenobarbital Injectable - For Rabbits</t>
  </si>
  <si>
    <t>Lansoprazole Oral Suspension - For Guinea Pigs</t>
  </si>
  <si>
    <t>Metoclopramide Injectable - For Ferrets</t>
  </si>
  <si>
    <t>Dexamethasone Injectable - For Goats</t>
  </si>
  <si>
    <t>Sucralfate Oral Suspension - For Rabbits</t>
  </si>
  <si>
    <t>Nitrofurazone Tablets - For Guinea Pigs</t>
  </si>
  <si>
    <t>Diphenhydramine Oral Suspension - For Ferrets</t>
  </si>
  <si>
    <t>Acepromazine Injectable - For Goats</t>
  </si>
  <si>
    <t>Red Plaid Dog Jacket</t>
  </si>
  <si>
    <t>Clothing</t>
  </si>
  <si>
    <t>Blue Denim Cat Overalls</t>
  </si>
  <si>
    <t>Winter Dog Parka</t>
  </si>
  <si>
    <t>Pink Floral Cat Dress</t>
  </si>
  <si>
    <t>Gooby</t>
  </si>
  <si>
    <t>Yellow Raincoat for Dogs</t>
  </si>
  <si>
    <t>PetSmart</t>
  </si>
  <si>
    <t>Classic Striped Dog Sweater</t>
  </si>
  <si>
    <t>Fashion Pet</t>
  </si>
  <si>
    <t>Cozy Fleece Cat Hoodie</t>
  </si>
  <si>
    <t>Pet Life</t>
  </si>
  <si>
    <t>Lightweight Dog Windbreaker</t>
  </si>
  <si>
    <t>PetGear</t>
  </si>
  <si>
    <t>Bright Orange Life Jacket for Dogs</t>
  </si>
  <si>
    <t>Ruffwear</t>
  </si>
  <si>
    <t>Classic Argyle Dog Sweater</t>
  </si>
  <si>
    <t>Reversible Dog Vest</t>
  </si>
  <si>
    <t>Cat Tuxedo Outfit</t>
  </si>
  <si>
    <t>Dog Pajama Set</t>
  </si>
  <si>
    <t>Stylish Cat Jacket</t>
  </si>
  <si>
    <t>High-Visibility Dog Vest</t>
  </si>
  <si>
    <t>Cute Bunny Sweater for Cats</t>
  </si>
  <si>
    <t>Customizable Dog Bandana</t>
  </si>
  <si>
    <t>Doggie Bow Tie Collar</t>
  </si>
  <si>
    <t>Superhero Dog Cape</t>
  </si>
  <si>
    <t>Luxury Cat Cloak</t>
  </si>
  <si>
    <t>Quilted Dog Coat</t>
  </si>
  <si>
    <t>Cat Mermaid Costume</t>
  </si>
  <si>
    <t>Dog Snow Boots</t>
  </si>
  <si>
    <t>Bright Green Dog Rain Jacket</t>
  </si>
  <si>
    <t>Cat Cowboy Outfit</t>
  </si>
  <si>
    <t>Stylish Dog Winter Coat</t>
  </si>
  <si>
    <t>Dog Puffer Vest</t>
  </si>
  <si>
    <t>Pink Sparkle Dog Dress</t>
  </si>
  <si>
    <t>Cozy Fleece Dog Hoodie</t>
  </si>
  <si>
    <t>Reversible Cat Sweater</t>
  </si>
  <si>
    <t>Yellow Dog Hoodie</t>
  </si>
  <si>
    <t>Reflective Dog Jacket</t>
  </si>
  <si>
    <t>Polka Dot Cat Dress</t>
  </si>
  <si>
    <t>Dog Life Jacket</t>
  </si>
  <si>
    <t>Classic Black Dog Tuxedo</t>
  </si>
  <si>
    <t>Fuzzy Cat Slippers</t>
  </si>
  <si>
    <t>Snug Dog Snowsuit</t>
  </si>
  <si>
    <t>Cat Raincoat</t>
  </si>
  <si>
    <t>Doggy Overalls</t>
  </si>
  <si>
    <t>Cat Christmas Sweater</t>
  </si>
  <si>
    <t>Camouflage Dog Jacket</t>
  </si>
  <si>
    <t>Bunny Ears Cat Hat</t>
  </si>
  <si>
    <t>Dog Rain Boots</t>
  </si>
  <si>
    <t>Fleece Dog Blanket Coat</t>
  </si>
  <si>
    <t>Purple Dog Tutu</t>
  </si>
  <si>
    <t>Cat Winter Hat</t>
  </si>
  <si>
    <t>Dog Walking Vest</t>
  </si>
  <si>
    <t>Orange and Black Dog Sweater</t>
  </si>
  <si>
    <t>Cat Hoodie with Ears</t>
  </si>
  <si>
    <t>Stylish Dog Collar and Bow Tie Set</t>
  </si>
  <si>
    <t>Red Dog Snowsuit</t>
  </si>
  <si>
    <t>Cat Halloween Costume</t>
  </si>
  <si>
    <t>Dog Baseball Jersey</t>
  </si>
  <si>
    <t>Cat PJs</t>
  </si>
  <si>
    <t>Furry Dog Boots</t>
  </si>
  <si>
    <t>Daisy Print Dog Dress</t>
  </si>
  <si>
    <t>Cat Snowsuit</t>
  </si>
  <si>
    <t>Dog Training Vest</t>
  </si>
  <si>
    <t>Padded Cat Harness</t>
  </si>
  <si>
    <t>Dog Hoodie with Pockets</t>
  </si>
  <si>
    <t>Customizable Dog Jacket</t>
  </si>
  <si>
    <t>PetLife</t>
  </si>
  <si>
    <t>Cat Summer Dress</t>
  </si>
  <si>
    <t>Fleece Dog Pants</t>
  </si>
  <si>
    <t>Floral Dog Dress</t>
  </si>
  <si>
    <t>Cat Costume for Parties</t>
  </si>
  <si>
    <t>Dog Reflective Vest</t>
  </si>
  <si>
    <t>Orange Cat Turtleneck</t>
  </si>
  <si>
    <t>Dog Sports Jersey</t>
  </si>
  <si>
    <t>Cozy Cat Blanket Sweater</t>
  </si>
  <si>
    <t>Stylish Dog Coat</t>
  </si>
  <si>
    <t>Cat T-shirt with Slogans</t>
  </si>
  <si>
    <t>Winter Dog Sweater</t>
  </si>
  <si>
    <t>Cool Cat Vest</t>
  </si>
  <si>
    <t>Dog Bowler Hat</t>
  </si>
  <si>
    <t>Pink Sparkle Cat Collar</t>
  </si>
  <si>
    <t>Dog Baseball Cap</t>
  </si>
  <si>
    <t>Pet Costume for Halloween</t>
  </si>
  <si>
    <t>Doggy Tuxedo Shirt</t>
  </si>
  <si>
    <t>Furry Cat Mittens</t>
  </si>
  <si>
    <t>Reflective Dog Harness</t>
  </si>
  <si>
    <t>Camouflage Cat Jacket</t>
  </si>
  <si>
    <t>Dog Sweater with Pockets</t>
  </si>
  <si>
    <t>Cat Puffer Vest</t>
  </si>
  <si>
    <t>Dog Raincoat with Hood</t>
  </si>
  <si>
    <t>Pink Dog Snowsuit</t>
  </si>
  <si>
    <t>Cat Winter Coat</t>
  </si>
  <si>
    <t>Custom Dog Outfit</t>
  </si>
  <si>
    <t>Striped Cat Scarf</t>
  </si>
  <si>
    <t>Blue Dog Parka</t>
  </si>
  <si>
    <t>Dog Fleece Onesie</t>
  </si>
  <si>
    <t>Floral Cat Dress</t>
  </si>
  <si>
    <t>Dog Halloween Costume</t>
  </si>
  <si>
    <t>Cat Dress with Ruffles</t>
  </si>
  <si>
    <t>Faux Fur Dog Coat</t>
  </si>
  <si>
    <t>Orange Cat Hoodie</t>
  </si>
  <si>
    <t>Dog T-shirt with Print</t>
  </si>
  <si>
    <t>Cute Dog Dress</t>
  </si>
  <si>
    <t>Winter Dog Suit</t>
  </si>
  <si>
    <t>Cat Costume for Events</t>
  </si>
  <si>
    <t>Denim Dog Jacket</t>
  </si>
  <si>
    <t>Fluffy Cat Sweater</t>
  </si>
  <si>
    <t>Reflective Dog Coat</t>
  </si>
  <si>
    <t>Pink Fleece Cat Hoodie</t>
  </si>
  <si>
    <t>Waterproof Dog Parka</t>
  </si>
  <si>
    <t>Cat PJs with Patterns</t>
  </si>
  <si>
    <t>Dogs' Bandana Set</t>
  </si>
  <si>
    <t>Winter Dog Fleece Suit</t>
  </si>
  <si>
    <t>Floral Cat Dress with Bow</t>
  </si>
  <si>
    <t>Bright Red Dog Rain Jacket</t>
  </si>
  <si>
    <t>Cozy Cat Blanket Hoodie</t>
  </si>
  <si>
    <t>Dog Tuxedo Outfit</t>
  </si>
  <si>
    <t>Customizable Cat Collar</t>
  </si>
  <si>
    <t>Dog Winter Boots</t>
  </si>
  <si>
    <t>Pet Life Jacket</t>
  </si>
  <si>
    <t>Doggy Rain Boots</t>
  </si>
  <si>
    <t>Cute Cat Overall Outfit</t>
  </si>
  <si>
    <t>Dog Fleece Lined Hoodie</t>
  </si>
  <si>
    <t>Yellow Dog Raincoat</t>
  </si>
  <si>
    <t>Dog Sweater Dress</t>
  </si>
  <si>
    <t>Cat Print Hoodie</t>
  </si>
  <si>
    <t>Lightweight Dog Sweater</t>
  </si>
  <si>
    <t>Cozy Cat Jacket</t>
  </si>
  <si>
    <t>Dog T-shirt with Humor</t>
  </si>
  <si>
    <t>Camo Dog Harness</t>
  </si>
  <si>
    <t>Cat Sports Jersey</t>
  </si>
  <si>
    <t>Doggy Parka with Fur Trim</t>
  </si>
  <si>
    <t>Cuddly Cat Costume</t>
  </si>
  <si>
    <t>Reflective Dog Harness Vest</t>
  </si>
  <si>
    <t>Dog Cozy Fleece Wrap</t>
  </si>
  <si>
    <t>Cat Onesie Pajamas</t>
  </si>
  <si>
    <t>Dog Bowtie and Collar Set</t>
  </si>
  <si>
    <t>Purple Dog Snowsuit</t>
  </si>
  <si>
    <t>Cat Summer Outfit</t>
  </si>
  <si>
    <t>Stylish Dog Beanie</t>
  </si>
  <si>
    <t>Winter Cat Scarf</t>
  </si>
  <si>
    <t>Dogs' Rain Poncho</t>
  </si>
  <si>
    <t>Fancy Cat Bowtie</t>
  </si>
  <si>
    <t>Classic Dog Vest</t>
  </si>
  <si>
    <t>Lightweight Cat Jacket</t>
  </si>
  <si>
    <t>Doggie Beach Towel</t>
  </si>
  <si>
    <t>Pink Cat Cape</t>
  </si>
  <si>
    <t>Customized Dog Rain Gear</t>
  </si>
  <si>
    <t>Doggie Winter Coat</t>
  </si>
  <si>
    <t>Cat Hoodie with Pockets</t>
  </si>
  <si>
    <t>Cute Dog Bowtie Collar</t>
  </si>
  <si>
    <t>Cozy Cat Sweater with Paws</t>
  </si>
  <si>
    <t>Dog Flannel Pajamas</t>
  </si>
  <si>
    <t>Stylish Cat Jacket with Ears</t>
  </si>
  <si>
    <t>Reflective Dog Raincoat</t>
  </si>
  <si>
    <t>Fleece Lined Cat Outfit</t>
  </si>
  <si>
    <t>Dogs' Reversible Jacket</t>
  </si>
  <si>
    <t>Dog Summer Dress</t>
  </si>
  <si>
    <t>Cute Cat Scarf Set</t>
  </si>
  <si>
    <t>Dog Sweater with Hoodie</t>
  </si>
  <si>
    <t>Adventurous Cat Harness</t>
  </si>
  <si>
    <t>High-Visibility Dog Jacket</t>
  </si>
  <si>
    <t>Cat Snowsuit with Ears</t>
  </si>
  <si>
    <t>Fashionable Dog Collars</t>
  </si>
  <si>
    <t>Cozy Cat Fleece Jacket</t>
  </si>
  <si>
    <t>Dog Turtleneck Sweater</t>
  </si>
  <si>
    <t>Colorful Cat Dress</t>
  </si>
  <si>
    <t>Dog Parka with Pockets</t>
  </si>
  <si>
    <t>Stylish Cat Harness</t>
  </si>
  <si>
    <t>Dog Blanket Coat</t>
  </si>
  <si>
    <t>Cat Overalls with Patterns</t>
  </si>
  <si>
    <t>Lightweight Dog Fleece Jacket</t>
  </si>
  <si>
    <t>Padded Cat Harness Vest</t>
  </si>
  <si>
    <t>Dog Hiking Vest</t>
  </si>
  <si>
    <t>Cat Dress for Parties</t>
  </si>
  <si>
    <t>Dog Pajama Onesie</t>
  </si>
  <si>
    <t>Cute Cat Costume Set</t>
  </si>
  <si>
    <t>Dog Coat with Pockets</t>
  </si>
  <si>
    <t>Reflective Cat Vest</t>
  </si>
  <si>
    <t>Waterproof Dog Winter Coat</t>
  </si>
  <si>
    <t>Custom Dog Shirt</t>
  </si>
  <si>
    <t>Stylish Cat Fleece</t>
  </si>
  <si>
    <t>Dog Snowsuit with Boots</t>
  </si>
  <si>
    <t>Pink Cat Raincoat</t>
  </si>
  <si>
    <t>Cat Tank Top</t>
  </si>
  <si>
    <t>Denim Dog Vest</t>
  </si>
  <si>
    <t>Dog Rain Boots with Grip</t>
  </si>
  <si>
    <t>Soft Cat Sweater</t>
  </si>
  <si>
    <t>Doggy Tuxedo for Parties</t>
  </si>
  <si>
    <t>Cuddly Cat Pajamas</t>
  </si>
  <si>
    <t>Reflective Dog Safety Vest</t>
  </si>
  <si>
    <t>Fancy Cat Bowtie Set</t>
  </si>
  <si>
    <t>Dog Winter Scarf</t>
  </si>
  <si>
    <t>Cozy Cat Coat</t>
  </si>
  <si>
    <t>Dog Fleece Turtleneck</t>
  </si>
  <si>
    <t>Padded Cat Jacket</t>
  </si>
  <si>
    <t>Waterproof Dog Vest</t>
  </si>
  <si>
    <t>Cat Winter Coat with Hood</t>
  </si>
  <si>
    <t>Dogs' Fleece Jacket</t>
  </si>
  <si>
    <t>Stylish Cat Sweater Dress</t>
  </si>
  <si>
    <t>Dog Breathable Jacket</t>
  </si>
  <si>
    <t>Cute Cat Hoodie with Ears</t>
  </si>
  <si>
    <t>Reflective Dog Snowsuit</t>
  </si>
  <si>
    <t>LED Dog Collar</t>
  </si>
  <si>
    <t>Accessories</t>
  </si>
  <si>
    <t>Cat Scratching Post</t>
  </si>
  <si>
    <t>Portable Dog Water Bottle</t>
  </si>
  <si>
    <t>Cat Carrier Backpack</t>
  </si>
  <si>
    <t>Dog Waste Bag Dispenser</t>
  </si>
  <si>
    <t>Folding Pet Travel Bowl</t>
  </si>
  <si>
    <t>Adjustable Cat Collar</t>
  </si>
  <si>
    <t>Reflective Dog Leash</t>
  </si>
  <si>
    <t>Pet First Aid Kit</t>
  </si>
  <si>
    <t>Dog Seat Cover for Cars</t>
  </si>
  <si>
    <t>Cat Litter Box with Lid</t>
  </si>
  <si>
    <t>Pet Grooming Glove</t>
  </si>
  <si>
    <t>Travel Pet Bed</t>
  </si>
  <si>
    <t>Dog Training Clicker</t>
  </si>
  <si>
    <t>Cat Tree Tower</t>
  </si>
  <si>
    <t>Dog Reflective Harness</t>
  </si>
  <si>
    <t>Automatic Pet Feeder</t>
  </si>
  <si>
    <t>Pet Water Fountain</t>
  </si>
  <si>
    <t>Portable Dog Treat Pouch</t>
  </si>
  <si>
    <t>Cat Window Perch</t>
  </si>
  <si>
    <t>Dog Car Seatbelt</t>
  </si>
  <si>
    <t>Interactive Pet Toy</t>
  </si>
  <si>
    <t>Cat Litter Mat</t>
  </si>
  <si>
    <t>Dog Cooling Mat</t>
  </si>
  <si>
    <t>Pet Training Pads</t>
  </si>
  <si>
    <t>Dog Carrier Sling</t>
  </si>
  <si>
    <t>Cat Nail Clippers</t>
  </si>
  <si>
    <t>Dog Treat Jar</t>
  </si>
  <si>
    <t>Pet Hair Remover Roller</t>
  </si>
  <si>
    <t>Cat Feather Wand Toy</t>
  </si>
  <si>
    <t>Dog Training Whistle</t>
  </si>
  <si>
    <t>Pet Travel Bag</t>
  </si>
  <si>
    <t>Cat Interactive Laser Toy</t>
  </si>
  <si>
    <t>Dog Bed Blanket</t>
  </si>
  <si>
    <t>Dog Bow Tie</t>
  </si>
  <si>
    <t>Pet Cooling Bandana</t>
  </si>
  <si>
    <t>Dog Brush and Comb Set</t>
  </si>
  <si>
    <t>Cat Carrier with Wheels</t>
  </si>
  <si>
    <t>Dog Treat Dispensing Toy</t>
  </si>
  <si>
    <t>Pet Food Storage Container</t>
  </si>
  <si>
    <t>Cat Feeding Station</t>
  </si>
  <si>
    <t>Portable Pet Crate</t>
  </si>
  <si>
    <t>Dog Hiking Backpack</t>
  </si>
  <si>
    <t>Cat Water Bowl Fountain</t>
  </si>
  <si>
    <t>Dog Grooming Brush</t>
  </si>
  <si>
    <t>Pet Blanket for Dogs and Cats</t>
  </si>
  <si>
    <t>Dog Training Pads with Scent</t>
  </si>
  <si>
    <t>Cat Litter Scoop with Holder</t>
  </si>
  <si>
    <t>Dog Backpack for Hiking</t>
  </si>
  <si>
    <t>Cat Play Tunnel</t>
  </si>
  <si>
    <t>Portable Dog Water Bowl</t>
  </si>
  <si>
    <t>Pet Travel Water Bottle</t>
  </si>
  <si>
    <t>Dog Toothbrush and Paste Set</t>
  </si>
  <si>
    <t>Cat Self-Grooming Brush</t>
  </si>
  <si>
    <t>Pet Nail Grinder</t>
  </si>
  <si>
    <t>Dog Leash with Built-in Light</t>
  </si>
  <si>
    <t>Cat Bed with Removable Cover</t>
  </si>
  <si>
    <t>Dog Squeaky Toy</t>
  </si>
  <si>
    <t>Cat Interactive Puzzle Toy</t>
  </si>
  <si>
    <t>Portable Dog Travel Bed</t>
  </si>
  <si>
    <t>Cat Litter Box with Removable Tray</t>
  </si>
  <si>
    <t>Dog Padded Harness</t>
  </si>
  <si>
    <t>Pet Water Bottle with Bowl</t>
  </si>
  <si>
    <t>Dog Treat Training Pouch</t>
  </si>
  <si>
    <t>Cat Toys Variety Pack</t>
  </si>
  <si>
    <t>Dog Life Jacket for Swimming</t>
  </si>
  <si>
    <t>Pet Lint Roller</t>
  </si>
  <si>
    <t>Dog Reflective Leash</t>
  </si>
  <si>
    <t>Cat Activity Center</t>
  </si>
  <si>
    <t>Dog Treat Holder</t>
  </si>
  <si>
    <t>Portable Dog Bowl with Carabiner</t>
  </si>
  <si>
    <t>Cat Feather Teaser Toy</t>
  </si>
  <si>
    <t>Dog Crate Mat</t>
  </si>
  <si>
    <t>Cat Adjustable Harness</t>
  </si>
  <si>
    <t>Dog Cooling Vest</t>
  </si>
  <si>
    <t>Pet Training Clicker Set</t>
  </si>
  <si>
    <t>Dog Grooming Tool</t>
  </si>
  <si>
    <t>Interactive Cat Ball Toy</t>
  </si>
  <si>
    <t>Pet Food and Water Bowls Set</t>
  </si>
  <si>
    <t>Dog Pooper Scooper</t>
  </si>
  <si>
    <t>Cat Hair Remover Mitt</t>
  </si>
  <si>
    <t>Dog Seat Belt Harness</t>
  </si>
  <si>
    <t>Pet Bed with Removable Cover</t>
  </si>
  <si>
    <t>Cat Tunnel and Hideaway</t>
  </si>
  <si>
    <t>Dog Walking Belt</t>
  </si>
  <si>
    <t>Cat Food Dispenser</t>
  </si>
  <si>
    <t>Dog Safety Reflector Vest</t>
  </si>
  <si>
    <t>Pet Grooming Tool Kit</t>
  </si>
  <si>
    <t>Dog Leash and Collar Set</t>
  </si>
  <si>
    <t>Cat Food Mat</t>
  </si>
  <si>
    <t>Dog Harness with Handle</t>
  </si>
  <si>
    <t>Interactive Cat Feather Wand</t>
  </si>
  <si>
    <t>Dog Car Seat Cover</t>
  </si>
  <si>
    <t>Portable Cat Litter Box</t>
  </si>
  <si>
    <t>Dog Training Pads with Attractant</t>
  </si>
  <si>
    <t>Cat Hair Roller</t>
  </si>
  <si>
    <t>Dog Hiking Pack</t>
  </si>
  <si>
    <t>Pet Cooling Mat for Dogs</t>
  </si>
  <si>
    <t>Cat Wall Shelf</t>
  </si>
  <si>
    <t>Cat Reflective Safety Vest</t>
  </si>
  <si>
    <t>Dog Bandana with Pattern</t>
  </si>
  <si>
    <t>Cat Climbing Shelf</t>
  </si>
  <si>
    <t>Waterproof Dog Raincoat</t>
  </si>
  <si>
    <t>Portable Pet Water Dispenser</t>
  </si>
  <si>
    <t>Cat Pajama Set</t>
  </si>
  <si>
    <t>Reflective Dog Harness with Leash</t>
  </si>
  <si>
    <t>Dog Sweater with Design</t>
  </si>
  <si>
    <t>Cat Scratching Post with Accessories</t>
  </si>
  <si>
    <t>Dog Costume for Halloween</t>
  </si>
  <si>
    <t>Folding Pet Water Bowl</t>
  </si>
  <si>
    <t>Cats' Warm Fleece Jacket</t>
  </si>
  <si>
    <t>Pet Safety Seat Belt</t>
  </si>
  <si>
    <t>Dog Beanie Hat</t>
  </si>
  <si>
    <t>Cat Bed with Shade</t>
  </si>
  <si>
    <t>Dog Fleece Jacket with Hood</t>
  </si>
  <si>
    <t>Dog Travel Water Bottle with Bowl</t>
  </si>
  <si>
    <t>Cat Costume Dress</t>
  </si>
  <si>
    <t>Pet Seat Cover for Cars</t>
  </si>
  <si>
    <t>Dog Snug Fleece Outfit</t>
  </si>
  <si>
    <t>Cat Interactive Toy Set</t>
  </si>
  <si>
    <t>Dog Cooling Vest with Straps</t>
  </si>
  <si>
    <t>Portable Cat Carrier</t>
  </si>
  <si>
    <t>Dog Pullover Sweater</t>
  </si>
  <si>
    <t>Cat Grooming Glove</t>
  </si>
  <si>
    <t>Dog Bandana with Reflective Strip</t>
  </si>
  <si>
    <t>Dog First Aid Kit</t>
  </si>
  <si>
    <t>Cat Litter Box Enclosure</t>
  </si>
  <si>
    <t>Dog T-Shirt with Design</t>
  </si>
  <si>
    <t>Interactive Cat Ball</t>
  </si>
  <si>
    <t>Dog Snowsuit with Lining</t>
  </si>
  <si>
    <t>Pet Food Storage Bag</t>
  </si>
  <si>
    <t>Dog Winter Coat with Reflective</t>
  </si>
  <si>
    <t>Dog Water Bottle with Bowl</t>
  </si>
  <si>
    <t>Cat Cap with Ears</t>
  </si>
  <si>
    <t>Pet Cooling Bandana for Dogs</t>
  </si>
  <si>
    <t>Dog Overalls with Pockets</t>
  </si>
  <si>
    <t>Interactive Cat Treat Toy</t>
  </si>
  <si>
    <t>Pet Travel Crate</t>
  </si>
  <si>
    <t>Cat Collapsible Tent</t>
  </si>
  <si>
    <t>Dog Pullover with Pockets</t>
  </si>
  <si>
    <t>Pet Water Fountain with Filters</t>
  </si>
  <si>
    <t>Cat Winter Sweater</t>
  </si>
  <si>
    <t>Dog Grooming Kit</t>
  </si>
  <si>
    <t>Dog Pajamas</t>
  </si>
  <si>
    <t>Cat Toy Box</t>
  </si>
  <si>
    <t>Dog Jacket with Reflective Trim</t>
  </si>
  <si>
    <t>Portable Pet Bed for Travel</t>
  </si>
  <si>
    <t>Dog Life Vest for Safety</t>
  </si>
  <si>
    <t>Cat Playhouse</t>
  </si>
  <si>
    <t>Dog Bandana Set</t>
  </si>
  <si>
    <t>Cat Scented Toy</t>
  </si>
  <si>
    <t>Dog Sweater with Patches</t>
  </si>
  <si>
    <t>Pet Barrier for Cars</t>
  </si>
  <si>
    <t>Dog Costume for Birthday</t>
  </si>
  <si>
    <t>Cat Crinkle Toy</t>
  </si>
  <si>
    <t>Pet Snack Dispenser</t>
  </si>
  <si>
    <t>Dog Windbreaker Jacket</t>
  </si>
  <si>
    <t>Cat Activity Cube</t>
  </si>
  <si>
    <t>Dog Sweater with Stars</t>
  </si>
  <si>
    <t>Dog Seat Cover for SUVs</t>
  </si>
  <si>
    <t>Cat Feeder with Timer</t>
  </si>
  <si>
    <t>Dog Costume Hoodie</t>
  </si>
  <si>
    <t>Interactive Cat Ball with Laser</t>
  </si>
  <si>
    <t>Dog Fleece Vest</t>
  </si>
  <si>
    <t>Cat Bowtie Collar</t>
  </si>
  <si>
    <t>Dog Feeding Mat</t>
  </si>
  <si>
    <t>Dog Tank Top</t>
  </si>
  <si>
    <t>Cat Window Climbing Shelf</t>
  </si>
  <si>
    <t>Dog Polar Fleece Jacket</t>
  </si>
  <si>
    <t>Cat Hideaway Tent</t>
  </si>
  <si>
    <t>Dog Cargo Pants</t>
  </si>
  <si>
    <t>Pet Hair Cleaning Tool</t>
  </si>
  <si>
    <t>Dog Snuggie Blanket</t>
  </si>
  <si>
    <t>Dog Vest Harness with Handle</t>
  </si>
  <si>
    <t>Pet Waste Disposal System</t>
  </si>
  <si>
    <t>Cat Scratching Board</t>
  </si>
  <si>
    <t>Dog Sleeveless Tee</t>
  </si>
  <si>
    <t>Interactive Cat Laser Toy</t>
  </si>
  <si>
    <t>Dog Pajamas with Prints</t>
  </si>
  <si>
    <t>Pet Grooming Tool Set</t>
  </si>
  <si>
    <t>Dog Fashion Scarf</t>
  </si>
  <si>
    <t>Cat Toy Tower</t>
  </si>
  <si>
    <t>Dog Summer Vest</t>
  </si>
  <si>
    <t>Portable Pet Gate</t>
  </si>
  <si>
    <t>Dog Turtleneck with Pom-Pom</t>
  </si>
  <si>
    <t>Pet Training Clicker</t>
  </si>
  <si>
    <t>Cat Tunnel with Balls</t>
  </si>
  <si>
    <t>Dog Formal Suit</t>
  </si>
  <si>
    <t>Pet Bowl Holder</t>
  </si>
  <si>
    <t>Large Dog Crate</t>
  </si>
  <si>
    <t>Pet Feeding Station with Storage</t>
  </si>
  <si>
    <t>Heavy Duty Dog Leash</t>
  </si>
  <si>
    <t>Large Pet Playpen</t>
  </si>
  <si>
    <t>Dog Grooming Table</t>
  </si>
  <si>
    <t>Cat Tree with Multiple Levels</t>
  </si>
  <si>
    <t>Extra Large Pet Bed</t>
  </si>
  <si>
    <t>Heavy-Duty Dog Carrier</t>
  </si>
  <si>
    <t>Portable Pet Ramp for Cars</t>
  </si>
  <si>
    <t>Cat Litter Box with High Walls</t>
  </si>
  <si>
    <t>Large Dog Water Bowl with Stand</t>
  </si>
  <si>
    <t>Pet Supply Storage Bin</t>
  </si>
  <si>
    <t>Heavy Duty Pet Gate</t>
  </si>
  <si>
    <t>Pet Carrier Backpack</t>
  </si>
  <si>
    <t>Dog Weight Vest</t>
  </si>
  <si>
    <t>Large Pet Food Storage Container</t>
  </si>
  <si>
    <t>Pet Stroller for Large Dogs</t>
  </si>
  <si>
    <t>Heavy Duty Chew Toy</t>
  </si>
  <si>
    <t>Outdoor Dog Kennel</t>
  </si>
  <si>
    <t>Large Dog Bed with Memory Foam</t>
  </si>
  <si>
    <t>Pet Exercise Pen</t>
  </si>
  <si>
    <t>Heavy Duty Portable Dog Fencing</t>
  </si>
  <si>
    <t>Pet Water Fountain with Large Capacity</t>
  </si>
  <si>
    <t>Dog Weight Pull Harness</t>
  </si>
  <si>
    <t>Cat Wheel for Exercise</t>
  </si>
  <si>
    <t>Large Pet Bathing Tub</t>
  </si>
  <si>
    <t>Outdoor Pet Shelter</t>
  </si>
  <si>
    <t>Heavy Duty Dog Food Bin</t>
  </si>
  <si>
    <t>Large Indoor Dog Playpen</t>
  </si>
  <si>
    <t>Cat Furniture with Scratching Post</t>
  </si>
  <si>
    <t>Heavy Duty Dog Sled</t>
  </si>
  <si>
    <t>Large Pet Barrier</t>
  </si>
  <si>
    <t>Dog Traction Pads</t>
  </si>
  <si>
    <t>Large Dog Toy Box</t>
  </si>
  <si>
    <t>Heavy Duty Pet Stairs</t>
  </si>
  <si>
    <t>Cat Exercise Wheel</t>
  </si>
  <si>
    <t>Large Dog Water Dispenser</t>
  </si>
  <si>
    <t>Heavy Duty Pet Crate Pad</t>
  </si>
  <si>
    <t>Portable Pet Feeding Station</t>
  </si>
  <si>
    <t>Large Pet Bed with Orthopedic Foam</t>
  </si>
  <si>
    <t>Dog Food Storage Container with Wheels</t>
  </si>
  <si>
    <t>Heavy Duty Cat Carrier</t>
  </si>
  <si>
    <t>Large Pet Litter Box with Ramp</t>
  </si>
  <si>
    <t>Outdoor Dog Water Bowl</t>
  </si>
  <si>
    <t>Heavy Duty Pet Cleaning Wipes</t>
  </si>
  <si>
    <t>Large Pet Travel Crate</t>
  </si>
  <si>
    <t>Pet Feeding Station with Water Dispenser</t>
  </si>
  <si>
    <t>Heavy Duty Dog Bone</t>
  </si>
  <si>
    <t>Large Cat Tree with Hideout</t>
  </si>
  <si>
    <t>Dog Obstacle Course Set</t>
  </si>
  <si>
    <t>Heavy Duty Dog Tug Toy</t>
  </si>
  <si>
    <t>Large Pet Stroller</t>
  </si>
  <si>
    <t>Cat Wall Climbing System</t>
  </si>
  <si>
    <t>Heavy Duty Pet Harness for Large Dogs</t>
  </si>
  <si>
    <t>Large Dog Backpack</t>
  </si>
  <si>
    <t>Pet Food and Water Station</t>
  </si>
  <si>
    <t>Heavy Duty Cat Litter Box</t>
  </si>
  <si>
    <t>Large Pet Training Pen</t>
  </si>
  <si>
    <t>Dog Winter Jacket with Insulation</t>
  </si>
  <si>
    <t>Large Pet Playhouse</t>
  </si>
  <si>
    <t>Heavy Duty Pet Leash with Padded Handle</t>
  </si>
  <si>
    <t>Large Cat Bed with Memory Foam</t>
  </si>
  <si>
    <t>Dog Water Bowl with Ice Chamber</t>
  </si>
  <si>
    <t>Heavy Duty Dog Door</t>
  </si>
  <si>
    <t>Large Pet Tent for Camping</t>
  </si>
  <si>
    <t>Cat Food Storage Container</t>
  </si>
  <si>
    <t>Heavy Duty Portable Pet Fencing</t>
  </si>
  <si>
    <t>Large Pet Bathing System</t>
  </si>
  <si>
    <t>Dog Activity Tracker</t>
  </si>
  <si>
    <t>Large Cat Tree with Multiple Platforms</t>
  </si>
  <si>
    <t>Heavy Duty Pet Waste Management System</t>
  </si>
  <si>
    <t>Large Pet Food Bowl with Stand</t>
  </si>
  <si>
    <t>Portable Heavy Duty Pet Crate</t>
  </si>
  <si>
    <t>Dog Weight Pull Vest</t>
  </si>
  <si>
    <t>Large Cat Litter Box with Hood</t>
  </si>
  <si>
    <t>Heavy Duty Dog Carrier Bag</t>
  </si>
  <si>
    <t>Large Pet Food Storage Bin with Lid</t>
  </si>
  <si>
    <t>Heavy Duty Dog Chew Bone</t>
  </si>
  <si>
    <t>Large Pet Exercise Wheel</t>
  </si>
  <si>
    <t>Heavy Duty Cat Tree with Scratching Posts</t>
  </si>
  <si>
    <t>Large Dog Weight Vest</t>
  </si>
  <si>
    <t>Heavy Duty Pet Litter Mat</t>
  </si>
  <si>
    <t>Large Pet Cooling Mat</t>
  </si>
  <si>
    <t>Heavy Duty Dog Food Mat</t>
  </si>
  <si>
    <t>Large Cat Carrier with Wheels</t>
  </si>
  <si>
    <t>Heavy Duty Portable Pet Pen</t>
  </si>
  <si>
    <t>Large Pet Water Dispenser with Filter</t>
  </si>
  <si>
    <t>Heavy Duty Dog Tug of War Toy</t>
  </si>
  <si>
    <t>Large Pet Grooming Table</t>
  </si>
  <si>
    <t>Heavy Duty Cat Food Bowl</t>
  </si>
  <si>
    <t>Large Pet Stroller for Hiking</t>
  </si>
  <si>
    <t>Heavy Duty Dog Obstacle Course Equipment</t>
  </si>
  <si>
    <t>Large Cat Playhouse</t>
  </si>
  <si>
    <t>Heavy Duty Dog Crate Cover</t>
  </si>
  <si>
    <t>Large Pet Bed with Removable Cover</t>
  </si>
  <si>
    <t>Heavy Duty Portable Dog Kennel</t>
  </si>
  <si>
    <t>Large Cat Litter Box with Built-In Scoop</t>
  </si>
  <si>
    <t>Heavy Duty Dog Food and Water Dispenser</t>
  </si>
  <si>
    <t>Large Pet Training Platform</t>
  </si>
  <si>
    <t>Heavy Duty Cat Scratching Board</t>
  </si>
  <si>
    <t>Medium Dog Crate</t>
  </si>
  <si>
    <t>Pet Feeding Bowl Set</t>
  </si>
  <si>
    <t>Dog Training Dummy</t>
  </si>
  <si>
    <t>Medium Pet Playpen</t>
  </si>
  <si>
    <t>Medium Cat Tree</t>
  </si>
  <si>
    <t>Portable Pet Water Bottle</t>
  </si>
  <si>
    <t>Medium Dog Bed</t>
  </si>
  <si>
    <t>Pet Food and Water Station with Storage</t>
  </si>
  <si>
    <t>Cat Scratching Post with Toy</t>
  </si>
  <si>
    <t>Medium Pet Carrier</t>
  </si>
  <si>
    <t>Cat Collar with Bowtie</t>
  </si>
  <si>
    <t>Medium Dog Harness</t>
  </si>
  <si>
    <t>Pet Backpack Carrier</t>
  </si>
  <si>
    <t>Dog Travel Bowl Set</t>
  </si>
  <si>
    <t>Medium Cat Carrier with Handle</t>
  </si>
  <si>
    <t>Pet Waste Disposal Bags</t>
  </si>
  <si>
    <t>Dog Boots for Winter</t>
  </si>
  <si>
    <t>Medium Pet Bed with Orthopedic Foam</t>
  </si>
  <si>
    <t>Dog Treat Dispenser Toy</t>
  </si>
  <si>
    <t>Medium Dog Leash</t>
  </si>
  <si>
    <t>Dog Raincoat</t>
  </si>
  <si>
    <t>Medium Cat Scratching Pad</t>
  </si>
  <si>
    <t>Medium Pet Water Fountain</t>
  </si>
  <si>
    <t>Cat Grooming Tool</t>
  </si>
  <si>
    <t>Medium Dog Snuffle Mat</t>
  </si>
  <si>
    <t>Pet Nail Clipper</t>
  </si>
  <si>
    <t>Dog Bowls with Non-Slip Base</t>
  </si>
  <si>
    <t>Medium Cat Tunnel</t>
  </si>
  <si>
    <t>Medium Dog Sweater</t>
  </si>
  <si>
    <t>Pet Travel Bed</t>
  </si>
  <si>
    <t>Medium Cat Food Dispenser</t>
  </si>
  <si>
    <t>Medium Pet Door</t>
  </si>
  <si>
    <t>Cat Hair Remover Roller</t>
  </si>
  <si>
    <t>Dog Booties for Winter</t>
  </si>
  <si>
    <t>Medium Pet Food Bowl</t>
  </si>
  <si>
    <t>Pet Towel for Dogs</t>
  </si>
  <si>
    <t>Medium Dog Puffer Jacket</t>
  </si>
  <si>
    <t>Cat Water Fountain</t>
  </si>
  <si>
    <t>Dog Cooling Bandana</t>
  </si>
  <si>
    <t>Medium Cat Bed</t>
  </si>
  <si>
    <t>Pet Shampoo for Sensitive Skin</t>
  </si>
  <si>
    <t>Medium Dog Raincoat with Reflective Strip</t>
  </si>
  <si>
    <t>Pet Food Scoop</t>
  </si>
  <si>
    <t>Dog Chew Toy with Treat Holder</t>
  </si>
  <si>
    <t>Medium Cat Scratching Post</t>
  </si>
  <si>
    <t>Pet Hair Vacuum Cleaner</t>
  </si>
  <si>
    <t>Medium Dog Training Vest</t>
  </si>
  <si>
    <t>Cat Treats with Catnip</t>
  </si>
  <si>
    <t>Medium Pet Carrier Backpack</t>
  </si>
  <si>
    <t>Medium Dog Bowl Set</t>
  </si>
  <si>
    <t>Dog Collar with LED Light</t>
  </si>
  <si>
    <t>Medium Pet Play Tunnel</t>
  </si>
  <si>
    <t>Pet Cooling Vest for Dogs</t>
  </si>
  <si>
    <t>Medium Dog Bed with Chew Resistant Cover</t>
  </si>
  <si>
    <t>Cat Carrier with Padded Shoulder Strap</t>
  </si>
  <si>
    <t>Dog Water Bowl with Filter</t>
  </si>
  <si>
    <t>Medium Pet Training Mat</t>
  </si>
  <si>
    <t>Pet Odor Eliminator Spray</t>
  </si>
  <si>
    <t>Medium Dog Sweatshirt</t>
  </si>
  <si>
    <t>Cat Food Dispenser with Timer</t>
  </si>
  <si>
    <t>Dog Puzzle Toy</t>
  </si>
  <si>
    <t>Medium Pet Treat Jar</t>
  </si>
  <si>
    <t>Pet Hair Remover Brush</t>
  </si>
  <si>
    <t>Medium Dog Life Vest</t>
  </si>
  <si>
    <t>Dog Tug Toy</t>
  </si>
  <si>
    <t>Medium Pet Bed with Pillow</t>
  </si>
  <si>
    <t>Pet First Aid Spray</t>
  </si>
  <si>
    <t>Medium Dog Cooling Pad</t>
  </si>
  <si>
    <t>Dog Grooming Tool Kit</t>
  </si>
  <si>
    <t>Medium Pet Blanket</t>
  </si>
  <si>
    <t>Pet Water Bottle with Bowl Holder</t>
  </si>
  <si>
    <t>Medium Dog Chew Toy</t>
  </si>
  <si>
    <t>Cat Toy Variety Pack</t>
  </si>
  <si>
    <t>Dog Collar with Reflective Stitching</t>
  </si>
  <si>
    <t>Medium Pet Harness with Handle</t>
  </si>
  <si>
    <t>Medium Dog Snug Fleece Jacket</t>
  </si>
  <si>
    <t>Cat Teaser Wand</t>
  </si>
  <si>
    <t>Dog Portable Water Bowl</t>
  </si>
  <si>
    <t>Medium Pet Food Storage Container</t>
  </si>
  <si>
    <t>Pet Health Monitoring Device</t>
  </si>
  <si>
    <t>Medium Dog Backpack for Hiking</t>
  </si>
  <si>
    <t>Deluxe Pet Grooming Table</t>
  </si>
  <si>
    <t>Heated Dog House</t>
  </si>
  <si>
    <t>Automatic Cat Litter Box</t>
  </si>
  <si>
    <t>High-End Pet Stroller</t>
  </si>
  <si>
    <t>Premium Pet Bed with Memory Foam</t>
  </si>
  <si>
    <t>Heavy Duty Dog Kennel</t>
  </si>
  <si>
    <t>Luxury Cat Tree Condo</t>
  </si>
  <si>
    <t>Premium Dog Crate</t>
  </si>
  <si>
    <t>Professional Pet Grooming Kit</t>
  </si>
  <si>
    <t>High-Performance Dog Carrier</t>
  </si>
  <si>
    <t>Luxury Dog Bed with Orthopedic Support</t>
  </si>
  <si>
    <t>Pet Water Fountain with Filter System</t>
  </si>
  <si>
    <t>Outdoor Pet Enclosure</t>
  </si>
  <si>
    <t>Heavy Duty Portable Dog Pen</t>
  </si>
  <si>
    <t>Premium Dog Training System</t>
  </si>
  <si>
    <t>High-End Cat Litter Box System</t>
  </si>
  <si>
    <t>Smart Pet Feeder with App Control</t>
  </si>
  <si>
    <t>Deluxe Pet Ramp for Cars</t>
  </si>
  <si>
    <t>Luxury Pet Playpen</t>
  </si>
  <si>
    <t>Automatic Pet Feeder with Timer</t>
  </si>
  <si>
    <t>High-Quality Dog Boots</t>
  </si>
  <si>
    <t>Heavy Duty Cat Tree with Multiple Levels</t>
  </si>
  <si>
    <t>Pet Massage and Spa Kit</t>
  </si>
  <si>
    <t>Premium Dog Car Seat Cover</t>
  </si>
  <si>
    <t>Deluxe Dog House with Insulation</t>
  </si>
  <si>
    <t>High-End Pet Camera with Treat Dispenser</t>
  </si>
  <si>
    <t>Professional Cat Grooming Tools Set</t>
  </si>
  <si>
    <t>Smart Pet Door with App Control</t>
  </si>
  <si>
    <t>Heavy Duty Dog Transport Crate</t>
  </si>
  <si>
    <t>Luxury Pet Travel Bag</t>
  </si>
  <si>
    <t>High-End Dog Jacket for Extreme Weather</t>
  </si>
  <si>
    <t>Pet DNA Test Kit for Breed and Health</t>
  </si>
  <si>
    <t>Smart Litter Box with App Notifications</t>
  </si>
  <si>
    <t>Deluxe Dog Training System</t>
  </si>
  <si>
    <t>High-End Pet Carrier for Travel</t>
  </si>
  <si>
    <t>Automatic Dog Ball Launcher</t>
  </si>
  <si>
    <t>Heavy Duty Pet Barrier for Cars</t>
  </si>
  <si>
    <t>Premium Pet Tracking Collar</t>
  </si>
  <si>
    <t>Deluxe Cat Litter Mat</t>
  </si>
  <si>
    <t>Professional Dog Clipper Kit</t>
  </si>
  <si>
    <t>Luxury Pet Bed with Heated Option</t>
  </si>
  <si>
    <t>Heavy Duty Dog Waterer with Filter</t>
  </si>
  <si>
    <t>Smart Pet Feeder with Camera</t>
  </si>
  <si>
    <t>Deluxe Pet Play Gym</t>
  </si>
  <si>
    <t>High-End Dog Fetch Toy</t>
  </si>
  <si>
    <t>Automatic Pet Water Fountain with Filtration</t>
  </si>
  <si>
    <t>Professional Pet Training Clicker Set</t>
  </si>
  <si>
    <t>Heavy Duty Outdoor Pet Bed</t>
  </si>
  <si>
    <t>Smart Pet Door with Facial Recognition</t>
  </si>
  <si>
    <t>Luxury Dog Crate with Cushion</t>
  </si>
  <si>
    <t>Heavy Duty Cat Scratching Post</t>
  </si>
  <si>
    <t>Deluxe Dog Playpen</t>
  </si>
  <si>
    <t>Professional Pet Grooming Table with Arm</t>
  </si>
  <si>
    <t>High-End Pet Monitoring System</t>
  </si>
  <si>
    <t>Smart Pet Feeder with Portion Control</t>
  </si>
  <si>
    <t>Deluxe Cat Playhouse</t>
  </si>
  <si>
    <t>Heavy Duty Dog Harness for Large Breeds</t>
  </si>
  <si>
    <t>Premium Pet Camera with Night Vision</t>
  </si>
  <si>
    <t>Luxury Dog Carrier with Safety Harness</t>
  </si>
  <si>
    <t>Professional Cat Claw Trimmer</t>
  </si>
  <si>
    <t>High-End Dog GPS Tracker</t>
  </si>
  <si>
    <t>Smart Pet Litter Box with Self-Cleaning</t>
  </si>
  <si>
    <t>Deluxe Pet Carrier Backpack</t>
  </si>
  <si>
    <t>Heavy Duty Cat Enclosure for Outdoors</t>
  </si>
  <si>
    <t>Professional Dog Bathing System</t>
  </si>
  <si>
    <t>Luxury Cat Bed with Heated Features</t>
  </si>
  <si>
    <t>Smart Pet Camera with Treat Launcher</t>
  </si>
  <si>
    <t>Deluxe Dog Harness with Reflective Strips</t>
  </si>
  <si>
    <t>High-End Cat Carrier with Comfort Padding</t>
  </si>
  <si>
    <t>Professional Pet Grooming Scissors Set</t>
  </si>
  <si>
    <t>Heavy Duty Dog Pen for Outdoors</t>
  </si>
  <si>
    <t>Luxury Pet Travel Carrier</t>
  </si>
  <si>
    <t>Automatic Pet Food Dispenser with Camera</t>
  </si>
  <si>
    <t>Deluxe Dog Bed with Orthopedic Foam</t>
  </si>
  <si>
    <t>Smart Pet Water Fountain with App Control</t>
  </si>
  <si>
    <t>Heavy Duty Cat Water Fountain</t>
  </si>
  <si>
    <t>High-End Dog Playpen with Roof</t>
  </si>
  <si>
    <t>Professional Pet Bathing Tool</t>
  </si>
  <si>
    <t>Luxury Pet Blanket for Travel</t>
  </si>
  <si>
    <t>Deluxe Dog Food Storage Container</t>
  </si>
  <si>
    <t>Heavy Duty Cat Climbing Tree</t>
  </si>
  <si>
    <t>Smart Pet Door with Remote Access</t>
  </si>
  <si>
    <t>Professional Dog Training Harness</t>
  </si>
  <si>
    <t>High-End Cat Litter Mat with Non-Slip Bottom</t>
  </si>
  <si>
    <t>Deluxe Pet Food &amp; Water Station</t>
  </si>
  <si>
    <t>Luxury Dog Collapsible Travel Bowl</t>
  </si>
  <si>
    <t>Heavy Duty Outdoor Dog Bed</t>
  </si>
  <si>
    <t>Smart Pet Collar with Activity Tracker</t>
  </si>
  <si>
    <t>Deluxe Cat Grooming Glove</t>
  </si>
  <si>
    <t>High-End Dog Hiking Backpack</t>
  </si>
  <si>
    <t>Professional Pet Food Storage Solutions</t>
  </si>
  <si>
    <t>Heavy Duty Cat Harness for Large Breeds</t>
  </si>
  <si>
    <t>Luxury Pet First Aid Kit</t>
  </si>
  <si>
    <t>Smart Dog Feeder with RFID Tags</t>
  </si>
  <si>
    <t>Deluxe Cat Scratching Post with Toys</t>
  </si>
  <si>
    <t>High-End Dog Bed with Cooling Gel</t>
  </si>
  <si>
    <t>Professional Pet Grooming Brush Set</t>
  </si>
  <si>
    <t>Heavy Duty Dog Travel Crate</t>
  </si>
  <si>
    <t>Luxury Cat Bed with Removable Cover</t>
  </si>
  <si>
    <t>Premium Dog Food Formula</t>
  </si>
  <si>
    <t>Food</t>
  </si>
  <si>
    <t>High-End Cat Food Formula</t>
  </si>
  <si>
    <t>Deluxe Pet Fountain with Filter</t>
  </si>
  <si>
    <t>Professional Pet Grooming Equipment</t>
  </si>
  <si>
    <t>PetEdge</t>
  </si>
  <si>
    <t>Smart Pet Food Dispenser</t>
  </si>
  <si>
    <t>Premium Dog Treats Variety Pack</t>
  </si>
  <si>
    <t>Treats</t>
  </si>
  <si>
    <t>Luxury Cat Treats Variety Pack</t>
  </si>
  <si>
    <t>High-Quality Dog Supplements</t>
  </si>
  <si>
    <t>Organic Cat Food Formula</t>
  </si>
  <si>
    <t>Nutrish</t>
  </si>
  <si>
    <t>Large Breed Dog Food</t>
  </si>
  <si>
    <t>Hill's Science Diet</t>
  </si>
  <si>
    <t>Gourmet Cat Food Selection</t>
  </si>
  <si>
    <t>Premium Raw Dog Food</t>
  </si>
  <si>
    <t>High-End Dog Grooming Table</t>
  </si>
  <si>
    <t>Deluxe Cat Litter</t>
  </si>
  <si>
    <t>Health</t>
  </si>
  <si>
    <t>High-Performance Pet GPS Tracker</t>
  </si>
  <si>
    <t>Tractive</t>
  </si>
  <si>
    <t>FitBark</t>
  </si>
  <si>
    <t>Automatic Cat Feeder with App</t>
  </si>
  <si>
    <t>High-End Dog Food Storage Bin</t>
  </si>
  <si>
    <t>IRIS</t>
  </si>
  <si>
    <t>Premium Cat Food Dispenser</t>
  </si>
  <si>
    <t>Organic Dog Treats</t>
  </si>
  <si>
    <t>Boulder Dog Food Company</t>
  </si>
  <si>
    <t>High-Quality Dog Chews</t>
  </si>
  <si>
    <t>Whimzees</t>
  </si>
  <si>
    <t>Deluxe Cat Tree Furniture</t>
  </si>
  <si>
    <t>Luxury Dog Bed with Orthopedic Foam</t>
  </si>
  <si>
    <t>Premium Cat Litter Box</t>
  </si>
  <si>
    <t>Automatic Pet Water Fountain</t>
  </si>
  <si>
    <t>Pioneer Pet</t>
  </si>
  <si>
    <t>High-End Cat Scratching Post</t>
  </si>
  <si>
    <t>Furniture</t>
  </si>
  <si>
    <t>Deluxe Dog Training Collar</t>
  </si>
  <si>
    <t>Training</t>
  </si>
  <si>
    <t>Gourmet Dog Food Selection</t>
  </si>
  <si>
    <t>The Honest Kitchen</t>
  </si>
  <si>
    <t>Premium Pet Health Supplements</t>
  </si>
  <si>
    <t>High-Quality Dog Food</t>
  </si>
  <si>
    <t>Automatic Pet Treat Dispenser</t>
  </si>
  <si>
    <t>Pawbo</t>
  </si>
  <si>
    <t>Luxury Cat Scratcher</t>
  </si>
  <si>
    <t>Deluxe Pet First Aid Kit</t>
  </si>
  <si>
    <t>Smart Dog Training Device</t>
  </si>
  <si>
    <t>High-End Dog Food Storage Container</t>
  </si>
  <si>
    <t>Professional Pet Nail Clipper</t>
  </si>
  <si>
    <t>Organic Cat Food Variety Pack</t>
  </si>
  <si>
    <t>WholeHearted</t>
  </si>
  <si>
    <t>Luxury Dog Coat for Cold Weather</t>
  </si>
  <si>
    <t>Premium Raw Cat Food</t>
  </si>
  <si>
    <t>Automatic Cat Litter Cleaning System</t>
  </si>
  <si>
    <t>Deluxe Dog Jacket for Winter</t>
  </si>
  <si>
    <t>High-Quality Dog Food for Sensitive Stomachs</t>
  </si>
  <si>
    <t>Professional Grooming Brush Set</t>
  </si>
  <si>
    <t>Premium Dog Allergy Relief Supplements</t>
  </si>
  <si>
    <t>Organic Cat Treats</t>
  </si>
  <si>
    <t>Deluxe Cat Food Storage Container</t>
  </si>
  <si>
    <t>High-End Cat Furniture</t>
  </si>
  <si>
    <t>Professional Pet Shampoo and Conditioner</t>
  </si>
  <si>
    <t>Smart Pet Collar with GPS</t>
  </si>
  <si>
    <t>Fi</t>
  </si>
  <si>
    <t>Luxury Dog Crate Pad</t>
  </si>
  <si>
    <t>Premium Cat Allergy Relief Supplements</t>
  </si>
  <si>
    <t>Automatic Pet Food Mixer</t>
  </si>
  <si>
    <t>High-End Dog Training Treats</t>
  </si>
  <si>
    <t>World's Best Cat Litter</t>
  </si>
  <si>
    <t>Organic Dog Food Variety Pack</t>
  </si>
  <si>
    <t>Professional Pet Grooming Tools</t>
  </si>
  <si>
    <t>Luxury Pet Bed with Waterproof Cover</t>
  </si>
  <si>
    <t>High-Quality Cat Food for Sensitive Stomachs</t>
  </si>
  <si>
    <t>Automatic Pet Bathing System</t>
  </si>
  <si>
    <t>Smart Pet Training Clicker</t>
  </si>
  <si>
    <t>Premium Cat Grooming Tools</t>
  </si>
  <si>
    <t>Regalo</t>
  </si>
  <si>
    <t>Luxury Dog Feeding Station</t>
  </si>
  <si>
    <t>Professional Pet Health Care Kit</t>
  </si>
  <si>
    <t>Deluxe Cat Grass Growing Kit</t>
  </si>
  <si>
    <t>High-End Dog House with Air Conditioning</t>
  </si>
  <si>
    <t>Premium Pet Teeth Cleaning Kit</t>
  </si>
  <si>
    <t>Smart Pet Water Bottle with Filter</t>
  </si>
  <si>
    <t>Organic Dog Treat Variety Pack</t>
  </si>
  <si>
    <t>Deluxe Cat Carrier with Comfort Padding</t>
  </si>
  <si>
    <t>High-End Dog Chew Toys</t>
  </si>
  <si>
    <t>Kong</t>
  </si>
  <si>
    <t>Professional Pet Food Preparation System</t>
  </si>
  <si>
    <t>Automatic Pet Treat Launcher</t>
  </si>
  <si>
    <t>High-Quality Catnip Toys</t>
  </si>
  <si>
    <t>Premium Raw Dog Food Subscription Box</t>
  </si>
  <si>
    <t>Luxury Dog Treadmill</t>
  </si>
  <si>
    <t>PetZen</t>
  </si>
  <si>
    <t>Smart Dog Training Device with Camera</t>
  </si>
  <si>
    <t>Organic Cat Food Subscription Box</t>
  </si>
  <si>
    <t>Professional Dog Walker Tool Kit</t>
  </si>
  <si>
    <t>High-End Pet Health Monitoring System</t>
  </si>
  <si>
    <t>Deluxe Dog Training Pads</t>
  </si>
  <si>
    <t>Premium Cat Food with Probiotics</t>
  </si>
  <si>
    <t>Smart Pet Bed with Temperature Control</t>
  </si>
  <si>
    <t>Luxury Pet Crate with Divider</t>
  </si>
  <si>
    <t>Automatic Pet Treat Machine</t>
  </si>
  <si>
    <t>High-Quality Dog Treats</t>
  </si>
  <si>
    <t>Deluxe Cat Playground with Toys</t>
  </si>
  <si>
    <t>Professional Pet Clipping Machine</t>
  </si>
  <si>
    <t>Luxury Dog Treats Selection</t>
  </si>
  <si>
    <t>Smart Cat Door with App Control</t>
  </si>
  <si>
    <t>Premium Dog Coat for Winter</t>
  </si>
  <si>
    <t>High-End Cat Carrier with Safety Features</t>
  </si>
  <si>
    <t>Automatic Pet Hair Removal Vacuum</t>
  </si>
  <si>
    <t>Neato</t>
  </si>
  <si>
    <t>Luxury Pet Bed with Memory Foam</t>
  </si>
  <si>
    <t>Smart Pet Bowl with Portion Control</t>
  </si>
  <si>
    <t>Premium Raw Cat Food Subscription Box</t>
  </si>
  <si>
    <t>High-End Dog Walking Stroller</t>
  </si>
  <si>
    <t>Premium Cat Food Formula</t>
  </si>
  <si>
    <t>Automatic Pet Feeder with Camera</t>
  </si>
  <si>
    <t>Deluxe Dog Water Fountain</t>
  </si>
  <si>
    <t>Luxury Cat Tree with Hammock</t>
  </si>
  <si>
    <t>Smart Pet Training Device with App</t>
  </si>
  <si>
    <t>High-Quality Dog Food for Allergies</t>
  </si>
  <si>
    <t>Premium Raw Dog Food Diet</t>
  </si>
  <si>
    <t>Organic Cat Food with Probiotics</t>
  </si>
  <si>
    <t>Deluxe Cat Litter Box</t>
  </si>
  <si>
    <t>Luxury Dog Harness with Reflective Straps</t>
  </si>
  <si>
    <t>High-End Automatic Cat Litter Box</t>
  </si>
  <si>
    <t>Smart Pet Water Fountain with Filter</t>
  </si>
  <si>
    <t>Premium Dog Collar with GPS</t>
  </si>
  <si>
    <t>Luxury Pet Crate with Removable Cover</t>
  </si>
  <si>
    <t>High-End Dog Training Clicker</t>
  </si>
  <si>
    <t>Automatic Pet Water Dispenser</t>
  </si>
  <si>
    <t>Premium Cat Treats with Catnip</t>
  </si>
  <si>
    <t>Luxury Dog Blanket</t>
  </si>
  <si>
    <t>Smart Dog Collar with Activity Tracker</t>
  </si>
  <si>
    <t>Premium Cat Litter</t>
  </si>
  <si>
    <t>Automatic Pet Feeder with RFID</t>
  </si>
  <si>
    <t>Luxury Dog House with Insulation</t>
  </si>
  <si>
    <t>High-Quality Dog Chew Toys</t>
  </si>
  <si>
    <t>Professional Cat Grooming Kit</t>
  </si>
  <si>
    <t>Organic Catnip</t>
  </si>
  <si>
    <t>Luxury Pet Food Storage Container</t>
  </si>
  <si>
    <t>Smart Pet Treat Dispenser</t>
  </si>
  <si>
    <t>High-End Dog Shampoo</t>
  </si>
  <si>
    <t>Earthbath</t>
  </si>
  <si>
    <t>Deluxe Cat Carrier with Safety Features</t>
  </si>
  <si>
    <t>Professional Dog Clipper Set</t>
  </si>
  <si>
    <t>Andis</t>
  </si>
  <si>
    <t>Luxury Pet Bed with Orthopedic Support</t>
  </si>
  <si>
    <t>Smart Cat Feeder with Portion Control</t>
  </si>
  <si>
    <t>High-Quality Cat Tree with Multi-Level Platforms</t>
  </si>
  <si>
    <t>Deluxe Dog Bed with Memory Foam</t>
  </si>
  <si>
    <t>Premium Dog Training Treats</t>
  </si>
  <si>
    <t>Luxury Cat Toy Variety Pack</t>
  </si>
  <si>
    <t>Smart Pet Bowl with App Control</t>
  </si>
  <si>
    <t>Automatic Cat Water Fountain</t>
  </si>
  <si>
    <t>Premium Pet Health Monitoring Device</t>
  </si>
  <si>
    <t>High-End Dog Treadmill</t>
  </si>
  <si>
    <t>Professional Pet Water Filter</t>
  </si>
  <si>
    <t>Smart Dog Training App with GPS</t>
  </si>
  <si>
    <t>Organic Dog Food for Sensitive Stomachs</t>
  </si>
  <si>
    <t>Luxury Pet Crate with Air Conditioning</t>
  </si>
  <si>
    <t>Automatic Pet Door with Microchip Reader</t>
  </si>
  <si>
    <t>High-End Dog Chew Sticks</t>
  </si>
  <si>
    <t>Premium Cat Food with Real Meat</t>
  </si>
  <si>
    <t>Deluxe Dog Grooming Table</t>
  </si>
  <si>
    <t>Luxury Pet Leash with Reflective Stitching</t>
  </si>
  <si>
    <t>Organic Cat Food with Salmon</t>
  </si>
  <si>
    <t>High-Quality Dog Harness for Large Breeds</t>
  </si>
  <si>
    <t>Luxury Pet Food Mixer</t>
  </si>
  <si>
    <t>Premium Dog Health Supplements</t>
  </si>
  <si>
    <t>Automatic Cat Feeder with LCD Screen</t>
  </si>
  <si>
    <t>Deluxe Dog Jacket with Reflective Straps</t>
  </si>
  <si>
    <t>Luxury Pet Litter Box</t>
  </si>
  <si>
    <t>Smart Pet Food Dispenser with App</t>
  </si>
  <si>
    <t>High-End Dog House with Insulation</t>
  </si>
  <si>
    <t>Professional Pet Grooming Scissors</t>
  </si>
  <si>
    <t>Premium Catnip Spray</t>
  </si>
  <si>
    <t>Luxury Dog Training Pads</t>
  </si>
  <si>
    <t>Smart Dog Collar with Health Monitoring</t>
  </si>
  <si>
    <t>Organic Cat Treats with Salmon</t>
  </si>
  <si>
    <t>High-Quality Dog Harness for Small Breeds</t>
  </si>
  <si>
    <t>Luxury Pet Food Storage Bin with Lock</t>
  </si>
  <si>
    <t>Automatic Pet Vacuum Cleaner</t>
  </si>
  <si>
    <t>Deluxe Dog Boots for Winter</t>
  </si>
  <si>
    <t>Luxury Cat Food Bowl with Non-Slip Base</t>
  </si>
  <si>
    <t>High-End Dog Bed with Orthopedic Foam</t>
  </si>
  <si>
    <t>Professional Dog Training Treats</t>
  </si>
  <si>
    <t>Smart Cat Feeder with Automatic Portion Control</t>
  </si>
  <si>
    <t>Organic Dog Shampoo for Sensitive Skin</t>
  </si>
  <si>
    <t>Automatic Pet Food Dispenser with App</t>
  </si>
  <si>
    <t>Deluxe Dog Harness with Padding</t>
  </si>
  <si>
    <t>High-Quality Cat Tree with Scratch Pads</t>
  </si>
  <si>
    <t>Professional Pet Hair Clippers</t>
  </si>
  <si>
    <t>Premium Raw Dog Food Delivery Service</t>
  </si>
  <si>
    <t>Luxury Dog Bed with Washable Cover</t>
  </si>
  <si>
    <t>Smart Dog Door with App Control</t>
  </si>
  <si>
    <t>Organic Catnip Infused Toys</t>
  </si>
  <si>
    <t>High-End Dog Food Subscription Box</t>
  </si>
  <si>
    <t>Deluxe Pet First Aid Kit with Supplies</t>
  </si>
  <si>
    <t>Luxury Cat Bed with Orthopedic Support</t>
  </si>
  <si>
    <t>Professional Dog Trainer Equipment</t>
  </si>
  <si>
    <t>Automatic Cat Feeder with Voice Recording</t>
  </si>
  <si>
    <t>High-End Dog Chew Toys Selection</t>
  </si>
  <si>
    <t>SKU</t>
  </si>
  <si>
    <t>BNA1267323</t>
  </si>
  <si>
    <t>AVP113906</t>
  </si>
  <si>
    <t>AVP11614</t>
  </si>
  <si>
    <t>BNA12355</t>
  </si>
  <si>
    <t>AVP119645</t>
  </si>
  <si>
    <t>AVP3214219</t>
  </si>
  <si>
    <t>BNA2218567</t>
  </si>
  <si>
    <t>AVP22583</t>
  </si>
  <si>
    <t>BNA118514</t>
  </si>
  <si>
    <t>AVP24425</t>
  </si>
  <si>
    <t>BNA1189446</t>
  </si>
  <si>
    <t>AVP2140373</t>
  </si>
  <si>
    <t>AVP362725</t>
  </si>
  <si>
    <t>AVP267765</t>
  </si>
  <si>
    <t>AVP117724</t>
  </si>
  <si>
    <t>BNA14442</t>
  </si>
  <si>
    <t>MCO11551</t>
  </si>
  <si>
    <t>BNA1938</t>
  </si>
  <si>
    <t>AVP3540</t>
  </si>
  <si>
    <t>AVP247583</t>
  </si>
  <si>
    <t>BNA161739</t>
  </si>
  <si>
    <t>AVP228623</t>
  </si>
  <si>
    <t>AVP1267779</t>
  </si>
  <si>
    <t>AVP1247634</t>
  </si>
  <si>
    <t>BNA2187301</t>
  </si>
  <si>
    <t>MCO1325</t>
  </si>
  <si>
    <t>AVP189826</t>
  </si>
  <si>
    <t>BNA133524</t>
  </si>
  <si>
    <t>BNA2722</t>
  </si>
  <si>
    <t>AVP37370</t>
  </si>
  <si>
    <t>MCO13546</t>
  </si>
  <si>
    <t>BNA1102024</t>
  </si>
  <si>
    <t>AVP11755</t>
  </si>
  <si>
    <t>AVP222711</t>
  </si>
  <si>
    <t>BNA214668</t>
  </si>
  <si>
    <t>AVP286128</t>
  </si>
  <si>
    <t>BNA290376</t>
  </si>
  <si>
    <t>BNA11770</t>
  </si>
  <si>
    <t>BNA2211957</t>
  </si>
  <si>
    <t>AVP260</t>
  </si>
  <si>
    <t>AVP24895</t>
  </si>
  <si>
    <t>AVP1169373</t>
  </si>
  <si>
    <t>AVP241672</t>
  </si>
  <si>
    <t>AVP2671</t>
  </si>
  <si>
    <t>AVP354694</t>
  </si>
  <si>
    <t>BNA192459</t>
  </si>
  <si>
    <t>AVP18057</t>
  </si>
  <si>
    <t>BNA1911</t>
  </si>
  <si>
    <t>MCO159383</t>
  </si>
  <si>
    <t>BNA2142587</t>
  </si>
  <si>
    <t>MCO173717</t>
  </si>
  <si>
    <t>AVP1108547</t>
  </si>
  <si>
    <t>AVP11186</t>
  </si>
  <si>
    <t>AVP32366</t>
  </si>
  <si>
    <t>BNA17926</t>
  </si>
  <si>
    <t>AVP326747</t>
  </si>
  <si>
    <t>AVP2527051</t>
  </si>
  <si>
    <t>AVP11252</t>
  </si>
  <si>
    <t>BNA2139625</t>
  </si>
  <si>
    <t>BNA26101</t>
  </si>
  <si>
    <t>BNA241152</t>
  </si>
  <si>
    <t>BNA1880</t>
  </si>
  <si>
    <t>AVP211159</t>
  </si>
  <si>
    <t>BNA2685</t>
  </si>
  <si>
    <t>BNA2110124</t>
  </si>
  <si>
    <t>BNA210700</t>
  </si>
  <si>
    <t>AVP22490</t>
  </si>
  <si>
    <t>BNA2134470</t>
  </si>
  <si>
    <t>AVP115153</t>
  </si>
  <si>
    <t>AVP273407</t>
  </si>
  <si>
    <t>BNA1844</t>
  </si>
  <si>
    <t>BNA2490</t>
  </si>
  <si>
    <t>BNA11094</t>
  </si>
  <si>
    <t>AVP325114</t>
  </si>
  <si>
    <t>AVP3286018</t>
  </si>
  <si>
    <t>AVP27672</t>
  </si>
  <si>
    <t>AVP32593</t>
  </si>
  <si>
    <t>AVP22485</t>
  </si>
  <si>
    <t>BNA138784</t>
  </si>
  <si>
    <t>MCO1218373</t>
  </si>
  <si>
    <t>AVP23035</t>
  </si>
  <si>
    <t>BNA25514</t>
  </si>
  <si>
    <t>AVP33827</t>
  </si>
  <si>
    <t>AVP1100333</t>
  </si>
  <si>
    <t>AVP1211759</t>
  </si>
  <si>
    <t>BNA26156</t>
  </si>
  <si>
    <t>AVP264250</t>
  </si>
  <si>
    <t>AVP1162857</t>
  </si>
  <si>
    <t>BNA246020</t>
  </si>
  <si>
    <t>BNA23475</t>
  </si>
  <si>
    <t>AVP178905</t>
  </si>
  <si>
    <t>AVP1117209</t>
  </si>
  <si>
    <t>BNA1259211</t>
  </si>
  <si>
    <t>AVP328495</t>
  </si>
  <si>
    <t>AVP2996</t>
  </si>
  <si>
    <t>BNA153995</t>
  </si>
  <si>
    <t>AVP35357</t>
  </si>
  <si>
    <t>BNA211951</t>
  </si>
  <si>
    <t>BNA2122674</t>
  </si>
  <si>
    <t>AVP294138</t>
  </si>
  <si>
    <t>BNA222142</t>
  </si>
  <si>
    <t>AVP28757</t>
  </si>
  <si>
    <t>AVP265717</t>
  </si>
  <si>
    <t>BNA13313</t>
  </si>
  <si>
    <t>AVP21434</t>
  </si>
  <si>
    <t>BNA23496</t>
  </si>
  <si>
    <t>BNA187645</t>
  </si>
  <si>
    <t>AVP154972</t>
  </si>
  <si>
    <t>AVP3149422</t>
  </si>
  <si>
    <t>AVP15117</t>
  </si>
  <si>
    <t>AVP2217989</t>
  </si>
  <si>
    <t>AVP38981</t>
  </si>
  <si>
    <t>AVP237784</t>
  </si>
  <si>
    <t>AVP235329</t>
  </si>
  <si>
    <t>BNA11682</t>
  </si>
  <si>
    <t>MCO1169334</t>
  </si>
  <si>
    <t>AVP336460</t>
  </si>
  <si>
    <t>BNA14194</t>
  </si>
  <si>
    <t>BNA2107747</t>
  </si>
  <si>
    <t>BNA252391</t>
  </si>
  <si>
    <t>MCO195893</t>
  </si>
  <si>
    <t>AVP239332</t>
  </si>
  <si>
    <t>AVP252591</t>
  </si>
  <si>
    <t>BNA1111670</t>
  </si>
  <si>
    <t>BNA13882</t>
  </si>
  <si>
    <t>AVP3244052</t>
  </si>
  <si>
    <t>BNA1111335</t>
  </si>
  <si>
    <t>BNA110949</t>
  </si>
  <si>
    <t>BNA1163</t>
  </si>
  <si>
    <t>AVP226659</t>
  </si>
  <si>
    <t>BNA1228693</t>
  </si>
  <si>
    <t>MCO14738</t>
  </si>
  <si>
    <t>AVP178888</t>
  </si>
  <si>
    <t>MCO1130997</t>
  </si>
  <si>
    <t>AVP138496</t>
  </si>
  <si>
    <t>AVP2157177</t>
  </si>
  <si>
    <t>AVP218271</t>
  </si>
  <si>
    <t>AVP35033</t>
  </si>
  <si>
    <t>BNA14775</t>
  </si>
  <si>
    <t>BNA110543</t>
  </si>
  <si>
    <t>AVP37121</t>
  </si>
  <si>
    <t>AVP134587</t>
  </si>
  <si>
    <t>AVP12384</t>
  </si>
  <si>
    <t>AVP13868</t>
  </si>
  <si>
    <t>BNA271538</t>
  </si>
  <si>
    <t>BNA17973</t>
  </si>
  <si>
    <t>AVP393613</t>
  </si>
  <si>
    <t>BNA21431</t>
  </si>
  <si>
    <t>BNA117630</t>
  </si>
  <si>
    <t>AVP32420</t>
  </si>
  <si>
    <t>AVP15912</t>
  </si>
  <si>
    <t>BNA2188832</t>
  </si>
  <si>
    <t>AVP149663</t>
  </si>
  <si>
    <t>AVP3143400</t>
  </si>
  <si>
    <t>BNA29725</t>
  </si>
  <si>
    <t>AVP267138</t>
  </si>
  <si>
    <t>AVP181584</t>
  </si>
  <si>
    <t>BNA1103294</t>
  </si>
  <si>
    <t>AVP23646</t>
  </si>
  <si>
    <t>BNA21975</t>
  </si>
  <si>
    <t>AVP1167723</t>
  </si>
  <si>
    <t>BNA213172</t>
  </si>
  <si>
    <t>BNA178052</t>
  </si>
  <si>
    <t>AVP2162101</t>
  </si>
  <si>
    <t>MCO1124790</t>
  </si>
  <si>
    <t>AVP32268</t>
  </si>
  <si>
    <t>BNA218241</t>
  </si>
  <si>
    <t>MCO1100653</t>
  </si>
  <si>
    <t>AVP185719</t>
  </si>
  <si>
    <t>BNA21339</t>
  </si>
  <si>
    <t>BNA2152246</t>
  </si>
  <si>
    <t>AVP21238</t>
  </si>
  <si>
    <t>AVP3101152</t>
  </si>
  <si>
    <t>MCO135549</t>
  </si>
  <si>
    <t>AVP31844</t>
  </si>
  <si>
    <t>AVP2184276</t>
  </si>
  <si>
    <t>BNA134154</t>
  </si>
  <si>
    <t>MCO1127173</t>
  </si>
  <si>
    <t>AVP32351</t>
  </si>
  <si>
    <t>BNA12637</t>
  </si>
  <si>
    <t>AVP13030</t>
  </si>
  <si>
    <t>AVP152615</t>
  </si>
  <si>
    <t>MCO12254</t>
  </si>
  <si>
    <t>AVP2122095</t>
  </si>
  <si>
    <t>MCO135241</t>
  </si>
  <si>
    <t>AVP3113430</t>
  </si>
  <si>
    <t>BNA112819</t>
  </si>
  <si>
    <t>BNA25619</t>
  </si>
  <si>
    <t>BNA2990</t>
  </si>
  <si>
    <t>BNA1102937</t>
  </si>
  <si>
    <t>BNA24852</t>
  </si>
  <si>
    <t>BNA242118</t>
  </si>
  <si>
    <t>BNA2132574</t>
  </si>
  <si>
    <t>AVP294410</t>
  </si>
  <si>
    <t>MCO135080</t>
  </si>
  <si>
    <t>AVP34095</t>
  </si>
  <si>
    <t>MCO1215093</t>
  </si>
  <si>
    <t>BNA111602</t>
  </si>
  <si>
    <t>AVP21325</t>
  </si>
  <si>
    <t>AVP31108</t>
  </si>
  <si>
    <t>BNA1142367</t>
  </si>
  <si>
    <t>AVP221158</t>
  </si>
  <si>
    <t>AVP1116287</t>
  </si>
  <si>
    <t>AVP3234396</t>
  </si>
  <si>
    <t>BNA24417</t>
  </si>
  <si>
    <t>BNA1290013</t>
  </si>
  <si>
    <t>MCO15609</t>
  </si>
  <si>
    <t>BNA121396</t>
  </si>
  <si>
    <t>AVP189570</t>
  </si>
  <si>
    <t>BNA12146</t>
  </si>
  <si>
    <t>MCO1150499</t>
  </si>
  <si>
    <t>AVP11855</t>
  </si>
  <si>
    <t>AVP254548</t>
  </si>
  <si>
    <t>BNA236332</t>
  </si>
  <si>
    <t>BNA27780</t>
  </si>
  <si>
    <t>MCO11961</t>
  </si>
  <si>
    <t>AVP144055</t>
  </si>
  <si>
    <t>BNA25779</t>
  </si>
  <si>
    <t>MCO115232</t>
  </si>
  <si>
    <t>AVP1449</t>
  </si>
  <si>
    <t>BNA157548</t>
  </si>
  <si>
    <t>AVP2149673</t>
  </si>
  <si>
    <t>AVP3208216</t>
  </si>
  <si>
    <t>AVP2371</t>
  </si>
  <si>
    <t>BNA28323</t>
  </si>
  <si>
    <t>BNA22270</t>
  </si>
  <si>
    <t>MCO151763</t>
  </si>
  <si>
    <t>BNA1130926</t>
  </si>
  <si>
    <t>AVP2213761</t>
  </si>
  <si>
    <t>BNA12587</t>
  </si>
  <si>
    <t>BNA1152</t>
  </si>
  <si>
    <t>BNA120030</t>
  </si>
  <si>
    <t>BNA212110</t>
  </si>
  <si>
    <t>AVP3223186</t>
  </si>
  <si>
    <t>AVP26903</t>
  </si>
  <si>
    <t>BNA12736</t>
  </si>
  <si>
    <t>MCO187747</t>
  </si>
  <si>
    <t>AVP22874</t>
  </si>
  <si>
    <t>AVP2191274</t>
  </si>
  <si>
    <t>AVP35459</t>
  </si>
  <si>
    <t>AVP136278</t>
  </si>
  <si>
    <t>AVP219290</t>
  </si>
  <si>
    <t>AVP3146477</t>
  </si>
  <si>
    <t>AVP12494</t>
  </si>
  <si>
    <t>BNA2202555</t>
  </si>
  <si>
    <t>BNA2199667</t>
  </si>
  <si>
    <t>AVP119961</t>
  </si>
  <si>
    <t>MCO15914</t>
  </si>
  <si>
    <t>AVP13346</t>
  </si>
  <si>
    <t>BNA139830</t>
  </si>
  <si>
    <t>AVP2159219</t>
  </si>
  <si>
    <t>AVP165939</t>
  </si>
  <si>
    <t>MCO12831</t>
  </si>
  <si>
    <t>BNA28</t>
  </si>
  <si>
    <t>AVP3136157</t>
  </si>
  <si>
    <t>BNA278228</t>
  </si>
  <si>
    <t>AVP12928</t>
  </si>
  <si>
    <t>AVP13759</t>
  </si>
  <si>
    <t>BNA268037</t>
  </si>
  <si>
    <t>AVP365752</t>
  </si>
  <si>
    <t>BNA232721</t>
  </si>
  <si>
    <t>AVP21996</t>
  </si>
  <si>
    <t>MCO147369</t>
  </si>
  <si>
    <t>BNA2201383</t>
  </si>
  <si>
    <t>MCO12016</t>
  </si>
  <si>
    <t>MCO15903</t>
  </si>
  <si>
    <t>AVP264441</t>
  </si>
  <si>
    <t>BNA114406</t>
  </si>
  <si>
    <t>AVP24889</t>
  </si>
  <si>
    <t>AVP213555</t>
  </si>
  <si>
    <t>BNA2202035</t>
  </si>
  <si>
    <t>AVP3169038</t>
  </si>
  <si>
    <t>AVP1147927</t>
  </si>
  <si>
    <t>AVP321195</t>
  </si>
  <si>
    <t>MCO13553</t>
  </si>
  <si>
    <t>AVP2328</t>
  </si>
  <si>
    <t>AVP210171</t>
  </si>
  <si>
    <t>BNA271123</t>
  </si>
  <si>
    <t>AVP15751</t>
  </si>
  <si>
    <t>AVP270719</t>
  </si>
  <si>
    <t>BNA1155109</t>
  </si>
  <si>
    <t>AVP1372</t>
  </si>
  <si>
    <t>AVP1123489</t>
  </si>
  <si>
    <t>AVP3225957</t>
  </si>
  <si>
    <t>BNA22250</t>
  </si>
  <si>
    <t>AVP3100810</t>
  </si>
  <si>
    <t>AVP34553</t>
  </si>
  <si>
    <t>AVP216278</t>
  </si>
  <si>
    <t>MCO122192</t>
  </si>
  <si>
    <t>AVP2148930</t>
  </si>
  <si>
    <t>BNA212982</t>
  </si>
  <si>
    <t>BNA24960</t>
  </si>
  <si>
    <t>AVP34040</t>
  </si>
  <si>
    <t>BNA115668</t>
  </si>
  <si>
    <t>AVP3132816</t>
  </si>
  <si>
    <t>AVP2124829</t>
  </si>
  <si>
    <t>AVP130127</t>
  </si>
  <si>
    <t>BNA27587</t>
  </si>
  <si>
    <t>AVP137735</t>
  </si>
  <si>
    <t>AVP2236280</t>
  </si>
  <si>
    <t>BNA221485</t>
  </si>
  <si>
    <t>AVP11472</t>
  </si>
  <si>
    <t>AVP172275</t>
  </si>
  <si>
    <t>BNA2333</t>
  </si>
  <si>
    <t>AVP13891</t>
  </si>
  <si>
    <t>AVP19099</t>
  </si>
  <si>
    <t>AVP1177650</t>
  </si>
  <si>
    <t>AVP26001</t>
  </si>
  <si>
    <t>AVP18641</t>
  </si>
  <si>
    <t>BNA2107164</t>
  </si>
  <si>
    <t>AVP218570</t>
  </si>
  <si>
    <t>MCO14303</t>
  </si>
  <si>
    <t>AVP21357</t>
  </si>
  <si>
    <t>AVP1148462</t>
  </si>
  <si>
    <t>BNA187264</t>
  </si>
  <si>
    <t>AVP32392</t>
  </si>
  <si>
    <t>AVP2179271</t>
  </si>
  <si>
    <t>AVP12884</t>
  </si>
  <si>
    <t>AVP227102</t>
  </si>
  <si>
    <t>BNA1143661</t>
  </si>
  <si>
    <t>AVP333382</t>
  </si>
  <si>
    <t>AVP229</t>
  </si>
  <si>
    <t>AVP231075</t>
  </si>
  <si>
    <t>AVP16655</t>
  </si>
  <si>
    <t>AVP15373</t>
  </si>
  <si>
    <t>AVP27194</t>
  </si>
  <si>
    <t>BNA14586</t>
  </si>
  <si>
    <t>MCO1217377</t>
  </si>
  <si>
    <t>AVP2155006</t>
  </si>
  <si>
    <t>AVP1131196</t>
  </si>
  <si>
    <t>AVP26444</t>
  </si>
  <si>
    <t>MCO12595</t>
  </si>
  <si>
    <t>BNA28212</t>
  </si>
  <si>
    <t>BNA1175237</t>
  </si>
  <si>
    <t>AVP22187</t>
  </si>
  <si>
    <t>AVP166155</t>
  </si>
  <si>
    <t>AVP14138</t>
  </si>
  <si>
    <t>AVP133757</t>
  </si>
  <si>
    <t>AVP2132466</t>
  </si>
  <si>
    <t>AVP2105395</t>
  </si>
  <si>
    <t>AVP12115</t>
  </si>
  <si>
    <t>AVP24787</t>
  </si>
  <si>
    <t>AVP21844</t>
  </si>
  <si>
    <t>AVP35565</t>
  </si>
  <si>
    <t>BNA211242</t>
  </si>
  <si>
    <t>BNA16584</t>
  </si>
  <si>
    <t>MCO1127226</t>
  </si>
  <si>
    <t>AVP216713</t>
  </si>
  <si>
    <t>AVP359821</t>
  </si>
  <si>
    <t>AVP38700</t>
  </si>
  <si>
    <t>MCO1168044</t>
  </si>
  <si>
    <t>AVP21888</t>
  </si>
  <si>
    <t>BNA237977</t>
  </si>
  <si>
    <t>BNA11199</t>
  </si>
  <si>
    <t>BNA125837</t>
  </si>
  <si>
    <t>AVP2195412</t>
  </si>
  <si>
    <t>BNA237629</t>
  </si>
  <si>
    <t>AVP3135932</t>
  </si>
  <si>
    <t>BNA28277</t>
  </si>
  <si>
    <t>BNA23910</t>
  </si>
  <si>
    <t>BNA2177712</t>
  </si>
  <si>
    <t>AVP3171210</t>
  </si>
  <si>
    <t>AVP22686</t>
  </si>
  <si>
    <t>AVP180053</t>
  </si>
  <si>
    <t>AVP31649</t>
  </si>
  <si>
    <t>MCO118147</t>
  </si>
  <si>
    <t>AVP31489</t>
  </si>
  <si>
    <t>AVP3299</t>
  </si>
  <si>
    <t>BNA2134949</t>
  </si>
  <si>
    <t>AVP382505</t>
  </si>
  <si>
    <t>AVP22173</t>
  </si>
  <si>
    <t>AVP311533</t>
  </si>
  <si>
    <t>AVP35517</t>
  </si>
  <si>
    <t>BNA2310</t>
  </si>
  <si>
    <t>AVP2229354</t>
  </si>
  <si>
    <t>BNA1155481</t>
  </si>
  <si>
    <t>BNA22957</t>
  </si>
  <si>
    <t>AVP139075</t>
  </si>
  <si>
    <t>BNA1190370</t>
  </si>
  <si>
    <t>AVP36752</t>
  </si>
  <si>
    <t>BNA2138692</t>
  </si>
  <si>
    <t>BNA15201</t>
  </si>
  <si>
    <t>AVP11452</t>
  </si>
  <si>
    <t>AVP124442</t>
  </si>
  <si>
    <t>AVP12075</t>
  </si>
  <si>
    <t>BNA1191500</t>
  </si>
  <si>
    <t>MCO11670</t>
  </si>
  <si>
    <t>BNA27655</t>
  </si>
  <si>
    <t>AVP310199</t>
  </si>
  <si>
    <t>AVP1108093</t>
  </si>
  <si>
    <t>AVP11367</t>
  </si>
  <si>
    <t>AVP352148</t>
  </si>
  <si>
    <t>AVP315879</t>
  </si>
  <si>
    <t>MCO13406</t>
  </si>
  <si>
    <t>AVP1106363</t>
  </si>
  <si>
    <t>BNA11386</t>
  </si>
  <si>
    <t>BNA110173</t>
  </si>
  <si>
    <t>AVP113830</t>
  </si>
  <si>
    <t>BNA1177320</t>
  </si>
  <si>
    <t>BNA110491</t>
  </si>
  <si>
    <t>AVP38413</t>
  </si>
  <si>
    <t>AVP389538</t>
  </si>
  <si>
    <t>AVP36987</t>
  </si>
  <si>
    <t>AVP3328</t>
  </si>
  <si>
    <t>AVP34805</t>
  </si>
  <si>
    <t>BNA111539</t>
  </si>
  <si>
    <t>AVP327232</t>
  </si>
  <si>
    <t>AVP3148083</t>
  </si>
  <si>
    <t>AVP330044</t>
  </si>
  <si>
    <t>BNA25865</t>
  </si>
  <si>
    <t>BNA2138055</t>
  </si>
  <si>
    <t>MCO19322</t>
  </si>
  <si>
    <t>AVP313421</t>
  </si>
  <si>
    <t>BNA24680</t>
  </si>
  <si>
    <t>BNA298137</t>
  </si>
  <si>
    <t>BNA241141</t>
  </si>
  <si>
    <t>BNA28965</t>
  </si>
  <si>
    <t>AVP14910</t>
  </si>
  <si>
    <t>AVP19057</t>
  </si>
  <si>
    <t>MCO18272</t>
  </si>
  <si>
    <t>AVP134474</t>
  </si>
  <si>
    <t>AVP39635</t>
  </si>
  <si>
    <t>AVP3187364</t>
  </si>
  <si>
    <t>AVP2498</t>
  </si>
  <si>
    <t>BNA17285</t>
  </si>
  <si>
    <t>AVP3159946</t>
  </si>
  <si>
    <t>BNA11932</t>
  </si>
  <si>
    <t>BNA2171218</t>
  </si>
  <si>
    <t>BNA22760</t>
  </si>
  <si>
    <t>BNA2202938</t>
  </si>
  <si>
    <t>MCO136</t>
  </si>
  <si>
    <t>AVP3129365</t>
  </si>
  <si>
    <t>AVP17128</t>
  </si>
  <si>
    <t>BNA12850</t>
  </si>
  <si>
    <t>MCO15773</t>
  </si>
  <si>
    <t>BNA115972</t>
  </si>
  <si>
    <t>AVP21161</t>
  </si>
  <si>
    <t>MCO1260</t>
  </si>
  <si>
    <t>MCO163567</t>
  </si>
  <si>
    <t>AVP391452</t>
  </si>
  <si>
    <t>AVP391546</t>
  </si>
  <si>
    <t>AVP1137386</t>
  </si>
  <si>
    <t>AVP12</t>
  </si>
  <si>
    <t>AVP21304</t>
  </si>
  <si>
    <t>MCO121059</t>
  </si>
  <si>
    <t>BNA21422</t>
  </si>
  <si>
    <t>BNA2886</t>
  </si>
  <si>
    <t>AVP194456</t>
  </si>
  <si>
    <t>AVP340108</t>
  </si>
  <si>
    <t>AVP1101136</t>
  </si>
  <si>
    <t>AVP28489</t>
  </si>
  <si>
    <t>MCO1233213</t>
  </si>
  <si>
    <t>AVP148312</t>
  </si>
  <si>
    <t>AVP2193173</t>
  </si>
  <si>
    <t>BNA14817</t>
  </si>
  <si>
    <t>AVP121122</t>
  </si>
  <si>
    <t>AVP1436</t>
  </si>
  <si>
    <t>AVP315536</t>
  </si>
  <si>
    <t>AVP3213759</t>
  </si>
  <si>
    <t>BNA21228</t>
  </si>
  <si>
    <t>MCO168490</t>
  </si>
  <si>
    <t>BNA246093</t>
  </si>
  <si>
    <t>MCO120257</t>
  </si>
  <si>
    <t>AVP31615</t>
  </si>
  <si>
    <t>AVP3110177</t>
  </si>
  <si>
    <t>MCO127175</t>
  </si>
  <si>
    <t>BNA230538</t>
  </si>
  <si>
    <t>AVP2184384</t>
  </si>
  <si>
    <t>AVP3272153</t>
  </si>
  <si>
    <t>AVP25474</t>
  </si>
  <si>
    <t>BNA174935</t>
  </si>
  <si>
    <t>AVP24185</t>
  </si>
  <si>
    <t>BNA1723</t>
  </si>
  <si>
    <t>MCO1315</t>
  </si>
  <si>
    <t>AVP1253214</t>
  </si>
  <si>
    <t>AVP319608</t>
  </si>
  <si>
    <t>AVP311125</t>
  </si>
  <si>
    <t>BNA1448</t>
  </si>
  <si>
    <t>BNA1109803</t>
  </si>
  <si>
    <t>BNA131297</t>
  </si>
  <si>
    <t>BNA12445</t>
  </si>
  <si>
    <t>AVP320017</t>
  </si>
  <si>
    <t>AVP211074</t>
  </si>
  <si>
    <t>AVP379879</t>
  </si>
  <si>
    <t>AVP314875</t>
  </si>
  <si>
    <t>AVP2233388</t>
  </si>
  <si>
    <t>MCO17790</t>
  </si>
  <si>
    <t>AVP337168</t>
  </si>
  <si>
    <t>AVP222370</t>
  </si>
  <si>
    <t>BNA1657</t>
  </si>
  <si>
    <t>AVP2877</t>
  </si>
  <si>
    <t>BNA14610</t>
  </si>
  <si>
    <t>BNA248901</t>
  </si>
  <si>
    <t>AVP3225130</t>
  </si>
  <si>
    <t>BNA225805</t>
  </si>
  <si>
    <t>AVP2170</t>
  </si>
  <si>
    <t>AVP16329</t>
  </si>
  <si>
    <t>AVP11468</t>
  </si>
  <si>
    <t>BNA14370</t>
  </si>
  <si>
    <t>AVP133538</t>
  </si>
  <si>
    <t>AVP11369</t>
  </si>
  <si>
    <t>MCO11032</t>
  </si>
  <si>
    <t>BNA277589</t>
  </si>
  <si>
    <t>MCO1101911</t>
  </si>
  <si>
    <t>BNA21336</t>
  </si>
  <si>
    <t>BNA21633</t>
  </si>
  <si>
    <t>AVP240729</t>
  </si>
  <si>
    <t>BNA116549</t>
  </si>
  <si>
    <t>BNA124665</t>
  </si>
  <si>
    <t>AVP351134</t>
  </si>
  <si>
    <t>BNA147242</t>
  </si>
  <si>
    <t>AVP1510</t>
  </si>
  <si>
    <t>AVP25522</t>
  </si>
  <si>
    <t>MCO121527</t>
  </si>
  <si>
    <t>AVP3183155</t>
  </si>
  <si>
    <t>AVP1482</t>
  </si>
  <si>
    <t>AVP2636</t>
  </si>
  <si>
    <t>BNA115874</t>
  </si>
  <si>
    <t>BNA2672</t>
  </si>
  <si>
    <t>AVP369338</t>
  </si>
  <si>
    <t>BNA2655</t>
  </si>
  <si>
    <t>BNA17669</t>
  </si>
  <si>
    <t>AVP139164</t>
  </si>
  <si>
    <t>BNA231064</t>
  </si>
  <si>
    <t>AVP11161</t>
  </si>
  <si>
    <t>AVP22458</t>
  </si>
  <si>
    <t>AVP32307</t>
  </si>
  <si>
    <t>MCO11217</t>
  </si>
  <si>
    <t>AVP32170</t>
  </si>
  <si>
    <t>BNA136400</t>
  </si>
  <si>
    <t>AVP21879</t>
  </si>
  <si>
    <t>AVP141056</t>
  </si>
  <si>
    <t>BNA1322</t>
  </si>
  <si>
    <t>AVP270639</t>
  </si>
  <si>
    <t>AVP1248361</t>
  </si>
  <si>
    <t>AVP2331</t>
  </si>
  <si>
    <t>AVP2144000</t>
  </si>
  <si>
    <t>AVP114485</t>
  </si>
  <si>
    <t>BNA11575</t>
  </si>
  <si>
    <t>BNA153874</t>
  </si>
  <si>
    <t>AVP3349</t>
  </si>
  <si>
    <t>AVP21395</t>
  </si>
  <si>
    <t>MCO136385</t>
  </si>
  <si>
    <t>BNA2598</t>
  </si>
  <si>
    <t>AVP250922</t>
  </si>
  <si>
    <t>BNA13719</t>
  </si>
  <si>
    <t>AVP3318</t>
  </si>
  <si>
    <t>AVP121451</t>
  </si>
  <si>
    <t>AVP2187472</t>
  </si>
  <si>
    <t>MCO149020</t>
  </si>
  <si>
    <t>BNA259415</t>
  </si>
  <si>
    <t>AVP395231</t>
  </si>
  <si>
    <t>AVP221071</t>
  </si>
  <si>
    <t>AVP3568</t>
  </si>
  <si>
    <t>BNA2600</t>
  </si>
  <si>
    <t>BNA2687</t>
  </si>
  <si>
    <t>AVP14681</t>
  </si>
  <si>
    <t>BNA12995</t>
  </si>
  <si>
    <t>BNA1251072</t>
  </si>
  <si>
    <t>BNA24551</t>
  </si>
  <si>
    <t>MCO13952</t>
  </si>
  <si>
    <t>AVP143721</t>
  </si>
  <si>
    <t>AVP124526</t>
  </si>
  <si>
    <t>AVP276318</t>
  </si>
  <si>
    <t>BNA1120332</t>
  </si>
  <si>
    <t>AVP327949</t>
  </si>
  <si>
    <t>BNA27139</t>
  </si>
  <si>
    <t>MCO14862</t>
  </si>
  <si>
    <t>BNA238471</t>
  </si>
  <si>
    <t>AVP178197</t>
  </si>
  <si>
    <t>AVP21090</t>
  </si>
  <si>
    <t>BNA135204</t>
  </si>
  <si>
    <t>MCO1952</t>
  </si>
  <si>
    <t>BNA21404</t>
  </si>
  <si>
    <t>AVP22648</t>
  </si>
  <si>
    <t>BNA26818</t>
  </si>
  <si>
    <t>BNA2222926</t>
  </si>
  <si>
    <t>BNA25199</t>
  </si>
  <si>
    <t>BNA288</t>
  </si>
  <si>
    <t>AVP21050</t>
  </si>
  <si>
    <t>BNA2173396</t>
  </si>
  <si>
    <t>AVP21271</t>
  </si>
  <si>
    <t>BNA241627</t>
  </si>
  <si>
    <t>BNA176503</t>
  </si>
  <si>
    <t>AVP13260</t>
  </si>
  <si>
    <t>BNA111552</t>
  </si>
  <si>
    <t>MCO14902</t>
  </si>
  <si>
    <t>MCO11691</t>
  </si>
  <si>
    <t>BNA2187</t>
  </si>
  <si>
    <t>AVP24229</t>
  </si>
  <si>
    <t>BNA191376</t>
  </si>
  <si>
    <t>AVP11462</t>
  </si>
  <si>
    <t>BNA2736</t>
  </si>
  <si>
    <t>AVP14825</t>
  </si>
  <si>
    <t>AVP26904</t>
  </si>
  <si>
    <t>BNA184007</t>
  </si>
  <si>
    <t>AVP3109209</t>
  </si>
  <si>
    <t>AVP161602</t>
  </si>
  <si>
    <t>BNA2752</t>
  </si>
  <si>
    <t>AVP317607</t>
  </si>
  <si>
    <t>AVP26496</t>
  </si>
  <si>
    <t>AVP151359</t>
  </si>
  <si>
    <t>BNA232293</t>
  </si>
  <si>
    <t>AVP23446</t>
  </si>
  <si>
    <t>AVP11262</t>
  </si>
  <si>
    <t>AVP3231325</t>
  </si>
  <si>
    <t>AVP34200</t>
  </si>
  <si>
    <t>AVP147351</t>
  </si>
  <si>
    <t>BNA12899</t>
  </si>
  <si>
    <t>AVP33405</t>
  </si>
  <si>
    <t>AVP35115</t>
  </si>
  <si>
    <t>AVP31197</t>
  </si>
  <si>
    <t>MCO153681</t>
  </si>
  <si>
    <t>BNA148365</t>
  </si>
  <si>
    <t>AVP359091</t>
  </si>
  <si>
    <t>BNA221920</t>
  </si>
  <si>
    <t>BNA1380</t>
  </si>
  <si>
    <t>BNA12004</t>
  </si>
  <si>
    <t>AVP179740</t>
  </si>
  <si>
    <t>AVP31540</t>
  </si>
  <si>
    <t>AVP11892</t>
  </si>
  <si>
    <t>AVP33136</t>
  </si>
  <si>
    <t>MCO126726</t>
  </si>
  <si>
    <t>AVP38546</t>
  </si>
  <si>
    <t>BNA147738</t>
  </si>
  <si>
    <t>BNA12897</t>
  </si>
  <si>
    <t>AVP347286</t>
  </si>
  <si>
    <t>AVP3135506</t>
  </si>
  <si>
    <t>AVP38041</t>
  </si>
  <si>
    <t>BNA13326</t>
  </si>
  <si>
    <t>MCO16570</t>
  </si>
  <si>
    <t>BNA127513</t>
  </si>
  <si>
    <t>AVP11714</t>
  </si>
  <si>
    <t>MCO12101</t>
  </si>
  <si>
    <t>BNA2949</t>
  </si>
  <si>
    <t>AVP122656</t>
  </si>
  <si>
    <t>BNA28315</t>
  </si>
  <si>
    <t>BNA215219</t>
  </si>
  <si>
    <t>AVP34960</t>
  </si>
  <si>
    <t>AVP11320</t>
  </si>
  <si>
    <t>AVP24170</t>
  </si>
  <si>
    <t>BNA229756</t>
  </si>
  <si>
    <t>AVP3563</t>
  </si>
  <si>
    <t>AVP150964</t>
  </si>
  <si>
    <t>AVP31116</t>
  </si>
  <si>
    <t>AVP2565</t>
  </si>
  <si>
    <t>BNA14304</t>
  </si>
  <si>
    <t>BNA2361</t>
  </si>
  <si>
    <t>BNA13707</t>
  </si>
  <si>
    <t>AVP321924</t>
  </si>
  <si>
    <t>AVP367152</t>
  </si>
  <si>
    <t>MCO12539</t>
  </si>
  <si>
    <t>MCO11877</t>
  </si>
  <si>
    <t>AVP21131</t>
  </si>
  <si>
    <t>AVP2320</t>
  </si>
  <si>
    <t>BNA1597</t>
  </si>
  <si>
    <t>AVP31145</t>
  </si>
  <si>
    <t>BNA12181</t>
  </si>
  <si>
    <t>BNA1148135</t>
  </si>
  <si>
    <t>BNA124897</t>
  </si>
  <si>
    <t>BNA214106</t>
  </si>
  <si>
    <t>BNA174261</t>
  </si>
  <si>
    <t>BNA272331</t>
  </si>
  <si>
    <t>BNA24736</t>
  </si>
  <si>
    <t>BNA22271</t>
  </si>
  <si>
    <t>BNA170327</t>
  </si>
  <si>
    <t>AVP24426</t>
  </si>
  <si>
    <t>BNA21257</t>
  </si>
  <si>
    <t>AVP230810</t>
  </si>
  <si>
    <t>AVP185</t>
  </si>
  <si>
    <t>MCO11665</t>
  </si>
  <si>
    <t>BNA1357</t>
  </si>
  <si>
    <t>AVP240173</t>
  </si>
  <si>
    <t>BNA227298</t>
  </si>
  <si>
    <t>BNA242930</t>
  </si>
  <si>
    <t>AVP3154167</t>
  </si>
  <si>
    <t>AVP31827</t>
  </si>
  <si>
    <t>MCO1206340</t>
  </si>
  <si>
    <t>AVP26006</t>
  </si>
  <si>
    <t>BNA1705</t>
  </si>
  <si>
    <t>AVP21902</t>
  </si>
  <si>
    <t>AVP256039</t>
  </si>
  <si>
    <t>BNA21231</t>
  </si>
  <si>
    <t>AVP219366</t>
  </si>
  <si>
    <t>AVP21718</t>
  </si>
  <si>
    <t>BNA141109</t>
  </si>
  <si>
    <t>AVP1137850</t>
  </si>
  <si>
    <t>BNA12143</t>
  </si>
  <si>
    <t>AVP11723</t>
  </si>
  <si>
    <t>BNA21230</t>
  </si>
  <si>
    <t>AVP13573</t>
  </si>
  <si>
    <t>AVP118231</t>
  </si>
  <si>
    <t>BNA269021</t>
  </si>
  <si>
    <t>AVP2872</t>
  </si>
  <si>
    <t>BNA2484372</t>
  </si>
  <si>
    <t>AVP112401</t>
  </si>
  <si>
    <t>BNA167895</t>
  </si>
  <si>
    <t>MCO1566</t>
  </si>
  <si>
    <t>BNA11607</t>
  </si>
  <si>
    <t>AVP18669</t>
  </si>
  <si>
    <t>AVP317643</t>
  </si>
  <si>
    <t>AVP253007</t>
  </si>
  <si>
    <t>AVP24665</t>
  </si>
  <si>
    <t>AVP29374</t>
  </si>
  <si>
    <t>AVP37055</t>
  </si>
  <si>
    <t>BNA2530</t>
  </si>
  <si>
    <t>AVP36899</t>
  </si>
  <si>
    <t>BNA22831</t>
  </si>
  <si>
    <t>AVP338568</t>
  </si>
  <si>
    <t>BNA16054</t>
  </si>
  <si>
    <t>AVP252658</t>
  </si>
  <si>
    <t>AVP3237</t>
  </si>
  <si>
    <t>BNA21008</t>
  </si>
  <si>
    <t>BNA2105987</t>
  </si>
  <si>
    <t>BNA115840</t>
  </si>
  <si>
    <t>BNA21108</t>
  </si>
  <si>
    <t>AVP1407</t>
  </si>
  <si>
    <t>AVP119169</t>
  </si>
  <si>
    <t>BNA2716</t>
  </si>
  <si>
    <t>AVP2315453</t>
  </si>
  <si>
    <t>BNA238419</t>
  </si>
  <si>
    <t>AVP3855</t>
  </si>
  <si>
    <t>AVP3110450</t>
  </si>
  <si>
    <t>AVP343189</t>
  </si>
  <si>
    <t>AVP397601</t>
  </si>
  <si>
    <t>AVP33565</t>
  </si>
  <si>
    <t>AVP169316</t>
  </si>
  <si>
    <t>BNA2153</t>
  </si>
  <si>
    <t>MCO1450</t>
  </si>
  <si>
    <t>MCO1838</t>
  </si>
  <si>
    <t>BNA134473</t>
  </si>
  <si>
    <t>BNA23541</t>
  </si>
  <si>
    <t>BNA233323</t>
  </si>
  <si>
    <t>AVP112</t>
  </si>
  <si>
    <t>AVP2562</t>
  </si>
  <si>
    <t>AVP141777</t>
  </si>
  <si>
    <t>MCO11390</t>
  </si>
  <si>
    <t>AVP3543</t>
  </si>
  <si>
    <t>AVP323482</t>
  </si>
  <si>
    <t>AVP34191</t>
  </si>
  <si>
    <t>BNA114577</t>
  </si>
  <si>
    <t>MCO1159</t>
  </si>
  <si>
    <t>AVP313288</t>
  </si>
  <si>
    <t>BNA13429</t>
  </si>
  <si>
    <t>BNA215084</t>
  </si>
  <si>
    <t>AVP23347</t>
  </si>
  <si>
    <t>AVP22530</t>
  </si>
  <si>
    <t>AVP223977</t>
  </si>
  <si>
    <t>MCO11565</t>
  </si>
  <si>
    <t>AVP2420</t>
  </si>
  <si>
    <t>AVP349212</t>
  </si>
  <si>
    <t>BNA2705</t>
  </si>
  <si>
    <t>AVP17429</t>
  </si>
  <si>
    <t>AVP31915</t>
  </si>
  <si>
    <t>AVP126552</t>
  </si>
  <si>
    <t>AVP24962</t>
  </si>
  <si>
    <t>BNA13591</t>
  </si>
  <si>
    <t>AVP2339</t>
  </si>
  <si>
    <t>AVP126108</t>
  </si>
  <si>
    <t>MCO122780</t>
  </si>
  <si>
    <t>AVP24157</t>
  </si>
  <si>
    <t>BNA19887</t>
  </si>
  <si>
    <t>AVP263019</t>
  </si>
  <si>
    <t>BNA21594</t>
  </si>
  <si>
    <t>AVP129847</t>
  </si>
  <si>
    <t>AVP247645</t>
  </si>
  <si>
    <t>AVP328282</t>
  </si>
  <si>
    <t>AVP34245</t>
  </si>
  <si>
    <t>AVP33530</t>
  </si>
  <si>
    <t>AVP24020</t>
  </si>
  <si>
    <t>BNA12031</t>
  </si>
  <si>
    <t>AVP238323</t>
  </si>
  <si>
    <t>BNA24011</t>
  </si>
  <si>
    <t>AVP38490</t>
  </si>
  <si>
    <t>AVP19648</t>
  </si>
  <si>
    <t>AVP11875</t>
  </si>
  <si>
    <t>AVP11248</t>
  </si>
  <si>
    <t>BNA2645</t>
  </si>
  <si>
    <t>BNA164733</t>
  </si>
  <si>
    <t>AVP32172</t>
  </si>
  <si>
    <t>BNA19983</t>
  </si>
  <si>
    <t>AVP1239</t>
  </si>
  <si>
    <t>AVP12194</t>
  </si>
  <si>
    <t>AVP21306</t>
  </si>
  <si>
    <t>AVP3105176</t>
  </si>
  <si>
    <t>AVP16079</t>
  </si>
  <si>
    <t>BNA1524</t>
  </si>
  <si>
    <t>AVP129403</t>
  </si>
  <si>
    <t>AVP11809</t>
  </si>
  <si>
    <t>AVP12673</t>
  </si>
  <si>
    <t>AVP282289</t>
  </si>
  <si>
    <t>AVP312834</t>
  </si>
  <si>
    <t>BNA2385</t>
  </si>
  <si>
    <t>BNA1165985</t>
  </si>
  <si>
    <t>AVP151477</t>
  </si>
  <si>
    <t>AVP2868</t>
  </si>
  <si>
    <t>AVP2108399</t>
  </si>
  <si>
    <t>AVP2241</t>
  </si>
  <si>
    <t>AVP3555</t>
  </si>
  <si>
    <t>AVP21751</t>
  </si>
  <si>
    <t>AVP32213</t>
  </si>
  <si>
    <t>BNA2176386</t>
  </si>
  <si>
    <t>BNA29855</t>
  </si>
  <si>
    <t>BNA2660</t>
  </si>
  <si>
    <t>AVP272660</t>
  </si>
  <si>
    <t>BNA14244</t>
  </si>
  <si>
    <t>AVP138204</t>
  </si>
  <si>
    <t>AVP21951</t>
  </si>
  <si>
    <t>AVP35106</t>
  </si>
  <si>
    <t>AVP136848</t>
  </si>
  <si>
    <t>AVP16</t>
  </si>
  <si>
    <t>AVP297406</t>
  </si>
  <si>
    <t>MCO1175498</t>
  </si>
  <si>
    <t>BNA219102</t>
  </si>
  <si>
    <t>BNA145427</t>
  </si>
  <si>
    <t>AVP12985</t>
  </si>
  <si>
    <t>AVP151593</t>
  </si>
  <si>
    <t>BNA28309</t>
  </si>
  <si>
    <t>AVP11121</t>
  </si>
  <si>
    <t>AVP2731</t>
  </si>
  <si>
    <t>BNA194506</t>
  </si>
  <si>
    <t>AVP12244</t>
  </si>
  <si>
    <t>AVP21335</t>
  </si>
  <si>
    <t>AVP31270</t>
  </si>
  <si>
    <t>AVP11001</t>
  </si>
  <si>
    <t>BNA115</t>
  </si>
  <si>
    <t>AVP214388</t>
  </si>
  <si>
    <t>AVP3464</t>
  </si>
  <si>
    <t>BNA11142</t>
  </si>
  <si>
    <t>BNA171</t>
  </si>
  <si>
    <t>AVP241034</t>
  </si>
  <si>
    <t>AVP228686</t>
  </si>
  <si>
    <t>MCO111244</t>
  </si>
  <si>
    <t>BNA21786</t>
  </si>
  <si>
    <t>AVP199836</t>
  </si>
  <si>
    <t>BNA1419</t>
  </si>
  <si>
    <t>BNA28469</t>
  </si>
  <si>
    <t>BNA21520</t>
  </si>
  <si>
    <t>AVP21468</t>
  </si>
  <si>
    <t>BNA16503</t>
  </si>
  <si>
    <t>AVP292584</t>
  </si>
  <si>
    <t>BNA22897</t>
  </si>
  <si>
    <t>AVP11221</t>
  </si>
  <si>
    <t>AVP1392</t>
  </si>
  <si>
    <t>MCO115746</t>
  </si>
  <si>
    <t>BNA11171</t>
  </si>
  <si>
    <t>MCO127961</t>
  </si>
  <si>
    <t>AVP31599</t>
  </si>
  <si>
    <t>AVP21550</t>
  </si>
  <si>
    <t>BNA113716</t>
  </si>
  <si>
    <t>BNA2535</t>
  </si>
  <si>
    <t>AVP11838</t>
  </si>
  <si>
    <t>MCO118065</t>
  </si>
  <si>
    <t>BNA21672</t>
  </si>
  <si>
    <t>AVP148021</t>
  </si>
  <si>
    <t>MCO11231</t>
  </si>
  <si>
    <t>BNA27950</t>
  </si>
  <si>
    <t>BNA159038</t>
  </si>
  <si>
    <t>BNA25855</t>
  </si>
  <si>
    <t>AVP3702</t>
  </si>
  <si>
    <t>BNA2614</t>
  </si>
  <si>
    <t>AVP17688</t>
  </si>
  <si>
    <t>BNA2249994</t>
  </si>
  <si>
    <t>AVP17961</t>
  </si>
  <si>
    <t>AVP239901</t>
  </si>
  <si>
    <t>AVP23211</t>
  </si>
  <si>
    <t>BNA130613</t>
  </si>
  <si>
    <t>BNA2354</t>
  </si>
  <si>
    <t>MCO146078</t>
  </si>
  <si>
    <t>AVP2125</t>
  </si>
  <si>
    <t>MCO111458</t>
  </si>
  <si>
    <t>AVP32862</t>
  </si>
  <si>
    <t>BNA21619</t>
  </si>
  <si>
    <t>AVP11229</t>
  </si>
  <si>
    <t>AVP23463</t>
  </si>
  <si>
    <t>AVP37879</t>
  </si>
  <si>
    <t>AVP125517</t>
  </si>
  <si>
    <t>AVP12964</t>
  </si>
  <si>
    <t>AVP12125</t>
  </si>
  <si>
    <t>AVP132667</t>
  </si>
  <si>
    <t>BNA29730</t>
  </si>
  <si>
    <t>AVP23295</t>
  </si>
  <si>
    <t>AVP38478</t>
  </si>
  <si>
    <t>AVP389940</t>
  </si>
  <si>
    <t>AVP39783</t>
  </si>
  <si>
    <t>AVP111223</t>
  </si>
  <si>
    <t>AVP28480</t>
  </si>
  <si>
    <t>AVP11495</t>
  </si>
  <si>
    <t>AVP134065</t>
  </si>
  <si>
    <t>AVP18795</t>
  </si>
  <si>
    <t>AVP19196</t>
  </si>
  <si>
    <t>BNA112778</t>
  </si>
  <si>
    <t>BNA22438</t>
  </si>
  <si>
    <t>BNA11780</t>
  </si>
  <si>
    <t>AVP386774</t>
  </si>
  <si>
    <t>BNA23085</t>
  </si>
  <si>
    <t>AVP314420</t>
  </si>
  <si>
    <t>AVP1180</t>
  </si>
  <si>
    <t>MCO12125</t>
  </si>
  <si>
    <t>AVP29079</t>
  </si>
  <si>
    <t>BNA22985</t>
  </si>
  <si>
    <t>AVP1119648</t>
  </si>
  <si>
    <t>AVP22836</t>
  </si>
  <si>
    <t>MCO11168</t>
  </si>
  <si>
    <t>AVP31928</t>
  </si>
  <si>
    <t>MCO11849</t>
  </si>
  <si>
    <t>AVP3192883</t>
  </si>
  <si>
    <t>AVP36442</t>
  </si>
  <si>
    <t>AVP12929</t>
  </si>
  <si>
    <t>AVP28139</t>
  </si>
  <si>
    <t>BNA23181</t>
  </si>
  <si>
    <t>MCO1702</t>
  </si>
  <si>
    <t>BNA268004</t>
  </si>
  <si>
    <t>AVP14603</t>
  </si>
  <si>
    <t>AVP22369</t>
  </si>
  <si>
    <t>AVP3175619</t>
  </si>
  <si>
    <t>BNA24204</t>
  </si>
  <si>
    <t>AVP1735</t>
  </si>
  <si>
    <t>AVP1238</t>
  </si>
  <si>
    <t>BNA1112535</t>
  </si>
  <si>
    <t>AVP33910</t>
  </si>
  <si>
    <t>AVP31637</t>
  </si>
  <si>
    <t>MCO13130</t>
  </si>
  <si>
    <t>BNA22448</t>
  </si>
  <si>
    <t>AVP22560</t>
  </si>
  <si>
    <t>BNA299785</t>
  </si>
  <si>
    <t>MCO11160</t>
  </si>
  <si>
    <t>AVP31760</t>
  </si>
  <si>
    <t>AVP13820</t>
  </si>
  <si>
    <t>BNA131663</t>
  </si>
  <si>
    <t>AVP12081</t>
  </si>
  <si>
    <t>BNA2511</t>
  </si>
  <si>
    <t>BNA2202718</t>
  </si>
  <si>
    <t>AVP1166711</t>
  </si>
  <si>
    <t>MCO11648</t>
  </si>
  <si>
    <t>BNA197593</t>
  </si>
  <si>
    <t>MCO11860</t>
  </si>
  <si>
    <t>AVP23209</t>
  </si>
  <si>
    <t>MCO1800</t>
  </si>
  <si>
    <t>MCO12972</t>
  </si>
  <si>
    <t>AVP13307</t>
  </si>
  <si>
    <t>AVP119669</t>
  </si>
  <si>
    <t>BNA2434</t>
  </si>
  <si>
    <t>BNA1139024</t>
  </si>
  <si>
    <t>AVP2110</t>
  </si>
  <si>
    <t>AVP3120192</t>
  </si>
  <si>
    <t>AVP2969</t>
  </si>
  <si>
    <t>AVP32557</t>
  </si>
  <si>
    <t>AVP131459</t>
  </si>
  <si>
    <t>BNA13249</t>
  </si>
  <si>
    <t>MCO14552</t>
  </si>
  <si>
    <t>BNA25165</t>
  </si>
  <si>
    <t>BNA11720</t>
  </si>
  <si>
    <t>AVP32399</t>
  </si>
  <si>
    <t>BNA1100450</t>
  </si>
  <si>
    <t>BNA22843</t>
  </si>
  <si>
    <t>BNA1144</t>
  </si>
  <si>
    <t>BNA21145</t>
  </si>
  <si>
    <t>BNA183794</t>
  </si>
  <si>
    <t>AVP22428</t>
  </si>
  <si>
    <t>AVP33466</t>
  </si>
  <si>
    <t>MCO15317</t>
  </si>
  <si>
    <t>AVP33930</t>
  </si>
  <si>
    <t>BNA12880</t>
  </si>
  <si>
    <t>AVP117757</t>
  </si>
  <si>
    <t>AVP1151305</t>
  </si>
  <si>
    <t>AVP3599</t>
  </si>
  <si>
    <t>MCO1108286</t>
  </si>
  <si>
    <t>AVP11024</t>
  </si>
  <si>
    <t>BNA21521</t>
  </si>
  <si>
    <t>BNA12113</t>
  </si>
  <si>
    <t>AVP3894</t>
  </si>
  <si>
    <t>AVP121424</t>
  </si>
  <si>
    <t>BNA24228</t>
  </si>
  <si>
    <t>MCO12725</t>
  </si>
  <si>
    <t>BNA1183929</t>
  </si>
  <si>
    <t>AVP11881</t>
  </si>
  <si>
    <t>AVP36981</t>
  </si>
  <si>
    <t>AVP31413</t>
  </si>
  <si>
    <t>AVP36569</t>
  </si>
  <si>
    <t>BNA1134647</t>
  </si>
  <si>
    <t>BNA1137</t>
  </si>
  <si>
    <t>BNA13898</t>
  </si>
  <si>
    <t>BNA2945</t>
  </si>
  <si>
    <t>AVP13508</t>
  </si>
  <si>
    <t>AVP11296</t>
  </si>
  <si>
    <t>AVP11327</t>
  </si>
  <si>
    <t>MCO1269</t>
  </si>
  <si>
    <t>MCO11233</t>
  </si>
  <si>
    <t>AVP3375</t>
  </si>
  <si>
    <t>AVP12621</t>
  </si>
  <si>
    <t>AVP21817</t>
  </si>
  <si>
    <t>AVP33585</t>
  </si>
  <si>
    <t>BNA22620</t>
  </si>
  <si>
    <t>AVP12350</t>
  </si>
  <si>
    <t>MCO11006</t>
  </si>
  <si>
    <t>BNA12794</t>
  </si>
  <si>
    <t>AVP1450</t>
  </si>
  <si>
    <t>MCO14118</t>
  </si>
  <si>
    <t>BNA2152</t>
  </si>
  <si>
    <t>AVP3733</t>
  </si>
  <si>
    <t>BNA12065</t>
  </si>
  <si>
    <t>BNA1874</t>
  </si>
  <si>
    <t>AVP2706</t>
  </si>
  <si>
    <t>BNA176</t>
  </si>
  <si>
    <t>AVP32165</t>
  </si>
  <si>
    <t>MCO13867</t>
  </si>
  <si>
    <t>AVP21858</t>
  </si>
  <si>
    <t>AVP23081</t>
  </si>
  <si>
    <t>AVP12067</t>
  </si>
  <si>
    <t>AVP3636</t>
  </si>
  <si>
    <t>BNA21269</t>
  </si>
  <si>
    <t>AVP3912</t>
  </si>
  <si>
    <t>AVP24873</t>
  </si>
  <si>
    <t>AVP2376</t>
  </si>
  <si>
    <t>BNA12865</t>
  </si>
  <si>
    <t>AVP23293</t>
  </si>
  <si>
    <t>AVP11931</t>
  </si>
  <si>
    <t>AVP24232</t>
  </si>
  <si>
    <t>AVP13120</t>
  </si>
  <si>
    <t>AVP13504</t>
  </si>
  <si>
    <t>BNA24349</t>
  </si>
  <si>
    <t>AVP33757</t>
  </si>
  <si>
    <t>BNA2267</t>
  </si>
  <si>
    <t>BNA1529</t>
  </si>
  <si>
    <t>AVP1139</t>
  </si>
  <si>
    <t>MCO11347</t>
  </si>
  <si>
    <t>BNA23</t>
  </si>
  <si>
    <t>AVP31184</t>
  </si>
  <si>
    <t>AVP2852</t>
  </si>
  <si>
    <t>BNA2392</t>
  </si>
  <si>
    <t>BNA128</t>
  </si>
  <si>
    <t>BNA21647</t>
  </si>
  <si>
    <t>AVP3344</t>
  </si>
  <si>
    <t>AVP2980</t>
  </si>
  <si>
    <t>AVP3588</t>
  </si>
  <si>
    <t>BNA21567</t>
  </si>
  <si>
    <t>BNA2576</t>
  </si>
  <si>
    <t>MCO160</t>
  </si>
  <si>
    <t>AVP3652</t>
  </si>
  <si>
    <t>MCO13186</t>
  </si>
  <si>
    <t>BNA1413</t>
  </si>
  <si>
    <t>AVP2305</t>
  </si>
  <si>
    <t>BNA2761</t>
  </si>
  <si>
    <t>AVP2541</t>
  </si>
  <si>
    <t>AVP1125</t>
  </si>
  <si>
    <t>BNA1572</t>
  </si>
  <si>
    <t>AVP3666</t>
  </si>
  <si>
    <t>AVP1153</t>
  </si>
  <si>
    <t>BNA144</t>
  </si>
  <si>
    <t>AVP1586</t>
  </si>
  <si>
    <t>BNA1977</t>
  </si>
  <si>
    <t>MCO138</t>
  </si>
  <si>
    <t>AVP2821</t>
  </si>
  <si>
    <t>BNA296</t>
  </si>
  <si>
    <t>AVP386</t>
  </si>
  <si>
    <t>BNA2999</t>
  </si>
  <si>
    <t>AVP1106</t>
  </si>
  <si>
    <t>BNA1811</t>
  </si>
  <si>
    <t>BNA2356</t>
  </si>
  <si>
    <t>AVP3258</t>
  </si>
  <si>
    <t>BNA1546</t>
  </si>
  <si>
    <t>AVP2810</t>
  </si>
  <si>
    <t>AVP34476</t>
  </si>
  <si>
    <t>AVP2629</t>
  </si>
  <si>
    <t>AVP1202</t>
  </si>
  <si>
    <t>BNA2291</t>
  </si>
  <si>
    <t>BNA126</t>
  </si>
  <si>
    <t>AVP246</t>
  </si>
  <si>
    <t>AVP245</t>
  </si>
  <si>
    <t>BNA2885</t>
  </si>
  <si>
    <t>AVP2560</t>
  </si>
  <si>
    <t>BNA1483</t>
  </si>
  <si>
    <t>BNA1460</t>
  </si>
  <si>
    <t>AVP2722</t>
  </si>
  <si>
    <t>AVP14315</t>
  </si>
  <si>
    <t>AVP2561</t>
  </si>
  <si>
    <t>MCO1313</t>
  </si>
  <si>
    <t>AVP11165</t>
  </si>
  <si>
    <t>AVP31811</t>
  </si>
  <si>
    <t>AVP11738</t>
  </si>
  <si>
    <t>BNA22299</t>
  </si>
  <si>
    <t>AVP1108</t>
  </si>
  <si>
    <t>BNA1670</t>
  </si>
  <si>
    <t>AVP1653</t>
  </si>
  <si>
    <t>BNA1878</t>
  </si>
  <si>
    <t>BNA1141</t>
  </si>
  <si>
    <t>MCO1555</t>
  </si>
  <si>
    <t>BNA1226</t>
  </si>
  <si>
    <t>BNA1229</t>
  </si>
  <si>
    <t>BNA2405</t>
  </si>
  <si>
    <t>BNA27</t>
  </si>
  <si>
    <t>AVP31461</t>
  </si>
  <si>
    <t>AVP3294</t>
  </si>
  <si>
    <t>AVP1334</t>
  </si>
  <si>
    <t>AVP2226</t>
  </si>
  <si>
    <t>AVP1178</t>
  </si>
  <si>
    <t>AVP31838</t>
  </si>
  <si>
    <t>BNA13406</t>
  </si>
  <si>
    <t>BNA21953</t>
  </si>
  <si>
    <t>AVP3948</t>
  </si>
  <si>
    <t>AVP1278</t>
  </si>
  <si>
    <t>AVP1818</t>
  </si>
  <si>
    <t>BNA2313</t>
  </si>
  <si>
    <t>BNA21047</t>
  </si>
  <si>
    <t>BNA1187</t>
  </si>
  <si>
    <t>AVP14239</t>
  </si>
  <si>
    <t>BNA2151</t>
  </si>
  <si>
    <t>MCO120</t>
  </si>
  <si>
    <t>AVP1102</t>
  </si>
  <si>
    <t>AVP2904</t>
  </si>
  <si>
    <t>AVP168</t>
  </si>
  <si>
    <t>AVP22798</t>
  </si>
  <si>
    <t>AVP316</t>
  </si>
  <si>
    <t>AVP244</t>
  </si>
  <si>
    <t>BNA1264</t>
  </si>
  <si>
    <t>AVP3362</t>
  </si>
  <si>
    <t>AVP1155</t>
  </si>
  <si>
    <t>BNA2814</t>
  </si>
  <si>
    <t>AVP182</t>
  </si>
  <si>
    <t>AVP32934</t>
  </si>
  <si>
    <t>AVP2503</t>
  </si>
  <si>
    <t>MCO13173</t>
  </si>
  <si>
    <t>BNA11938</t>
  </si>
  <si>
    <t>AVP1728</t>
  </si>
  <si>
    <t>AVP12478</t>
  </si>
  <si>
    <t>AVP21419</t>
  </si>
  <si>
    <t>AVP343</t>
  </si>
  <si>
    <t>BNA1403</t>
  </si>
  <si>
    <t>MCO1714</t>
  </si>
  <si>
    <t>AVP1208</t>
  </si>
  <si>
    <t>AVP3968</t>
  </si>
  <si>
    <t>AVP33314</t>
  </si>
  <si>
    <t>AVP3415</t>
  </si>
  <si>
    <t>AVP37777</t>
  </si>
  <si>
    <t>AVP23626</t>
  </si>
  <si>
    <t>AVP1205</t>
  </si>
  <si>
    <t>AVP21379</t>
  </si>
  <si>
    <t>AVP366</t>
  </si>
  <si>
    <t>AVP21821</t>
  </si>
  <si>
    <t>BNA1130</t>
  </si>
  <si>
    <t>BNA2618</t>
  </si>
  <si>
    <t>BNA2587</t>
  </si>
  <si>
    <t>AVP2953</t>
  </si>
  <si>
    <t>AVP2556</t>
  </si>
  <si>
    <t>AVP3775</t>
  </si>
  <si>
    <t>AVP1709</t>
  </si>
  <si>
    <t>MCO1878</t>
  </si>
  <si>
    <t>BNA23751</t>
  </si>
  <si>
    <t>BNA1571</t>
  </si>
  <si>
    <t>AVP3991</t>
  </si>
  <si>
    <t>AVP3171</t>
  </si>
  <si>
    <t>BNA1409</t>
  </si>
  <si>
    <t>BNA1947</t>
  </si>
  <si>
    <t>AVP3189</t>
  </si>
  <si>
    <t>BNA2718</t>
  </si>
  <si>
    <t>AVP187</t>
  </si>
  <si>
    <t>BNA11473</t>
  </si>
  <si>
    <t>AVP11956</t>
  </si>
  <si>
    <t>AVP2205</t>
  </si>
  <si>
    <t>MCO152</t>
  </si>
  <si>
    <t>BNA1968</t>
  </si>
  <si>
    <t>BNA12653</t>
  </si>
  <si>
    <t>AVP2273</t>
  </si>
  <si>
    <t>AVP1179</t>
  </si>
  <si>
    <t>AVP3550</t>
  </si>
  <si>
    <t>BNA2720</t>
  </si>
  <si>
    <t>MCO1805</t>
  </si>
  <si>
    <t>BNA1347</t>
  </si>
  <si>
    <t>AVP1847</t>
  </si>
  <si>
    <t>AVP174</t>
  </si>
  <si>
    <t>BNA1897</t>
  </si>
  <si>
    <t>AVP3273</t>
  </si>
  <si>
    <t>BNA1933</t>
  </si>
  <si>
    <t>AVP3625</t>
  </si>
  <si>
    <t>AVP1628</t>
  </si>
  <si>
    <t>AVP21018</t>
  </si>
  <si>
    <t>AVP3886</t>
  </si>
  <si>
    <t>MCO13398</t>
  </si>
  <si>
    <t>BNA2124</t>
  </si>
  <si>
    <t>BNA1840</t>
  </si>
  <si>
    <t>AVP12365</t>
  </si>
  <si>
    <t>BNA165</t>
  </si>
  <si>
    <t>AVP2172</t>
  </si>
  <si>
    <t>MCO13613</t>
  </si>
  <si>
    <t>AVP252</t>
  </si>
  <si>
    <t>AVP3363</t>
  </si>
  <si>
    <t>AVP2854</t>
  </si>
  <si>
    <t>BNA1127</t>
  </si>
  <si>
    <t>BNA2864</t>
  </si>
  <si>
    <t>BNA2462</t>
  </si>
  <si>
    <t>BNA2555</t>
  </si>
  <si>
    <t>AVP4406</t>
  </si>
  <si>
    <t>AVP4631</t>
  </si>
  <si>
    <t>AVP4899</t>
  </si>
  <si>
    <t>AVP44505</t>
  </si>
  <si>
    <t>AVP4330</t>
  </si>
  <si>
    <t>AVP4490</t>
  </si>
  <si>
    <t>AVP41571</t>
  </si>
  <si>
    <t>AVP4711</t>
  </si>
  <si>
    <t>AVP4817</t>
  </si>
  <si>
    <t>AVP4699</t>
  </si>
  <si>
    <t>AVP4118</t>
  </si>
  <si>
    <t>AVP4191</t>
  </si>
  <si>
    <t>AVP4420</t>
  </si>
  <si>
    <t>AVP4902</t>
  </si>
  <si>
    <t>AVP43753</t>
  </si>
  <si>
    <t>AVP41081</t>
  </si>
  <si>
    <t>AVP4264</t>
  </si>
  <si>
    <t>AVP44869</t>
  </si>
  <si>
    <t>AVP4813</t>
  </si>
  <si>
    <t>AVP41760</t>
  </si>
  <si>
    <t>AVP4600</t>
  </si>
  <si>
    <t>AVP4646</t>
  </si>
  <si>
    <t>AVP4488</t>
  </si>
  <si>
    <t>AVP484</t>
  </si>
  <si>
    <t>AVP4836</t>
  </si>
  <si>
    <t>AVP44322</t>
  </si>
  <si>
    <t>AVP4677</t>
  </si>
  <si>
    <t>AVP41283</t>
  </si>
  <si>
    <t>AVP4360</t>
  </si>
  <si>
    <t>AVP4313</t>
  </si>
  <si>
    <t>AVP4987</t>
  </si>
  <si>
    <t>AVP4141</t>
  </si>
  <si>
    <t>AVP41435</t>
  </si>
  <si>
    <t>AVP41098</t>
  </si>
  <si>
    <t>AVP42425</t>
  </si>
  <si>
    <t>AVP4114</t>
  </si>
  <si>
    <t>AVP4910</t>
  </si>
  <si>
    <t>AVP4637</t>
  </si>
  <si>
    <t>AVP4688</t>
  </si>
  <si>
    <t>AVP4974</t>
  </si>
  <si>
    <t>AVP4598</t>
  </si>
  <si>
    <t>AVP4160</t>
  </si>
  <si>
    <t>AVP4214</t>
  </si>
  <si>
    <t>AVP4125</t>
  </si>
  <si>
    <t>AVP43538</t>
  </si>
  <si>
    <t>AVP48</t>
  </si>
  <si>
    <t>AVP41657</t>
  </si>
  <si>
    <t>AVP45006</t>
  </si>
  <si>
    <t>AVP4497</t>
  </si>
  <si>
    <t>AVP4509</t>
  </si>
  <si>
    <t>AVP4981</t>
  </si>
  <si>
    <t>AVP4992</t>
  </si>
  <si>
    <t>AVP4265</t>
  </si>
  <si>
    <t>AVP4533</t>
  </si>
  <si>
    <t>AVP44952</t>
  </si>
  <si>
    <t>AVP4495</t>
  </si>
  <si>
    <t>AVP44447</t>
  </si>
  <si>
    <t>AVP4163</t>
  </si>
  <si>
    <t>AVP4379</t>
  </si>
  <si>
    <t>AVP41158</t>
  </si>
  <si>
    <t>AVP4885</t>
  </si>
  <si>
    <t>AVP495</t>
  </si>
  <si>
    <t>AVP43629</t>
  </si>
  <si>
    <t>AVP4176</t>
  </si>
  <si>
    <t>AVP4366</t>
  </si>
  <si>
    <t>AVP4727</t>
  </si>
  <si>
    <t>AVP4766</t>
  </si>
  <si>
    <t>AVP4571</t>
  </si>
  <si>
    <t>AVP43314</t>
  </si>
  <si>
    <t>AVP4925</t>
  </si>
  <si>
    <t>AVP4190</t>
  </si>
  <si>
    <t>AVP41209</t>
  </si>
  <si>
    <t>AVP4588</t>
  </si>
  <si>
    <t>AVP4541</t>
  </si>
  <si>
    <t>AVP43220</t>
  </si>
  <si>
    <t>AVP41458</t>
  </si>
  <si>
    <t>AVP42895</t>
  </si>
  <si>
    <t>AVP4850</t>
  </si>
  <si>
    <t>AVP45</t>
  </si>
  <si>
    <t>AVP46475</t>
  </si>
  <si>
    <t>AVP41334</t>
  </si>
  <si>
    <t>AVP4398</t>
  </si>
  <si>
    <t>AVP4186</t>
  </si>
  <si>
    <t>AVP4714</t>
  </si>
  <si>
    <t>AVP43136</t>
  </si>
  <si>
    <t>AVP4985</t>
  </si>
  <si>
    <t>AVP493</t>
  </si>
  <si>
    <t>AVP4978</t>
  </si>
  <si>
    <t>AVP44414</t>
  </si>
  <si>
    <t>AVP4684</t>
  </si>
  <si>
    <t>AVP4470</t>
  </si>
  <si>
    <t>AVP4500</t>
  </si>
  <si>
    <t>AVP4179</t>
  </si>
  <si>
    <t>AVP4327</t>
  </si>
  <si>
    <t>AVP4615</t>
  </si>
  <si>
    <t>AVP4611</t>
  </si>
  <si>
    <t>AVP4515</t>
  </si>
  <si>
    <t>AVP4396</t>
  </si>
  <si>
    <t>AVP4740</t>
  </si>
  <si>
    <t>AVP41700</t>
  </si>
  <si>
    <t>AVP4292</t>
  </si>
  <si>
    <t>AVP44166</t>
  </si>
  <si>
    <t>AVP4109500</t>
  </si>
  <si>
    <t>AVP467855</t>
  </si>
  <si>
    <t>AVP4136376</t>
  </si>
  <si>
    <t>AVP419497</t>
  </si>
  <si>
    <t>AVP4154528</t>
  </si>
  <si>
    <t>AVP429667</t>
  </si>
  <si>
    <t>AVP4217969</t>
  </si>
  <si>
    <t>AVP468113</t>
  </si>
  <si>
    <t>AVP41584</t>
  </si>
  <si>
    <t>AVP4214060</t>
  </si>
  <si>
    <t>AVP491721</t>
  </si>
  <si>
    <t>AVP465268</t>
  </si>
  <si>
    <t>AVP423722</t>
  </si>
  <si>
    <t>AVP4102381</t>
  </si>
  <si>
    <t>AVP472666</t>
  </si>
  <si>
    <t>AVP414136</t>
  </si>
  <si>
    <t>AVP455701</t>
  </si>
  <si>
    <t>AVP440916</t>
  </si>
  <si>
    <t>AVP4584</t>
  </si>
  <si>
    <t>AVP436159</t>
  </si>
  <si>
    <t>AVP457363</t>
  </si>
  <si>
    <t>AVP447963</t>
  </si>
  <si>
    <t>AVP49372</t>
  </si>
  <si>
    <t>AVP43772</t>
  </si>
  <si>
    <t>AVP4581</t>
  </si>
  <si>
    <t>AVP47432</t>
  </si>
  <si>
    <t>AVP414445</t>
  </si>
  <si>
    <t>AVP427221</t>
  </si>
  <si>
    <t>AVP466172</t>
  </si>
  <si>
    <t>AVP416005</t>
  </si>
  <si>
    <t>AVP417719</t>
  </si>
  <si>
    <t>AVP426502</t>
  </si>
  <si>
    <t>AVP49272</t>
  </si>
  <si>
    <t>AVP42199</t>
  </si>
  <si>
    <t>AVP4468</t>
  </si>
  <si>
    <t>AVP4595</t>
  </si>
  <si>
    <t>AVP464398</t>
  </si>
  <si>
    <t>AVP48543</t>
  </si>
  <si>
    <t>AVP420391</t>
  </si>
  <si>
    <t>AVP413398</t>
  </si>
  <si>
    <t>AVP421166</t>
  </si>
  <si>
    <t>AVP4792</t>
  </si>
  <si>
    <t>AVP43590</t>
  </si>
  <si>
    <t>AVP4886</t>
  </si>
  <si>
    <t>AVP4732</t>
  </si>
  <si>
    <t>AVP413779</t>
  </si>
  <si>
    <t>AVP44639</t>
  </si>
  <si>
    <t>AVP415025</t>
  </si>
  <si>
    <t>AVP491976</t>
  </si>
  <si>
    <t>AVP413156</t>
  </si>
  <si>
    <t>AVP4105688</t>
  </si>
  <si>
    <t>AVP417703</t>
  </si>
  <si>
    <t>AVP43703</t>
  </si>
  <si>
    <t>AVP44521</t>
  </si>
  <si>
    <t>AVP41142</t>
  </si>
  <si>
    <t>AVP42314</t>
  </si>
  <si>
    <t>AVP41137</t>
  </si>
  <si>
    <t>AVP4629</t>
  </si>
  <si>
    <t>AVP41349</t>
  </si>
  <si>
    <t>AVP4860</t>
  </si>
  <si>
    <t>AVP45392</t>
  </si>
  <si>
    <t>AVP44744</t>
  </si>
  <si>
    <t>AVP42454</t>
  </si>
  <si>
    <t>AVP418786</t>
  </si>
  <si>
    <t>AVP4908</t>
  </si>
  <si>
    <t>AVP44224</t>
  </si>
  <si>
    <t>AVP43885</t>
  </si>
  <si>
    <t>AVP45372</t>
  </si>
  <si>
    <t>AVP47524</t>
  </si>
  <si>
    <t>AVP4147989</t>
  </si>
  <si>
    <t>AVP43369</t>
  </si>
  <si>
    <t>AVP4259</t>
  </si>
  <si>
    <t>AVP41368</t>
  </si>
  <si>
    <t>AVP418455</t>
  </si>
  <si>
    <t>AVP412900</t>
  </si>
  <si>
    <t>AVP43829</t>
  </si>
  <si>
    <t>AVP469451</t>
  </si>
  <si>
    <t>AVP450228</t>
  </si>
  <si>
    <t>AVP433126</t>
  </si>
  <si>
    <t>AVP44180</t>
  </si>
  <si>
    <t>AVP413202</t>
  </si>
  <si>
    <t>AVP479391</t>
  </si>
  <si>
    <t>AVP42844</t>
  </si>
  <si>
    <t>AVP436427</t>
  </si>
  <si>
    <t>AVP4250</t>
  </si>
  <si>
    <t>AVP41322</t>
  </si>
  <si>
    <t>AVP48455</t>
  </si>
  <si>
    <t>AVP47906</t>
  </si>
  <si>
    <t>AVP44357</t>
  </si>
  <si>
    <t>AVP466779</t>
  </si>
  <si>
    <t>AVP416879</t>
  </si>
  <si>
    <t>AVP41391</t>
  </si>
  <si>
    <t>AVP447226</t>
  </si>
  <si>
    <t>AVP42826</t>
  </si>
  <si>
    <t>AVP416588</t>
  </si>
  <si>
    <t>AVP444239</t>
  </si>
  <si>
    <t>AVP42134</t>
  </si>
  <si>
    <t>AVP437878</t>
  </si>
  <si>
    <t>AVP422677</t>
  </si>
  <si>
    <t>AVP411773</t>
  </si>
  <si>
    <t>AVP45466</t>
  </si>
  <si>
    <t>AVP43250</t>
  </si>
  <si>
    <t>AVP48516</t>
  </si>
  <si>
    <t>AVP46168</t>
  </si>
  <si>
    <t>AVP4861</t>
  </si>
  <si>
    <t>AVP4893</t>
  </si>
  <si>
    <t>AVP43745</t>
  </si>
  <si>
    <t>AVP41184</t>
  </si>
  <si>
    <t>AVP44092</t>
  </si>
  <si>
    <t>AVP4621</t>
  </si>
  <si>
    <t>AVP473698</t>
  </si>
  <si>
    <t>AVP415659</t>
  </si>
  <si>
    <t>AVP44340</t>
  </si>
  <si>
    <t>AVP4383</t>
  </si>
  <si>
    <t>AVP46074</t>
  </si>
  <si>
    <t>AVP41699</t>
  </si>
  <si>
    <t>AVP42176</t>
  </si>
  <si>
    <t>AVP44156</t>
  </si>
  <si>
    <t>AVP42505</t>
  </si>
  <si>
    <t>AVP41367</t>
  </si>
  <si>
    <t>AVP44024</t>
  </si>
  <si>
    <t>AVP4550</t>
  </si>
  <si>
    <t>AVP42263</t>
  </si>
  <si>
    <t>AVP415304</t>
  </si>
  <si>
    <t>AVP41484</t>
  </si>
  <si>
    <t>AVP41407</t>
  </si>
  <si>
    <t>AVP4282</t>
  </si>
  <si>
    <t>AVP48781</t>
  </si>
  <si>
    <t>AVP41133</t>
  </si>
  <si>
    <t>AVP413558</t>
  </si>
  <si>
    <t>AVP41521</t>
  </si>
  <si>
    <t>AVP42788</t>
  </si>
  <si>
    <t>AVP42564</t>
  </si>
  <si>
    <t>AVP44654</t>
  </si>
  <si>
    <t>AVP4845</t>
  </si>
  <si>
    <t>AVP436636</t>
  </si>
  <si>
    <t>AVP43797</t>
  </si>
  <si>
    <t>AVP46548</t>
  </si>
  <si>
    <t>AVP43329</t>
  </si>
  <si>
    <t>AVP47480</t>
  </si>
  <si>
    <t>AVP411727</t>
  </si>
  <si>
    <t>AVP42018</t>
  </si>
  <si>
    <t>AVP43127</t>
  </si>
  <si>
    <t>AVP4192</t>
  </si>
  <si>
    <t>AVP4241</t>
  </si>
  <si>
    <t>AVP43000</t>
  </si>
  <si>
    <t>AVP417121</t>
  </si>
  <si>
    <t>AVP41687</t>
  </si>
  <si>
    <t>AVP41323</t>
  </si>
  <si>
    <t>AVP48639</t>
  </si>
  <si>
    <t>AVP43936</t>
  </si>
  <si>
    <t>AVP422641</t>
  </si>
  <si>
    <t>AVP44306</t>
  </si>
  <si>
    <t>AVP450741</t>
  </si>
  <si>
    <t>AVP42554</t>
  </si>
  <si>
    <t>AVP44480</t>
  </si>
  <si>
    <t>AVP4247</t>
  </si>
  <si>
    <t>AVP491</t>
  </si>
  <si>
    <t>AVP4125531</t>
  </si>
  <si>
    <t>AVP44303</t>
  </si>
  <si>
    <t>AVP41285</t>
  </si>
  <si>
    <t>AVP41963</t>
  </si>
  <si>
    <t>AVP41517</t>
  </si>
  <si>
    <t>AVP432592</t>
  </si>
  <si>
    <t>AVP44863</t>
  </si>
  <si>
    <t>AVP4539</t>
  </si>
  <si>
    <t>AVP4796</t>
  </si>
  <si>
    <t>AVP42296</t>
  </si>
  <si>
    <t>AVP44210</t>
  </si>
  <si>
    <t>AVP44050</t>
  </si>
  <si>
    <t>AVP426395</t>
  </si>
  <si>
    <t>AVP427186</t>
  </si>
  <si>
    <t>AVP44745</t>
  </si>
  <si>
    <t>AVP42550</t>
  </si>
  <si>
    <t>AVP41302</t>
  </si>
  <si>
    <t>AVP4197</t>
  </si>
  <si>
    <t>AVP4189</t>
  </si>
  <si>
    <t>AVP48214</t>
  </si>
  <si>
    <t>AVP46295</t>
  </si>
  <si>
    <t>AVP49381</t>
  </si>
  <si>
    <t>AVP43644</t>
  </si>
  <si>
    <t>AVP43913</t>
  </si>
  <si>
    <t>AVP4831</t>
  </si>
  <si>
    <t>AVP4749</t>
  </si>
  <si>
    <t>AVP4311</t>
  </si>
  <si>
    <t>AVP423163</t>
  </si>
  <si>
    <t>AVP433</t>
  </si>
  <si>
    <t>AVP47099</t>
  </si>
  <si>
    <t>AVP42578</t>
  </si>
  <si>
    <t>AVP43026</t>
  </si>
  <si>
    <t>AVP41440</t>
  </si>
  <si>
    <t>AVP44817</t>
  </si>
  <si>
    <t>AVP44996</t>
  </si>
  <si>
    <t>AVP45334</t>
  </si>
  <si>
    <t>AVP49268</t>
  </si>
  <si>
    <t>AVP43556</t>
  </si>
  <si>
    <t>AVP44421</t>
  </si>
  <si>
    <t>AVP41734</t>
  </si>
  <si>
    <t>AVP44579</t>
  </si>
  <si>
    <t>AVP42871</t>
  </si>
  <si>
    <t>AVP42186</t>
  </si>
  <si>
    <t>AVP44938</t>
  </si>
  <si>
    <t>AVP42963</t>
  </si>
  <si>
    <t>AVP41205</t>
  </si>
  <si>
    <t>AVP46511</t>
  </si>
  <si>
    <t>AVP423688</t>
  </si>
  <si>
    <t>AVP410529</t>
  </si>
  <si>
    <t>AVP44790</t>
  </si>
  <si>
    <t>AVP41582</t>
  </si>
  <si>
    <t>AVP413458</t>
  </si>
  <si>
    <t>AVP44275</t>
  </si>
  <si>
    <t>AVP44126</t>
  </si>
  <si>
    <t>AVP41931</t>
  </si>
  <si>
    <t>AVP42952</t>
  </si>
  <si>
    <t>AVP42807</t>
  </si>
  <si>
    <t>AVP44267</t>
  </si>
  <si>
    <t>AVP47900</t>
  </si>
  <si>
    <t>AVP430310</t>
  </si>
  <si>
    <t>AVP49729</t>
  </si>
  <si>
    <t>AVP46068</t>
  </si>
  <si>
    <t>AVP45729</t>
  </si>
  <si>
    <t>AVP4751</t>
  </si>
  <si>
    <t>AVP42703</t>
  </si>
  <si>
    <t>AVP41263</t>
  </si>
  <si>
    <t>AVP42429</t>
  </si>
  <si>
    <t>AVP412303</t>
  </si>
  <si>
    <t>AVP414967</t>
  </si>
  <si>
    <t>AVP420361</t>
  </si>
  <si>
    <t>AVP42466</t>
  </si>
  <si>
    <t>AVP43933</t>
  </si>
  <si>
    <t>AVP44248</t>
  </si>
  <si>
    <t>AVP4682</t>
  </si>
  <si>
    <t>AVP411385</t>
  </si>
  <si>
    <t>AVP413473</t>
  </si>
  <si>
    <t>AVP42317</t>
  </si>
  <si>
    <t>AVP41565</t>
  </si>
  <si>
    <t>AVP4670</t>
  </si>
  <si>
    <t>AVP44738</t>
  </si>
  <si>
    <t>AVP45262</t>
  </si>
  <si>
    <t>AVP43693</t>
  </si>
  <si>
    <t>AVP47184</t>
  </si>
  <si>
    <t>AVP42831</t>
  </si>
  <si>
    <t>AVP431704</t>
  </si>
  <si>
    <t>AVP42774</t>
  </si>
  <si>
    <t>AVP42397</t>
  </si>
  <si>
    <t>AVP44893</t>
  </si>
  <si>
    <t>AVP42742</t>
  </si>
  <si>
    <t>AVP45009</t>
  </si>
  <si>
    <t>AVP43711</t>
  </si>
  <si>
    <t>AVP416070</t>
  </si>
  <si>
    <t>AVP44545</t>
  </si>
  <si>
    <t>AVP412</t>
  </si>
  <si>
    <t>AVP42527</t>
  </si>
  <si>
    <t>AVP42253</t>
  </si>
  <si>
    <t>AVP43385</t>
  </si>
  <si>
    <t>AVP42865</t>
  </si>
  <si>
    <t>AVP42838</t>
  </si>
  <si>
    <t>AVP410209</t>
  </si>
  <si>
    <t>AVP44534</t>
  </si>
  <si>
    <t>AVP4137</t>
  </si>
  <si>
    <t>AVP412235</t>
  </si>
  <si>
    <t>AVP42519</t>
  </si>
  <si>
    <t>AVP49247</t>
  </si>
  <si>
    <t>AVP427666</t>
  </si>
  <si>
    <t>AVP43008</t>
  </si>
  <si>
    <t>AVP47951</t>
  </si>
  <si>
    <t>AVP48202</t>
  </si>
  <si>
    <t>AVP43014</t>
  </si>
  <si>
    <t>AVP44056</t>
  </si>
  <si>
    <t>AVP44955</t>
  </si>
  <si>
    <t>AVP44196</t>
  </si>
  <si>
    <t>AVP4543</t>
  </si>
  <si>
    <t>AVP42215</t>
  </si>
  <si>
    <t>AVP46500</t>
  </si>
  <si>
    <t>AVP41394</t>
  </si>
  <si>
    <t>AVP4317</t>
  </si>
  <si>
    <t>AVP42913</t>
  </si>
  <si>
    <t>AVP42157</t>
  </si>
  <si>
    <t>AVP4242</t>
  </si>
  <si>
    <t>AVP48537</t>
  </si>
  <si>
    <t>AVP46194</t>
  </si>
  <si>
    <t>AVP4387</t>
  </si>
  <si>
    <t>AVP445015</t>
  </si>
  <si>
    <t>AVP44709</t>
  </si>
  <si>
    <t>AVP43010</t>
  </si>
  <si>
    <t>AVP44901</t>
  </si>
  <si>
    <t>AVP46339</t>
  </si>
  <si>
    <t>AVP41198</t>
  </si>
  <si>
    <t>AVP4554</t>
  </si>
  <si>
    <t>AVP49006</t>
  </si>
  <si>
    <t>AVP41487</t>
  </si>
  <si>
    <t>AVP46770</t>
  </si>
  <si>
    <t>AVP42596</t>
  </si>
  <si>
    <t>AVP46328</t>
  </si>
  <si>
    <t>AVP42707</t>
  </si>
  <si>
    <t>AVP4918</t>
  </si>
  <si>
    <t>AVP44425</t>
  </si>
  <si>
    <t>AVP49322</t>
  </si>
  <si>
    <t>AVP45184</t>
  </si>
  <si>
    <t>AVP41609</t>
  </si>
  <si>
    <t>AVP45045</t>
  </si>
  <si>
    <t>AVP42045</t>
  </si>
  <si>
    <t>AVP4273</t>
  </si>
  <si>
    <t>AVP42523</t>
  </si>
  <si>
    <t>AVP41496</t>
  </si>
  <si>
    <t>AVP413604</t>
  </si>
  <si>
    <t>AVP42806</t>
  </si>
  <si>
    <t>AVP43221</t>
  </si>
  <si>
    <t>AVP46848</t>
  </si>
  <si>
    <t>AVP45710</t>
  </si>
  <si>
    <t>AVP42687</t>
  </si>
  <si>
    <t>AVP45355</t>
  </si>
  <si>
    <t>AVP47559</t>
  </si>
  <si>
    <t>AVP44626</t>
  </si>
  <si>
    <t>AVP41416</t>
  </si>
  <si>
    <t>AVP4328</t>
  </si>
  <si>
    <t>AVP45403</t>
  </si>
  <si>
    <t>AVP48084</t>
  </si>
  <si>
    <t>AVP41067</t>
  </si>
  <si>
    <t>AVP42518</t>
  </si>
  <si>
    <t>AVP41030</t>
  </si>
  <si>
    <t>AVP4401</t>
  </si>
  <si>
    <t>AVP43708</t>
  </si>
  <si>
    <t>AVP4268</t>
  </si>
  <si>
    <t>AVP43501</t>
  </si>
  <si>
    <t>AVP41754</t>
  </si>
  <si>
    <t>AVP46265</t>
  </si>
  <si>
    <t>AVP42685</t>
  </si>
  <si>
    <t>AVP41802</t>
  </si>
  <si>
    <t>AVP43879</t>
  </si>
  <si>
    <t>AVP42779</t>
  </si>
  <si>
    <t>AVP44549</t>
  </si>
  <si>
    <t>AVP41445</t>
  </si>
  <si>
    <t>AVP47320</t>
  </si>
  <si>
    <t>AVP46731</t>
  </si>
  <si>
    <t>AVP42125</t>
  </si>
  <si>
    <t>AVP43285</t>
  </si>
  <si>
    <t>AVP45471</t>
  </si>
  <si>
    <t>AVP4354</t>
  </si>
  <si>
    <t>AVP43301</t>
  </si>
  <si>
    <t>AVP44181</t>
  </si>
  <si>
    <t>AVP48145</t>
  </si>
  <si>
    <t>AVP43473</t>
  </si>
  <si>
    <t>AVP45794</t>
  </si>
  <si>
    <t>AVP42885</t>
  </si>
  <si>
    <t>AVP411854</t>
  </si>
  <si>
    <t>AVP42108</t>
  </si>
  <si>
    <t>AVP41843</t>
  </si>
  <si>
    <t>AVP46783</t>
  </si>
  <si>
    <t>AVP411097</t>
  </si>
  <si>
    <t>AVP4542</t>
  </si>
  <si>
    <t>AVP43584</t>
  </si>
  <si>
    <t>AVP42074</t>
  </si>
  <si>
    <t>AVP41894</t>
  </si>
  <si>
    <t>AVP43178</t>
  </si>
  <si>
    <t>AVP4471</t>
  </si>
  <si>
    <t>AVP45820</t>
  </si>
  <si>
    <t>AVP44809</t>
  </si>
  <si>
    <t>AVP42994</t>
  </si>
  <si>
    <t>AVP42281</t>
  </si>
  <si>
    <t>AVP44076</t>
  </si>
  <si>
    <t>AVP41211</t>
  </si>
  <si>
    <t>AVP49466</t>
  </si>
  <si>
    <t>AVP43939</t>
  </si>
  <si>
    <t>AVP44933</t>
  </si>
  <si>
    <t>AVP44779</t>
  </si>
  <si>
    <t>AVP41236</t>
  </si>
  <si>
    <t>AVP4229</t>
  </si>
  <si>
    <t>AVP45775</t>
  </si>
  <si>
    <t>AVP42938</t>
  </si>
  <si>
    <t>AVP44836</t>
  </si>
  <si>
    <t>AVP48619</t>
  </si>
  <si>
    <t>AVP43905</t>
  </si>
  <si>
    <t>AVP45477</t>
  </si>
  <si>
    <t>AVP41776</t>
  </si>
  <si>
    <t>AVP41805</t>
  </si>
  <si>
    <t>AVP43176</t>
  </si>
  <si>
    <t>AVP43509</t>
  </si>
  <si>
    <t>AVP41659</t>
  </si>
  <si>
    <t>AVP47171</t>
  </si>
  <si>
    <t>AVP41425</t>
  </si>
  <si>
    <t>AVP41022</t>
  </si>
  <si>
    <t>AVP42368</t>
  </si>
  <si>
    <t>AVP44070</t>
  </si>
  <si>
    <t>AVP442707</t>
  </si>
  <si>
    <t>AVP432840</t>
  </si>
  <si>
    <t>AVP49197</t>
  </si>
  <si>
    <t>AVP47459</t>
  </si>
  <si>
    <t>AVP448206</t>
  </si>
  <si>
    <t>AVP411504</t>
  </si>
  <si>
    <t>AVP42977</t>
  </si>
  <si>
    <t>AVP419539</t>
  </si>
  <si>
    <t>AVP425582</t>
  </si>
  <si>
    <t>AVP434375</t>
  </si>
  <si>
    <t>AVP416916</t>
  </si>
  <si>
    <t>AVP44022</t>
  </si>
  <si>
    <t>AVP436841</t>
  </si>
  <si>
    <t>AVP43390</t>
  </si>
  <si>
    <t>AVP4449</t>
  </si>
  <si>
    <t>AVP410203</t>
  </si>
  <si>
    <t>AVP45728</t>
  </si>
  <si>
    <t>AVP43227</t>
  </si>
  <si>
    <t>AVP430521</t>
  </si>
  <si>
    <t>AVP420684</t>
  </si>
  <si>
    <t>AVP41340</t>
  </si>
  <si>
    <t>AVP413390</t>
  </si>
  <si>
    <t>AVP439088</t>
  </si>
  <si>
    <t>AVP42473</t>
  </si>
  <si>
    <t>AVP427705</t>
  </si>
  <si>
    <t>AVP413608</t>
  </si>
  <si>
    <t>AVP439068</t>
  </si>
  <si>
    <t>AVP419815</t>
  </si>
  <si>
    <t>AVP4565</t>
  </si>
  <si>
    <t>AVP45737</t>
  </si>
  <si>
    <t>AVP41616</t>
  </si>
  <si>
    <t>AVP429699</t>
  </si>
  <si>
    <t>AVP48361</t>
  </si>
  <si>
    <t>AVP427673</t>
  </si>
  <si>
    <t>AVP41506</t>
  </si>
  <si>
    <t>AVP479</t>
  </si>
  <si>
    <t>AVP42377</t>
  </si>
  <si>
    <t>AVP44289</t>
  </si>
  <si>
    <t>AVP46443</t>
  </si>
  <si>
    <t>AVP41870</t>
  </si>
  <si>
    <t>AVP416405</t>
  </si>
  <si>
    <t>AVP48301</t>
  </si>
  <si>
    <t>AVP42283</t>
  </si>
  <si>
    <t>AVP42714</t>
  </si>
  <si>
    <t>AVP433169</t>
  </si>
  <si>
    <t>AVP427011</t>
  </si>
  <si>
    <t>AVP412084</t>
  </si>
  <si>
    <t>AVP434612</t>
  </si>
  <si>
    <t>AVP423543</t>
  </si>
  <si>
    <t>AVP4867</t>
  </si>
  <si>
    <t>AVP46584</t>
  </si>
  <si>
    <t>AVP46570</t>
  </si>
  <si>
    <t>AVP423050</t>
  </si>
  <si>
    <t>AVP418265</t>
  </si>
  <si>
    <t>AVP42001</t>
  </si>
  <si>
    <t>AVP431257</t>
  </si>
  <si>
    <t>AVP41298</t>
  </si>
  <si>
    <t>AVP412439</t>
  </si>
  <si>
    <t>AVP425590</t>
  </si>
  <si>
    <t>AVP444192</t>
  </si>
  <si>
    <t>AVP424168</t>
  </si>
  <si>
    <t>AVP449044</t>
  </si>
  <si>
    <t>AVP422936</t>
  </si>
  <si>
    <t>AVP43121</t>
  </si>
  <si>
    <t>AVP42005</t>
  </si>
  <si>
    <t>AVP432797</t>
  </si>
  <si>
    <t>AVP43435</t>
  </si>
  <si>
    <t>AVP46184</t>
  </si>
  <si>
    <t>AVP412564</t>
  </si>
  <si>
    <t>AVP41885</t>
  </si>
  <si>
    <t>AVP412576</t>
  </si>
  <si>
    <t>AVP42448</t>
  </si>
  <si>
    <t>AVP412095</t>
  </si>
  <si>
    <t>AVP433365</t>
  </si>
  <si>
    <t>AVP423932</t>
  </si>
  <si>
    <t>AVP434583</t>
  </si>
  <si>
    <t>AVP428295</t>
  </si>
  <si>
    <t>AVP44975</t>
  </si>
  <si>
    <t>AVP46</t>
  </si>
  <si>
    <t>AVP434225</t>
  </si>
  <si>
    <t>AVP46706</t>
  </si>
  <si>
    <t>AVP421656</t>
  </si>
  <si>
    <t>AVP45488</t>
  </si>
  <si>
    <t>AVP48486</t>
  </si>
  <si>
    <t>AVP419045</t>
  </si>
  <si>
    <t>AVP44321</t>
  </si>
  <si>
    <t>AVP46709</t>
  </si>
  <si>
    <t>AVP428901</t>
  </si>
  <si>
    <t>AVP49724</t>
  </si>
  <si>
    <t>AVP410226</t>
  </si>
  <si>
    <t>AVP44877</t>
  </si>
  <si>
    <t>AVP44120</t>
  </si>
  <si>
    <t>AVP47168</t>
  </si>
  <si>
    <t>AVP42357</t>
  </si>
  <si>
    <t>AVP46495</t>
  </si>
  <si>
    <t>AVP422030</t>
  </si>
  <si>
    <t>AVP414160</t>
  </si>
  <si>
    <t>AVP421928</t>
  </si>
  <si>
    <t>AVP428173</t>
  </si>
  <si>
    <t>AVP413257</t>
  </si>
  <si>
    <t>AVP425051</t>
  </si>
  <si>
    <t>BNA12929</t>
  </si>
  <si>
    <t>MCO133397</t>
  </si>
  <si>
    <t>BNA13370</t>
  </si>
  <si>
    <t>AVP210976</t>
  </si>
  <si>
    <t>AVP110561</t>
  </si>
  <si>
    <t>MCO13790</t>
  </si>
  <si>
    <t>AVP25144</t>
  </si>
  <si>
    <t>AVP116004</t>
  </si>
  <si>
    <t>AVP32210</t>
  </si>
  <si>
    <t>BNA119854</t>
  </si>
  <si>
    <t>AVP15540</t>
  </si>
  <si>
    <t>AVP229873</t>
  </si>
  <si>
    <t>AVP248275</t>
  </si>
  <si>
    <t>AVP2102</t>
  </si>
  <si>
    <t>AVP214872</t>
  </si>
  <si>
    <t>MCO111105</t>
  </si>
  <si>
    <t>MCO134656</t>
  </si>
  <si>
    <t>BNA110199</t>
  </si>
  <si>
    <t>BNA2277</t>
  </si>
  <si>
    <t>MCO12892</t>
  </si>
  <si>
    <t>AVP34504</t>
  </si>
  <si>
    <t>BNA246642</t>
  </si>
  <si>
    <t>BNA125493</t>
  </si>
  <si>
    <t>BNA12560</t>
  </si>
  <si>
    <t>BNA216088</t>
  </si>
  <si>
    <t>AVP23601</t>
  </si>
  <si>
    <t>BNA248913</t>
  </si>
  <si>
    <t>AVP310571</t>
  </si>
  <si>
    <t>AVP2748</t>
  </si>
  <si>
    <t>AVP112340</t>
  </si>
  <si>
    <t>BNA11437</t>
  </si>
  <si>
    <t>AVP127763</t>
  </si>
  <si>
    <t>AVP112040</t>
  </si>
  <si>
    <t>AVP119795</t>
  </si>
  <si>
    <t>AVP12042</t>
  </si>
  <si>
    <t>AVP224586</t>
  </si>
  <si>
    <t>BNA1582</t>
  </si>
  <si>
    <t>AVP340327</t>
  </si>
  <si>
    <t>BNA130102</t>
  </si>
  <si>
    <t>BNA222919</t>
  </si>
  <si>
    <t>BNA2671</t>
  </si>
  <si>
    <t>AVP23809</t>
  </si>
  <si>
    <t>AVP324365</t>
  </si>
  <si>
    <t>AVP119223</t>
  </si>
  <si>
    <t>AVP33522</t>
  </si>
  <si>
    <t>AVP229359</t>
  </si>
  <si>
    <t>AVP222571</t>
  </si>
  <si>
    <t>MCO117179</t>
  </si>
  <si>
    <t>AVP33902</t>
  </si>
  <si>
    <t>MCO14927</t>
  </si>
  <si>
    <t>BNA138757</t>
  </si>
  <si>
    <t>AVP12579</t>
  </si>
  <si>
    <t>BNA113245</t>
  </si>
  <si>
    <t>AVP228616</t>
  </si>
  <si>
    <t>BNA18860</t>
  </si>
  <si>
    <t>AVP37874</t>
  </si>
  <si>
    <t>BNA25680</t>
  </si>
  <si>
    <t>AVP37389</t>
  </si>
  <si>
    <t>BNA232621</t>
  </si>
  <si>
    <t>BNA234275</t>
  </si>
  <si>
    <t>BNA228699</t>
  </si>
  <si>
    <t>BNA22987</t>
  </si>
  <si>
    <t>BNA114423</t>
  </si>
  <si>
    <t>MCO1610</t>
  </si>
  <si>
    <t>BNA217681</t>
  </si>
  <si>
    <t>BNA26241</t>
  </si>
  <si>
    <t>BNA225221</t>
  </si>
  <si>
    <t>BNA117817</t>
  </si>
  <si>
    <t>AVP11555</t>
  </si>
  <si>
    <t>AVP310865</t>
  </si>
  <si>
    <t>AVP316986</t>
  </si>
  <si>
    <t>AVP143273</t>
  </si>
  <si>
    <t>AVP246867</t>
  </si>
  <si>
    <t>BNA223544</t>
  </si>
  <si>
    <t>AVP13897</t>
  </si>
  <si>
    <t>AVP1576</t>
  </si>
  <si>
    <t>BNA112815</t>
  </si>
  <si>
    <t>BNA213015</t>
  </si>
  <si>
    <t>BNA19289</t>
  </si>
  <si>
    <t>BNA26645</t>
  </si>
  <si>
    <t>BNA115807</t>
  </si>
  <si>
    <t>BNA29530</t>
  </si>
  <si>
    <t>BNA116698</t>
  </si>
  <si>
    <t>AVP33127</t>
  </si>
  <si>
    <t>AVP325298</t>
  </si>
  <si>
    <t>AVP135593</t>
  </si>
  <si>
    <t>AVP133682</t>
  </si>
  <si>
    <t>BNA11198</t>
  </si>
  <si>
    <t>MCO11419</t>
  </si>
  <si>
    <t>AVP2361</t>
  </si>
  <si>
    <t>BNA118140</t>
  </si>
  <si>
    <t>AVP13439</t>
  </si>
  <si>
    <t>BNA137746</t>
  </si>
  <si>
    <t>BNA146677</t>
  </si>
  <si>
    <t>BNA239843</t>
  </si>
  <si>
    <t>AVP123043</t>
  </si>
  <si>
    <t>AVP31447</t>
  </si>
  <si>
    <t>BNA24694</t>
  </si>
  <si>
    <t>BNA112538</t>
  </si>
  <si>
    <t>BNA237245</t>
  </si>
  <si>
    <t>AVP27967</t>
  </si>
  <si>
    <t>BNA222448</t>
  </si>
  <si>
    <t>AVP131747</t>
  </si>
  <si>
    <t>AVP333040</t>
  </si>
  <si>
    <t>BNA117947</t>
  </si>
  <si>
    <t>BNA137603</t>
  </si>
  <si>
    <t>AVP328388</t>
  </si>
  <si>
    <t>AVP323266</t>
  </si>
  <si>
    <t>AVP13415</t>
  </si>
  <si>
    <t>BNA211744</t>
  </si>
  <si>
    <t>BNA144638</t>
  </si>
  <si>
    <t>AVP213102</t>
  </si>
  <si>
    <t>BNA210816</t>
  </si>
  <si>
    <t>BNA23028</t>
  </si>
  <si>
    <t>BNA238382</t>
  </si>
  <si>
    <t>BNA133737</t>
  </si>
  <si>
    <t>AVP231550</t>
  </si>
  <si>
    <t>AVP2730</t>
  </si>
  <si>
    <t>BNA123768</t>
  </si>
  <si>
    <t>AVP32585</t>
  </si>
  <si>
    <t>BNA24199</t>
  </si>
  <si>
    <t>MCO1867</t>
  </si>
  <si>
    <t>BNA215569</t>
  </si>
  <si>
    <t>MCO110609</t>
  </si>
  <si>
    <t>BNA125854</t>
  </si>
  <si>
    <t>AVP217121</t>
  </si>
  <si>
    <t>MCO129227</t>
  </si>
  <si>
    <t>MCO116084</t>
  </si>
  <si>
    <t>BNA241266</t>
  </si>
  <si>
    <t>BNA218378</t>
  </si>
  <si>
    <t>BNA2532</t>
  </si>
  <si>
    <t>BNA11925</t>
  </si>
  <si>
    <t>AVP2830</t>
  </si>
  <si>
    <t>AVP21865</t>
  </si>
  <si>
    <t>AVP34803</t>
  </si>
  <si>
    <t>BNA233930</t>
  </si>
  <si>
    <t>AVP134458</t>
  </si>
  <si>
    <t>AVP337572</t>
  </si>
  <si>
    <t>AVP213689</t>
  </si>
  <si>
    <t>MCO13251</t>
  </si>
  <si>
    <t>BNA110899</t>
  </si>
  <si>
    <t>AVP1934</t>
  </si>
  <si>
    <t>AVP114481</t>
  </si>
  <si>
    <t>AVP119538</t>
  </si>
  <si>
    <t>AVP38022</t>
  </si>
  <si>
    <t>AVP21218</t>
  </si>
  <si>
    <t>AVP224590</t>
  </si>
  <si>
    <t>AVP1555</t>
  </si>
  <si>
    <t>BNA16994</t>
  </si>
  <si>
    <t>AVP14033</t>
  </si>
  <si>
    <t>BNA216686</t>
  </si>
  <si>
    <t>BNA24294</t>
  </si>
  <si>
    <t>AVP15138</t>
  </si>
  <si>
    <t>AVP327788</t>
  </si>
  <si>
    <t>BNA22836</t>
  </si>
  <si>
    <t>BNA212919</t>
  </si>
  <si>
    <t>AVP246818</t>
  </si>
  <si>
    <t>BNA125482</t>
  </si>
  <si>
    <t>MCO137756</t>
  </si>
  <si>
    <t>MCO12018</t>
  </si>
  <si>
    <t>AVP339919</t>
  </si>
  <si>
    <t>BNA23458</t>
  </si>
  <si>
    <t>AVP33704</t>
  </si>
  <si>
    <t>BNA22942</t>
  </si>
  <si>
    <t>AVP39852</t>
  </si>
  <si>
    <t>AVP23184</t>
  </si>
  <si>
    <t>AVP13334</t>
  </si>
  <si>
    <t>AVP19207</t>
  </si>
  <si>
    <t>AVP311574</t>
  </si>
  <si>
    <t>AVP320512</t>
  </si>
  <si>
    <t>BNA221111</t>
  </si>
  <si>
    <t>BNA133449</t>
  </si>
  <si>
    <t>AVP210841</t>
  </si>
  <si>
    <t>AVP114703</t>
  </si>
  <si>
    <t>BNA21239</t>
  </si>
  <si>
    <t>BNA125794</t>
  </si>
  <si>
    <t>BNA113763</t>
  </si>
  <si>
    <t>BNA12283</t>
  </si>
  <si>
    <t>AVP33866</t>
  </si>
  <si>
    <t>BNA219639</t>
  </si>
  <si>
    <t>AVP24438</t>
  </si>
  <si>
    <t>BNA228268</t>
  </si>
  <si>
    <t>BNA28223</t>
  </si>
  <si>
    <t>AVP21268</t>
  </si>
  <si>
    <t>AVP3581</t>
  </si>
  <si>
    <t>BNA228588</t>
  </si>
  <si>
    <t>AVP135262</t>
  </si>
  <si>
    <t>MCO116851</t>
  </si>
  <si>
    <t>AVP29706</t>
  </si>
  <si>
    <t>BNA16547</t>
  </si>
  <si>
    <t>MCO125621</t>
  </si>
  <si>
    <t>AVP218146</t>
  </si>
  <si>
    <t>BNA124779</t>
  </si>
  <si>
    <t>MCO118227</t>
  </si>
  <si>
    <t>MCO115150</t>
  </si>
  <si>
    <t>BNA227150</t>
  </si>
  <si>
    <t>BNA27524</t>
  </si>
  <si>
    <t>AVP23544</t>
  </si>
  <si>
    <t>BNA14943</t>
  </si>
  <si>
    <t>AVP26218</t>
  </si>
  <si>
    <t>AVP15094</t>
  </si>
  <si>
    <t>AVP114479</t>
  </si>
  <si>
    <t>AVP242927</t>
  </si>
  <si>
    <t>MCO134079</t>
  </si>
  <si>
    <t>AVP116772</t>
  </si>
  <si>
    <t>AVP24961</t>
  </si>
  <si>
    <t>AVP124341</t>
  </si>
  <si>
    <t>AVP114910</t>
  </si>
  <si>
    <t>BNA120477</t>
  </si>
  <si>
    <t>BNA12710</t>
  </si>
  <si>
    <t>BNA225017</t>
  </si>
  <si>
    <t>AVP32992</t>
  </si>
  <si>
    <t>BNA139626</t>
  </si>
  <si>
    <t>AVP112465</t>
  </si>
  <si>
    <t>AVP24381</t>
  </si>
  <si>
    <t>BNA15478</t>
  </si>
  <si>
    <t>AVP125024</t>
  </si>
  <si>
    <t>MCO126077</t>
  </si>
  <si>
    <t>MCO13499</t>
  </si>
  <si>
    <t>AVP22568</t>
  </si>
  <si>
    <t>AVP144278</t>
  </si>
  <si>
    <t>AVP11515</t>
  </si>
  <si>
    <t>BNA238448</t>
  </si>
  <si>
    <t>AVP1338</t>
  </si>
  <si>
    <t>AVP221138</t>
  </si>
  <si>
    <t>AVP33312</t>
  </si>
  <si>
    <t>AVP232532</t>
  </si>
  <si>
    <t>AVP3839</t>
  </si>
  <si>
    <t>BNA115588</t>
  </si>
  <si>
    <t>AVP12256</t>
  </si>
  <si>
    <t>AVP117120</t>
  </si>
  <si>
    <t>AVP347624</t>
  </si>
  <si>
    <t>BNA233796</t>
  </si>
  <si>
    <t>AVP12400</t>
  </si>
  <si>
    <t>AVP222550</t>
  </si>
  <si>
    <t>AVP2369</t>
  </si>
  <si>
    <t>AVP31979</t>
  </si>
  <si>
    <t>AVP210423</t>
  </si>
  <si>
    <t>BNA117364</t>
  </si>
  <si>
    <t>AVP32626</t>
  </si>
  <si>
    <t>BNA23433</t>
  </si>
  <si>
    <t>BNA2237</t>
  </si>
  <si>
    <t>AVP11885</t>
  </si>
  <si>
    <t>AVP1650</t>
  </si>
  <si>
    <t>AVP11091</t>
  </si>
  <si>
    <t>AVP1541</t>
  </si>
  <si>
    <t>AVP12358</t>
  </si>
  <si>
    <t>AVP2425</t>
  </si>
  <si>
    <t>MCO1515</t>
  </si>
  <si>
    <t>AVP14471</t>
  </si>
  <si>
    <t>AVP3185</t>
  </si>
  <si>
    <t>AVP32964</t>
  </si>
  <si>
    <t>AVP3638</t>
  </si>
  <si>
    <t>AVP3809</t>
  </si>
  <si>
    <t>AVP2321</t>
  </si>
  <si>
    <t>MCO1364</t>
  </si>
  <si>
    <t>AVP1661</t>
  </si>
  <si>
    <t>AVP11347</t>
  </si>
  <si>
    <t>AVP2648</t>
  </si>
  <si>
    <t>AVP1587</t>
  </si>
  <si>
    <t>AVP3942</t>
  </si>
  <si>
    <t>BNA2154</t>
  </si>
  <si>
    <t>MCO1934</t>
  </si>
  <si>
    <t>AVP1115</t>
  </si>
  <si>
    <t>MCO140</t>
  </si>
  <si>
    <t>BNA2877</t>
  </si>
  <si>
    <t>BNA1330</t>
  </si>
  <si>
    <t>BNA2996</t>
  </si>
  <si>
    <t>AVP3577</t>
  </si>
  <si>
    <t>AVP2293</t>
  </si>
  <si>
    <t>BNA21389</t>
  </si>
  <si>
    <t>BNA1917</t>
  </si>
  <si>
    <t>AVP1850</t>
  </si>
  <si>
    <t>AVP21465</t>
  </si>
  <si>
    <t>BNA1568</t>
  </si>
  <si>
    <t>MCO1335</t>
  </si>
  <si>
    <t>AVP2129</t>
  </si>
  <si>
    <t>BNA244</t>
  </si>
  <si>
    <t>BNA1469</t>
  </si>
  <si>
    <t>AVP1738</t>
  </si>
  <si>
    <t>AVP3305</t>
  </si>
  <si>
    <t>BNA1808</t>
  </si>
  <si>
    <t>AVP3311</t>
  </si>
  <si>
    <t>AVP1293</t>
  </si>
  <si>
    <t>AVP2903</t>
  </si>
  <si>
    <t>BNA1274</t>
  </si>
  <si>
    <t>MCO12681</t>
  </si>
  <si>
    <t>BNA22397</t>
  </si>
  <si>
    <t>AVP3938</t>
  </si>
  <si>
    <t>AVP3890</t>
  </si>
  <si>
    <t>AVP2267</t>
  </si>
  <si>
    <t>AVP1176</t>
  </si>
  <si>
    <t>AVP3689</t>
  </si>
  <si>
    <t>AVP12017</t>
  </si>
  <si>
    <t>AVP3461</t>
  </si>
  <si>
    <t>BNA11706</t>
  </si>
  <si>
    <t>MCO1928</t>
  </si>
  <si>
    <t>AVP22963</t>
  </si>
  <si>
    <t>AVP3163</t>
  </si>
  <si>
    <t>AVP3803</t>
  </si>
  <si>
    <t>AVP34866</t>
  </si>
  <si>
    <t>AVP24173</t>
  </si>
  <si>
    <t>BNA13176</t>
  </si>
  <si>
    <t>AVP33660</t>
  </si>
  <si>
    <t>BNA2893</t>
  </si>
  <si>
    <t>AVP22226</t>
  </si>
  <si>
    <t>AVP1634</t>
  </si>
  <si>
    <t>AVP1258</t>
  </si>
  <si>
    <t>AVP2268</t>
  </si>
  <si>
    <t>BNA22807</t>
  </si>
  <si>
    <t>AVP1246</t>
  </si>
  <si>
    <t>AVP12565</t>
  </si>
  <si>
    <t>AVP22541</t>
  </si>
  <si>
    <t>BNA14922</t>
  </si>
  <si>
    <t>BNA1341</t>
  </si>
  <si>
    <t>AVP1435</t>
  </si>
  <si>
    <t>AVP32712</t>
  </si>
  <si>
    <t>BNA1119</t>
  </si>
  <si>
    <t>MCO115</t>
  </si>
  <si>
    <t>AVP31315</t>
  </si>
  <si>
    <t>AVP24025</t>
  </si>
  <si>
    <t>BNA22430</t>
  </si>
  <si>
    <t>BNA2516</t>
  </si>
  <si>
    <t>MCO14075</t>
  </si>
  <si>
    <t>BNA12900</t>
  </si>
  <si>
    <t>AVP24760</t>
  </si>
  <si>
    <t>AVP1765</t>
  </si>
  <si>
    <t>MCO146</t>
  </si>
  <si>
    <t>BNA22918</t>
  </si>
  <si>
    <t>AVP32537</t>
  </si>
  <si>
    <t>AVP24171</t>
  </si>
  <si>
    <t>AVP1233</t>
  </si>
  <si>
    <t>AVP2913</t>
  </si>
  <si>
    <t>BNA2659</t>
  </si>
  <si>
    <t>AVP12285</t>
  </si>
  <si>
    <t>MCO14628</t>
  </si>
  <si>
    <t>AVP33841</t>
  </si>
  <si>
    <t>AVP18110</t>
  </si>
  <si>
    <t>AVP21239</t>
  </si>
  <si>
    <t>BNA16499</t>
  </si>
  <si>
    <t>AVP27126</t>
  </si>
  <si>
    <t>AVP2548</t>
  </si>
  <si>
    <t>AVP35381</t>
  </si>
  <si>
    <t>AVP38499</t>
  </si>
  <si>
    <t>BNA16308</t>
  </si>
  <si>
    <t>AVP35636</t>
  </si>
  <si>
    <t>BNA24154</t>
  </si>
  <si>
    <t>AVP23253</t>
  </si>
  <si>
    <t>AVP23983</t>
  </si>
  <si>
    <t>AVP3508</t>
  </si>
  <si>
    <t>MCO1417</t>
  </si>
  <si>
    <t>BNA2578</t>
  </si>
  <si>
    <t>AVP1213</t>
  </si>
  <si>
    <t>BNA1648</t>
  </si>
  <si>
    <t>BNA14778</t>
  </si>
  <si>
    <t>AVP212582</t>
  </si>
  <si>
    <t>BNA11740</t>
  </si>
  <si>
    <t>BNA18309</t>
  </si>
  <si>
    <t>BNA29985</t>
  </si>
  <si>
    <t>BNA13317</t>
  </si>
  <si>
    <t>BNA12965</t>
  </si>
  <si>
    <t>AVP34460</t>
  </si>
  <si>
    <t>BNA22019</t>
  </si>
  <si>
    <t>AVP3483</t>
  </si>
  <si>
    <t>AVP22224</t>
  </si>
  <si>
    <t>BNA21192</t>
  </si>
  <si>
    <t>AVP39726</t>
  </si>
  <si>
    <t>AVP21950</t>
  </si>
  <si>
    <t>AVP211067</t>
  </si>
  <si>
    <t>AVP3479</t>
  </si>
  <si>
    <t>AVP31620</t>
  </si>
  <si>
    <t>AVP14481</t>
  </si>
  <si>
    <t>MCO13095</t>
  </si>
  <si>
    <t>MCO137</t>
  </si>
  <si>
    <t>BNA22465</t>
  </si>
  <si>
    <t>BNA29930</t>
  </si>
  <si>
    <t>AVP1989</t>
  </si>
  <si>
    <t>AVP2311</t>
  </si>
  <si>
    <t>AVP3900</t>
  </si>
  <si>
    <t>BNA1902</t>
  </si>
  <si>
    <t>BNA11379</t>
  </si>
  <si>
    <t>AVP33674</t>
  </si>
  <si>
    <t>BNA11822</t>
  </si>
  <si>
    <t>BNA1240</t>
  </si>
  <si>
    <t>AVP35345</t>
  </si>
  <si>
    <t>MCO12265</t>
  </si>
  <si>
    <t>BNA11893</t>
  </si>
  <si>
    <t>BNA13123</t>
  </si>
  <si>
    <t>MCO15412</t>
  </si>
  <si>
    <t>AVP14252</t>
  </si>
  <si>
    <t>AVP34496</t>
  </si>
  <si>
    <t>MCO14194</t>
  </si>
  <si>
    <t>BNA21329</t>
  </si>
  <si>
    <t>BNA11243</t>
  </si>
  <si>
    <t>AVP2114</t>
  </si>
  <si>
    <t>BNA17811</t>
  </si>
  <si>
    <t>BNA2723</t>
  </si>
  <si>
    <t>AVP24923</t>
  </si>
  <si>
    <t>AVP32686</t>
  </si>
  <si>
    <t>AVP12327</t>
  </si>
  <si>
    <t>BNA1593</t>
  </si>
  <si>
    <t>BNA12326</t>
  </si>
  <si>
    <t>BNA13516</t>
  </si>
  <si>
    <t>AVP21604</t>
  </si>
  <si>
    <t>MCO15964</t>
  </si>
  <si>
    <t>AVP31742</t>
  </si>
  <si>
    <t>BNA21261</t>
  </si>
  <si>
    <t>AVP1322</t>
  </si>
  <si>
    <t>AVP1609</t>
  </si>
  <si>
    <t>AVP31891</t>
  </si>
  <si>
    <t>BNA13170</t>
  </si>
  <si>
    <t>AVP21623</t>
  </si>
  <si>
    <t>BNA12830</t>
  </si>
  <si>
    <t>AVP32458</t>
  </si>
  <si>
    <t>BNA11444</t>
  </si>
  <si>
    <t>AVP23693</t>
  </si>
  <si>
    <t>BNA22648</t>
  </si>
  <si>
    <t>AVP31918</t>
  </si>
  <si>
    <t>AVP211553</t>
  </si>
  <si>
    <t>MCO1375</t>
  </si>
  <si>
    <t>AVP27866</t>
  </si>
  <si>
    <t>MCO16589</t>
  </si>
  <si>
    <t>BNA12161</t>
  </si>
  <si>
    <t>BNA2956</t>
  </si>
  <si>
    <t>BNA112</t>
  </si>
  <si>
    <t>AVP312840</t>
  </si>
  <si>
    <t>AVP1309</t>
  </si>
  <si>
    <t>AVP32096</t>
  </si>
  <si>
    <t>AVP2444</t>
  </si>
  <si>
    <t>AVP311644</t>
  </si>
  <si>
    <t>BNA14731</t>
  </si>
  <si>
    <t>AVP3191</t>
  </si>
  <si>
    <t>BNA1337</t>
  </si>
  <si>
    <t>BNA14227</t>
  </si>
  <si>
    <t>BNA23582</t>
  </si>
  <si>
    <t>BNA23996</t>
  </si>
  <si>
    <t>BNA1759</t>
  </si>
  <si>
    <t>AVP21425</t>
  </si>
  <si>
    <t>AVP17496</t>
  </si>
  <si>
    <t>AVP11427</t>
  </si>
  <si>
    <t>AVP22787</t>
  </si>
  <si>
    <t>BNA25452</t>
  </si>
  <si>
    <t>MCO16150</t>
  </si>
  <si>
    <t>MCO1880</t>
  </si>
  <si>
    <t>AVP1128</t>
  </si>
  <si>
    <t>BNA12186</t>
  </si>
  <si>
    <t>BNA22400</t>
  </si>
  <si>
    <t>AVP23029</t>
  </si>
  <si>
    <t>AVP14503</t>
  </si>
  <si>
    <t>AVP34654</t>
  </si>
  <si>
    <t>AVP22073</t>
  </si>
  <si>
    <t>AVP2988</t>
  </si>
  <si>
    <t>MCO1501</t>
  </si>
  <si>
    <t>BNA12414</t>
  </si>
  <si>
    <t>MCO1850</t>
  </si>
  <si>
    <t>AVP33818</t>
  </si>
  <si>
    <t>BNA2278</t>
  </si>
  <si>
    <t>AVP11750</t>
  </si>
  <si>
    <t>AVP23984</t>
  </si>
  <si>
    <t>MCO11266</t>
  </si>
  <si>
    <t>AVP21006</t>
  </si>
  <si>
    <t>AVP25171</t>
  </si>
  <si>
    <t>AVP12420</t>
  </si>
  <si>
    <t>BNA1435</t>
  </si>
  <si>
    <t>AVP31162</t>
  </si>
  <si>
    <t>AVP13804</t>
  </si>
  <si>
    <t>AVP1158</t>
  </si>
  <si>
    <t>BNA211</t>
  </si>
  <si>
    <t>AVP31719</t>
  </si>
  <si>
    <t>AVP2918</t>
  </si>
  <si>
    <t>BNA25236</t>
  </si>
  <si>
    <t>BNA14895</t>
  </si>
  <si>
    <t>BNA23023</t>
  </si>
  <si>
    <t>BNA12856</t>
  </si>
  <si>
    <t>BNA2100</t>
  </si>
  <si>
    <t>AVP25096</t>
  </si>
  <si>
    <t>AVP21900</t>
  </si>
  <si>
    <t>BNA21387</t>
  </si>
  <si>
    <t>BNA2424</t>
  </si>
  <si>
    <t>AVP11188</t>
  </si>
  <si>
    <t>BNA23437</t>
  </si>
  <si>
    <t>AVP210443</t>
  </si>
  <si>
    <t>BNA138</t>
  </si>
  <si>
    <t>BNA23607</t>
  </si>
  <si>
    <t>BNA12421</t>
  </si>
  <si>
    <t>AVP2914</t>
  </si>
  <si>
    <t>AVP35641</t>
  </si>
  <si>
    <t>AVP12537</t>
  </si>
  <si>
    <t>AVP37595</t>
  </si>
  <si>
    <t>BNA13740</t>
  </si>
  <si>
    <t>AVP31847</t>
  </si>
  <si>
    <t>BNA25621</t>
  </si>
  <si>
    <t>BNA2499</t>
  </si>
  <si>
    <t>AVP25994</t>
  </si>
  <si>
    <t>BNA14168</t>
  </si>
  <si>
    <t>AVP24837</t>
  </si>
  <si>
    <t>BNA11053</t>
  </si>
  <si>
    <t>BNA2258</t>
  </si>
  <si>
    <t>AVP12775</t>
  </si>
  <si>
    <t>MCO14928</t>
  </si>
  <si>
    <t>BNA14708</t>
  </si>
  <si>
    <t>MCO176</t>
  </si>
  <si>
    <t>BNA13653</t>
  </si>
  <si>
    <t>BNA12793</t>
  </si>
  <si>
    <t>AVP3698</t>
  </si>
  <si>
    <t>AVP37483</t>
  </si>
  <si>
    <t>BNA14743</t>
  </si>
  <si>
    <t>AVP11815</t>
  </si>
  <si>
    <t>BNA16143</t>
  </si>
  <si>
    <t>AVP13746</t>
  </si>
  <si>
    <t>AVP14574</t>
  </si>
  <si>
    <t>BNA21970</t>
  </si>
  <si>
    <t>BNA16107</t>
  </si>
  <si>
    <t>AVP32429</t>
  </si>
  <si>
    <t>BNA22539</t>
  </si>
  <si>
    <t>AVP37626</t>
  </si>
  <si>
    <t>BNA13413</t>
  </si>
  <si>
    <t>AVP12320</t>
  </si>
  <si>
    <t>AVP1325</t>
  </si>
  <si>
    <t>AVP33905</t>
  </si>
  <si>
    <t>AVP12328</t>
  </si>
  <si>
    <t>AVP14921</t>
  </si>
  <si>
    <t>AVP24432</t>
  </si>
  <si>
    <t>AVP23705</t>
  </si>
  <si>
    <t>AVP14783</t>
  </si>
  <si>
    <t>AVP15037</t>
  </si>
  <si>
    <t>AVP13917</t>
  </si>
  <si>
    <t>AVP36760</t>
  </si>
  <si>
    <t>BNA2261</t>
  </si>
  <si>
    <t>MCO14346</t>
  </si>
  <si>
    <t>AVP12913</t>
  </si>
  <si>
    <t>AVP2272</t>
  </si>
  <si>
    <t>BNA1615</t>
  </si>
  <si>
    <t>AVP31317</t>
  </si>
  <si>
    <t>AVP2356</t>
  </si>
  <si>
    <t>MCO1301</t>
  </si>
  <si>
    <t>AVP23593</t>
  </si>
  <si>
    <t>BNA23756</t>
  </si>
  <si>
    <t>BNA16248</t>
  </si>
  <si>
    <t>AVP33081</t>
  </si>
  <si>
    <t>BNA11285</t>
  </si>
  <si>
    <t>AVP12230</t>
  </si>
  <si>
    <t>AVP2878</t>
  </si>
  <si>
    <t>BNA21342</t>
  </si>
  <si>
    <t>BNA28065</t>
  </si>
  <si>
    <t>BNA212709</t>
  </si>
  <si>
    <t>AVP215652</t>
  </si>
  <si>
    <t>AVP319456</t>
  </si>
  <si>
    <t>MCO1925</t>
  </si>
  <si>
    <t>AVP32275</t>
  </si>
  <si>
    <t>BNA12484</t>
  </si>
  <si>
    <t>AVP238</t>
  </si>
  <si>
    <t>AVP36136</t>
  </si>
  <si>
    <t>BNA26093</t>
  </si>
  <si>
    <t>AVP21516</t>
  </si>
  <si>
    <t>MCO113889</t>
  </si>
  <si>
    <t>AVP31273</t>
  </si>
  <si>
    <t>AVP2924</t>
  </si>
  <si>
    <t>AVP3823</t>
  </si>
  <si>
    <t>AVP312403</t>
  </si>
  <si>
    <t>BNA1534</t>
  </si>
  <si>
    <t>AVP1769</t>
  </si>
  <si>
    <t>BNA1666</t>
  </si>
  <si>
    <t>AVP11791</t>
  </si>
  <si>
    <t>AVP2579</t>
  </si>
  <si>
    <t>BNA141123</t>
  </si>
  <si>
    <t>BNA24088</t>
  </si>
  <si>
    <t>BNA25645</t>
  </si>
  <si>
    <t>BNA14563</t>
  </si>
  <si>
    <t>BNA25728</t>
  </si>
  <si>
    <t>AVP218103</t>
  </si>
  <si>
    <t>AVP36786</t>
  </si>
  <si>
    <t>AVP3324</t>
  </si>
  <si>
    <t>AVP21097</t>
  </si>
  <si>
    <t>AVP13405</t>
  </si>
  <si>
    <t>BNA28045</t>
  </si>
  <si>
    <t>BNA21932</t>
  </si>
  <si>
    <t>AVP19143</t>
  </si>
  <si>
    <t>BNA21006</t>
  </si>
  <si>
    <t>MCO12108</t>
  </si>
  <si>
    <t>BNA21478</t>
  </si>
  <si>
    <t>BNA1135</t>
  </si>
  <si>
    <t>BNA23579</t>
  </si>
  <si>
    <t>AVP3687</t>
  </si>
  <si>
    <t>AVP33065</t>
  </si>
  <si>
    <t>AVP15017</t>
  </si>
  <si>
    <t>AVP11749</t>
  </si>
  <si>
    <t>AVP32818</t>
  </si>
  <si>
    <t>AVP115800</t>
  </si>
  <si>
    <t>AVP215823</t>
  </si>
  <si>
    <t>BNA26407</t>
  </si>
  <si>
    <t>BNA21566</t>
  </si>
  <si>
    <t>BNA147</t>
  </si>
  <si>
    <t>MCO14978</t>
  </si>
  <si>
    <t>AVP311241</t>
  </si>
  <si>
    <t>AVP31908</t>
  </si>
  <si>
    <t>AVP33748</t>
  </si>
  <si>
    <t>AVP123842</t>
  </si>
  <si>
    <t>BNA1951</t>
  </si>
  <si>
    <t>BNA2117</t>
  </si>
  <si>
    <t>BNA2650</t>
  </si>
  <si>
    <t>AVP19465</t>
  </si>
  <si>
    <t>MCO1416</t>
  </si>
  <si>
    <t>AVP110469</t>
  </si>
  <si>
    <t>AVP3883</t>
  </si>
  <si>
    <t>AVP11928</t>
  </si>
  <si>
    <t>AVP17189</t>
  </si>
  <si>
    <t>AVP35733</t>
  </si>
  <si>
    <t>BNA1139</t>
  </si>
  <si>
    <t>BNA297</t>
  </si>
  <si>
    <t>AVP35988</t>
  </si>
  <si>
    <t>AVP25535</t>
  </si>
  <si>
    <t>BNA26535</t>
  </si>
  <si>
    <t>AVP220775</t>
  </si>
  <si>
    <t>AVP33949</t>
  </si>
  <si>
    <t>AVP22772</t>
  </si>
  <si>
    <t>AVP2291</t>
  </si>
  <si>
    <t>AVP31254</t>
  </si>
  <si>
    <t>BNA1739</t>
  </si>
  <si>
    <t>AVP23157</t>
  </si>
  <si>
    <t>AVP22335</t>
  </si>
  <si>
    <t>MCO12859</t>
  </si>
  <si>
    <t>BNA1142</t>
  </si>
  <si>
    <t>AVP28687</t>
  </si>
  <si>
    <t>MCO17941</t>
  </si>
  <si>
    <t>AVP37859</t>
  </si>
  <si>
    <t>AVP2415</t>
  </si>
  <si>
    <t>AVP12938</t>
  </si>
  <si>
    <t>AVP31448</t>
  </si>
  <si>
    <t>BNA21708</t>
  </si>
  <si>
    <t>BNA18324</t>
  </si>
  <si>
    <t>MCO12217</t>
  </si>
  <si>
    <t>BNA23953</t>
  </si>
  <si>
    <t>AVP3456</t>
  </si>
  <si>
    <t>BNA21780</t>
  </si>
  <si>
    <t>AVP316360</t>
  </si>
  <si>
    <t>BNA13081</t>
  </si>
  <si>
    <t>BNA21454</t>
  </si>
  <si>
    <t>AVP3838</t>
  </si>
  <si>
    <t>BNA226</t>
  </si>
  <si>
    <t>AVP12774</t>
  </si>
  <si>
    <t>BNA21629</t>
  </si>
  <si>
    <t>AVP17241</t>
  </si>
  <si>
    <t>AVP31104</t>
  </si>
  <si>
    <t>BNA23154</t>
  </si>
  <si>
    <t>AVP211631</t>
  </si>
  <si>
    <t>AVP26917</t>
  </si>
  <si>
    <t>AVP12014</t>
  </si>
  <si>
    <t>AVP34563</t>
  </si>
  <si>
    <t>BNA126639</t>
  </si>
  <si>
    <t>MCO11044</t>
  </si>
  <si>
    <t>AVP2470</t>
  </si>
  <si>
    <t>BNA1562</t>
  </si>
  <si>
    <t>AVP31741</t>
  </si>
  <si>
    <t>AVP112478</t>
  </si>
  <si>
    <t>MCO1674</t>
  </si>
  <si>
    <t>BNA2590</t>
  </si>
  <si>
    <t>AVP110137</t>
  </si>
  <si>
    <t>BNA26833</t>
  </si>
  <si>
    <t>AVP110912</t>
  </si>
  <si>
    <t>AVP1589</t>
  </si>
  <si>
    <t>AVP11288</t>
  </si>
  <si>
    <t>AVP23702</t>
  </si>
  <si>
    <t>AVP2616</t>
  </si>
  <si>
    <t>AVP12379</t>
  </si>
  <si>
    <t>AVP31991</t>
  </si>
  <si>
    <t>AVP34510</t>
  </si>
  <si>
    <t>MCO1667</t>
  </si>
  <si>
    <t>BNA227377</t>
  </si>
  <si>
    <t>AVP17641</t>
  </si>
  <si>
    <t>AVP38281</t>
  </si>
  <si>
    <t>AVP24211</t>
  </si>
  <si>
    <t>BNA16073</t>
  </si>
  <si>
    <t>AVP23134</t>
  </si>
  <si>
    <t>BNA12209</t>
  </si>
  <si>
    <t>BNA13872</t>
  </si>
  <si>
    <t>BNA168</t>
  </si>
  <si>
    <t>AVP11947</t>
  </si>
  <si>
    <t>AVP216151</t>
  </si>
  <si>
    <t>BNA211968</t>
  </si>
  <si>
    <t>AVP18924</t>
  </si>
  <si>
    <t>AVP31503</t>
  </si>
  <si>
    <t>MCO1454</t>
  </si>
  <si>
    <t>MCO13798</t>
  </si>
  <si>
    <t>AVP312605</t>
  </si>
  <si>
    <t>AVP14169</t>
  </si>
  <si>
    <t>BNA1717</t>
  </si>
  <si>
    <t>AVP21812</t>
  </si>
  <si>
    <t>BNA11422</t>
  </si>
  <si>
    <t>AVP1717</t>
  </si>
  <si>
    <t>MCO11836</t>
  </si>
  <si>
    <t>MCO17260</t>
  </si>
  <si>
    <t>MCO114374</t>
  </si>
  <si>
    <t>AVP39315</t>
  </si>
  <si>
    <t>BNA22636</t>
  </si>
  <si>
    <t>AVP22079</t>
  </si>
  <si>
    <t>BNA24814</t>
  </si>
  <si>
    <t>AVP2258</t>
  </si>
  <si>
    <t>MCO13470</t>
  </si>
  <si>
    <t>AVP1602</t>
  </si>
  <si>
    <t>AVP12268</t>
  </si>
  <si>
    <t>MCO13855</t>
  </si>
  <si>
    <t>BNA113273</t>
  </si>
  <si>
    <t>AVP25600</t>
  </si>
  <si>
    <t>BNA21186</t>
  </si>
  <si>
    <t>MCO14404</t>
  </si>
  <si>
    <t>BNA1617</t>
  </si>
  <si>
    <t>AVP39279</t>
  </si>
  <si>
    <t>AVP313305</t>
  </si>
  <si>
    <t>AVP33141</t>
  </si>
  <si>
    <t>AVP13216</t>
  </si>
  <si>
    <t>AVP3936</t>
  </si>
  <si>
    <t>AVP2207</t>
  </si>
  <si>
    <t>AVP31029</t>
  </si>
  <si>
    <t>MCO19533</t>
  </si>
  <si>
    <t>BNA12399</t>
  </si>
  <si>
    <t>AVP113032</t>
  </si>
  <si>
    <t>AVP3732</t>
  </si>
  <si>
    <t>BNA120962</t>
  </si>
  <si>
    <t>AVP3854</t>
  </si>
  <si>
    <t>BNA2563</t>
  </si>
  <si>
    <t>BNA11855</t>
  </si>
  <si>
    <t>AVP18673</t>
  </si>
  <si>
    <t>AVP17139</t>
  </si>
  <si>
    <t>BNA12973</t>
  </si>
  <si>
    <t>AVP1169613</t>
  </si>
  <si>
    <t>AVP353946</t>
  </si>
  <si>
    <t>BNA111784</t>
  </si>
  <si>
    <t>AVP3216575</t>
  </si>
  <si>
    <t>AVP1173271</t>
  </si>
  <si>
    <t>AVP3150175</t>
  </si>
  <si>
    <t>AVP365510</t>
  </si>
  <si>
    <t>MCO1190481</t>
  </si>
  <si>
    <t>BNA1157615</t>
  </si>
  <si>
    <t>BNA2190793</t>
  </si>
  <si>
    <t>BNA2195867</t>
  </si>
  <si>
    <t>AVP266024</t>
  </si>
  <si>
    <t>AVP1102199</t>
  </si>
  <si>
    <t>BNA284209</t>
  </si>
  <si>
    <t>BNA289733</t>
  </si>
  <si>
    <t>BNA121875</t>
  </si>
  <si>
    <t>AVP2230736</t>
  </si>
  <si>
    <t>MCO118552</t>
  </si>
  <si>
    <t>BNA2265578</t>
  </si>
  <si>
    <t>AVP29554</t>
  </si>
  <si>
    <t>AVP3604</t>
  </si>
  <si>
    <t>AVP1294417</t>
  </si>
  <si>
    <t>AVP3263826</t>
  </si>
  <si>
    <t>AVP149900</t>
  </si>
  <si>
    <t>AVP2180027</t>
  </si>
  <si>
    <t>AVP3243791</t>
  </si>
  <si>
    <t>AVP3182738</t>
  </si>
  <si>
    <t>AVP212042</t>
  </si>
  <si>
    <t>AVP3246577</t>
  </si>
  <si>
    <t>BNA2217480</t>
  </si>
  <si>
    <t>AVP2130543</t>
  </si>
  <si>
    <t>AVP354443</t>
  </si>
  <si>
    <t>AVP16396</t>
  </si>
  <si>
    <t>AVP291445</t>
  </si>
  <si>
    <t>AVP3147582</t>
  </si>
  <si>
    <t>AVP2240543</t>
  </si>
  <si>
    <t>MCO1231502</t>
  </si>
  <si>
    <t>BNA151934</t>
  </si>
  <si>
    <t>BNA162631</t>
  </si>
  <si>
    <t>BNA279379</t>
  </si>
  <si>
    <t>BNA1124175</t>
  </si>
  <si>
    <t>BNA22586</t>
  </si>
  <si>
    <t>AVP1232326</t>
  </si>
  <si>
    <t>AVP217038</t>
  </si>
  <si>
    <t>MCO19941</t>
  </si>
  <si>
    <t>AVP3190028</t>
  </si>
  <si>
    <t>AVP197844</t>
  </si>
  <si>
    <t>AVP26619</t>
  </si>
  <si>
    <t>BNA1164914</t>
  </si>
  <si>
    <t>BNA1355810</t>
  </si>
  <si>
    <t>BNA234694</t>
  </si>
  <si>
    <t>AVP158302</t>
  </si>
  <si>
    <t>BNA116000</t>
  </si>
  <si>
    <t>AVP1121264</t>
  </si>
  <si>
    <t>AVP1189799</t>
  </si>
  <si>
    <t>AVP256011</t>
  </si>
  <si>
    <t>AVP2107313</t>
  </si>
  <si>
    <t>BNA2262204</t>
  </si>
  <si>
    <t>BNA2157791</t>
  </si>
  <si>
    <t>MCO1300826</t>
  </si>
  <si>
    <t>AVP118236</t>
  </si>
  <si>
    <t>AVP155514</t>
  </si>
  <si>
    <t>BNA293340</t>
  </si>
  <si>
    <t>BNA2188230</t>
  </si>
  <si>
    <t>AVP188686</t>
  </si>
  <si>
    <t>AVP3137756</t>
  </si>
  <si>
    <t>AVP118232</t>
  </si>
  <si>
    <t>MCO14441</t>
  </si>
  <si>
    <t>AVP16113</t>
  </si>
  <si>
    <t>BNA2330599</t>
  </si>
  <si>
    <t>AVP1131795</t>
  </si>
  <si>
    <t>BNA182599</t>
  </si>
  <si>
    <t>AVP1127928</t>
  </si>
  <si>
    <t>AVP2108382</t>
  </si>
  <si>
    <t>AVP3202166</t>
  </si>
  <si>
    <t>AVP1211462</t>
  </si>
  <si>
    <t>BNA2228768</t>
  </si>
  <si>
    <t>AVP16361</t>
  </si>
  <si>
    <t>BNA1283749</t>
  </si>
  <si>
    <t>BNA2386490</t>
  </si>
  <si>
    <t>AVP119718</t>
  </si>
  <si>
    <t>AVP336220</t>
  </si>
  <si>
    <t>BNA1141351</t>
  </si>
  <si>
    <t>AVP319724</t>
  </si>
  <si>
    <t>AVP3174541</t>
  </si>
  <si>
    <t>BNA2338397</t>
  </si>
  <si>
    <t>AVP2162414</t>
  </si>
  <si>
    <t>BNA111614</t>
  </si>
  <si>
    <t>AVP1479129</t>
  </si>
  <si>
    <t>AVP335639</t>
  </si>
  <si>
    <t>AVP2319245</t>
  </si>
  <si>
    <t>AVP3299979</t>
  </si>
  <si>
    <t>AVP1104614</t>
  </si>
  <si>
    <t>AVP122364</t>
  </si>
  <si>
    <t>AVP2248753</t>
  </si>
  <si>
    <t>MCO1275596</t>
  </si>
  <si>
    <t>AVP2231500</t>
  </si>
  <si>
    <t>BNA177985</t>
  </si>
  <si>
    <t>AVP1106138</t>
  </si>
  <si>
    <t>AVP123556</t>
  </si>
  <si>
    <t>MCO1216176</t>
  </si>
  <si>
    <t>AVP130055</t>
  </si>
  <si>
    <t>BNA214996</t>
  </si>
  <si>
    <t>AVP3113375</t>
  </si>
  <si>
    <t>BNA278021</t>
  </si>
  <si>
    <t>BNA253808</t>
  </si>
  <si>
    <t>BNA12100</t>
  </si>
  <si>
    <t>AVP26726</t>
  </si>
  <si>
    <t>MCO167444</t>
  </si>
  <si>
    <t>AVP370849</t>
  </si>
  <si>
    <t>AVP226065</t>
  </si>
  <si>
    <t>AVP174421</t>
  </si>
  <si>
    <t>AVP11113</t>
  </si>
  <si>
    <t>AVP368746</t>
  </si>
  <si>
    <t>BNA17381</t>
  </si>
  <si>
    <t>AVP2864</t>
  </si>
  <si>
    <t>BNA26780</t>
  </si>
  <si>
    <t>BNA170204</t>
  </si>
  <si>
    <t>AVP28553</t>
  </si>
  <si>
    <t>AVP264525</t>
  </si>
  <si>
    <t>BNA21555</t>
  </si>
  <si>
    <t>AVP35175</t>
  </si>
  <si>
    <t>BNA193000</t>
  </si>
  <si>
    <t>BNA24243</t>
  </si>
  <si>
    <t>BNA221570</t>
  </si>
  <si>
    <t>BNA2109</t>
  </si>
  <si>
    <t>AVP211486</t>
  </si>
  <si>
    <t>BNA28269</t>
  </si>
  <si>
    <t>AVP116029</t>
  </si>
  <si>
    <t>BNA176350</t>
  </si>
  <si>
    <t>MCO11997</t>
  </si>
  <si>
    <t>MCO178341</t>
  </si>
  <si>
    <t>BNA13408</t>
  </si>
  <si>
    <t>AVP3263</t>
  </si>
  <si>
    <t>MCO119747</t>
  </si>
  <si>
    <t>AVP1347</t>
  </si>
  <si>
    <t>MCO19388</t>
  </si>
  <si>
    <t>BNA133134</t>
  </si>
  <si>
    <t>AVP143370</t>
  </si>
  <si>
    <t>AVP19065</t>
  </si>
  <si>
    <t>BNA123752</t>
  </si>
  <si>
    <t>AVP31514</t>
  </si>
  <si>
    <t>AVP33330</t>
  </si>
  <si>
    <t>BNA28007</t>
  </si>
  <si>
    <t>BNA268316</t>
  </si>
  <si>
    <t>BNA11732</t>
  </si>
  <si>
    <t>AVP13463</t>
  </si>
  <si>
    <t>AVP114299</t>
  </si>
  <si>
    <t>MCO1677</t>
  </si>
  <si>
    <t>BNA221900</t>
  </si>
  <si>
    <t>BNA288089</t>
  </si>
  <si>
    <t>BNA13937</t>
  </si>
  <si>
    <t>AVP356389</t>
  </si>
  <si>
    <t>AVP34167</t>
  </si>
  <si>
    <t>AVP111657</t>
  </si>
  <si>
    <t>AVP11373</t>
  </si>
  <si>
    <t>AVP35812</t>
  </si>
  <si>
    <t>AVP1164</t>
  </si>
  <si>
    <t>BNA276056</t>
  </si>
  <si>
    <t>BNA16659</t>
  </si>
  <si>
    <t>BNA1118</t>
  </si>
  <si>
    <t>BNA212032</t>
  </si>
  <si>
    <t>AVP217530</t>
  </si>
  <si>
    <t>AVP31365</t>
  </si>
  <si>
    <t>BNA1250</t>
  </si>
  <si>
    <t>BNA26281</t>
  </si>
  <si>
    <t>AVP34186</t>
  </si>
  <si>
    <t>BNA117125</t>
  </si>
  <si>
    <t>AVP3105334</t>
  </si>
  <si>
    <t>AVP394682</t>
  </si>
  <si>
    <t>BNA258747</t>
  </si>
  <si>
    <t>BNA19165</t>
  </si>
  <si>
    <t>AVP116007</t>
  </si>
  <si>
    <t>BNA13690</t>
  </si>
  <si>
    <t>BNA22793</t>
  </si>
  <si>
    <t>BNA128642</t>
  </si>
  <si>
    <t>MCO19704</t>
  </si>
  <si>
    <t>BNA16246</t>
  </si>
  <si>
    <t>MCO11881</t>
  </si>
  <si>
    <t>AVP114407</t>
  </si>
  <si>
    <t>AVP255527</t>
  </si>
  <si>
    <t>BNA114</t>
  </si>
  <si>
    <t>AVP166364</t>
  </si>
  <si>
    <t>BNA21079</t>
  </si>
  <si>
    <t>AVP15316</t>
  </si>
  <si>
    <t>BNA2611</t>
  </si>
  <si>
    <t>BNA21401</t>
  </si>
  <si>
    <t>AVP133050</t>
  </si>
  <si>
    <t>AVP22690</t>
  </si>
  <si>
    <t>BNA25129</t>
  </si>
  <si>
    <t>BNA17806</t>
  </si>
  <si>
    <t>BNA21022</t>
  </si>
  <si>
    <t>AVP224895</t>
  </si>
  <si>
    <t>AVP1141168</t>
  </si>
  <si>
    <t>AVP18800</t>
  </si>
  <si>
    <t>BNA22144</t>
  </si>
  <si>
    <t>AVP340696</t>
  </si>
  <si>
    <t>AVP315261</t>
  </si>
  <si>
    <t>MCO118557</t>
  </si>
  <si>
    <t>BNA2119274</t>
  </si>
  <si>
    <t>BNA1184641</t>
  </si>
  <si>
    <t>AVP11457</t>
  </si>
  <si>
    <t>AVP2136239</t>
  </si>
  <si>
    <t>AVP2135426</t>
  </si>
  <si>
    <t>AVP1535291</t>
  </si>
  <si>
    <t>AVP1185479</t>
  </si>
  <si>
    <t>MCO1111537</t>
  </si>
  <si>
    <t>AVP312810</t>
  </si>
  <si>
    <t>MCO1171282</t>
  </si>
  <si>
    <t>AVP172472</t>
  </si>
  <si>
    <t>AVP141041</t>
  </si>
  <si>
    <t>AVP1353258</t>
  </si>
  <si>
    <t>AVP2198746</t>
  </si>
  <si>
    <t>AVP228876</t>
  </si>
  <si>
    <t>AVP386223</t>
  </si>
  <si>
    <t>AVP376749</t>
  </si>
  <si>
    <t>AVP14613</t>
  </si>
  <si>
    <t>BNA1122874</t>
  </si>
  <si>
    <t>AVP2102949</t>
  </si>
  <si>
    <t>BNA140189</t>
  </si>
  <si>
    <t>BNA212670</t>
  </si>
  <si>
    <t>MCO130427</t>
  </si>
  <si>
    <t>AVP23166</t>
  </si>
  <si>
    <t>MCO11026</t>
  </si>
  <si>
    <t>BNA2493172</t>
  </si>
  <si>
    <t>BNA215580</t>
  </si>
  <si>
    <t>BNA14140</t>
  </si>
  <si>
    <t>AVP212815</t>
  </si>
  <si>
    <t>AVP2344579</t>
  </si>
  <si>
    <t>AVP39607</t>
  </si>
  <si>
    <t>AVP120340</t>
  </si>
  <si>
    <t>AVP34347</t>
  </si>
  <si>
    <t>AVP357531</t>
  </si>
  <si>
    <t>BNA114984</t>
  </si>
  <si>
    <t>AVP33359</t>
  </si>
  <si>
    <t>BNA134406</t>
  </si>
  <si>
    <t>BNA225071</t>
  </si>
  <si>
    <t>MCO13939</t>
  </si>
  <si>
    <t>AVP19174</t>
  </si>
  <si>
    <t>BNA21094</t>
  </si>
  <si>
    <t>AVP11193</t>
  </si>
  <si>
    <t>BNA120772</t>
  </si>
  <si>
    <t>AVP187714</t>
  </si>
  <si>
    <t>AVP3165916</t>
  </si>
  <si>
    <t>BNA22092</t>
  </si>
  <si>
    <t>AVP137503</t>
  </si>
  <si>
    <t>MCO14729</t>
  </si>
  <si>
    <t>MCO185103</t>
  </si>
  <si>
    <t>BNA282810</t>
  </si>
  <si>
    <t>AVP2190587</t>
  </si>
  <si>
    <t>AVP282370</t>
  </si>
  <si>
    <t>BNA2245769</t>
  </si>
  <si>
    <t>AVP3325103</t>
  </si>
  <si>
    <t>AVP221409</t>
  </si>
  <si>
    <t>BNA113692</t>
  </si>
  <si>
    <t>AVP3141175</t>
  </si>
  <si>
    <t>AVP112734</t>
  </si>
  <si>
    <t>BNA29494</t>
  </si>
  <si>
    <t>BNA249017</t>
  </si>
  <si>
    <t>BNA12617</t>
  </si>
  <si>
    <t>AVP3175</t>
  </si>
  <si>
    <t>BNA125934</t>
  </si>
  <si>
    <t>BNA121773</t>
  </si>
  <si>
    <t>AVP2204459</t>
  </si>
  <si>
    <t>AVP382627</t>
  </si>
  <si>
    <t>BNA2357</t>
  </si>
  <si>
    <t>AVP36474</t>
  </si>
  <si>
    <t>AVP124344</t>
  </si>
  <si>
    <t>BNA11047</t>
  </si>
  <si>
    <t>AVP3143287</t>
  </si>
  <si>
    <t>BNA2147795</t>
  </si>
  <si>
    <t>AVP33913</t>
  </si>
  <si>
    <t>AVP3217344</t>
  </si>
  <si>
    <t>AVP148961</t>
  </si>
  <si>
    <t>AVP37570</t>
  </si>
  <si>
    <t>AVP1300445</t>
  </si>
  <si>
    <t>BNA211441</t>
  </si>
  <si>
    <t>BNA216466</t>
  </si>
  <si>
    <t>AVP116601</t>
  </si>
  <si>
    <t>AVP2450</t>
  </si>
  <si>
    <t>MCO1100919</t>
  </si>
  <si>
    <t>MCO17443</t>
  </si>
  <si>
    <t>BNA18022</t>
  </si>
  <si>
    <t>BNA243866</t>
  </si>
  <si>
    <t>AVP122094</t>
  </si>
  <si>
    <t>BNA24530</t>
  </si>
  <si>
    <t>BNA11036</t>
  </si>
  <si>
    <t>BNA140540</t>
  </si>
  <si>
    <t>AVP134210</t>
  </si>
  <si>
    <t>BNA18486</t>
  </si>
  <si>
    <t>BNA16777</t>
  </si>
  <si>
    <t>BNA293155</t>
  </si>
  <si>
    <t>AVP126204</t>
  </si>
  <si>
    <t>BNA1211660</t>
  </si>
  <si>
    <t>AVP22942</t>
  </si>
  <si>
    <t>BNA1122583</t>
  </si>
  <si>
    <t>BNA211420</t>
  </si>
  <si>
    <t>BNA279382</t>
  </si>
  <si>
    <t>BNA1167149</t>
  </si>
  <si>
    <t>AVP119900</t>
  </si>
  <si>
    <t>BNA238618</t>
  </si>
  <si>
    <t>BNA165809</t>
  </si>
  <si>
    <t>BNA228814</t>
  </si>
  <si>
    <t>AVP13606</t>
  </si>
  <si>
    <t>AVP1959</t>
  </si>
  <si>
    <t>AVP120205</t>
  </si>
  <si>
    <t>BNA241610</t>
  </si>
  <si>
    <t>AVP3346333</t>
  </si>
  <si>
    <t>AVP3196974</t>
  </si>
  <si>
    <t>BNA2226849</t>
  </si>
  <si>
    <t>AVP2384405</t>
  </si>
  <si>
    <t>AVP2266252</t>
  </si>
  <si>
    <t>BNA14671</t>
  </si>
  <si>
    <t>BNA2762</t>
  </si>
  <si>
    <t>MCO156847</t>
  </si>
  <si>
    <t>AVP287873</t>
  </si>
  <si>
    <t>AVP233667</t>
  </si>
  <si>
    <t>AVP317875</t>
  </si>
  <si>
    <t>BNA22163</t>
  </si>
  <si>
    <t>AVP280507</t>
  </si>
  <si>
    <t>AVP213759</t>
  </si>
  <si>
    <t>AVP125637</t>
  </si>
  <si>
    <t>MCO199313</t>
  </si>
  <si>
    <t>AVP171592</t>
  </si>
  <si>
    <t>AVP15026</t>
  </si>
  <si>
    <t>AVP156611</t>
  </si>
  <si>
    <t>BNA224583</t>
  </si>
  <si>
    <t>AVP3281177</t>
  </si>
  <si>
    <t>BNA25227</t>
  </si>
  <si>
    <t>BNA216640</t>
  </si>
  <si>
    <t>MCO18805</t>
  </si>
  <si>
    <t>AVP34919</t>
  </si>
  <si>
    <t>BNA17648</t>
  </si>
  <si>
    <t>BNA16200</t>
  </si>
  <si>
    <t>BNA175262</t>
  </si>
  <si>
    <t>BNA13296</t>
  </si>
  <si>
    <t>BNA2143748</t>
  </si>
  <si>
    <t>BNA1184713</t>
  </si>
  <si>
    <t>AVP310887</t>
  </si>
  <si>
    <t>AVP214118</t>
  </si>
  <si>
    <t>AVP1245145</t>
  </si>
  <si>
    <t>AVP39985</t>
  </si>
  <si>
    <t>BNA125338</t>
  </si>
  <si>
    <t>AVP24139</t>
  </si>
  <si>
    <t>BNA222452</t>
  </si>
  <si>
    <t>AVP346274</t>
  </si>
  <si>
    <t>BNA115346</t>
  </si>
  <si>
    <t>AVP21163</t>
  </si>
  <si>
    <t>AVP115398</t>
  </si>
  <si>
    <t>AVP215921</t>
  </si>
  <si>
    <t>AVP342283</t>
  </si>
  <si>
    <t>BNA12357</t>
  </si>
  <si>
    <t>BNA1132137</t>
  </si>
  <si>
    <t>BNA12738</t>
  </si>
  <si>
    <t>BNA129226</t>
  </si>
  <si>
    <t>AVP269608</t>
  </si>
  <si>
    <t>AVP398880</t>
  </si>
  <si>
    <t>BNA1243588</t>
  </si>
  <si>
    <t>AVP11492</t>
  </si>
  <si>
    <t>BNA25601</t>
  </si>
  <si>
    <t>BNA147238</t>
  </si>
  <si>
    <t>BNA127362</t>
  </si>
  <si>
    <t>BNA26979</t>
  </si>
  <si>
    <t>AVP14358</t>
  </si>
  <si>
    <t>BNA1679605</t>
  </si>
  <si>
    <t>MCO1605</t>
  </si>
  <si>
    <t>AVP28605</t>
  </si>
  <si>
    <t>AVP256822</t>
  </si>
  <si>
    <t>BNA23606</t>
  </si>
  <si>
    <t>AVP1145478</t>
  </si>
  <si>
    <t>MCO18125</t>
  </si>
  <si>
    <t>MCO13529</t>
  </si>
  <si>
    <t>BNA1850</t>
  </si>
  <si>
    <t>AVP395576</t>
  </si>
  <si>
    <t>BNA2523</t>
  </si>
  <si>
    <t>AVP34597</t>
  </si>
  <si>
    <t>AVP1128884</t>
  </si>
  <si>
    <t>AVP233909</t>
  </si>
  <si>
    <t>AVP14386</t>
  </si>
  <si>
    <t>AVP115671</t>
  </si>
  <si>
    <t>BNA2106703</t>
  </si>
  <si>
    <t>BNA1132291</t>
  </si>
  <si>
    <t>BNA295525</t>
  </si>
  <si>
    <t>AVP219711</t>
  </si>
  <si>
    <t>AVP318705</t>
  </si>
  <si>
    <t>AVP1152984</t>
  </si>
  <si>
    <t>MCO11658</t>
  </si>
  <si>
    <t>BNA12996</t>
  </si>
  <si>
    <t>AVP25288</t>
  </si>
  <si>
    <t>AVP111355</t>
  </si>
  <si>
    <t>AVP326658</t>
  </si>
  <si>
    <t>AVP154240</t>
  </si>
  <si>
    <t>BNA29073</t>
  </si>
  <si>
    <t>AVP317846</t>
  </si>
  <si>
    <t>AVP228227</t>
  </si>
  <si>
    <t>BNA2168486</t>
  </si>
  <si>
    <t>AVP356911</t>
  </si>
  <si>
    <t>AVP150785</t>
  </si>
  <si>
    <t>BNA147534</t>
  </si>
  <si>
    <t>BNA133191</t>
  </si>
  <si>
    <t>BNA123629</t>
  </si>
  <si>
    <t>AVP3207673</t>
  </si>
  <si>
    <t>BNA123951</t>
  </si>
  <si>
    <t>BNA254220</t>
  </si>
  <si>
    <t>BNA131615</t>
  </si>
  <si>
    <t>BNA13739</t>
  </si>
  <si>
    <t>AVP2173265</t>
  </si>
  <si>
    <t>BNA131218</t>
  </si>
  <si>
    <t>AVP32743</t>
  </si>
  <si>
    <t>AVP1546</t>
  </si>
  <si>
    <t>BNA2162411</t>
  </si>
  <si>
    <t>AVP3469</t>
  </si>
  <si>
    <t>AVP131185</t>
  </si>
  <si>
    <t>AVP21140</t>
  </si>
  <si>
    <t>BNA17525</t>
  </si>
  <si>
    <t>MCO118700</t>
  </si>
  <si>
    <t>BNA22549</t>
  </si>
  <si>
    <t>AVP389884</t>
  </si>
  <si>
    <t>AVP1214764</t>
  </si>
  <si>
    <t>BNA270466</t>
  </si>
  <si>
    <t>MCO122411</t>
  </si>
  <si>
    <t>AVP2401802</t>
  </si>
  <si>
    <t>AVP35281</t>
  </si>
  <si>
    <t>MCO11513</t>
  </si>
  <si>
    <t>BNA1810</t>
  </si>
  <si>
    <t>BNA111267</t>
  </si>
  <si>
    <t>BNA22568</t>
  </si>
  <si>
    <t>MCO17426</t>
  </si>
  <si>
    <t>AVP29283</t>
  </si>
  <si>
    <t>BNA242511</t>
  </si>
  <si>
    <t>BNA121235</t>
  </si>
  <si>
    <t>MCO1200012</t>
  </si>
  <si>
    <t>AVP212586</t>
  </si>
  <si>
    <t>BNA238227</t>
  </si>
  <si>
    <t>AVP3283906</t>
  </si>
  <si>
    <t>AVP2163379</t>
  </si>
  <si>
    <t>BNA211401</t>
  </si>
  <si>
    <t>MCO14165</t>
  </si>
  <si>
    <t>BNA2538</t>
  </si>
  <si>
    <t>AVP317055</t>
  </si>
  <si>
    <t>BNA24049</t>
  </si>
  <si>
    <t>BNA11126</t>
  </si>
  <si>
    <t>BNA26227</t>
  </si>
  <si>
    <t>AVP12567</t>
  </si>
  <si>
    <t>AVP1427104</t>
  </si>
  <si>
    <t>BNA112472</t>
  </si>
  <si>
    <t>MCO18931</t>
  </si>
  <si>
    <t>MCO158576</t>
  </si>
  <si>
    <t>AVP2374285</t>
  </si>
  <si>
    <t>BNA118481</t>
  </si>
  <si>
    <t>BNA29316</t>
  </si>
  <si>
    <t>BNA134762</t>
  </si>
  <si>
    <t>MCO1243913</t>
  </si>
  <si>
    <t>AVP3454</t>
  </si>
  <si>
    <t>AVP35755</t>
  </si>
  <si>
    <t>AVP352044</t>
  </si>
  <si>
    <t>MCO119412</t>
  </si>
  <si>
    <t>BNA291672</t>
  </si>
  <si>
    <t>BNA119210</t>
  </si>
  <si>
    <t>BNA178558</t>
  </si>
  <si>
    <t>BNA116301</t>
  </si>
  <si>
    <t>BNA169540</t>
  </si>
  <si>
    <t>AVP15984</t>
  </si>
  <si>
    <t>BNA2269598</t>
  </si>
  <si>
    <t>BNA28614</t>
  </si>
  <si>
    <t>AVP33999</t>
  </si>
  <si>
    <t>AVP212606</t>
  </si>
  <si>
    <t>AVP22487</t>
  </si>
  <si>
    <t>AVP23259</t>
  </si>
  <si>
    <t>AVP37440</t>
  </si>
  <si>
    <t>AVP176916</t>
  </si>
  <si>
    <t>AVP138681</t>
  </si>
  <si>
    <t>AVP22149</t>
  </si>
  <si>
    <t>BNA11630</t>
  </si>
  <si>
    <t>BNA1165914</t>
  </si>
  <si>
    <t>MCO19300</t>
  </si>
  <si>
    <t>BNA229637</t>
  </si>
  <si>
    <t>BNA26345</t>
  </si>
  <si>
    <t>AVP3104867</t>
  </si>
  <si>
    <t>AVP212298</t>
  </si>
  <si>
    <t>AVP29210</t>
  </si>
  <si>
    <t>AVP2282413</t>
  </si>
  <si>
    <t>MCO13400</t>
  </si>
  <si>
    <t>BNA1171025</t>
  </si>
  <si>
    <t>AVP2205993</t>
  </si>
  <si>
    <t>MCO129314</t>
  </si>
  <si>
    <t>AVP28442</t>
  </si>
  <si>
    <t>MCO1109355</t>
  </si>
  <si>
    <t>BNA115940</t>
  </si>
  <si>
    <t>AVP2174</t>
  </si>
  <si>
    <t>BNA122648</t>
  </si>
  <si>
    <t>AVP222376</t>
  </si>
  <si>
    <t>AVP2588</t>
  </si>
  <si>
    <t>BNA182568</t>
  </si>
  <si>
    <t>Pet Type</t>
  </si>
  <si>
    <t>Cat</t>
  </si>
  <si>
    <t>Cat/Dog</t>
  </si>
  <si>
    <t>Non-Specific</t>
  </si>
  <si>
    <t>Dog</t>
  </si>
  <si>
    <t>Fish</t>
  </si>
  <si>
    <t>Rabbit</t>
  </si>
  <si>
    <t>Small Animals</t>
  </si>
  <si>
    <t>Guinea Pig</t>
  </si>
  <si>
    <t>Bird</t>
  </si>
  <si>
    <t>Reptile</t>
  </si>
  <si>
    <t>Ferret</t>
  </si>
  <si>
    <t>Hamster</t>
  </si>
  <si>
    <t>Chinchilla</t>
  </si>
  <si>
    <t>Horse</t>
  </si>
  <si>
    <t>Hedgehog</t>
  </si>
  <si>
    <t>Goat</t>
  </si>
  <si>
    <t>Distributer Price ($)</t>
  </si>
  <si>
    <t>EmployeeID</t>
  </si>
  <si>
    <t>Fulfillment Center</t>
  </si>
  <si>
    <t>Level</t>
  </si>
  <si>
    <t>Hourly Wage</t>
  </si>
  <si>
    <t>Date of Birth</t>
  </si>
  <si>
    <t>Rizzle</t>
  </si>
  <si>
    <t>WoobieHater</t>
  </si>
  <si>
    <t>Merriam</t>
  </si>
  <si>
    <t>William</t>
  </si>
  <si>
    <t>Oats</t>
  </si>
  <si>
    <t>ELMO</t>
  </si>
  <si>
    <t>Goose</t>
  </si>
  <si>
    <t>Roomba</t>
  </si>
  <si>
    <t>Senior</t>
  </si>
  <si>
    <t>Reeces</t>
  </si>
  <si>
    <t>Giraffe</t>
  </si>
  <si>
    <t>Chris</t>
  </si>
  <si>
    <t>Russ</t>
  </si>
  <si>
    <t>Colonel</t>
  </si>
  <si>
    <t>Captain</t>
  </si>
  <si>
    <t>Ender</t>
  </si>
  <si>
    <t>Sehnsucht</t>
  </si>
  <si>
    <t>Red</t>
  </si>
  <si>
    <t>Marvin</t>
  </si>
  <si>
    <t>Kiko</t>
  </si>
  <si>
    <t>Hoo</t>
  </si>
  <si>
    <t>ChipN'Dale</t>
  </si>
  <si>
    <t>Syd</t>
  </si>
  <si>
    <t>Zac</t>
  </si>
  <si>
    <t>Slamin</t>
  </si>
  <si>
    <t>Yabba</t>
  </si>
  <si>
    <t>Dan</t>
  </si>
  <si>
    <t>Lorelei</t>
  </si>
  <si>
    <t>CEID361214</t>
  </si>
  <si>
    <t>CEID960718</t>
  </si>
  <si>
    <t>CEID573393</t>
  </si>
  <si>
    <t>CEID887664</t>
  </si>
  <si>
    <t>CEID213053</t>
  </si>
  <si>
    <t>CEID468462</t>
  </si>
  <si>
    <t>CEID438440</t>
  </si>
  <si>
    <t>CEID748893</t>
  </si>
  <si>
    <t>CEID572489</t>
  </si>
  <si>
    <t>CEID773067</t>
  </si>
  <si>
    <t>CEID496704</t>
  </si>
  <si>
    <t>CEID928477</t>
  </si>
  <si>
    <t>CEID361997</t>
  </si>
  <si>
    <t>CEID587275</t>
  </si>
  <si>
    <t>CEID859032</t>
  </si>
  <si>
    <t>CEID419570</t>
  </si>
  <si>
    <t>CEID687486</t>
  </si>
  <si>
    <t>CEID862729</t>
  </si>
  <si>
    <t>CEID422996</t>
  </si>
  <si>
    <t>CEID338103</t>
  </si>
  <si>
    <t>CEID713597</t>
  </si>
  <si>
    <t>CEID524901</t>
  </si>
  <si>
    <t>CEID170851</t>
  </si>
  <si>
    <t>CEID806594</t>
  </si>
  <si>
    <t>CEID137745</t>
  </si>
  <si>
    <t>CEID812741</t>
  </si>
  <si>
    <t>CEID954701</t>
  </si>
  <si>
    <t>CEID945948</t>
  </si>
  <si>
    <t>CEID661550</t>
  </si>
  <si>
    <t>CEID133269</t>
  </si>
  <si>
    <t>CEID842336</t>
  </si>
  <si>
    <t>CEID224030</t>
  </si>
  <si>
    <t>CEID334642</t>
  </si>
  <si>
    <t>CEID563356</t>
  </si>
  <si>
    <t>CEID264087</t>
  </si>
  <si>
    <t>CEID607154</t>
  </si>
  <si>
    <t>CEID125364</t>
  </si>
  <si>
    <t>CEID835655</t>
  </si>
  <si>
    <t>CEID934788</t>
  </si>
  <si>
    <t>CEID467656</t>
  </si>
  <si>
    <t>CEID570254</t>
  </si>
  <si>
    <t>CEID751280</t>
  </si>
  <si>
    <t>CEID700550</t>
  </si>
  <si>
    <t>CEID296015</t>
  </si>
  <si>
    <t>CEID913119</t>
  </si>
  <si>
    <t>CEID881389</t>
  </si>
  <si>
    <t>CEID328236</t>
  </si>
  <si>
    <t>CEID864830</t>
  </si>
  <si>
    <t>CEID980014</t>
  </si>
  <si>
    <t>CEID116770</t>
  </si>
  <si>
    <t>CEID167897</t>
  </si>
  <si>
    <t>CEID802339</t>
  </si>
  <si>
    <t>CEID833103</t>
  </si>
  <si>
    <t>CEID875357</t>
  </si>
  <si>
    <t>CEID212234</t>
  </si>
  <si>
    <t>CEID737028</t>
  </si>
  <si>
    <t>CEID381820</t>
  </si>
  <si>
    <t>CEID514713</t>
  </si>
  <si>
    <t>CEID122111</t>
  </si>
  <si>
    <t>CEID541800</t>
  </si>
  <si>
    <t>CEID429360</t>
  </si>
  <si>
    <t>CEID416596</t>
  </si>
  <si>
    <t>CEID573006</t>
  </si>
  <si>
    <t>CEID841747</t>
  </si>
  <si>
    <t>CEID738661</t>
  </si>
  <si>
    <t>CEID503269</t>
  </si>
  <si>
    <t>CEID501319</t>
  </si>
  <si>
    <t>CEID166003</t>
  </si>
  <si>
    <t>CEID751181</t>
  </si>
  <si>
    <t>CEID537188</t>
  </si>
  <si>
    <t>CEID791039</t>
  </si>
  <si>
    <t>CEID963769</t>
  </si>
  <si>
    <t>CEID773256</t>
  </si>
  <si>
    <t>CEID498459</t>
  </si>
  <si>
    <t>OrderID</t>
  </si>
  <si>
    <t>CustomerID</t>
  </si>
  <si>
    <t>Customer Name</t>
  </si>
  <si>
    <t>John Smith</t>
  </si>
  <si>
    <t>Emily Johnson</t>
  </si>
  <si>
    <t>Michael Brown</t>
  </si>
  <si>
    <t>Sarah Davis</t>
  </si>
  <si>
    <t>James Miller</t>
  </si>
  <si>
    <t>Emma Wilson</t>
  </si>
  <si>
    <t>Robert Moore</t>
  </si>
  <si>
    <t>Olivia Taylor</t>
  </si>
  <si>
    <t>William Anderson</t>
  </si>
  <si>
    <t>Ava Thomas</t>
  </si>
  <si>
    <t>David Jackson</t>
  </si>
  <si>
    <t>Isabella White</t>
  </si>
  <si>
    <t>Richard Harris</t>
  </si>
  <si>
    <t>Mia Martin</t>
  </si>
  <si>
    <t>Charles Thompson</t>
  </si>
  <si>
    <t>Sophia Garcia</t>
  </si>
  <si>
    <t>Joseph Martinez</t>
  </si>
  <si>
    <t>Charlotte Martinez</t>
  </si>
  <si>
    <t>Thomas Clark</t>
  </si>
  <si>
    <t>Amelia Rodriguez</t>
  </si>
  <si>
    <t>Christopher Lewis</t>
  </si>
  <si>
    <t>Harper Lee</t>
  </si>
  <si>
    <t>Daniel Walker</t>
  </si>
  <si>
    <t>Evelyn Hall</t>
  </si>
  <si>
    <t>Paul Young</t>
  </si>
  <si>
    <t>Abigail Allen</t>
  </si>
  <si>
    <t>Mark King</t>
  </si>
  <si>
    <t>Ella Scott</t>
  </si>
  <si>
    <t>Steven Green</t>
  </si>
  <si>
    <t>Aria Adams</t>
  </si>
  <si>
    <t>Brian Nelson</t>
  </si>
  <si>
    <t>Lily Baker</t>
  </si>
  <si>
    <t>Kevin Roberts</t>
  </si>
  <si>
    <t>Grace Hill</t>
  </si>
  <si>
    <t>Jason Wright</t>
  </si>
  <si>
    <t>Zoey Rivera</t>
  </si>
  <si>
    <t>Justin Lopez</t>
  </si>
  <si>
    <t>Stella Harris</t>
  </si>
  <si>
    <t>Eric Carter</t>
  </si>
  <si>
    <t>Natalie Mitchell</t>
  </si>
  <si>
    <t>Henry Price</t>
  </si>
  <si>
    <t>Riley Morgan</t>
  </si>
  <si>
    <t>Patrick Sanders</t>
  </si>
  <si>
    <t>Mila Cooper</t>
  </si>
  <si>
    <t>Adam Peterson</t>
  </si>
  <si>
    <t>Scarlett Cook</t>
  </si>
  <si>
    <t>Ryan Collins</t>
  </si>
  <si>
    <t>Layla Parker</t>
  </si>
  <si>
    <t>Jacob Stewart</t>
  </si>
  <si>
    <t>Chloe Rivera</t>
  </si>
  <si>
    <t>Mason Richardson</t>
  </si>
  <si>
    <t>Aiden Howard</t>
  </si>
  <si>
    <t>Lucas Brooks</t>
  </si>
  <si>
    <t>Mason Ward</t>
  </si>
  <si>
    <t>Zoe Foster</t>
  </si>
  <si>
    <t>Hunter Edwards</t>
  </si>
  <si>
    <t>Madison Torres</t>
  </si>
  <si>
    <t>Sebastian Simmons</t>
  </si>
  <si>
    <t>Aaron Alexander</t>
  </si>
  <si>
    <t>Elizabeth Flores</t>
  </si>
  <si>
    <t>Brandon Hayes</t>
  </si>
  <si>
    <t>Victoria Perry</t>
  </si>
  <si>
    <t>Christian Butler</t>
  </si>
  <si>
    <t>Alice Ramirez</t>
  </si>
  <si>
    <t>Gabriel Torres</t>
  </si>
  <si>
    <t>Aubrey Bryant</t>
  </si>
  <si>
    <t>Jackson Bell</t>
  </si>
  <si>
    <t>Eleanor Russell</t>
  </si>
  <si>
    <t>Nathan Coleman</t>
  </si>
  <si>
    <t>Leah Griffin</t>
  </si>
  <si>
    <t>Samuel Adams</t>
  </si>
  <si>
    <t>Arianna Barnes</t>
  </si>
  <si>
    <t>Brayden Powell</t>
  </si>
  <si>
    <t>Zara Coleman</t>
  </si>
  <si>
    <t>Isaac Diaz</t>
  </si>
  <si>
    <t>Ellie Cruz</t>
  </si>
  <si>
    <t>Luke Watson</t>
  </si>
  <si>
    <t>Bella Fisher</t>
  </si>
  <si>
    <t>Daniel Sanders</t>
  </si>
  <si>
    <t>Violet Morales</t>
  </si>
  <si>
    <t>Caleb Price</t>
  </si>
  <si>
    <t>Hazel Jenkins</t>
  </si>
  <si>
    <t>Isaiah Bennett</t>
  </si>
  <si>
    <t>Savannah Butler</t>
  </si>
  <si>
    <t>Wyatt Foster</t>
  </si>
  <si>
    <t>Lily Perry</t>
  </si>
  <si>
    <t>Dylan Mitchell</t>
  </si>
  <si>
    <t>Eva Jordan</t>
  </si>
  <si>
    <t>Jack Scott</t>
  </si>
  <si>
    <t>Alyssa Woods</t>
  </si>
  <si>
    <t>Levi Hill</t>
  </si>
  <si>
    <t>Kylie Thompson</t>
  </si>
  <si>
    <t>Jaxon Wright</t>
  </si>
  <si>
    <t>Ariana Martinez</t>
  </si>
  <si>
    <t>Mateo Ross</t>
  </si>
  <si>
    <t>Elena Bailey</t>
  </si>
  <si>
    <t>Landon Edwards</t>
  </si>
  <si>
    <t>Vivian Murphy</t>
  </si>
  <si>
    <t>Hunter Scott</t>
  </si>
  <si>
    <t>Penelope Ward</t>
  </si>
  <si>
    <t>Asher Evans</t>
  </si>
  <si>
    <t>Lucy James</t>
  </si>
  <si>
    <t>Josiah Parker</t>
  </si>
  <si>
    <t>Willow Rivera</t>
  </si>
  <si>
    <t>Zachary Carter</t>
  </si>
  <si>
    <t>Eliana Brooks</t>
  </si>
  <si>
    <t>Andrew Kelly</t>
  </si>
  <si>
    <t>Naomi Green</t>
  </si>
  <si>
    <t>Landon Hughes</t>
  </si>
  <si>
    <t>Skylar Rogers</t>
  </si>
  <si>
    <t>Eli Torres</t>
  </si>
  <si>
    <t>Kennedy Harris</t>
  </si>
  <si>
    <t>Hudson Cox</t>
  </si>
  <si>
    <t>Julia Watson</t>
  </si>
  <si>
    <t>Carson Richardson</t>
  </si>
  <si>
    <t>Lila Reed</t>
  </si>
  <si>
    <t>Brody Bell</t>
  </si>
  <si>
    <t>Sadie Howard</t>
  </si>
  <si>
    <t>Connor Campbell</t>
  </si>
  <si>
    <t>Allison Bailey</t>
  </si>
  <si>
    <t>Ryder Evans</t>
  </si>
  <si>
    <t>Ruby Ortiz</t>
  </si>
  <si>
    <t>Leo Perry</t>
  </si>
  <si>
    <t>Cameron James</t>
  </si>
  <si>
    <t>Peyton Powell</t>
  </si>
  <si>
    <t>Roman Torres</t>
  </si>
  <si>
    <t>Cora Peterson</t>
  </si>
  <si>
    <t>Owen Sanchez</t>
  </si>
  <si>
    <t>Melanie Diaz</t>
  </si>
  <si>
    <t>Jameson Rivera</t>
  </si>
  <si>
    <t>Brielle Bennett</t>
  </si>
  <si>
    <t>Robert Torres</t>
  </si>
  <si>
    <t>Margaret Evans</t>
  </si>
  <si>
    <t>Theodore Brooks</t>
  </si>
  <si>
    <t>Adeline Reed</t>
  </si>
  <si>
    <t>Ezra Lopez</t>
  </si>
  <si>
    <t>Nora Wood</t>
  </si>
  <si>
    <t>Jeremiah Price</t>
  </si>
  <si>
    <t>Alice Gray</t>
  </si>
  <si>
    <t>Nathaniel Kelly</t>
  </si>
  <si>
    <t>Paisley Cooper</t>
  </si>
  <si>
    <t>Ezekiel Howard</t>
  </si>
  <si>
    <t>Clara Rivera</t>
  </si>
  <si>
    <t>Colton Murphy</t>
  </si>
  <si>
    <t>Liliana Bell</t>
  </si>
  <si>
    <t>Luca Stewart</t>
  </si>
  <si>
    <t>Brooklyn Turner</t>
  </si>
  <si>
    <t>Adam James</t>
  </si>
  <si>
    <t>Summer Phillips</t>
  </si>
  <si>
    <t>Emmett Bailey</t>
  </si>
  <si>
    <t>Jade Parker</t>
  </si>
  <si>
    <t>Jonah Hughes</t>
  </si>
  <si>
    <t>Angelina Cox</t>
  </si>
  <si>
    <t>Micah Scott</t>
  </si>
  <si>
    <t>Sienna Carter</t>
  </si>
  <si>
    <t>Parker Martin</t>
  </si>
  <si>
    <t>Ivy Rivera</t>
  </si>
  <si>
    <t>Jayden Hill</t>
  </si>
  <si>
    <t>Athena Allen</t>
  </si>
  <si>
    <t>Miles Richardson</t>
  </si>
  <si>
    <t>Camila Bennett</t>
  </si>
  <si>
    <t>Kingston Flores</t>
  </si>
  <si>
    <t>Rachel Ortiz</t>
  </si>
  <si>
    <t>Damian Howard</t>
  </si>
  <si>
    <t>Brianna Torres</t>
  </si>
  <si>
    <t>Gavin Brooks</t>
  </si>
  <si>
    <t>Serenity Rogers</t>
  </si>
  <si>
    <t>Elliot Rivera</t>
  </si>
  <si>
    <t>Sophie Lewis</t>
  </si>
  <si>
    <t>Simon Butler</t>
  </si>
  <si>
    <t>Isabel Edwards</t>
  </si>
  <si>
    <t>Peter Morris</t>
  </si>
  <si>
    <t>Megan Diaz</t>
  </si>
  <si>
    <t>Liam Mitchell</t>
  </si>
  <si>
    <t>Sydney Rogers</t>
  </si>
  <si>
    <t>Calvin Russell</t>
  </si>
  <si>
    <t>Mackenzie Adams</t>
  </si>
  <si>
    <t>Noah Ramirez</t>
  </si>
  <si>
    <t>Clara Bailey</t>
  </si>
  <si>
    <t>Carter Lopez</t>
  </si>
  <si>
    <t>Molly King</t>
  </si>
  <si>
    <t>Declan Scott</t>
  </si>
  <si>
    <t>Julia Parker</t>
  </si>
  <si>
    <t>Joseph Bennett</t>
  </si>
  <si>
    <t>Lauren Sanders</t>
  </si>
  <si>
    <t>Maverick Rivera</t>
  </si>
  <si>
    <t>Bella Collins</t>
  </si>
  <si>
    <t>David Perry</t>
  </si>
  <si>
    <t>Aubrey Ward</t>
  </si>
  <si>
    <t>Thomas Young</t>
  </si>
  <si>
    <t>Addison Campbell</t>
  </si>
  <si>
    <t>Joshua Hill</t>
  </si>
  <si>
    <t>Savannah Diaz</t>
  </si>
  <si>
    <t>Jacob Carter</t>
  </si>
  <si>
    <t>Samantha Lewis</t>
  </si>
  <si>
    <t>Luke Rivera</t>
  </si>
  <si>
    <t>Avery Taylor</t>
  </si>
  <si>
    <t>Daniel Price</t>
  </si>
  <si>
    <t>Sarah Evans</t>
  </si>
  <si>
    <t>Benjamin Ward</t>
  </si>
  <si>
    <t>Natalie Clark</t>
  </si>
  <si>
    <t>Nathan James</t>
  </si>
  <si>
    <t>Caroline Richardson</t>
  </si>
  <si>
    <t>Oliver Murphy</t>
  </si>
  <si>
    <t>Rebecca Rogers</t>
  </si>
  <si>
    <t>Jackson Kelly</t>
  </si>
  <si>
    <t>Lily Turner</t>
  </si>
  <si>
    <t>Samuel Watson</t>
  </si>
  <si>
    <t>Diana Carter</t>
  </si>
  <si>
    <t>James Brown</t>
  </si>
  <si>
    <t>Rose Stewart</t>
  </si>
  <si>
    <t>Matthew Walker</t>
  </si>
  <si>
    <t>Amber Bell</t>
  </si>
  <si>
    <t>Alexander Robinson</t>
  </si>
  <si>
    <t>Anna Cox</t>
  </si>
  <si>
    <t>William Harris</t>
  </si>
  <si>
    <t>Cynthia Gray</t>
  </si>
  <si>
    <t>Henry White</t>
  </si>
  <si>
    <t>Nicole Torres</t>
  </si>
  <si>
    <t>Edward Wilson</t>
  </si>
  <si>
    <t>Alexis Hall</t>
  </si>
  <si>
    <t>David Carter</t>
  </si>
  <si>
    <t>Ella Mitchell</t>
  </si>
  <si>
    <t>Lucas Sanchez</t>
  </si>
  <si>
    <t>Sophie Morris</t>
  </si>
  <si>
    <t>Mason Johnson</t>
  </si>
  <si>
    <t>Aubrey Howard</t>
  </si>
  <si>
    <t>Joshua Scott</t>
  </si>
  <si>
    <t>Claire Cooper</t>
  </si>
  <si>
    <t>Jacob Ward</t>
  </si>
  <si>
    <t>Brianna Green</t>
  </si>
  <si>
    <t>Samuel Young</t>
  </si>
  <si>
    <t>Grace Bennett</t>
  </si>
  <si>
    <t>Cameron Diaz</t>
  </si>
  <si>
    <t>Lily Rivera</t>
  </si>
  <si>
    <t>Andrew Brooks</t>
  </si>
  <si>
    <t>Maya Parker</t>
  </si>
  <si>
    <t>James Hill</t>
  </si>
  <si>
    <t>Hannah Moore</t>
  </si>
  <si>
    <t>Benjamin Perry</t>
  </si>
  <si>
    <t>Mackenzie Turner</t>
  </si>
  <si>
    <t>John Collins</t>
  </si>
  <si>
    <t>Charlotte Murphy</t>
  </si>
  <si>
    <t>Jack Russell</t>
  </si>
  <si>
    <t>Emma Adams</t>
  </si>
  <si>
    <t>Owen Reed</t>
  </si>
  <si>
    <t>Madeline Cox</t>
  </si>
  <si>
    <t>Elijah Bennett</t>
  </si>
  <si>
    <t>Bella Howard</t>
  </si>
  <si>
    <t>Noah Torres</t>
  </si>
  <si>
    <t>Ruby Phillips</t>
  </si>
  <si>
    <t>William Bell</t>
  </si>
  <si>
    <t>Stella Gray</t>
  </si>
  <si>
    <t>Nathan Walker</t>
  </si>
  <si>
    <t>Layla Allen</t>
  </si>
  <si>
    <t>Samuel Price</t>
  </si>
  <si>
    <t>Lucy Clark</t>
  </si>
  <si>
    <t>Anthony Rogers</t>
  </si>
  <si>
    <t>Evelyn Turner</t>
  </si>
  <si>
    <t>Sebastian Wood</t>
  </si>
  <si>
    <t>Abigail Edwards</t>
  </si>
  <si>
    <t>Tyler James</t>
  </si>
  <si>
    <t>Ariana Ramirez</t>
  </si>
  <si>
    <t>Thomas Harris</t>
  </si>
  <si>
    <t>Lily Campbell</t>
  </si>
  <si>
    <t>Ethan Johnson</t>
  </si>
  <si>
    <t>Madison Brown</t>
  </si>
  <si>
    <t>David Torres</t>
  </si>
  <si>
    <t>Samantha Perry</t>
  </si>
  <si>
    <t>Robert Brooks</t>
  </si>
  <si>
    <t>Natalie Ward</t>
  </si>
  <si>
    <t>Elijah King</t>
  </si>
  <si>
    <t>Mia Campbell</t>
  </si>
  <si>
    <t>Olivia Murphy</t>
  </si>
  <si>
    <t>Andrew Rivera</t>
  </si>
  <si>
    <t>Grace Howard</t>
  </si>
  <si>
    <t>Michael Evans</t>
  </si>
  <si>
    <t>Sophia Bell</t>
  </si>
  <si>
    <t>Ethan Richardson</t>
  </si>
  <si>
    <t>Lillian Young</t>
  </si>
  <si>
    <t>Thomas Scott</t>
  </si>
  <si>
    <t>Megan Turner</t>
  </si>
  <si>
    <t>William Torres</t>
  </si>
  <si>
    <t>Aria Carter</t>
  </si>
  <si>
    <t>James Mitchell</t>
  </si>
  <si>
    <t>Hailey Rivera</t>
  </si>
  <si>
    <t>Lucas Johnson</t>
  </si>
  <si>
    <t>Mackenzie Lopez</t>
  </si>
  <si>
    <t>Henry Perry</t>
  </si>
  <si>
    <t>Aubrey Russell</t>
  </si>
  <si>
    <t>David Campbell</t>
  </si>
  <si>
    <t>Lily Richardson</t>
  </si>
  <si>
    <t>Noah Evans</t>
  </si>
  <si>
    <t>Layla Scott</t>
  </si>
  <si>
    <t>Alexander Hughes</t>
  </si>
  <si>
    <t>Ruby Turner</t>
  </si>
  <si>
    <t>Joseph Wright</t>
  </si>
  <si>
    <t>Zoe Hill</t>
  </si>
  <si>
    <t>Nathan Howard</t>
  </si>
  <si>
    <t>Sadie King</t>
  </si>
  <si>
    <t>Lucas Ward</t>
  </si>
  <si>
    <t>Alyssa Brown</t>
  </si>
  <si>
    <t>Isaiah Lewis</t>
  </si>
  <si>
    <t>Lillian Sanders</t>
  </si>
  <si>
    <t>Samuel Rogers</t>
  </si>
  <si>
    <t>Molly Bennett</t>
  </si>
  <si>
    <t>Evan Diaz</t>
  </si>
  <si>
    <t>Clara Murphy</t>
  </si>
  <si>
    <t>William Morris</t>
  </si>
  <si>
    <t>Jasmine Turner</t>
  </si>
  <si>
    <t>David Johnson</t>
  </si>
  <si>
    <t>Lucy Stewart</t>
  </si>
  <si>
    <t>Anthony Carter</t>
  </si>
  <si>
    <t>Zoey Scott</t>
  </si>
  <si>
    <t>Landon Diaz</t>
  </si>
  <si>
    <t>Alyssa Rivera</t>
  </si>
  <si>
    <t>Ethan Hughes</t>
  </si>
  <si>
    <t>Addison Wood</t>
  </si>
  <si>
    <t>Mason Hill</t>
  </si>
  <si>
    <t>Sophia Carter</t>
  </si>
  <si>
    <t>Alexander Walker</t>
  </si>
  <si>
    <t>Brianna Ward</t>
  </si>
  <si>
    <t>Thomas Lee</t>
  </si>
  <si>
    <t>Julia Adams</t>
  </si>
  <si>
    <t>Joseph Lopez</t>
  </si>
  <si>
    <t>Lily Hughes</t>
  </si>
  <si>
    <t>Benjamin Campbell</t>
  </si>
  <si>
    <t>Emma Richardson</t>
  </si>
  <si>
    <t>Lucas Rivera</t>
  </si>
  <si>
    <t>Zara Scott</t>
  </si>
  <si>
    <t>Gabriel Sanders</t>
  </si>
  <si>
    <t>Sophia Gray</t>
  </si>
  <si>
    <t>Matthew Brown</t>
  </si>
  <si>
    <t>Lila Phillips</t>
  </si>
  <si>
    <t>Jacob Johnson</t>
  </si>
  <si>
    <t>Grace Collins</t>
  </si>
  <si>
    <t>Benjamin Young</t>
  </si>
  <si>
    <t>Harper Torres</t>
  </si>
  <si>
    <t>William Diaz</t>
  </si>
  <si>
    <t>Alice Kelly</t>
  </si>
  <si>
    <t>Ethan Turner</t>
  </si>
  <si>
    <t>Hannah Gray</t>
  </si>
  <si>
    <t>Carter Adams</t>
  </si>
  <si>
    <t>Violet King</t>
  </si>
  <si>
    <t>Alexander Harris</t>
  </si>
  <si>
    <t>Charlotte Wright</t>
  </si>
  <si>
    <t>Noah Anderson</t>
  </si>
  <si>
    <t>Scarlett Rogers</t>
  </si>
  <si>
    <t>Isaac Hill</t>
  </si>
  <si>
    <t>Addison Mitchell</t>
  </si>
  <si>
    <t>Caleb Campbell</t>
  </si>
  <si>
    <t>Naomi Lewis</t>
  </si>
  <si>
    <t>Jackson Robinson</t>
  </si>
  <si>
    <t>Samantha Rivera</t>
  </si>
  <si>
    <t>Oliver Turner</t>
  </si>
  <si>
    <t>Stella Mitchell</t>
  </si>
  <si>
    <t>James Evans</t>
  </si>
  <si>
    <t>Madison Stewart</t>
  </si>
  <si>
    <t>David Young</t>
  </si>
  <si>
    <t>Zoe Murphy</t>
  </si>
  <si>
    <t>Lucas Hill</t>
  </si>
  <si>
    <t>Natalie Harris</t>
  </si>
  <si>
    <t>Mason Brooks</t>
  </si>
  <si>
    <t>Joshua James</t>
  </si>
  <si>
    <t>Leah Diaz</t>
  </si>
  <si>
    <t>Layla Anderson</t>
  </si>
  <si>
    <t>Hunter Collins</t>
  </si>
  <si>
    <t>Olivia Rogers</t>
  </si>
  <si>
    <t>Isaiah Howard</t>
  </si>
  <si>
    <t>Caroline Brooks</t>
  </si>
  <si>
    <t>Landon Richardson</t>
  </si>
  <si>
    <t>Ava Russell</t>
  </si>
  <si>
    <t>Carter Rivera</t>
  </si>
  <si>
    <t>Aria Bailey</t>
  </si>
  <si>
    <t>Nathan Price</t>
  </si>
  <si>
    <t>Amelia Turner</t>
  </si>
  <si>
    <t>Victoria Hughes</t>
  </si>
  <si>
    <t>Aaron Wood</t>
  </si>
  <si>
    <t>Brooklyn Cooper</t>
  </si>
  <si>
    <t>Emilia Ward</t>
  </si>
  <si>
    <t>Carson Bell</t>
  </si>
  <si>
    <t>Hazel Sanders</t>
  </si>
  <si>
    <t>Connor Brooks</t>
  </si>
  <si>
    <t>Juliana Rivera</t>
  </si>
  <si>
    <t>Alex Turner</t>
  </si>
  <si>
    <t>Mila Hall</t>
  </si>
  <si>
    <t>Harrison James</t>
  </si>
  <si>
    <t>Penelope Mitchell</t>
  </si>
  <si>
    <t>Dylan Peterson</t>
  </si>
  <si>
    <t>Eliana Murphy</t>
  </si>
  <si>
    <t>Isaac Parker</t>
  </si>
  <si>
    <t>Luna Davis</t>
  </si>
  <si>
    <t>Blake Lee</t>
  </si>
  <si>
    <t>Clara Torres</t>
  </si>
  <si>
    <t>Josiah Hill</t>
  </si>
  <si>
    <t>Maya Campbell</t>
  </si>
  <si>
    <t>Hudson Evans</t>
  </si>
  <si>
    <t>Nina Roberts</t>
  </si>
  <si>
    <t>Kylie Adams</t>
  </si>
  <si>
    <t>Sebastian Perez</t>
  </si>
  <si>
    <t>Eden Bailey</t>
  </si>
  <si>
    <t>Nolan Lopez</t>
  </si>
  <si>
    <t>Isla Price</t>
  </si>
  <si>
    <t>Brandon Howard</t>
  </si>
  <si>
    <t>Piper Young</t>
  </si>
  <si>
    <t>Cooper Ramirez</t>
  </si>
  <si>
    <t>Lydia King</t>
  </si>
  <si>
    <t>Eleanor Lewis</t>
  </si>
  <si>
    <t>Jake Thompson</t>
  </si>
  <si>
    <t>Ava Hughes</t>
  </si>
  <si>
    <t>Landon Stewart</t>
  </si>
  <si>
    <t>Grace Sanders</t>
  </si>
  <si>
    <t>Chase Bell</t>
  </si>
  <si>
    <t>Daisy Diaz</t>
  </si>
  <si>
    <t>Maddox Rogers</t>
  </si>
  <si>
    <t>Lily Collins</t>
  </si>
  <si>
    <t>Sierra Martinez</t>
  </si>
  <si>
    <t>Jake White</t>
  </si>
  <si>
    <t>Elena Walker</t>
  </si>
  <si>
    <t>Victor James</t>
  </si>
  <si>
    <t>Nora Parker</t>
  </si>
  <si>
    <t>Bryce Cooper</t>
  </si>
  <si>
    <t>Mackenzie Hill</t>
  </si>
  <si>
    <t>Jayla Clark</t>
  </si>
  <si>
    <t>Jason Young</t>
  </si>
  <si>
    <t>Gemma Edwards</t>
  </si>
  <si>
    <t>Finn Allen</t>
  </si>
  <si>
    <t>Addison Price</t>
  </si>
  <si>
    <t>Beckett Scott</t>
  </si>
  <si>
    <t>Juliet Hall</t>
  </si>
  <si>
    <t>Ryker Taylor</t>
  </si>
  <si>
    <t>Valerie Perry</t>
  </si>
  <si>
    <t>Lucas Bailey</t>
  </si>
  <si>
    <t>Alexa Turner</t>
  </si>
  <si>
    <t>Gavin Campbell</t>
  </si>
  <si>
    <t>Madeline Cooper</t>
  </si>
  <si>
    <t>Lincoln Lee</t>
  </si>
  <si>
    <t>Ellie Adams</t>
  </si>
  <si>
    <t>Declan Martinez</t>
  </si>
  <si>
    <t>Hazel Murphy</t>
  </si>
  <si>
    <t>Emerson Moore</t>
  </si>
  <si>
    <t>Lila Perry</t>
  </si>
  <si>
    <t>August Brown</t>
  </si>
  <si>
    <t>Annabelle Davis</t>
  </si>
  <si>
    <t>Reed Russell</t>
  </si>
  <si>
    <t>Skylar Howard</t>
  </si>
  <si>
    <t>Roman Martinez</t>
  </si>
  <si>
    <t>Maisie Stewart</t>
  </si>
  <si>
    <t>Sawyer Lewis</t>
  </si>
  <si>
    <t>Haven Butler</t>
  </si>
  <si>
    <t>Archer Carter</t>
  </si>
  <si>
    <t>Bella King</t>
  </si>
  <si>
    <t>Rory Ward</t>
  </si>
  <si>
    <t>Tristan Diaz</t>
  </si>
  <si>
    <t>Lilith Green</t>
  </si>
  <si>
    <t>Jaxon Brooks</t>
  </si>
  <si>
    <t>Fiona Clark</t>
  </si>
  <si>
    <t>Jace Evans</t>
  </si>
  <si>
    <t>Jolie Cooper</t>
  </si>
  <si>
    <t>Xander White</t>
  </si>
  <si>
    <t>Ellis Richardson</t>
  </si>
  <si>
    <t>Alyssa Ward</t>
  </si>
  <si>
    <t>Beckett Price</t>
  </si>
  <si>
    <t>Wesley Hughes</t>
  </si>
  <si>
    <t>Melody Wright</t>
  </si>
  <si>
    <t>Peyton Hill</t>
  </si>
  <si>
    <t>Calvin King</t>
  </si>
  <si>
    <t>Alana Perry</t>
  </si>
  <si>
    <t>Jayden Diaz</t>
  </si>
  <si>
    <t>Naomi Campbell</t>
  </si>
  <si>
    <t>Judah Russell</t>
  </si>
  <si>
    <t>Autumn Allen</t>
  </si>
  <si>
    <t>Emmett Taylor</t>
  </si>
  <si>
    <t>Heidi Parker</t>
  </si>
  <si>
    <t>Kendall Thompson</t>
  </si>
  <si>
    <t>Zane Sanders</t>
  </si>
  <si>
    <t>Eve Evans</t>
  </si>
  <si>
    <t>Maddison Hughes</t>
  </si>
  <si>
    <t>Trent Howard</t>
  </si>
  <si>
    <t>Emory Green</t>
  </si>
  <si>
    <t>Ivy Price</t>
  </si>
  <si>
    <t>Levi Torres</t>
  </si>
  <si>
    <t>Kora Robinson</t>
  </si>
  <si>
    <t>Layton Hill</t>
  </si>
  <si>
    <t>Noelle White</t>
  </si>
  <si>
    <t>Clay Collins</t>
  </si>
  <si>
    <t>Poppy Turner</t>
  </si>
  <si>
    <t>Amos Ward</t>
  </si>
  <si>
    <t>Iris Campbell</t>
  </si>
  <si>
    <t>Ryder Brooks</t>
  </si>
  <si>
    <t>Brooks King</t>
  </si>
  <si>
    <t>Lexi Diaz</t>
  </si>
  <si>
    <t>Keegan Scott</t>
  </si>
  <si>
    <t>Edith Young</t>
  </si>
  <si>
    <t>Bo Harris</t>
  </si>
  <si>
    <t>Maia Wright</t>
  </si>
  <si>
    <t>Weight (lbs) per Selling Unit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</si>
  <si>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</si>
  <si>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</si>
  <si>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</si>
  <si>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</si>
  <si>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</si>
  <si>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</si>
  <si>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</si>
  <si>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</si>
  <si>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</si>
  <si>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</si>
  <si>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</si>
  <si>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</si>
  <si>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</si>
  <si>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</si>
  <si>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</si>
  <si>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</si>
  <si>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</si>
  <si>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</si>
  <si>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</si>
  <si>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</si>
  <si>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</si>
  <si>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</si>
  <si>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</si>
  <si>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</si>
  <si>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</si>
  <si>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</si>
  <si>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</si>
  <si>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</si>
  <si>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</si>
  <si>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</si>
  <si>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</si>
  <si>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</si>
  <si>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</si>
  <si>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</si>
  <si>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</si>
  <si>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</si>
  <si>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</si>
  <si>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</si>
  <si>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</si>
  <si>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</si>
  <si>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</si>
  <si>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</si>
  <si>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</si>
  <si>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</si>
  <si>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</si>
  <si>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</si>
  <si>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WV</t>
  </si>
  <si>
    <t>WI</t>
  </si>
  <si>
    <t>WY</t>
  </si>
  <si>
    <t>Delivery State</t>
  </si>
  <si>
    <t>Billing Address on File</t>
  </si>
  <si>
    <t>SKU Quantity</t>
  </si>
  <si>
    <t>Order Start Time</t>
  </si>
  <si>
    <t>Total SKU</t>
  </si>
  <si>
    <t>Ben Dover</t>
  </si>
  <si>
    <t>Ann Teak</t>
  </si>
  <si>
    <t>Justin Time</t>
  </si>
  <si>
    <t>Ima Pigg</t>
  </si>
  <si>
    <t>Sal Monella</t>
  </si>
  <si>
    <t>Al Beback</t>
  </si>
  <si>
    <t>Barb Dwyer</t>
  </si>
  <si>
    <t>Crystal Clear</t>
  </si>
  <si>
    <t>Stan Still</t>
  </si>
  <si>
    <t>Hugh Jass</t>
  </si>
  <si>
    <t>Eileen Wright</t>
  </si>
  <si>
    <t>Sandy Beech</t>
  </si>
  <si>
    <t>Ray Gunn</t>
  </si>
  <si>
    <t>Paige Turner</t>
  </si>
  <si>
    <t>Harry Pitts</t>
  </si>
  <si>
    <t>Robyn Banks</t>
  </si>
  <si>
    <t>Sue Flay</t>
  </si>
  <si>
    <t>Brock Lee</t>
  </si>
  <si>
    <t>Max Power</t>
  </si>
  <si>
    <t>Helen Back</t>
  </si>
  <si>
    <t>Doug Hole</t>
  </si>
  <si>
    <t>Dick Tator</t>
  </si>
  <si>
    <t>Phil McCracken</t>
  </si>
  <si>
    <t>Gene Poole</t>
  </si>
  <si>
    <t>Chris P. Bacon</t>
  </si>
  <si>
    <t>Tim Burr</t>
  </si>
  <si>
    <t>Bill Board</t>
  </si>
  <si>
    <t>Art Major</t>
  </si>
  <si>
    <t>Dusty Rhodes</t>
  </si>
  <si>
    <t>Rick O’Shea</t>
  </si>
  <si>
    <t>Lou Natic</t>
  </si>
  <si>
    <t>Kent C. Strait</t>
  </si>
  <si>
    <t>Barb E. Doll</t>
  </si>
  <si>
    <t>Anita Bath</t>
  </si>
  <si>
    <t>Terry Bull</t>
  </si>
  <si>
    <t>Mark Mywords</t>
  </si>
  <si>
    <t>Gail Force</t>
  </si>
  <si>
    <t>Polly Ester</t>
  </si>
  <si>
    <t>Justin Case</t>
  </si>
  <si>
    <t>Mo Lasses</t>
  </si>
  <si>
    <t>Kay Oss</t>
  </si>
  <si>
    <t>Barry Cade</t>
  </si>
  <si>
    <t>Wally B. Board</t>
  </si>
  <si>
    <t>Rusty Nails</t>
  </si>
  <si>
    <t>Candy Barr</t>
  </si>
  <si>
    <t>Drew Peacock</t>
  </si>
  <si>
    <t>Will Power</t>
  </si>
  <si>
    <t>Ella Vator</t>
  </si>
  <si>
    <t>Flora Plant</t>
  </si>
  <si>
    <t>Cliff Hanger</t>
  </si>
  <si>
    <t>SKU Placed in Cart</t>
  </si>
  <si>
    <t>Crunchy Summary Information</t>
  </si>
  <si>
    <t>Avg. Distributer Price</t>
  </si>
  <si>
    <t>Shipping Cost</t>
  </si>
  <si>
    <t>CID925414</t>
  </si>
  <si>
    <t>CID101829</t>
  </si>
  <si>
    <t>CID589582</t>
  </si>
  <si>
    <t>CID445628</t>
  </si>
  <si>
    <t>CID746180</t>
  </si>
  <si>
    <t>CID711686</t>
  </si>
  <si>
    <t>CID900283</t>
  </si>
  <si>
    <t>CID435543</t>
  </si>
  <si>
    <t>CID932987</t>
  </si>
  <si>
    <t>CID785122</t>
  </si>
  <si>
    <t>CID346261</t>
  </si>
  <si>
    <t>CID847457</t>
  </si>
  <si>
    <t>CID668921</t>
  </si>
  <si>
    <t>CID262384</t>
  </si>
  <si>
    <t>CID606660</t>
  </si>
  <si>
    <t>CID339974</t>
  </si>
  <si>
    <t>CID552949</t>
  </si>
  <si>
    <t>CID424363</t>
  </si>
  <si>
    <t>CID697941</t>
  </si>
  <si>
    <t>CID150454</t>
  </si>
  <si>
    <t>CID673491</t>
  </si>
  <si>
    <t>CID314424</t>
  </si>
  <si>
    <t>CID197986</t>
  </si>
  <si>
    <t>CID230856</t>
  </si>
  <si>
    <t>CID298903</t>
  </si>
  <si>
    <t>CID912530</t>
  </si>
  <si>
    <t>CID639755</t>
  </si>
  <si>
    <t>CID101112</t>
  </si>
  <si>
    <t>CID268676</t>
  </si>
  <si>
    <t>CID773610</t>
  </si>
  <si>
    <t>CID731496</t>
  </si>
  <si>
    <t>CID730120</t>
  </si>
  <si>
    <t>CID412288</t>
  </si>
  <si>
    <t>CID410495</t>
  </si>
  <si>
    <t>CID104655</t>
  </si>
  <si>
    <t>CID442987</t>
  </si>
  <si>
    <t>CID459847</t>
  </si>
  <si>
    <t>CID326532</t>
  </si>
  <si>
    <t>CID899114</t>
  </si>
  <si>
    <t>CID689711</t>
  </si>
  <si>
    <t>CID226370</t>
  </si>
  <si>
    <t>CID122125</t>
  </si>
  <si>
    <t>CID626199</t>
  </si>
  <si>
    <t>CID315210</t>
  </si>
  <si>
    <t>CID238446</t>
  </si>
  <si>
    <t>CID906083</t>
  </si>
  <si>
    <t>CID371072</t>
  </si>
  <si>
    <t>CID641766</t>
  </si>
  <si>
    <t>CID162374</t>
  </si>
  <si>
    <t>CID829977</t>
  </si>
  <si>
    <t>CID654681</t>
  </si>
  <si>
    <t>CID249088</t>
  </si>
  <si>
    <t>CID746758</t>
  </si>
  <si>
    <t>CID769879</t>
  </si>
  <si>
    <t>CID112595</t>
  </si>
  <si>
    <t>CID950222</t>
  </si>
  <si>
    <t>CID252181</t>
  </si>
  <si>
    <t>CID538682</t>
  </si>
  <si>
    <t>CID462433</t>
  </si>
  <si>
    <t>CID893200</t>
  </si>
  <si>
    <t>CID477748</t>
  </si>
  <si>
    <t>CID697242</t>
  </si>
  <si>
    <t>CID767891</t>
  </si>
  <si>
    <t>CID278820</t>
  </si>
  <si>
    <t>CID513756</t>
  </si>
  <si>
    <t>CID699737</t>
  </si>
  <si>
    <t>CID838581</t>
  </si>
  <si>
    <t>CID952633</t>
  </si>
  <si>
    <t>CID384657</t>
  </si>
  <si>
    <t>CID946857</t>
  </si>
  <si>
    <t>CID463522</t>
  </si>
  <si>
    <t>CID264509</t>
  </si>
  <si>
    <t>CID786386</t>
  </si>
  <si>
    <t>CID610113</t>
  </si>
  <si>
    <t>CID301325</t>
  </si>
  <si>
    <t>CID761884</t>
  </si>
  <si>
    <t>CID681478</t>
  </si>
  <si>
    <t>CID122447</t>
  </si>
  <si>
    <t>CID252954</t>
  </si>
  <si>
    <t>CID513023</t>
  </si>
  <si>
    <t>CID714824</t>
  </si>
  <si>
    <t>CID499829</t>
  </si>
  <si>
    <t>CID745978</t>
  </si>
  <si>
    <t>CID304662</t>
  </si>
  <si>
    <t>CID928382</t>
  </si>
  <si>
    <t>CID108254</t>
  </si>
  <si>
    <t>CID149313</t>
  </si>
  <si>
    <t>CID498373</t>
  </si>
  <si>
    <t>CID872141</t>
  </si>
  <si>
    <t>CID684187</t>
  </si>
  <si>
    <t>CID499034</t>
  </si>
  <si>
    <t>CID214689</t>
  </si>
  <si>
    <t>CID264610</t>
  </si>
  <si>
    <t>CID984979</t>
  </si>
  <si>
    <t>CID565665</t>
  </si>
  <si>
    <t>CID823277</t>
  </si>
  <si>
    <t>CID430523</t>
  </si>
  <si>
    <t>CID260895</t>
  </si>
  <si>
    <t>CID529637</t>
  </si>
  <si>
    <t>CID766020</t>
  </si>
  <si>
    <t>CID625769</t>
  </si>
  <si>
    <t>CID525840</t>
  </si>
  <si>
    <t>CID401040</t>
  </si>
  <si>
    <t>CID245498</t>
  </si>
  <si>
    <t>CID125639</t>
  </si>
  <si>
    <t>CID890948</t>
  </si>
  <si>
    <t>CID308494</t>
  </si>
  <si>
    <t>CID294963</t>
  </si>
  <si>
    <t>CID885048</t>
  </si>
  <si>
    <t>CID968914</t>
  </si>
  <si>
    <t>CID596161</t>
  </si>
  <si>
    <t>CID617374</t>
  </si>
  <si>
    <t>CID167132</t>
  </si>
  <si>
    <t>CID688259</t>
  </si>
  <si>
    <t>CID529674</t>
  </si>
  <si>
    <t>CID862008</t>
  </si>
  <si>
    <t>CID188742</t>
  </si>
  <si>
    <t>CID538370</t>
  </si>
  <si>
    <t>CID663412</t>
  </si>
  <si>
    <t>CID226577</t>
  </si>
  <si>
    <t>CID594996</t>
  </si>
  <si>
    <t>CID367938</t>
  </si>
  <si>
    <t>CID315322</t>
  </si>
  <si>
    <t>CID956112</t>
  </si>
  <si>
    <t>CID434536</t>
  </si>
  <si>
    <t>CID291128</t>
  </si>
  <si>
    <t>CID127100</t>
  </si>
  <si>
    <t>CID746008</t>
  </si>
  <si>
    <t>CID702270</t>
  </si>
  <si>
    <t>CID223107</t>
  </si>
  <si>
    <t>CID625164</t>
  </si>
  <si>
    <t>CID761302</t>
  </si>
  <si>
    <t>CID151595</t>
  </si>
  <si>
    <t>CID172905</t>
  </si>
  <si>
    <t>CID662848</t>
  </si>
  <si>
    <t>CID608940</t>
  </si>
  <si>
    <t>CID277537</t>
  </si>
  <si>
    <t>CID586330</t>
  </si>
  <si>
    <t>CID813378</t>
  </si>
  <si>
    <t>CID407579</t>
  </si>
  <si>
    <t>CID537721</t>
  </si>
  <si>
    <t>CID809863</t>
  </si>
  <si>
    <t>CID712019</t>
  </si>
  <si>
    <t>CID707715</t>
  </si>
  <si>
    <t>CID971918</t>
  </si>
  <si>
    <t>CID668352</t>
  </si>
  <si>
    <t>CID261131</t>
  </si>
  <si>
    <t>CID535081</t>
  </si>
  <si>
    <t>CID900101</t>
  </si>
  <si>
    <t>CID706438</t>
  </si>
  <si>
    <t>CID189216</t>
  </si>
  <si>
    <t>CID965896</t>
  </si>
  <si>
    <t>CID580116</t>
  </si>
  <si>
    <t>CID278733</t>
  </si>
  <si>
    <t>CID901722</t>
  </si>
  <si>
    <t>CID790656</t>
  </si>
  <si>
    <t>CID920497</t>
  </si>
  <si>
    <t>CID434317</t>
  </si>
  <si>
    <t>CID799006</t>
  </si>
  <si>
    <t>CID784455</t>
  </si>
  <si>
    <t>CID351793</t>
  </si>
  <si>
    <t>CID915352</t>
  </si>
  <si>
    <t>CID314484</t>
  </si>
  <si>
    <t>CID488992</t>
  </si>
  <si>
    <t>CID377308</t>
  </si>
  <si>
    <t>CID277794</t>
  </si>
  <si>
    <t>CID835920</t>
  </si>
  <si>
    <t>CID543715</t>
  </si>
  <si>
    <t>CID845934</t>
  </si>
  <si>
    <t>CID598314</t>
  </si>
  <si>
    <t>CID257157</t>
  </si>
  <si>
    <t>CID310035</t>
  </si>
  <si>
    <t>CID997202</t>
  </si>
  <si>
    <t>CID373523</t>
  </si>
  <si>
    <t>CID893762</t>
  </si>
  <si>
    <t>CID764349</t>
  </si>
  <si>
    <t>CID173980</t>
  </si>
  <si>
    <t>CID638578</t>
  </si>
  <si>
    <t>CID504570</t>
  </si>
  <si>
    <t>CID839167</t>
  </si>
  <si>
    <t>CID320664</t>
  </si>
  <si>
    <t>CID279290</t>
  </si>
  <si>
    <t>CID400501</t>
  </si>
  <si>
    <t>CID384341</t>
  </si>
  <si>
    <t>CID340557</t>
  </si>
  <si>
    <t>CID386110</t>
  </si>
  <si>
    <t>CID709025</t>
  </si>
  <si>
    <t>CID600419</t>
  </si>
  <si>
    <t>CID566809</t>
  </si>
  <si>
    <t>CID690404</t>
  </si>
  <si>
    <t>CID927321</t>
  </si>
  <si>
    <t>CID319764</t>
  </si>
  <si>
    <t>CID642187</t>
  </si>
  <si>
    <t>CID755938</t>
  </si>
  <si>
    <t>CID272109</t>
  </si>
  <si>
    <t>CID678052</t>
  </si>
  <si>
    <t>CID308141</t>
  </si>
  <si>
    <t>CID466565</t>
  </si>
  <si>
    <t>CID178274</t>
  </si>
  <si>
    <t>CID982584</t>
  </si>
  <si>
    <t>CID539771</t>
  </si>
  <si>
    <t>CID226038</t>
  </si>
  <si>
    <t>CID759154</t>
  </si>
  <si>
    <t>CID652634</t>
  </si>
  <si>
    <t>CID326659</t>
  </si>
  <si>
    <t>CID715534</t>
  </si>
  <si>
    <t>CID181759</t>
  </si>
  <si>
    <t>CID668259</t>
  </si>
  <si>
    <t>CID325005</t>
  </si>
  <si>
    <t>CID127702</t>
  </si>
  <si>
    <t>CID726490</t>
  </si>
  <si>
    <t>CID996703</t>
  </si>
  <si>
    <t>CID860713</t>
  </si>
  <si>
    <t>CID487279</t>
  </si>
  <si>
    <t>CID131032</t>
  </si>
  <si>
    <t>CID566997</t>
  </si>
  <si>
    <t>CID721564</t>
  </si>
  <si>
    <t>CID406247</t>
  </si>
  <si>
    <t>CID632775</t>
  </si>
  <si>
    <t>CID990708</t>
  </si>
  <si>
    <t>CID420743</t>
  </si>
  <si>
    <t>CID601990</t>
  </si>
  <si>
    <t>CID951877</t>
  </si>
  <si>
    <t>CID727470</t>
  </si>
  <si>
    <t>CID408150</t>
  </si>
  <si>
    <t>CID196546</t>
  </si>
  <si>
    <t>CID847456</t>
  </si>
  <si>
    <t>CID578440</t>
  </si>
  <si>
    <t>CID422105</t>
  </si>
  <si>
    <t>CID921311</t>
  </si>
  <si>
    <t>CID541045</t>
  </si>
  <si>
    <t>CID491693</t>
  </si>
  <si>
    <t>CID821727</t>
  </si>
  <si>
    <t>CID877748</t>
  </si>
  <si>
    <t>CID968746</t>
  </si>
  <si>
    <t>CID673960</t>
  </si>
  <si>
    <t>CID175804</t>
  </si>
  <si>
    <t>CID414737</t>
  </si>
  <si>
    <t>CID904348</t>
  </si>
  <si>
    <t>CID903878</t>
  </si>
  <si>
    <t>CID348230</t>
  </si>
  <si>
    <t>CID921228</t>
  </si>
  <si>
    <t>CID306207</t>
  </si>
  <si>
    <t>CID608779</t>
  </si>
  <si>
    <t>CID665508</t>
  </si>
  <si>
    <t>CID313820</t>
  </si>
  <si>
    <t>CID269917</t>
  </si>
  <si>
    <t>CID432127</t>
  </si>
  <si>
    <t>CID282014</t>
  </si>
  <si>
    <t>CID717017</t>
  </si>
  <si>
    <t>CID322418</t>
  </si>
  <si>
    <t>CID163343</t>
  </si>
  <si>
    <t>CID432267</t>
  </si>
  <si>
    <t>CID189517</t>
  </si>
  <si>
    <t>CID763954</t>
  </si>
  <si>
    <t>CID976001</t>
  </si>
  <si>
    <t>CID157200</t>
  </si>
  <si>
    <t>CID680667</t>
  </si>
  <si>
    <t>CID220732</t>
  </si>
  <si>
    <t>CID213171</t>
  </si>
  <si>
    <t>CID324464</t>
  </si>
  <si>
    <t>CID497532</t>
  </si>
  <si>
    <t>CID422863</t>
  </si>
  <si>
    <t>CID315876</t>
  </si>
  <si>
    <t>CID892629</t>
  </si>
  <si>
    <t>CID444549</t>
  </si>
  <si>
    <t>CID337526</t>
  </si>
  <si>
    <t>CID332112</t>
  </si>
  <si>
    <t>CID692632</t>
  </si>
  <si>
    <t>CID844015</t>
  </si>
  <si>
    <t>CID789142</t>
  </si>
  <si>
    <t>CID111597</t>
  </si>
  <si>
    <t>CID549979</t>
  </si>
  <si>
    <t>CID409605</t>
  </si>
  <si>
    <t>CID235918</t>
  </si>
  <si>
    <t>CID530773</t>
  </si>
  <si>
    <t>CID528313</t>
  </si>
  <si>
    <t>CID658529</t>
  </si>
  <si>
    <t>CID222856</t>
  </si>
  <si>
    <t>CID793334</t>
  </si>
  <si>
    <t>CID881407</t>
  </si>
  <si>
    <t>CID743635</t>
  </si>
  <si>
    <t>CID499579</t>
  </si>
  <si>
    <t>CID105126</t>
  </si>
  <si>
    <t>CID854842</t>
  </si>
  <si>
    <t>CID549613</t>
  </si>
  <si>
    <t>CID733077</t>
  </si>
  <si>
    <t>CID187445</t>
  </si>
  <si>
    <t>CID312182</t>
  </si>
  <si>
    <t>CID357689</t>
  </si>
  <si>
    <t>CID991468</t>
  </si>
  <si>
    <t>CID664426</t>
  </si>
  <si>
    <t>CID158811</t>
  </si>
  <si>
    <t>CID405064</t>
  </si>
  <si>
    <t>CID703460</t>
  </si>
  <si>
    <t>CID653935</t>
  </si>
  <si>
    <t>CID243261</t>
  </si>
  <si>
    <t>CID617481</t>
  </si>
  <si>
    <t>CID377120</t>
  </si>
  <si>
    <t>CID712000</t>
  </si>
  <si>
    <t>CID919291</t>
  </si>
  <si>
    <t>CID522747</t>
  </si>
  <si>
    <t>CID148349</t>
  </si>
  <si>
    <t>CID620314</t>
  </si>
  <si>
    <t>CID869445</t>
  </si>
  <si>
    <t>CID105371</t>
  </si>
  <si>
    <t>CID338638</t>
  </si>
  <si>
    <t>CID974755</t>
  </si>
  <si>
    <t>CID440174</t>
  </si>
  <si>
    <t>CID616578</t>
  </si>
  <si>
    <t>CID647609</t>
  </si>
  <si>
    <t>CID824541</t>
  </si>
  <si>
    <t>CID413677</t>
  </si>
  <si>
    <t>CID413976</t>
  </si>
  <si>
    <t>CID684729</t>
  </si>
  <si>
    <t>CID988538</t>
  </si>
  <si>
    <t>CID215602</t>
  </si>
  <si>
    <t>CID739040</t>
  </si>
  <si>
    <t>CID403760</t>
  </si>
  <si>
    <t>CID533120</t>
  </si>
  <si>
    <t>CID642543</t>
  </si>
  <si>
    <t>CID423139</t>
  </si>
  <si>
    <t>CID370923</t>
  </si>
  <si>
    <t>CID847102</t>
  </si>
  <si>
    <t>CID761304</t>
  </si>
  <si>
    <t>CID776004</t>
  </si>
  <si>
    <t>CID389948</t>
  </si>
  <si>
    <t>CID613351</t>
  </si>
  <si>
    <t>CID671660</t>
  </si>
  <si>
    <t>CID589573</t>
  </si>
  <si>
    <t>CID183029</t>
  </si>
  <si>
    <t>CID902066</t>
  </si>
  <si>
    <t>CID388190</t>
  </si>
  <si>
    <t>CID239382</t>
  </si>
  <si>
    <t>CID377930</t>
  </si>
  <si>
    <t>CID335286</t>
  </si>
  <si>
    <t>CID713348</t>
  </si>
  <si>
    <t>CID200908</t>
  </si>
  <si>
    <t>CID672792</t>
  </si>
  <si>
    <t>CID337077</t>
  </si>
  <si>
    <t>CID947877</t>
  </si>
  <si>
    <t>CID558312</t>
  </si>
  <si>
    <t>CID744445</t>
  </si>
  <si>
    <t>CID326321</t>
  </si>
  <si>
    <t>CID600792</t>
  </si>
  <si>
    <t>CID852734</t>
  </si>
  <si>
    <t>CID177977</t>
  </si>
  <si>
    <t>CID239249</t>
  </si>
  <si>
    <t>CID728879</t>
  </si>
  <si>
    <t>CID989251</t>
  </si>
  <si>
    <t>CID694584</t>
  </si>
  <si>
    <t>CID408122</t>
  </si>
  <si>
    <t>CID749229</t>
  </si>
  <si>
    <t>CID438285</t>
  </si>
  <si>
    <t>CID948817</t>
  </si>
  <si>
    <t>CID645997</t>
  </si>
  <si>
    <t>CID562664</t>
  </si>
  <si>
    <t>CID912261</t>
  </si>
  <si>
    <t>CID882837</t>
  </si>
  <si>
    <t>CID635497</t>
  </si>
  <si>
    <t>CID408449</t>
  </si>
  <si>
    <t>CID508850</t>
  </si>
  <si>
    <t>CID145076</t>
  </si>
  <si>
    <t>CID212348</t>
  </si>
  <si>
    <t>CID397597</t>
  </si>
  <si>
    <t>CID687857</t>
  </si>
  <si>
    <t>CID319484</t>
  </si>
  <si>
    <t>CID386906</t>
  </si>
  <si>
    <t>CID353357</t>
  </si>
  <si>
    <t>CID847440</t>
  </si>
  <si>
    <t>CID134252</t>
  </si>
  <si>
    <t>CID371879</t>
  </si>
  <si>
    <t>CID770234</t>
  </si>
  <si>
    <t>CID595356</t>
  </si>
  <si>
    <t>CID939685</t>
  </si>
  <si>
    <t>CID692455</t>
  </si>
  <si>
    <t>CID410259</t>
  </si>
  <si>
    <t>CID695081</t>
  </si>
  <si>
    <t>CID194452</t>
  </si>
  <si>
    <t>CID121265</t>
  </si>
  <si>
    <t>CID659022</t>
  </si>
  <si>
    <t>CID789311</t>
  </si>
  <si>
    <t>CID550295</t>
  </si>
  <si>
    <t>CID783743</t>
  </si>
  <si>
    <t>CID281925</t>
  </si>
  <si>
    <t>CID156055</t>
  </si>
  <si>
    <t>CID301429</t>
  </si>
  <si>
    <t>CID952316</t>
  </si>
  <si>
    <t>CID561392</t>
  </si>
  <si>
    <t>CID602522</t>
  </si>
  <si>
    <t>CID573294</t>
  </si>
  <si>
    <t>CID239902</t>
  </si>
  <si>
    <t>CID896264</t>
  </si>
  <si>
    <t>CID558142</t>
  </si>
  <si>
    <t>CID264200</t>
  </si>
  <si>
    <t>CID403218</t>
  </si>
  <si>
    <t>CID752248</t>
  </si>
  <si>
    <t>CID272882</t>
  </si>
  <si>
    <t>CID222020</t>
  </si>
  <si>
    <t>CID554397</t>
  </si>
  <si>
    <t>CID175624</t>
  </si>
  <si>
    <t>CID647351</t>
  </si>
  <si>
    <t>CID429686</t>
  </si>
  <si>
    <t>CID742439</t>
  </si>
  <si>
    <t>CID826282</t>
  </si>
  <si>
    <t>CID842796</t>
  </si>
  <si>
    <t>CID928540</t>
  </si>
  <si>
    <t>CID818399</t>
  </si>
  <si>
    <t>CID349216</t>
  </si>
  <si>
    <t>CID323197</t>
  </si>
  <si>
    <t>CID993256</t>
  </si>
  <si>
    <t>CID521501</t>
  </si>
  <si>
    <t>CID867419</t>
  </si>
  <si>
    <t>CID493720</t>
  </si>
  <si>
    <t>CID581454</t>
  </si>
  <si>
    <t>CID737357</t>
  </si>
  <si>
    <t>CID608825</t>
  </si>
  <si>
    <t>CID681850</t>
  </si>
  <si>
    <t>CID895325</t>
  </si>
  <si>
    <t>CID412140</t>
  </si>
  <si>
    <t>CID296852</t>
  </si>
  <si>
    <t>CID730634</t>
  </si>
  <si>
    <t>CID629206</t>
  </si>
  <si>
    <t>CID852127</t>
  </si>
  <si>
    <t>CID364318</t>
  </si>
  <si>
    <t>CID470180</t>
  </si>
  <si>
    <t>CID764442</t>
  </si>
  <si>
    <t>CID249421</t>
  </si>
  <si>
    <t>CID286450</t>
  </si>
  <si>
    <t>CID652315</t>
  </si>
  <si>
    <t>CID145800</t>
  </si>
  <si>
    <t>CID732744</t>
  </si>
  <si>
    <t>CID822964</t>
  </si>
  <si>
    <t>CID486873</t>
  </si>
  <si>
    <t>CID457856</t>
  </si>
  <si>
    <t>CID908659</t>
  </si>
  <si>
    <t>CID362228</t>
  </si>
  <si>
    <t>CID665170</t>
  </si>
  <si>
    <t>CID364550</t>
  </si>
  <si>
    <t>CID891134</t>
  </si>
  <si>
    <t>CID545819</t>
  </si>
  <si>
    <t>CID835274</t>
  </si>
  <si>
    <t>CID732236</t>
  </si>
  <si>
    <t>CID817530</t>
  </si>
  <si>
    <t>CID527238</t>
  </si>
  <si>
    <t>CID622161</t>
  </si>
  <si>
    <t>CID857828</t>
  </si>
  <si>
    <t>CID648490</t>
  </si>
  <si>
    <t>CID709073</t>
  </si>
  <si>
    <t>CID989000</t>
  </si>
  <si>
    <t>CID515214</t>
  </si>
  <si>
    <t>CID897043</t>
  </si>
  <si>
    <t>CID407243</t>
  </si>
  <si>
    <t>CID945881</t>
  </si>
  <si>
    <t>CID629406</t>
  </si>
  <si>
    <t>CID564255</t>
  </si>
  <si>
    <t>CID885024</t>
  </si>
  <si>
    <t>CID207702</t>
  </si>
  <si>
    <t>CID990428</t>
  </si>
  <si>
    <t>CID591203</t>
  </si>
  <si>
    <t>CID732711</t>
  </si>
  <si>
    <t>CID502792</t>
  </si>
  <si>
    <t>CID369174</t>
  </si>
  <si>
    <t>CID292932</t>
  </si>
  <si>
    <t>CID443889</t>
  </si>
  <si>
    <t>CID448527</t>
  </si>
  <si>
    <t>CID291191</t>
  </si>
  <si>
    <t>CID986027</t>
  </si>
  <si>
    <t>CID878699</t>
  </si>
  <si>
    <t>CID745839</t>
  </si>
  <si>
    <t>CID770764</t>
  </si>
  <si>
    <t>CID662628</t>
  </si>
  <si>
    <t>CID451369</t>
  </si>
  <si>
    <t>CID420050</t>
  </si>
  <si>
    <t>CID137156</t>
  </si>
  <si>
    <t>CID814167</t>
  </si>
  <si>
    <t>CID666707</t>
  </si>
  <si>
    <t>CID765186</t>
  </si>
  <si>
    <t>CID913037</t>
  </si>
  <si>
    <t>CID611049</t>
  </si>
  <si>
    <t>CID186307</t>
  </si>
  <si>
    <t>CID796425</t>
  </si>
  <si>
    <t>CID103567</t>
  </si>
  <si>
    <t>CID174743</t>
  </si>
  <si>
    <t>CID616901</t>
  </si>
  <si>
    <t>CID393070</t>
  </si>
  <si>
    <t>CID363255</t>
  </si>
  <si>
    <t>CID817503</t>
  </si>
  <si>
    <t>CID265350</t>
  </si>
  <si>
    <t>CID191554</t>
  </si>
  <si>
    <t>CID333737</t>
  </si>
  <si>
    <t>CID666329</t>
  </si>
  <si>
    <t>CID346190</t>
  </si>
  <si>
    <t>CID943146</t>
  </si>
  <si>
    <t>CID973984</t>
  </si>
  <si>
    <t>CID794907</t>
  </si>
  <si>
    <t>CID438210</t>
  </si>
  <si>
    <t>CID575074</t>
  </si>
  <si>
    <t>CID824240</t>
  </si>
  <si>
    <t>CID241681</t>
  </si>
  <si>
    <t>CID208460</t>
  </si>
  <si>
    <t>CID851229</t>
  </si>
  <si>
    <t>CID341221</t>
  </si>
  <si>
    <t>CID500387</t>
  </si>
  <si>
    <t>CID779182</t>
  </si>
  <si>
    <t>CID464928</t>
  </si>
  <si>
    <t>CID398332</t>
  </si>
  <si>
    <t>CID684676</t>
  </si>
  <si>
    <t>CID415360</t>
  </si>
  <si>
    <t>CID843634</t>
  </si>
  <si>
    <t>CID596090</t>
  </si>
  <si>
    <t>CID851855</t>
  </si>
  <si>
    <t>CID534847</t>
  </si>
  <si>
    <t>CID595590</t>
  </si>
  <si>
    <t>CID306331</t>
  </si>
  <si>
    <t>CID935354</t>
  </si>
  <si>
    <t>CID742512</t>
  </si>
  <si>
    <t>CID900946</t>
  </si>
  <si>
    <t>CID552692</t>
  </si>
  <si>
    <t>CID548395</t>
  </si>
  <si>
    <t>CID969119</t>
  </si>
  <si>
    <t>CID181673</t>
  </si>
  <si>
    <t>CID397434</t>
  </si>
  <si>
    <t>CID696781</t>
  </si>
  <si>
    <t>CID264989</t>
  </si>
  <si>
    <t>CID570412</t>
  </si>
  <si>
    <t>CID621953</t>
  </si>
  <si>
    <t>CID832374</t>
  </si>
  <si>
    <t>CID603464</t>
  </si>
  <si>
    <t>CID584562</t>
  </si>
  <si>
    <t>CID848350</t>
  </si>
  <si>
    <t>CID102545</t>
  </si>
  <si>
    <t>CID383046</t>
  </si>
  <si>
    <t>CID986492</t>
  </si>
  <si>
    <t>CID929333</t>
  </si>
  <si>
    <t>CID485359</t>
  </si>
  <si>
    <t>CID428034</t>
  </si>
  <si>
    <t>CID413383</t>
  </si>
  <si>
    <t>CID541501</t>
  </si>
  <si>
    <t>CID242772</t>
  </si>
  <si>
    <t>CID197958</t>
  </si>
  <si>
    <t>CID326557</t>
  </si>
  <si>
    <t>CID996358</t>
  </si>
  <si>
    <t>CID746158</t>
  </si>
  <si>
    <t>CID555727</t>
  </si>
  <si>
    <t>CID956603</t>
  </si>
  <si>
    <t>CID855591</t>
  </si>
  <si>
    <t>CID291843</t>
  </si>
  <si>
    <t>CID935544</t>
  </si>
  <si>
    <t>OID5001</t>
  </si>
  <si>
    <t>OID5002</t>
  </si>
  <si>
    <t>OID5003</t>
  </si>
  <si>
    <t>OID5004</t>
  </si>
  <si>
    <t>OID5005</t>
  </si>
  <si>
    <t>OID5006</t>
  </si>
  <si>
    <t>OID5007</t>
  </si>
  <si>
    <t>OID5008</t>
  </si>
  <si>
    <t>OID5009</t>
  </si>
  <si>
    <t>OID5010</t>
  </si>
  <si>
    <t>OID5011</t>
  </si>
  <si>
    <t>OID5012</t>
  </si>
  <si>
    <t>OID5013</t>
  </si>
  <si>
    <t>OID5014</t>
  </si>
  <si>
    <t>OID5015</t>
  </si>
  <si>
    <t>OID5016</t>
  </si>
  <si>
    <t>OID5017</t>
  </si>
  <si>
    <t>OID5018</t>
  </si>
  <si>
    <t>OID5019</t>
  </si>
  <si>
    <t>OID5020</t>
  </si>
  <si>
    <t>OID5021</t>
  </si>
  <si>
    <t>OID5022</t>
  </si>
  <si>
    <t>OID5023</t>
  </si>
  <si>
    <t>OID5024</t>
  </si>
  <si>
    <t>OID5025</t>
  </si>
  <si>
    <t>OID5026</t>
  </si>
  <si>
    <t>OID5027</t>
  </si>
  <si>
    <t>OID5028</t>
  </si>
  <si>
    <t>OID5029</t>
  </si>
  <si>
    <t>OID5030</t>
  </si>
  <si>
    <t>OID5031</t>
  </si>
  <si>
    <t>OID5032</t>
  </si>
  <si>
    <t>OID5033</t>
  </si>
  <si>
    <t>OID5034</t>
  </si>
  <si>
    <t>OID5035</t>
  </si>
  <si>
    <t>OID5036</t>
  </si>
  <si>
    <t>OID5037</t>
  </si>
  <si>
    <t>OID5038</t>
  </si>
  <si>
    <t>OID5039</t>
  </si>
  <si>
    <t>OID5040</t>
  </si>
  <si>
    <t>OID5041</t>
  </si>
  <si>
    <t>OID5042</t>
  </si>
  <si>
    <t>OID5043</t>
  </si>
  <si>
    <t>OID5044</t>
  </si>
  <si>
    <t>OID5045</t>
  </si>
  <si>
    <t>OID5046</t>
  </si>
  <si>
    <t>OID5047</t>
  </si>
  <si>
    <t>OID5048</t>
  </si>
  <si>
    <t>OID5049</t>
  </si>
  <si>
    <t>OID5050</t>
  </si>
  <si>
    <t>OID5051</t>
  </si>
  <si>
    <t>OID5052</t>
  </si>
  <si>
    <t>OID5053</t>
  </si>
  <si>
    <t>OID5054</t>
  </si>
  <si>
    <t>OID5055</t>
  </si>
  <si>
    <t>OID5056</t>
  </si>
  <si>
    <t>OID5057</t>
  </si>
  <si>
    <t>OID5058</t>
  </si>
  <si>
    <t>OID5059</t>
  </si>
  <si>
    <t>OID5060</t>
  </si>
  <si>
    <t>OID5061</t>
  </si>
  <si>
    <t>OID5062</t>
  </si>
  <si>
    <t>OID5063</t>
  </si>
  <si>
    <t>OID5064</t>
  </si>
  <si>
    <t>OID5065</t>
  </si>
  <si>
    <t>OID5066</t>
  </si>
  <si>
    <t>OID5067</t>
  </si>
  <si>
    <t>OID5068</t>
  </si>
  <si>
    <t>OID5069</t>
  </si>
  <si>
    <t>OID5070</t>
  </si>
  <si>
    <t>OID5071</t>
  </si>
  <si>
    <t>OID5072</t>
  </si>
  <si>
    <t>OID5073</t>
  </si>
  <si>
    <t>OID5074</t>
  </si>
  <si>
    <t>OID5075</t>
  </si>
  <si>
    <t>OID5076</t>
  </si>
  <si>
    <t>OID5077</t>
  </si>
  <si>
    <t>OID5078</t>
  </si>
  <si>
    <t>OID5079</t>
  </si>
  <si>
    <t>OID5080</t>
  </si>
  <si>
    <t>OID5081</t>
  </si>
  <si>
    <t>OID5082</t>
  </si>
  <si>
    <t>OID5083</t>
  </si>
  <si>
    <t>OID5084</t>
  </si>
  <si>
    <t>OID5085</t>
  </si>
  <si>
    <t>OID5086</t>
  </si>
  <si>
    <t>OID5087</t>
  </si>
  <si>
    <t>OID5088</t>
  </si>
  <si>
    <t>OID5089</t>
  </si>
  <si>
    <t>OID5090</t>
  </si>
  <si>
    <t>OID5091</t>
  </si>
  <si>
    <t>OID5092</t>
  </si>
  <si>
    <t>OID5093</t>
  </si>
  <si>
    <t>OID5094</t>
  </si>
  <si>
    <t>OID5095</t>
  </si>
  <si>
    <t>OID5096</t>
  </si>
  <si>
    <t>OID5097</t>
  </si>
  <si>
    <t>OID5098</t>
  </si>
  <si>
    <t>OID5099</t>
  </si>
  <si>
    <t>OID5100</t>
  </si>
  <si>
    <t>OID5101</t>
  </si>
  <si>
    <t>OID5102</t>
  </si>
  <si>
    <t>OID5103</t>
  </si>
  <si>
    <t>OID5104</t>
  </si>
  <si>
    <t>OID5105</t>
  </si>
  <si>
    <t>OID5106</t>
  </si>
  <si>
    <t>OID5107</t>
  </si>
  <si>
    <t>OID5108</t>
  </si>
  <si>
    <t>OID5109</t>
  </si>
  <si>
    <t>OID5110</t>
  </si>
  <si>
    <t>OID5111</t>
  </si>
  <si>
    <t>OID5112</t>
  </si>
  <si>
    <t>OID5113</t>
  </si>
  <si>
    <t>OID5114</t>
  </si>
  <si>
    <t>OID5115</t>
  </si>
  <si>
    <t>OID5116</t>
  </si>
  <si>
    <t>OID5117</t>
  </si>
  <si>
    <t>OID5118</t>
  </si>
  <si>
    <t>OID5119</t>
  </si>
  <si>
    <t>OID5120</t>
  </si>
  <si>
    <t>OID5121</t>
  </si>
  <si>
    <t>OID5122</t>
  </si>
  <si>
    <t>OID5123</t>
  </si>
  <si>
    <t>OID5124</t>
  </si>
  <si>
    <t>OID5125</t>
  </si>
  <si>
    <t>OID5126</t>
  </si>
  <si>
    <t>OID5127</t>
  </si>
  <si>
    <t>OID5128</t>
  </si>
  <si>
    <t>OID5129</t>
  </si>
  <si>
    <t>OID5130</t>
  </si>
  <si>
    <t>OID5131</t>
  </si>
  <si>
    <t>OID5132</t>
  </si>
  <si>
    <t>OID5133</t>
  </si>
  <si>
    <t>OID5134</t>
  </si>
  <si>
    <t>OID5135</t>
  </si>
  <si>
    <t>OID5136</t>
  </si>
  <si>
    <t>OID5137</t>
  </si>
  <si>
    <t>OID5138</t>
  </si>
  <si>
    <t>OID5139</t>
  </si>
  <si>
    <t>OID5140</t>
  </si>
  <si>
    <t>OID5141</t>
  </si>
  <si>
    <t>OID5142</t>
  </si>
  <si>
    <t>OID5143</t>
  </si>
  <si>
    <t>OID5144</t>
  </si>
  <si>
    <t>OID5145</t>
  </si>
  <si>
    <t>OID5146</t>
  </si>
  <si>
    <t>OID5147</t>
  </si>
  <si>
    <t>OID5148</t>
  </si>
  <si>
    <t>OID5149</t>
  </si>
  <si>
    <t>OID5150</t>
  </si>
  <si>
    <t>OID5151</t>
  </si>
  <si>
    <t>OID5152</t>
  </si>
  <si>
    <t>OID5153</t>
  </si>
  <si>
    <t>OID5154</t>
  </si>
  <si>
    <t>OID5155</t>
  </si>
  <si>
    <t>OID5156</t>
  </si>
  <si>
    <t>OID5157</t>
  </si>
  <si>
    <t>OID5158</t>
  </si>
  <si>
    <t>OID5159</t>
  </si>
  <si>
    <t>OID5160</t>
  </si>
  <si>
    <t>OID5161</t>
  </si>
  <si>
    <t>OID5162</t>
  </si>
  <si>
    <t>OID5163</t>
  </si>
  <si>
    <t>OID5164</t>
  </si>
  <si>
    <t>OID5165</t>
  </si>
  <si>
    <t>OID5166</t>
  </si>
  <si>
    <t>OID5167</t>
  </si>
  <si>
    <t>OID5168</t>
  </si>
  <si>
    <t>OID5169</t>
  </si>
  <si>
    <t>OID5170</t>
  </si>
  <si>
    <t>OID5171</t>
  </si>
  <si>
    <t>OID5172</t>
  </si>
  <si>
    <t>OID5173</t>
  </si>
  <si>
    <t>OID5174</t>
  </si>
  <si>
    <t>OID5175</t>
  </si>
  <si>
    <t>OID5176</t>
  </si>
  <si>
    <t>OID5177</t>
  </si>
  <si>
    <t>OID5178</t>
  </si>
  <si>
    <t>OID5179</t>
  </si>
  <si>
    <t>OID5180</t>
  </si>
  <si>
    <t>OID5181</t>
  </si>
  <si>
    <t>OID5182</t>
  </si>
  <si>
    <t>OID5183</t>
  </si>
  <si>
    <t>OID5184</t>
  </si>
  <si>
    <t>OID5185</t>
  </si>
  <si>
    <t>OID5186</t>
  </si>
  <si>
    <t>OID5187</t>
  </si>
  <si>
    <t>OID5188</t>
  </si>
  <si>
    <t>OID5189</t>
  </si>
  <si>
    <t>OID5190</t>
  </si>
  <si>
    <t>OID5191</t>
  </si>
  <si>
    <t>OID5192</t>
  </si>
  <si>
    <t>OID5193</t>
  </si>
  <si>
    <t>OID5194</t>
  </si>
  <si>
    <t>OID5195</t>
  </si>
  <si>
    <t>OID5196</t>
  </si>
  <si>
    <t>OID5197</t>
  </si>
  <si>
    <t>OID5198</t>
  </si>
  <si>
    <t>OID5199</t>
  </si>
  <si>
    <t>OID5200</t>
  </si>
  <si>
    <t>OID5201</t>
  </si>
  <si>
    <t>OID5202</t>
  </si>
  <si>
    <t>OID5203</t>
  </si>
  <si>
    <t>OID5204</t>
  </si>
  <si>
    <t>OID5205</t>
  </si>
  <si>
    <t>OID5206</t>
  </si>
  <si>
    <t>OID5207</t>
  </si>
  <si>
    <t>OID5208</t>
  </si>
  <si>
    <t>OID5209</t>
  </si>
  <si>
    <t>OID5210</t>
  </si>
  <si>
    <t>OID5211</t>
  </si>
  <si>
    <t>OID5212</t>
  </si>
  <si>
    <t>OID5213</t>
  </si>
  <si>
    <t>OID5214</t>
  </si>
  <si>
    <t>OID5215</t>
  </si>
  <si>
    <t>OID5216</t>
  </si>
  <si>
    <t>OID5217</t>
  </si>
  <si>
    <t>OID5218</t>
  </si>
  <si>
    <t>OID5219</t>
  </si>
  <si>
    <t>OID5220</t>
  </si>
  <si>
    <t>OID5221</t>
  </si>
  <si>
    <t>OID5222</t>
  </si>
  <si>
    <t>OID5223</t>
  </si>
  <si>
    <t>OID5224</t>
  </si>
  <si>
    <t>OID5225</t>
  </si>
  <si>
    <t>OID5226</t>
  </si>
  <si>
    <t>OID5227</t>
  </si>
  <si>
    <t>OID5228</t>
  </si>
  <si>
    <t>OID5229</t>
  </si>
  <si>
    <t>OID5230</t>
  </si>
  <si>
    <t>OID5231</t>
  </si>
  <si>
    <t>OID5232</t>
  </si>
  <si>
    <t>OID5233</t>
  </si>
  <si>
    <t>OID5234</t>
  </si>
  <si>
    <t>OID5235</t>
  </si>
  <si>
    <t>OID5236</t>
  </si>
  <si>
    <t>OID5237</t>
  </si>
  <si>
    <t>OID5238</t>
  </si>
  <si>
    <t>OID5239</t>
  </si>
  <si>
    <t>OID5240</t>
  </si>
  <si>
    <t>OID5241</t>
  </si>
  <si>
    <t>OID5242</t>
  </si>
  <si>
    <t>OID5243</t>
  </si>
  <si>
    <t>OID5244</t>
  </si>
  <si>
    <t>OID5245</t>
  </si>
  <si>
    <t>OID5246</t>
  </si>
  <si>
    <t>OID5247</t>
  </si>
  <si>
    <t>OID5248</t>
  </si>
  <si>
    <t>OID5249</t>
  </si>
  <si>
    <t>OID5250</t>
  </si>
  <si>
    <t>OID5251</t>
  </si>
  <si>
    <t>OID5252</t>
  </si>
  <si>
    <t>OID5253</t>
  </si>
  <si>
    <t>OID5254</t>
  </si>
  <si>
    <t>OID5255</t>
  </si>
  <si>
    <t>OID5256</t>
  </si>
  <si>
    <t>OID5257</t>
  </si>
  <si>
    <t>OID5258</t>
  </si>
  <si>
    <t>OID5259</t>
  </si>
  <si>
    <t>OID5260</t>
  </si>
  <si>
    <t>OID5261</t>
  </si>
  <si>
    <t>OID5262</t>
  </si>
  <si>
    <t>OID5263</t>
  </si>
  <si>
    <t>OID5264</t>
  </si>
  <si>
    <t>OID5265</t>
  </si>
  <si>
    <t>OID5266</t>
  </si>
  <si>
    <t>OID5267</t>
  </si>
  <si>
    <t>OID5268</t>
  </si>
  <si>
    <t>OID5269</t>
  </si>
  <si>
    <t>OID5270</t>
  </si>
  <si>
    <t>OID5271</t>
  </si>
  <si>
    <t>OID5272</t>
  </si>
  <si>
    <t>OID5273</t>
  </si>
  <si>
    <t>OID5274</t>
  </si>
  <si>
    <t>OID5275</t>
  </si>
  <si>
    <t>OID5276</t>
  </si>
  <si>
    <t>OID5277</t>
  </si>
  <si>
    <t>OID5278</t>
  </si>
  <si>
    <t>OID5279</t>
  </si>
  <si>
    <t>OID5280</t>
  </si>
  <si>
    <t>OID5281</t>
  </si>
  <si>
    <t>OID5282</t>
  </si>
  <si>
    <t>OID5283</t>
  </si>
  <si>
    <t>OID5284</t>
  </si>
  <si>
    <t>OID5285</t>
  </si>
  <si>
    <t>OID5286</t>
  </si>
  <si>
    <t>OID5287</t>
  </si>
  <si>
    <t>OID5288</t>
  </si>
  <si>
    <t>OID5289</t>
  </si>
  <si>
    <t>OID5290</t>
  </si>
  <si>
    <t>OID5291</t>
  </si>
  <si>
    <t>OID5292</t>
  </si>
  <si>
    <t>OID5293</t>
  </si>
  <si>
    <t>OID5294</t>
  </si>
  <si>
    <t>OID5295</t>
  </si>
  <si>
    <t>OID5296</t>
  </si>
  <si>
    <t>OID5297</t>
  </si>
  <si>
    <t>OID5298</t>
  </si>
  <si>
    <t>OID5299</t>
  </si>
  <si>
    <t>OID5300</t>
  </si>
  <si>
    <t>OID5301</t>
  </si>
  <si>
    <t>OID5302</t>
  </si>
  <si>
    <t>OID5303</t>
  </si>
  <si>
    <t>OID5304</t>
  </si>
  <si>
    <t>OID5305</t>
  </si>
  <si>
    <t>OID5306</t>
  </si>
  <si>
    <t>OID5307</t>
  </si>
  <si>
    <t>OID5308</t>
  </si>
  <si>
    <t>OID5309</t>
  </si>
  <si>
    <t>OID5310</t>
  </si>
  <si>
    <t>OID5311</t>
  </si>
  <si>
    <t>OID5312</t>
  </si>
  <si>
    <t>OID5313</t>
  </si>
  <si>
    <t>OID5314</t>
  </si>
  <si>
    <t>OID5315</t>
  </si>
  <si>
    <t>OID5316</t>
  </si>
  <si>
    <t>OID5317</t>
  </si>
  <si>
    <t>OID5318</t>
  </si>
  <si>
    <t>OID5319</t>
  </si>
  <si>
    <t>OID5320</t>
  </si>
  <si>
    <t>OID5321</t>
  </si>
  <si>
    <t>OID5322</t>
  </si>
  <si>
    <t>OID5323</t>
  </si>
  <si>
    <t>OID5324</t>
  </si>
  <si>
    <t>OID5325</t>
  </si>
  <si>
    <t>OID5326</t>
  </si>
  <si>
    <t>OID5327</t>
  </si>
  <si>
    <t>OID5328</t>
  </si>
  <si>
    <t>OID5329</t>
  </si>
  <si>
    <t>OID5330</t>
  </si>
  <si>
    <t>OID5331</t>
  </si>
  <si>
    <t>OID5332</t>
  </si>
  <si>
    <t>OID5333</t>
  </si>
  <si>
    <t>OID5334</t>
  </si>
  <si>
    <t>OID5335</t>
  </si>
  <si>
    <t>OID5336</t>
  </si>
  <si>
    <t>OID5337</t>
  </si>
  <si>
    <t>OID5338</t>
  </si>
  <si>
    <t>OID5339</t>
  </si>
  <si>
    <t>OID5340</t>
  </si>
  <si>
    <t>OID5341</t>
  </si>
  <si>
    <t>OID5342</t>
  </si>
  <si>
    <t>OID5343</t>
  </si>
  <si>
    <t>OID5344</t>
  </si>
  <si>
    <t>OID5345</t>
  </si>
  <si>
    <t>OID5346</t>
  </si>
  <si>
    <t>OID5347</t>
  </si>
  <si>
    <t>OID5348</t>
  </si>
  <si>
    <t>OID5349</t>
  </si>
  <si>
    <t>OID5350</t>
  </si>
  <si>
    <t>OID5351</t>
  </si>
  <si>
    <t>OID5352</t>
  </si>
  <si>
    <t>OID5353</t>
  </si>
  <si>
    <t>OID5354</t>
  </si>
  <si>
    <t>OID5355</t>
  </si>
  <si>
    <t>OID5356</t>
  </si>
  <si>
    <t>OID5357</t>
  </si>
  <si>
    <t>OID5358</t>
  </si>
  <si>
    <t>OID5359</t>
  </si>
  <si>
    <t>OID5360</t>
  </si>
  <si>
    <t>OID5361</t>
  </si>
  <si>
    <t>OID5362</t>
  </si>
  <si>
    <t>OID5363</t>
  </si>
  <si>
    <t>OID5364</t>
  </si>
  <si>
    <t>OID5365</t>
  </si>
  <si>
    <t>OID5366</t>
  </si>
  <si>
    <t>OID5367</t>
  </si>
  <si>
    <t>OID5368</t>
  </si>
  <si>
    <t>OID5369</t>
  </si>
  <si>
    <t>OID5370</t>
  </si>
  <si>
    <t>OID5371</t>
  </si>
  <si>
    <t>OID5372</t>
  </si>
  <si>
    <t>OID5373</t>
  </si>
  <si>
    <t>OID5374</t>
  </si>
  <si>
    <t>OID5375</t>
  </si>
  <si>
    <t>OID5376</t>
  </si>
  <si>
    <t>OID5377</t>
  </si>
  <si>
    <t>OID5378</t>
  </si>
  <si>
    <t>OID5379</t>
  </si>
  <si>
    <t>OID5380</t>
  </si>
  <si>
    <t>OID5381</t>
  </si>
  <si>
    <t>OID5382</t>
  </si>
  <si>
    <t>OID5383</t>
  </si>
  <si>
    <t>OID5384</t>
  </si>
  <si>
    <t>OID5385</t>
  </si>
  <si>
    <t>OID5386</t>
  </si>
  <si>
    <t>OID5387</t>
  </si>
  <si>
    <t>OID5388</t>
  </si>
  <si>
    <t>OID5389</t>
  </si>
  <si>
    <t>OID5390</t>
  </si>
  <si>
    <t>OID5391</t>
  </si>
  <si>
    <t>OID5392</t>
  </si>
  <si>
    <t>OID5393</t>
  </si>
  <si>
    <t>OID5394</t>
  </si>
  <si>
    <t>OID5395</t>
  </si>
  <si>
    <t>OID5396</t>
  </si>
  <si>
    <t>OID5397</t>
  </si>
  <si>
    <t>OID5398</t>
  </si>
  <si>
    <t>OID5399</t>
  </si>
  <si>
    <t>OID5400</t>
  </si>
  <si>
    <t>OID5401</t>
  </si>
  <si>
    <t>OID5402</t>
  </si>
  <si>
    <t>OID5403</t>
  </si>
  <si>
    <t>OID5404</t>
  </si>
  <si>
    <t>OID5405</t>
  </si>
  <si>
    <t>OID5406</t>
  </si>
  <si>
    <t>OID5407</t>
  </si>
  <si>
    <t>OID5408</t>
  </si>
  <si>
    <t>OID5409</t>
  </si>
  <si>
    <t>OID5410</t>
  </si>
  <si>
    <t>OID5411</t>
  </si>
  <si>
    <t>OID5412</t>
  </si>
  <si>
    <t>OID5413</t>
  </si>
  <si>
    <t>OID5414</t>
  </si>
  <si>
    <t>OID5415</t>
  </si>
  <si>
    <t>OID5416</t>
  </si>
  <si>
    <t>OID5417</t>
  </si>
  <si>
    <t>OID5418</t>
  </si>
  <si>
    <t>OID5419</t>
  </si>
  <si>
    <t>OID5420</t>
  </si>
  <si>
    <t>OID5421</t>
  </si>
  <si>
    <t>OID5422</t>
  </si>
  <si>
    <t>OID5423</t>
  </si>
  <si>
    <t>OID5424</t>
  </si>
  <si>
    <t>OID5425</t>
  </si>
  <si>
    <t>OID5426</t>
  </si>
  <si>
    <t>OID5427</t>
  </si>
  <si>
    <t>OID5428</t>
  </si>
  <si>
    <t>OID5429</t>
  </si>
  <si>
    <t>OID5430</t>
  </si>
  <si>
    <t>OID5431</t>
  </si>
  <si>
    <t>OID5432</t>
  </si>
  <si>
    <t>OID5433</t>
  </si>
  <si>
    <t>OID5434</t>
  </si>
  <si>
    <t>OID5435</t>
  </si>
  <si>
    <t>OID5436</t>
  </si>
  <si>
    <t>OID5437</t>
  </si>
  <si>
    <t>OID5438</t>
  </si>
  <si>
    <t>OID5439</t>
  </si>
  <si>
    <t>OID5440</t>
  </si>
  <si>
    <t>OID5441</t>
  </si>
  <si>
    <t>OID5442</t>
  </si>
  <si>
    <t>OID5443</t>
  </si>
  <si>
    <t>OID5444</t>
  </si>
  <si>
    <t>OID5445</t>
  </si>
  <si>
    <t>OID5446</t>
  </si>
  <si>
    <t>OID5447</t>
  </si>
  <si>
    <t>OID5448</t>
  </si>
  <si>
    <t>OID5449</t>
  </si>
  <si>
    <t>OID5450</t>
  </si>
  <si>
    <t>OID5451</t>
  </si>
  <si>
    <t>OID5452</t>
  </si>
  <si>
    <t>OID5453</t>
  </si>
  <si>
    <t>OID5454</t>
  </si>
  <si>
    <t>OID5455</t>
  </si>
  <si>
    <t>OID5456</t>
  </si>
  <si>
    <t>OID5457</t>
  </si>
  <si>
    <t>OID5458</t>
  </si>
  <si>
    <t>OID5459</t>
  </si>
  <si>
    <t>OID5460</t>
  </si>
  <si>
    <t>OID5461</t>
  </si>
  <si>
    <t>OID5462</t>
  </si>
  <si>
    <t>OID5463</t>
  </si>
  <si>
    <t>OID5464</t>
  </si>
  <si>
    <t>OID5465</t>
  </si>
  <si>
    <t>OID5466</t>
  </si>
  <si>
    <t>OID5467</t>
  </si>
  <si>
    <t>OID5468</t>
  </si>
  <si>
    <t>OID5469</t>
  </si>
  <si>
    <t>OID5470</t>
  </si>
  <si>
    <t>OID5471</t>
  </si>
  <si>
    <t>OID5472</t>
  </si>
  <si>
    <t>OID5473</t>
  </si>
  <si>
    <t>OID5474</t>
  </si>
  <si>
    <t>OID5475</t>
  </si>
  <si>
    <t>OID5476</t>
  </si>
  <si>
    <t>OID5477</t>
  </si>
  <si>
    <t>OID5478</t>
  </si>
  <si>
    <t>OID5479</t>
  </si>
  <si>
    <t>OID5480</t>
  </si>
  <si>
    <t>OID5481</t>
  </si>
  <si>
    <t>OID5482</t>
  </si>
  <si>
    <t>OID5483</t>
  </si>
  <si>
    <t>OID5484</t>
  </si>
  <si>
    <t>OID5485</t>
  </si>
  <si>
    <t>OID5486</t>
  </si>
  <si>
    <t>OID5487</t>
  </si>
  <si>
    <t>OID5488</t>
  </si>
  <si>
    <t>OID5489</t>
  </si>
  <si>
    <t>OID5490</t>
  </si>
  <si>
    <t>OID5491</t>
  </si>
  <si>
    <t>OID5492</t>
  </si>
  <si>
    <t>OID5493</t>
  </si>
  <si>
    <t>OID5494</t>
  </si>
  <si>
    <t>OID5495</t>
  </si>
  <si>
    <t>OID5496</t>
  </si>
  <si>
    <t>OID5497</t>
  </si>
  <si>
    <t>OID5498</t>
  </si>
  <si>
    <t>OID5499</t>
  </si>
  <si>
    <t>OID5500</t>
  </si>
  <si>
    <t>OID5501</t>
  </si>
  <si>
    <t>OID5502</t>
  </si>
  <si>
    <t>OID5503</t>
  </si>
  <si>
    <t>OID5504</t>
  </si>
  <si>
    <t>OID5505</t>
  </si>
  <si>
    <t>OID5506</t>
  </si>
  <si>
    <t>OID5507</t>
  </si>
  <si>
    <t>OID5508</t>
  </si>
  <si>
    <t>OID5509</t>
  </si>
  <si>
    <t>OID5510</t>
  </si>
  <si>
    <t>OID5511</t>
  </si>
  <si>
    <t>OID5512</t>
  </si>
  <si>
    <t>OID5513</t>
  </si>
  <si>
    <t>OID5514</t>
  </si>
  <si>
    <t>OID5515</t>
  </si>
  <si>
    <t>OID5516</t>
  </si>
  <si>
    <t>OID5517</t>
  </si>
  <si>
    <t>OID5518</t>
  </si>
  <si>
    <t>OID5519</t>
  </si>
  <si>
    <t>OID5520</t>
  </si>
  <si>
    <t>OID5521</t>
  </si>
  <si>
    <t>OID5522</t>
  </si>
  <si>
    <t>OID5523</t>
  </si>
  <si>
    <t>OID5524</t>
  </si>
  <si>
    <t>OID5525</t>
  </si>
  <si>
    <t>OID5526</t>
  </si>
  <si>
    <t>OID5527</t>
  </si>
  <si>
    <t>OID5528</t>
  </si>
  <si>
    <t>OID5529</t>
  </si>
  <si>
    <t>OID5530</t>
  </si>
  <si>
    <t>OID5531</t>
  </si>
  <si>
    <t>OID5532</t>
  </si>
  <si>
    <t>OID5533</t>
  </si>
  <si>
    <t>OID5534</t>
  </si>
  <si>
    <t>OID5535</t>
  </si>
  <si>
    <t>OID5536</t>
  </si>
  <si>
    <t>OID5537</t>
  </si>
  <si>
    <t>OID5538</t>
  </si>
  <si>
    <t>OID5539</t>
  </si>
  <si>
    <t>OID5540</t>
  </si>
  <si>
    <t>OID5541</t>
  </si>
  <si>
    <t>OID5542</t>
  </si>
  <si>
    <t>OID5543</t>
  </si>
  <si>
    <t>OID5544</t>
  </si>
  <si>
    <t>OID5545</t>
  </si>
  <si>
    <t>OID5546</t>
  </si>
  <si>
    <t>OID5547</t>
  </si>
  <si>
    <t>OID5548</t>
  </si>
  <si>
    <t>OID5549</t>
  </si>
  <si>
    <t>OID5550</t>
  </si>
  <si>
    <t>OID5551</t>
  </si>
  <si>
    <t>OID5552</t>
  </si>
  <si>
    <t>OID5553</t>
  </si>
  <si>
    <t>OID5554</t>
  </si>
  <si>
    <t>OID5555</t>
  </si>
  <si>
    <t>OID5556</t>
  </si>
  <si>
    <t>OID5557</t>
  </si>
  <si>
    <t>OID5558</t>
  </si>
  <si>
    <t>OID5559</t>
  </si>
  <si>
    <t>OID5560</t>
  </si>
  <si>
    <t>OID5561</t>
  </si>
  <si>
    <t>OID5562</t>
  </si>
  <si>
    <t>OID5563</t>
  </si>
  <si>
    <t>OID5564</t>
  </si>
  <si>
    <t>OID5565</t>
  </si>
  <si>
    <t>OID5566</t>
  </si>
  <si>
    <t>OID5567</t>
  </si>
  <si>
    <t>OID5568</t>
  </si>
  <si>
    <t>OID5569</t>
  </si>
  <si>
    <t>OID5570</t>
  </si>
  <si>
    <t>OID5571</t>
  </si>
  <si>
    <t>OID5572</t>
  </si>
  <si>
    <t>OID5573</t>
  </si>
  <si>
    <t>OID5574</t>
  </si>
  <si>
    <t>OID5575</t>
  </si>
  <si>
    <t>OID5576</t>
  </si>
  <si>
    <t>OID5577</t>
  </si>
  <si>
    <t>OID5578</t>
  </si>
  <si>
    <t>OID5579</t>
  </si>
  <si>
    <t>OID5580</t>
  </si>
  <si>
    <t>OID5581</t>
  </si>
  <si>
    <t>OID5582</t>
  </si>
  <si>
    <t>OID5583</t>
  </si>
  <si>
    <t>OID5584</t>
  </si>
  <si>
    <t>OID5585</t>
  </si>
  <si>
    <t>OID5586</t>
  </si>
  <si>
    <t>OID5587</t>
  </si>
  <si>
    <t>OID5588</t>
  </si>
  <si>
    <t>OID5589</t>
  </si>
  <si>
    <t>OID5590</t>
  </si>
  <si>
    <t>OID5591</t>
  </si>
  <si>
    <t>OID5592</t>
  </si>
  <si>
    <t>OID5593</t>
  </si>
  <si>
    <t>OID5594</t>
  </si>
  <si>
    <t>OID5595</t>
  </si>
  <si>
    <t>OID5596</t>
  </si>
  <si>
    <t>OID5597</t>
  </si>
  <si>
    <t>OID5598</t>
  </si>
  <si>
    <t>OID5599</t>
  </si>
  <si>
    <t>OID5600</t>
  </si>
  <si>
    <t>OID5601</t>
  </si>
  <si>
    <t>OID5602</t>
  </si>
  <si>
    <t>OID5603</t>
  </si>
  <si>
    <t>OID5604</t>
  </si>
  <si>
    <t>OID5605</t>
  </si>
  <si>
    <t>OID5606</t>
  </si>
  <si>
    <t>OID5607</t>
  </si>
  <si>
    <t>OID5608</t>
  </si>
  <si>
    <t>OID5609</t>
  </si>
  <si>
    <t>OID5610</t>
  </si>
  <si>
    <t>OID5611</t>
  </si>
  <si>
    <t>OID5612</t>
  </si>
  <si>
    <t>OID5613</t>
  </si>
  <si>
    <t>OID5614</t>
  </si>
  <si>
    <t>OID5615</t>
  </si>
  <si>
    <t>OID5616</t>
  </si>
  <si>
    <t>OID5617</t>
  </si>
  <si>
    <t>OID5618</t>
  </si>
  <si>
    <t>OID5619</t>
  </si>
  <si>
    <t>OID5620</t>
  </si>
  <si>
    <t>OID5621</t>
  </si>
  <si>
    <t>OID5622</t>
  </si>
  <si>
    <t>OID5623</t>
  </si>
  <si>
    <t>OID5624</t>
  </si>
  <si>
    <t>OID5625</t>
  </si>
  <si>
    <t>OID5626</t>
  </si>
  <si>
    <t>OID5627</t>
  </si>
  <si>
    <t>OID5628</t>
  </si>
  <si>
    <t>OID5629</t>
  </si>
  <si>
    <t>OID5630</t>
  </si>
  <si>
    <t>OID5631</t>
  </si>
  <si>
    <t>OID5632</t>
  </si>
  <si>
    <t>OID5633</t>
  </si>
  <si>
    <t>OID5634</t>
  </si>
  <si>
    <t>OID5635</t>
  </si>
  <si>
    <t>OID5636</t>
  </si>
  <si>
    <t>OID5637</t>
  </si>
  <si>
    <t>OID5638</t>
  </si>
  <si>
    <t>OID5639</t>
  </si>
  <si>
    <t>OID5640</t>
  </si>
  <si>
    <t>OID5641</t>
  </si>
  <si>
    <t>OID5642</t>
  </si>
  <si>
    <t>OID5643</t>
  </si>
  <si>
    <t>OID5644</t>
  </si>
  <si>
    <t>OID5645</t>
  </si>
  <si>
    <t>OID5646</t>
  </si>
  <si>
    <t>OID5647</t>
  </si>
  <si>
    <t>OID5648</t>
  </si>
  <si>
    <t>OID5649</t>
  </si>
  <si>
    <t>OID5650</t>
  </si>
  <si>
    <t>OID5651</t>
  </si>
  <si>
    <t>OID5652</t>
  </si>
  <si>
    <t>OID5653</t>
  </si>
  <si>
    <t>OID5654</t>
  </si>
  <si>
    <t>OID5655</t>
  </si>
  <si>
    <t>OID5656</t>
  </si>
  <si>
    <t>OID5657</t>
  </si>
  <si>
    <t>OID5658</t>
  </si>
  <si>
    <t>OID5659</t>
  </si>
  <si>
    <t>OID5660</t>
  </si>
  <si>
    <t>OID5661</t>
  </si>
  <si>
    <t>OID5662</t>
  </si>
  <si>
    <t>OID5663</t>
  </si>
  <si>
    <t>OID5664</t>
  </si>
  <si>
    <t>OID5665</t>
  </si>
  <si>
    <t>OID5666</t>
  </si>
  <si>
    <t>OID5667</t>
  </si>
  <si>
    <t>OID5668</t>
  </si>
  <si>
    <t>OID5669</t>
  </si>
  <si>
    <t>OID5670</t>
  </si>
  <si>
    <t>OID5671</t>
  </si>
  <si>
    <t>OID5672</t>
  </si>
  <si>
    <t>OID5673</t>
  </si>
  <si>
    <t>OID5674</t>
  </si>
  <si>
    <t>OID5675</t>
  </si>
  <si>
    <t>OID5676</t>
  </si>
  <si>
    <t>OID5677</t>
  </si>
  <si>
    <t>OID5678</t>
  </si>
  <si>
    <t>OID5679</t>
  </si>
  <si>
    <t>OID5680</t>
  </si>
  <si>
    <t>OID5681</t>
  </si>
  <si>
    <t>OID5682</t>
  </si>
  <si>
    <t>OID5683</t>
  </si>
  <si>
    <t>OID5684</t>
  </si>
  <si>
    <t>OID5685</t>
  </si>
  <si>
    <t>OID5686</t>
  </si>
  <si>
    <t>OID5687</t>
  </si>
  <si>
    <t>OID5688</t>
  </si>
  <si>
    <t>OID5689</t>
  </si>
  <si>
    <t>OID5690</t>
  </si>
  <si>
    <t>OID5691</t>
  </si>
  <si>
    <t>OID5692</t>
  </si>
  <si>
    <t>OID5693</t>
  </si>
  <si>
    <t>OID5694</t>
  </si>
  <si>
    <t>OID5695</t>
  </si>
  <si>
    <t>OID5696</t>
  </si>
  <si>
    <t>OID5697</t>
  </si>
  <si>
    <t>OID5698</t>
  </si>
  <si>
    <t>OID5699</t>
  </si>
  <si>
    <t>OID5700</t>
  </si>
  <si>
    <t>OID5701</t>
  </si>
  <si>
    <t>OID5702</t>
  </si>
  <si>
    <t>OID5703</t>
  </si>
  <si>
    <t>OID5704</t>
  </si>
  <si>
    <t>OID5705</t>
  </si>
  <si>
    <t>OID5706</t>
  </si>
  <si>
    <t>OID5707</t>
  </si>
  <si>
    <t>OID5708</t>
  </si>
  <si>
    <t>OID5709</t>
  </si>
  <si>
    <t>OID5710</t>
  </si>
  <si>
    <t>OID5711</t>
  </si>
  <si>
    <t>OID5712</t>
  </si>
  <si>
    <t>OID5713</t>
  </si>
  <si>
    <t>OID5714</t>
  </si>
  <si>
    <t>OID5715</t>
  </si>
  <si>
    <t>OID5716</t>
  </si>
  <si>
    <t>OID5717</t>
  </si>
  <si>
    <t>OID5718</t>
  </si>
  <si>
    <t>OID5719</t>
  </si>
  <si>
    <t>OID5720</t>
  </si>
  <si>
    <t>OID5721</t>
  </si>
  <si>
    <t>OID5722</t>
  </si>
  <si>
    <t>OID5723</t>
  </si>
  <si>
    <t>OID5724</t>
  </si>
  <si>
    <t>OID5725</t>
  </si>
  <si>
    <t>OID5726</t>
  </si>
  <si>
    <t>OID5727</t>
  </si>
  <si>
    <t>OID5728</t>
  </si>
  <si>
    <t>OID5729</t>
  </si>
  <si>
    <t>OID5730</t>
  </si>
  <si>
    <t>OID5731</t>
  </si>
  <si>
    <t>OID5732</t>
  </si>
  <si>
    <t>OID5733</t>
  </si>
  <si>
    <t>OID5734</t>
  </si>
  <si>
    <t>OID5735</t>
  </si>
  <si>
    <t>OID5736</t>
  </si>
  <si>
    <t>OID5737</t>
  </si>
  <si>
    <t>OID5738</t>
  </si>
  <si>
    <t>OID5739</t>
  </si>
  <si>
    <t>OID5740</t>
  </si>
  <si>
    <t>OID5741</t>
  </si>
  <si>
    <t>OID5742</t>
  </si>
  <si>
    <t>OID5743</t>
  </si>
  <si>
    <t>OID5744</t>
  </si>
  <si>
    <t>OID5745</t>
  </si>
  <si>
    <t>OID5746</t>
  </si>
  <si>
    <t>OID5747</t>
  </si>
  <si>
    <t>OID5748</t>
  </si>
  <si>
    <t>OID5749</t>
  </si>
  <si>
    <t>OID5750</t>
  </si>
  <si>
    <t>OID5751</t>
  </si>
  <si>
    <t>OID5752</t>
  </si>
  <si>
    <t>OID5753</t>
  </si>
  <si>
    <t>OID5754</t>
  </si>
  <si>
    <t>OID5755</t>
  </si>
  <si>
    <t>OID5756</t>
  </si>
  <si>
    <t>OID5757</t>
  </si>
  <si>
    <t>OID5758</t>
  </si>
  <si>
    <t>OID5759</t>
  </si>
  <si>
    <t>OID5760</t>
  </si>
  <si>
    <t>OID5761</t>
  </si>
  <si>
    <t>OID5762</t>
  </si>
  <si>
    <t>OID5763</t>
  </si>
  <si>
    <t>OID5764</t>
  </si>
  <si>
    <t>OID5765</t>
  </si>
  <si>
    <t>OID5766</t>
  </si>
  <si>
    <t>OID5767</t>
  </si>
  <si>
    <t>OID5768</t>
  </si>
  <si>
    <t>OID5769</t>
  </si>
  <si>
    <t>OID5770</t>
  </si>
  <si>
    <t>OID5771</t>
  </si>
  <si>
    <t>OID5772</t>
  </si>
  <si>
    <t>OID5773</t>
  </si>
  <si>
    <t>OID5774</t>
  </si>
  <si>
    <t>OID5775</t>
  </si>
  <si>
    <t>OID5776</t>
  </si>
  <si>
    <t>OID5777</t>
  </si>
  <si>
    <t>OID5778</t>
  </si>
  <si>
    <t>OID5779</t>
  </si>
  <si>
    <t>OID5780</t>
  </si>
  <si>
    <t>OID5781</t>
  </si>
  <si>
    <t>OID5782</t>
  </si>
  <si>
    <t>OID5783</t>
  </si>
  <si>
    <t>OID5784</t>
  </si>
  <si>
    <t>OID5785</t>
  </si>
  <si>
    <t>OID5786</t>
  </si>
  <si>
    <t>OID5787</t>
  </si>
  <si>
    <t>OID5788</t>
  </si>
  <si>
    <t>OID5789</t>
  </si>
  <si>
    <t>OID5790</t>
  </si>
  <si>
    <t>OID5791</t>
  </si>
  <si>
    <t>OID5792</t>
  </si>
  <si>
    <t>OID5793</t>
  </si>
  <si>
    <t>OID5794</t>
  </si>
  <si>
    <t>OID5795</t>
  </si>
  <si>
    <t>OID5796</t>
  </si>
  <si>
    <t>OID5797</t>
  </si>
  <si>
    <t>OID5798</t>
  </si>
  <si>
    <t>OID5799</t>
  </si>
  <si>
    <t>OID5800</t>
  </si>
  <si>
    <t>OID5801</t>
  </si>
  <si>
    <t>OID5802</t>
  </si>
  <si>
    <t>OID5803</t>
  </si>
  <si>
    <t>OID5804</t>
  </si>
  <si>
    <t>OID5805</t>
  </si>
  <si>
    <t>OID5806</t>
  </si>
  <si>
    <t>OID5807</t>
  </si>
  <si>
    <t>OID5808</t>
  </si>
  <si>
    <t>OID5809</t>
  </si>
  <si>
    <t>OID5810</t>
  </si>
  <si>
    <t>OID5811</t>
  </si>
  <si>
    <t>OID5812</t>
  </si>
  <si>
    <t>OID5813</t>
  </si>
  <si>
    <t>OID5814</t>
  </si>
  <si>
    <t>OID5815</t>
  </si>
  <si>
    <t>OID5816</t>
  </si>
  <si>
    <t>OID5817</t>
  </si>
  <si>
    <t>OID5818</t>
  </si>
  <si>
    <t>OID5819</t>
  </si>
  <si>
    <t>OID5820</t>
  </si>
  <si>
    <t>OID5821</t>
  </si>
  <si>
    <t>OID5822</t>
  </si>
  <si>
    <t>OID5823</t>
  </si>
  <si>
    <t>OID5824</t>
  </si>
  <si>
    <t>OID5825</t>
  </si>
  <si>
    <t>OID5826</t>
  </si>
  <si>
    <t>OID5827</t>
  </si>
  <si>
    <t>OID5828</t>
  </si>
  <si>
    <t>OID5829</t>
  </si>
  <si>
    <t>OID5830</t>
  </si>
  <si>
    <t>OID5831</t>
  </si>
  <si>
    <t>OID5832</t>
  </si>
  <si>
    <t>OID5833</t>
  </si>
  <si>
    <t>OID5834</t>
  </si>
  <si>
    <t>OID5835</t>
  </si>
  <si>
    <t>OID5836</t>
  </si>
  <si>
    <t>OID5837</t>
  </si>
  <si>
    <t>OID5838</t>
  </si>
  <si>
    <t>OID5839</t>
  </si>
  <si>
    <t>OID5840</t>
  </si>
  <si>
    <t>OID5841</t>
  </si>
  <si>
    <t>OID5842</t>
  </si>
  <si>
    <t>OID5843</t>
  </si>
  <si>
    <t>OID5844</t>
  </si>
  <si>
    <t>OID5845</t>
  </si>
  <si>
    <t>OID5846</t>
  </si>
  <si>
    <t>OID5847</t>
  </si>
  <si>
    <t>OID5848</t>
  </si>
  <si>
    <t>OID5849</t>
  </si>
  <si>
    <t>OID5850</t>
  </si>
  <si>
    <t>OID5851</t>
  </si>
  <si>
    <t>OID5852</t>
  </si>
  <si>
    <t>OID5853</t>
  </si>
  <si>
    <t>OID5854</t>
  </si>
  <si>
    <t>OID5855</t>
  </si>
  <si>
    <t>OID5856</t>
  </si>
  <si>
    <t>OID5857</t>
  </si>
  <si>
    <t>OID5858</t>
  </si>
  <si>
    <t>OID5859</t>
  </si>
  <si>
    <t>OID5860</t>
  </si>
  <si>
    <t>OID5861</t>
  </si>
  <si>
    <t>OID5862</t>
  </si>
  <si>
    <t>OID5863</t>
  </si>
  <si>
    <t>OID5864</t>
  </si>
  <si>
    <t>OID5865</t>
  </si>
  <si>
    <t>OID5866</t>
  </si>
  <si>
    <t>OID5867</t>
  </si>
  <si>
    <t>OID5868</t>
  </si>
  <si>
    <t>OID5869</t>
  </si>
  <si>
    <t>OID5870</t>
  </si>
  <si>
    <t>OID5871</t>
  </si>
  <si>
    <t>OID5872</t>
  </si>
  <si>
    <t>OID5873</t>
  </si>
  <si>
    <t>OID5874</t>
  </si>
  <si>
    <t>OID5875</t>
  </si>
  <si>
    <t>OID5876</t>
  </si>
  <si>
    <t>OID5877</t>
  </si>
  <si>
    <t>OID5878</t>
  </si>
  <si>
    <t>OID5879</t>
  </si>
  <si>
    <t>OID5880</t>
  </si>
  <si>
    <t>OID5881</t>
  </si>
  <si>
    <t>OID5882</t>
  </si>
  <si>
    <t>OID5883</t>
  </si>
  <si>
    <t>OID5884</t>
  </si>
  <si>
    <t>OID5885</t>
  </si>
  <si>
    <t>OID5886</t>
  </si>
  <si>
    <t>OID5887</t>
  </si>
  <si>
    <t>OID5888</t>
  </si>
  <si>
    <t>OID5889</t>
  </si>
  <si>
    <t>OID5890</t>
  </si>
  <si>
    <t>OID5891</t>
  </si>
  <si>
    <t>OID5892</t>
  </si>
  <si>
    <t>OID5893</t>
  </si>
  <si>
    <t>OID5894</t>
  </si>
  <si>
    <t>OID5895</t>
  </si>
  <si>
    <t>OID5896</t>
  </si>
  <si>
    <t>OID5897</t>
  </si>
  <si>
    <t>OID5898</t>
  </si>
  <si>
    <t>OID5899</t>
  </si>
  <si>
    <t>OID5900</t>
  </si>
  <si>
    <t>OID5901</t>
  </si>
  <si>
    <t>OID5902</t>
  </si>
  <si>
    <t>OID5903</t>
  </si>
  <si>
    <t>OID5904</t>
  </si>
  <si>
    <t>OID5905</t>
  </si>
  <si>
    <t>OID5906</t>
  </si>
  <si>
    <t>OID5907</t>
  </si>
  <si>
    <t>OID5908</t>
  </si>
  <si>
    <t>OID5909</t>
  </si>
  <si>
    <t>OID5910</t>
  </si>
  <si>
    <t>OID5911</t>
  </si>
  <si>
    <t>OID5912</t>
  </si>
  <si>
    <t>OID5913</t>
  </si>
  <si>
    <t>OID5914</t>
  </si>
  <si>
    <t>OID5915</t>
  </si>
  <si>
    <t>OID5916</t>
  </si>
  <si>
    <t>OID5917</t>
  </si>
  <si>
    <t>OID5918</t>
  </si>
  <si>
    <t>OID5919</t>
  </si>
  <si>
    <t>OID5920</t>
  </si>
  <si>
    <t>OID5921</t>
  </si>
  <si>
    <t>OID5922</t>
  </si>
  <si>
    <t>OID5923</t>
  </si>
  <si>
    <t>OID5924</t>
  </si>
  <si>
    <t>OID5925</t>
  </si>
  <si>
    <t>OID5926</t>
  </si>
  <si>
    <t>OID5927</t>
  </si>
  <si>
    <t>OID5928</t>
  </si>
  <si>
    <t>OID5929</t>
  </si>
  <si>
    <t>OID5930</t>
  </si>
  <si>
    <t>OID5931</t>
  </si>
  <si>
    <t>OID5932</t>
  </si>
  <si>
    <t>OID5933</t>
  </si>
  <si>
    <t>OID5934</t>
  </si>
  <si>
    <t>OID5935</t>
  </si>
  <si>
    <t>OID5936</t>
  </si>
  <si>
    <t>OID5937</t>
  </si>
  <si>
    <t>OID5938</t>
  </si>
  <si>
    <t>OID5939</t>
  </si>
  <si>
    <t>OID5940</t>
  </si>
  <si>
    <t>OID5941</t>
  </si>
  <si>
    <t>OID5942</t>
  </si>
  <si>
    <t>OID5943</t>
  </si>
  <si>
    <t>OID5944</t>
  </si>
  <si>
    <t>OID5945</t>
  </si>
  <si>
    <t>OID5946</t>
  </si>
  <si>
    <t>OID5947</t>
  </si>
  <si>
    <t>OID5948</t>
  </si>
  <si>
    <t>OID5949</t>
  </si>
  <si>
    <t>OID5950</t>
  </si>
  <si>
    <t>OID5951</t>
  </si>
  <si>
    <t>OID5952</t>
  </si>
  <si>
    <t>OID5953</t>
  </si>
  <si>
    <t>OID5954</t>
  </si>
  <si>
    <t>OID5955</t>
  </si>
  <si>
    <t>OID5956</t>
  </si>
  <si>
    <t>OID5957</t>
  </si>
  <si>
    <t>OID5958</t>
  </si>
  <si>
    <t>OID5959</t>
  </si>
  <si>
    <t>OID5960</t>
  </si>
  <si>
    <t>OID5961</t>
  </si>
  <si>
    <t>OID5962</t>
  </si>
  <si>
    <t>OID5963</t>
  </si>
  <si>
    <t>OID5964</t>
  </si>
  <si>
    <t>OID5965</t>
  </si>
  <si>
    <t>OID5966</t>
  </si>
  <si>
    <t>OID5967</t>
  </si>
  <si>
    <t>OID5968</t>
  </si>
  <si>
    <t>OID5969</t>
  </si>
  <si>
    <t>OID5970</t>
  </si>
  <si>
    <t>OID5971</t>
  </si>
  <si>
    <t>OID5972</t>
  </si>
  <si>
    <t>OID5973</t>
  </si>
  <si>
    <t>OID5974</t>
  </si>
  <si>
    <t>OID5975</t>
  </si>
  <si>
    <t>OID5976</t>
  </si>
  <si>
    <t>OID5977</t>
  </si>
  <si>
    <t>OID5978</t>
  </si>
  <si>
    <t>OID5979</t>
  </si>
  <si>
    <t>OID5980</t>
  </si>
  <si>
    <t>OID5981</t>
  </si>
  <si>
    <t>OID5982</t>
  </si>
  <si>
    <t>OID5983</t>
  </si>
  <si>
    <t>OID5984</t>
  </si>
  <si>
    <t>OID5985</t>
  </si>
  <si>
    <t>OID5986</t>
  </si>
  <si>
    <t>OID5987</t>
  </si>
  <si>
    <t>OID5988</t>
  </si>
  <si>
    <t>OID5989</t>
  </si>
  <si>
    <t>OID5990</t>
  </si>
  <si>
    <t>OID5991</t>
  </si>
  <si>
    <t>OID5992</t>
  </si>
  <si>
    <t>OID5993</t>
  </si>
  <si>
    <t>OID5994</t>
  </si>
  <si>
    <t>OID5995</t>
  </si>
  <si>
    <t>OID5996</t>
  </si>
  <si>
    <t>OID5997</t>
  </si>
  <si>
    <t>OID5998</t>
  </si>
  <si>
    <t>OID5999</t>
  </si>
  <si>
    <t>OID6000</t>
  </si>
  <si>
    <t>OID6001</t>
  </si>
  <si>
    <t>OID6002</t>
  </si>
  <si>
    <t>OID6003</t>
  </si>
  <si>
    <t>OID6004</t>
  </si>
  <si>
    <t>OID6005</t>
  </si>
  <si>
    <t>OID6006</t>
  </si>
  <si>
    <t>OID6007</t>
  </si>
  <si>
    <t>OID6008</t>
  </si>
  <si>
    <t>OID6009</t>
  </si>
  <si>
    <t>OID6010</t>
  </si>
  <si>
    <t>OID6011</t>
  </si>
  <si>
    <t>OID6012</t>
  </si>
  <si>
    <t>OID6013</t>
  </si>
  <si>
    <t>OID6014</t>
  </si>
  <si>
    <t>OID6015</t>
  </si>
  <si>
    <t>OID6016</t>
  </si>
  <si>
    <t>OID6017</t>
  </si>
  <si>
    <t>OID6018</t>
  </si>
  <si>
    <t>OID6019</t>
  </si>
  <si>
    <t>OID6020</t>
  </si>
  <si>
    <t>OID6021</t>
  </si>
  <si>
    <t>OID6022</t>
  </si>
  <si>
    <t>OID6023</t>
  </si>
  <si>
    <t>OID6024</t>
  </si>
  <si>
    <t>OID6025</t>
  </si>
  <si>
    <t>OID6026</t>
  </si>
  <si>
    <t>OID6027</t>
  </si>
  <si>
    <t>OID6028</t>
  </si>
  <si>
    <t>OID6029</t>
  </si>
  <si>
    <t>OID6030</t>
  </si>
  <si>
    <t>OID6031</t>
  </si>
  <si>
    <t>OID6032</t>
  </si>
  <si>
    <t>OID6033</t>
  </si>
  <si>
    <t>OID6034</t>
  </si>
  <si>
    <t>OID6035</t>
  </si>
  <si>
    <t>OID6036</t>
  </si>
  <si>
    <t>OID6037</t>
  </si>
  <si>
    <t>OID6038</t>
  </si>
  <si>
    <t>OID6039</t>
  </si>
  <si>
    <t>OID6040</t>
  </si>
  <si>
    <t>OID6041</t>
  </si>
  <si>
    <t>OID6042</t>
  </si>
  <si>
    <t>OID6043</t>
  </si>
  <si>
    <t>OID6044</t>
  </si>
  <si>
    <t>OID6045</t>
  </si>
  <si>
    <t>OID6046</t>
  </si>
  <si>
    <t>OID6047</t>
  </si>
  <si>
    <t>OID6048</t>
  </si>
  <si>
    <t>OID6049</t>
  </si>
  <si>
    <t>OID6050</t>
  </si>
  <si>
    <t>OID6051</t>
  </si>
  <si>
    <t>OID6052</t>
  </si>
  <si>
    <t>OID6053</t>
  </si>
  <si>
    <t>OID6054</t>
  </si>
  <si>
    <t>OID6055</t>
  </si>
  <si>
    <t>OID6056</t>
  </si>
  <si>
    <t>OID6057</t>
  </si>
  <si>
    <t>OID6058</t>
  </si>
  <si>
    <t>OID6059</t>
  </si>
  <si>
    <t>OID6060</t>
  </si>
  <si>
    <t>OID6061</t>
  </si>
  <si>
    <t>OID6062</t>
  </si>
  <si>
    <t>OID6063</t>
  </si>
  <si>
    <t>OID6064</t>
  </si>
  <si>
    <t>OID6065</t>
  </si>
  <si>
    <t>OID6066</t>
  </si>
  <si>
    <t>OID6067</t>
  </si>
  <si>
    <t>OID6068</t>
  </si>
  <si>
    <t>OID6069</t>
  </si>
  <si>
    <t>OID6070</t>
  </si>
  <si>
    <t>OID6071</t>
  </si>
  <si>
    <t>OID6072</t>
  </si>
  <si>
    <t>OID6073</t>
  </si>
  <si>
    <t>OID6074</t>
  </si>
  <si>
    <t>OID6075</t>
  </si>
  <si>
    <t>OID6076</t>
  </si>
  <si>
    <t>OID6077</t>
  </si>
  <si>
    <t>OID6078</t>
  </si>
  <si>
    <t>OID6079</t>
  </si>
  <si>
    <t>OID6080</t>
  </si>
  <si>
    <t>OID6081</t>
  </si>
  <si>
    <t>OID6082</t>
  </si>
  <si>
    <t>OID6083</t>
  </si>
  <si>
    <t>OID6084</t>
  </si>
  <si>
    <t>OID6085</t>
  </si>
  <si>
    <t>OID6086</t>
  </si>
  <si>
    <t>OID6087</t>
  </si>
  <si>
    <t>OID6088</t>
  </si>
  <si>
    <t>OID6089</t>
  </si>
  <si>
    <t>OID6090</t>
  </si>
  <si>
    <t>OID6091</t>
  </si>
  <si>
    <t>OID6092</t>
  </si>
  <si>
    <t>OID6093</t>
  </si>
  <si>
    <t>OID6094</t>
  </si>
  <si>
    <t>OID6095</t>
  </si>
  <si>
    <t>OID6096</t>
  </si>
  <si>
    <t>OID6097</t>
  </si>
  <si>
    <t>OID6098</t>
  </si>
  <si>
    <t>OID6099</t>
  </si>
  <si>
    <t>OID6100</t>
  </si>
  <si>
    <t>OID6101</t>
  </si>
  <si>
    <t>OID6102</t>
  </si>
  <si>
    <t>OID6103</t>
  </si>
  <si>
    <t>OID6104</t>
  </si>
  <si>
    <t>OID6105</t>
  </si>
  <si>
    <t>OID6106</t>
  </si>
  <si>
    <t>OID6107</t>
  </si>
  <si>
    <t>OID6108</t>
  </si>
  <si>
    <t>OID6109</t>
  </si>
  <si>
    <t>OID6110</t>
  </si>
  <si>
    <t>OID6111</t>
  </si>
  <si>
    <t>OID6112</t>
  </si>
  <si>
    <t>OID6113</t>
  </si>
  <si>
    <t>OID6114</t>
  </si>
  <si>
    <t>OID6115</t>
  </si>
  <si>
    <t>OID6116</t>
  </si>
  <si>
    <t>OID6117</t>
  </si>
  <si>
    <t>OID6118</t>
  </si>
  <si>
    <t>OID6119</t>
  </si>
  <si>
    <t>OID6120</t>
  </si>
  <si>
    <t>OID6121</t>
  </si>
  <si>
    <t>OID6122</t>
  </si>
  <si>
    <t>OID6123</t>
  </si>
  <si>
    <t>OID6124</t>
  </si>
  <si>
    <t>OID6125</t>
  </si>
  <si>
    <t>OID6126</t>
  </si>
  <si>
    <t>OID6127</t>
  </si>
  <si>
    <t>OID6128</t>
  </si>
  <si>
    <t>OID6129</t>
  </si>
  <si>
    <t>OID6130</t>
  </si>
  <si>
    <t>OID6131</t>
  </si>
  <si>
    <t>OID6132</t>
  </si>
  <si>
    <t>OID6133</t>
  </si>
  <si>
    <t>OID6134</t>
  </si>
  <si>
    <t>OID6135</t>
  </si>
  <si>
    <t>OID6136</t>
  </si>
  <si>
    <t>OID6137</t>
  </si>
  <si>
    <t>OID6138</t>
  </si>
  <si>
    <t>OID6139</t>
  </si>
  <si>
    <t>OID6140</t>
  </si>
  <si>
    <t>OID6141</t>
  </si>
  <si>
    <t>OID6142</t>
  </si>
  <si>
    <t>OID6143</t>
  </si>
  <si>
    <t>OID6144</t>
  </si>
  <si>
    <t>OID6145</t>
  </si>
  <si>
    <t>OID6146</t>
  </si>
  <si>
    <t>OID6147</t>
  </si>
  <si>
    <t>OID6148</t>
  </si>
  <si>
    <t>OID6149</t>
  </si>
  <si>
    <t>OID6150</t>
  </si>
  <si>
    <t>OID6151</t>
  </si>
  <si>
    <t>OID6152</t>
  </si>
  <si>
    <t>OID6153</t>
  </si>
  <si>
    <t>OID6154</t>
  </si>
  <si>
    <t>OID6155</t>
  </si>
  <si>
    <t>OID6156</t>
  </si>
  <si>
    <t>OID6157</t>
  </si>
  <si>
    <t>OID6158</t>
  </si>
  <si>
    <t>OID6159</t>
  </si>
  <si>
    <t>OID6160</t>
  </si>
  <si>
    <t>OID6161</t>
  </si>
  <si>
    <t>OID6162</t>
  </si>
  <si>
    <t>OID6163</t>
  </si>
  <si>
    <t>OID6164</t>
  </si>
  <si>
    <t>OID6165</t>
  </si>
  <si>
    <t>OID6166</t>
  </si>
  <si>
    <t>OID6167</t>
  </si>
  <si>
    <t>OID6168</t>
  </si>
  <si>
    <t>OID6169</t>
  </si>
  <si>
    <t>OID6170</t>
  </si>
  <si>
    <t>OID6171</t>
  </si>
  <si>
    <t>OID6172</t>
  </si>
  <si>
    <t>OID6173</t>
  </si>
  <si>
    <t>OID6174</t>
  </si>
  <si>
    <t>OID6175</t>
  </si>
  <si>
    <t>OID6176</t>
  </si>
  <si>
    <t>OID6177</t>
  </si>
  <si>
    <t>OID6178</t>
  </si>
  <si>
    <t>OID6179</t>
  </si>
  <si>
    <t>OID6180</t>
  </si>
  <si>
    <t>OID6181</t>
  </si>
  <si>
    <t>OID6182</t>
  </si>
  <si>
    <t>OID6183</t>
  </si>
  <si>
    <t>OID6184</t>
  </si>
  <si>
    <t>OID6185</t>
  </si>
  <si>
    <t>OID6186</t>
  </si>
  <si>
    <t>OID6187</t>
  </si>
  <si>
    <t>OID6188</t>
  </si>
  <si>
    <t>OID6189</t>
  </si>
  <si>
    <t>OID6190</t>
  </si>
  <si>
    <t>OID6191</t>
  </si>
  <si>
    <t>OID6192</t>
  </si>
  <si>
    <t>OID6193</t>
  </si>
  <si>
    <t>OID6194</t>
  </si>
  <si>
    <t>OID6195</t>
  </si>
  <si>
    <t>OID6196</t>
  </si>
  <si>
    <t>OID6197</t>
  </si>
  <si>
    <t>OID6198</t>
  </si>
  <si>
    <t>OID6199</t>
  </si>
  <si>
    <t>OID6200</t>
  </si>
  <si>
    <t>OID6201</t>
  </si>
  <si>
    <t>OID6202</t>
  </si>
  <si>
    <t>OID6203</t>
  </si>
  <si>
    <t>OID6204</t>
  </si>
  <si>
    <t>OID6205</t>
  </si>
  <si>
    <t>OID6206</t>
  </si>
  <si>
    <t>OID6207</t>
  </si>
  <si>
    <t>OID6208</t>
  </si>
  <si>
    <t>OID6209</t>
  </si>
  <si>
    <t>OID6210</t>
  </si>
  <si>
    <t>OID6211</t>
  </si>
  <si>
    <t>OID6212</t>
  </si>
  <si>
    <t>OID6213</t>
  </si>
  <si>
    <t>OID6214</t>
  </si>
  <si>
    <t>OID6215</t>
  </si>
  <si>
    <t>OID6216</t>
  </si>
  <si>
    <t>OID6217</t>
  </si>
  <si>
    <t>OID6218</t>
  </si>
  <si>
    <t>OID6219</t>
  </si>
  <si>
    <t>OID6220</t>
  </si>
  <si>
    <t>OID6221</t>
  </si>
  <si>
    <t>OID6222</t>
  </si>
  <si>
    <t>OID6223</t>
  </si>
  <si>
    <t>OID6224</t>
  </si>
  <si>
    <t>OID6225</t>
  </si>
  <si>
    <t>OID6226</t>
  </si>
  <si>
    <t>OID6227</t>
  </si>
  <si>
    <t>OID6228</t>
  </si>
  <si>
    <t>OID6229</t>
  </si>
  <si>
    <t>OID6230</t>
  </si>
  <si>
    <t>OID6231</t>
  </si>
  <si>
    <t>OID6232</t>
  </si>
  <si>
    <t>OID6233</t>
  </si>
  <si>
    <t>OID6234</t>
  </si>
  <si>
    <t>OID6235</t>
  </si>
  <si>
    <t>OID6236</t>
  </si>
  <si>
    <t>OID6237</t>
  </si>
  <si>
    <t>OID6238</t>
  </si>
  <si>
    <t>OID6239</t>
  </si>
  <si>
    <t>OID6240</t>
  </si>
  <si>
    <t>OID6241</t>
  </si>
  <si>
    <t>OID6242</t>
  </si>
  <si>
    <t>OID6243</t>
  </si>
  <si>
    <t>OID6244</t>
  </si>
  <si>
    <t>OID6245</t>
  </si>
  <si>
    <t>OID6246</t>
  </si>
  <si>
    <t>OID6247</t>
  </si>
  <si>
    <t>OID6248</t>
  </si>
  <si>
    <t>OID6249</t>
  </si>
  <si>
    <t>OID6250</t>
  </si>
  <si>
    <t>OID6251</t>
  </si>
  <si>
    <t>OID6252</t>
  </si>
  <si>
    <t>OID6253</t>
  </si>
  <si>
    <t>OID6254</t>
  </si>
  <si>
    <t>OID6255</t>
  </si>
  <si>
    <t>OID6256</t>
  </si>
  <si>
    <t>OID6257</t>
  </si>
  <si>
    <t>OID6258</t>
  </si>
  <si>
    <t>OID6259</t>
  </si>
  <si>
    <t>OID6260</t>
  </si>
  <si>
    <t>OID6261</t>
  </si>
  <si>
    <t>OID6262</t>
  </si>
  <si>
    <t>OID6263</t>
  </si>
  <si>
    <t>OID6264</t>
  </si>
  <si>
    <t>OID6265</t>
  </si>
  <si>
    <t>OID6266</t>
  </si>
  <si>
    <t>OID6267</t>
  </si>
  <si>
    <t>OID6268</t>
  </si>
  <si>
    <t>OID6269</t>
  </si>
  <si>
    <t>OID6270</t>
  </si>
  <si>
    <t>OID6271</t>
  </si>
  <si>
    <t>OID6272</t>
  </si>
  <si>
    <t>OID6273</t>
  </si>
  <si>
    <t>OID6274</t>
  </si>
  <si>
    <t>OID6275</t>
  </si>
  <si>
    <t>OID6276</t>
  </si>
  <si>
    <t>OID6277</t>
  </si>
  <si>
    <t>OID6278</t>
  </si>
  <si>
    <t>OID6279</t>
  </si>
  <si>
    <t>OID6280</t>
  </si>
  <si>
    <t>OID6281</t>
  </si>
  <si>
    <t>OID6282</t>
  </si>
  <si>
    <t>OID6283</t>
  </si>
  <si>
    <t>OID6284</t>
  </si>
  <si>
    <t>OID6285</t>
  </si>
  <si>
    <t>OID6286</t>
  </si>
  <si>
    <t>OID6287</t>
  </si>
  <si>
    <t>OID6288</t>
  </si>
  <si>
    <t>OID6289</t>
  </si>
  <si>
    <t>OID6290</t>
  </si>
  <si>
    <t>OID6291</t>
  </si>
  <si>
    <t>OID6292</t>
  </si>
  <si>
    <t>OID6293</t>
  </si>
  <si>
    <t>OID6294</t>
  </si>
  <si>
    <t>OID6295</t>
  </si>
  <si>
    <t>OID6296</t>
  </si>
  <si>
    <t>OID6297</t>
  </si>
  <si>
    <t>OID6298</t>
  </si>
  <si>
    <t>OID6299</t>
  </si>
  <si>
    <t>OID6300</t>
  </si>
  <si>
    <t>OID6301</t>
  </si>
  <si>
    <t>OID6302</t>
  </si>
  <si>
    <t>OID6303</t>
  </si>
  <si>
    <t>OID6304</t>
  </si>
  <si>
    <t>OID6305</t>
  </si>
  <si>
    <t>OID6306</t>
  </si>
  <si>
    <t>OID6307</t>
  </si>
  <si>
    <t>OID6308</t>
  </si>
  <si>
    <t>OID6309</t>
  </si>
  <si>
    <t>OID6310</t>
  </si>
  <si>
    <t>OID6311</t>
  </si>
  <si>
    <t>OID6312</t>
  </si>
  <si>
    <t>OID6313</t>
  </si>
  <si>
    <t>OID6314</t>
  </si>
  <si>
    <t>OID6315</t>
  </si>
  <si>
    <t>OID6316</t>
  </si>
  <si>
    <t>OID6317</t>
  </si>
  <si>
    <t>OID6318</t>
  </si>
  <si>
    <t>OID6319</t>
  </si>
  <si>
    <t>OID6320</t>
  </si>
  <si>
    <t>OID6321</t>
  </si>
  <si>
    <t>OID6322</t>
  </si>
  <si>
    <t>OID6323</t>
  </si>
  <si>
    <t>OID6324</t>
  </si>
  <si>
    <t>OID6325</t>
  </si>
  <si>
    <t>OID6326</t>
  </si>
  <si>
    <t>OID6327</t>
  </si>
  <si>
    <t>OID6328</t>
  </si>
  <si>
    <t>OID6329</t>
  </si>
  <si>
    <t>OID6330</t>
  </si>
  <si>
    <t>OID6331</t>
  </si>
  <si>
    <t>OID6332</t>
  </si>
  <si>
    <t>OID6333</t>
  </si>
  <si>
    <t>OID6334</t>
  </si>
  <si>
    <t>OID6335</t>
  </si>
  <si>
    <t>OID6336</t>
  </si>
  <si>
    <t>OID6337</t>
  </si>
  <si>
    <t>OID6338</t>
  </si>
  <si>
    <t>OID6339</t>
  </si>
  <si>
    <t>OID6340</t>
  </si>
  <si>
    <t>OID6341</t>
  </si>
  <si>
    <t>OID6342</t>
  </si>
  <si>
    <t>OID6343</t>
  </si>
  <si>
    <t>OID6344</t>
  </si>
  <si>
    <t>OID6345</t>
  </si>
  <si>
    <t>OID6346</t>
  </si>
  <si>
    <t>OID6347</t>
  </si>
  <si>
    <t>OID6348</t>
  </si>
  <si>
    <t>OID6349</t>
  </si>
  <si>
    <t>OID6350</t>
  </si>
  <si>
    <t>OID6351</t>
  </si>
  <si>
    <t>OID6352</t>
  </si>
  <si>
    <t>OID6353</t>
  </si>
  <si>
    <t>OID6354</t>
  </si>
  <si>
    <t>OID6355</t>
  </si>
  <si>
    <t>OID6356</t>
  </si>
  <si>
    <t>OID6357</t>
  </si>
  <si>
    <t>OID6358</t>
  </si>
  <si>
    <t>OID6359</t>
  </si>
  <si>
    <t>OID6360</t>
  </si>
  <si>
    <t>OID6361</t>
  </si>
  <si>
    <t>OID6362</t>
  </si>
  <si>
    <t>OID6363</t>
  </si>
  <si>
    <t>OID6364</t>
  </si>
  <si>
    <t>OID6365</t>
  </si>
  <si>
    <t>OID6366</t>
  </si>
  <si>
    <t>OID6367</t>
  </si>
  <si>
    <t>OID6368</t>
  </si>
  <si>
    <t>OID6369</t>
  </si>
  <si>
    <t>OID6370</t>
  </si>
  <si>
    <t>OID6371</t>
  </si>
  <si>
    <t>OID6372</t>
  </si>
  <si>
    <t>OID6373</t>
  </si>
  <si>
    <t>OID6374</t>
  </si>
  <si>
    <t>OID6375</t>
  </si>
  <si>
    <t>OID6376</t>
  </si>
  <si>
    <t>OID6377</t>
  </si>
  <si>
    <t>OID6378</t>
  </si>
  <si>
    <t>OID6379</t>
  </si>
  <si>
    <t>OID6380</t>
  </si>
  <si>
    <t>OID6381</t>
  </si>
  <si>
    <t>OID6382</t>
  </si>
  <si>
    <t>OID6383</t>
  </si>
  <si>
    <t>OID6384</t>
  </si>
  <si>
    <t>OID6385</t>
  </si>
  <si>
    <t>OID6386</t>
  </si>
  <si>
    <t>OID6387</t>
  </si>
  <si>
    <t>OID6388</t>
  </si>
  <si>
    <t>OID6389</t>
  </si>
  <si>
    <t>OID6390</t>
  </si>
  <si>
    <t>OID6391</t>
  </si>
  <si>
    <t>OID6392</t>
  </si>
  <si>
    <t>OID6393</t>
  </si>
  <si>
    <t>OID6394</t>
  </si>
  <si>
    <t>OID6395</t>
  </si>
  <si>
    <t>OID6396</t>
  </si>
  <si>
    <t>OID6397</t>
  </si>
  <si>
    <t>OID6398</t>
  </si>
  <si>
    <t>OID6399</t>
  </si>
  <si>
    <t>OID6400</t>
  </si>
  <si>
    <t>OID6401</t>
  </si>
  <si>
    <t>OID6402</t>
  </si>
  <si>
    <t>OID6403</t>
  </si>
  <si>
    <t>OID6404</t>
  </si>
  <si>
    <t>OID6405</t>
  </si>
  <si>
    <t>OID6406</t>
  </si>
  <si>
    <t>OID6407</t>
  </si>
  <si>
    <t>OID6408</t>
  </si>
  <si>
    <t>OID6409</t>
  </si>
  <si>
    <t>OID6410</t>
  </si>
  <si>
    <t>OID6411</t>
  </si>
  <si>
    <t>OID6412</t>
  </si>
  <si>
    <t>OID6413</t>
  </si>
  <si>
    <t>OID6414</t>
  </si>
  <si>
    <t>OID6415</t>
  </si>
  <si>
    <t>OID6416</t>
  </si>
  <si>
    <t>OID6417</t>
  </si>
  <si>
    <t>OID6418</t>
  </si>
  <si>
    <t>OID6419</t>
  </si>
  <si>
    <t>OID6420</t>
  </si>
  <si>
    <t>OID6421</t>
  </si>
  <si>
    <t>OID6422</t>
  </si>
  <si>
    <t>OID6423</t>
  </si>
  <si>
    <t>OID6424</t>
  </si>
  <si>
    <t>OID6425</t>
  </si>
  <si>
    <t>OID6426</t>
  </si>
  <si>
    <t>OID6427</t>
  </si>
  <si>
    <t>OID6428</t>
  </si>
  <si>
    <t>OID6429</t>
  </si>
  <si>
    <t>OID6430</t>
  </si>
  <si>
    <t>OID6431</t>
  </si>
  <si>
    <t>OID6432</t>
  </si>
  <si>
    <t>OID6433</t>
  </si>
  <si>
    <t>OID6434</t>
  </si>
  <si>
    <t>OID6435</t>
  </si>
  <si>
    <t>OID6436</t>
  </si>
  <si>
    <t>OID6437</t>
  </si>
  <si>
    <t>OID6438</t>
  </si>
  <si>
    <t>OID6439</t>
  </si>
  <si>
    <t>OID6440</t>
  </si>
  <si>
    <t>OID6441</t>
  </si>
  <si>
    <t>OID6442</t>
  </si>
  <si>
    <t>OID6443</t>
  </si>
  <si>
    <t>OID6444</t>
  </si>
  <si>
    <t>OID6445</t>
  </si>
  <si>
    <t>OID6446</t>
  </si>
  <si>
    <t>OID6447</t>
  </si>
  <si>
    <t>OID6448</t>
  </si>
  <si>
    <t>OID6449</t>
  </si>
  <si>
    <t>OID6450</t>
  </si>
  <si>
    <t>OID6451</t>
  </si>
  <si>
    <t>OID6452</t>
  </si>
  <si>
    <t>OID6453</t>
  </si>
  <si>
    <t>OID6454</t>
  </si>
  <si>
    <t>OID6455</t>
  </si>
  <si>
    <t>OID6456</t>
  </si>
  <si>
    <t>OID6457</t>
  </si>
  <si>
    <t>OID6458</t>
  </si>
  <si>
    <t>OID6459</t>
  </si>
  <si>
    <t>OID6460</t>
  </si>
  <si>
    <t>OID6461</t>
  </si>
  <si>
    <t>OID6462</t>
  </si>
  <si>
    <t>OID6463</t>
  </si>
  <si>
    <t>OID6464</t>
  </si>
  <si>
    <t>OID6465</t>
  </si>
  <si>
    <t>OID6466</t>
  </si>
  <si>
    <t>OID6467</t>
  </si>
  <si>
    <t>OID6468</t>
  </si>
  <si>
    <t>OID6469</t>
  </si>
  <si>
    <t>OID6470</t>
  </si>
  <si>
    <t>OID6471</t>
  </si>
  <si>
    <t>OID6472</t>
  </si>
  <si>
    <t>OID6473</t>
  </si>
  <si>
    <t>OID6474</t>
  </si>
  <si>
    <t>OID6475</t>
  </si>
  <si>
    <t>OID6476</t>
  </si>
  <si>
    <t>OID6477</t>
  </si>
  <si>
    <t>OID6478</t>
  </si>
  <si>
    <t>OID6479</t>
  </si>
  <si>
    <t>OID6480</t>
  </si>
  <si>
    <t>OID6481</t>
  </si>
  <si>
    <t>OID6482</t>
  </si>
  <si>
    <t>OID6483</t>
  </si>
  <si>
    <t>OID6484</t>
  </si>
  <si>
    <t>OID6485</t>
  </si>
  <si>
    <t>OID6486</t>
  </si>
  <si>
    <t>OID6487</t>
  </si>
  <si>
    <t>OID6488</t>
  </si>
  <si>
    <t>OID6489</t>
  </si>
  <si>
    <t>OID6490</t>
  </si>
  <si>
    <t>OID6491</t>
  </si>
  <si>
    <t>OID6492</t>
  </si>
  <si>
    <t>OID6493</t>
  </si>
  <si>
    <t>OID6494</t>
  </si>
  <si>
    <t>OID6495</t>
  </si>
  <si>
    <t>OID6496</t>
  </si>
  <si>
    <t>OID6497</t>
  </si>
  <si>
    <t>OID6498</t>
  </si>
  <si>
    <t>OID6499</t>
  </si>
  <si>
    <t>OID6500</t>
  </si>
  <si>
    <t>OID6501</t>
  </si>
  <si>
    <t>OID6502</t>
  </si>
  <si>
    <t>OID6503</t>
  </si>
  <si>
    <t>OID6504</t>
  </si>
  <si>
    <t>OID6505</t>
  </si>
  <si>
    <t>OID6506</t>
  </si>
  <si>
    <t>OID6507</t>
  </si>
  <si>
    <t>OID6508</t>
  </si>
  <si>
    <t>OID6509</t>
  </si>
  <si>
    <t>OID6510</t>
  </si>
  <si>
    <t>OID6511</t>
  </si>
  <si>
    <t>OID6512</t>
  </si>
  <si>
    <t>OID6513</t>
  </si>
  <si>
    <t>OID6514</t>
  </si>
  <si>
    <t>OID6515</t>
  </si>
  <si>
    <t>OID6516</t>
  </si>
  <si>
    <t>OID6517</t>
  </si>
  <si>
    <t>OID6518</t>
  </si>
  <si>
    <t>OID6519</t>
  </si>
  <si>
    <t>OID6520</t>
  </si>
  <si>
    <t>OID6521</t>
  </si>
  <si>
    <t>OID6522</t>
  </si>
  <si>
    <t>OID6523</t>
  </si>
  <si>
    <t>OID6524</t>
  </si>
  <si>
    <t>OID6525</t>
  </si>
  <si>
    <t>OID6526</t>
  </si>
  <si>
    <t>OID6527</t>
  </si>
  <si>
    <t>OID6528</t>
  </si>
  <si>
    <t>OID6529</t>
  </si>
  <si>
    <t>OID6530</t>
  </si>
  <si>
    <t>OID6531</t>
  </si>
  <si>
    <t>OID6532</t>
  </si>
  <si>
    <t>OID6533</t>
  </si>
  <si>
    <t>OID6534</t>
  </si>
  <si>
    <t>OID6535</t>
  </si>
  <si>
    <t>OID6536</t>
  </si>
  <si>
    <t>OID6537</t>
  </si>
  <si>
    <t>OID6538</t>
  </si>
  <si>
    <t>OID6539</t>
  </si>
  <si>
    <t>OID6540</t>
  </si>
  <si>
    <t>OID6541</t>
  </si>
  <si>
    <t>OID6542</t>
  </si>
  <si>
    <t>OID6543</t>
  </si>
  <si>
    <t>OID6544</t>
  </si>
  <si>
    <t>OID6545</t>
  </si>
  <si>
    <t>OID6546</t>
  </si>
  <si>
    <t>OID6547</t>
  </si>
  <si>
    <t>OID6548</t>
  </si>
  <si>
    <t>OID6549</t>
  </si>
  <si>
    <t>OID6550</t>
  </si>
  <si>
    <t>OID6551</t>
  </si>
  <si>
    <t>OID6552</t>
  </si>
  <si>
    <t>OID6553</t>
  </si>
  <si>
    <t>OID6554</t>
  </si>
  <si>
    <t>OID6555</t>
  </si>
  <si>
    <t>OID6556</t>
  </si>
  <si>
    <t>OID6557</t>
  </si>
  <si>
    <t>OID6558</t>
  </si>
  <si>
    <t>OID6559</t>
  </si>
  <si>
    <t>OID6560</t>
  </si>
  <si>
    <t>OID6561</t>
  </si>
  <si>
    <t>OID6562</t>
  </si>
  <si>
    <t>OID6563</t>
  </si>
  <si>
    <t>OID6564</t>
  </si>
  <si>
    <t>OID6565</t>
  </si>
  <si>
    <t>OID6566</t>
  </si>
  <si>
    <t>OID6567</t>
  </si>
  <si>
    <t>OID6568</t>
  </si>
  <si>
    <t>OID6569</t>
  </si>
  <si>
    <t>OID6570</t>
  </si>
  <si>
    <t>OID6571</t>
  </si>
  <si>
    <t>OID6572</t>
  </si>
  <si>
    <t>OID6573</t>
  </si>
  <si>
    <t>OID6574</t>
  </si>
  <si>
    <t>OID6575</t>
  </si>
  <si>
    <t>OID6576</t>
  </si>
  <si>
    <t>OID6577</t>
  </si>
  <si>
    <t>OID6578</t>
  </si>
  <si>
    <t>OID6579</t>
  </si>
  <si>
    <t>OID6580</t>
  </si>
  <si>
    <t>OID6581</t>
  </si>
  <si>
    <t>OID6582</t>
  </si>
  <si>
    <t>OID6583</t>
  </si>
  <si>
    <t>OID6584</t>
  </si>
  <si>
    <t>OID6585</t>
  </si>
  <si>
    <t>OID6586</t>
  </si>
  <si>
    <t>OID6587</t>
  </si>
  <si>
    <t>OID6588</t>
  </si>
  <si>
    <t>OID6589</t>
  </si>
  <si>
    <t>OID6590</t>
  </si>
  <si>
    <t>OID6591</t>
  </si>
  <si>
    <t>OID6592</t>
  </si>
  <si>
    <t>OID6593</t>
  </si>
  <si>
    <t>OID6594</t>
  </si>
  <si>
    <t>OID6595</t>
  </si>
  <si>
    <t>OID6596</t>
  </si>
  <si>
    <t>OID6597</t>
  </si>
  <si>
    <t>OID6598</t>
  </si>
  <si>
    <t>OID6599</t>
  </si>
  <si>
    <t>OID6600</t>
  </si>
  <si>
    <t>OID6601</t>
  </si>
  <si>
    <t>OID6602</t>
  </si>
  <si>
    <t>OID6603</t>
  </si>
  <si>
    <t>OID6604</t>
  </si>
  <si>
    <t>OID6605</t>
  </si>
  <si>
    <t>OID6606</t>
  </si>
  <si>
    <t>OID6607</t>
  </si>
  <si>
    <t>OID6608</t>
  </si>
  <si>
    <t>OID6609</t>
  </si>
  <si>
    <t>OID6610</t>
  </si>
  <si>
    <t>OID6611</t>
  </si>
  <si>
    <t>OID6612</t>
  </si>
  <si>
    <t>OID6613</t>
  </si>
  <si>
    <t>OID6614</t>
  </si>
  <si>
    <t>OID6615</t>
  </si>
  <si>
    <t>OID6616</t>
  </si>
  <si>
    <t>OID6617</t>
  </si>
  <si>
    <t>OID6618</t>
  </si>
  <si>
    <t>OID6619</t>
  </si>
  <si>
    <t>OID6620</t>
  </si>
  <si>
    <t>OID6621</t>
  </si>
  <si>
    <t>OID6622</t>
  </si>
  <si>
    <t>OID6623</t>
  </si>
  <si>
    <t>OID6624</t>
  </si>
  <si>
    <t>OID6625</t>
  </si>
  <si>
    <t>OID6626</t>
  </si>
  <si>
    <t>OID6627</t>
  </si>
  <si>
    <t>OID6628</t>
  </si>
  <si>
    <t>OID6629</t>
  </si>
  <si>
    <t>OID6630</t>
  </si>
  <si>
    <t>OID6631</t>
  </si>
  <si>
    <t>OID6632</t>
  </si>
  <si>
    <t>OID6633</t>
  </si>
  <si>
    <t>OID6634</t>
  </si>
  <si>
    <t>OID6635</t>
  </si>
  <si>
    <t>OID6636</t>
  </si>
  <si>
    <t>OID6637</t>
  </si>
  <si>
    <t>OID6638</t>
  </si>
  <si>
    <t>OID6639</t>
  </si>
  <si>
    <t>OID6640</t>
  </si>
  <si>
    <t>OID6641</t>
  </si>
  <si>
    <t>OID6642</t>
  </si>
  <si>
    <t>OID6643</t>
  </si>
  <si>
    <t>OID6644</t>
  </si>
  <si>
    <t>OID6645</t>
  </si>
  <si>
    <t>OID6646</t>
  </si>
  <si>
    <t>OID6647</t>
  </si>
  <si>
    <t>OID6648</t>
  </si>
  <si>
    <t>OID6649</t>
  </si>
  <si>
    <t>OID6650</t>
  </si>
  <si>
    <t>OID6651</t>
  </si>
  <si>
    <t>OID6652</t>
  </si>
  <si>
    <t>OID6653</t>
  </si>
  <si>
    <t>OID6654</t>
  </si>
  <si>
    <t>OID6655</t>
  </si>
  <si>
    <t>OID6656</t>
  </si>
  <si>
    <t>OID6657</t>
  </si>
  <si>
    <t>OID6658</t>
  </si>
  <si>
    <t>OID6659</t>
  </si>
  <si>
    <t>OID6660</t>
  </si>
  <si>
    <t>OID6661</t>
  </si>
  <si>
    <t>OID6662</t>
  </si>
  <si>
    <t>OID6663</t>
  </si>
  <si>
    <t>OID6664</t>
  </si>
  <si>
    <t>OID6665</t>
  </si>
  <si>
    <t>OID6666</t>
  </si>
  <si>
    <t>OID6667</t>
  </si>
  <si>
    <t>OID6668</t>
  </si>
  <si>
    <t>OID6669</t>
  </si>
  <si>
    <t>OID6670</t>
  </si>
  <si>
    <t>OID6671</t>
  </si>
  <si>
    <t>OID6672</t>
  </si>
  <si>
    <t>OID6673</t>
  </si>
  <si>
    <t>OID6674</t>
  </si>
  <si>
    <t>OID6675</t>
  </si>
  <si>
    <t>OID6676</t>
  </si>
  <si>
    <t>OID6677</t>
  </si>
  <si>
    <t>OID6678</t>
  </si>
  <si>
    <t>OID6679</t>
  </si>
  <si>
    <t>OID6680</t>
  </si>
  <si>
    <t>OID6681</t>
  </si>
  <si>
    <t>OID6682</t>
  </si>
  <si>
    <t>OID6683</t>
  </si>
  <si>
    <t>OID6684</t>
  </si>
  <si>
    <t>OID6685</t>
  </si>
  <si>
    <t>OID6686</t>
  </si>
  <si>
    <t>OID6687</t>
  </si>
  <si>
    <t>OID6688</t>
  </si>
  <si>
    <t>OID6689</t>
  </si>
  <si>
    <t>OID6690</t>
  </si>
  <si>
    <t>OID6691</t>
  </si>
  <si>
    <t>OID6692</t>
  </si>
  <si>
    <t>OID6693</t>
  </si>
  <si>
    <t>OID6694</t>
  </si>
  <si>
    <t>OID6695</t>
  </si>
  <si>
    <t>OID6696</t>
  </si>
  <si>
    <t>OID6697</t>
  </si>
  <si>
    <t>OID6698</t>
  </si>
  <si>
    <t>OID6699</t>
  </si>
  <si>
    <t>OID6700</t>
  </si>
  <si>
    <t>OID6701</t>
  </si>
  <si>
    <t>OID6702</t>
  </si>
  <si>
    <t>OID6703</t>
  </si>
  <si>
    <t>OID6704</t>
  </si>
  <si>
    <t>OID6705</t>
  </si>
  <si>
    <t>OID6706</t>
  </si>
  <si>
    <t>OID6707</t>
  </si>
  <si>
    <t>OID6708</t>
  </si>
  <si>
    <t>OID6709</t>
  </si>
  <si>
    <t>OID6710</t>
  </si>
  <si>
    <t>OID6711</t>
  </si>
  <si>
    <t>OID6712</t>
  </si>
  <si>
    <t>OID6713</t>
  </si>
  <si>
    <t>OID6714</t>
  </si>
  <si>
    <t>OID6715</t>
  </si>
  <si>
    <t>OID6716</t>
  </si>
  <si>
    <t>OID6717</t>
  </si>
  <si>
    <t>OID6718</t>
  </si>
  <si>
    <t>OID6719</t>
  </si>
  <si>
    <t>OID6720</t>
  </si>
  <si>
    <t>OID6721</t>
  </si>
  <si>
    <t>OID6722</t>
  </si>
  <si>
    <t>OID6723</t>
  </si>
  <si>
    <t>OID6724</t>
  </si>
  <si>
    <t>OID6725</t>
  </si>
  <si>
    <t>OID6726</t>
  </si>
  <si>
    <t>OID6727</t>
  </si>
  <si>
    <t>OID6728</t>
  </si>
  <si>
    <t>OID6729</t>
  </si>
  <si>
    <t>OID6730</t>
  </si>
  <si>
    <t>OID6731</t>
  </si>
  <si>
    <t>OID6732</t>
  </si>
  <si>
    <t>OID6733</t>
  </si>
  <si>
    <t>OID6734</t>
  </si>
  <si>
    <t>OID6735</t>
  </si>
  <si>
    <t>OID6736</t>
  </si>
  <si>
    <t>OID6737</t>
  </si>
  <si>
    <t>OID6738</t>
  </si>
  <si>
    <t>OID6739</t>
  </si>
  <si>
    <t>OID6740</t>
  </si>
  <si>
    <t>OID6741</t>
  </si>
  <si>
    <t>OID6742</t>
  </si>
  <si>
    <t>OID6743</t>
  </si>
  <si>
    <t>OID6744</t>
  </si>
  <si>
    <t>OID6745</t>
  </si>
  <si>
    <t>OID6746</t>
  </si>
  <si>
    <t>OID6747</t>
  </si>
  <si>
    <t>OID6748</t>
  </si>
  <si>
    <t>OID6749</t>
  </si>
  <si>
    <t>OID6750</t>
  </si>
  <si>
    <t>OID6751</t>
  </si>
  <si>
    <t>OID6752</t>
  </si>
  <si>
    <t>OID6753</t>
  </si>
  <si>
    <t>OID6754</t>
  </si>
  <si>
    <t>OID6755</t>
  </si>
  <si>
    <t>OID6756</t>
  </si>
  <si>
    <t>OID6757</t>
  </si>
  <si>
    <t>OID6758</t>
  </si>
  <si>
    <t>OID6759</t>
  </si>
  <si>
    <t>OID6760</t>
  </si>
  <si>
    <t>OID6761</t>
  </si>
  <si>
    <t>OID6762</t>
  </si>
  <si>
    <t>OID6763</t>
  </si>
  <si>
    <t>OID6764</t>
  </si>
  <si>
    <t>OID6765</t>
  </si>
  <si>
    <t>OID6766</t>
  </si>
  <si>
    <t>OID6767</t>
  </si>
  <si>
    <t>OID6768</t>
  </si>
  <si>
    <t>OID6769</t>
  </si>
  <si>
    <t>OID6770</t>
  </si>
  <si>
    <t>OID6771</t>
  </si>
  <si>
    <t>OID6772</t>
  </si>
  <si>
    <t>OID6773</t>
  </si>
  <si>
    <t>OID6774</t>
  </si>
  <si>
    <t>OID6775</t>
  </si>
  <si>
    <t>OID6776</t>
  </si>
  <si>
    <t>OID6777</t>
  </si>
  <si>
    <t>OID6778</t>
  </si>
  <si>
    <t>OID6779</t>
  </si>
  <si>
    <t>OID6780</t>
  </si>
  <si>
    <t>OID6781</t>
  </si>
  <si>
    <t>OID6782</t>
  </si>
  <si>
    <t>OID6783</t>
  </si>
  <si>
    <t>OID6784</t>
  </si>
  <si>
    <t>OID6785</t>
  </si>
  <si>
    <t>OID6786</t>
  </si>
  <si>
    <t>OID6787</t>
  </si>
  <si>
    <t>OID6788</t>
  </si>
  <si>
    <t>OID6789</t>
  </si>
  <si>
    <t>OID6790</t>
  </si>
  <si>
    <t>OID6791</t>
  </si>
  <si>
    <t>OID6792</t>
  </si>
  <si>
    <t>OID6793</t>
  </si>
  <si>
    <t>OID6794</t>
  </si>
  <si>
    <t>OID6795</t>
  </si>
  <si>
    <t>OID6796</t>
  </si>
  <si>
    <t>OID6797</t>
  </si>
  <si>
    <t>OID6798</t>
  </si>
  <si>
    <t>OID6799</t>
  </si>
  <si>
    <t>OID6800</t>
  </si>
  <si>
    <t>OID6801</t>
  </si>
  <si>
    <t>OID6802</t>
  </si>
  <si>
    <t>OID6803</t>
  </si>
  <si>
    <t>OID6804</t>
  </si>
  <si>
    <t>OID6805</t>
  </si>
  <si>
    <t>OID6806</t>
  </si>
  <si>
    <t>OID6807</t>
  </si>
  <si>
    <t>OID6808</t>
  </si>
  <si>
    <t>OID6809</t>
  </si>
  <si>
    <t>OID6810</t>
  </si>
  <si>
    <t>OID6811</t>
  </si>
  <si>
    <t>OID6812</t>
  </si>
  <si>
    <t>OID6813</t>
  </si>
  <si>
    <t>OID6814</t>
  </si>
  <si>
    <t>OID6815</t>
  </si>
  <si>
    <t>OID6816</t>
  </si>
  <si>
    <t>OID6817</t>
  </si>
  <si>
    <t>OID6818</t>
  </si>
  <si>
    <t>OID6819</t>
  </si>
  <si>
    <t>OID6820</t>
  </si>
  <si>
    <t>OID6821</t>
  </si>
  <si>
    <t>OID6822</t>
  </si>
  <si>
    <t>OID6823</t>
  </si>
  <si>
    <t>OID6824</t>
  </si>
  <si>
    <t>OID6825</t>
  </si>
  <si>
    <t>OID6826</t>
  </si>
  <si>
    <t>OID6827</t>
  </si>
  <si>
    <t>OID6828</t>
  </si>
  <si>
    <t>OID6829</t>
  </si>
  <si>
    <t>OID6830</t>
  </si>
  <si>
    <t>OID6831</t>
  </si>
  <si>
    <t>OID6832</t>
  </si>
  <si>
    <t>OID6833</t>
  </si>
  <si>
    <t>OID6834</t>
  </si>
  <si>
    <t>OID6835</t>
  </si>
  <si>
    <t>OID6836</t>
  </si>
  <si>
    <t>OID6837</t>
  </si>
  <si>
    <t>OID6838</t>
  </si>
  <si>
    <t>OID6839</t>
  </si>
  <si>
    <t>OID6840</t>
  </si>
  <si>
    <t>OID6841</t>
  </si>
  <si>
    <t>OID6842</t>
  </si>
  <si>
    <t>OID6843</t>
  </si>
  <si>
    <t>OID6844</t>
  </si>
  <si>
    <t>OID6845</t>
  </si>
  <si>
    <t>OID6846</t>
  </si>
  <si>
    <t>OID6847</t>
  </si>
  <si>
    <t>OID6848</t>
  </si>
  <si>
    <t>OID6849</t>
  </si>
  <si>
    <t>OID6850</t>
  </si>
  <si>
    <t>OID6851</t>
  </si>
  <si>
    <t>OID6852</t>
  </si>
  <si>
    <t>OID6853</t>
  </si>
  <si>
    <t>OID6854</t>
  </si>
  <si>
    <t>OID6855</t>
  </si>
  <si>
    <t>OID6856</t>
  </si>
  <si>
    <t>OID6857</t>
  </si>
  <si>
    <t>OID6858</t>
  </si>
  <si>
    <t>OID6859</t>
  </si>
  <si>
    <t>OID6860</t>
  </si>
  <si>
    <t>OID6861</t>
  </si>
  <si>
    <t>OID6862</t>
  </si>
  <si>
    <t>OID6863</t>
  </si>
  <si>
    <t>OID6864</t>
  </si>
  <si>
    <t>OID6865</t>
  </si>
  <si>
    <t>OID6866</t>
  </si>
  <si>
    <t>OID6867</t>
  </si>
  <si>
    <t>OID6868</t>
  </si>
  <si>
    <t>OID6869</t>
  </si>
  <si>
    <t>OID6870</t>
  </si>
  <si>
    <t>OID6871</t>
  </si>
  <si>
    <t>OID6872</t>
  </si>
  <si>
    <t>OID6873</t>
  </si>
  <si>
    <t>OID6874</t>
  </si>
  <si>
    <t>OID6875</t>
  </si>
  <si>
    <t>OID6876</t>
  </si>
  <si>
    <t>OID6877</t>
  </si>
  <si>
    <t>OID6878</t>
  </si>
  <si>
    <t>OID6879</t>
  </si>
  <si>
    <t>OID6880</t>
  </si>
  <si>
    <t>OID6881</t>
  </si>
  <si>
    <t>OID6882</t>
  </si>
  <si>
    <t>OID6883</t>
  </si>
  <si>
    <t>OID6884</t>
  </si>
  <si>
    <t>OID6885</t>
  </si>
  <si>
    <t>OID6886</t>
  </si>
  <si>
    <t>OID6887</t>
  </si>
  <si>
    <t>OID6888</t>
  </si>
  <si>
    <t>OID6889</t>
  </si>
  <si>
    <t>OID6890</t>
  </si>
  <si>
    <t>OID6891</t>
  </si>
  <si>
    <t>OID6892</t>
  </si>
  <si>
    <t>OID6893</t>
  </si>
  <si>
    <t>OID6894</t>
  </si>
  <si>
    <t>OID6895</t>
  </si>
  <si>
    <t>OID6896</t>
  </si>
  <si>
    <t>OID6897</t>
  </si>
  <si>
    <t>OID6898</t>
  </si>
  <si>
    <t>OID6899</t>
  </si>
  <si>
    <t>OID6900</t>
  </si>
  <si>
    <t>OID6901</t>
  </si>
  <si>
    <t>OID6902</t>
  </si>
  <si>
    <t>OID6903</t>
  </si>
  <si>
    <t>OID6904</t>
  </si>
  <si>
    <t>OID6905</t>
  </si>
  <si>
    <t>OID6906</t>
  </si>
  <si>
    <t>OID6907</t>
  </si>
  <si>
    <t>OID6908</t>
  </si>
  <si>
    <t>OID6909</t>
  </si>
  <si>
    <t>OID6910</t>
  </si>
  <si>
    <t>OID6911</t>
  </si>
  <si>
    <t>OID6912</t>
  </si>
  <si>
    <t>OID6913</t>
  </si>
  <si>
    <t>OID6914</t>
  </si>
  <si>
    <t>OID6915</t>
  </si>
  <si>
    <t>OID6916</t>
  </si>
  <si>
    <t>OID6917</t>
  </si>
  <si>
    <t>OID6918</t>
  </si>
  <si>
    <t>OID6919</t>
  </si>
  <si>
    <t>OID6920</t>
  </si>
  <si>
    <t>OID6921</t>
  </si>
  <si>
    <t>OID6922</t>
  </si>
  <si>
    <t>OID6923</t>
  </si>
  <si>
    <t>OID6924</t>
  </si>
  <si>
    <t>OID6925</t>
  </si>
  <si>
    <t>OID6926</t>
  </si>
  <si>
    <t>OID6927</t>
  </si>
  <si>
    <t>OID6928</t>
  </si>
  <si>
    <t>OID6929</t>
  </si>
  <si>
    <t>OID6930</t>
  </si>
  <si>
    <t>OID6931</t>
  </si>
  <si>
    <t>OID6932</t>
  </si>
  <si>
    <t>OID6933</t>
  </si>
  <si>
    <t>OID6934</t>
  </si>
  <si>
    <t>OID6935</t>
  </si>
  <si>
    <t>OID6936</t>
  </si>
  <si>
    <t>OID6937</t>
  </si>
  <si>
    <t>OID6938</t>
  </si>
  <si>
    <t>OID6939</t>
  </si>
  <si>
    <t>OID6940</t>
  </si>
  <si>
    <t>OID6941</t>
  </si>
  <si>
    <t>OID6942</t>
  </si>
  <si>
    <t>OID6943</t>
  </si>
  <si>
    <t>OID6944</t>
  </si>
  <si>
    <t>OID6945</t>
  </si>
  <si>
    <t>OID6946</t>
  </si>
  <si>
    <t>OID6947</t>
  </si>
  <si>
    <t>OID6948</t>
  </si>
  <si>
    <t>OID6949</t>
  </si>
  <si>
    <t>OID6950</t>
  </si>
  <si>
    <t>OID6951</t>
  </si>
  <si>
    <t>OID6952</t>
  </si>
  <si>
    <t>OID6953</t>
  </si>
  <si>
    <t>OID6954</t>
  </si>
  <si>
    <t>OID6955</t>
  </si>
  <si>
    <t>OID6956</t>
  </si>
  <si>
    <t>OID6957</t>
  </si>
  <si>
    <t>OID6958</t>
  </si>
  <si>
    <t>OID6959</t>
  </si>
  <si>
    <t>OID6960</t>
  </si>
  <si>
    <t>OID6961</t>
  </si>
  <si>
    <t>OID6962</t>
  </si>
  <si>
    <t>OID6963</t>
  </si>
  <si>
    <t>OID6964</t>
  </si>
  <si>
    <t>OID6965</t>
  </si>
  <si>
    <t>OID6966</t>
  </si>
  <si>
    <t>OID6967</t>
  </si>
  <si>
    <t>OID6968</t>
  </si>
  <si>
    <t>OID6969</t>
  </si>
  <si>
    <t>OID6970</t>
  </si>
  <si>
    <t>OID6971</t>
  </si>
  <si>
    <t>OID6972</t>
  </si>
  <si>
    <t>OID6973</t>
  </si>
  <si>
    <t>OID6974</t>
  </si>
  <si>
    <t>OID6975</t>
  </si>
  <si>
    <t>OID6976</t>
  </si>
  <si>
    <t>OID6977</t>
  </si>
  <si>
    <t>OID6978</t>
  </si>
  <si>
    <t>OID6979</t>
  </si>
  <si>
    <t>OID6980</t>
  </si>
  <si>
    <t>OID6981</t>
  </si>
  <si>
    <t>OID6982</t>
  </si>
  <si>
    <t>OID6983</t>
  </si>
  <si>
    <t>OID6984</t>
  </si>
  <si>
    <t>OID6985</t>
  </si>
  <si>
    <t>OID6986</t>
  </si>
  <si>
    <t>OID6987</t>
  </si>
  <si>
    <t>OID6988</t>
  </si>
  <si>
    <t>OID6989</t>
  </si>
  <si>
    <t>OID6990</t>
  </si>
  <si>
    <t>OID6991</t>
  </si>
  <si>
    <t>OID6992</t>
  </si>
  <si>
    <t>OID6993</t>
  </si>
  <si>
    <t>OID6994</t>
  </si>
  <si>
    <t>OID6995</t>
  </si>
  <si>
    <t>OID6996</t>
  </si>
  <si>
    <t>OID6997</t>
  </si>
  <si>
    <t>OID6998</t>
  </si>
  <si>
    <t>OID6999</t>
  </si>
  <si>
    <t>OID7000</t>
  </si>
  <si>
    <t>OID7001</t>
  </si>
  <si>
    <t>OID7002</t>
  </si>
  <si>
    <t>OID7003</t>
  </si>
  <si>
    <t>OID7004</t>
  </si>
  <si>
    <t>OID7005</t>
  </si>
  <si>
    <t>OID7006</t>
  </si>
  <si>
    <t>OID7007</t>
  </si>
  <si>
    <t>OID7008</t>
  </si>
  <si>
    <t>OID7009</t>
  </si>
  <si>
    <t>OID7010</t>
  </si>
  <si>
    <t>OID7011</t>
  </si>
  <si>
    <t>OID7012</t>
  </si>
  <si>
    <t>OID7013</t>
  </si>
  <si>
    <t>OID7014</t>
  </si>
  <si>
    <t>OID7015</t>
  </si>
  <si>
    <t>OID7016</t>
  </si>
  <si>
    <t>OID7017</t>
  </si>
  <si>
    <t>OID7018</t>
  </si>
  <si>
    <t>OID7019</t>
  </si>
  <si>
    <t>OID7020</t>
  </si>
  <si>
    <t>OID7021</t>
  </si>
  <si>
    <t>OID7022</t>
  </si>
  <si>
    <t>OID7023</t>
  </si>
  <si>
    <t>OID7024</t>
  </si>
  <si>
    <t>OID7025</t>
  </si>
  <si>
    <t>OID7026</t>
  </si>
  <si>
    <t>OID7027</t>
  </si>
  <si>
    <t>OID7028</t>
  </si>
  <si>
    <t>OID7029</t>
  </si>
  <si>
    <t>OID7030</t>
  </si>
  <si>
    <t>OID7031</t>
  </si>
  <si>
    <t>OID7032</t>
  </si>
  <si>
    <t>OID7033</t>
  </si>
  <si>
    <t>OID7034</t>
  </si>
  <si>
    <t>OID7035</t>
  </si>
  <si>
    <t>OID7036</t>
  </si>
  <si>
    <t>OID7037</t>
  </si>
  <si>
    <t>OID7038</t>
  </si>
  <si>
    <t>OID7039</t>
  </si>
  <si>
    <t>OID7040</t>
  </si>
  <si>
    <t>OID7041</t>
  </si>
  <si>
    <t>OID7042</t>
  </si>
  <si>
    <t>OID7043</t>
  </si>
  <si>
    <t>OID7044</t>
  </si>
  <si>
    <t>OID7045</t>
  </si>
  <si>
    <t>OID7046</t>
  </si>
  <si>
    <t>OID7047</t>
  </si>
  <si>
    <t>OID7048</t>
  </si>
  <si>
    <t>OID7049</t>
  </si>
  <si>
    <t>OID7050</t>
  </si>
  <si>
    <t>OID7051</t>
  </si>
  <si>
    <t>OID7052</t>
  </si>
  <si>
    <t>OID7053</t>
  </si>
  <si>
    <t>OID7054</t>
  </si>
  <si>
    <t>OID7055</t>
  </si>
  <si>
    <t>OID7056</t>
  </si>
  <si>
    <t>OID7057</t>
  </si>
  <si>
    <t>OID7058</t>
  </si>
  <si>
    <t>OID7059</t>
  </si>
  <si>
    <t>OID7060</t>
  </si>
  <si>
    <t>OID7061</t>
  </si>
  <si>
    <t>OID7062</t>
  </si>
  <si>
    <t>OID7063</t>
  </si>
  <si>
    <t>OID7064</t>
  </si>
  <si>
    <t>OID7065</t>
  </si>
  <si>
    <t>OID7066</t>
  </si>
  <si>
    <t>OID7067</t>
  </si>
  <si>
    <t>OID7068</t>
  </si>
  <si>
    <t>OID7069</t>
  </si>
  <si>
    <t>OID7070</t>
  </si>
  <si>
    <t>OID7071</t>
  </si>
  <si>
    <t>OID7072</t>
  </si>
  <si>
    <t>OID7073</t>
  </si>
  <si>
    <t>OID7074</t>
  </si>
  <si>
    <t>OID7075</t>
  </si>
  <si>
    <t>OID7076</t>
  </si>
  <si>
    <t>OID7077</t>
  </si>
  <si>
    <t>OID7078</t>
  </si>
  <si>
    <t>OID7079</t>
  </si>
  <si>
    <t>OID7080</t>
  </si>
  <si>
    <t>OID7081</t>
  </si>
  <si>
    <t>OID7082</t>
  </si>
  <si>
    <t>OID7083</t>
  </si>
  <si>
    <t>OID7084</t>
  </si>
  <si>
    <t>OID7085</t>
  </si>
  <si>
    <t>OID7086</t>
  </si>
  <si>
    <t>OID7087</t>
  </si>
  <si>
    <t>OID7088</t>
  </si>
  <si>
    <t>OID7089</t>
  </si>
  <si>
    <t>OID7090</t>
  </si>
  <si>
    <t>OID7091</t>
  </si>
  <si>
    <t>OID7092</t>
  </si>
  <si>
    <t>OID7093</t>
  </si>
  <si>
    <t>OID7094</t>
  </si>
  <si>
    <t>OID7095</t>
  </si>
  <si>
    <t>OID7096</t>
  </si>
  <si>
    <t>OID7097</t>
  </si>
  <si>
    <t>OID7098</t>
  </si>
  <si>
    <t>OID7099</t>
  </si>
  <si>
    <t>OID7100</t>
  </si>
  <si>
    <t>OID7101</t>
  </si>
  <si>
    <t>OID7102</t>
  </si>
  <si>
    <t>OID7103</t>
  </si>
  <si>
    <t>OID7104</t>
  </si>
  <si>
    <t>OID7105</t>
  </si>
  <si>
    <t>OID7106</t>
  </si>
  <si>
    <t>OID7107</t>
  </si>
  <si>
    <t>OID7108</t>
  </si>
  <si>
    <t>OID7109</t>
  </si>
  <si>
    <t>OID7110</t>
  </si>
  <si>
    <t>OID7111</t>
  </si>
  <si>
    <t>OID7112</t>
  </si>
  <si>
    <t>OID7113</t>
  </si>
  <si>
    <t>OID7114</t>
  </si>
  <si>
    <t>OID7115</t>
  </si>
  <si>
    <t>OID7116</t>
  </si>
  <si>
    <t>OID7117</t>
  </si>
  <si>
    <t>OID7118</t>
  </si>
  <si>
    <t>OID7119</t>
  </si>
  <si>
    <t>OID7120</t>
  </si>
  <si>
    <t>OID7121</t>
  </si>
  <si>
    <t>OID7122</t>
  </si>
  <si>
    <t>OID7123</t>
  </si>
  <si>
    <t>OID7124</t>
  </si>
  <si>
    <t>OID7125</t>
  </si>
  <si>
    <t>OID7126</t>
  </si>
  <si>
    <t>OID7127</t>
  </si>
  <si>
    <t>OID7128</t>
  </si>
  <si>
    <t>OID7129</t>
  </si>
  <si>
    <t>OID7130</t>
  </si>
  <si>
    <t>OID7131</t>
  </si>
  <si>
    <t>OID7132</t>
  </si>
  <si>
    <t>OID7133</t>
  </si>
  <si>
    <t>OID7134</t>
  </si>
  <si>
    <t>OID7135</t>
  </si>
  <si>
    <t>OID7136</t>
  </si>
  <si>
    <t>OID7137</t>
  </si>
  <si>
    <t>OID7138</t>
  </si>
  <si>
    <t>OID7139</t>
  </si>
  <si>
    <t>OID7140</t>
  </si>
  <si>
    <t>OID7141</t>
  </si>
  <si>
    <t>OID7142</t>
  </si>
  <si>
    <t>OID7143</t>
  </si>
  <si>
    <t>OID7144</t>
  </si>
  <si>
    <t>OID7145</t>
  </si>
  <si>
    <t>OID7146</t>
  </si>
  <si>
    <t>OID7147</t>
  </si>
  <si>
    <t>OID7148</t>
  </si>
  <si>
    <t>OID7149</t>
  </si>
  <si>
    <t>OID7150</t>
  </si>
  <si>
    <t>OID7151</t>
  </si>
  <si>
    <t>OID7152</t>
  </si>
  <si>
    <t>OID7153</t>
  </si>
  <si>
    <t>OID7154</t>
  </si>
  <si>
    <t>OID7155</t>
  </si>
  <si>
    <t>OID7156</t>
  </si>
  <si>
    <t>OID7157</t>
  </si>
  <si>
    <t>OID7158</t>
  </si>
  <si>
    <t>OID7159</t>
  </si>
  <si>
    <t>OID7160</t>
  </si>
  <si>
    <t>OID7161</t>
  </si>
  <si>
    <t>OID7162</t>
  </si>
  <si>
    <t>OID7163</t>
  </si>
  <si>
    <t>OID7164</t>
  </si>
  <si>
    <t>OID7165</t>
  </si>
  <si>
    <t>OID7166</t>
  </si>
  <si>
    <t>OID7167</t>
  </si>
  <si>
    <t>OID7168</t>
  </si>
  <si>
    <t>OID7169</t>
  </si>
  <si>
    <t>OID7170</t>
  </si>
  <si>
    <t>OID7171</t>
  </si>
  <si>
    <t>OID7172</t>
  </si>
  <si>
    <t>OID7173</t>
  </si>
  <si>
    <t>OID7174</t>
  </si>
  <si>
    <t>OID7175</t>
  </si>
  <si>
    <t>OID7176</t>
  </si>
  <si>
    <t>OID7177</t>
  </si>
  <si>
    <t>OID7178</t>
  </si>
  <si>
    <t>OID7179</t>
  </si>
  <si>
    <t>OID7180</t>
  </si>
  <si>
    <t>OID7181</t>
  </si>
  <si>
    <t>OID7182</t>
  </si>
  <si>
    <t>OID7183</t>
  </si>
  <si>
    <t>OID7184</t>
  </si>
  <si>
    <t>OID7185</t>
  </si>
  <si>
    <t>OID7186</t>
  </si>
  <si>
    <t>OID7187</t>
  </si>
  <si>
    <t>OID7188</t>
  </si>
  <si>
    <t>OID7189</t>
  </si>
  <si>
    <t>OID7190</t>
  </si>
  <si>
    <t>OID7191</t>
  </si>
  <si>
    <t>OID7192</t>
  </si>
  <si>
    <t>OID7193</t>
  </si>
  <si>
    <t>OID7194</t>
  </si>
  <si>
    <t>OID7195</t>
  </si>
  <si>
    <t>OID7196</t>
  </si>
  <si>
    <t>OID7197</t>
  </si>
  <si>
    <t>OID7198</t>
  </si>
  <si>
    <t>OID7199</t>
  </si>
  <si>
    <t>OID7200</t>
  </si>
  <si>
    <t>OID7201</t>
  </si>
  <si>
    <t>OID7202</t>
  </si>
  <si>
    <t>OID7203</t>
  </si>
  <si>
    <t>OID7204</t>
  </si>
  <si>
    <t>OID7205</t>
  </si>
  <si>
    <t>OID7206</t>
  </si>
  <si>
    <t>OID7207</t>
  </si>
  <si>
    <t>OID7208</t>
  </si>
  <si>
    <t>OID7209</t>
  </si>
  <si>
    <t>OID7210</t>
  </si>
  <si>
    <t>OID7211</t>
  </si>
  <si>
    <t>OID7212</t>
  </si>
  <si>
    <t>OID7213</t>
  </si>
  <si>
    <t>OID7214</t>
  </si>
  <si>
    <t>OID7215</t>
  </si>
  <si>
    <t>OID7216</t>
  </si>
  <si>
    <t>OID7217</t>
  </si>
  <si>
    <t>OID7218</t>
  </si>
  <si>
    <t>OID7219</t>
  </si>
  <si>
    <t>OID7220</t>
  </si>
  <si>
    <t>OID7221</t>
  </si>
  <si>
    <t>OID7222</t>
  </si>
  <si>
    <t>OID7223</t>
  </si>
  <si>
    <t>OID7224</t>
  </si>
  <si>
    <t>OID7225</t>
  </si>
  <si>
    <t>OID7226</t>
  </si>
  <si>
    <t>OID7227</t>
  </si>
  <si>
    <t>OID7228</t>
  </si>
  <si>
    <t>OID7229</t>
  </si>
  <si>
    <t>OID7230</t>
  </si>
  <si>
    <t>OID7231</t>
  </si>
  <si>
    <t>OID7232</t>
  </si>
  <si>
    <t>OID7233</t>
  </si>
  <si>
    <t>OID7234</t>
  </si>
  <si>
    <t>OID7235</t>
  </si>
  <si>
    <t>OID7236</t>
  </si>
  <si>
    <t>OID7237</t>
  </si>
  <si>
    <t>OID7238</t>
  </si>
  <si>
    <t>OID7239</t>
  </si>
  <si>
    <t>OID7240</t>
  </si>
  <si>
    <t>OID7241</t>
  </si>
  <si>
    <t>OID7242</t>
  </si>
  <si>
    <t>OID7243</t>
  </si>
  <si>
    <t>OID7244</t>
  </si>
  <si>
    <t>OID7245</t>
  </si>
  <si>
    <t>OID7246</t>
  </si>
  <si>
    <t>OID7247</t>
  </si>
  <si>
    <t>OID7248</t>
  </si>
  <si>
    <t>OID7249</t>
  </si>
  <si>
    <t>OID7250</t>
  </si>
  <si>
    <t>OID7251</t>
  </si>
  <si>
    <t>OID7252</t>
  </si>
  <si>
    <t>OID7253</t>
  </si>
  <si>
    <t>OID7254</t>
  </si>
  <si>
    <t>OID7255</t>
  </si>
  <si>
    <t>OID7256</t>
  </si>
  <si>
    <t>OID7257</t>
  </si>
  <si>
    <t>OID7258</t>
  </si>
  <si>
    <t>OID7259</t>
  </si>
  <si>
    <t>OID7260</t>
  </si>
  <si>
    <t>OID7261</t>
  </si>
  <si>
    <t>OID7262</t>
  </si>
  <si>
    <t>OID7263</t>
  </si>
  <si>
    <t>OID7264</t>
  </si>
  <si>
    <t>OID7265</t>
  </si>
  <si>
    <t>OID7266</t>
  </si>
  <si>
    <t>OID7267</t>
  </si>
  <si>
    <t>OID7268</t>
  </si>
  <si>
    <t>OID7269</t>
  </si>
  <si>
    <t>OID7270</t>
  </si>
  <si>
    <t>OID7271</t>
  </si>
  <si>
    <t>OID7272</t>
  </si>
  <si>
    <t>OID7273</t>
  </si>
  <si>
    <t>OID7274</t>
  </si>
  <si>
    <t>OID7275</t>
  </si>
  <si>
    <t>OID7276</t>
  </si>
  <si>
    <t>OID7277</t>
  </si>
  <si>
    <t>OID7278</t>
  </si>
  <si>
    <t>OID7279</t>
  </si>
  <si>
    <t>OID7280</t>
  </si>
  <si>
    <t>OID7281</t>
  </si>
  <si>
    <t>OID7282</t>
  </si>
  <si>
    <t>OID7283</t>
  </si>
  <si>
    <t>OID7284</t>
  </si>
  <si>
    <t>OID7285</t>
  </si>
  <si>
    <t>OID7286</t>
  </si>
  <si>
    <t>OID7287</t>
  </si>
  <si>
    <t>OID7288</t>
  </si>
  <si>
    <t>OID7289</t>
  </si>
  <si>
    <t>OID7290</t>
  </si>
  <si>
    <t>OID7291</t>
  </si>
  <si>
    <t>OID7292</t>
  </si>
  <si>
    <t>OID7293</t>
  </si>
  <si>
    <t>OID7294</t>
  </si>
  <si>
    <t>OID7295</t>
  </si>
  <si>
    <t>OID7296</t>
  </si>
  <si>
    <t>OID7297</t>
  </si>
  <si>
    <t>OID7298</t>
  </si>
  <si>
    <t>OID7299</t>
  </si>
  <si>
    <t>OID7300</t>
  </si>
  <si>
    <t>OID7301</t>
  </si>
  <si>
    <t>OID7302</t>
  </si>
  <si>
    <t>OID7303</t>
  </si>
  <si>
    <t>OID7304</t>
  </si>
  <si>
    <t>OID7305</t>
  </si>
  <si>
    <t>OID7306</t>
  </si>
  <si>
    <t>OID7307</t>
  </si>
  <si>
    <t>OID7308</t>
  </si>
  <si>
    <t>OID7309</t>
  </si>
  <si>
    <t>OID7310</t>
  </si>
  <si>
    <t>OID7311</t>
  </si>
  <si>
    <t>OID7312</t>
  </si>
  <si>
    <t>OID7313</t>
  </si>
  <si>
    <t>OID7314</t>
  </si>
  <si>
    <t>OID7315</t>
  </si>
  <si>
    <t>OID7316</t>
  </si>
  <si>
    <t>OID7317</t>
  </si>
  <si>
    <t>OID7318</t>
  </si>
  <si>
    <t>OID7319</t>
  </si>
  <si>
    <t>OID7320</t>
  </si>
  <si>
    <t>OID7321</t>
  </si>
  <si>
    <t>OID7322</t>
  </si>
  <si>
    <t>OID7323</t>
  </si>
  <si>
    <t>OID7324</t>
  </si>
  <si>
    <t>OID7325</t>
  </si>
  <si>
    <t>OID7326</t>
  </si>
  <si>
    <t>OID7327</t>
  </si>
  <si>
    <t>OID7328</t>
  </si>
  <si>
    <t>OID7329</t>
  </si>
  <si>
    <t>OID7330</t>
  </si>
  <si>
    <t>OID7331</t>
  </si>
  <si>
    <t>OID7332</t>
  </si>
  <si>
    <t>OID7333</t>
  </si>
  <si>
    <t>OID7334</t>
  </si>
  <si>
    <t>OID7335</t>
  </si>
  <si>
    <t>OID7336</t>
  </si>
  <si>
    <t>OID7337</t>
  </si>
  <si>
    <t>OID7338</t>
  </si>
  <si>
    <t>OID7339</t>
  </si>
  <si>
    <t>OID7340</t>
  </si>
  <si>
    <t>OID7341</t>
  </si>
  <si>
    <t>OID7342</t>
  </si>
  <si>
    <t>OID7343</t>
  </si>
  <si>
    <t>OID7344</t>
  </si>
  <si>
    <t>OID7345</t>
  </si>
  <si>
    <t>OID7346</t>
  </si>
  <si>
    <t>OID7347</t>
  </si>
  <si>
    <t>OID7348</t>
  </si>
  <si>
    <t>OID7349</t>
  </si>
  <si>
    <t>OID7350</t>
  </si>
  <si>
    <t>OID7351</t>
  </si>
  <si>
    <t>OID7352</t>
  </si>
  <si>
    <t>OID7353</t>
  </si>
  <si>
    <t>OID7354</t>
  </si>
  <si>
    <t>OID7355</t>
  </si>
  <si>
    <t>OID7356</t>
  </si>
  <si>
    <t>OID7357</t>
  </si>
  <si>
    <t>OID7358</t>
  </si>
  <si>
    <t>OID7359</t>
  </si>
  <si>
    <t>OID7360</t>
  </si>
  <si>
    <t>OID7361</t>
  </si>
  <si>
    <t>OID7362</t>
  </si>
  <si>
    <t>OID7363</t>
  </si>
  <si>
    <t>OID7364</t>
  </si>
  <si>
    <t>OID7365</t>
  </si>
  <si>
    <t>OID7366</t>
  </si>
  <si>
    <t>OID7367</t>
  </si>
  <si>
    <t>OID7368</t>
  </si>
  <si>
    <t>OID7369</t>
  </si>
  <si>
    <t>OID7370</t>
  </si>
  <si>
    <t>OID7371</t>
  </si>
  <si>
    <t>OID7372</t>
  </si>
  <si>
    <t>OID7373</t>
  </si>
  <si>
    <t>OID7374</t>
  </si>
  <si>
    <t>OID7375</t>
  </si>
  <si>
    <t>OID7376</t>
  </si>
  <si>
    <t>OID7377</t>
  </si>
  <si>
    <t>OID7378</t>
  </si>
  <si>
    <t>OID7379</t>
  </si>
  <si>
    <t>OID7380</t>
  </si>
  <si>
    <t>OID7381</t>
  </si>
  <si>
    <t>OID7382</t>
  </si>
  <si>
    <t>OID7383</t>
  </si>
  <si>
    <t>OID7384</t>
  </si>
  <si>
    <t>OID7385</t>
  </si>
  <si>
    <t>OID7386</t>
  </si>
  <si>
    <t>OID7387</t>
  </si>
  <si>
    <t>OID7388</t>
  </si>
  <si>
    <t>OID7389</t>
  </si>
  <si>
    <t>OID7390</t>
  </si>
  <si>
    <t>OID7391</t>
  </si>
  <si>
    <t>OID7392</t>
  </si>
  <si>
    <t>OID7393</t>
  </si>
  <si>
    <t>OID7394</t>
  </si>
  <si>
    <t>OID7395</t>
  </si>
  <si>
    <t>OID7396</t>
  </si>
  <si>
    <t>OID7397</t>
  </si>
  <si>
    <t>OID7398</t>
  </si>
  <si>
    <t>OID7399</t>
  </si>
  <si>
    <t>OID7400</t>
  </si>
  <si>
    <t>OID7401</t>
  </si>
  <si>
    <t>OID7402</t>
  </si>
  <si>
    <t>OID7403</t>
  </si>
  <si>
    <t>OID7404</t>
  </si>
  <si>
    <t>OID7405</t>
  </si>
  <si>
    <t>OID7406</t>
  </si>
  <si>
    <t>OID7407</t>
  </si>
  <si>
    <t>OID7408</t>
  </si>
  <si>
    <t>OID7409</t>
  </si>
  <si>
    <t>OID7410</t>
  </si>
  <si>
    <t>OID7411</t>
  </si>
  <si>
    <t>OID7412</t>
  </si>
  <si>
    <t>OID7413</t>
  </si>
  <si>
    <t>OID7414</t>
  </si>
  <si>
    <t>OID7415</t>
  </si>
  <si>
    <t>OID7416</t>
  </si>
  <si>
    <t>OID7417</t>
  </si>
  <si>
    <t>OID7418</t>
  </si>
  <si>
    <t>OID7419</t>
  </si>
  <si>
    <t>OID7420</t>
  </si>
  <si>
    <t>OID7421</t>
  </si>
  <si>
    <t>OID7422</t>
  </si>
  <si>
    <t>OID7423</t>
  </si>
  <si>
    <t>OID7424</t>
  </si>
  <si>
    <t>OID7425</t>
  </si>
  <si>
    <t>OID7426</t>
  </si>
  <si>
    <t>OID7427</t>
  </si>
  <si>
    <t>OID7428</t>
  </si>
  <si>
    <t>OID7429</t>
  </si>
  <si>
    <t>OID7430</t>
  </si>
  <si>
    <t>OID7431</t>
  </si>
  <si>
    <t>OID7432</t>
  </si>
  <si>
    <t>OID7433</t>
  </si>
  <si>
    <t>OID7434</t>
  </si>
  <si>
    <t>OID7435</t>
  </si>
  <si>
    <t>OID7436</t>
  </si>
  <si>
    <t>OID7437</t>
  </si>
  <si>
    <t>OID7438</t>
  </si>
  <si>
    <t>OID7439</t>
  </si>
  <si>
    <t>OID7440</t>
  </si>
  <si>
    <t>OID7441</t>
  </si>
  <si>
    <t>OID7442</t>
  </si>
  <si>
    <t>OID7443</t>
  </si>
  <si>
    <t>OID7444</t>
  </si>
  <si>
    <t>OID7445</t>
  </si>
  <si>
    <t>OID7446</t>
  </si>
  <si>
    <t>OID7447</t>
  </si>
  <si>
    <t>OID7448</t>
  </si>
  <si>
    <t>OID7449</t>
  </si>
  <si>
    <t>OID7450</t>
  </si>
  <si>
    <t>OID7451</t>
  </si>
  <si>
    <t>OID7452</t>
  </si>
  <si>
    <t>OID7453</t>
  </si>
  <si>
    <t>OID7454</t>
  </si>
  <si>
    <t>OID7455</t>
  </si>
  <si>
    <t>OID7456</t>
  </si>
  <si>
    <t>OID7457</t>
  </si>
  <si>
    <t>OID7458</t>
  </si>
  <si>
    <t>OID7459</t>
  </si>
  <si>
    <t>OID7460</t>
  </si>
  <si>
    <t>OID7461</t>
  </si>
  <si>
    <t>OID7462</t>
  </si>
  <si>
    <t>OID7463</t>
  </si>
  <si>
    <t>OID7464</t>
  </si>
  <si>
    <t>OID7465</t>
  </si>
  <si>
    <t>OID7466</t>
  </si>
  <si>
    <t>OID7467</t>
  </si>
  <si>
    <t>OID7468</t>
  </si>
  <si>
    <t>OID7469</t>
  </si>
  <si>
    <t>OID7470</t>
  </si>
  <si>
    <t>OID7471</t>
  </si>
  <si>
    <t>OID7472</t>
  </si>
  <si>
    <t>OID7473</t>
  </si>
  <si>
    <t>OID7474</t>
  </si>
  <si>
    <t>OID7475</t>
  </si>
  <si>
    <t>OID7476</t>
  </si>
  <si>
    <t>OID7477</t>
  </si>
  <si>
    <t>OID7478</t>
  </si>
  <si>
    <t>OID7479</t>
  </si>
  <si>
    <t>OID7480</t>
  </si>
  <si>
    <t>OID7481</t>
  </si>
  <si>
    <t>OID7482</t>
  </si>
  <si>
    <t>OID7483</t>
  </si>
  <si>
    <t>OID7484</t>
  </si>
  <si>
    <t>OID7485</t>
  </si>
  <si>
    <t>OID7486</t>
  </si>
  <si>
    <t>OID7487</t>
  </si>
  <si>
    <t>OID7488</t>
  </si>
  <si>
    <t>OID7489</t>
  </si>
  <si>
    <t>OID7490</t>
  </si>
  <si>
    <t>OID7491</t>
  </si>
  <si>
    <t>OID7492</t>
  </si>
  <si>
    <t>OID7493</t>
  </si>
  <si>
    <t>OID7494</t>
  </si>
  <si>
    <t>OID7495</t>
  </si>
  <si>
    <t>OID7496</t>
  </si>
  <si>
    <t>OID7497</t>
  </si>
  <si>
    <t>OID7498</t>
  </si>
  <si>
    <t>OID7499</t>
  </si>
  <si>
    <t>OID7500</t>
  </si>
  <si>
    <t>OID7501</t>
  </si>
  <si>
    <t>OID7502</t>
  </si>
  <si>
    <t>OID7503</t>
  </si>
  <si>
    <t>OID7504</t>
  </si>
  <si>
    <t>OID7505</t>
  </si>
  <si>
    <t>OID7506</t>
  </si>
  <si>
    <t>OID7507</t>
  </si>
  <si>
    <t>OID7508</t>
  </si>
  <si>
    <t>OID7509</t>
  </si>
  <si>
    <t>OID7510</t>
  </si>
  <si>
    <t>OID7511</t>
  </si>
  <si>
    <t>OID7512</t>
  </si>
  <si>
    <t>OID7513</t>
  </si>
  <si>
    <t>OID7514</t>
  </si>
  <si>
    <t>OID7515</t>
  </si>
  <si>
    <t>OID7516</t>
  </si>
  <si>
    <t>OID7517</t>
  </si>
  <si>
    <t>OID7518</t>
  </si>
  <si>
    <t>OID7519</t>
  </si>
  <si>
    <t>OID7520</t>
  </si>
  <si>
    <t>OID7521</t>
  </si>
  <si>
    <t>OID7522</t>
  </si>
  <si>
    <t>OID7523</t>
  </si>
  <si>
    <t>OID7524</t>
  </si>
  <si>
    <t>OID7525</t>
  </si>
  <si>
    <t>OID7526</t>
  </si>
  <si>
    <t>OID7527</t>
  </si>
  <si>
    <t>OID7528</t>
  </si>
  <si>
    <t>OID7529</t>
  </si>
  <si>
    <t>OID7530</t>
  </si>
  <si>
    <t>OID7531</t>
  </si>
  <si>
    <t>OID7532</t>
  </si>
  <si>
    <t>OID7533</t>
  </si>
  <si>
    <t>OID7534</t>
  </si>
  <si>
    <t>OID7535</t>
  </si>
  <si>
    <t>OID7536</t>
  </si>
  <si>
    <t>OID7537</t>
  </si>
  <si>
    <t>OID7538</t>
  </si>
  <si>
    <t>OID7539</t>
  </si>
  <si>
    <t>OID7540</t>
  </si>
  <si>
    <t>OID7541</t>
  </si>
  <si>
    <t>OID7542</t>
  </si>
  <si>
    <t>OID7543</t>
  </si>
  <si>
    <t>OID7544</t>
  </si>
  <si>
    <t>OID7545</t>
  </si>
  <si>
    <t>OID7546</t>
  </si>
  <si>
    <t>OID7547</t>
  </si>
  <si>
    <t>OID7548</t>
  </si>
  <si>
    <t>OID7549</t>
  </si>
  <si>
    <t>OID7550</t>
  </si>
  <si>
    <t>OID7551</t>
  </si>
  <si>
    <t>OID7552</t>
  </si>
  <si>
    <t>OID7553</t>
  </si>
  <si>
    <t>OID7554</t>
  </si>
  <si>
    <t>OID7555</t>
  </si>
  <si>
    <t>OID7556</t>
  </si>
  <si>
    <t>OID7557</t>
  </si>
  <si>
    <t>OID7558</t>
  </si>
  <si>
    <t>OID7559</t>
  </si>
  <si>
    <t>OID7560</t>
  </si>
  <si>
    <t>OID7561</t>
  </si>
  <si>
    <t>OID7562</t>
  </si>
  <si>
    <t>OID7563</t>
  </si>
  <si>
    <t>OID7564</t>
  </si>
  <si>
    <t>OID7565</t>
  </si>
  <si>
    <t>OID7566</t>
  </si>
  <si>
    <t>OID7567</t>
  </si>
  <si>
    <t>OID7568</t>
  </si>
  <si>
    <t>OID7569</t>
  </si>
  <si>
    <t>OID7570</t>
  </si>
  <si>
    <t>OID7571</t>
  </si>
  <si>
    <t>OID7572</t>
  </si>
  <si>
    <t>OID7573</t>
  </si>
  <si>
    <t>OID7574</t>
  </si>
  <si>
    <t>OID7575</t>
  </si>
  <si>
    <t>OID7576</t>
  </si>
  <si>
    <t>OID7577</t>
  </si>
  <si>
    <t>OID7578</t>
  </si>
  <si>
    <t>OID7579</t>
  </si>
  <si>
    <t>OID7580</t>
  </si>
  <si>
    <t>OID7581</t>
  </si>
  <si>
    <t>OID7582</t>
  </si>
  <si>
    <t>OID7583</t>
  </si>
  <si>
    <t>OID7584</t>
  </si>
  <si>
    <t>OID7585</t>
  </si>
  <si>
    <t>OID7586</t>
  </si>
  <si>
    <t>OID7587</t>
  </si>
  <si>
    <t>OID7588</t>
  </si>
  <si>
    <t>OID7589</t>
  </si>
  <si>
    <t>OID7590</t>
  </si>
  <si>
    <t>OID7591</t>
  </si>
  <si>
    <t>OID7592</t>
  </si>
  <si>
    <t>OID7593</t>
  </si>
  <si>
    <t>OID7594</t>
  </si>
  <si>
    <t>OID7595</t>
  </si>
  <si>
    <t>OID7596</t>
  </si>
  <si>
    <t>OID7597</t>
  </si>
  <si>
    <t>OID7598</t>
  </si>
  <si>
    <t>OID7599</t>
  </si>
  <si>
    <t>OID7600</t>
  </si>
  <si>
    <t>OID7601</t>
  </si>
  <si>
    <t>OID7602</t>
  </si>
  <si>
    <t>OID7603</t>
  </si>
  <si>
    <t>OID7604</t>
  </si>
  <si>
    <t>OID7605</t>
  </si>
  <si>
    <t>OID7606</t>
  </si>
  <si>
    <t>OID7607</t>
  </si>
  <si>
    <t>OID7608</t>
  </si>
  <si>
    <t>OID7609</t>
  </si>
  <si>
    <t>OID7610</t>
  </si>
  <si>
    <t>OID7611</t>
  </si>
  <si>
    <t>OID7612</t>
  </si>
  <si>
    <t>OID7613</t>
  </si>
  <si>
    <t>OID7614</t>
  </si>
  <si>
    <t>OID7615</t>
  </si>
  <si>
    <t>OID7616</t>
  </si>
  <si>
    <t>OID7617</t>
  </si>
  <si>
    <t>OID7618</t>
  </si>
  <si>
    <t>OID7619</t>
  </si>
  <si>
    <t>OID7620</t>
  </si>
  <si>
    <t>OID7621</t>
  </si>
  <si>
    <t>OID7622</t>
  </si>
  <si>
    <t>OID7623</t>
  </si>
  <si>
    <t>OID7624</t>
  </si>
  <si>
    <t>OID7625</t>
  </si>
  <si>
    <t>OID7626</t>
  </si>
  <si>
    <t>OID7627</t>
  </si>
  <si>
    <t>OID7628</t>
  </si>
  <si>
    <t>OID7629</t>
  </si>
  <si>
    <t>OID7630</t>
  </si>
  <si>
    <t>OID7631</t>
  </si>
  <si>
    <t>OID7632</t>
  </si>
  <si>
    <t>OID7633</t>
  </si>
  <si>
    <t>OID7634</t>
  </si>
  <si>
    <t>OID7635</t>
  </si>
  <si>
    <t>OID7636</t>
  </si>
  <si>
    <t>OID7637</t>
  </si>
  <si>
    <t>OID7638</t>
  </si>
  <si>
    <t>OID7639</t>
  </si>
  <si>
    <t>OID7640</t>
  </si>
  <si>
    <t>OID7641</t>
  </si>
  <si>
    <t>OID7642</t>
  </si>
  <si>
    <t>OID7643</t>
  </si>
  <si>
    <t>OID7644</t>
  </si>
  <si>
    <t>OID7645</t>
  </si>
  <si>
    <t>OID7646</t>
  </si>
  <si>
    <t>OID7647</t>
  </si>
  <si>
    <t>OID7648</t>
  </si>
  <si>
    <t>OID7649</t>
  </si>
  <si>
    <t>OID7650</t>
  </si>
  <si>
    <t>OID7651</t>
  </si>
  <si>
    <t>OID7652</t>
  </si>
  <si>
    <t>OID7653</t>
  </si>
  <si>
    <t>OID7654</t>
  </si>
  <si>
    <t>OID7655</t>
  </si>
  <si>
    <t>OID7656</t>
  </si>
  <si>
    <t>OID7657</t>
  </si>
  <si>
    <t>OID7658</t>
  </si>
  <si>
    <t>OID7659</t>
  </si>
  <si>
    <t>OID7660</t>
  </si>
  <si>
    <t>OID7661</t>
  </si>
  <si>
    <t>OID7662</t>
  </si>
  <si>
    <t>OID7663</t>
  </si>
  <si>
    <t>OID7664</t>
  </si>
  <si>
    <t>OID7665</t>
  </si>
  <si>
    <t>OID7666</t>
  </si>
  <si>
    <t>OID7667</t>
  </si>
  <si>
    <t>OID7668</t>
  </si>
  <si>
    <t>OID7669</t>
  </si>
  <si>
    <t>OID7670</t>
  </si>
  <si>
    <t>OID7671</t>
  </si>
  <si>
    <t>OID7672</t>
  </si>
  <si>
    <t>OID7673</t>
  </si>
  <si>
    <t>OID7674</t>
  </si>
  <si>
    <t>OID7675</t>
  </si>
  <si>
    <t>OID7676</t>
  </si>
  <si>
    <t>OID7677</t>
  </si>
  <si>
    <t>OID7678</t>
  </si>
  <si>
    <t>OID7679</t>
  </si>
  <si>
    <t>OID7680</t>
  </si>
  <si>
    <t>OID7681</t>
  </si>
  <si>
    <t>OID7682</t>
  </si>
  <si>
    <t>OID7683</t>
  </si>
  <si>
    <t>OID7684</t>
  </si>
  <si>
    <t>OID7685</t>
  </si>
  <si>
    <t>OID7686</t>
  </si>
  <si>
    <t>OID7687</t>
  </si>
  <si>
    <t>OID7688</t>
  </si>
  <si>
    <t>OID7689</t>
  </si>
  <si>
    <t>OID7690</t>
  </si>
  <si>
    <t>OID7691</t>
  </si>
  <si>
    <t>OID7692</t>
  </si>
  <si>
    <t>OID7693</t>
  </si>
  <si>
    <t>OID7694</t>
  </si>
  <si>
    <t>OID7695</t>
  </si>
  <si>
    <t>OID7696</t>
  </si>
  <si>
    <t>OID7697</t>
  </si>
  <si>
    <t>OID7698</t>
  </si>
  <si>
    <t>OID7699</t>
  </si>
  <si>
    <t>OID7700</t>
  </si>
  <si>
    <t>OID7701</t>
  </si>
  <si>
    <t>OID7702</t>
  </si>
  <si>
    <t>OID7703</t>
  </si>
  <si>
    <t>OID7704</t>
  </si>
  <si>
    <t>OID7705</t>
  </si>
  <si>
    <t>OID7706</t>
  </si>
  <si>
    <t>OID7707</t>
  </si>
  <si>
    <t>OID7708</t>
  </si>
  <si>
    <t>OID7709</t>
  </si>
  <si>
    <t>OID7710</t>
  </si>
  <si>
    <t>OID7711</t>
  </si>
  <si>
    <t>OID7712</t>
  </si>
  <si>
    <t>OID7713</t>
  </si>
  <si>
    <t>OID7714</t>
  </si>
  <si>
    <t>OID7715</t>
  </si>
  <si>
    <t>OID7716</t>
  </si>
  <si>
    <t>OID7717</t>
  </si>
  <si>
    <t>OID7718</t>
  </si>
  <si>
    <t>OID7719</t>
  </si>
  <si>
    <t>OID7720</t>
  </si>
  <si>
    <t>OID7721</t>
  </si>
  <si>
    <t>OID7722</t>
  </si>
  <si>
    <t>OID7723</t>
  </si>
  <si>
    <t>OID7724</t>
  </si>
  <si>
    <t>OID7725</t>
  </si>
  <si>
    <t>OID7726</t>
  </si>
  <si>
    <t>OID7727</t>
  </si>
  <si>
    <t>OID7728</t>
  </si>
  <si>
    <t>OID7729</t>
  </si>
  <si>
    <t>OID7730</t>
  </si>
  <si>
    <t>OID7731</t>
  </si>
  <si>
    <t>OID7732</t>
  </si>
  <si>
    <t>OID7733</t>
  </si>
  <si>
    <t>OID7734</t>
  </si>
  <si>
    <t>OID7735</t>
  </si>
  <si>
    <t>OID7736</t>
  </si>
  <si>
    <t>OID7737</t>
  </si>
  <si>
    <t>OID7738</t>
  </si>
  <si>
    <t>OID7739</t>
  </si>
  <si>
    <t>OID7740</t>
  </si>
  <si>
    <t>OID7741</t>
  </si>
  <si>
    <t>OID7742</t>
  </si>
  <si>
    <t>OID7743</t>
  </si>
  <si>
    <t>OID7744</t>
  </si>
  <si>
    <t>OID7745</t>
  </si>
  <si>
    <t>OID7746</t>
  </si>
  <si>
    <t>OID7747</t>
  </si>
  <si>
    <t>OID7748</t>
  </si>
  <si>
    <t>OID7749</t>
  </si>
  <si>
    <t>OID7750</t>
  </si>
  <si>
    <t>OID7751</t>
  </si>
  <si>
    <t>OID7752</t>
  </si>
  <si>
    <t>OID7753</t>
  </si>
  <si>
    <t>OID7754</t>
  </si>
  <si>
    <t>OID7755</t>
  </si>
  <si>
    <t>OID7756</t>
  </si>
  <si>
    <t>OID7757</t>
  </si>
  <si>
    <t>OID7758</t>
  </si>
  <si>
    <t>OID7759</t>
  </si>
  <si>
    <t>OID7760</t>
  </si>
  <si>
    <t>OID7761</t>
  </si>
  <si>
    <t>OID7762</t>
  </si>
  <si>
    <t>OID7763</t>
  </si>
  <si>
    <t>OID7764</t>
  </si>
  <si>
    <t>OID7765</t>
  </si>
  <si>
    <t>OID7766</t>
  </si>
  <si>
    <t>OID7767</t>
  </si>
  <si>
    <t>OID7768</t>
  </si>
  <si>
    <t>OID7769</t>
  </si>
  <si>
    <t>OID7770</t>
  </si>
  <si>
    <t>OID7771</t>
  </si>
  <si>
    <t>OID7772</t>
  </si>
  <si>
    <t>OID7773</t>
  </si>
  <si>
    <t>OID7774</t>
  </si>
  <si>
    <t>OID7775</t>
  </si>
  <si>
    <t>OID7776</t>
  </si>
  <si>
    <t>OID7777</t>
  </si>
  <si>
    <t>OID7778</t>
  </si>
  <si>
    <t>OID7779</t>
  </si>
  <si>
    <t>OID7780</t>
  </si>
  <si>
    <t>OID7781</t>
  </si>
  <si>
    <t>OID7782</t>
  </si>
  <si>
    <t>OID7783</t>
  </si>
  <si>
    <t>OID7784</t>
  </si>
  <si>
    <t>OID7785</t>
  </si>
  <si>
    <t>OID7786</t>
  </si>
  <si>
    <t>OID7787</t>
  </si>
  <si>
    <t>OID7788</t>
  </si>
  <si>
    <t>OID7789</t>
  </si>
  <si>
    <t>OID7790</t>
  </si>
  <si>
    <t>OID7791</t>
  </si>
  <si>
    <t>OID7792</t>
  </si>
  <si>
    <t>OID7793</t>
  </si>
  <si>
    <t>OID7794</t>
  </si>
  <si>
    <t>OID7795</t>
  </si>
  <si>
    <t>OID7796</t>
  </si>
  <si>
    <t>OID7797</t>
  </si>
  <si>
    <t>OID7798</t>
  </si>
  <si>
    <t>OID7799</t>
  </si>
  <si>
    <t>OID7800</t>
  </si>
  <si>
    <t>OID7801</t>
  </si>
  <si>
    <t>OID7802</t>
  </si>
  <si>
    <t>OID7803</t>
  </si>
  <si>
    <t>OID7804</t>
  </si>
  <si>
    <t>OID7805</t>
  </si>
  <si>
    <t>OID7806</t>
  </si>
  <si>
    <t>OID7807</t>
  </si>
  <si>
    <t>OID7808</t>
  </si>
  <si>
    <t>OID7809</t>
  </si>
  <si>
    <t>OID7810</t>
  </si>
  <si>
    <t>OID7811</t>
  </si>
  <si>
    <t>OID7812</t>
  </si>
  <si>
    <t>OID7813</t>
  </si>
  <si>
    <t>OID7814</t>
  </si>
  <si>
    <t>OID7815</t>
  </si>
  <si>
    <t>OID7816</t>
  </si>
  <si>
    <t>OID7817</t>
  </si>
  <si>
    <t>OID7818</t>
  </si>
  <si>
    <t>OID7819</t>
  </si>
  <si>
    <t>OID7820</t>
  </si>
  <si>
    <t>OID7821</t>
  </si>
  <si>
    <t>OID7822</t>
  </si>
  <si>
    <t>OID7823</t>
  </si>
  <si>
    <t>OID7824</t>
  </si>
  <si>
    <t>OID7825</t>
  </si>
  <si>
    <t>OID7826</t>
  </si>
  <si>
    <t>OID7827</t>
  </si>
  <si>
    <t>OID7828</t>
  </si>
  <si>
    <t>OID7829</t>
  </si>
  <si>
    <t>OID7830</t>
  </si>
  <si>
    <t>OID7831</t>
  </si>
  <si>
    <t>OID7832</t>
  </si>
  <si>
    <t>Weight (lbs)</t>
  </si>
  <si>
    <t>Selling Price ($)</t>
  </si>
  <si>
    <t>Crunchy Information Tables</t>
  </si>
  <si>
    <t>Pet Type &amp; Brand Analysis</t>
  </si>
  <si>
    <t>Employee Analysis</t>
  </si>
  <si>
    <t>Preferred First Name</t>
  </si>
  <si>
    <t>Employee Last Name</t>
  </si>
  <si>
    <t>Employee First Name</t>
  </si>
  <si>
    <t>John</t>
  </si>
  <si>
    <t>Smith</t>
  </si>
  <si>
    <t>Emily</t>
  </si>
  <si>
    <t>Johnson</t>
  </si>
  <si>
    <t>Sarah</t>
  </si>
  <si>
    <t>Davis</t>
  </si>
  <si>
    <t>James</t>
  </si>
  <si>
    <t>Miller</t>
  </si>
  <si>
    <t>Emma</t>
  </si>
  <si>
    <t>Wilson</t>
  </si>
  <si>
    <t>Robert</t>
  </si>
  <si>
    <t>Moore</t>
  </si>
  <si>
    <t>Olivia</t>
  </si>
  <si>
    <t>Taylor</t>
  </si>
  <si>
    <t>Anderson</t>
  </si>
  <si>
    <t>Ava</t>
  </si>
  <si>
    <t>Thomas</t>
  </si>
  <si>
    <t>David</t>
  </si>
  <si>
    <t>Jackson</t>
  </si>
  <si>
    <t>Isabella</t>
  </si>
  <si>
    <t>White</t>
  </si>
  <si>
    <t>Richard</t>
  </si>
  <si>
    <t>Harris</t>
  </si>
  <si>
    <t>Mia</t>
  </si>
  <si>
    <t>Martin</t>
  </si>
  <si>
    <t>Charles</t>
  </si>
  <si>
    <t>Thompson</t>
  </si>
  <si>
    <t>Sophia</t>
  </si>
  <si>
    <t>Garcia</t>
  </si>
  <si>
    <t>Joseph</t>
  </si>
  <si>
    <t>Martinez</t>
  </si>
  <si>
    <t>Charlotte</t>
  </si>
  <si>
    <t>Clark</t>
  </si>
  <si>
    <t>Amelia</t>
  </si>
  <si>
    <t>Rodriguez</t>
  </si>
  <si>
    <t>Christopher</t>
  </si>
  <si>
    <t>Lewis</t>
  </si>
  <si>
    <t>Harper</t>
  </si>
  <si>
    <t>Lee</t>
  </si>
  <si>
    <t>Daniel</t>
  </si>
  <si>
    <t>Walker</t>
  </si>
  <si>
    <t>Evelyn</t>
  </si>
  <si>
    <t>Hall</t>
  </si>
  <si>
    <t>Paul</t>
  </si>
  <si>
    <t>Young</t>
  </si>
  <si>
    <t>Abigail</t>
  </si>
  <si>
    <t>Allen</t>
  </si>
  <si>
    <t>Mark</t>
  </si>
  <si>
    <t>King</t>
  </si>
  <si>
    <t>Ella</t>
  </si>
  <si>
    <t>Scott</t>
  </si>
  <si>
    <t>Steven</t>
  </si>
  <si>
    <t>Green</t>
  </si>
  <si>
    <t>Aria</t>
  </si>
  <si>
    <t>Adams</t>
  </si>
  <si>
    <t>Brian</t>
  </si>
  <si>
    <t>Nelson</t>
  </si>
  <si>
    <t>Lily</t>
  </si>
  <si>
    <t>Baker</t>
  </si>
  <si>
    <t>Kevin</t>
  </si>
  <si>
    <t>Roberts</t>
  </si>
  <si>
    <t>Grace</t>
  </si>
  <si>
    <t>Hill</t>
  </si>
  <si>
    <t>Jason</t>
  </si>
  <si>
    <t>Wright</t>
  </si>
  <si>
    <t>Zoey</t>
  </si>
  <si>
    <t>Rivera</t>
  </si>
  <si>
    <t>Justin</t>
  </si>
  <si>
    <t>Lopez</t>
  </si>
  <si>
    <t>Stella</t>
  </si>
  <si>
    <t>Eric</t>
  </si>
  <si>
    <t>Carter</t>
  </si>
  <si>
    <t>Natalie</t>
  </si>
  <si>
    <t>Mitchell</t>
  </si>
  <si>
    <t>Henry</t>
  </si>
  <si>
    <t>Price</t>
  </si>
  <si>
    <t>Riley</t>
  </si>
  <si>
    <t>Morgan</t>
  </si>
  <si>
    <t>Patrick</t>
  </si>
  <si>
    <t>Sanders</t>
  </si>
  <si>
    <t>Mila</t>
  </si>
  <si>
    <t>Cooper</t>
  </si>
  <si>
    <t>Adam</t>
  </si>
  <si>
    <t>Peterson</t>
  </si>
  <si>
    <t>Scarlett</t>
  </si>
  <si>
    <t>Cook</t>
  </si>
  <si>
    <t>Ryan</t>
  </si>
  <si>
    <t>Collins</t>
  </si>
  <si>
    <t>Layla</t>
  </si>
  <si>
    <t>Parker</t>
  </si>
  <si>
    <t>Jacob</t>
  </si>
  <si>
    <t>Stewart</t>
  </si>
  <si>
    <t>Chloe</t>
  </si>
  <si>
    <t>Mason</t>
  </si>
  <si>
    <t>Richardson</t>
  </si>
  <si>
    <t>Aiden</t>
  </si>
  <si>
    <t>Howard</t>
  </si>
  <si>
    <t>Lucas</t>
  </si>
  <si>
    <t>Brooks</t>
  </si>
  <si>
    <t>Ward</t>
  </si>
  <si>
    <t>Zoe</t>
  </si>
  <si>
    <t>Foster</t>
  </si>
  <si>
    <t>Hunter</t>
  </si>
  <si>
    <t>Edwards</t>
  </si>
  <si>
    <t>Madison</t>
  </si>
  <si>
    <t>Torres</t>
  </si>
  <si>
    <t>Sebastian</t>
  </si>
  <si>
    <t>Simmons</t>
  </si>
  <si>
    <t>Aaron</t>
  </si>
  <si>
    <t>Alexander</t>
  </si>
  <si>
    <t>Elizabeth</t>
  </si>
  <si>
    <t>Flores</t>
  </si>
  <si>
    <t>Brandon</t>
  </si>
  <si>
    <t>Hayes</t>
  </si>
  <si>
    <t>Victoria</t>
  </si>
  <si>
    <t>Perry</t>
  </si>
  <si>
    <t>Christian</t>
  </si>
  <si>
    <t>Butler</t>
  </si>
  <si>
    <t>Alice</t>
  </si>
  <si>
    <t>Ramirez</t>
  </si>
  <si>
    <t>Gabriel</t>
  </si>
  <si>
    <t>Aubrey</t>
  </si>
  <si>
    <t>Bryant</t>
  </si>
  <si>
    <t>Bell</t>
  </si>
  <si>
    <t>Eleanor</t>
  </si>
  <si>
    <t>Russell</t>
  </si>
  <si>
    <t>Nathan</t>
  </si>
  <si>
    <t>Coleman</t>
  </si>
  <si>
    <t>Leah</t>
  </si>
  <si>
    <t>Griffin</t>
  </si>
  <si>
    <t>Samuel</t>
  </si>
  <si>
    <t>Arianna</t>
  </si>
  <si>
    <t>Barnes</t>
  </si>
  <si>
    <t>Brayden</t>
  </si>
  <si>
    <t>Powell</t>
  </si>
  <si>
    <t>Zara</t>
  </si>
  <si>
    <t>Full Name</t>
  </si>
  <si>
    <t>Cunningham</t>
  </si>
  <si>
    <t>Casey</t>
  </si>
  <si>
    <t>Order Data Per SKU</t>
  </si>
  <si>
    <t>Order Placed Time</t>
  </si>
  <si>
    <t>Shipping Costs</t>
  </si>
  <si>
    <t>Brands and Pet Type Options</t>
  </si>
  <si>
    <t># of Orders Packed</t>
  </si>
  <si>
    <t>BNATENNESSEE1</t>
  </si>
  <si>
    <t>AVPPENNSYLVANIA1</t>
  </si>
  <si>
    <t>MCOFLORDIA1</t>
  </si>
  <si>
    <t>BNATENNESSEE2</t>
  </si>
  <si>
    <t>AVPPENNSYLVANIA2</t>
  </si>
  <si>
    <t xml:space="preserve">  AVPPENNSYLVANIA10</t>
  </si>
  <si>
    <t>Airport Code</t>
  </si>
  <si>
    <t>Customer state vs. Delivery state</t>
  </si>
  <si>
    <t>Total SKU Amount Sold</t>
  </si>
  <si>
    <t>Total Weight For SKU (lbs.)</t>
  </si>
  <si>
    <t>Total Unique Sku in order</t>
  </si>
  <si>
    <t>Total Weight for SKU(lbs.)</t>
  </si>
  <si>
    <t>Customer First Name</t>
  </si>
  <si>
    <t>Time to place order</t>
  </si>
  <si>
    <t>total order cost</t>
  </si>
  <si>
    <t>IF(AND(RIGHT(I5,1)="1",J5=AVP),"Scranton West","")</t>
  </si>
  <si>
    <t>Question</t>
  </si>
  <si>
    <t>Points Available</t>
  </si>
  <si>
    <t>Scored</t>
  </si>
  <si>
    <t>On the right track, just need to finish the rest of the IF(AND()) tests</t>
  </si>
  <si>
    <t/>
  </si>
  <si>
    <t>Too many arguments in COUNTIFS</t>
  </si>
  <si>
    <t>Blank</t>
  </si>
  <si>
    <t>No UPPER function, reuse INDEX(MATCH()) inside SEARCH to return position of space in the name</t>
  </si>
  <si>
    <t>Incorrect arguments in VLOOKUPs</t>
  </si>
  <si>
    <t>No Time value format</t>
  </si>
  <si>
    <t>No Conditional Formatting</t>
  </si>
  <si>
    <t>No COUNTIFS</t>
  </si>
  <si>
    <t>No Data Validation</t>
  </si>
  <si>
    <t>Worksheets not in correct order/Sheets not hidden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</si>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</sst>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m/d/yy\ h:mm\ AM/PM;@"/>
    <numFmt numFmtId="166" formatCode="0.0"/>
    <numFmt numFmtId="169" formatCode="h:mm;@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3" borderId="1" xfId="0" applyFill="1" applyBorder="1"/>
    <xf numFmtId="165" fontId="0" fillId="0" borderId="0" xfId="0" applyNumberFormat="1" applyAlignment="1">
      <alignment horizontal="center"/>
    </xf>
    <xf numFmtId="0" fontId="4" fillId="3" borderId="1" xfId="0" applyFont="1" applyFill="1" applyBorder="1"/>
    <xf numFmtId="0" fontId="1" fillId="0" borderId="3" xfId="0" applyFon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37" fontId="0" fillId="3" borderId="3" xfId="1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6" fillId="3" borderId="2" xfId="0" applyFont="1" applyFill="1" applyBorder="1" applyAlignment="1">
      <alignment horizontal="center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0" fontId="0" fillId="4" borderId="3" xfId="0" applyFill="1" applyBorder="1"/>
    <xf numFmtId="0" fontId="8" fillId="5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9" fontId="0" fillId="6" borderId="0" xfId="0" applyNumberFormat="1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colors>
    <mruColors>
      <color rgb="FFD27D00"/>
      <color rgb="FFFFE38B"/>
      <color rgb="FFFFCE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37AD-C86B-48C5-A0A9-0AAFACEB400B}">
  <sheetPr>
    <tabColor rgb="FFFFFF00"/>
  </sheetPr>
  <dimension ref="B2:E37"/>
  <sheetViews>
    <sheetView tabSelected="1" workbookViewId="0">
      <selection activeCell="Q21" sqref="Q21"/>
    </sheetView>
  </sheetViews>
  <sheetFormatPr defaultRowHeight="14.4" x14ac:dyDescent="0.3"/>
  <cols>
    <col min="2" max="2" width="9" bestFit="1" customWidth="1"/>
    <col min="3" max="3" width="15" bestFit="1" customWidth="1"/>
    <col min="4" max="4" width="10.5546875" bestFit="1" customWidth="1"/>
  </cols>
  <sheetData>
    <row r="2" spans="2:5" x14ac:dyDescent="0.3">
      <c r="B2" s="32" t="s">
        <v>10276</v>
      </c>
      <c r="C2" s="33" t="s">
        <v>10277</v>
      </c>
      <c r="D2" s="34" t="s">
        <v>10278</v>
      </c>
    </row>
    <row r="3" spans="2:5" x14ac:dyDescent="0.3">
      <c r="B3" s="35">
        <v>1</v>
      </c>
      <c r="C3" s="3">
        <v>3</v>
      </c>
      <c r="D3" s="36">
        <v>3</v>
      </c>
      <c r="E3">
        <v>0</v>
      </c>
    </row>
    <row r="4" spans="2:5" x14ac:dyDescent="0.3">
      <c r="B4" s="35">
        <v>2</v>
      </c>
      <c r="C4" s="3">
        <v>8</v>
      </c>
      <c r="D4" s="36">
        <v>2</v>
      </c>
      <c r="E4" t="s">
        <v>10279</v>
      </c>
    </row>
    <row r="5" spans="2:5" x14ac:dyDescent="0.3">
      <c r="B5" s="37"/>
      <c r="C5" s="32">
        <v>11</v>
      </c>
      <c r="D5" s="34">
        <v>5</v>
      </c>
    </row>
    <row r="6" spans="2:5" x14ac:dyDescent="0.3">
      <c r="B6" s="38">
        <v>3</v>
      </c>
      <c r="C6" s="39">
        <v>5</v>
      </c>
      <c r="D6" s="40">
        <v>5</v>
      </c>
      <c r="E6">
        <v>0</v>
      </c>
    </row>
    <row r="7" spans="2:5" x14ac:dyDescent="0.3">
      <c r="B7" s="35">
        <v>4</v>
      </c>
      <c r="C7" s="3">
        <v>3</v>
      </c>
      <c r="D7" s="36">
        <v>3</v>
      </c>
      <c r="E7">
        <v>0</v>
      </c>
    </row>
    <row r="8" spans="2:5" x14ac:dyDescent="0.3">
      <c r="B8" s="35">
        <v>5</v>
      </c>
      <c r="C8" s="3">
        <v>3</v>
      </c>
      <c r="D8" s="36">
        <v>3</v>
      </c>
      <c r="E8">
        <v>0</v>
      </c>
    </row>
    <row r="9" spans="2:5" x14ac:dyDescent="0.3">
      <c r="B9" s="35">
        <v>6</v>
      </c>
      <c r="C9" s="3">
        <v>6</v>
      </c>
      <c r="D9" s="36">
        <v>6</v>
      </c>
      <c r="E9">
        <v>0</v>
      </c>
    </row>
    <row r="10" spans="2:5" x14ac:dyDescent="0.3">
      <c r="B10" s="35">
        <v>7</v>
      </c>
      <c r="C10" s="3">
        <v>2</v>
      </c>
      <c r="D10" s="36">
        <v>2</v>
      </c>
      <c r="E10" t="s">
        <v>10280</v>
      </c>
    </row>
    <row r="11" spans="2:5" x14ac:dyDescent="0.3">
      <c r="B11" s="35">
        <v>8</v>
      </c>
      <c r="C11" s="41">
        <v>2</v>
      </c>
      <c r="D11" s="42">
        <v>2</v>
      </c>
      <c r="E11">
        <v>0</v>
      </c>
    </row>
    <row r="12" spans="2:5" x14ac:dyDescent="0.3">
      <c r="B12" s="37"/>
      <c r="C12" s="32">
        <v>21</v>
      </c>
      <c r="D12" s="34">
        <v>21</v>
      </c>
    </row>
    <row r="13" spans="2:5" x14ac:dyDescent="0.3">
      <c r="B13" s="38">
        <v>9</v>
      </c>
      <c r="C13" s="39">
        <v>5</v>
      </c>
      <c r="D13" s="40">
        <v>2</v>
      </c>
      <c r="E13" t="s">
        <v>10281</v>
      </c>
    </row>
    <row r="14" spans="2:5" x14ac:dyDescent="0.3">
      <c r="B14" s="35">
        <v>10</v>
      </c>
      <c r="C14" s="3">
        <v>5</v>
      </c>
      <c r="D14" s="36">
        <v>0</v>
      </c>
      <c r="E14" t="s">
        <v>10282</v>
      </c>
    </row>
    <row r="15" spans="2:5" x14ac:dyDescent="0.3">
      <c r="B15" s="35">
        <v>11</v>
      </c>
      <c r="C15" s="3">
        <v>7</v>
      </c>
      <c r="D15" s="36">
        <v>0</v>
      </c>
      <c r="E15" t="s">
        <v>10282</v>
      </c>
    </row>
    <row r="16" spans="2:5" x14ac:dyDescent="0.3">
      <c r="B16" s="35">
        <v>12</v>
      </c>
      <c r="C16" s="3">
        <v>8</v>
      </c>
      <c r="D16" s="36">
        <v>4</v>
      </c>
      <c r="E16" t="s">
        <v>10283</v>
      </c>
    </row>
    <row r="17" spans="2:5" x14ac:dyDescent="0.3">
      <c r="B17" s="35">
        <v>13</v>
      </c>
      <c r="C17" s="3">
        <v>7</v>
      </c>
      <c r="D17" s="36">
        <v>4</v>
      </c>
      <c r="E17" t="s">
        <v>10284</v>
      </c>
    </row>
    <row r="18" spans="2:5" x14ac:dyDescent="0.3">
      <c r="B18" s="35">
        <v>14</v>
      </c>
      <c r="C18" s="3">
        <v>2</v>
      </c>
      <c r="D18" s="36">
        <v>0</v>
      </c>
      <c r="E18" t="s">
        <v>10285</v>
      </c>
    </row>
    <row r="19" spans="2:5" x14ac:dyDescent="0.3">
      <c r="B19" s="35">
        <v>15</v>
      </c>
      <c r="C19" s="3">
        <v>5</v>
      </c>
      <c r="D19" s="36">
        <v>0</v>
      </c>
      <c r="E19" t="s">
        <v>10282</v>
      </c>
    </row>
    <row r="20" spans="2:5" x14ac:dyDescent="0.3">
      <c r="B20" s="35">
        <v>16</v>
      </c>
      <c r="C20" s="3">
        <v>7</v>
      </c>
      <c r="D20" s="36">
        <v>0</v>
      </c>
      <c r="E20" t="s">
        <v>10282</v>
      </c>
    </row>
    <row r="21" spans="2:5" x14ac:dyDescent="0.3">
      <c r="B21" s="35">
        <v>17</v>
      </c>
      <c r="C21" s="3">
        <v>2</v>
      </c>
      <c r="D21" s="36">
        <v>0</v>
      </c>
      <c r="E21" t="s">
        <v>10286</v>
      </c>
    </row>
    <row r="22" spans="2:5" x14ac:dyDescent="0.3">
      <c r="B22" s="35">
        <v>18</v>
      </c>
      <c r="C22" s="41">
        <v>3</v>
      </c>
      <c r="D22" s="42">
        <v>0</v>
      </c>
      <c r="E22" t="s">
        <v>10282</v>
      </c>
    </row>
    <row r="23" spans="2:5" x14ac:dyDescent="0.3">
      <c r="B23" s="37"/>
      <c r="C23" s="32">
        <v>51</v>
      </c>
      <c r="D23" s="34">
        <v>10</v>
      </c>
    </row>
    <row r="24" spans="2:5" x14ac:dyDescent="0.3">
      <c r="B24" s="38">
        <v>19</v>
      </c>
      <c r="C24" s="39">
        <v>4</v>
      </c>
      <c r="D24" s="40">
        <v>0</v>
      </c>
      <c r="E24" t="s">
        <v>10287</v>
      </c>
    </row>
    <row r="25" spans="2:5" x14ac:dyDescent="0.3">
      <c r="B25" s="35">
        <v>20</v>
      </c>
      <c r="C25" s="3">
        <v>4</v>
      </c>
      <c r="D25" s="36">
        <v>0</v>
      </c>
      <c r="E25" t="s">
        <v>10282</v>
      </c>
    </row>
    <row r="26" spans="2:5" x14ac:dyDescent="0.3">
      <c r="B26" s="35">
        <v>21</v>
      </c>
      <c r="C26" s="3">
        <v>3</v>
      </c>
      <c r="D26" s="36">
        <v>0</v>
      </c>
      <c r="E26" t="s">
        <v>10282</v>
      </c>
    </row>
    <row r="27" spans="2:5" x14ac:dyDescent="0.3">
      <c r="B27" s="35">
        <v>22</v>
      </c>
      <c r="C27" s="3">
        <v>5</v>
      </c>
      <c r="D27" s="36">
        <v>0</v>
      </c>
      <c r="E27" t="s">
        <v>10282</v>
      </c>
    </row>
    <row r="28" spans="2:5" x14ac:dyDescent="0.3">
      <c r="B28" s="35">
        <v>23</v>
      </c>
      <c r="C28" s="3">
        <v>3</v>
      </c>
      <c r="D28" s="36">
        <v>0</v>
      </c>
      <c r="E28" t="s">
        <v>10282</v>
      </c>
    </row>
    <row r="29" spans="2:5" x14ac:dyDescent="0.3">
      <c r="B29" s="35">
        <v>24</v>
      </c>
      <c r="C29" s="3">
        <v>1</v>
      </c>
      <c r="D29" s="36">
        <v>0</v>
      </c>
      <c r="E29" t="s">
        <v>10288</v>
      </c>
    </row>
    <row r="30" spans="2:5" x14ac:dyDescent="0.3">
      <c r="B30" s="35">
        <v>25</v>
      </c>
      <c r="C30" s="3">
        <v>1</v>
      </c>
      <c r="D30" s="36">
        <v>0</v>
      </c>
      <c r="E30" t="s">
        <v>10288</v>
      </c>
    </row>
    <row r="31" spans="2:5" x14ac:dyDescent="0.3">
      <c r="B31" s="35">
        <v>26</v>
      </c>
      <c r="C31" s="41">
        <v>1</v>
      </c>
      <c r="D31" s="42">
        <v>0</v>
      </c>
      <c r="E31" t="s">
        <v>10288</v>
      </c>
    </row>
    <row r="32" spans="2:5" x14ac:dyDescent="0.3">
      <c r="B32" s="37"/>
      <c r="C32" s="32">
        <v>22</v>
      </c>
      <c r="D32" s="34">
        <v>0</v>
      </c>
    </row>
    <row r="33" spans="2:5" x14ac:dyDescent="0.3">
      <c r="B33" s="38">
        <v>27</v>
      </c>
      <c r="C33" s="43">
        <v>1</v>
      </c>
      <c r="D33" s="44">
        <v>0</v>
      </c>
      <c r="E33" t="s">
        <v>10289</v>
      </c>
    </row>
    <row r="34" spans="2:5" x14ac:dyDescent="0.3">
      <c r="B34" s="37"/>
      <c r="C34" s="32">
        <v>1</v>
      </c>
      <c r="D34" s="34">
        <v>0</v>
      </c>
    </row>
    <row r="35" spans="2:5" ht="15" thickBot="1" x14ac:dyDescent="0.35">
      <c r="D35" s="3"/>
    </row>
    <row r="36" spans="2:5" x14ac:dyDescent="0.3">
      <c r="D36" s="45" t="s">
        <v>10290</v>
      </c>
    </row>
    <row r="37" spans="2:5" ht="15" thickBot="1" x14ac:dyDescent="0.35">
      <c r="D37" s="46">
        <v>36</v>
      </c>
    </row>
  </sheetData>
  <conditionalFormatting sqref="E2:E3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A5B9-E7C0-4F91-B795-53E9935B8DB9}">
  <sheetPr>
    <tabColor rgb="FFFFC000"/>
  </sheetPr>
  <dimension ref="A1:J152"/>
  <sheetViews>
    <sheetView showGridLines="0" workbookViewId="0">
      <selection activeCell="I9" sqref="I9"/>
    </sheetView>
  </sheetViews>
  <sheetFormatPr defaultRowHeight="14.4" x14ac:dyDescent="0.3"/>
  <cols>
    <col min="2" max="2" width="1.77734375" customWidth="1"/>
    <col min="3" max="3" width="11.44140625" bestFit="1" customWidth="1"/>
    <col min="4" max="4" width="13.109375" bestFit="1" customWidth="1"/>
    <col min="5" max="5" width="1.77734375" customWidth="1"/>
    <col min="7" max="7" width="1.77734375" customWidth="1"/>
    <col min="8" max="8" width="23.109375" bestFit="1" customWidth="1"/>
    <col min="9" max="9" width="13.109375" bestFit="1" customWidth="1"/>
    <col min="10" max="10" width="1.77734375" customWidth="1"/>
  </cols>
  <sheetData>
    <row r="1" spans="1:10" s="10" customFormat="1" ht="29.4" thickBot="1" x14ac:dyDescent="0.6">
      <c r="A1" s="10" t="s">
        <v>10110</v>
      </c>
    </row>
    <row r="3" spans="1:10" ht="18" x14ac:dyDescent="0.35">
      <c r="B3" s="24"/>
      <c r="C3" s="28" t="s">
        <v>10257</v>
      </c>
      <c r="D3" s="28"/>
      <c r="E3" s="24"/>
      <c r="G3" s="24"/>
      <c r="H3" s="28" t="s">
        <v>10258</v>
      </c>
      <c r="I3" s="28"/>
      <c r="J3" s="24"/>
    </row>
    <row r="4" spans="1:10" x14ac:dyDescent="0.3">
      <c r="B4" s="24"/>
      <c r="C4" s="2" t="s">
        <v>10108</v>
      </c>
      <c r="D4" s="2" t="s">
        <v>6726</v>
      </c>
      <c r="E4" s="25"/>
      <c r="G4" s="24"/>
      <c r="H4" s="2" t="s">
        <v>2</v>
      </c>
      <c r="I4" s="2" t="s">
        <v>5994</v>
      </c>
      <c r="J4" s="24"/>
    </row>
    <row r="5" spans="1:10" x14ac:dyDescent="0.3">
      <c r="B5" s="24"/>
      <c r="C5" s="16">
        <v>0</v>
      </c>
      <c r="D5" s="14">
        <v>3.6892254858260167</v>
      </c>
      <c r="E5" s="26"/>
      <c r="G5" s="24"/>
      <c r="H5" t="s">
        <v>968</v>
      </c>
      <c r="I5" t="s">
        <v>6003</v>
      </c>
      <c r="J5" s="24"/>
    </row>
    <row r="6" spans="1:10" x14ac:dyDescent="0.3">
      <c r="B6" s="24"/>
      <c r="C6" s="16">
        <v>2.5</v>
      </c>
      <c r="D6" s="14">
        <v>4.2467254858260164</v>
      </c>
      <c r="E6" s="26"/>
      <c r="G6" s="24"/>
      <c r="H6" t="s">
        <v>57</v>
      </c>
      <c r="I6" t="s">
        <v>5995</v>
      </c>
      <c r="J6" s="24"/>
    </row>
    <row r="7" spans="1:10" x14ac:dyDescent="0.3">
      <c r="B7" s="24"/>
      <c r="C7" s="16">
        <v>5</v>
      </c>
      <c r="D7" s="14">
        <v>4.837975485826016</v>
      </c>
      <c r="E7" s="26"/>
      <c r="G7" s="24"/>
      <c r="H7" t="s">
        <v>2938</v>
      </c>
      <c r="I7" t="s">
        <v>5996</v>
      </c>
      <c r="J7" s="24"/>
    </row>
    <row r="8" spans="1:10" x14ac:dyDescent="0.3">
      <c r="B8" s="24"/>
      <c r="C8" s="16">
        <v>7.5</v>
      </c>
      <c r="D8" s="14">
        <v>5.1604754858260158</v>
      </c>
      <c r="E8" s="26"/>
      <c r="G8" s="24"/>
      <c r="H8" t="s">
        <v>452</v>
      </c>
      <c r="I8" t="s">
        <v>6007</v>
      </c>
      <c r="J8" s="24"/>
    </row>
    <row r="9" spans="1:10" x14ac:dyDescent="0.3">
      <c r="B9" s="24"/>
      <c r="C9" s="16">
        <v>10</v>
      </c>
      <c r="D9" s="14">
        <v>5.3254754858260158</v>
      </c>
      <c r="E9" s="26"/>
      <c r="G9" s="24"/>
      <c r="H9" t="s">
        <v>460</v>
      </c>
      <c r="I9" t="s">
        <v>5998</v>
      </c>
      <c r="J9" s="24"/>
    </row>
    <row r="10" spans="1:10" x14ac:dyDescent="0.3">
      <c r="B10" s="24"/>
      <c r="C10" s="16">
        <v>12.5</v>
      </c>
      <c r="D10" s="14">
        <v>5.6842254858260155</v>
      </c>
      <c r="E10" s="26"/>
      <c r="G10" s="24"/>
      <c r="H10" t="s">
        <v>20</v>
      </c>
      <c r="I10" t="s">
        <v>6005</v>
      </c>
      <c r="J10" s="24"/>
    </row>
    <row r="11" spans="1:10" x14ac:dyDescent="0.3">
      <c r="B11" s="24"/>
      <c r="C11" s="16">
        <v>15</v>
      </c>
      <c r="D11" s="14">
        <v>6.0679754858260155</v>
      </c>
      <c r="E11" s="26"/>
      <c r="G11" s="24"/>
      <c r="H11" t="s">
        <v>1186</v>
      </c>
      <c r="I11" t="s">
        <v>5999</v>
      </c>
      <c r="J11" s="24"/>
    </row>
    <row r="12" spans="1:10" x14ac:dyDescent="0.3">
      <c r="B12" s="24"/>
      <c r="C12" s="16">
        <v>17.5</v>
      </c>
      <c r="D12" s="14">
        <v>6.5142254858260156</v>
      </c>
      <c r="E12" s="26"/>
      <c r="G12" s="24"/>
      <c r="H12" t="s">
        <v>45</v>
      </c>
      <c r="I12" t="s">
        <v>6010</v>
      </c>
      <c r="J12" s="24"/>
    </row>
    <row r="13" spans="1:10" x14ac:dyDescent="0.3">
      <c r="B13" s="24"/>
      <c r="C13" s="16">
        <v>20</v>
      </c>
      <c r="D13" s="14">
        <v>6.7392254858260152</v>
      </c>
      <c r="E13" s="26"/>
      <c r="G13" s="24"/>
      <c r="H13" t="s">
        <v>507</v>
      </c>
      <c r="I13" t="s">
        <v>6002</v>
      </c>
      <c r="J13" s="24"/>
    </row>
    <row r="14" spans="1:10" x14ac:dyDescent="0.3">
      <c r="B14" s="24"/>
      <c r="C14" s="16">
        <v>22.5</v>
      </c>
      <c r="D14" s="14">
        <v>7.1304754858260155</v>
      </c>
      <c r="E14" s="26"/>
      <c r="G14" s="24"/>
      <c r="H14" t="s">
        <v>1593</v>
      </c>
      <c r="I14" t="s">
        <v>6006</v>
      </c>
      <c r="J14" s="24"/>
    </row>
    <row r="15" spans="1:10" x14ac:dyDescent="0.3">
      <c r="B15" s="24"/>
      <c r="C15" s="16">
        <v>25</v>
      </c>
      <c r="D15" s="14">
        <v>7.6679754858260152</v>
      </c>
      <c r="E15" s="26"/>
      <c r="G15" s="24"/>
      <c r="H15" t="s">
        <v>458</v>
      </c>
      <c r="I15" t="s">
        <v>6009</v>
      </c>
      <c r="J15" s="24"/>
    </row>
    <row r="16" spans="1:10" x14ac:dyDescent="0.3">
      <c r="B16" s="24"/>
      <c r="C16" s="16">
        <v>27.5</v>
      </c>
      <c r="D16" s="14">
        <v>7.8392254858260149</v>
      </c>
      <c r="E16" s="26"/>
      <c r="G16" s="24"/>
      <c r="H16" t="s">
        <v>1363</v>
      </c>
      <c r="I16" t="s">
        <v>6008</v>
      </c>
      <c r="J16" s="24"/>
    </row>
    <row r="17" spans="2:10" x14ac:dyDescent="0.3">
      <c r="B17" s="24"/>
      <c r="C17" s="16">
        <v>30</v>
      </c>
      <c r="D17" s="14">
        <v>8.2717254858260141</v>
      </c>
      <c r="E17" s="26"/>
      <c r="G17" s="24"/>
      <c r="H17" t="s">
        <v>1321</v>
      </c>
      <c r="I17" t="s">
        <v>5997</v>
      </c>
      <c r="J17" s="24"/>
    </row>
    <row r="18" spans="2:10" x14ac:dyDescent="0.3">
      <c r="B18" s="24"/>
      <c r="C18" s="16">
        <v>32.5</v>
      </c>
      <c r="D18" s="14">
        <v>8.6992254858260143</v>
      </c>
      <c r="E18" s="26"/>
      <c r="G18" s="24"/>
      <c r="H18" t="s">
        <v>65</v>
      </c>
      <c r="I18" t="s">
        <v>6000</v>
      </c>
      <c r="J18" s="24"/>
    </row>
    <row r="19" spans="2:10" x14ac:dyDescent="0.3">
      <c r="B19" s="24"/>
      <c r="C19" s="16">
        <v>35</v>
      </c>
      <c r="D19" s="14">
        <v>9.0592254858260137</v>
      </c>
      <c r="E19" s="26"/>
      <c r="G19" s="24"/>
      <c r="H19" t="s">
        <v>543</v>
      </c>
      <c r="I19" t="s">
        <v>6004</v>
      </c>
      <c r="J19" s="24"/>
    </row>
    <row r="20" spans="2:10" x14ac:dyDescent="0.3">
      <c r="B20" s="24"/>
      <c r="C20" s="24"/>
      <c r="D20" s="24"/>
      <c r="E20" s="24"/>
      <c r="G20" s="24"/>
      <c r="H20" t="s">
        <v>8</v>
      </c>
      <c r="I20" t="s">
        <v>6001</v>
      </c>
      <c r="J20" s="24"/>
    </row>
    <row r="21" spans="2:10" x14ac:dyDescent="0.3">
      <c r="G21" s="24"/>
      <c r="H21" t="s">
        <v>1049</v>
      </c>
      <c r="J21" s="24"/>
    </row>
    <row r="22" spans="2:10" x14ac:dyDescent="0.3">
      <c r="G22" s="24"/>
      <c r="H22" t="s">
        <v>1602</v>
      </c>
      <c r="J22" s="24"/>
    </row>
    <row r="23" spans="2:10" x14ac:dyDescent="0.3">
      <c r="G23" s="24"/>
      <c r="H23" t="s">
        <v>2818</v>
      </c>
      <c r="J23" s="24"/>
    </row>
    <row r="24" spans="2:10" x14ac:dyDescent="0.3">
      <c r="G24" s="24"/>
      <c r="H24" t="s">
        <v>437</v>
      </c>
      <c r="J24" s="24"/>
    </row>
    <row r="25" spans="2:10" x14ac:dyDescent="0.3">
      <c r="G25" s="24"/>
      <c r="H25" t="s">
        <v>1293</v>
      </c>
      <c r="J25" s="24"/>
    </row>
    <row r="26" spans="2:10" x14ac:dyDescent="0.3">
      <c r="G26" s="24"/>
      <c r="H26" t="s">
        <v>99</v>
      </c>
      <c r="J26" s="24"/>
    </row>
    <row r="27" spans="2:10" x14ac:dyDescent="0.3">
      <c r="G27" s="24"/>
      <c r="H27" t="s">
        <v>1621</v>
      </c>
      <c r="J27" s="24"/>
    </row>
    <row r="28" spans="2:10" x14ac:dyDescent="0.3">
      <c r="G28" s="24"/>
      <c r="H28" t="s">
        <v>998</v>
      </c>
      <c r="J28" s="24"/>
    </row>
    <row r="29" spans="2:10" x14ac:dyDescent="0.3">
      <c r="G29" s="24"/>
      <c r="H29" t="s">
        <v>2020</v>
      </c>
      <c r="J29" s="24"/>
    </row>
    <row r="30" spans="2:10" x14ac:dyDescent="0.3">
      <c r="G30" s="24"/>
      <c r="H30" t="s">
        <v>86</v>
      </c>
      <c r="J30" s="24"/>
    </row>
    <row r="31" spans="2:10" x14ac:dyDescent="0.3">
      <c r="G31" s="24"/>
      <c r="H31" t="s">
        <v>42</v>
      </c>
      <c r="J31" s="24"/>
    </row>
    <row r="32" spans="2:10" x14ac:dyDescent="0.3">
      <c r="G32" s="24"/>
      <c r="H32" t="s">
        <v>1180</v>
      </c>
      <c r="J32" s="24"/>
    </row>
    <row r="33" spans="7:10" x14ac:dyDescent="0.3">
      <c r="G33" s="24"/>
      <c r="H33" t="s">
        <v>983</v>
      </c>
      <c r="J33" s="24"/>
    </row>
    <row r="34" spans="7:10" x14ac:dyDescent="0.3">
      <c r="G34" s="24"/>
      <c r="H34" t="s">
        <v>92</v>
      </c>
      <c r="J34" s="24"/>
    </row>
    <row r="35" spans="7:10" x14ac:dyDescent="0.3">
      <c r="G35" s="24"/>
      <c r="H35" t="s">
        <v>2023</v>
      </c>
      <c r="J35" s="24"/>
    </row>
    <row r="36" spans="7:10" x14ac:dyDescent="0.3">
      <c r="G36" s="24"/>
      <c r="H36" t="s">
        <v>2935</v>
      </c>
      <c r="J36" s="24"/>
    </row>
    <row r="37" spans="7:10" x14ac:dyDescent="0.3">
      <c r="G37" s="24"/>
      <c r="H37" t="s">
        <v>1034</v>
      </c>
      <c r="J37" s="24"/>
    </row>
    <row r="38" spans="7:10" x14ac:dyDescent="0.3">
      <c r="G38" s="24"/>
      <c r="H38" t="s">
        <v>522</v>
      </c>
      <c r="J38" s="24"/>
    </row>
    <row r="39" spans="7:10" x14ac:dyDescent="0.3">
      <c r="G39" s="24"/>
      <c r="H39" t="s">
        <v>15</v>
      </c>
      <c r="J39" s="24"/>
    </row>
    <row r="40" spans="7:10" x14ac:dyDescent="0.3">
      <c r="G40" s="24"/>
      <c r="H40" t="s">
        <v>2124</v>
      </c>
      <c r="J40" s="24"/>
    </row>
    <row r="41" spans="7:10" x14ac:dyDescent="0.3">
      <c r="G41" s="24"/>
      <c r="H41" t="s">
        <v>456</v>
      </c>
      <c r="J41" s="24"/>
    </row>
    <row r="42" spans="7:10" x14ac:dyDescent="0.3">
      <c r="G42" s="24"/>
      <c r="H42" t="s">
        <v>134</v>
      </c>
      <c r="J42" s="24"/>
    </row>
    <row r="43" spans="7:10" x14ac:dyDescent="0.3">
      <c r="G43" s="24"/>
      <c r="H43" t="s">
        <v>2855</v>
      </c>
      <c r="J43" s="24"/>
    </row>
    <row r="44" spans="7:10" x14ac:dyDescent="0.3">
      <c r="G44" s="24"/>
      <c r="H44" t="s">
        <v>2812</v>
      </c>
      <c r="J44" s="24"/>
    </row>
    <row r="45" spans="7:10" x14ac:dyDescent="0.3">
      <c r="G45" s="24"/>
      <c r="H45" t="s">
        <v>534</v>
      </c>
      <c r="J45" s="24"/>
    </row>
    <row r="46" spans="7:10" x14ac:dyDescent="0.3">
      <c r="G46" s="24"/>
      <c r="H46" t="s">
        <v>471</v>
      </c>
      <c r="J46" s="24"/>
    </row>
    <row r="47" spans="7:10" x14ac:dyDescent="0.3">
      <c r="G47" s="24"/>
      <c r="H47" t="s">
        <v>491</v>
      </c>
      <c r="J47" s="24"/>
    </row>
    <row r="48" spans="7:10" x14ac:dyDescent="0.3">
      <c r="G48" s="24"/>
      <c r="H48" t="s">
        <v>13</v>
      </c>
      <c r="J48" s="24"/>
    </row>
    <row r="49" spans="7:10" x14ac:dyDescent="0.3">
      <c r="G49" s="24"/>
      <c r="H49" t="s">
        <v>49</v>
      </c>
      <c r="J49" s="24"/>
    </row>
    <row r="50" spans="7:10" x14ac:dyDescent="0.3">
      <c r="G50" s="24"/>
      <c r="H50" t="s">
        <v>1606</v>
      </c>
      <c r="J50" s="24"/>
    </row>
    <row r="51" spans="7:10" x14ac:dyDescent="0.3">
      <c r="G51" s="24"/>
      <c r="H51" t="s">
        <v>961</v>
      </c>
      <c r="J51" s="24"/>
    </row>
    <row r="52" spans="7:10" x14ac:dyDescent="0.3">
      <c r="G52" s="24"/>
      <c r="H52" t="s">
        <v>152</v>
      </c>
      <c r="J52" s="24"/>
    </row>
    <row r="53" spans="7:10" x14ac:dyDescent="0.3">
      <c r="G53" s="24"/>
      <c r="H53" t="s">
        <v>63</v>
      </c>
      <c r="J53" s="24"/>
    </row>
    <row r="54" spans="7:10" x14ac:dyDescent="0.3">
      <c r="G54" s="24"/>
      <c r="H54" t="s">
        <v>1038</v>
      </c>
      <c r="J54" s="24"/>
    </row>
    <row r="55" spans="7:10" x14ac:dyDescent="0.3">
      <c r="G55" s="24"/>
      <c r="H55" t="s">
        <v>2120</v>
      </c>
      <c r="J55" s="24"/>
    </row>
    <row r="56" spans="7:10" x14ac:dyDescent="0.3">
      <c r="G56" s="24"/>
      <c r="H56" t="s">
        <v>23</v>
      </c>
      <c r="J56" s="24"/>
    </row>
    <row r="57" spans="7:10" x14ac:dyDescent="0.3">
      <c r="G57" s="24"/>
      <c r="H57" t="s">
        <v>1441</v>
      </c>
      <c r="J57" s="24"/>
    </row>
    <row r="58" spans="7:10" x14ac:dyDescent="0.3">
      <c r="G58" s="24"/>
      <c r="H58" t="s">
        <v>465</v>
      </c>
      <c r="J58" s="24"/>
    </row>
    <row r="59" spans="7:10" x14ac:dyDescent="0.3">
      <c r="G59" s="24"/>
      <c r="H59" t="s">
        <v>17</v>
      </c>
      <c r="J59" s="24"/>
    </row>
    <row r="60" spans="7:10" x14ac:dyDescent="0.3">
      <c r="G60" s="24"/>
      <c r="H60" t="s">
        <v>2804</v>
      </c>
      <c r="J60" s="24"/>
    </row>
    <row r="61" spans="7:10" x14ac:dyDescent="0.3">
      <c r="G61" s="24"/>
      <c r="H61" t="s">
        <v>468</v>
      </c>
      <c r="J61" s="24"/>
    </row>
    <row r="62" spans="7:10" x14ac:dyDescent="0.3">
      <c r="G62" s="24"/>
      <c r="H62" t="s">
        <v>2815</v>
      </c>
      <c r="J62" s="24"/>
    </row>
    <row r="63" spans="7:10" x14ac:dyDescent="0.3">
      <c r="G63" s="24"/>
      <c r="H63" t="s">
        <v>1328</v>
      </c>
      <c r="J63" s="24"/>
    </row>
    <row r="64" spans="7:10" x14ac:dyDescent="0.3">
      <c r="G64" s="24"/>
      <c r="H64" t="s">
        <v>446</v>
      </c>
      <c r="J64" s="24"/>
    </row>
    <row r="65" spans="7:10" x14ac:dyDescent="0.3">
      <c r="G65" s="24"/>
      <c r="H65" t="s">
        <v>11</v>
      </c>
      <c r="J65" s="24"/>
    </row>
    <row r="66" spans="7:10" x14ac:dyDescent="0.3">
      <c r="G66" s="24"/>
      <c r="H66" t="s">
        <v>499</v>
      </c>
      <c r="J66" s="24"/>
    </row>
    <row r="67" spans="7:10" x14ac:dyDescent="0.3">
      <c r="G67" s="24"/>
      <c r="H67" t="s">
        <v>536</v>
      </c>
      <c r="J67" s="24"/>
    </row>
    <row r="68" spans="7:10" x14ac:dyDescent="0.3">
      <c r="G68" s="24"/>
      <c r="H68" t="s">
        <v>524</v>
      </c>
      <c r="J68" s="24"/>
    </row>
    <row r="69" spans="7:10" x14ac:dyDescent="0.3">
      <c r="G69" s="24"/>
      <c r="H69" t="s">
        <v>613</v>
      </c>
      <c r="J69" s="24"/>
    </row>
    <row r="70" spans="7:10" x14ac:dyDescent="0.3">
      <c r="G70" s="24"/>
      <c r="H70" t="s">
        <v>516</v>
      </c>
      <c r="J70" s="24"/>
    </row>
    <row r="71" spans="7:10" x14ac:dyDescent="0.3">
      <c r="G71" s="24"/>
      <c r="H71" t="s">
        <v>551</v>
      </c>
      <c r="J71" s="24"/>
    </row>
    <row r="72" spans="7:10" x14ac:dyDescent="0.3">
      <c r="G72" s="24"/>
      <c r="H72" t="s">
        <v>479</v>
      </c>
      <c r="J72" s="24"/>
    </row>
    <row r="73" spans="7:10" x14ac:dyDescent="0.3">
      <c r="G73" s="24"/>
      <c r="H73" t="s">
        <v>958</v>
      </c>
      <c r="J73" s="24"/>
    </row>
    <row r="74" spans="7:10" x14ac:dyDescent="0.3">
      <c r="G74" s="24"/>
      <c r="H74" t="s">
        <v>31</v>
      </c>
      <c r="J74" s="24"/>
    </row>
    <row r="75" spans="7:10" x14ac:dyDescent="0.3">
      <c r="G75" s="24"/>
      <c r="H75" t="s">
        <v>1595</v>
      </c>
      <c r="J75" s="24"/>
    </row>
    <row r="76" spans="7:10" x14ac:dyDescent="0.3">
      <c r="G76" s="24"/>
      <c r="H76" t="s">
        <v>1333</v>
      </c>
      <c r="J76" s="24"/>
    </row>
    <row r="77" spans="7:10" x14ac:dyDescent="0.3">
      <c r="G77" s="24"/>
      <c r="H77" t="s">
        <v>1614</v>
      </c>
      <c r="J77" s="24"/>
    </row>
    <row r="78" spans="7:10" x14ac:dyDescent="0.3">
      <c r="G78" s="24"/>
      <c r="H78" t="s">
        <v>485</v>
      </c>
      <c r="J78" s="24"/>
    </row>
    <row r="79" spans="7:10" x14ac:dyDescent="0.3">
      <c r="G79" s="24"/>
      <c r="H79" t="s">
        <v>2902</v>
      </c>
      <c r="J79" s="24"/>
    </row>
    <row r="80" spans="7:10" x14ac:dyDescent="0.3">
      <c r="G80" s="24"/>
      <c r="H80" t="s">
        <v>1351</v>
      </c>
      <c r="J80" s="24"/>
    </row>
    <row r="81" spans="7:10" x14ac:dyDescent="0.3">
      <c r="G81" s="24"/>
      <c r="H81" t="s">
        <v>1095</v>
      </c>
      <c r="J81" s="24"/>
    </row>
    <row r="82" spans="7:10" x14ac:dyDescent="0.3">
      <c r="G82" s="24"/>
      <c r="H82" t="s">
        <v>1184</v>
      </c>
      <c r="J82" s="24"/>
    </row>
    <row r="83" spans="7:10" x14ac:dyDescent="0.3">
      <c r="G83" s="24"/>
      <c r="H83" t="s">
        <v>2802</v>
      </c>
      <c r="J83" s="24"/>
    </row>
    <row r="84" spans="7:10" x14ac:dyDescent="0.3">
      <c r="G84" s="24"/>
      <c r="H84" t="s">
        <v>55</v>
      </c>
      <c r="J84" s="24"/>
    </row>
    <row r="85" spans="7:10" x14ac:dyDescent="0.3">
      <c r="G85" s="24"/>
      <c r="H85" t="s">
        <v>122</v>
      </c>
      <c r="J85" s="24"/>
    </row>
    <row r="86" spans="7:10" x14ac:dyDescent="0.3">
      <c r="G86" s="24"/>
      <c r="H86" t="s">
        <v>29</v>
      </c>
      <c r="J86" s="24"/>
    </row>
    <row r="87" spans="7:10" x14ac:dyDescent="0.3">
      <c r="G87" s="24"/>
      <c r="H87" t="s">
        <v>47</v>
      </c>
      <c r="J87" s="24"/>
    </row>
    <row r="88" spans="7:10" x14ac:dyDescent="0.3">
      <c r="G88" s="24"/>
      <c r="H88" t="s">
        <v>52</v>
      </c>
      <c r="J88" s="24"/>
    </row>
    <row r="89" spans="7:10" x14ac:dyDescent="0.3">
      <c r="G89" s="24"/>
      <c r="H89" t="s">
        <v>475</v>
      </c>
      <c r="J89" s="24"/>
    </row>
    <row r="90" spans="7:10" x14ac:dyDescent="0.3">
      <c r="G90" s="24"/>
      <c r="H90" t="s">
        <v>443</v>
      </c>
      <c r="J90" s="24"/>
    </row>
    <row r="91" spans="7:10" x14ac:dyDescent="0.3">
      <c r="G91" s="24"/>
      <c r="H91" t="s">
        <v>2835</v>
      </c>
      <c r="J91" s="24"/>
    </row>
    <row r="92" spans="7:10" x14ac:dyDescent="0.3">
      <c r="G92" s="24"/>
      <c r="H92" t="s">
        <v>1617</v>
      </c>
      <c r="J92" s="24"/>
    </row>
    <row r="93" spans="7:10" x14ac:dyDescent="0.3">
      <c r="G93" s="24"/>
      <c r="H93" t="s">
        <v>1323</v>
      </c>
      <c r="J93" s="24"/>
    </row>
    <row r="94" spans="7:10" x14ac:dyDescent="0.3">
      <c r="G94" s="24"/>
      <c r="H94" t="s">
        <v>75</v>
      </c>
      <c r="J94" s="24"/>
    </row>
    <row r="95" spans="7:10" x14ac:dyDescent="0.3">
      <c r="G95" s="24"/>
      <c r="H95" t="s">
        <v>2126</v>
      </c>
      <c r="J95" s="24"/>
    </row>
    <row r="96" spans="7:10" x14ac:dyDescent="0.3">
      <c r="G96" s="24"/>
      <c r="H96" t="s">
        <v>987</v>
      </c>
      <c r="J96" s="24"/>
    </row>
    <row r="97" spans="7:10" x14ac:dyDescent="0.3">
      <c r="G97" s="24"/>
      <c r="H97" t="s">
        <v>112</v>
      </c>
      <c r="J97" s="24"/>
    </row>
    <row r="98" spans="7:10" x14ac:dyDescent="0.3">
      <c r="G98" s="24"/>
      <c r="H98" t="s">
        <v>2795</v>
      </c>
      <c r="J98" s="24"/>
    </row>
    <row r="99" spans="7:10" x14ac:dyDescent="0.3">
      <c r="G99" s="24"/>
      <c r="H99" t="s">
        <v>1314</v>
      </c>
      <c r="J99" s="24"/>
    </row>
    <row r="100" spans="7:10" x14ac:dyDescent="0.3">
      <c r="G100" s="24"/>
      <c r="H100" t="s">
        <v>2128</v>
      </c>
      <c r="J100" s="24"/>
    </row>
    <row r="101" spans="7:10" x14ac:dyDescent="0.3">
      <c r="G101" s="24"/>
      <c r="H101" t="s">
        <v>2183</v>
      </c>
      <c r="J101" s="24"/>
    </row>
    <row r="102" spans="7:10" x14ac:dyDescent="0.3">
      <c r="G102" s="24"/>
      <c r="H102" t="s">
        <v>1041</v>
      </c>
      <c r="J102" s="24"/>
    </row>
    <row r="103" spans="7:10" x14ac:dyDescent="0.3">
      <c r="G103" s="24"/>
      <c r="H103" t="s">
        <v>71</v>
      </c>
      <c r="J103" s="24"/>
    </row>
    <row r="104" spans="7:10" x14ac:dyDescent="0.3">
      <c r="G104" s="24"/>
      <c r="H104" t="s">
        <v>2122</v>
      </c>
      <c r="J104" s="24"/>
    </row>
    <row r="105" spans="7:10" x14ac:dyDescent="0.3">
      <c r="G105" s="24"/>
      <c r="H105" t="s">
        <v>2884</v>
      </c>
      <c r="J105" s="24"/>
    </row>
    <row r="106" spans="7:10" x14ac:dyDescent="0.3">
      <c r="G106" s="24"/>
      <c r="H106" t="s">
        <v>2825</v>
      </c>
      <c r="J106" s="24"/>
    </row>
    <row r="107" spans="7:10" x14ac:dyDescent="0.3">
      <c r="G107" s="24"/>
      <c r="H107" t="s">
        <v>1188</v>
      </c>
      <c r="J107" s="24"/>
    </row>
    <row r="108" spans="7:10" x14ac:dyDescent="0.3">
      <c r="G108" s="24"/>
      <c r="H108" t="s">
        <v>519</v>
      </c>
      <c r="J108" s="24"/>
    </row>
    <row r="109" spans="7:10" x14ac:dyDescent="0.3">
      <c r="G109" s="24"/>
      <c r="H109" t="s">
        <v>993</v>
      </c>
      <c r="J109" s="24"/>
    </row>
    <row r="110" spans="7:10" x14ac:dyDescent="0.3">
      <c r="G110" s="24"/>
      <c r="H110" t="s">
        <v>970</v>
      </c>
      <c r="J110" s="24"/>
    </row>
    <row r="111" spans="7:10" x14ac:dyDescent="0.3">
      <c r="G111" s="24"/>
      <c r="H111" t="s">
        <v>1299</v>
      </c>
      <c r="J111" s="24"/>
    </row>
    <row r="112" spans="7:10" x14ac:dyDescent="0.3">
      <c r="G112" s="24"/>
      <c r="H112" t="s">
        <v>80</v>
      </c>
      <c r="J112" s="24"/>
    </row>
    <row r="113" spans="7:10" x14ac:dyDescent="0.3">
      <c r="G113" s="24"/>
      <c r="H113" t="s">
        <v>5</v>
      </c>
      <c r="J113" s="24"/>
    </row>
    <row r="114" spans="7:10" x14ac:dyDescent="0.3">
      <c r="G114" s="24"/>
      <c r="H114" t="s">
        <v>96</v>
      </c>
      <c r="J114" s="24"/>
    </row>
    <row r="115" spans="7:10" x14ac:dyDescent="0.3">
      <c r="G115" s="24"/>
      <c r="H115" t="s">
        <v>462</v>
      </c>
      <c r="J115" s="24"/>
    </row>
    <row r="116" spans="7:10" x14ac:dyDescent="0.3">
      <c r="G116" s="24"/>
      <c r="H116" t="s">
        <v>68</v>
      </c>
      <c r="J116" s="24"/>
    </row>
    <row r="117" spans="7:10" x14ac:dyDescent="0.3">
      <c r="G117" s="24"/>
      <c r="H117" t="s">
        <v>2868</v>
      </c>
      <c r="J117" s="24"/>
    </row>
    <row r="118" spans="7:10" x14ac:dyDescent="0.3">
      <c r="G118" s="24"/>
      <c r="H118" t="s">
        <v>528</v>
      </c>
      <c r="J118" s="24"/>
    </row>
    <row r="119" spans="7:10" x14ac:dyDescent="0.3">
      <c r="G119" s="24"/>
      <c r="H119" t="s">
        <v>972</v>
      </c>
      <c r="J119" s="24"/>
    </row>
    <row r="120" spans="7:10" x14ac:dyDescent="0.3">
      <c r="G120" s="24"/>
      <c r="H120" t="s">
        <v>33</v>
      </c>
      <c r="J120" s="24"/>
    </row>
    <row r="121" spans="7:10" x14ac:dyDescent="0.3">
      <c r="G121" s="24"/>
      <c r="H121" t="s">
        <v>2130</v>
      </c>
      <c r="J121" s="24"/>
    </row>
    <row r="122" spans="7:10" x14ac:dyDescent="0.3">
      <c r="G122" s="24"/>
      <c r="H122" t="s">
        <v>956</v>
      </c>
      <c r="J122" s="24"/>
    </row>
    <row r="123" spans="7:10" x14ac:dyDescent="0.3">
      <c r="G123" s="24"/>
      <c r="H123" t="s">
        <v>109</v>
      </c>
      <c r="J123" s="24"/>
    </row>
    <row r="124" spans="7:10" x14ac:dyDescent="0.3">
      <c r="G124" s="24"/>
      <c r="H124" t="s">
        <v>985</v>
      </c>
      <c r="J124" s="24"/>
    </row>
    <row r="125" spans="7:10" x14ac:dyDescent="0.3">
      <c r="G125" s="24"/>
      <c r="H125" t="s">
        <v>449</v>
      </c>
      <c r="J125" s="24"/>
    </row>
    <row r="126" spans="7:10" x14ac:dyDescent="0.3">
      <c r="G126" s="24"/>
      <c r="H126" t="s">
        <v>1699</v>
      </c>
      <c r="J126" s="24"/>
    </row>
    <row r="127" spans="7:10" x14ac:dyDescent="0.3">
      <c r="G127" s="24"/>
      <c r="H127" t="s">
        <v>40</v>
      </c>
      <c r="J127" s="24"/>
    </row>
    <row r="128" spans="7:10" x14ac:dyDescent="0.3">
      <c r="G128" s="24"/>
      <c r="H128" t="s">
        <v>440</v>
      </c>
      <c r="J128" s="24"/>
    </row>
    <row r="129" spans="7:10" x14ac:dyDescent="0.3">
      <c r="G129" s="24"/>
      <c r="H129" t="s">
        <v>2831</v>
      </c>
      <c r="J129" s="24"/>
    </row>
    <row r="130" spans="7:10" x14ac:dyDescent="0.3">
      <c r="G130" s="24"/>
      <c r="H130" t="s">
        <v>964</v>
      </c>
      <c r="J130" s="24"/>
    </row>
    <row r="131" spans="7:10" x14ac:dyDescent="0.3">
      <c r="G131" s="24"/>
      <c r="H131" t="s">
        <v>25</v>
      </c>
      <c r="J131" s="24"/>
    </row>
    <row r="132" spans="7:10" x14ac:dyDescent="0.3">
      <c r="G132" s="24"/>
      <c r="H132" t="s">
        <v>2811</v>
      </c>
      <c r="J132" s="24"/>
    </row>
    <row r="133" spans="7:10" x14ac:dyDescent="0.3">
      <c r="G133" s="24"/>
      <c r="H133" t="s">
        <v>1316</v>
      </c>
      <c r="J133" s="24"/>
    </row>
    <row r="134" spans="7:10" x14ac:dyDescent="0.3">
      <c r="G134" s="24"/>
      <c r="H134" t="s">
        <v>976</v>
      </c>
      <c r="J134" s="24"/>
    </row>
    <row r="135" spans="7:10" x14ac:dyDescent="0.3">
      <c r="G135" s="24"/>
      <c r="H135" t="s">
        <v>981</v>
      </c>
      <c r="J135" s="24"/>
    </row>
    <row r="136" spans="7:10" x14ac:dyDescent="0.3">
      <c r="G136" s="24"/>
      <c r="H136" t="s">
        <v>1696</v>
      </c>
      <c r="J136" s="24"/>
    </row>
    <row r="137" spans="7:10" x14ac:dyDescent="0.3">
      <c r="G137" s="24"/>
      <c r="H137" t="s">
        <v>35</v>
      </c>
      <c r="J137" s="24"/>
    </row>
    <row r="138" spans="7:10" x14ac:dyDescent="0.3">
      <c r="G138" s="24"/>
      <c r="H138" t="s">
        <v>376</v>
      </c>
      <c r="J138" s="24"/>
    </row>
    <row r="139" spans="7:10" x14ac:dyDescent="0.3">
      <c r="G139" s="24"/>
      <c r="H139" t="s">
        <v>1419</v>
      </c>
      <c r="J139" s="24"/>
    </row>
    <row r="140" spans="7:10" x14ac:dyDescent="0.3">
      <c r="G140" s="24"/>
      <c r="H140" t="s">
        <v>2820</v>
      </c>
      <c r="J140" s="24"/>
    </row>
    <row r="141" spans="7:10" x14ac:dyDescent="0.3">
      <c r="G141" s="24"/>
      <c r="H141" t="s">
        <v>503</v>
      </c>
      <c r="J141" s="24"/>
    </row>
    <row r="142" spans="7:10" x14ac:dyDescent="0.3">
      <c r="G142" s="24"/>
      <c r="H142" t="s">
        <v>2842</v>
      </c>
      <c r="J142" s="24"/>
    </row>
    <row r="143" spans="7:10" x14ac:dyDescent="0.3">
      <c r="G143" s="24"/>
      <c r="H143" t="s">
        <v>1701</v>
      </c>
      <c r="J143" s="24"/>
    </row>
    <row r="144" spans="7:10" x14ac:dyDescent="0.3">
      <c r="G144" s="24"/>
      <c r="H144" t="s">
        <v>2860</v>
      </c>
      <c r="J144" s="24"/>
    </row>
    <row r="145" spans="7:10" x14ac:dyDescent="0.3">
      <c r="G145" s="24"/>
      <c r="H145" t="s">
        <v>116</v>
      </c>
      <c r="J145" s="24"/>
    </row>
    <row r="146" spans="7:10" x14ac:dyDescent="0.3">
      <c r="G146" s="24"/>
      <c r="H146" t="s">
        <v>454</v>
      </c>
      <c r="J146" s="24"/>
    </row>
    <row r="147" spans="7:10" x14ac:dyDescent="0.3">
      <c r="G147" s="24"/>
      <c r="H147" t="s">
        <v>510</v>
      </c>
      <c r="J147" s="24"/>
    </row>
    <row r="148" spans="7:10" x14ac:dyDescent="0.3">
      <c r="G148" s="24"/>
      <c r="H148" t="s">
        <v>1031</v>
      </c>
      <c r="J148" s="24"/>
    </row>
    <row r="149" spans="7:10" x14ac:dyDescent="0.3">
      <c r="G149" s="24"/>
      <c r="H149" t="s">
        <v>694</v>
      </c>
      <c r="J149" s="24"/>
    </row>
    <row r="150" spans="7:10" x14ac:dyDescent="0.3">
      <c r="G150" s="24"/>
      <c r="H150" t="s">
        <v>27</v>
      </c>
      <c r="J150" s="24"/>
    </row>
    <row r="151" spans="7:10" x14ac:dyDescent="0.3">
      <c r="G151" s="24"/>
      <c r="H151" t="s">
        <v>585</v>
      </c>
      <c r="J151" s="24"/>
    </row>
    <row r="152" spans="7:10" x14ac:dyDescent="0.3">
      <c r="G152" s="24"/>
      <c r="H152" s="24"/>
      <c r="I152" s="24"/>
      <c r="J152" s="24"/>
    </row>
  </sheetData>
  <mergeCells count="2">
    <mergeCell ref="C3:D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4C-63D4-4B9F-925E-23F0F20BD575}">
  <sheetPr>
    <tabColor rgb="FFFFC000"/>
  </sheetPr>
  <dimension ref="A1:H75"/>
  <sheetViews>
    <sheetView workbookViewId="0">
      <selection activeCell="L18" sqref="L18"/>
    </sheetView>
  </sheetViews>
  <sheetFormatPr defaultRowHeight="14.4" x14ac:dyDescent="0.3"/>
  <cols>
    <col min="1" max="1" width="19.44140625" bestFit="1" customWidth="1"/>
    <col min="2" max="2" width="19.109375" bestFit="1" customWidth="1"/>
    <col min="3" max="3" width="19.109375" style="3" bestFit="1" customWidth="1"/>
    <col min="4" max="4" width="11.109375" bestFit="1" customWidth="1"/>
    <col min="5" max="5" width="16.77734375" style="3" bestFit="1" customWidth="1"/>
    <col min="6" max="6" width="8.77734375" style="3"/>
    <col min="7" max="7" width="11.77734375" style="3" bestFit="1" customWidth="1"/>
    <col min="8" max="8" width="11.44140625" style="3" bestFit="1" customWidth="1"/>
  </cols>
  <sheetData>
    <row r="1" spans="1:8" x14ac:dyDescent="0.3">
      <c r="A1" s="18" t="s">
        <v>10115</v>
      </c>
      <c r="B1" s="18" t="s">
        <v>10114</v>
      </c>
      <c r="C1" s="19" t="s">
        <v>10113</v>
      </c>
      <c r="D1" s="19" t="s">
        <v>6012</v>
      </c>
      <c r="E1" s="19" t="s">
        <v>6013</v>
      </c>
      <c r="F1" s="19" t="s">
        <v>6014</v>
      </c>
      <c r="G1" s="19" t="s">
        <v>6015</v>
      </c>
      <c r="H1" s="19" t="s">
        <v>6016</v>
      </c>
    </row>
    <row r="2" spans="1:8" x14ac:dyDescent="0.3">
      <c r="A2" t="s">
        <v>10116</v>
      </c>
      <c r="B2" t="s">
        <v>10117</v>
      </c>
      <c r="C2" s="3" t="s">
        <v>6017</v>
      </c>
      <c r="D2" t="s">
        <v>6045</v>
      </c>
      <c r="E2" s="3" t="s">
        <v>949</v>
      </c>
      <c r="F2" s="3">
        <v>2</v>
      </c>
      <c r="G2" s="5">
        <v>14</v>
      </c>
      <c r="H2" s="6">
        <v>31404</v>
      </c>
    </row>
    <row r="3" spans="1:8" x14ac:dyDescent="0.3">
      <c r="A3" t="s">
        <v>10118</v>
      </c>
      <c r="B3" t="s">
        <v>10119</v>
      </c>
      <c r="C3" s="3" t="s">
        <v>6018</v>
      </c>
      <c r="D3" t="s">
        <v>6046</v>
      </c>
      <c r="E3" s="3" t="s">
        <v>946</v>
      </c>
      <c r="F3" s="3">
        <v>2</v>
      </c>
      <c r="G3" s="5">
        <v>12.22</v>
      </c>
      <c r="H3" s="6">
        <v>36736</v>
      </c>
    </row>
    <row r="4" spans="1:8" x14ac:dyDescent="0.3">
      <c r="A4" t="s">
        <v>10254</v>
      </c>
      <c r="B4" t="s">
        <v>10253</v>
      </c>
      <c r="C4" s="3" t="s">
        <v>6044</v>
      </c>
      <c r="D4" t="s">
        <v>6047</v>
      </c>
      <c r="E4" s="3" t="s">
        <v>946</v>
      </c>
      <c r="F4" s="3">
        <v>1</v>
      </c>
      <c r="G4" s="5">
        <v>18.760000000000002</v>
      </c>
      <c r="H4" s="6">
        <v>32212</v>
      </c>
    </row>
    <row r="5" spans="1:8" x14ac:dyDescent="0.3">
      <c r="A5" t="s">
        <v>10120</v>
      </c>
      <c r="B5" t="s">
        <v>10121</v>
      </c>
      <c r="D5" t="s">
        <v>6048</v>
      </c>
      <c r="E5" s="3" t="s">
        <v>947</v>
      </c>
      <c r="F5" s="3">
        <v>2</v>
      </c>
      <c r="G5" s="5">
        <v>18.760000000000002</v>
      </c>
      <c r="H5" s="6">
        <v>32143</v>
      </c>
    </row>
    <row r="6" spans="1:8" x14ac:dyDescent="0.3">
      <c r="A6" t="s">
        <v>10122</v>
      </c>
      <c r="B6" t="s">
        <v>10123</v>
      </c>
      <c r="D6" t="s">
        <v>6049</v>
      </c>
      <c r="E6" s="3" t="s">
        <v>946</v>
      </c>
      <c r="F6" s="3">
        <v>1</v>
      </c>
      <c r="G6" s="5">
        <v>18.760000000000002</v>
      </c>
      <c r="H6" s="6">
        <v>23110</v>
      </c>
    </row>
    <row r="7" spans="1:8" x14ac:dyDescent="0.3">
      <c r="A7" t="s">
        <v>10124</v>
      </c>
      <c r="B7" t="s">
        <v>10125</v>
      </c>
      <c r="D7" t="s">
        <v>6050</v>
      </c>
      <c r="E7" s="3" t="s">
        <v>946</v>
      </c>
      <c r="F7" s="3">
        <v>1</v>
      </c>
      <c r="G7" s="5">
        <v>14</v>
      </c>
      <c r="H7" s="6">
        <v>29701</v>
      </c>
    </row>
    <row r="8" spans="1:8" x14ac:dyDescent="0.3">
      <c r="A8" t="s">
        <v>10126</v>
      </c>
      <c r="B8" t="s">
        <v>10127</v>
      </c>
      <c r="D8" t="s">
        <v>6051</v>
      </c>
      <c r="E8" s="3" t="s">
        <v>948</v>
      </c>
      <c r="F8" s="3">
        <v>2</v>
      </c>
      <c r="G8" s="5">
        <v>14</v>
      </c>
      <c r="H8" s="6">
        <v>33441</v>
      </c>
    </row>
    <row r="9" spans="1:8" x14ac:dyDescent="0.3">
      <c r="A9" t="s">
        <v>10128</v>
      </c>
      <c r="B9" t="s">
        <v>10129</v>
      </c>
      <c r="D9" t="s">
        <v>6052</v>
      </c>
      <c r="E9" s="3" t="s">
        <v>948</v>
      </c>
      <c r="F9" s="3">
        <v>1</v>
      </c>
      <c r="G9" s="5">
        <v>14</v>
      </c>
      <c r="H9" s="6">
        <v>30614</v>
      </c>
    </row>
    <row r="10" spans="1:8" x14ac:dyDescent="0.3">
      <c r="A10" t="s">
        <v>6020</v>
      </c>
      <c r="B10" t="s">
        <v>10130</v>
      </c>
      <c r="D10" t="s">
        <v>6053</v>
      </c>
      <c r="E10" s="3" t="s">
        <v>950</v>
      </c>
      <c r="F10" s="3">
        <v>1</v>
      </c>
      <c r="G10" s="5">
        <v>14</v>
      </c>
      <c r="H10" s="6">
        <v>29351</v>
      </c>
    </row>
    <row r="11" spans="1:8" x14ac:dyDescent="0.3">
      <c r="A11" t="s">
        <v>10131</v>
      </c>
      <c r="B11" t="s">
        <v>10132</v>
      </c>
      <c r="C11" s="3" t="s">
        <v>6019</v>
      </c>
      <c r="D11" t="s">
        <v>6054</v>
      </c>
      <c r="E11" s="3" t="s">
        <v>947</v>
      </c>
      <c r="F11" s="3">
        <v>2</v>
      </c>
      <c r="G11" s="5">
        <v>18.760000000000002</v>
      </c>
      <c r="H11" s="6">
        <v>36715</v>
      </c>
    </row>
    <row r="12" spans="1:8" x14ac:dyDescent="0.3">
      <c r="A12" t="s">
        <v>10133</v>
      </c>
      <c r="B12" t="s">
        <v>10134</v>
      </c>
      <c r="C12" s="3" t="s">
        <v>6020</v>
      </c>
      <c r="D12" t="s">
        <v>6055</v>
      </c>
      <c r="E12" s="3" t="s">
        <v>947</v>
      </c>
      <c r="F12" s="3">
        <v>1</v>
      </c>
      <c r="G12" s="5">
        <v>14</v>
      </c>
      <c r="H12" s="6">
        <v>32532</v>
      </c>
    </row>
    <row r="13" spans="1:8" x14ac:dyDescent="0.3">
      <c r="A13" t="s">
        <v>10135</v>
      </c>
      <c r="B13" t="s">
        <v>10136</v>
      </c>
      <c r="D13" t="s">
        <v>6056</v>
      </c>
      <c r="E13" s="3" t="s">
        <v>946</v>
      </c>
      <c r="F13" s="3">
        <v>1</v>
      </c>
      <c r="G13" s="5">
        <v>18.760000000000002</v>
      </c>
      <c r="H13" s="6">
        <v>35468</v>
      </c>
    </row>
    <row r="14" spans="1:8" x14ac:dyDescent="0.3">
      <c r="A14" t="s">
        <v>10137</v>
      </c>
      <c r="B14" t="s">
        <v>10138</v>
      </c>
      <c r="D14" t="s">
        <v>6057</v>
      </c>
      <c r="E14" s="3" t="s">
        <v>947</v>
      </c>
      <c r="F14" s="3">
        <v>2</v>
      </c>
      <c r="G14" s="5">
        <v>18.760000000000002</v>
      </c>
      <c r="H14" s="6">
        <v>30909</v>
      </c>
    </row>
    <row r="15" spans="1:8" x14ac:dyDescent="0.3">
      <c r="A15" t="s">
        <v>10139</v>
      </c>
      <c r="B15" t="s">
        <v>10140</v>
      </c>
      <c r="D15" t="s">
        <v>6058</v>
      </c>
      <c r="E15" s="3" t="s">
        <v>948</v>
      </c>
      <c r="F15" s="3">
        <v>1</v>
      </c>
      <c r="G15" s="5">
        <v>14</v>
      </c>
      <c r="H15" s="6">
        <v>29183</v>
      </c>
    </row>
    <row r="16" spans="1:8" x14ac:dyDescent="0.3">
      <c r="A16" t="s">
        <v>10141</v>
      </c>
      <c r="B16" t="s">
        <v>10142</v>
      </c>
      <c r="C16" s="3" t="s">
        <v>6021</v>
      </c>
      <c r="D16" t="s">
        <v>6059</v>
      </c>
      <c r="E16" s="3" t="s">
        <v>946</v>
      </c>
      <c r="F16" s="3">
        <v>1</v>
      </c>
      <c r="G16" s="5">
        <v>14</v>
      </c>
      <c r="H16" s="6">
        <v>23522</v>
      </c>
    </row>
    <row r="17" spans="1:8" x14ac:dyDescent="0.3">
      <c r="A17" t="s">
        <v>10143</v>
      </c>
      <c r="B17" t="s">
        <v>10144</v>
      </c>
      <c r="D17" t="s">
        <v>6060</v>
      </c>
      <c r="E17" s="3" t="s">
        <v>950</v>
      </c>
      <c r="F17" s="3">
        <v>1</v>
      </c>
      <c r="G17" s="5">
        <v>14</v>
      </c>
      <c r="H17" s="6">
        <v>32085</v>
      </c>
    </row>
    <row r="18" spans="1:8" x14ac:dyDescent="0.3">
      <c r="A18" t="s">
        <v>10145</v>
      </c>
      <c r="B18" t="s">
        <v>10146</v>
      </c>
      <c r="D18" t="s">
        <v>6061</v>
      </c>
      <c r="E18" s="3" t="s">
        <v>946</v>
      </c>
      <c r="F18" s="3">
        <v>2</v>
      </c>
      <c r="G18" s="5">
        <v>14</v>
      </c>
      <c r="H18" s="6">
        <v>33557</v>
      </c>
    </row>
    <row r="19" spans="1:8" x14ac:dyDescent="0.3">
      <c r="A19" t="s">
        <v>10147</v>
      </c>
      <c r="B19" t="s">
        <v>10146</v>
      </c>
      <c r="C19" s="3" t="s">
        <v>6022</v>
      </c>
      <c r="D19" t="s">
        <v>6062</v>
      </c>
      <c r="E19" s="3" t="s">
        <v>948</v>
      </c>
      <c r="F19" s="3">
        <v>2</v>
      </c>
      <c r="G19" s="5">
        <v>14</v>
      </c>
      <c r="H19" s="6">
        <v>35585</v>
      </c>
    </row>
    <row r="20" spans="1:8" x14ac:dyDescent="0.3">
      <c r="A20" t="s">
        <v>10132</v>
      </c>
      <c r="B20" t="s">
        <v>10148</v>
      </c>
      <c r="D20" t="s">
        <v>6063</v>
      </c>
      <c r="E20" s="3" t="s">
        <v>946</v>
      </c>
      <c r="F20" s="3">
        <v>2</v>
      </c>
      <c r="G20" s="5">
        <v>18.760000000000002</v>
      </c>
      <c r="H20" s="6">
        <v>28677</v>
      </c>
    </row>
    <row r="21" spans="1:8" x14ac:dyDescent="0.3">
      <c r="A21" t="s">
        <v>10149</v>
      </c>
      <c r="B21" t="s">
        <v>10150</v>
      </c>
      <c r="D21" t="s">
        <v>6064</v>
      </c>
      <c r="E21" s="3" t="s">
        <v>946</v>
      </c>
      <c r="F21" s="3">
        <v>2</v>
      </c>
      <c r="G21" s="5">
        <v>14</v>
      </c>
      <c r="H21" s="6">
        <v>34141</v>
      </c>
    </row>
    <row r="22" spans="1:8" x14ac:dyDescent="0.3">
      <c r="A22" t="s">
        <v>10151</v>
      </c>
      <c r="B22" t="s">
        <v>10152</v>
      </c>
      <c r="D22" t="s">
        <v>6065</v>
      </c>
      <c r="E22" s="3" t="s">
        <v>946</v>
      </c>
      <c r="F22" s="3">
        <v>1</v>
      </c>
      <c r="G22" s="5">
        <v>14</v>
      </c>
      <c r="H22" s="6">
        <v>29654</v>
      </c>
    </row>
    <row r="23" spans="1:8" x14ac:dyDescent="0.3">
      <c r="A23" t="s">
        <v>10153</v>
      </c>
      <c r="B23" t="s">
        <v>10154</v>
      </c>
      <c r="D23" t="s">
        <v>6066</v>
      </c>
      <c r="E23" s="3" t="s">
        <v>950</v>
      </c>
      <c r="F23" s="3">
        <v>2</v>
      </c>
      <c r="G23" s="5">
        <v>14</v>
      </c>
      <c r="H23" s="6">
        <v>30407</v>
      </c>
    </row>
    <row r="24" spans="1:8" x14ac:dyDescent="0.3">
      <c r="A24" t="s">
        <v>10155</v>
      </c>
      <c r="B24" t="s">
        <v>10156</v>
      </c>
      <c r="C24" s="3" t="s">
        <v>6023</v>
      </c>
      <c r="D24" t="s">
        <v>6067</v>
      </c>
      <c r="E24" s="3" t="s">
        <v>946</v>
      </c>
      <c r="F24" s="3">
        <v>1</v>
      </c>
      <c r="G24" s="5">
        <v>14</v>
      </c>
      <c r="H24" s="6">
        <v>36828</v>
      </c>
    </row>
    <row r="25" spans="1:8" x14ac:dyDescent="0.3">
      <c r="A25" t="s">
        <v>10157</v>
      </c>
      <c r="B25" t="s">
        <v>10158</v>
      </c>
      <c r="C25" s="3" t="s">
        <v>6024</v>
      </c>
      <c r="D25" t="s">
        <v>6068</v>
      </c>
      <c r="E25" s="3" t="s">
        <v>946</v>
      </c>
      <c r="F25" s="3">
        <v>1</v>
      </c>
      <c r="G25" s="5">
        <v>18.760000000000002</v>
      </c>
      <c r="H25" s="6">
        <v>34548</v>
      </c>
    </row>
    <row r="26" spans="1:8" x14ac:dyDescent="0.3">
      <c r="A26" t="s">
        <v>10159</v>
      </c>
      <c r="B26" t="s">
        <v>10160</v>
      </c>
      <c r="D26" t="s">
        <v>6069</v>
      </c>
      <c r="E26" s="3" t="s">
        <v>946</v>
      </c>
      <c r="F26" s="3">
        <v>3</v>
      </c>
      <c r="G26" s="5">
        <v>22.51</v>
      </c>
      <c r="H26" s="6">
        <v>22801</v>
      </c>
    </row>
    <row r="27" spans="1:8" x14ac:dyDescent="0.3">
      <c r="A27" t="s">
        <v>10161</v>
      </c>
      <c r="B27" t="s">
        <v>10162</v>
      </c>
      <c r="D27" t="s">
        <v>6070</v>
      </c>
      <c r="E27" s="3" t="s">
        <v>948</v>
      </c>
      <c r="F27" s="3">
        <v>4</v>
      </c>
      <c r="G27" s="5">
        <v>14</v>
      </c>
      <c r="H27" s="6">
        <v>36094</v>
      </c>
    </row>
    <row r="28" spans="1:8" x14ac:dyDescent="0.3">
      <c r="A28" t="s">
        <v>10163</v>
      </c>
      <c r="B28" t="s">
        <v>10164</v>
      </c>
      <c r="D28" t="s">
        <v>6071</v>
      </c>
      <c r="E28" s="3" t="s">
        <v>946</v>
      </c>
      <c r="F28" s="3">
        <v>4</v>
      </c>
      <c r="G28" s="5">
        <v>18.760000000000002</v>
      </c>
      <c r="H28" s="6">
        <v>27062</v>
      </c>
    </row>
    <row r="29" spans="1:8" x14ac:dyDescent="0.3">
      <c r="A29" t="s">
        <v>10165</v>
      </c>
      <c r="B29" t="s">
        <v>10166</v>
      </c>
      <c r="C29" s="3" t="s">
        <v>6025</v>
      </c>
      <c r="D29" t="s">
        <v>6072</v>
      </c>
      <c r="E29" s="3" t="s">
        <v>947</v>
      </c>
      <c r="F29" s="3">
        <v>3</v>
      </c>
      <c r="G29" s="5">
        <v>26.11</v>
      </c>
      <c r="H29" s="6">
        <v>36228</v>
      </c>
    </row>
    <row r="30" spans="1:8" x14ac:dyDescent="0.3">
      <c r="A30" t="s">
        <v>10167</v>
      </c>
      <c r="B30" t="s">
        <v>10168</v>
      </c>
      <c r="C30" s="3" t="s">
        <v>6026</v>
      </c>
      <c r="D30" t="s">
        <v>6073</v>
      </c>
      <c r="E30" s="3" t="s">
        <v>947</v>
      </c>
      <c r="F30" s="3">
        <v>1</v>
      </c>
      <c r="G30" s="5">
        <v>14</v>
      </c>
      <c r="H30" s="6">
        <v>35472</v>
      </c>
    </row>
    <row r="31" spans="1:8" x14ac:dyDescent="0.3">
      <c r="A31" t="s">
        <v>10169</v>
      </c>
      <c r="B31" t="s">
        <v>10170</v>
      </c>
      <c r="D31" t="s">
        <v>6074</v>
      </c>
      <c r="E31" s="3" t="s">
        <v>949</v>
      </c>
      <c r="F31" s="3">
        <v>3</v>
      </c>
      <c r="G31" s="5">
        <v>26.11</v>
      </c>
      <c r="H31" s="6">
        <v>27392</v>
      </c>
    </row>
    <row r="32" spans="1:8" x14ac:dyDescent="0.3">
      <c r="A32" t="s">
        <v>10171</v>
      </c>
      <c r="B32" t="s">
        <v>10172</v>
      </c>
      <c r="D32" t="s">
        <v>6075</v>
      </c>
      <c r="E32" s="3" t="s">
        <v>948</v>
      </c>
      <c r="F32" s="3">
        <v>2</v>
      </c>
      <c r="G32" s="5">
        <v>17.64</v>
      </c>
      <c r="H32" s="6">
        <v>26302</v>
      </c>
    </row>
    <row r="33" spans="1:8" x14ac:dyDescent="0.3">
      <c r="A33" t="s">
        <v>10173</v>
      </c>
      <c r="B33" t="s">
        <v>10174</v>
      </c>
      <c r="C33" s="3" t="s">
        <v>6027</v>
      </c>
      <c r="D33" t="s">
        <v>6076</v>
      </c>
      <c r="E33" s="3" t="s">
        <v>948</v>
      </c>
      <c r="F33" s="3">
        <v>2</v>
      </c>
      <c r="G33" s="5">
        <v>17.64</v>
      </c>
      <c r="H33" s="6">
        <v>33013</v>
      </c>
    </row>
    <row r="34" spans="1:8" x14ac:dyDescent="0.3">
      <c r="A34" t="s">
        <v>10175</v>
      </c>
      <c r="B34" t="s">
        <v>10176</v>
      </c>
      <c r="D34" t="s">
        <v>6077</v>
      </c>
      <c r="E34" s="3" t="s">
        <v>947</v>
      </c>
      <c r="F34" s="3">
        <v>3</v>
      </c>
      <c r="G34" s="5">
        <v>26.11</v>
      </c>
      <c r="H34" s="6">
        <v>35216</v>
      </c>
    </row>
    <row r="35" spans="1:8" x14ac:dyDescent="0.3">
      <c r="A35" t="s">
        <v>10177</v>
      </c>
      <c r="B35" t="s">
        <v>10178</v>
      </c>
      <c r="C35" s="3" t="s">
        <v>6028</v>
      </c>
      <c r="D35" t="s">
        <v>6078</v>
      </c>
      <c r="E35" s="3" t="s">
        <v>947</v>
      </c>
      <c r="F35" s="3">
        <v>1</v>
      </c>
      <c r="G35" s="5">
        <v>14</v>
      </c>
      <c r="H35" s="6">
        <v>36153</v>
      </c>
    </row>
    <row r="36" spans="1:8" x14ac:dyDescent="0.3">
      <c r="A36" t="s">
        <v>10179</v>
      </c>
      <c r="B36" t="s">
        <v>10180</v>
      </c>
      <c r="D36" t="s">
        <v>6079</v>
      </c>
      <c r="E36" s="3" t="s">
        <v>946</v>
      </c>
      <c r="F36" s="3">
        <v>4</v>
      </c>
      <c r="G36" s="5">
        <v>29.24</v>
      </c>
      <c r="H36" s="6">
        <v>35421</v>
      </c>
    </row>
    <row r="37" spans="1:8" x14ac:dyDescent="0.3">
      <c r="A37" t="s">
        <v>10181</v>
      </c>
      <c r="B37" t="s">
        <v>10182</v>
      </c>
      <c r="C37" s="3" t="s">
        <v>6029</v>
      </c>
      <c r="D37" t="s">
        <v>6080</v>
      </c>
      <c r="E37" s="3" t="s">
        <v>946</v>
      </c>
      <c r="F37" s="3">
        <v>2</v>
      </c>
      <c r="G37" s="5">
        <v>17.64</v>
      </c>
      <c r="H37" s="6">
        <v>36585</v>
      </c>
    </row>
    <row r="38" spans="1:8" x14ac:dyDescent="0.3">
      <c r="A38" t="s">
        <v>10183</v>
      </c>
      <c r="B38" t="s">
        <v>10184</v>
      </c>
      <c r="D38" t="s">
        <v>6081</v>
      </c>
      <c r="E38" s="3" t="s">
        <v>946</v>
      </c>
      <c r="F38" s="3">
        <v>4</v>
      </c>
      <c r="G38" s="5">
        <v>29.24</v>
      </c>
      <c r="H38" s="6">
        <v>29082</v>
      </c>
    </row>
    <row r="39" spans="1:8" x14ac:dyDescent="0.3">
      <c r="A39" t="s">
        <v>10185</v>
      </c>
      <c r="B39" t="s">
        <v>10138</v>
      </c>
      <c r="C39" s="3" t="s">
        <v>6030</v>
      </c>
      <c r="D39" t="s">
        <v>6082</v>
      </c>
      <c r="E39" s="3" t="s">
        <v>949</v>
      </c>
      <c r="F39" s="3">
        <v>4</v>
      </c>
      <c r="G39" s="5">
        <v>29.24</v>
      </c>
      <c r="H39" s="6">
        <v>33843</v>
      </c>
    </row>
    <row r="40" spans="1:8" x14ac:dyDescent="0.3">
      <c r="A40" t="s">
        <v>10186</v>
      </c>
      <c r="B40" t="s">
        <v>10187</v>
      </c>
      <c r="C40" s="3" t="s">
        <v>6031</v>
      </c>
      <c r="D40" t="s">
        <v>6083</v>
      </c>
      <c r="E40" s="3" t="s">
        <v>946</v>
      </c>
      <c r="F40" s="3">
        <v>4</v>
      </c>
      <c r="G40" s="5">
        <v>29.24</v>
      </c>
      <c r="H40" s="6">
        <v>27825</v>
      </c>
    </row>
    <row r="41" spans="1:8" x14ac:dyDescent="0.3">
      <c r="A41" t="s">
        <v>10188</v>
      </c>
      <c r="B41" t="s">
        <v>10189</v>
      </c>
      <c r="C41" s="3" t="s">
        <v>6032</v>
      </c>
      <c r="D41" t="s">
        <v>6084</v>
      </c>
      <c r="E41" s="3" t="s">
        <v>947</v>
      </c>
      <c r="F41" s="3">
        <v>1</v>
      </c>
      <c r="G41" s="5">
        <v>14</v>
      </c>
      <c r="H41" s="6">
        <v>36354</v>
      </c>
    </row>
    <row r="42" spans="1:8" x14ac:dyDescent="0.3">
      <c r="A42" t="s">
        <v>10190</v>
      </c>
      <c r="B42" t="s">
        <v>10191</v>
      </c>
      <c r="C42" s="3" t="s">
        <v>6033</v>
      </c>
      <c r="D42" t="s">
        <v>6085</v>
      </c>
      <c r="E42" s="3" t="s">
        <v>949</v>
      </c>
      <c r="F42" s="3">
        <v>1</v>
      </c>
      <c r="G42" s="5">
        <v>14</v>
      </c>
      <c r="H42" s="6">
        <v>32926</v>
      </c>
    </row>
    <row r="43" spans="1:8" x14ac:dyDescent="0.3">
      <c r="A43" t="s">
        <v>10192</v>
      </c>
      <c r="B43" t="s">
        <v>10193</v>
      </c>
      <c r="C43" s="3" t="s">
        <v>6034</v>
      </c>
      <c r="D43" t="s">
        <v>6086</v>
      </c>
      <c r="E43" s="3" t="s">
        <v>947</v>
      </c>
      <c r="F43" s="3">
        <v>2</v>
      </c>
      <c r="G43" s="5">
        <v>17.64</v>
      </c>
      <c r="H43" s="6">
        <v>36314</v>
      </c>
    </row>
    <row r="44" spans="1:8" x14ac:dyDescent="0.3">
      <c r="A44" t="s">
        <v>10194</v>
      </c>
      <c r="B44" t="s">
        <v>10195</v>
      </c>
      <c r="D44" t="s">
        <v>6087</v>
      </c>
      <c r="E44" s="3" t="s">
        <v>947</v>
      </c>
      <c r="F44" s="3">
        <v>4</v>
      </c>
      <c r="G44" s="5">
        <v>29.24</v>
      </c>
      <c r="H44" s="6">
        <v>24870</v>
      </c>
    </row>
    <row r="45" spans="1:8" x14ac:dyDescent="0.3">
      <c r="A45" t="s">
        <v>10196</v>
      </c>
      <c r="B45" t="s">
        <v>10197</v>
      </c>
      <c r="C45" s="3" t="s">
        <v>6035</v>
      </c>
      <c r="D45" t="s">
        <v>6088</v>
      </c>
      <c r="E45" s="3" t="s">
        <v>949</v>
      </c>
      <c r="F45" s="3">
        <v>1</v>
      </c>
      <c r="G45" s="5">
        <v>14</v>
      </c>
      <c r="H45" s="6">
        <v>36062</v>
      </c>
    </row>
    <row r="46" spans="1:8" x14ac:dyDescent="0.3">
      <c r="A46" t="s">
        <v>10198</v>
      </c>
      <c r="B46" t="s">
        <v>10199</v>
      </c>
      <c r="D46" t="s">
        <v>6089</v>
      </c>
      <c r="E46" s="3" t="s">
        <v>950</v>
      </c>
      <c r="F46" s="3">
        <v>4</v>
      </c>
      <c r="G46" s="5">
        <v>29.24</v>
      </c>
      <c r="H46" s="6">
        <v>33753</v>
      </c>
    </row>
    <row r="47" spans="1:8" x14ac:dyDescent="0.3">
      <c r="A47" t="s">
        <v>10200</v>
      </c>
      <c r="B47" t="s">
        <v>10201</v>
      </c>
      <c r="D47" t="s">
        <v>6090</v>
      </c>
      <c r="E47" s="3" t="s">
        <v>946</v>
      </c>
      <c r="F47" s="3">
        <v>4</v>
      </c>
      <c r="G47" s="5">
        <v>29.24</v>
      </c>
      <c r="H47" s="6">
        <v>33902</v>
      </c>
    </row>
    <row r="48" spans="1:8" x14ac:dyDescent="0.3">
      <c r="A48" t="s">
        <v>10202</v>
      </c>
      <c r="B48" t="s">
        <v>10203</v>
      </c>
      <c r="D48" t="s">
        <v>6091</v>
      </c>
      <c r="E48" s="3" t="s">
        <v>946</v>
      </c>
      <c r="F48" s="3">
        <v>4</v>
      </c>
      <c r="G48" s="5">
        <v>29.24</v>
      </c>
      <c r="H48" s="6">
        <v>36002</v>
      </c>
    </row>
    <row r="49" spans="1:8" x14ac:dyDescent="0.3">
      <c r="A49" t="s">
        <v>10204</v>
      </c>
      <c r="B49" t="s">
        <v>10205</v>
      </c>
      <c r="D49" t="s">
        <v>6092</v>
      </c>
      <c r="E49" s="3" t="s">
        <v>950</v>
      </c>
      <c r="F49" s="3">
        <v>2</v>
      </c>
      <c r="G49" s="5">
        <v>17.64</v>
      </c>
      <c r="H49" s="6">
        <v>31110</v>
      </c>
    </row>
    <row r="50" spans="1:8" x14ac:dyDescent="0.3">
      <c r="A50" t="s">
        <v>10206</v>
      </c>
      <c r="B50" t="s">
        <v>10207</v>
      </c>
      <c r="D50" t="s">
        <v>6093</v>
      </c>
      <c r="E50" s="3" t="s">
        <v>950</v>
      </c>
      <c r="F50" s="3">
        <v>1</v>
      </c>
      <c r="G50" s="5">
        <v>14</v>
      </c>
      <c r="H50" s="6">
        <v>36539</v>
      </c>
    </row>
    <row r="51" spans="1:8" x14ac:dyDescent="0.3">
      <c r="A51" t="s">
        <v>10208</v>
      </c>
      <c r="B51" t="s">
        <v>10182</v>
      </c>
      <c r="D51" t="s">
        <v>6094</v>
      </c>
      <c r="E51" s="3" t="s">
        <v>946</v>
      </c>
      <c r="F51" s="3">
        <v>2</v>
      </c>
      <c r="G51" s="5">
        <v>17.64</v>
      </c>
      <c r="H51" s="6">
        <v>33336</v>
      </c>
    </row>
    <row r="52" spans="1:8" x14ac:dyDescent="0.3">
      <c r="A52" t="s">
        <v>10209</v>
      </c>
      <c r="B52" t="s">
        <v>10210</v>
      </c>
      <c r="C52" s="3" t="s">
        <v>6036</v>
      </c>
      <c r="D52" t="s">
        <v>6095</v>
      </c>
      <c r="E52" s="3" t="s">
        <v>950</v>
      </c>
      <c r="F52" s="3">
        <v>1</v>
      </c>
      <c r="G52" s="5">
        <v>14</v>
      </c>
      <c r="H52" s="6">
        <v>28739</v>
      </c>
    </row>
    <row r="53" spans="1:8" x14ac:dyDescent="0.3">
      <c r="A53" t="s">
        <v>10211</v>
      </c>
      <c r="B53" t="s">
        <v>10212</v>
      </c>
      <c r="D53" t="s">
        <v>6096</v>
      </c>
      <c r="E53" s="3" t="s">
        <v>950</v>
      </c>
      <c r="F53" s="3">
        <v>2</v>
      </c>
      <c r="G53" s="5">
        <v>17.64</v>
      </c>
      <c r="H53" s="6">
        <v>33227</v>
      </c>
    </row>
    <row r="54" spans="1:8" x14ac:dyDescent="0.3">
      <c r="A54" t="s">
        <v>10213</v>
      </c>
      <c r="B54" t="s">
        <v>10214</v>
      </c>
      <c r="D54" t="s">
        <v>6097</v>
      </c>
      <c r="E54" s="3" t="s">
        <v>946</v>
      </c>
      <c r="F54" s="3">
        <v>2</v>
      </c>
      <c r="G54" s="5">
        <v>17.64</v>
      </c>
      <c r="H54" s="6">
        <v>25584</v>
      </c>
    </row>
    <row r="55" spans="1:8" x14ac:dyDescent="0.3">
      <c r="A55" t="s">
        <v>10209</v>
      </c>
      <c r="B55" t="s">
        <v>10215</v>
      </c>
      <c r="D55" t="s">
        <v>6098</v>
      </c>
      <c r="E55" s="3" t="s">
        <v>946</v>
      </c>
      <c r="F55" s="3">
        <v>4</v>
      </c>
      <c r="G55" s="5">
        <v>29.24</v>
      </c>
      <c r="H55" s="6">
        <v>37267</v>
      </c>
    </row>
    <row r="56" spans="1:8" x14ac:dyDescent="0.3">
      <c r="A56" t="s">
        <v>10216</v>
      </c>
      <c r="B56" t="s">
        <v>10217</v>
      </c>
      <c r="C56" s="3" t="s">
        <v>6037</v>
      </c>
      <c r="D56" t="s">
        <v>6099</v>
      </c>
      <c r="E56" s="3" t="s">
        <v>946</v>
      </c>
      <c r="F56" s="3">
        <v>4</v>
      </c>
      <c r="G56" s="5">
        <v>29.24</v>
      </c>
      <c r="H56" s="6">
        <v>28442</v>
      </c>
    </row>
    <row r="57" spans="1:8" x14ac:dyDescent="0.3">
      <c r="A57" t="s">
        <v>10218</v>
      </c>
      <c r="B57" t="s">
        <v>10219</v>
      </c>
      <c r="D57" t="s">
        <v>6100</v>
      </c>
      <c r="E57" s="3" t="s">
        <v>947</v>
      </c>
      <c r="F57" s="3">
        <v>3</v>
      </c>
      <c r="G57" s="5">
        <v>26.11</v>
      </c>
      <c r="H57" s="6">
        <v>33384</v>
      </c>
    </row>
    <row r="58" spans="1:8" x14ac:dyDescent="0.3">
      <c r="A58" t="s">
        <v>10220</v>
      </c>
      <c r="B58" t="s">
        <v>10221</v>
      </c>
      <c r="D58" t="s">
        <v>6101</v>
      </c>
      <c r="E58" s="3" t="s">
        <v>946</v>
      </c>
      <c r="F58" s="3">
        <v>1</v>
      </c>
      <c r="G58" s="5">
        <v>14</v>
      </c>
      <c r="H58" s="6">
        <v>22191</v>
      </c>
    </row>
    <row r="59" spans="1:8" x14ac:dyDescent="0.3">
      <c r="A59" t="s">
        <v>10222</v>
      </c>
      <c r="B59" t="s">
        <v>10223</v>
      </c>
      <c r="D59" t="s">
        <v>6102</v>
      </c>
      <c r="E59" s="3" t="s">
        <v>946</v>
      </c>
      <c r="F59" s="3">
        <v>2</v>
      </c>
      <c r="G59" s="5">
        <v>17.64</v>
      </c>
      <c r="H59" s="6">
        <v>21900</v>
      </c>
    </row>
    <row r="60" spans="1:8" x14ac:dyDescent="0.3">
      <c r="A60" t="s">
        <v>10224</v>
      </c>
      <c r="B60" t="s">
        <v>10225</v>
      </c>
      <c r="D60" t="s">
        <v>6103</v>
      </c>
      <c r="E60" s="3" t="s">
        <v>946</v>
      </c>
      <c r="F60" s="3">
        <v>2</v>
      </c>
      <c r="G60" s="5">
        <v>17.64</v>
      </c>
      <c r="H60" s="6">
        <v>36706</v>
      </c>
    </row>
    <row r="61" spans="1:8" x14ac:dyDescent="0.3">
      <c r="A61" t="s">
        <v>10226</v>
      </c>
      <c r="B61" t="s">
        <v>10227</v>
      </c>
      <c r="D61" t="s">
        <v>6104</v>
      </c>
      <c r="E61" s="3" t="s">
        <v>949</v>
      </c>
      <c r="F61" s="3">
        <v>2</v>
      </c>
      <c r="G61" s="5">
        <v>17.64</v>
      </c>
      <c r="H61" s="6">
        <v>28643</v>
      </c>
    </row>
    <row r="62" spans="1:8" x14ac:dyDescent="0.3">
      <c r="A62" t="s">
        <v>10228</v>
      </c>
      <c r="B62" t="s">
        <v>10229</v>
      </c>
      <c r="C62" s="3" t="s">
        <v>6038</v>
      </c>
      <c r="D62" t="s">
        <v>6105</v>
      </c>
      <c r="E62" s="3" t="s">
        <v>946</v>
      </c>
      <c r="F62" s="3">
        <v>1</v>
      </c>
      <c r="G62" s="5">
        <v>14</v>
      </c>
      <c r="H62" s="6">
        <v>28764</v>
      </c>
    </row>
    <row r="63" spans="1:8" x14ac:dyDescent="0.3">
      <c r="A63" t="s">
        <v>10230</v>
      </c>
      <c r="B63" t="s">
        <v>10231</v>
      </c>
      <c r="D63" t="s">
        <v>6106</v>
      </c>
      <c r="E63" s="3" t="s">
        <v>950</v>
      </c>
      <c r="F63" s="3">
        <v>4</v>
      </c>
      <c r="G63" s="5">
        <v>29.24</v>
      </c>
      <c r="H63" s="6">
        <v>30322</v>
      </c>
    </row>
    <row r="64" spans="1:8" x14ac:dyDescent="0.3">
      <c r="A64" t="s">
        <v>10232</v>
      </c>
      <c r="B64" t="s">
        <v>10233</v>
      </c>
      <c r="D64" t="s">
        <v>6107</v>
      </c>
      <c r="E64" s="3" t="s">
        <v>947</v>
      </c>
      <c r="F64" s="3">
        <v>1</v>
      </c>
      <c r="G64" s="5">
        <v>14</v>
      </c>
      <c r="H64" s="6">
        <v>32210</v>
      </c>
    </row>
    <row r="65" spans="1:8" x14ac:dyDescent="0.3">
      <c r="A65" t="s">
        <v>10234</v>
      </c>
      <c r="B65" t="s">
        <v>10235</v>
      </c>
      <c r="D65" t="s">
        <v>6108</v>
      </c>
      <c r="E65" s="3" t="s">
        <v>946</v>
      </c>
      <c r="F65" s="3">
        <v>2</v>
      </c>
      <c r="G65" s="5">
        <v>17.64</v>
      </c>
      <c r="H65" s="6">
        <v>29613</v>
      </c>
    </row>
    <row r="66" spans="1:8" x14ac:dyDescent="0.3">
      <c r="A66" t="s">
        <v>10236</v>
      </c>
      <c r="B66" t="s">
        <v>10221</v>
      </c>
      <c r="C66" s="3" t="s">
        <v>6039</v>
      </c>
      <c r="D66" t="s">
        <v>6109</v>
      </c>
      <c r="E66" s="3" t="s">
        <v>949</v>
      </c>
      <c r="F66" s="3">
        <v>1</v>
      </c>
      <c r="G66" s="5">
        <v>14</v>
      </c>
      <c r="H66" s="6">
        <v>30238</v>
      </c>
    </row>
    <row r="67" spans="1:8" x14ac:dyDescent="0.3">
      <c r="A67" t="s">
        <v>10237</v>
      </c>
      <c r="B67" t="s">
        <v>10238</v>
      </c>
      <c r="D67" t="s">
        <v>6110</v>
      </c>
      <c r="E67" s="3" t="s">
        <v>946</v>
      </c>
      <c r="F67" s="3">
        <v>2</v>
      </c>
      <c r="G67" s="5">
        <v>17.64</v>
      </c>
      <c r="H67" s="6">
        <v>31357</v>
      </c>
    </row>
    <row r="68" spans="1:8" x14ac:dyDescent="0.3">
      <c r="A68" t="s">
        <v>10134</v>
      </c>
      <c r="B68" t="s">
        <v>10239</v>
      </c>
      <c r="D68" t="s">
        <v>6111</v>
      </c>
      <c r="E68" s="3" t="s">
        <v>949</v>
      </c>
      <c r="F68" s="3">
        <v>4</v>
      </c>
      <c r="G68" s="5">
        <v>29.24</v>
      </c>
      <c r="H68" s="6">
        <v>29787</v>
      </c>
    </row>
    <row r="69" spans="1:8" x14ac:dyDescent="0.3">
      <c r="A69" t="s">
        <v>10240</v>
      </c>
      <c r="B69" t="s">
        <v>10241</v>
      </c>
      <c r="D69" t="s">
        <v>6112</v>
      </c>
      <c r="E69" s="3" t="s">
        <v>946</v>
      </c>
      <c r="F69" s="3">
        <v>3</v>
      </c>
      <c r="G69" s="5">
        <v>26.11</v>
      </c>
      <c r="H69" s="6">
        <v>31744</v>
      </c>
    </row>
    <row r="70" spans="1:8" x14ac:dyDescent="0.3">
      <c r="A70" t="s">
        <v>10242</v>
      </c>
      <c r="B70" t="s">
        <v>10243</v>
      </c>
      <c r="D70" t="s">
        <v>6113</v>
      </c>
      <c r="E70" s="3" t="s">
        <v>946</v>
      </c>
      <c r="F70" s="3">
        <v>2</v>
      </c>
      <c r="G70" s="5">
        <v>17.64</v>
      </c>
      <c r="H70" s="6">
        <v>24899</v>
      </c>
    </row>
    <row r="71" spans="1:8" x14ac:dyDescent="0.3">
      <c r="A71" t="s">
        <v>10244</v>
      </c>
      <c r="B71" t="s">
        <v>10245</v>
      </c>
      <c r="C71" s="3" t="s">
        <v>6040</v>
      </c>
      <c r="D71" t="s">
        <v>6114</v>
      </c>
      <c r="E71" s="3" t="s">
        <v>950</v>
      </c>
      <c r="F71" s="3">
        <v>4</v>
      </c>
      <c r="G71" s="5">
        <v>29.24</v>
      </c>
      <c r="H71" s="6">
        <v>32481</v>
      </c>
    </row>
    <row r="72" spans="1:8" x14ac:dyDescent="0.3">
      <c r="A72" t="s">
        <v>10246</v>
      </c>
      <c r="B72" t="s">
        <v>10170</v>
      </c>
      <c r="C72" s="3" t="s">
        <v>6041</v>
      </c>
      <c r="D72" t="s">
        <v>6115</v>
      </c>
      <c r="E72" s="3" t="s">
        <v>948</v>
      </c>
      <c r="F72" s="3">
        <v>1</v>
      </c>
      <c r="G72" s="5">
        <v>14</v>
      </c>
      <c r="H72" s="6">
        <v>36715</v>
      </c>
    </row>
    <row r="73" spans="1:8" x14ac:dyDescent="0.3">
      <c r="A73" t="s">
        <v>10247</v>
      </c>
      <c r="B73" t="s">
        <v>10248</v>
      </c>
      <c r="C73" s="3" t="s">
        <v>6042</v>
      </c>
      <c r="D73" t="s">
        <v>6116</v>
      </c>
      <c r="E73" s="3" t="s">
        <v>949</v>
      </c>
      <c r="F73" s="3">
        <v>3</v>
      </c>
      <c r="G73" s="5">
        <v>26.11</v>
      </c>
      <c r="H73" s="6">
        <v>32521</v>
      </c>
    </row>
    <row r="74" spans="1:8" x14ac:dyDescent="0.3">
      <c r="A74" t="s">
        <v>10249</v>
      </c>
      <c r="B74" t="s">
        <v>10250</v>
      </c>
      <c r="C74" s="3" t="s">
        <v>6043</v>
      </c>
      <c r="D74" t="s">
        <v>6117</v>
      </c>
      <c r="E74" s="3" t="s">
        <v>947</v>
      </c>
      <c r="F74" s="3">
        <v>3</v>
      </c>
      <c r="G74" s="5">
        <v>26.11</v>
      </c>
      <c r="H74" s="6">
        <v>28110</v>
      </c>
    </row>
    <row r="75" spans="1:8" x14ac:dyDescent="0.3">
      <c r="A75" t="s">
        <v>10251</v>
      </c>
      <c r="B75" t="s">
        <v>10243</v>
      </c>
      <c r="D75" t="s">
        <v>6118</v>
      </c>
      <c r="E75" s="3" t="s">
        <v>946</v>
      </c>
      <c r="F75" s="3">
        <v>3</v>
      </c>
      <c r="G75" s="5">
        <v>26.11</v>
      </c>
      <c r="H75" s="6">
        <v>31105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1188-E9F7-4979-A146-F7577E04AD82}">
  <sheetPr>
    <tabColor rgb="FFFFC000"/>
  </sheetPr>
  <dimension ref="A1:C551"/>
  <sheetViews>
    <sheetView workbookViewId="0">
      <selection activeCell="B41" sqref="B41"/>
    </sheetView>
  </sheetViews>
  <sheetFormatPr defaultRowHeight="14.4" x14ac:dyDescent="0.3"/>
  <cols>
    <col min="1" max="1" width="18.33203125" bestFit="1" customWidth="1"/>
    <col min="2" max="2" width="11.44140625" bestFit="1" customWidth="1"/>
    <col min="3" max="3" width="20" style="3" bestFit="1" customWidth="1"/>
  </cols>
  <sheetData>
    <row r="1" spans="1:3" x14ac:dyDescent="0.3">
      <c r="A1" s="18" t="s">
        <v>6121</v>
      </c>
      <c r="B1" s="19" t="s">
        <v>6120</v>
      </c>
      <c r="C1" s="19" t="s">
        <v>6669</v>
      </c>
    </row>
    <row r="2" spans="1:3" x14ac:dyDescent="0.3">
      <c r="A2" t="s">
        <v>6122</v>
      </c>
      <c r="B2" t="s">
        <v>6727</v>
      </c>
      <c r="C2" s="3" t="s">
        <v>6650</v>
      </c>
    </row>
    <row r="3" spans="1:3" x14ac:dyDescent="0.3">
      <c r="A3" t="s">
        <v>6123</v>
      </c>
      <c r="B3" t="s">
        <v>6728</v>
      </c>
      <c r="C3" s="3" t="s">
        <v>6632</v>
      </c>
    </row>
    <row r="4" spans="1:3" x14ac:dyDescent="0.3">
      <c r="A4" t="s">
        <v>6124</v>
      </c>
      <c r="B4" t="s">
        <v>6729</v>
      </c>
      <c r="C4" s="3" t="s">
        <v>6631</v>
      </c>
    </row>
    <row r="5" spans="1:3" x14ac:dyDescent="0.3">
      <c r="A5" t="s">
        <v>6125</v>
      </c>
      <c r="B5" t="s">
        <v>6730</v>
      </c>
      <c r="C5" s="3" t="s">
        <v>6642</v>
      </c>
    </row>
    <row r="6" spans="1:3" x14ac:dyDescent="0.3">
      <c r="A6" t="s">
        <v>6126</v>
      </c>
      <c r="B6" t="s">
        <v>6731</v>
      </c>
      <c r="C6" s="3" t="s">
        <v>6650</v>
      </c>
    </row>
    <row r="7" spans="1:3" x14ac:dyDescent="0.3">
      <c r="A7" t="s">
        <v>6127</v>
      </c>
      <c r="B7" t="s">
        <v>6732</v>
      </c>
      <c r="C7" s="3" t="s">
        <v>6627</v>
      </c>
    </row>
    <row r="8" spans="1:3" x14ac:dyDescent="0.3">
      <c r="A8" t="s">
        <v>6128</v>
      </c>
      <c r="B8" t="s">
        <v>6733</v>
      </c>
      <c r="C8" s="3" t="s">
        <v>6623</v>
      </c>
    </row>
    <row r="9" spans="1:3" x14ac:dyDescent="0.3">
      <c r="A9" t="s">
        <v>6129</v>
      </c>
      <c r="B9" t="s">
        <v>6734</v>
      </c>
      <c r="C9" s="3" t="s">
        <v>6648</v>
      </c>
    </row>
    <row r="10" spans="1:3" x14ac:dyDescent="0.3">
      <c r="A10" t="s">
        <v>6130</v>
      </c>
      <c r="B10" t="s">
        <v>6735</v>
      </c>
      <c r="C10" s="3" t="s">
        <v>6633</v>
      </c>
    </row>
    <row r="11" spans="1:3" x14ac:dyDescent="0.3">
      <c r="A11" t="s">
        <v>6131</v>
      </c>
      <c r="B11" t="s">
        <v>6736</v>
      </c>
      <c r="C11" s="3" t="s">
        <v>6634</v>
      </c>
    </row>
    <row r="12" spans="1:3" x14ac:dyDescent="0.3">
      <c r="A12" t="s">
        <v>6132</v>
      </c>
      <c r="B12" t="s">
        <v>6737</v>
      </c>
      <c r="C12" s="3" t="s">
        <v>6638</v>
      </c>
    </row>
    <row r="13" spans="1:3" x14ac:dyDescent="0.3">
      <c r="A13" t="s">
        <v>6133</v>
      </c>
      <c r="B13" t="s">
        <v>6738</v>
      </c>
      <c r="C13" s="3" t="s">
        <v>6661</v>
      </c>
    </row>
    <row r="14" spans="1:3" x14ac:dyDescent="0.3">
      <c r="A14" t="s">
        <v>6134</v>
      </c>
      <c r="B14" t="s">
        <v>6739</v>
      </c>
      <c r="C14" s="3" t="s">
        <v>6651</v>
      </c>
    </row>
    <row r="15" spans="1:3" x14ac:dyDescent="0.3">
      <c r="A15" t="s">
        <v>6135</v>
      </c>
      <c r="B15" t="s">
        <v>6740</v>
      </c>
      <c r="C15" s="3" t="s">
        <v>6656</v>
      </c>
    </row>
    <row r="16" spans="1:3" x14ac:dyDescent="0.3">
      <c r="A16" t="s">
        <v>6136</v>
      </c>
      <c r="B16" t="s">
        <v>6741</v>
      </c>
      <c r="C16" s="3" t="s">
        <v>6643</v>
      </c>
    </row>
    <row r="17" spans="1:3" x14ac:dyDescent="0.3">
      <c r="A17" t="s">
        <v>6137</v>
      </c>
      <c r="B17" t="s">
        <v>6742</v>
      </c>
      <c r="C17" s="3" t="s">
        <v>6653</v>
      </c>
    </row>
    <row r="18" spans="1:3" x14ac:dyDescent="0.3">
      <c r="A18" t="s">
        <v>6138</v>
      </c>
      <c r="B18" t="s">
        <v>6743</v>
      </c>
      <c r="C18" s="3" t="s">
        <v>6623</v>
      </c>
    </row>
    <row r="19" spans="1:3" x14ac:dyDescent="0.3">
      <c r="A19" t="s">
        <v>6139</v>
      </c>
      <c r="B19" t="s">
        <v>6744</v>
      </c>
      <c r="C19" s="3" t="s">
        <v>6638</v>
      </c>
    </row>
    <row r="20" spans="1:3" x14ac:dyDescent="0.3">
      <c r="A20" t="s">
        <v>6140</v>
      </c>
      <c r="B20" t="s">
        <v>6745</v>
      </c>
      <c r="C20" s="3" t="s">
        <v>6661</v>
      </c>
    </row>
    <row r="21" spans="1:3" x14ac:dyDescent="0.3">
      <c r="A21" t="s">
        <v>6141</v>
      </c>
      <c r="B21" t="s">
        <v>6746</v>
      </c>
      <c r="C21" s="3" t="s">
        <v>6625</v>
      </c>
    </row>
    <row r="22" spans="1:3" x14ac:dyDescent="0.3">
      <c r="A22" t="s">
        <v>6142</v>
      </c>
      <c r="B22" t="s">
        <v>6747</v>
      </c>
      <c r="C22" s="3" t="s">
        <v>6619</v>
      </c>
    </row>
    <row r="23" spans="1:3" x14ac:dyDescent="0.3">
      <c r="A23" t="s">
        <v>6143</v>
      </c>
      <c r="B23" t="s">
        <v>6748</v>
      </c>
      <c r="C23" s="3" t="s">
        <v>6638</v>
      </c>
    </row>
    <row r="24" spans="1:3" x14ac:dyDescent="0.3">
      <c r="A24" t="s">
        <v>6144</v>
      </c>
      <c r="B24" t="s">
        <v>6749</v>
      </c>
      <c r="C24" s="3" t="s">
        <v>6639</v>
      </c>
    </row>
    <row r="25" spans="1:3" x14ac:dyDescent="0.3">
      <c r="A25" t="s">
        <v>6145</v>
      </c>
      <c r="B25" t="s">
        <v>6750</v>
      </c>
      <c r="C25" s="3" t="s">
        <v>6623</v>
      </c>
    </row>
    <row r="26" spans="1:3" x14ac:dyDescent="0.3">
      <c r="A26" t="s">
        <v>6146</v>
      </c>
      <c r="B26" t="s">
        <v>6751</v>
      </c>
      <c r="C26" s="3" t="s">
        <v>6664</v>
      </c>
    </row>
    <row r="27" spans="1:3" x14ac:dyDescent="0.3">
      <c r="A27" t="s">
        <v>6147</v>
      </c>
      <c r="B27" t="s">
        <v>6752</v>
      </c>
      <c r="C27" s="3" t="s">
        <v>6655</v>
      </c>
    </row>
    <row r="28" spans="1:3" x14ac:dyDescent="0.3">
      <c r="A28" t="s">
        <v>6148</v>
      </c>
      <c r="B28" t="s">
        <v>6753</v>
      </c>
      <c r="C28" s="3" t="s">
        <v>6661</v>
      </c>
    </row>
    <row r="29" spans="1:3" x14ac:dyDescent="0.3">
      <c r="A29" t="s">
        <v>6149</v>
      </c>
      <c r="B29" t="s">
        <v>6754</v>
      </c>
      <c r="C29" s="3" t="s">
        <v>6648</v>
      </c>
    </row>
    <row r="30" spans="1:3" x14ac:dyDescent="0.3">
      <c r="A30" t="s">
        <v>6150</v>
      </c>
      <c r="B30" t="s">
        <v>6755</v>
      </c>
      <c r="C30" s="3" t="s">
        <v>6656</v>
      </c>
    </row>
    <row r="31" spans="1:3" x14ac:dyDescent="0.3">
      <c r="A31" t="s">
        <v>6151</v>
      </c>
      <c r="B31" t="s">
        <v>6756</v>
      </c>
      <c r="C31" s="3" t="s">
        <v>6641</v>
      </c>
    </row>
    <row r="32" spans="1:3" x14ac:dyDescent="0.3">
      <c r="A32" t="s">
        <v>6152</v>
      </c>
      <c r="B32" t="s">
        <v>6757</v>
      </c>
      <c r="C32" s="3" t="s">
        <v>6638</v>
      </c>
    </row>
    <row r="33" spans="1:3" x14ac:dyDescent="0.3">
      <c r="A33" t="s">
        <v>6153</v>
      </c>
      <c r="B33" t="s">
        <v>6758</v>
      </c>
      <c r="C33" s="3" t="s">
        <v>6640</v>
      </c>
    </row>
    <row r="34" spans="1:3" x14ac:dyDescent="0.3">
      <c r="A34" t="s">
        <v>6154</v>
      </c>
      <c r="B34" t="s">
        <v>6759</v>
      </c>
      <c r="C34" s="3" t="s">
        <v>6629</v>
      </c>
    </row>
    <row r="35" spans="1:3" x14ac:dyDescent="0.3">
      <c r="A35" t="s">
        <v>6155</v>
      </c>
      <c r="B35" t="s">
        <v>6760</v>
      </c>
      <c r="C35" s="3" t="s">
        <v>6650</v>
      </c>
    </row>
    <row r="36" spans="1:3" x14ac:dyDescent="0.3">
      <c r="A36" t="s">
        <v>6156</v>
      </c>
      <c r="B36" t="s">
        <v>6761</v>
      </c>
      <c r="C36" s="3" t="s">
        <v>6628</v>
      </c>
    </row>
    <row r="37" spans="1:3" x14ac:dyDescent="0.3">
      <c r="A37" t="s">
        <v>6157</v>
      </c>
      <c r="B37" t="s">
        <v>6762</v>
      </c>
      <c r="C37" s="3" t="s">
        <v>6660</v>
      </c>
    </row>
    <row r="38" spans="1:3" x14ac:dyDescent="0.3">
      <c r="A38" t="s">
        <v>6158</v>
      </c>
      <c r="B38" t="s">
        <v>6763</v>
      </c>
      <c r="C38" s="3" t="s">
        <v>6638</v>
      </c>
    </row>
    <row r="39" spans="1:3" x14ac:dyDescent="0.3">
      <c r="A39" t="s">
        <v>6159</v>
      </c>
      <c r="B39" t="s">
        <v>6764</v>
      </c>
      <c r="C39" s="3" t="s">
        <v>6660</v>
      </c>
    </row>
    <row r="40" spans="1:3" x14ac:dyDescent="0.3">
      <c r="A40" t="s">
        <v>6160</v>
      </c>
      <c r="B40" t="s">
        <v>6765</v>
      </c>
      <c r="C40" s="3" t="s">
        <v>6650</v>
      </c>
    </row>
    <row r="41" spans="1:3" x14ac:dyDescent="0.3">
      <c r="A41" t="s">
        <v>6161</v>
      </c>
      <c r="B41" t="s">
        <v>6766</v>
      </c>
      <c r="C41" s="3" t="s">
        <v>6666</v>
      </c>
    </row>
    <row r="42" spans="1:3" x14ac:dyDescent="0.3">
      <c r="A42" t="s">
        <v>6162</v>
      </c>
      <c r="B42" t="s">
        <v>6767</v>
      </c>
      <c r="C42" s="3" t="s">
        <v>6627</v>
      </c>
    </row>
    <row r="43" spans="1:3" x14ac:dyDescent="0.3">
      <c r="A43" t="s">
        <v>6163</v>
      </c>
      <c r="B43" t="s">
        <v>6768</v>
      </c>
      <c r="C43" s="3" t="s">
        <v>6661</v>
      </c>
    </row>
    <row r="44" spans="1:3" x14ac:dyDescent="0.3">
      <c r="A44" t="s">
        <v>6164</v>
      </c>
      <c r="B44" t="s">
        <v>6769</v>
      </c>
      <c r="C44" s="3" t="s">
        <v>6619</v>
      </c>
    </row>
    <row r="45" spans="1:3" x14ac:dyDescent="0.3">
      <c r="A45" t="s">
        <v>6165</v>
      </c>
      <c r="B45" t="s">
        <v>6770</v>
      </c>
      <c r="C45" s="3" t="s">
        <v>6653</v>
      </c>
    </row>
    <row r="46" spans="1:3" x14ac:dyDescent="0.3">
      <c r="A46" t="s">
        <v>6166</v>
      </c>
      <c r="B46" t="s">
        <v>6771</v>
      </c>
      <c r="C46" s="3" t="s">
        <v>6640</v>
      </c>
    </row>
    <row r="47" spans="1:3" x14ac:dyDescent="0.3">
      <c r="A47" t="s">
        <v>6167</v>
      </c>
      <c r="B47" t="s">
        <v>6772</v>
      </c>
      <c r="C47" s="3" t="s">
        <v>6658</v>
      </c>
    </row>
    <row r="48" spans="1:3" x14ac:dyDescent="0.3">
      <c r="A48" t="s">
        <v>6168</v>
      </c>
      <c r="B48" t="s">
        <v>6773</v>
      </c>
      <c r="C48" s="3" t="s">
        <v>6664</v>
      </c>
    </row>
    <row r="49" spans="1:3" x14ac:dyDescent="0.3">
      <c r="A49" t="s">
        <v>6169</v>
      </c>
      <c r="B49" t="s">
        <v>6774</v>
      </c>
      <c r="C49" s="3" t="s">
        <v>6653</v>
      </c>
    </row>
    <row r="50" spans="1:3" x14ac:dyDescent="0.3">
      <c r="A50" t="s">
        <v>6170</v>
      </c>
      <c r="B50" t="s">
        <v>6775</v>
      </c>
      <c r="C50" s="3" t="s">
        <v>6623</v>
      </c>
    </row>
    <row r="51" spans="1:3" x14ac:dyDescent="0.3">
      <c r="A51" t="s">
        <v>6171</v>
      </c>
      <c r="B51" t="s">
        <v>6776</v>
      </c>
      <c r="C51" s="3" t="s">
        <v>6623</v>
      </c>
    </row>
    <row r="52" spans="1:3" x14ac:dyDescent="0.3">
      <c r="A52" t="s">
        <v>6172</v>
      </c>
      <c r="B52" t="s">
        <v>6777</v>
      </c>
      <c r="C52" s="3" t="s">
        <v>6623</v>
      </c>
    </row>
    <row r="53" spans="1:3" x14ac:dyDescent="0.3">
      <c r="A53" t="s">
        <v>6173</v>
      </c>
      <c r="B53" t="s">
        <v>6778</v>
      </c>
      <c r="C53" s="3" t="s">
        <v>6628</v>
      </c>
    </row>
    <row r="54" spans="1:3" x14ac:dyDescent="0.3">
      <c r="A54" t="s">
        <v>6174</v>
      </c>
      <c r="B54" t="s">
        <v>6779</v>
      </c>
      <c r="C54" s="3" t="s">
        <v>6661</v>
      </c>
    </row>
    <row r="55" spans="1:3" x14ac:dyDescent="0.3">
      <c r="A55" t="s">
        <v>6175</v>
      </c>
      <c r="B55" t="s">
        <v>6780</v>
      </c>
      <c r="C55" s="3" t="s">
        <v>6661</v>
      </c>
    </row>
    <row r="56" spans="1:3" x14ac:dyDescent="0.3">
      <c r="A56" t="s">
        <v>6176</v>
      </c>
      <c r="B56" t="s">
        <v>6781</v>
      </c>
      <c r="C56" s="3" t="s">
        <v>6623</v>
      </c>
    </row>
    <row r="57" spans="1:3" x14ac:dyDescent="0.3">
      <c r="A57" t="s">
        <v>6177</v>
      </c>
      <c r="B57" t="s">
        <v>6782</v>
      </c>
      <c r="C57" s="3" t="s">
        <v>6661</v>
      </c>
    </row>
    <row r="58" spans="1:3" x14ac:dyDescent="0.3">
      <c r="A58" t="s">
        <v>6178</v>
      </c>
      <c r="B58" t="s">
        <v>6783</v>
      </c>
      <c r="C58" s="3" t="s">
        <v>6655</v>
      </c>
    </row>
    <row r="59" spans="1:3" x14ac:dyDescent="0.3">
      <c r="A59" t="s">
        <v>6179</v>
      </c>
      <c r="B59" t="s">
        <v>6784</v>
      </c>
      <c r="C59" s="3" t="s">
        <v>6623</v>
      </c>
    </row>
    <row r="60" spans="1:3" x14ac:dyDescent="0.3">
      <c r="A60" t="s">
        <v>6180</v>
      </c>
      <c r="B60" t="s">
        <v>6785</v>
      </c>
      <c r="C60" s="3" t="s">
        <v>6648</v>
      </c>
    </row>
    <row r="61" spans="1:3" x14ac:dyDescent="0.3">
      <c r="A61" t="s">
        <v>6181</v>
      </c>
      <c r="B61" t="s">
        <v>6786</v>
      </c>
      <c r="C61" s="3" t="s">
        <v>6651</v>
      </c>
    </row>
    <row r="62" spans="1:3" x14ac:dyDescent="0.3">
      <c r="A62" t="s">
        <v>6182</v>
      </c>
      <c r="B62" t="s">
        <v>6787</v>
      </c>
      <c r="C62" s="3" t="s">
        <v>6619</v>
      </c>
    </row>
    <row r="63" spans="1:3" x14ac:dyDescent="0.3">
      <c r="A63" t="s">
        <v>6183</v>
      </c>
      <c r="B63" t="s">
        <v>6788</v>
      </c>
      <c r="C63" s="3" t="s">
        <v>6664</v>
      </c>
    </row>
    <row r="64" spans="1:3" x14ac:dyDescent="0.3">
      <c r="A64" t="s">
        <v>6184</v>
      </c>
      <c r="B64" t="s">
        <v>6789</v>
      </c>
      <c r="C64" s="3" t="s">
        <v>6623</v>
      </c>
    </row>
    <row r="65" spans="1:3" x14ac:dyDescent="0.3">
      <c r="A65" t="s">
        <v>6185</v>
      </c>
      <c r="B65" t="s">
        <v>6790</v>
      </c>
      <c r="C65" s="3" t="s">
        <v>6631</v>
      </c>
    </row>
    <row r="66" spans="1:3" x14ac:dyDescent="0.3">
      <c r="A66" t="s">
        <v>6186</v>
      </c>
      <c r="B66" t="s">
        <v>6791</v>
      </c>
      <c r="C66" s="3" t="s">
        <v>6661</v>
      </c>
    </row>
    <row r="67" spans="1:3" x14ac:dyDescent="0.3">
      <c r="A67" t="s">
        <v>6187</v>
      </c>
      <c r="B67" t="s">
        <v>6792</v>
      </c>
      <c r="C67" s="3" t="s">
        <v>6623</v>
      </c>
    </row>
    <row r="68" spans="1:3" x14ac:dyDescent="0.3">
      <c r="A68" t="s">
        <v>6188</v>
      </c>
      <c r="B68" t="s">
        <v>6793</v>
      </c>
      <c r="C68" s="3" t="s">
        <v>6631</v>
      </c>
    </row>
    <row r="69" spans="1:3" x14ac:dyDescent="0.3">
      <c r="A69" t="s">
        <v>6189</v>
      </c>
      <c r="B69" t="s">
        <v>6794</v>
      </c>
      <c r="C69" s="3" t="s">
        <v>6650</v>
      </c>
    </row>
    <row r="70" spans="1:3" x14ac:dyDescent="0.3">
      <c r="A70" t="s">
        <v>6190</v>
      </c>
      <c r="B70" t="s">
        <v>6795</v>
      </c>
      <c r="C70" s="3" t="s">
        <v>6661</v>
      </c>
    </row>
    <row r="71" spans="1:3" x14ac:dyDescent="0.3">
      <c r="A71" t="s">
        <v>6191</v>
      </c>
      <c r="B71" t="s">
        <v>6796</v>
      </c>
      <c r="C71" s="3" t="s">
        <v>6663</v>
      </c>
    </row>
    <row r="72" spans="1:3" x14ac:dyDescent="0.3">
      <c r="A72" t="s">
        <v>6192</v>
      </c>
      <c r="B72" t="s">
        <v>6797</v>
      </c>
      <c r="C72" s="3" t="s">
        <v>6661</v>
      </c>
    </row>
    <row r="73" spans="1:3" x14ac:dyDescent="0.3">
      <c r="A73" t="s">
        <v>6193</v>
      </c>
      <c r="B73" t="s">
        <v>6798</v>
      </c>
      <c r="C73" s="3" t="s">
        <v>6628</v>
      </c>
    </row>
    <row r="74" spans="1:3" x14ac:dyDescent="0.3">
      <c r="A74" t="s">
        <v>6194</v>
      </c>
      <c r="B74" t="s">
        <v>6799</v>
      </c>
      <c r="C74" s="3" t="s">
        <v>6651</v>
      </c>
    </row>
    <row r="75" spans="1:3" x14ac:dyDescent="0.3">
      <c r="A75" t="s">
        <v>6195</v>
      </c>
      <c r="B75" t="s">
        <v>6800</v>
      </c>
      <c r="C75" s="3" t="s">
        <v>6657</v>
      </c>
    </row>
    <row r="76" spans="1:3" x14ac:dyDescent="0.3">
      <c r="A76" t="s">
        <v>6196</v>
      </c>
      <c r="B76" t="s">
        <v>6801</v>
      </c>
      <c r="C76" s="3" t="s">
        <v>6661</v>
      </c>
    </row>
    <row r="77" spans="1:3" x14ac:dyDescent="0.3">
      <c r="A77" t="s">
        <v>6197</v>
      </c>
      <c r="B77" t="s">
        <v>6802</v>
      </c>
      <c r="C77" s="3" t="s">
        <v>6656</v>
      </c>
    </row>
    <row r="78" spans="1:3" x14ac:dyDescent="0.3">
      <c r="A78" t="s">
        <v>6198</v>
      </c>
      <c r="B78" t="s">
        <v>6803</v>
      </c>
      <c r="C78" s="3" t="s">
        <v>6632</v>
      </c>
    </row>
    <row r="79" spans="1:3" x14ac:dyDescent="0.3">
      <c r="A79" t="s">
        <v>6199</v>
      </c>
      <c r="B79" t="s">
        <v>6804</v>
      </c>
      <c r="C79" s="3" t="s">
        <v>6652</v>
      </c>
    </row>
    <row r="80" spans="1:3" x14ac:dyDescent="0.3">
      <c r="A80" t="s">
        <v>6200</v>
      </c>
      <c r="B80" t="s">
        <v>6805</v>
      </c>
      <c r="C80" s="3" t="s">
        <v>6619</v>
      </c>
    </row>
    <row r="81" spans="1:3" x14ac:dyDescent="0.3">
      <c r="A81" t="s">
        <v>6201</v>
      </c>
      <c r="B81" t="s">
        <v>6806</v>
      </c>
      <c r="C81" s="3" t="s">
        <v>6623</v>
      </c>
    </row>
    <row r="82" spans="1:3" x14ac:dyDescent="0.3">
      <c r="A82" t="s">
        <v>6202</v>
      </c>
      <c r="B82" t="s">
        <v>6807</v>
      </c>
      <c r="C82" s="3" t="s">
        <v>6623</v>
      </c>
    </row>
    <row r="83" spans="1:3" x14ac:dyDescent="0.3">
      <c r="A83" t="s">
        <v>6203</v>
      </c>
      <c r="B83" t="s">
        <v>6808</v>
      </c>
      <c r="C83" s="3" t="s">
        <v>6666</v>
      </c>
    </row>
    <row r="84" spans="1:3" x14ac:dyDescent="0.3">
      <c r="A84" t="s">
        <v>6204</v>
      </c>
      <c r="B84" t="s">
        <v>6809</v>
      </c>
      <c r="C84" s="3" t="s">
        <v>6632</v>
      </c>
    </row>
    <row r="85" spans="1:3" x14ac:dyDescent="0.3">
      <c r="A85" t="s">
        <v>6205</v>
      </c>
      <c r="B85" t="s">
        <v>6810</v>
      </c>
      <c r="C85" s="3" t="s">
        <v>6630</v>
      </c>
    </row>
    <row r="86" spans="1:3" x14ac:dyDescent="0.3">
      <c r="A86" t="s">
        <v>6206</v>
      </c>
      <c r="B86" t="s">
        <v>6811</v>
      </c>
      <c r="C86" s="3" t="s">
        <v>6623</v>
      </c>
    </row>
    <row r="87" spans="1:3" x14ac:dyDescent="0.3">
      <c r="A87" t="s">
        <v>6207</v>
      </c>
      <c r="B87" t="s">
        <v>6812</v>
      </c>
      <c r="C87" s="3" t="s">
        <v>6654</v>
      </c>
    </row>
    <row r="88" spans="1:3" x14ac:dyDescent="0.3">
      <c r="A88" t="s">
        <v>6208</v>
      </c>
      <c r="B88" t="s">
        <v>6813</v>
      </c>
      <c r="C88" s="3" t="s">
        <v>6624</v>
      </c>
    </row>
    <row r="89" spans="1:3" x14ac:dyDescent="0.3">
      <c r="A89" t="s">
        <v>6209</v>
      </c>
      <c r="B89" t="s">
        <v>6814</v>
      </c>
      <c r="C89" s="3" t="s">
        <v>6661</v>
      </c>
    </row>
    <row r="90" spans="1:3" x14ac:dyDescent="0.3">
      <c r="A90" t="s">
        <v>6210</v>
      </c>
      <c r="B90" t="s">
        <v>6815</v>
      </c>
      <c r="C90" s="3" t="s">
        <v>6631</v>
      </c>
    </row>
    <row r="91" spans="1:3" x14ac:dyDescent="0.3">
      <c r="A91" t="s">
        <v>6211</v>
      </c>
      <c r="B91" t="s">
        <v>6816</v>
      </c>
      <c r="C91" s="3" t="s">
        <v>6666</v>
      </c>
    </row>
    <row r="92" spans="1:3" x14ac:dyDescent="0.3">
      <c r="A92" t="s">
        <v>6212</v>
      </c>
      <c r="B92" t="s">
        <v>6817</v>
      </c>
      <c r="C92" s="3" t="s">
        <v>6666</v>
      </c>
    </row>
    <row r="93" spans="1:3" x14ac:dyDescent="0.3">
      <c r="A93" t="s">
        <v>6213</v>
      </c>
      <c r="B93" t="s">
        <v>6818</v>
      </c>
      <c r="C93" s="3" t="s">
        <v>6628</v>
      </c>
    </row>
    <row r="94" spans="1:3" x14ac:dyDescent="0.3">
      <c r="A94" t="s">
        <v>6214</v>
      </c>
      <c r="B94" t="s">
        <v>6819</v>
      </c>
      <c r="C94" s="3" t="s">
        <v>6661</v>
      </c>
    </row>
    <row r="95" spans="1:3" x14ac:dyDescent="0.3">
      <c r="A95" t="s">
        <v>6215</v>
      </c>
      <c r="B95" t="s">
        <v>6820</v>
      </c>
      <c r="C95" s="3" t="s">
        <v>6666</v>
      </c>
    </row>
    <row r="96" spans="1:3" x14ac:dyDescent="0.3">
      <c r="A96" t="s">
        <v>6216</v>
      </c>
      <c r="B96" t="s">
        <v>6821</v>
      </c>
      <c r="C96" s="3" t="s">
        <v>6623</v>
      </c>
    </row>
    <row r="97" spans="1:3" x14ac:dyDescent="0.3">
      <c r="A97" t="s">
        <v>6217</v>
      </c>
      <c r="B97" t="s">
        <v>6822</v>
      </c>
      <c r="C97" s="3" t="s">
        <v>6632</v>
      </c>
    </row>
    <row r="98" spans="1:3" x14ac:dyDescent="0.3">
      <c r="A98" t="s">
        <v>6218</v>
      </c>
      <c r="B98" t="s">
        <v>6823</v>
      </c>
      <c r="C98" s="3" t="s">
        <v>6631</v>
      </c>
    </row>
    <row r="99" spans="1:3" x14ac:dyDescent="0.3">
      <c r="A99" t="s">
        <v>6219</v>
      </c>
      <c r="B99" t="s">
        <v>6824</v>
      </c>
      <c r="C99" s="3" t="s">
        <v>6650</v>
      </c>
    </row>
    <row r="100" spans="1:3" x14ac:dyDescent="0.3">
      <c r="A100" t="s">
        <v>6220</v>
      </c>
      <c r="B100" t="s">
        <v>6825</v>
      </c>
      <c r="C100" s="3" t="s">
        <v>6661</v>
      </c>
    </row>
    <row r="101" spans="1:3" x14ac:dyDescent="0.3">
      <c r="A101" t="s">
        <v>6221</v>
      </c>
      <c r="B101" t="s">
        <v>6826</v>
      </c>
      <c r="C101" s="3" t="s">
        <v>6628</v>
      </c>
    </row>
    <row r="102" spans="1:3" x14ac:dyDescent="0.3">
      <c r="A102" t="s">
        <v>6222</v>
      </c>
      <c r="B102" t="s">
        <v>6827</v>
      </c>
      <c r="C102" s="3" t="s">
        <v>6661</v>
      </c>
    </row>
    <row r="103" spans="1:3" x14ac:dyDescent="0.3">
      <c r="A103" t="s">
        <v>6223</v>
      </c>
      <c r="B103" t="s">
        <v>6828</v>
      </c>
      <c r="C103" s="3" t="s">
        <v>6661</v>
      </c>
    </row>
    <row r="104" spans="1:3" x14ac:dyDescent="0.3">
      <c r="A104" t="s">
        <v>6224</v>
      </c>
      <c r="B104" t="s">
        <v>6829</v>
      </c>
      <c r="C104" s="3" t="s">
        <v>6653</v>
      </c>
    </row>
    <row r="105" spans="1:3" x14ac:dyDescent="0.3">
      <c r="A105" t="s">
        <v>6225</v>
      </c>
      <c r="B105" t="s">
        <v>6830</v>
      </c>
      <c r="C105" s="3" t="s">
        <v>6635</v>
      </c>
    </row>
    <row r="106" spans="1:3" x14ac:dyDescent="0.3">
      <c r="A106" t="s">
        <v>6226</v>
      </c>
      <c r="B106" t="s">
        <v>6831</v>
      </c>
      <c r="C106" s="3" t="s">
        <v>6634</v>
      </c>
    </row>
    <row r="107" spans="1:3" x14ac:dyDescent="0.3">
      <c r="A107" t="s">
        <v>6227</v>
      </c>
      <c r="B107" t="s">
        <v>6832</v>
      </c>
      <c r="C107" s="3" t="s">
        <v>6627</v>
      </c>
    </row>
    <row r="108" spans="1:3" x14ac:dyDescent="0.3">
      <c r="A108" t="s">
        <v>6228</v>
      </c>
      <c r="B108" t="s">
        <v>6833</v>
      </c>
      <c r="C108" s="3" t="s">
        <v>6654</v>
      </c>
    </row>
    <row r="109" spans="1:3" x14ac:dyDescent="0.3">
      <c r="A109" t="s">
        <v>6229</v>
      </c>
      <c r="B109" t="s">
        <v>6834</v>
      </c>
      <c r="C109" s="3" t="s">
        <v>6657</v>
      </c>
    </row>
    <row r="110" spans="1:3" x14ac:dyDescent="0.3">
      <c r="A110" t="s">
        <v>6230</v>
      </c>
      <c r="B110" t="s">
        <v>6835</v>
      </c>
      <c r="C110" s="3" t="s">
        <v>6640</v>
      </c>
    </row>
    <row r="111" spans="1:3" x14ac:dyDescent="0.3">
      <c r="A111" t="s">
        <v>6231</v>
      </c>
      <c r="B111" t="s">
        <v>6836</v>
      </c>
      <c r="C111" s="3" t="s">
        <v>6648</v>
      </c>
    </row>
    <row r="112" spans="1:3" x14ac:dyDescent="0.3">
      <c r="A112" t="s">
        <v>6232</v>
      </c>
      <c r="B112" t="s">
        <v>6837</v>
      </c>
      <c r="C112" s="3" t="s">
        <v>6653</v>
      </c>
    </row>
    <row r="113" spans="1:3" x14ac:dyDescent="0.3">
      <c r="A113" t="s">
        <v>6233</v>
      </c>
      <c r="B113" t="s">
        <v>6838</v>
      </c>
      <c r="C113" s="3" t="s">
        <v>6631</v>
      </c>
    </row>
    <row r="114" spans="1:3" x14ac:dyDescent="0.3">
      <c r="A114" t="s">
        <v>6234</v>
      </c>
      <c r="B114" t="s">
        <v>6839</v>
      </c>
      <c r="C114" s="3" t="s">
        <v>6665</v>
      </c>
    </row>
    <row r="115" spans="1:3" x14ac:dyDescent="0.3">
      <c r="A115" t="s">
        <v>6235</v>
      </c>
      <c r="B115" t="s">
        <v>6840</v>
      </c>
      <c r="C115" s="3" t="s">
        <v>6643</v>
      </c>
    </row>
    <row r="116" spans="1:3" x14ac:dyDescent="0.3">
      <c r="A116" t="s">
        <v>6236</v>
      </c>
      <c r="B116" t="s">
        <v>6841</v>
      </c>
      <c r="C116" s="3" t="s">
        <v>6643</v>
      </c>
    </row>
    <row r="117" spans="1:3" x14ac:dyDescent="0.3">
      <c r="A117" t="s">
        <v>6237</v>
      </c>
      <c r="B117" t="s">
        <v>6842</v>
      </c>
      <c r="C117" s="3" t="s">
        <v>6653</v>
      </c>
    </row>
    <row r="118" spans="1:3" x14ac:dyDescent="0.3">
      <c r="A118" t="s">
        <v>6238</v>
      </c>
      <c r="B118" t="s">
        <v>6843</v>
      </c>
      <c r="C118" s="3" t="s">
        <v>6624</v>
      </c>
    </row>
    <row r="119" spans="1:3" x14ac:dyDescent="0.3">
      <c r="A119" t="s">
        <v>6239</v>
      </c>
      <c r="B119" t="s">
        <v>6844</v>
      </c>
      <c r="C119" s="3" t="s">
        <v>6626</v>
      </c>
    </row>
    <row r="120" spans="1:3" x14ac:dyDescent="0.3">
      <c r="A120" t="s">
        <v>6240</v>
      </c>
      <c r="B120" t="s">
        <v>6845</v>
      </c>
      <c r="C120" s="3" t="s">
        <v>6666</v>
      </c>
    </row>
    <row r="121" spans="1:3" x14ac:dyDescent="0.3">
      <c r="A121" t="s">
        <v>6241</v>
      </c>
      <c r="B121" t="s">
        <v>6846</v>
      </c>
      <c r="C121" s="3" t="s">
        <v>6640</v>
      </c>
    </row>
    <row r="122" spans="1:3" x14ac:dyDescent="0.3">
      <c r="A122" t="s">
        <v>6242</v>
      </c>
      <c r="B122" t="s">
        <v>6847</v>
      </c>
      <c r="C122" s="3" t="s">
        <v>6663</v>
      </c>
    </row>
    <row r="123" spans="1:3" x14ac:dyDescent="0.3">
      <c r="A123" t="s">
        <v>6243</v>
      </c>
      <c r="B123" t="s">
        <v>6848</v>
      </c>
      <c r="C123" s="3" t="s">
        <v>6624</v>
      </c>
    </row>
    <row r="124" spans="1:3" x14ac:dyDescent="0.3">
      <c r="A124" t="s">
        <v>6244</v>
      </c>
      <c r="B124" t="s">
        <v>6849</v>
      </c>
      <c r="C124" s="3" t="s">
        <v>6623</v>
      </c>
    </row>
    <row r="125" spans="1:3" x14ac:dyDescent="0.3">
      <c r="A125" t="s">
        <v>6245</v>
      </c>
      <c r="B125" t="s">
        <v>6850</v>
      </c>
      <c r="C125" s="3" t="s">
        <v>6650</v>
      </c>
    </row>
    <row r="126" spans="1:3" x14ac:dyDescent="0.3">
      <c r="A126" t="s">
        <v>6246</v>
      </c>
      <c r="B126" t="s">
        <v>6851</v>
      </c>
      <c r="C126" s="3" t="s">
        <v>6663</v>
      </c>
    </row>
    <row r="127" spans="1:3" x14ac:dyDescent="0.3">
      <c r="A127" t="s">
        <v>6247</v>
      </c>
      <c r="B127" t="s">
        <v>6852</v>
      </c>
      <c r="C127" s="3" t="s">
        <v>6625</v>
      </c>
    </row>
    <row r="128" spans="1:3" x14ac:dyDescent="0.3">
      <c r="A128" t="s">
        <v>6248</v>
      </c>
      <c r="B128" t="s">
        <v>6853</v>
      </c>
      <c r="C128" s="3" t="s">
        <v>6658</v>
      </c>
    </row>
    <row r="129" spans="1:3" x14ac:dyDescent="0.3">
      <c r="A129" t="s">
        <v>6249</v>
      </c>
      <c r="B129" t="s">
        <v>6854</v>
      </c>
      <c r="C129" s="3" t="s">
        <v>6649</v>
      </c>
    </row>
    <row r="130" spans="1:3" x14ac:dyDescent="0.3">
      <c r="A130" t="s">
        <v>6250</v>
      </c>
      <c r="B130" t="s">
        <v>6855</v>
      </c>
      <c r="C130" s="3" t="s">
        <v>6623</v>
      </c>
    </row>
    <row r="131" spans="1:3" x14ac:dyDescent="0.3">
      <c r="A131" t="s">
        <v>6251</v>
      </c>
      <c r="B131" t="s">
        <v>6856</v>
      </c>
      <c r="C131" s="3" t="s">
        <v>6623</v>
      </c>
    </row>
    <row r="132" spans="1:3" x14ac:dyDescent="0.3">
      <c r="A132" t="s">
        <v>6252</v>
      </c>
      <c r="B132" t="s">
        <v>6857</v>
      </c>
      <c r="C132" s="3" t="s">
        <v>6623</v>
      </c>
    </row>
    <row r="133" spans="1:3" x14ac:dyDescent="0.3">
      <c r="A133" t="s">
        <v>6253</v>
      </c>
      <c r="B133" t="s">
        <v>6858</v>
      </c>
      <c r="C133" s="3" t="s">
        <v>6627</v>
      </c>
    </row>
    <row r="134" spans="1:3" x14ac:dyDescent="0.3">
      <c r="A134" t="s">
        <v>6254</v>
      </c>
      <c r="B134" t="s">
        <v>6859</v>
      </c>
      <c r="C134" s="3" t="s">
        <v>6631</v>
      </c>
    </row>
    <row r="135" spans="1:3" x14ac:dyDescent="0.3">
      <c r="A135" t="s">
        <v>6255</v>
      </c>
      <c r="B135" t="s">
        <v>6860</v>
      </c>
      <c r="C135" s="3" t="s">
        <v>6660</v>
      </c>
    </row>
    <row r="136" spans="1:3" x14ac:dyDescent="0.3">
      <c r="A136" t="s">
        <v>6256</v>
      </c>
      <c r="B136" t="s">
        <v>6861</v>
      </c>
      <c r="C136" s="3" t="s">
        <v>6623</v>
      </c>
    </row>
    <row r="137" spans="1:3" x14ac:dyDescent="0.3">
      <c r="A137" t="s">
        <v>6257</v>
      </c>
      <c r="B137" t="s">
        <v>6862</v>
      </c>
      <c r="C137" s="3" t="s">
        <v>6648</v>
      </c>
    </row>
    <row r="138" spans="1:3" x14ac:dyDescent="0.3">
      <c r="A138" t="s">
        <v>6258</v>
      </c>
      <c r="B138" t="s">
        <v>6863</v>
      </c>
      <c r="C138" s="3" t="s">
        <v>6656</v>
      </c>
    </row>
    <row r="139" spans="1:3" x14ac:dyDescent="0.3">
      <c r="A139" t="s">
        <v>6259</v>
      </c>
      <c r="B139" t="s">
        <v>6864</v>
      </c>
      <c r="C139" s="3" t="s">
        <v>6619</v>
      </c>
    </row>
    <row r="140" spans="1:3" x14ac:dyDescent="0.3">
      <c r="A140" t="s">
        <v>6260</v>
      </c>
      <c r="B140" t="s">
        <v>6865</v>
      </c>
      <c r="C140" s="3" t="s">
        <v>6650</v>
      </c>
    </row>
    <row r="141" spans="1:3" x14ac:dyDescent="0.3">
      <c r="A141" t="s">
        <v>6261</v>
      </c>
      <c r="B141" t="s">
        <v>6866</v>
      </c>
      <c r="C141" s="3" t="s">
        <v>6628</v>
      </c>
    </row>
    <row r="142" spans="1:3" x14ac:dyDescent="0.3">
      <c r="A142" t="s">
        <v>6262</v>
      </c>
      <c r="B142" t="s">
        <v>6867</v>
      </c>
      <c r="C142" s="3" t="s">
        <v>6650</v>
      </c>
    </row>
    <row r="143" spans="1:3" x14ac:dyDescent="0.3">
      <c r="A143" t="s">
        <v>6263</v>
      </c>
      <c r="B143" t="s">
        <v>6868</v>
      </c>
      <c r="C143" s="3" t="s">
        <v>6627</v>
      </c>
    </row>
    <row r="144" spans="1:3" x14ac:dyDescent="0.3">
      <c r="A144" t="s">
        <v>6264</v>
      </c>
      <c r="B144" t="s">
        <v>6869</v>
      </c>
      <c r="C144" s="3" t="s">
        <v>6656</v>
      </c>
    </row>
    <row r="145" spans="1:3" x14ac:dyDescent="0.3">
      <c r="A145" t="s">
        <v>6265</v>
      </c>
      <c r="B145" t="s">
        <v>6870</v>
      </c>
      <c r="C145" s="3" t="s">
        <v>6658</v>
      </c>
    </row>
    <row r="146" spans="1:3" x14ac:dyDescent="0.3">
      <c r="A146" t="s">
        <v>6266</v>
      </c>
      <c r="B146" t="s">
        <v>6871</v>
      </c>
      <c r="C146" s="3" t="s">
        <v>6661</v>
      </c>
    </row>
    <row r="147" spans="1:3" x14ac:dyDescent="0.3">
      <c r="A147" t="s">
        <v>6267</v>
      </c>
      <c r="B147" t="s">
        <v>6872</v>
      </c>
      <c r="C147" s="3" t="s">
        <v>6661</v>
      </c>
    </row>
    <row r="148" spans="1:3" x14ac:dyDescent="0.3">
      <c r="A148" t="s">
        <v>6268</v>
      </c>
      <c r="B148" t="s">
        <v>6873</v>
      </c>
      <c r="C148" s="3" t="s">
        <v>6638</v>
      </c>
    </row>
    <row r="149" spans="1:3" x14ac:dyDescent="0.3">
      <c r="A149" t="s">
        <v>6269</v>
      </c>
      <c r="B149" t="s">
        <v>6874</v>
      </c>
      <c r="C149" s="3" t="s">
        <v>6662</v>
      </c>
    </row>
    <row r="150" spans="1:3" x14ac:dyDescent="0.3">
      <c r="A150" t="s">
        <v>6270</v>
      </c>
      <c r="B150" t="s">
        <v>6875</v>
      </c>
      <c r="C150" s="3" t="s">
        <v>6623</v>
      </c>
    </row>
    <row r="151" spans="1:3" x14ac:dyDescent="0.3">
      <c r="A151" t="s">
        <v>6271</v>
      </c>
      <c r="B151" t="s">
        <v>6876</v>
      </c>
      <c r="C151" s="3" t="s">
        <v>6625</v>
      </c>
    </row>
    <row r="152" spans="1:3" x14ac:dyDescent="0.3">
      <c r="A152" t="s">
        <v>6272</v>
      </c>
      <c r="B152" t="s">
        <v>6877</v>
      </c>
      <c r="C152" s="3" t="s">
        <v>6651</v>
      </c>
    </row>
    <row r="153" spans="1:3" x14ac:dyDescent="0.3">
      <c r="A153" t="s">
        <v>6273</v>
      </c>
      <c r="B153" t="s">
        <v>6878</v>
      </c>
      <c r="C153" s="3" t="s">
        <v>6661</v>
      </c>
    </row>
    <row r="154" spans="1:3" x14ac:dyDescent="0.3">
      <c r="A154" t="s">
        <v>6274</v>
      </c>
      <c r="B154" t="s">
        <v>6879</v>
      </c>
      <c r="C154" s="3" t="s">
        <v>6623</v>
      </c>
    </row>
    <row r="155" spans="1:3" x14ac:dyDescent="0.3">
      <c r="A155" t="s">
        <v>6275</v>
      </c>
      <c r="B155" t="s">
        <v>6880</v>
      </c>
      <c r="C155" s="3" t="s">
        <v>6635</v>
      </c>
    </row>
    <row r="156" spans="1:3" x14ac:dyDescent="0.3">
      <c r="A156" t="s">
        <v>6276</v>
      </c>
      <c r="B156" t="s">
        <v>6881</v>
      </c>
      <c r="C156" s="3" t="s">
        <v>6661</v>
      </c>
    </row>
    <row r="157" spans="1:3" x14ac:dyDescent="0.3">
      <c r="A157" t="s">
        <v>6277</v>
      </c>
      <c r="B157" t="s">
        <v>6882</v>
      </c>
      <c r="C157" s="3" t="s">
        <v>6661</v>
      </c>
    </row>
    <row r="158" spans="1:3" x14ac:dyDescent="0.3">
      <c r="A158" t="s">
        <v>6278</v>
      </c>
      <c r="B158" t="s">
        <v>6883</v>
      </c>
      <c r="C158" s="3" t="s">
        <v>6633</v>
      </c>
    </row>
    <row r="159" spans="1:3" x14ac:dyDescent="0.3">
      <c r="A159" t="s">
        <v>6279</v>
      </c>
      <c r="B159" t="s">
        <v>6884</v>
      </c>
      <c r="C159" s="3" t="s">
        <v>6658</v>
      </c>
    </row>
    <row r="160" spans="1:3" x14ac:dyDescent="0.3">
      <c r="A160" t="s">
        <v>6280</v>
      </c>
      <c r="B160" t="s">
        <v>6885</v>
      </c>
      <c r="C160" s="3" t="s">
        <v>6640</v>
      </c>
    </row>
    <row r="161" spans="1:3" x14ac:dyDescent="0.3">
      <c r="A161" t="s">
        <v>6281</v>
      </c>
      <c r="B161" t="s">
        <v>6886</v>
      </c>
      <c r="C161" s="3" t="s">
        <v>6635</v>
      </c>
    </row>
    <row r="162" spans="1:3" x14ac:dyDescent="0.3">
      <c r="A162" t="s">
        <v>6282</v>
      </c>
      <c r="B162" t="s">
        <v>6887</v>
      </c>
      <c r="C162" s="3" t="s">
        <v>6655</v>
      </c>
    </row>
    <row r="163" spans="1:3" x14ac:dyDescent="0.3">
      <c r="A163" t="s">
        <v>6283</v>
      </c>
      <c r="B163" t="s">
        <v>6888</v>
      </c>
      <c r="C163" s="3" t="s">
        <v>6627</v>
      </c>
    </row>
    <row r="164" spans="1:3" x14ac:dyDescent="0.3">
      <c r="A164" t="s">
        <v>6284</v>
      </c>
      <c r="B164" t="s">
        <v>6889</v>
      </c>
      <c r="C164" s="3" t="s">
        <v>6648</v>
      </c>
    </row>
    <row r="165" spans="1:3" x14ac:dyDescent="0.3">
      <c r="A165" t="s">
        <v>6285</v>
      </c>
      <c r="B165" t="s">
        <v>6890</v>
      </c>
      <c r="C165" s="3" t="s">
        <v>6627</v>
      </c>
    </row>
    <row r="166" spans="1:3" x14ac:dyDescent="0.3">
      <c r="A166" t="s">
        <v>6286</v>
      </c>
      <c r="B166" t="s">
        <v>6891</v>
      </c>
      <c r="C166" s="3" t="s">
        <v>6640</v>
      </c>
    </row>
    <row r="167" spans="1:3" x14ac:dyDescent="0.3">
      <c r="A167" t="s">
        <v>6287</v>
      </c>
      <c r="B167" t="s">
        <v>6892</v>
      </c>
      <c r="C167" s="3" t="s">
        <v>6632</v>
      </c>
    </row>
    <row r="168" spans="1:3" x14ac:dyDescent="0.3">
      <c r="A168" t="s">
        <v>6288</v>
      </c>
      <c r="B168" t="s">
        <v>6893</v>
      </c>
      <c r="C168" s="3" t="s">
        <v>6619</v>
      </c>
    </row>
    <row r="169" spans="1:3" x14ac:dyDescent="0.3">
      <c r="A169" t="s">
        <v>6289</v>
      </c>
      <c r="B169" t="s">
        <v>6894</v>
      </c>
      <c r="C169" s="3" t="s">
        <v>6623</v>
      </c>
    </row>
    <row r="170" spans="1:3" x14ac:dyDescent="0.3">
      <c r="A170" t="s">
        <v>6290</v>
      </c>
      <c r="B170" t="s">
        <v>6895</v>
      </c>
      <c r="C170" s="3" t="s">
        <v>6643</v>
      </c>
    </row>
    <row r="171" spans="1:3" x14ac:dyDescent="0.3">
      <c r="A171" t="s">
        <v>6291</v>
      </c>
      <c r="B171" t="s">
        <v>6896</v>
      </c>
      <c r="C171" s="3" t="s">
        <v>6619</v>
      </c>
    </row>
    <row r="172" spans="1:3" x14ac:dyDescent="0.3">
      <c r="A172" t="s">
        <v>6292</v>
      </c>
      <c r="B172" t="s">
        <v>6897</v>
      </c>
      <c r="C172" s="3" t="s">
        <v>6636</v>
      </c>
    </row>
    <row r="173" spans="1:3" x14ac:dyDescent="0.3">
      <c r="A173" t="s">
        <v>6293</v>
      </c>
      <c r="B173" t="s">
        <v>6898</v>
      </c>
      <c r="C173" s="3" t="s">
        <v>6627</v>
      </c>
    </row>
    <row r="174" spans="1:3" x14ac:dyDescent="0.3">
      <c r="A174" t="s">
        <v>6294</v>
      </c>
      <c r="B174" t="s">
        <v>6899</v>
      </c>
      <c r="C174" s="3" t="s">
        <v>6653</v>
      </c>
    </row>
    <row r="175" spans="1:3" x14ac:dyDescent="0.3">
      <c r="A175" t="s">
        <v>6295</v>
      </c>
      <c r="B175" t="s">
        <v>6900</v>
      </c>
      <c r="C175" s="3" t="s">
        <v>6665</v>
      </c>
    </row>
    <row r="176" spans="1:3" x14ac:dyDescent="0.3">
      <c r="A176" t="s">
        <v>6296</v>
      </c>
      <c r="B176" t="s">
        <v>6901</v>
      </c>
      <c r="C176" s="3" t="s">
        <v>6651</v>
      </c>
    </row>
    <row r="177" spans="1:3" x14ac:dyDescent="0.3">
      <c r="A177" t="s">
        <v>6297</v>
      </c>
      <c r="B177" t="s">
        <v>6902</v>
      </c>
      <c r="C177" s="3" t="s">
        <v>6631</v>
      </c>
    </row>
    <row r="178" spans="1:3" x14ac:dyDescent="0.3">
      <c r="A178" t="s">
        <v>6298</v>
      </c>
      <c r="B178" t="s">
        <v>6903</v>
      </c>
      <c r="C178" s="3" t="s">
        <v>6653</v>
      </c>
    </row>
    <row r="179" spans="1:3" x14ac:dyDescent="0.3">
      <c r="A179" t="s">
        <v>6299</v>
      </c>
      <c r="B179" t="s">
        <v>6904</v>
      </c>
      <c r="C179" s="3" t="s">
        <v>6646</v>
      </c>
    </row>
    <row r="180" spans="1:3" x14ac:dyDescent="0.3">
      <c r="A180" t="s">
        <v>6300</v>
      </c>
      <c r="B180" t="s">
        <v>6905</v>
      </c>
      <c r="C180" s="3" t="s">
        <v>6661</v>
      </c>
    </row>
    <row r="181" spans="1:3" x14ac:dyDescent="0.3">
      <c r="A181" t="s">
        <v>6301</v>
      </c>
      <c r="B181" t="s">
        <v>6906</v>
      </c>
      <c r="C181" s="3" t="s">
        <v>6661</v>
      </c>
    </row>
    <row r="182" spans="1:3" x14ac:dyDescent="0.3">
      <c r="A182" t="s">
        <v>6302</v>
      </c>
      <c r="B182" t="s">
        <v>6907</v>
      </c>
      <c r="C182" s="3" t="s">
        <v>6643</v>
      </c>
    </row>
    <row r="183" spans="1:3" x14ac:dyDescent="0.3">
      <c r="A183" t="s">
        <v>6303</v>
      </c>
      <c r="B183" t="s">
        <v>6908</v>
      </c>
      <c r="C183" s="3" t="s">
        <v>6653</v>
      </c>
    </row>
    <row r="184" spans="1:3" x14ac:dyDescent="0.3">
      <c r="A184" t="s">
        <v>6304</v>
      </c>
      <c r="B184" t="s">
        <v>6909</v>
      </c>
      <c r="C184" s="3" t="s">
        <v>6641</v>
      </c>
    </row>
    <row r="185" spans="1:3" x14ac:dyDescent="0.3">
      <c r="A185" t="s">
        <v>6305</v>
      </c>
      <c r="B185" t="s">
        <v>6910</v>
      </c>
      <c r="C185" s="3" t="s">
        <v>6623</v>
      </c>
    </row>
    <row r="186" spans="1:3" x14ac:dyDescent="0.3">
      <c r="A186" t="s">
        <v>6306</v>
      </c>
      <c r="B186" t="s">
        <v>6911</v>
      </c>
      <c r="C186" s="3" t="s">
        <v>6623</v>
      </c>
    </row>
    <row r="187" spans="1:3" x14ac:dyDescent="0.3">
      <c r="A187" t="s">
        <v>6307</v>
      </c>
      <c r="B187" t="s">
        <v>6912</v>
      </c>
      <c r="C187" s="3" t="s">
        <v>6635</v>
      </c>
    </row>
    <row r="188" spans="1:3" x14ac:dyDescent="0.3">
      <c r="A188" t="s">
        <v>6308</v>
      </c>
      <c r="B188" t="s">
        <v>6913</v>
      </c>
      <c r="C188" s="3" t="s">
        <v>6632</v>
      </c>
    </row>
    <row r="189" spans="1:3" x14ac:dyDescent="0.3">
      <c r="A189" t="s">
        <v>6309</v>
      </c>
      <c r="B189" t="s">
        <v>6914</v>
      </c>
      <c r="C189" s="3" t="s">
        <v>6640</v>
      </c>
    </row>
    <row r="190" spans="1:3" x14ac:dyDescent="0.3">
      <c r="A190" t="s">
        <v>6310</v>
      </c>
      <c r="B190" t="s">
        <v>6915</v>
      </c>
      <c r="C190" s="3" t="s">
        <v>6623</v>
      </c>
    </row>
    <row r="191" spans="1:3" x14ac:dyDescent="0.3">
      <c r="A191" t="s">
        <v>6311</v>
      </c>
      <c r="B191" t="s">
        <v>6916</v>
      </c>
      <c r="C191" s="3" t="s">
        <v>6625</v>
      </c>
    </row>
    <row r="192" spans="1:3" x14ac:dyDescent="0.3">
      <c r="A192" t="s">
        <v>6312</v>
      </c>
      <c r="B192" t="s">
        <v>6917</v>
      </c>
      <c r="C192" s="3" t="s">
        <v>6653</v>
      </c>
    </row>
    <row r="193" spans="1:3" x14ac:dyDescent="0.3">
      <c r="A193" t="s">
        <v>6313</v>
      </c>
      <c r="B193" t="s">
        <v>6918</v>
      </c>
      <c r="C193" s="3" t="s">
        <v>6640</v>
      </c>
    </row>
    <row r="194" spans="1:3" x14ac:dyDescent="0.3">
      <c r="A194" t="s">
        <v>6314</v>
      </c>
      <c r="B194" t="s">
        <v>6919</v>
      </c>
      <c r="C194" s="3" t="s">
        <v>6627</v>
      </c>
    </row>
    <row r="195" spans="1:3" x14ac:dyDescent="0.3">
      <c r="A195" t="s">
        <v>6315</v>
      </c>
      <c r="B195" t="s">
        <v>6920</v>
      </c>
      <c r="C195" s="3" t="s">
        <v>6655</v>
      </c>
    </row>
    <row r="196" spans="1:3" x14ac:dyDescent="0.3">
      <c r="A196" t="s">
        <v>6316</v>
      </c>
      <c r="B196" t="s">
        <v>6921</v>
      </c>
      <c r="C196" s="3" t="s">
        <v>6627</v>
      </c>
    </row>
    <row r="197" spans="1:3" x14ac:dyDescent="0.3">
      <c r="A197" t="s">
        <v>6317</v>
      </c>
      <c r="B197" t="s">
        <v>6922</v>
      </c>
      <c r="C197" s="3" t="s">
        <v>6631</v>
      </c>
    </row>
    <row r="198" spans="1:3" x14ac:dyDescent="0.3">
      <c r="A198" t="s">
        <v>6318</v>
      </c>
      <c r="B198" t="s">
        <v>6923</v>
      </c>
      <c r="C198" s="3" t="s">
        <v>6648</v>
      </c>
    </row>
    <row r="199" spans="1:3" x14ac:dyDescent="0.3">
      <c r="A199" t="s">
        <v>6319</v>
      </c>
      <c r="B199" t="s">
        <v>6924</v>
      </c>
      <c r="C199" s="3" t="s">
        <v>6664</v>
      </c>
    </row>
    <row r="200" spans="1:3" x14ac:dyDescent="0.3">
      <c r="A200" t="s">
        <v>6320</v>
      </c>
      <c r="B200" t="s">
        <v>6925</v>
      </c>
      <c r="C200" s="3" t="s">
        <v>6661</v>
      </c>
    </row>
    <row r="201" spans="1:3" x14ac:dyDescent="0.3">
      <c r="A201" t="s">
        <v>6321</v>
      </c>
      <c r="B201" t="s">
        <v>6926</v>
      </c>
      <c r="C201" s="3" t="s">
        <v>6619</v>
      </c>
    </row>
    <row r="202" spans="1:3" x14ac:dyDescent="0.3">
      <c r="A202" t="s">
        <v>6322</v>
      </c>
      <c r="B202" t="s">
        <v>6927</v>
      </c>
      <c r="C202" s="3" t="s">
        <v>6661</v>
      </c>
    </row>
    <row r="203" spans="1:3" x14ac:dyDescent="0.3">
      <c r="A203" t="s">
        <v>6323</v>
      </c>
      <c r="B203" t="s">
        <v>6928</v>
      </c>
      <c r="C203" s="3" t="s">
        <v>6631</v>
      </c>
    </row>
    <row r="204" spans="1:3" x14ac:dyDescent="0.3">
      <c r="A204" t="s">
        <v>6324</v>
      </c>
      <c r="B204" t="s">
        <v>6929</v>
      </c>
      <c r="C204" s="3" t="s">
        <v>6628</v>
      </c>
    </row>
    <row r="205" spans="1:3" x14ac:dyDescent="0.3">
      <c r="A205" t="s">
        <v>6325</v>
      </c>
      <c r="B205" t="s">
        <v>6930</v>
      </c>
      <c r="C205" s="3" t="s">
        <v>6650</v>
      </c>
    </row>
    <row r="206" spans="1:3" x14ac:dyDescent="0.3">
      <c r="A206" t="s">
        <v>6326</v>
      </c>
      <c r="B206" t="s">
        <v>6931</v>
      </c>
      <c r="C206" s="3" t="s">
        <v>6658</v>
      </c>
    </row>
    <row r="207" spans="1:3" x14ac:dyDescent="0.3">
      <c r="A207" t="s">
        <v>6327</v>
      </c>
      <c r="B207" t="s">
        <v>6932</v>
      </c>
      <c r="C207" s="3" t="s">
        <v>6663</v>
      </c>
    </row>
    <row r="208" spans="1:3" x14ac:dyDescent="0.3">
      <c r="A208" t="s">
        <v>6328</v>
      </c>
      <c r="B208" t="s">
        <v>6933</v>
      </c>
      <c r="C208" s="3" t="s">
        <v>6634</v>
      </c>
    </row>
    <row r="209" spans="1:3" x14ac:dyDescent="0.3">
      <c r="A209" t="s">
        <v>6329</v>
      </c>
      <c r="B209" t="s">
        <v>6934</v>
      </c>
      <c r="C209" s="3" t="s">
        <v>6664</v>
      </c>
    </row>
    <row r="210" spans="1:3" x14ac:dyDescent="0.3">
      <c r="A210" t="s">
        <v>6330</v>
      </c>
      <c r="B210" t="s">
        <v>6935</v>
      </c>
      <c r="C210" s="3" t="s">
        <v>6628</v>
      </c>
    </row>
    <row r="211" spans="1:3" x14ac:dyDescent="0.3">
      <c r="A211" t="s">
        <v>6331</v>
      </c>
      <c r="B211" t="s">
        <v>6936</v>
      </c>
      <c r="C211" s="3" t="s">
        <v>6619</v>
      </c>
    </row>
    <row r="212" spans="1:3" x14ac:dyDescent="0.3">
      <c r="A212" t="s">
        <v>6332</v>
      </c>
      <c r="B212" t="s">
        <v>6937</v>
      </c>
      <c r="C212" s="3" t="s">
        <v>6635</v>
      </c>
    </row>
    <row r="213" spans="1:3" x14ac:dyDescent="0.3">
      <c r="A213" t="s">
        <v>6333</v>
      </c>
      <c r="B213" t="s">
        <v>6938</v>
      </c>
      <c r="C213" s="3" t="s">
        <v>6638</v>
      </c>
    </row>
    <row r="214" spans="1:3" x14ac:dyDescent="0.3">
      <c r="A214" t="s">
        <v>6334</v>
      </c>
      <c r="B214" t="s">
        <v>6939</v>
      </c>
      <c r="C214" s="3" t="s">
        <v>6661</v>
      </c>
    </row>
    <row r="215" spans="1:3" x14ac:dyDescent="0.3">
      <c r="A215" t="s">
        <v>6335</v>
      </c>
      <c r="B215" t="s">
        <v>6940</v>
      </c>
      <c r="C215" s="3" t="s">
        <v>6656</v>
      </c>
    </row>
    <row r="216" spans="1:3" x14ac:dyDescent="0.3">
      <c r="A216" t="s">
        <v>6336</v>
      </c>
      <c r="B216" t="s">
        <v>6941</v>
      </c>
      <c r="C216" s="3" t="s">
        <v>6643</v>
      </c>
    </row>
    <row r="217" spans="1:3" x14ac:dyDescent="0.3">
      <c r="A217" t="s">
        <v>6337</v>
      </c>
      <c r="B217" t="s">
        <v>6942</v>
      </c>
      <c r="C217" s="3" t="s">
        <v>6619</v>
      </c>
    </row>
    <row r="218" spans="1:3" x14ac:dyDescent="0.3">
      <c r="A218" t="s">
        <v>6338</v>
      </c>
      <c r="B218" t="s">
        <v>6943</v>
      </c>
      <c r="C218" s="3" t="s">
        <v>6664</v>
      </c>
    </row>
    <row r="219" spans="1:3" x14ac:dyDescent="0.3">
      <c r="A219" t="s">
        <v>6339</v>
      </c>
      <c r="B219" t="s">
        <v>6944</v>
      </c>
      <c r="C219" s="3" t="s">
        <v>6651</v>
      </c>
    </row>
    <row r="220" spans="1:3" x14ac:dyDescent="0.3">
      <c r="A220" t="s">
        <v>6340</v>
      </c>
      <c r="B220" t="s">
        <v>6945</v>
      </c>
      <c r="C220" s="3" t="s">
        <v>6631</v>
      </c>
    </row>
    <row r="221" spans="1:3" x14ac:dyDescent="0.3">
      <c r="A221" t="s">
        <v>6341</v>
      </c>
      <c r="B221" t="s">
        <v>6946</v>
      </c>
      <c r="C221" s="3" t="s">
        <v>6639</v>
      </c>
    </row>
    <row r="222" spans="1:3" x14ac:dyDescent="0.3">
      <c r="A222" t="s">
        <v>6342</v>
      </c>
      <c r="B222" t="s">
        <v>6947</v>
      </c>
      <c r="C222" s="3" t="s">
        <v>6627</v>
      </c>
    </row>
    <row r="223" spans="1:3" x14ac:dyDescent="0.3">
      <c r="A223" t="s">
        <v>6343</v>
      </c>
      <c r="B223" t="s">
        <v>6948</v>
      </c>
      <c r="C223" s="3" t="s">
        <v>6656</v>
      </c>
    </row>
    <row r="224" spans="1:3" x14ac:dyDescent="0.3">
      <c r="A224" t="s">
        <v>6344</v>
      </c>
      <c r="B224" t="s">
        <v>6949</v>
      </c>
      <c r="C224" s="3" t="s">
        <v>6639</v>
      </c>
    </row>
    <row r="225" spans="1:3" x14ac:dyDescent="0.3">
      <c r="A225" t="s">
        <v>6345</v>
      </c>
      <c r="B225" t="s">
        <v>6950</v>
      </c>
      <c r="C225" s="3" t="s">
        <v>6623</v>
      </c>
    </row>
    <row r="226" spans="1:3" x14ac:dyDescent="0.3">
      <c r="A226" t="s">
        <v>6346</v>
      </c>
      <c r="B226" t="s">
        <v>6951</v>
      </c>
      <c r="C226" s="3" t="s">
        <v>6663</v>
      </c>
    </row>
    <row r="227" spans="1:3" x14ac:dyDescent="0.3">
      <c r="A227" t="s">
        <v>6347</v>
      </c>
      <c r="B227" t="s">
        <v>6952</v>
      </c>
      <c r="C227" s="3" t="s">
        <v>6656</v>
      </c>
    </row>
    <row r="228" spans="1:3" x14ac:dyDescent="0.3">
      <c r="A228" t="s">
        <v>6348</v>
      </c>
      <c r="B228" t="s">
        <v>6953</v>
      </c>
      <c r="C228" s="3" t="s">
        <v>6632</v>
      </c>
    </row>
    <row r="229" spans="1:3" x14ac:dyDescent="0.3">
      <c r="A229" t="s">
        <v>6349</v>
      </c>
      <c r="B229" t="s">
        <v>6954</v>
      </c>
      <c r="C229" s="3" t="s">
        <v>6653</v>
      </c>
    </row>
    <row r="230" spans="1:3" x14ac:dyDescent="0.3">
      <c r="A230" t="s">
        <v>6350</v>
      </c>
      <c r="B230" t="s">
        <v>6955</v>
      </c>
      <c r="C230" s="3" t="s">
        <v>6624</v>
      </c>
    </row>
    <row r="231" spans="1:3" x14ac:dyDescent="0.3">
      <c r="A231" t="s">
        <v>6351</v>
      </c>
      <c r="B231" t="s">
        <v>6956</v>
      </c>
      <c r="C231" s="3" t="s">
        <v>6661</v>
      </c>
    </row>
    <row r="232" spans="1:3" x14ac:dyDescent="0.3">
      <c r="A232" t="s">
        <v>6352</v>
      </c>
      <c r="B232" t="s">
        <v>6957</v>
      </c>
      <c r="C232" s="3" t="s">
        <v>6657</v>
      </c>
    </row>
    <row r="233" spans="1:3" x14ac:dyDescent="0.3">
      <c r="A233" t="s">
        <v>6353</v>
      </c>
      <c r="B233" t="s">
        <v>6958</v>
      </c>
      <c r="C233" s="3" t="s">
        <v>6640</v>
      </c>
    </row>
    <row r="234" spans="1:3" x14ac:dyDescent="0.3">
      <c r="A234" t="s">
        <v>6354</v>
      </c>
      <c r="B234" t="s">
        <v>6959</v>
      </c>
      <c r="C234" s="3" t="s">
        <v>6665</v>
      </c>
    </row>
    <row r="235" spans="1:3" x14ac:dyDescent="0.3">
      <c r="A235" t="s">
        <v>6355</v>
      </c>
      <c r="B235" t="s">
        <v>6960</v>
      </c>
      <c r="C235" s="3" t="s">
        <v>6662</v>
      </c>
    </row>
    <row r="236" spans="1:3" x14ac:dyDescent="0.3">
      <c r="A236" t="s">
        <v>6356</v>
      </c>
      <c r="B236" t="s">
        <v>6961</v>
      </c>
      <c r="C236" s="3" t="s">
        <v>6656</v>
      </c>
    </row>
    <row r="237" spans="1:3" x14ac:dyDescent="0.3">
      <c r="A237" t="s">
        <v>6357</v>
      </c>
      <c r="B237" t="s">
        <v>6962</v>
      </c>
      <c r="C237" s="3" t="s">
        <v>6661</v>
      </c>
    </row>
    <row r="238" spans="1:3" x14ac:dyDescent="0.3">
      <c r="A238" t="s">
        <v>6358</v>
      </c>
      <c r="B238" t="s">
        <v>6963</v>
      </c>
      <c r="C238" s="3" t="s">
        <v>6653</v>
      </c>
    </row>
    <row r="239" spans="1:3" x14ac:dyDescent="0.3">
      <c r="A239" t="s">
        <v>6359</v>
      </c>
      <c r="B239" t="s">
        <v>6964</v>
      </c>
      <c r="C239" s="3" t="s">
        <v>6623</v>
      </c>
    </row>
    <row r="240" spans="1:3" x14ac:dyDescent="0.3">
      <c r="A240" t="s">
        <v>6360</v>
      </c>
      <c r="B240" t="s">
        <v>6965</v>
      </c>
      <c r="C240" s="3" t="s">
        <v>6660</v>
      </c>
    </row>
    <row r="241" spans="1:3" x14ac:dyDescent="0.3">
      <c r="A241" t="s">
        <v>6361</v>
      </c>
      <c r="B241" t="s">
        <v>6966</v>
      </c>
      <c r="C241" s="3" t="s">
        <v>6653</v>
      </c>
    </row>
    <row r="242" spans="1:3" x14ac:dyDescent="0.3">
      <c r="A242" t="s">
        <v>6362</v>
      </c>
      <c r="B242" t="s">
        <v>6967</v>
      </c>
      <c r="C242" s="3" t="s">
        <v>6632</v>
      </c>
    </row>
    <row r="243" spans="1:3" x14ac:dyDescent="0.3">
      <c r="A243" t="s">
        <v>6363</v>
      </c>
      <c r="B243" t="s">
        <v>6968</v>
      </c>
      <c r="C243" s="3" t="s">
        <v>6660</v>
      </c>
    </row>
    <row r="244" spans="1:3" x14ac:dyDescent="0.3">
      <c r="A244" t="s">
        <v>6364</v>
      </c>
      <c r="B244" t="s">
        <v>6969</v>
      </c>
      <c r="C244" s="3" t="s">
        <v>6654</v>
      </c>
    </row>
    <row r="245" spans="1:3" x14ac:dyDescent="0.3">
      <c r="A245" t="s">
        <v>6365</v>
      </c>
      <c r="B245" t="s">
        <v>6970</v>
      </c>
      <c r="C245" s="3" t="s">
        <v>6619</v>
      </c>
    </row>
    <row r="246" spans="1:3" x14ac:dyDescent="0.3">
      <c r="A246" t="s">
        <v>6366</v>
      </c>
      <c r="B246" t="s">
        <v>6971</v>
      </c>
      <c r="C246" s="3" t="s">
        <v>6656</v>
      </c>
    </row>
    <row r="247" spans="1:3" x14ac:dyDescent="0.3">
      <c r="A247" t="s">
        <v>6367</v>
      </c>
      <c r="B247" t="s">
        <v>6972</v>
      </c>
      <c r="C247" s="3" t="s">
        <v>6628</v>
      </c>
    </row>
    <row r="248" spans="1:3" x14ac:dyDescent="0.3">
      <c r="A248" t="s">
        <v>6368</v>
      </c>
      <c r="B248" t="s">
        <v>6973</v>
      </c>
      <c r="C248" s="3" t="s">
        <v>6663</v>
      </c>
    </row>
    <row r="249" spans="1:3" x14ac:dyDescent="0.3">
      <c r="A249" t="s">
        <v>6369</v>
      </c>
      <c r="B249" t="s">
        <v>6974</v>
      </c>
      <c r="C249" s="3" t="s">
        <v>6627</v>
      </c>
    </row>
    <row r="250" spans="1:3" x14ac:dyDescent="0.3">
      <c r="A250" t="s">
        <v>6370</v>
      </c>
      <c r="B250" t="s">
        <v>6975</v>
      </c>
      <c r="C250" s="3" t="s">
        <v>6653</v>
      </c>
    </row>
    <row r="251" spans="1:3" x14ac:dyDescent="0.3">
      <c r="A251" t="s">
        <v>6371</v>
      </c>
      <c r="B251" t="s">
        <v>6976</v>
      </c>
      <c r="C251" s="3" t="s">
        <v>6661</v>
      </c>
    </row>
    <row r="252" spans="1:3" x14ac:dyDescent="0.3">
      <c r="A252" t="s">
        <v>6372</v>
      </c>
      <c r="B252" t="s">
        <v>6977</v>
      </c>
      <c r="C252" s="3" t="s">
        <v>6645</v>
      </c>
    </row>
    <row r="253" spans="1:3" x14ac:dyDescent="0.3">
      <c r="A253" t="s">
        <v>6373</v>
      </c>
      <c r="B253" t="s">
        <v>6978</v>
      </c>
      <c r="C253" s="3" t="s">
        <v>6636</v>
      </c>
    </row>
    <row r="254" spans="1:3" x14ac:dyDescent="0.3">
      <c r="A254" t="s">
        <v>6374</v>
      </c>
      <c r="B254" t="s">
        <v>6979</v>
      </c>
      <c r="C254" s="3" t="s">
        <v>6625</v>
      </c>
    </row>
    <row r="255" spans="1:3" x14ac:dyDescent="0.3">
      <c r="A255" t="s">
        <v>6375</v>
      </c>
      <c r="B255" t="s">
        <v>6980</v>
      </c>
      <c r="C255" s="3" t="s">
        <v>6638</v>
      </c>
    </row>
    <row r="256" spans="1:3" x14ac:dyDescent="0.3">
      <c r="A256" t="s">
        <v>6376</v>
      </c>
      <c r="B256" t="s">
        <v>6981</v>
      </c>
      <c r="C256" s="3" t="s">
        <v>6631</v>
      </c>
    </row>
    <row r="257" spans="1:3" x14ac:dyDescent="0.3">
      <c r="A257" t="s">
        <v>6377</v>
      </c>
      <c r="B257" t="s">
        <v>6982</v>
      </c>
      <c r="C257" s="3" t="s">
        <v>6622</v>
      </c>
    </row>
    <row r="258" spans="1:3" x14ac:dyDescent="0.3">
      <c r="A258" t="s">
        <v>6378</v>
      </c>
      <c r="B258" t="s">
        <v>6983</v>
      </c>
      <c r="C258" s="3" t="s">
        <v>6662</v>
      </c>
    </row>
    <row r="259" spans="1:3" x14ac:dyDescent="0.3">
      <c r="A259" t="s">
        <v>6379</v>
      </c>
      <c r="B259" t="s">
        <v>6984</v>
      </c>
      <c r="C259" s="3" t="s">
        <v>6627</v>
      </c>
    </row>
    <row r="260" spans="1:3" x14ac:dyDescent="0.3">
      <c r="A260" t="s">
        <v>6380</v>
      </c>
      <c r="B260" t="s">
        <v>6985</v>
      </c>
      <c r="C260" s="3" t="s">
        <v>6623</v>
      </c>
    </row>
    <row r="261" spans="1:3" x14ac:dyDescent="0.3">
      <c r="A261" t="s">
        <v>6381</v>
      </c>
      <c r="B261" t="s">
        <v>6986</v>
      </c>
      <c r="C261" s="3" t="s">
        <v>6661</v>
      </c>
    </row>
    <row r="262" spans="1:3" x14ac:dyDescent="0.3">
      <c r="A262" t="s">
        <v>6382</v>
      </c>
      <c r="B262" t="s">
        <v>6987</v>
      </c>
      <c r="C262" s="3" t="s">
        <v>6631</v>
      </c>
    </row>
    <row r="263" spans="1:3" x14ac:dyDescent="0.3">
      <c r="A263" t="s">
        <v>6383</v>
      </c>
      <c r="B263" t="s">
        <v>6988</v>
      </c>
      <c r="C263" s="3" t="s">
        <v>6623</v>
      </c>
    </row>
    <row r="264" spans="1:3" x14ac:dyDescent="0.3">
      <c r="A264" t="s">
        <v>6384</v>
      </c>
      <c r="B264" t="s">
        <v>6989</v>
      </c>
      <c r="C264" s="3" t="s">
        <v>6623</v>
      </c>
    </row>
    <row r="265" spans="1:3" x14ac:dyDescent="0.3">
      <c r="A265" t="s">
        <v>6385</v>
      </c>
      <c r="B265" t="s">
        <v>6990</v>
      </c>
      <c r="C265" s="3" t="s">
        <v>6623</v>
      </c>
    </row>
    <row r="266" spans="1:3" x14ac:dyDescent="0.3">
      <c r="A266" t="s">
        <v>6386</v>
      </c>
      <c r="B266" t="s">
        <v>6991</v>
      </c>
      <c r="C266" s="3" t="s">
        <v>6640</v>
      </c>
    </row>
    <row r="267" spans="1:3" x14ac:dyDescent="0.3">
      <c r="A267" t="s">
        <v>6387</v>
      </c>
      <c r="B267" t="s">
        <v>6992</v>
      </c>
      <c r="C267" s="3" t="s">
        <v>6638</v>
      </c>
    </row>
    <row r="268" spans="1:3" x14ac:dyDescent="0.3">
      <c r="A268" t="s">
        <v>6388</v>
      </c>
      <c r="B268" t="s">
        <v>6993</v>
      </c>
      <c r="C268" s="3" t="s">
        <v>6639</v>
      </c>
    </row>
    <row r="269" spans="1:3" x14ac:dyDescent="0.3">
      <c r="A269" t="s">
        <v>6389</v>
      </c>
      <c r="B269" t="s">
        <v>6994</v>
      </c>
      <c r="C269" s="3" t="s">
        <v>6623</v>
      </c>
    </row>
    <row r="270" spans="1:3" x14ac:dyDescent="0.3">
      <c r="A270" t="s">
        <v>6390</v>
      </c>
      <c r="B270" t="s">
        <v>6995</v>
      </c>
      <c r="C270" s="3" t="s">
        <v>6623</v>
      </c>
    </row>
    <row r="271" spans="1:3" x14ac:dyDescent="0.3">
      <c r="A271" t="s">
        <v>6391</v>
      </c>
      <c r="B271" t="s">
        <v>6996</v>
      </c>
      <c r="C271" s="3" t="s">
        <v>6661</v>
      </c>
    </row>
    <row r="272" spans="1:3" x14ac:dyDescent="0.3">
      <c r="A272" t="s">
        <v>6392</v>
      </c>
      <c r="B272" t="s">
        <v>6997</v>
      </c>
      <c r="C272" s="3" t="s">
        <v>6661</v>
      </c>
    </row>
    <row r="273" spans="1:3" x14ac:dyDescent="0.3">
      <c r="A273" t="s">
        <v>6393</v>
      </c>
      <c r="B273" t="s">
        <v>6998</v>
      </c>
      <c r="C273" s="3" t="s">
        <v>6656</v>
      </c>
    </row>
    <row r="274" spans="1:3" x14ac:dyDescent="0.3">
      <c r="A274" t="s">
        <v>6394</v>
      </c>
      <c r="B274" t="s">
        <v>6999</v>
      </c>
      <c r="C274" s="3" t="s">
        <v>6643</v>
      </c>
    </row>
    <row r="275" spans="1:3" x14ac:dyDescent="0.3">
      <c r="A275" t="s">
        <v>6319</v>
      </c>
      <c r="B275" t="s">
        <v>7000</v>
      </c>
      <c r="C275" s="3" t="s">
        <v>6651</v>
      </c>
    </row>
    <row r="276" spans="1:3" x14ac:dyDescent="0.3">
      <c r="A276" t="s">
        <v>6395</v>
      </c>
      <c r="B276" t="s">
        <v>7001</v>
      </c>
      <c r="C276" s="3" t="s">
        <v>6627</v>
      </c>
    </row>
    <row r="277" spans="1:3" x14ac:dyDescent="0.3">
      <c r="A277" t="s">
        <v>6396</v>
      </c>
      <c r="B277" t="s">
        <v>7002</v>
      </c>
      <c r="C277" s="3" t="s">
        <v>6644</v>
      </c>
    </row>
    <row r="278" spans="1:3" x14ac:dyDescent="0.3">
      <c r="A278" t="s">
        <v>6397</v>
      </c>
      <c r="B278" t="s">
        <v>7003</v>
      </c>
      <c r="C278" s="3" t="s">
        <v>6648</v>
      </c>
    </row>
    <row r="279" spans="1:3" x14ac:dyDescent="0.3">
      <c r="A279" t="s">
        <v>6398</v>
      </c>
      <c r="B279" t="s">
        <v>7004</v>
      </c>
      <c r="C279" s="3" t="s">
        <v>6648</v>
      </c>
    </row>
    <row r="280" spans="1:3" x14ac:dyDescent="0.3">
      <c r="A280" t="s">
        <v>6399</v>
      </c>
      <c r="B280" t="s">
        <v>7005</v>
      </c>
      <c r="C280" s="3" t="s">
        <v>6631</v>
      </c>
    </row>
    <row r="281" spans="1:3" x14ac:dyDescent="0.3">
      <c r="A281" t="s">
        <v>6400</v>
      </c>
      <c r="B281" t="s">
        <v>7006</v>
      </c>
      <c r="C281" s="3" t="s">
        <v>6632</v>
      </c>
    </row>
    <row r="282" spans="1:3" x14ac:dyDescent="0.3">
      <c r="A282" t="s">
        <v>6401</v>
      </c>
      <c r="B282" t="s">
        <v>7007</v>
      </c>
      <c r="C282" s="3" t="s">
        <v>6631</v>
      </c>
    </row>
    <row r="283" spans="1:3" x14ac:dyDescent="0.3">
      <c r="A283" t="s">
        <v>6402</v>
      </c>
      <c r="B283" t="s">
        <v>7008</v>
      </c>
      <c r="C283" s="3" t="s">
        <v>6623</v>
      </c>
    </row>
    <row r="284" spans="1:3" x14ac:dyDescent="0.3">
      <c r="A284" t="s">
        <v>6403</v>
      </c>
      <c r="B284" t="s">
        <v>7009</v>
      </c>
      <c r="C284" s="3" t="s">
        <v>6623</v>
      </c>
    </row>
    <row r="285" spans="1:3" x14ac:dyDescent="0.3">
      <c r="A285" t="s">
        <v>6404</v>
      </c>
      <c r="B285" t="s">
        <v>7010</v>
      </c>
      <c r="C285" s="3" t="s">
        <v>6628</v>
      </c>
    </row>
    <row r="286" spans="1:3" x14ac:dyDescent="0.3">
      <c r="A286" t="s">
        <v>6405</v>
      </c>
      <c r="B286" t="s">
        <v>7011</v>
      </c>
      <c r="C286" s="3" t="s">
        <v>6661</v>
      </c>
    </row>
    <row r="287" spans="1:3" x14ac:dyDescent="0.3">
      <c r="A287" t="s">
        <v>6406</v>
      </c>
      <c r="B287" t="s">
        <v>7012</v>
      </c>
      <c r="C287" s="3" t="s">
        <v>6627</v>
      </c>
    </row>
    <row r="288" spans="1:3" x14ac:dyDescent="0.3">
      <c r="A288" t="s">
        <v>6407</v>
      </c>
      <c r="B288" t="s">
        <v>7013</v>
      </c>
      <c r="C288" s="3" t="s">
        <v>6627</v>
      </c>
    </row>
    <row r="289" spans="1:3" x14ac:dyDescent="0.3">
      <c r="A289" t="s">
        <v>6408</v>
      </c>
      <c r="B289" t="s">
        <v>7014</v>
      </c>
      <c r="C289" s="3" t="s">
        <v>6641</v>
      </c>
    </row>
    <row r="290" spans="1:3" x14ac:dyDescent="0.3">
      <c r="A290" t="s">
        <v>6409</v>
      </c>
      <c r="B290" t="s">
        <v>7015</v>
      </c>
      <c r="C290" s="3" t="s">
        <v>6663</v>
      </c>
    </row>
    <row r="291" spans="1:3" x14ac:dyDescent="0.3">
      <c r="A291" t="s">
        <v>6410</v>
      </c>
      <c r="B291" t="s">
        <v>7016</v>
      </c>
      <c r="C291" s="3" t="s">
        <v>6663</v>
      </c>
    </row>
    <row r="292" spans="1:3" x14ac:dyDescent="0.3">
      <c r="A292" t="s">
        <v>6411</v>
      </c>
      <c r="B292" t="s">
        <v>7017</v>
      </c>
      <c r="C292" s="3" t="s">
        <v>6623</v>
      </c>
    </row>
    <row r="293" spans="1:3" x14ac:dyDescent="0.3">
      <c r="A293" t="s">
        <v>6412</v>
      </c>
      <c r="B293" t="s">
        <v>7018</v>
      </c>
      <c r="C293" s="3" t="s">
        <v>6623</v>
      </c>
    </row>
    <row r="294" spans="1:3" x14ac:dyDescent="0.3">
      <c r="A294" t="s">
        <v>6413</v>
      </c>
      <c r="B294" t="s">
        <v>7019</v>
      </c>
      <c r="C294" s="3" t="s">
        <v>6634</v>
      </c>
    </row>
    <row r="295" spans="1:3" x14ac:dyDescent="0.3">
      <c r="A295" t="s">
        <v>6414</v>
      </c>
      <c r="B295" t="s">
        <v>7020</v>
      </c>
      <c r="C295" s="3" t="s">
        <v>6621</v>
      </c>
    </row>
    <row r="296" spans="1:3" x14ac:dyDescent="0.3">
      <c r="A296" t="s">
        <v>6415</v>
      </c>
      <c r="B296" t="s">
        <v>7021</v>
      </c>
      <c r="C296" s="3" t="s">
        <v>6651</v>
      </c>
    </row>
    <row r="297" spans="1:3" x14ac:dyDescent="0.3">
      <c r="A297" t="s">
        <v>6416</v>
      </c>
      <c r="B297" t="s">
        <v>7022</v>
      </c>
      <c r="C297" s="3" t="s">
        <v>6648</v>
      </c>
    </row>
    <row r="298" spans="1:3" x14ac:dyDescent="0.3">
      <c r="A298" t="s">
        <v>6417</v>
      </c>
      <c r="B298" t="s">
        <v>7023</v>
      </c>
      <c r="C298" s="3" t="s">
        <v>6650</v>
      </c>
    </row>
    <row r="299" spans="1:3" x14ac:dyDescent="0.3">
      <c r="A299" t="s">
        <v>6418</v>
      </c>
      <c r="B299" t="s">
        <v>7024</v>
      </c>
      <c r="C299" s="3" t="s">
        <v>6661</v>
      </c>
    </row>
    <row r="300" spans="1:3" x14ac:dyDescent="0.3">
      <c r="A300" t="s">
        <v>6419</v>
      </c>
      <c r="B300" t="s">
        <v>7025</v>
      </c>
      <c r="C300" s="3" t="s">
        <v>6653</v>
      </c>
    </row>
    <row r="301" spans="1:3" x14ac:dyDescent="0.3">
      <c r="A301" t="s">
        <v>6420</v>
      </c>
      <c r="B301" t="s">
        <v>7026</v>
      </c>
      <c r="C301" s="3" t="s">
        <v>6661</v>
      </c>
    </row>
    <row r="302" spans="1:3" x14ac:dyDescent="0.3">
      <c r="A302" t="s">
        <v>6421</v>
      </c>
      <c r="B302" t="s">
        <v>7027</v>
      </c>
      <c r="C302" s="3" t="s">
        <v>6660</v>
      </c>
    </row>
    <row r="303" spans="1:3" x14ac:dyDescent="0.3">
      <c r="A303" t="s">
        <v>6422</v>
      </c>
      <c r="B303" t="s">
        <v>7028</v>
      </c>
      <c r="C303" s="3" t="s">
        <v>6631</v>
      </c>
    </row>
    <row r="304" spans="1:3" x14ac:dyDescent="0.3">
      <c r="A304" t="s">
        <v>6423</v>
      </c>
      <c r="B304" t="s">
        <v>7029</v>
      </c>
      <c r="C304" s="3" t="s">
        <v>6653</v>
      </c>
    </row>
    <row r="305" spans="1:3" x14ac:dyDescent="0.3">
      <c r="A305" t="s">
        <v>6424</v>
      </c>
      <c r="B305" t="s">
        <v>7030</v>
      </c>
      <c r="C305" s="3" t="s">
        <v>6651</v>
      </c>
    </row>
    <row r="306" spans="1:3" x14ac:dyDescent="0.3">
      <c r="A306" t="s">
        <v>6425</v>
      </c>
      <c r="B306" t="s">
        <v>7031</v>
      </c>
      <c r="C306" s="3" t="s">
        <v>6656</v>
      </c>
    </row>
    <row r="307" spans="1:3" x14ac:dyDescent="0.3">
      <c r="A307" t="s">
        <v>6426</v>
      </c>
      <c r="B307" t="s">
        <v>7032</v>
      </c>
      <c r="C307" s="3" t="s">
        <v>6663</v>
      </c>
    </row>
    <row r="308" spans="1:3" x14ac:dyDescent="0.3">
      <c r="A308" t="s">
        <v>6427</v>
      </c>
      <c r="B308" t="s">
        <v>7033</v>
      </c>
      <c r="C308" s="3" t="s">
        <v>6640</v>
      </c>
    </row>
    <row r="309" spans="1:3" x14ac:dyDescent="0.3">
      <c r="A309" t="s">
        <v>6428</v>
      </c>
      <c r="B309" t="s">
        <v>7034</v>
      </c>
      <c r="C309" s="3" t="s">
        <v>6663</v>
      </c>
    </row>
    <row r="310" spans="1:3" x14ac:dyDescent="0.3">
      <c r="A310" t="s">
        <v>6429</v>
      </c>
      <c r="B310" t="s">
        <v>7035</v>
      </c>
      <c r="C310" s="3" t="s">
        <v>6632</v>
      </c>
    </row>
    <row r="311" spans="1:3" x14ac:dyDescent="0.3">
      <c r="A311" t="s">
        <v>6430</v>
      </c>
      <c r="B311" t="s">
        <v>7036</v>
      </c>
      <c r="C311" s="3" t="s">
        <v>6631</v>
      </c>
    </row>
    <row r="312" spans="1:3" x14ac:dyDescent="0.3">
      <c r="A312" t="s">
        <v>6431</v>
      </c>
      <c r="B312" t="s">
        <v>7037</v>
      </c>
      <c r="C312" s="3" t="s">
        <v>6623</v>
      </c>
    </row>
    <row r="313" spans="1:3" x14ac:dyDescent="0.3">
      <c r="A313" t="s">
        <v>6432</v>
      </c>
      <c r="B313" t="s">
        <v>7038</v>
      </c>
      <c r="C313" s="3" t="s">
        <v>6650</v>
      </c>
    </row>
    <row r="314" spans="1:3" x14ac:dyDescent="0.3">
      <c r="A314" t="s">
        <v>6433</v>
      </c>
      <c r="B314" t="s">
        <v>7039</v>
      </c>
      <c r="C314" s="3" t="s">
        <v>6620</v>
      </c>
    </row>
    <row r="315" spans="1:3" x14ac:dyDescent="0.3">
      <c r="A315" t="s">
        <v>6434</v>
      </c>
      <c r="B315" t="s">
        <v>7040</v>
      </c>
      <c r="C315" s="3" t="s">
        <v>6627</v>
      </c>
    </row>
    <row r="316" spans="1:3" x14ac:dyDescent="0.3">
      <c r="A316" t="s">
        <v>6435</v>
      </c>
      <c r="B316" t="s">
        <v>7041</v>
      </c>
      <c r="C316" s="3" t="s">
        <v>6651</v>
      </c>
    </row>
    <row r="317" spans="1:3" x14ac:dyDescent="0.3">
      <c r="A317" t="s">
        <v>6436</v>
      </c>
      <c r="B317" t="s">
        <v>7042</v>
      </c>
      <c r="C317" s="3" t="s">
        <v>6653</v>
      </c>
    </row>
    <row r="318" spans="1:3" x14ac:dyDescent="0.3">
      <c r="A318" t="s">
        <v>6437</v>
      </c>
      <c r="B318" t="s">
        <v>7043</v>
      </c>
      <c r="C318" s="3" t="s">
        <v>6623</v>
      </c>
    </row>
    <row r="319" spans="1:3" x14ac:dyDescent="0.3">
      <c r="A319" t="s">
        <v>6438</v>
      </c>
      <c r="B319" t="s">
        <v>7044</v>
      </c>
      <c r="C319" s="3" t="s">
        <v>6656</v>
      </c>
    </row>
    <row r="320" spans="1:3" x14ac:dyDescent="0.3">
      <c r="A320" t="s">
        <v>6439</v>
      </c>
      <c r="B320" t="s">
        <v>7045</v>
      </c>
      <c r="C320" s="3" t="s">
        <v>6640</v>
      </c>
    </row>
    <row r="321" spans="1:3" x14ac:dyDescent="0.3">
      <c r="A321" t="s">
        <v>6440</v>
      </c>
      <c r="B321" t="s">
        <v>7046</v>
      </c>
      <c r="C321" s="3" t="s">
        <v>6651</v>
      </c>
    </row>
    <row r="322" spans="1:3" x14ac:dyDescent="0.3">
      <c r="A322" t="s">
        <v>6441</v>
      </c>
      <c r="B322" t="s">
        <v>7047</v>
      </c>
      <c r="C322" s="3" t="s">
        <v>6661</v>
      </c>
    </row>
    <row r="323" spans="1:3" x14ac:dyDescent="0.3">
      <c r="A323" t="s">
        <v>6442</v>
      </c>
      <c r="B323" t="s">
        <v>7048</v>
      </c>
      <c r="C323" s="3" t="s">
        <v>6623</v>
      </c>
    </row>
    <row r="324" spans="1:3" x14ac:dyDescent="0.3">
      <c r="A324" t="s">
        <v>6443</v>
      </c>
      <c r="B324" t="s">
        <v>7049</v>
      </c>
      <c r="C324" s="3" t="s">
        <v>6638</v>
      </c>
    </row>
    <row r="325" spans="1:3" x14ac:dyDescent="0.3">
      <c r="A325" t="s">
        <v>6444</v>
      </c>
      <c r="B325" t="s">
        <v>7050</v>
      </c>
      <c r="C325" s="3" t="s">
        <v>6631</v>
      </c>
    </row>
    <row r="326" spans="1:3" x14ac:dyDescent="0.3">
      <c r="A326" t="s">
        <v>6445</v>
      </c>
      <c r="B326" t="s">
        <v>7051</v>
      </c>
      <c r="C326" s="3" t="s">
        <v>6650</v>
      </c>
    </row>
    <row r="327" spans="1:3" x14ac:dyDescent="0.3">
      <c r="A327" t="s">
        <v>6446</v>
      </c>
      <c r="B327" t="s">
        <v>7052</v>
      </c>
      <c r="C327" s="3" t="s">
        <v>6661</v>
      </c>
    </row>
    <row r="328" spans="1:3" x14ac:dyDescent="0.3">
      <c r="A328" t="s">
        <v>6447</v>
      </c>
      <c r="B328" t="s">
        <v>7053</v>
      </c>
      <c r="C328" s="3" t="s">
        <v>6656</v>
      </c>
    </row>
    <row r="329" spans="1:3" x14ac:dyDescent="0.3">
      <c r="A329" t="s">
        <v>6448</v>
      </c>
      <c r="B329" t="s">
        <v>7054</v>
      </c>
      <c r="C329" s="3" t="s">
        <v>6646</v>
      </c>
    </row>
    <row r="330" spans="1:3" x14ac:dyDescent="0.3">
      <c r="A330" t="s">
        <v>6449</v>
      </c>
      <c r="B330" t="s">
        <v>7055</v>
      </c>
      <c r="C330" s="3" t="s">
        <v>6640</v>
      </c>
    </row>
    <row r="331" spans="1:3" x14ac:dyDescent="0.3">
      <c r="A331" t="s">
        <v>6450</v>
      </c>
      <c r="B331" t="s">
        <v>7056</v>
      </c>
      <c r="C331" s="3" t="s">
        <v>6623</v>
      </c>
    </row>
    <row r="332" spans="1:3" x14ac:dyDescent="0.3">
      <c r="A332" t="s">
        <v>6451</v>
      </c>
      <c r="B332" t="s">
        <v>7057</v>
      </c>
      <c r="C332" s="3" t="s">
        <v>6623</v>
      </c>
    </row>
    <row r="333" spans="1:3" x14ac:dyDescent="0.3">
      <c r="A333" t="s">
        <v>6452</v>
      </c>
      <c r="B333" t="s">
        <v>7058</v>
      </c>
      <c r="C333" s="3" t="s">
        <v>6661</v>
      </c>
    </row>
    <row r="334" spans="1:3" x14ac:dyDescent="0.3">
      <c r="A334" t="s">
        <v>6453</v>
      </c>
      <c r="B334" t="s">
        <v>7059</v>
      </c>
      <c r="C334" s="3" t="s">
        <v>6663</v>
      </c>
    </row>
    <row r="335" spans="1:3" x14ac:dyDescent="0.3">
      <c r="A335" t="s">
        <v>6454</v>
      </c>
      <c r="B335" t="s">
        <v>7060</v>
      </c>
      <c r="C335" s="3" t="s">
        <v>6646</v>
      </c>
    </row>
    <row r="336" spans="1:3" x14ac:dyDescent="0.3">
      <c r="A336" t="s">
        <v>6455</v>
      </c>
      <c r="B336" t="s">
        <v>7061</v>
      </c>
      <c r="C336" s="3" t="s">
        <v>6628</v>
      </c>
    </row>
    <row r="337" spans="1:3" x14ac:dyDescent="0.3">
      <c r="A337" t="s">
        <v>6456</v>
      </c>
      <c r="B337" t="s">
        <v>7062</v>
      </c>
      <c r="C337" s="3" t="s">
        <v>6623</v>
      </c>
    </row>
    <row r="338" spans="1:3" x14ac:dyDescent="0.3">
      <c r="A338" t="s">
        <v>6457</v>
      </c>
      <c r="B338" t="s">
        <v>7063</v>
      </c>
      <c r="C338" s="3" t="s">
        <v>6623</v>
      </c>
    </row>
    <row r="339" spans="1:3" x14ac:dyDescent="0.3">
      <c r="A339" t="s">
        <v>6458</v>
      </c>
      <c r="B339" t="s">
        <v>7064</v>
      </c>
      <c r="C339" s="3" t="s">
        <v>6651</v>
      </c>
    </row>
    <row r="340" spans="1:3" x14ac:dyDescent="0.3">
      <c r="A340" t="s">
        <v>6459</v>
      </c>
      <c r="B340" t="s">
        <v>7065</v>
      </c>
      <c r="C340" s="3" t="s">
        <v>6667</v>
      </c>
    </row>
    <row r="341" spans="1:3" x14ac:dyDescent="0.3">
      <c r="A341" t="s">
        <v>6460</v>
      </c>
      <c r="B341" t="s">
        <v>7066</v>
      </c>
      <c r="C341" s="3" t="s">
        <v>6624</v>
      </c>
    </row>
    <row r="342" spans="1:3" x14ac:dyDescent="0.3">
      <c r="A342" t="s">
        <v>6461</v>
      </c>
      <c r="B342" t="s">
        <v>7067</v>
      </c>
      <c r="C342" s="3" t="s">
        <v>6643</v>
      </c>
    </row>
    <row r="343" spans="1:3" x14ac:dyDescent="0.3">
      <c r="A343" t="s">
        <v>6462</v>
      </c>
      <c r="B343" t="s">
        <v>7068</v>
      </c>
      <c r="C343" s="3" t="s">
        <v>6623</v>
      </c>
    </row>
    <row r="344" spans="1:3" x14ac:dyDescent="0.3">
      <c r="A344" t="s">
        <v>6463</v>
      </c>
      <c r="B344" t="s">
        <v>7069</v>
      </c>
      <c r="C344" s="3" t="s">
        <v>6641</v>
      </c>
    </row>
    <row r="345" spans="1:3" x14ac:dyDescent="0.3">
      <c r="A345" t="s">
        <v>6464</v>
      </c>
      <c r="B345" t="s">
        <v>7070</v>
      </c>
      <c r="C345" s="3" t="s">
        <v>6639</v>
      </c>
    </row>
    <row r="346" spans="1:3" x14ac:dyDescent="0.3">
      <c r="A346" t="s">
        <v>6465</v>
      </c>
      <c r="B346" t="s">
        <v>7071</v>
      </c>
      <c r="C346" s="3" t="s">
        <v>6650</v>
      </c>
    </row>
    <row r="347" spans="1:3" x14ac:dyDescent="0.3">
      <c r="A347" t="s">
        <v>6466</v>
      </c>
      <c r="B347" t="s">
        <v>7072</v>
      </c>
      <c r="C347" s="3" t="s">
        <v>6661</v>
      </c>
    </row>
    <row r="348" spans="1:3" x14ac:dyDescent="0.3">
      <c r="A348" t="s">
        <v>6467</v>
      </c>
      <c r="B348" t="s">
        <v>7073</v>
      </c>
      <c r="C348" s="3" t="s">
        <v>6658</v>
      </c>
    </row>
    <row r="349" spans="1:3" x14ac:dyDescent="0.3">
      <c r="A349" t="s">
        <v>6468</v>
      </c>
      <c r="B349" t="s">
        <v>7074</v>
      </c>
      <c r="C349" s="3" t="s">
        <v>6655</v>
      </c>
    </row>
    <row r="350" spans="1:3" x14ac:dyDescent="0.3">
      <c r="A350" t="s">
        <v>6469</v>
      </c>
      <c r="B350" t="s">
        <v>7075</v>
      </c>
      <c r="C350" s="3" t="s">
        <v>6666</v>
      </c>
    </row>
    <row r="351" spans="1:3" x14ac:dyDescent="0.3">
      <c r="A351" t="s">
        <v>6470</v>
      </c>
      <c r="B351" t="s">
        <v>7076</v>
      </c>
      <c r="C351" s="3" t="s">
        <v>6623</v>
      </c>
    </row>
    <row r="352" spans="1:3" x14ac:dyDescent="0.3">
      <c r="A352" t="s">
        <v>6471</v>
      </c>
      <c r="B352" t="s">
        <v>7077</v>
      </c>
      <c r="C352" s="3" t="s">
        <v>6664</v>
      </c>
    </row>
    <row r="353" spans="1:3" x14ac:dyDescent="0.3">
      <c r="A353" t="s">
        <v>6472</v>
      </c>
      <c r="B353" t="s">
        <v>7078</v>
      </c>
      <c r="C353" s="3" t="s">
        <v>6623</v>
      </c>
    </row>
    <row r="354" spans="1:3" x14ac:dyDescent="0.3">
      <c r="A354" t="s">
        <v>6473</v>
      </c>
      <c r="B354" t="s">
        <v>7079</v>
      </c>
      <c r="C354" s="3" t="s">
        <v>6653</v>
      </c>
    </row>
    <row r="355" spans="1:3" x14ac:dyDescent="0.3">
      <c r="A355" t="s">
        <v>6474</v>
      </c>
      <c r="B355" t="s">
        <v>7080</v>
      </c>
      <c r="C355" s="3" t="s">
        <v>6658</v>
      </c>
    </row>
    <row r="356" spans="1:3" x14ac:dyDescent="0.3">
      <c r="A356" t="s">
        <v>6475</v>
      </c>
      <c r="B356" t="s">
        <v>7081</v>
      </c>
      <c r="C356" s="3" t="s">
        <v>6627</v>
      </c>
    </row>
    <row r="357" spans="1:3" x14ac:dyDescent="0.3">
      <c r="A357" t="s">
        <v>6476</v>
      </c>
      <c r="B357" t="s">
        <v>7082</v>
      </c>
      <c r="C357" s="3" t="s">
        <v>6620</v>
      </c>
    </row>
    <row r="358" spans="1:3" x14ac:dyDescent="0.3">
      <c r="A358" t="s">
        <v>6477</v>
      </c>
      <c r="B358" t="s">
        <v>7083</v>
      </c>
      <c r="C358" s="3" t="s">
        <v>6661</v>
      </c>
    </row>
    <row r="359" spans="1:3" x14ac:dyDescent="0.3">
      <c r="A359" t="s">
        <v>6478</v>
      </c>
      <c r="B359" t="s">
        <v>7084</v>
      </c>
      <c r="C359" s="3" t="s">
        <v>6643</v>
      </c>
    </row>
    <row r="360" spans="1:3" x14ac:dyDescent="0.3">
      <c r="A360" t="s">
        <v>6479</v>
      </c>
      <c r="B360" t="s">
        <v>7085</v>
      </c>
      <c r="C360" s="3" t="s">
        <v>6634</v>
      </c>
    </row>
    <row r="361" spans="1:3" x14ac:dyDescent="0.3">
      <c r="A361" t="s">
        <v>6480</v>
      </c>
      <c r="B361" t="s">
        <v>7086</v>
      </c>
      <c r="C361" s="3" t="s">
        <v>6663</v>
      </c>
    </row>
    <row r="362" spans="1:3" x14ac:dyDescent="0.3">
      <c r="A362" t="s">
        <v>6481</v>
      </c>
      <c r="B362" t="s">
        <v>7087</v>
      </c>
      <c r="C362" s="3" t="s">
        <v>6641</v>
      </c>
    </row>
    <row r="363" spans="1:3" x14ac:dyDescent="0.3">
      <c r="A363" t="s">
        <v>6482</v>
      </c>
      <c r="B363" t="s">
        <v>7088</v>
      </c>
      <c r="C363" s="3" t="s">
        <v>6654</v>
      </c>
    </row>
    <row r="364" spans="1:3" x14ac:dyDescent="0.3">
      <c r="A364" t="s">
        <v>6483</v>
      </c>
      <c r="B364" t="s">
        <v>7089</v>
      </c>
      <c r="C364" s="3" t="s">
        <v>6625</v>
      </c>
    </row>
    <row r="365" spans="1:3" x14ac:dyDescent="0.3">
      <c r="A365" t="s">
        <v>6484</v>
      </c>
      <c r="B365" t="s">
        <v>7090</v>
      </c>
      <c r="C365" s="3" t="s">
        <v>6650</v>
      </c>
    </row>
    <row r="366" spans="1:3" x14ac:dyDescent="0.3">
      <c r="A366" t="s">
        <v>6171</v>
      </c>
      <c r="B366" t="s">
        <v>7091</v>
      </c>
      <c r="C366" s="3" t="s">
        <v>6663</v>
      </c>
    </row>
    <row r="367" spans="1:3" x14ac:dyDescent="0.3">
      <c r="A367" t="s">
        <v>6485</v>
      </c>
      <c r="B367" t="s">
        <v>7092</v>
      </c>
      <c r="C367" s="3" t="s">
        <v>6627</v>
      </c>
    </row>
    <row r="368" spans="1:3" x14ac:dyDescent="0.3">
      <c r="A368" t="s">
        <v>6486</v>
      </c>
      <c r="B368" t="s">
        <v>7093</v>
      </c>
      <c r="C368" s="3" t="s">
        <v>6627</v>
      </c>
    </row>
    <row r="369" spans="1:3" x14ac:dyDescent="0.3">
      <c r="A369" t="s">
        <v>6351</v>
      </c>
      <c r="B369" t="s">
        <v>7094</v>
      </c>
      <c r="C369" s="3" t="s">
        <v>6653</v>
      </c>
    </row>
    <row r="370" spans="1:3" x14ac:dyDescent="0.3">
      <c r="A370" t="s">
        <v>6487</v>
      </c>
      <c r="B370" t="s">
        <v>7095</v>
      </c>
      <c r="C370" s="3" t="s">
        <v>6661</v>
      </c>
    </row>
    <row r="371" spans="1:3" x14ac:dyDescent="0.3">
      <c r="A371" t="s">
        <v>6488</v>
      </c>
      <c r="B371" t="s">
        <v>7096</v>
      </c>
      <c r="C371" s="3" t="s">
        <v>6628</v>
      </c>
    </row>
    <row r="372" spans="1:3" x14ac:dyDescent="0.3">
      <c r="A372" t="s">
        <v>6489</v>
      </c>
      <c r="B372" t="s">
        <v>7097</v>
      </c>
      <c r="C372" s="3" t="s">
        <v>6623</v>
      </c>
    </row>
    <row r="373" spans="1:3" x14ac:dyDescent="0.3">
      <c r="A373" t="s">
        <v>6490</v>
      </c>
      <c r="B373" t="s">
        <v>7098</v>
      </c>
      <c r="C373" s="3" t="s">
        <v>6663</v>
      </c>
    </row>
    <row r="374" spans="1:3" x14ac:dyDescent="0.3">
      <c r="A374" t="s">
        <v>6491</v>
      </c>
      <c r="B374" t="s">
        <v>7099</v>
      </c>
      <c r="C374" s="3" t="s">
        <v>6635</v>
      </c>
    </row>
    <row r="375" spans="1:3" x14ac:dyDescent="0.3">
      <c r="A375" t="s">
        <v>6492</v>
      </c>
      <c r="B375" t="s">
        <v>7100</v>
      </c>
      <c r="C375" s="3" t="s">
        <v>6640</v>
      </c>
    </row>
    <row r="376" spans="1:3" x14ac:dyDescent="0.3">
      <c r="A376" t="s">
        <v>6493</v>
      </c>
      <c r="B376" t="s">
        <v>7101</v>
      </c>
      <c r="C376" s="3" t="s">
        <v>6663</v>
      </c>
    </row>
    <row r="377" spans="1:3" x14ac:dyDescent="0.3">
      <c r="A377" t="s">
        <v>6494</v>
      </c>
      <c r="B377" t="s">
        <v>7102</v>
      </c>
      <c r="C377" s="3" t="s">
        <v>6661</v>
      </c>
    </row>
    <row r="378" spans="1:3" x14ac:dyDescent="0.3">
      <c r="A378" t="s">
        <v>6495</v>
      </c>
      <c r="B378" t="s">
        <v>7103</v>
      </c>
      <c r="C378" s="3" t="s">
        <v>6631</v>
      </c>
    </row>
    <row r="379" spans="1:3" x14ac:dyDescent="0.3">
      <c r="A379" t="s">
        <v>6496</v>
      </c>
      <c r="B379" t="s">
        <v>7104</v>
      </c>
      <c r="C379" s="3" t="s">
        <v>6633</v>
      </c>
    </row>
    <row r="380" spans="1:3" x14ac:dyDescent="0.3">
      <c r="A380" t="s">
        <v>6497</v>
      </c>
      <c r="B380" t="s">
        <v>7105</v>
      </c>
      <c r="C380" s="3" t="s">
        <v>6628</v>
      </c>
    </row>
    <row r="381" spans="1:3" x14ac:dyDescent="0.3">
      <c r="A381" t="s">
        <v>6498</v>
      </c>
      <c r="B381" t="s">
        <v>7106</v>
      </c>
      <c r="C381" s="3" t="s">
        <v>6621</v>
      </c>
    </row>
    <row r="382" spans="1:3" x14ac:dyDescent="0.3">
      <c r="A382" t="s">
        <v>6499</v>
      </c>
      <c r="B382" t="s">
        <v>7107</v>
      </c>
      <c r="C382" s="3" t="s">
        <v>6650</v>
      </c>
    </row>
    <row r="383" spans="1:3" x14ac:dyDescent="0.3">
      <c r="A383" t="s">
        <v>6500</v>
      </c>
      <c r="B383" t="s">
        <v>7108</v>
      </c>
      <c r="C383" s="3" t="s">
        <v>6627</v>
      </c>
    </row>
    <row r="384" spans="1:3" x14ac:dyDescent="0.3">
      <c r="A384" t="s">
        <v>6501</v>
      </c>
      <c r="B384" t="s">
        <v>7109</v>
      </c>
      <c r="C384" s="3" t="s">
        <v>6628</v>
      </c>
    </row>
    <row r="385" spans="1:3" x14ac:dyDescent="0.3">
      <c r="A385" t="s">
        <v>6502</v>
      </c>
      <c r="B385" t="s">
        <v>7110</v>
      </c>
      <c r="C385" s="3" t="s">
        <v>6663</v>
      </c>
    </row>
    <row r="386" spans="1:3" x14ac:dyDescent="0.3">
      <c r="A386" t="s">
        <v>6503</v>
      </c>
      <c r="B386" t="s">
        <v>7111</v>
      </c>
      <c r="C386" s="3" t="s">
        <v>6621</v>
      </c>
    </row>
    <row r="387" spans="1:3" x14ac:dyDescent="0.3">
      <c r="A387" t="s">
        <v>6504</v>
      </c>
      <c r="B387" t="s">
        <v>7112</v>
      </c>
      <c r="C387" s="3" t="s">
        <v>6658</v>
      </c>
    </row>
    <row r="388" spans="1:3" x14ac:dyDescent="0.3">
      <c r="A388" t="s">
        <v>6505</v>
      </c>
      <c r="B388" t="s">
        <v>7113</v>
      </c>
      <c r="C388" s="3" t="s">
        <v>6631</v>
      </c>
    </row>
    <row r="389" spans="1:3" x14ac:dyDescent="0.3">
      <c r="A389" t="s">
        <v>6506</v>
      </c>
      <c r="B389" t="s">
        <v>7114</v>
      </c>
      <c r="C389" s="3" t="s">
        <v>6663</v>
      </c>
    </row>
    <row r="390" spans="1:3" x14ac:dyDescent="0.3">
      <c r="A390" t="s">
        <v>6507</v>
      </c>
      <c r="B390" t="s">
        <v>7115</v>
      </c>
      <c r="C390" s="3" t="s">
        <v>6656</v>
      </c>
    </row>
    <row r="391" spans="1:3" x14ac:dyDescent="0.3">
      <c r="A391" t="s">
        <v>6508</v>
      </c>
      <c r="B391" t="s">
        <v>7116</v>
      </c>
      <c r="C391" s="3" t="s">
        <v>6621</v>
      </c>
    </row>
    <row r="392" spans="1:3" x14ac:dyDescent="0.3">
      <c r="A392" t="s">
        <v>6509</v>
      </c>
      <c r="B392" t="s">
        <v>7117</v>
      </c>
      <c r="C392" s="3" t="s">
        <v>6656</v>
      </c>
    </row>
    <row r="393" spans="1:3" x14ac:dyDescent="0.3">
      <c r="A393" t="s">
        <v>6510</v>
      </c>
      <c r="B393" t="s">
        <v>7118</v>
      </c>
      <c r="C393" s="3" t="s">
        <v>6636</v>
      </c>
    </row>
    <row r="394" spans="1:3" x14ac:dyDescent="0.3">
      <c r="A394" t="s">
        <v>6511</v>
      </c>
      <c r="B394" t="s">
        <v>7119</v>
      </c>
      <c r="C394" s="3" t="s">
        <v>6655</v>
      </c>
    </row>
    <row r="395" spans="1:3" x14ac:dyDescent="0.3">
      <c r="A395" t="s">
        <v>6512</v>
      </c>
      <c r="B395" t="s">
        <v>7120</v>
      </c>
      <c r="C395" s="3" t="s">
        <v>6651</v>
      </c>
    </row>
    <row r="396" spans="1:3" x14ac:dyDescent="0.3">
      <c r="A396" t="s">
        <v>6513</v>
      </c>
      <c r="B396" t="s">
        <v>7121</v>
      </c>
      <c r="C396" s="3" t="s">
        <v>6656</v>
      </c>
    </row>
    <row r="397" spans="1:3" x14ac:dyDescent="0.3">
      <c r="A397" t="s">
        <v>6514</v>
      </c>
      <c r="B397" t="s">
        <v>7122</v>
      </c>
      <c r="C397" s="3" t="s">
        <v>6632</v>
      </c>
    </row>
    <row r="398" spans="1:3" x14ac:dyDescent="0.3">
      <c r="A398" t="s">
        <v>6515</v>
      </c>
      <c r="B398" t="s">
        <v>7123</v>
      </c>
      <c r="C398" s="3" t="s">
        <v>6653</v>
      </c>
    </row>
    <row r="399" spans="1:3" x14ac:dyDescent="0.3">
      <c r="A399" t="s">
        <v>6516</v>
      </c>
      <c r="B399" t="s">
        <v>7124</v>
      </c>
      <c r="C399" s="3" t="s">
        <v>6652</v>
      </c>
    </row>
    <row r="400" spans="1:3" x14ac:dyDescent="0.3">
      <c r="A400" t="s">
        <v>6517</v>
      </c>
      <c r="B400" t="s">
        <v>7125</v>
      </c>
      <c r="C400" s="3" t="s">
        <v>6664</v>
      </c>
    </row>
    <row r="401" spans="1:3" x14ac:dyDescent="0.3">
      <c r="A401" t="s">
        <v>6518</v>
      </c>
      <c r="B401" t="s">
        <v>7126</v>
      </c>
      <c r="C401" s="3" t="s">
        <v>6646</v>
      </c>
    </row>
    <row r="402" spans="1:3" x14ac:dyDescent="0.3">
      <c r="A402" t="s">
        <v>6519</v>
      </c>
      <c r="B402" t="s">
        <v>7127</v>
      </c>
      <c r="C402" s="3" t="s">
        <v>6624</v>
      </c>
    </row>
    <row r="403" spans="1:3" x14ac:dyDescent="0.3">
      <c r="A403" t="s">
        <v>6520</v>
      </c>
      <c r="B403" t="s">
        <v>7128</v>
      </c>
      <c r="C403" s="3" t="s">
        <v>6640</v>
      </c>
    </row>
    <row r="404" spans="1:3" x14ac:dyDescent="0.3">
      <c r="A404" t="s">
        <v>6521</v>
      </c>
      <c r="B404" t="s">
        <v>7129</v>
      </c>
      <c r="C404" s="3" t="s">
        <v>6661</v>
      </c>
    </row>
    <row r="405" spans="1:3" x14ac:dyDescent="0.3">
      <c r="A405" t="s">
        <v>6522</v>
      </c>
      <c r="B405" t="s">
        <v>7130</v>
      </c>
      <c r="C405" s="3" t="s">
        <v>6627</v>
      </c>
    </row>
    <row r="406" spans="1:3" x14ac:dyDescent="0.3">
      <c r="A406" t="s">
        <v>6523</v>
      </c>
      <c r="B406" t="s">
        <v>7131</v>
      </c>
      <c r="C406" s="3" t="s">
        <v>6631</v>
      </c>
    </row>
    <row r="407" spans="1:3" x14ac:dyDescent="0.3">
      <c r="A407" t="s">
        <v>6524</v>
      </c>
      <c r="B407" t="s">
        <v>7132</v>
      </c>
      <c r="C407" s="3" t="s">
        <v>6661</v>
      </c>
    </row>
    <row r="408" spans="1:3" x14ac:dyDescent="0.3">
      <c r="A408" t="s">
        <v>6525</v>
      </c>
      <c r="B408" t="s">
        <v>7133</v>
      </c>
      <c r="C408" s="3" t="s">
        <v>6664</v>
      </c>
    </row>
    <row r="409" spans="1:3" x14ac:dyDescent="0.3">
      <c r="A409" t="s">
        <v>6526</v>
      </c>
      <c r="B409" t="s">
        <v>7134</v>
      </c>
      <c r="C409" s="3" t="s">
        <v>6645</v>
      </c>
    </row>
    <row r="410" spans="1:3" x14ac:dyDescent="0.3">
      <c r="A410" t="s">
        <v>6527</v>
      </c>
      <c r="B410" t="s">
        <v>7135</v>
      </c>
      <c r="C410" s="3" t="s">
        <v>6627</v>
      </c>
    </row>
    <row r="411" spans="1:3" x14ac:dyDescent="0.3">
      <c r="A411" t="s">
        <v>6528</v>
      </c>
      <c r="B411" t="s">
        <v>7136</v>
      </c>
      <c r="C411" s="3" t="s">
        <v>6623</v>
      </c>
    </row>
    <row r="412" spans="1:3" x14ac:dyDescent="0.3">
      <c r="A412" t="s">
        <v>6275</v>
      </c>
      <c r="B412" t="s">
        <v>7137</v>
      </c>
      <c r="C412" s="3" t="s">
        <v>6660</v>
      </c>
    </row>
    <row r="413" spans="1:3" x14ac:dyDescent="0.3">
      <c r="A413" t="s">
        <v>6529</v>
      </c>
      <c r="B413" t="s">
        <v>7138</v>
      </c>
      <c r="C413" s="3" t="s">
        <v>6636</v>
      </c>
    </row>
    <row r="414" spans="1:3" x14ac:dyDescent="0.3">
      <c r="A414" t="s">
        <v>6530</v>
      </c>
      <c r="B414" t="s">
        <v>7139</v>
      </c>
      <c r="C414" s="3" t="s">
        <v>6648</v>
      </c>
    </row>
    <row r="415" spans="1:3" x14ac:dyDescent="0.3">
      <c r="A415" t="s">
        <v>6531</v>
      </c>
      <c r="B415" t="s">
        <v>7140</v>
      </c>
      <c r="C415" s="3" t="s">
        <v>6637</v>
      </c>
    </row>
    <row r="416" spans="1:3" x14ac:dyDescent="0.3">
      <c r="A416" t="s">
        <v>6532</v>
      </c>
      <c r="B416" t="s">
        <v>7141</v>
      </c>
      <c r="C416" s="3" t="s">
        <v>6623</v>
      </c>
    </row>
    <row r="417" spans="1:3" x14ac:dyDescent="0.3">
      <c r="A417" t="s">
        <v>6533</v>
      </c>
      <c r="B417" t="s">
        <v>7142</v>
      </c>
      <c r="C417" s="3" t="s">
        <v>6653</v>
      </c>
    </row>
    <row r="418" spans="1:3" x14ac:dyDescent="0.3">
      <c r="A418" t="s">
        <v>6534</v>
      </c>
      <c r="B418" t="s">
        <v>7143</v>
      </c>
      <c r="C418" s="3" t="s">
        <v>6621</v>
      </c>
    </row>
    <row r="419" spans="1:3" x14ac:dyDescent="0.3">
      <c r="A419" t="s">
        <v>6535</v>
      </c>
      <c r="B419" t="s">
        <v>7144</v>
      </c>
      <c r="C419" s="3" t="s">
        <v>6651</v>
      </c>
    </row>
    <row r="420" spans="1:3" x14ac:dyDescent="0.3">
      <c r="A420" t="s">
        <v>6536</v>
      </c>
      <c r="B420" t="s">
        <v>7145</v>
      </c>
      <c r="C420" s="3" t="s">
        <v>6650</v>
      </c>
    </row>
    <row r="421" spans="1:3" x14ac:dyDescent="0.3">
      <c r="A421" t="s">
        <v>6537</v>
      </c>
      <c r="B421" t="s">
        <v>7146</v>
      </c>
      <c r="C421" s="3" t="s">
        <v>6661</v>
      </c>
    </row>
    <row r="422" spans="1:3" x14ac:dyDescent="0.3">
      <c r="A422" t="s">
        <v>6538</v>
      </c>
      <c r="B422" t="s">
        <v>7147</v>
      </c>
      <c r="C422" s="3" t="s">
        <v>6649</v>
      </c>
    </row>
    <row r="423" spans="1:3" x14ac:dyDescent="0.3">
      <c r="A423" t="s">
        <v>6539</v>
      </c>
      <c r="B423" t="s">
        <v>7148</v>
      </c>
      <c r="C423" s="3" t="s">
        <v>6648</v>
      </c>
    </row>
    <row r="424" spans="1:3" x14ac:dyDescent="0.3">
      <c r="A424" t="s">
        <v>6540</v>
      </c>
      <c r="B424" t="s">
        <v>7149</v>
      </c>
      <c r="C424" s="3" t="s">
        <v>6656</v>
      </c>
    </row>
    <row r="425" spans="1:3" x14ac:dyDescent="0.3">
      <c r="A425" t="s">
        <v>6541</v>
      </c>
      <c r="B425" t="s">
        <v>7150</v>
      </c>
      <c r="C425" s="3" t="s">
        <v>6651</v>
      </c>
    </row>
    <row r="426" spans="1:3" x14ac:dyDescent="0.3">
      <c r="A426" t="s">
        <v>6542</v>
      </c>
      <c r="B426" t="s">
        <v>7151</v>
      </c>
      <c r="C426" s="3" t="s">
        <v>6645</v>
      </c>
    </row>
    <row r="427" spans="1:3" x14ac:dyDescent="0.3">
      <c r="A427" t="s">
        <v>6543</v>
      </c>
      <c r="B427" t="s">
        <v>7152</v>
      </c>
      <c r="C427" s="3" t="s">
        <v>6661</v>
      </c>
    </row>
    <row r="428" spans="1:3" x14ac:dyDescent="0.3">
      <c r="A428" t="s">
        <v>6544</v>
      </c>
      <c r="B428" t="s">
        <v>7153</v>
      </c>
      <c r="C428" s="3" t="s">
        <v>6640</v>
      </c>
    </row>
    <row r="429" spans="1:3" x14ac:dyDescent="0.3">
      <c r="A429" t="s">
        <v>6545</v>
      </c>
      <c r="B429" t="s">
        <v>7154</v>
      </c>
      <c r="C429" s="3" t="s">
        <v>6660</v>
      </c>
    </row>
    <row r="430" spans="1:3" x14ac:dyDescent="0.3">
      <c r="A430" t="s">
        <v>6546</v>
      </c>
      <c r="B430" t="s">
        <v>7155</v>
      </c>
      <c r="C430" s="3" t="s">
        <v>6650</v>
      </c>
    </row>
    <row r="431" spans="1:3" x14ac:dyDescent="0.3">
      <c r="A431" t="s">
        <v>6547</v>
      </c>
      <c r="B431" t="s">
        <v>7156</v>
      </c>
      <c r="C431" s="3" t="s">
        <v>6656</v>
      </c>
    </row>
    <row r="432" spans="1:3" x14ac:dyDescent="0.3">
      <c r="A432" t="s">
        <v>6548</v>
      </c>
      <c r="B432" t="s">
        <v>7157</v>
      </c>
      <c r="C432" s="3" t="s">
        <v>6665</v>
      </c>
    </row>
    <row r="433" spans="1:3" x14ac:dyDescent="0.3">
      <c r="A433" t="s">
        <v>6549</v>
      </c>
      <c r="B433" t="s">
        <v>7158</v>
      </c>
      <c r="C433" s="3" t="s">
        <v>6623</v>
      </c>
    </row>
    <row r="434" spans="1:3" x14ac:dyDescent="0.3">
      <c r="A434" t="s">
        <v>6550</v>
      </c>
      <c r="B434" t="s">
        <v>7159</v>
      </c>
      <c r="C434" s="3" t="s">
        <v>6650</v>
      </c>
    </row>
    <row r="435" spans="1:3" x14ac:dyDescent="0.3">
      <c r="A435" t="s">
        <v>6551</v>
      </c>
      <c r="B435" t="s">
        <v>7160</v>
      </c>
      <c r="C435" s="3" t="s">
        <v>6651</v>
      </c>
    </row>
    <row r="436" spans="1:3" x14ac:dyDescent="0.3">
      <c r="A436" t="s">
        <v>6552</v>
      </c>
      <c r="B436" t="s">
        <v>7161</v>
      </c>
      <c r="C436" s="3" t="s">
        <v>6666</v>
      </c>
    </row>
    <row r="437" spans="1:3" x14ac:dyDescent="0.3">
      <c r="A437" t="s">
        <v>6553</v>
      </c>
      <c r="B437" t="s">
        <v>7162</v>
      </c>
      <c r="C437" s="3" t="s">
        <v>6664</v>
      </c>
    </row>
    <row r="438" spans="1:3" x14ac:dyDescent="0.3">
      <c r="A438" t="s">
        <v>6554</v>
      </c>
      <c r="B438" t="s">
        <v>7037</v>
      </c>
      <c r="C438" s="3" t="s">
        <v>6623</v>
      </c>
    </row>
    <row r="439" spans="1:3" x14ac:dyDescent="0.3">
      <c r="A439" t="s">
        <v>6555</v>
      </c>
      <c r="B439" t="s">
        <v>7163</v>
      </c>
      <c r="C439" s="3" t="s">
        <v>6625</v>
      </c>
    </row>
    <row r="440" spans="1:3" x14ac:dyDescent="0.3">
      <c r="A440" t="s">
        <v>6556</v>
      </c>
      <c r="B440" t="s">
        <v>7164</v>
      </c>
      <c r="C440" s="3" t="s">
        <v>6639</v>
      </c>
    </row>
    <row r="441" spans="1:3" x14ac:dyDescent="0.3">
      <c r="A441" t="s">
        <v>6557</v>
      </c>
      <c r="B441" t="s">
        <v>7165</v>
      </c>
      <c r="C441" s="3" t="s">
        <v>6648</v>
      </c>
    </row>
    <row r="442" spans="1:3" x14ac:dyDescent="0.3">
      <c r="A442" t="s">
        <v>6558</v>
      </c>
      <c r="B442" t="s">
        <v>7166</v>
      </c>
      <c r="C442" s="3" t="s">
        <v>6623</v>
      </c>
    </row>
    <row r="443" spans="1:3" x14ac:dyDescent="0.3">
      <c r="A443" t="s">
        <v>6559</v>
      </c>
      <c r="B443" t="s">
        <v>7167</v>
      </c>
      <c r="C443" s="3" t="s">
        <v>6654</v>
      </c>
    </row>
    <row r="444" spans="1:3" x14ac:dyDescent="0.3">
      <c r="A444" t="s">
        <v>6560</v>
      </c>
      <c r="B444" t="s">
        <v>7168</v>
      </c>
      <c r="C444" s="3" t="s">
        <v>6627</v>
      </c>
    </row>
    <row r="445" spans="1:3" x14ac:dyDescent="0.3">
      <c r="A445" t="s">
        <v>6561</v>
      </c>
      <c r="B445" t="s">
        <v>7169</v>
      </c>
      <c r="C445" s="3" t="s">
        <v>6625</v>
      </c>
    </row>
    <row r="446" spans="1:3" x14ac:dyDescent="0.3">
      <c r="A446" t="s">
        <v>6562</v>
      </c>
      <c r="B446" t="s">
        <v>7170</v>
      </c>
      <c r="C446" s="3" t="s">
        <v>6664</v>
      </c>
    </row>
    <row r="447" spans="1:3" x14ac:dyDescent="0.3">
      <c r="A447" t="s">
        <v>6563</v>
      </c>
      <c r="B447" t="s">
        <v>7171</v>
      </c>
      <c r="C447" s="3" t="s">
        <v>6631</v>
      </c>
    </row>
    <row r="448" spans="1:3" x14ac:dyDescent="0.3">
      <c r="A448" t="s">
        <v>6564</v>
      </c>
      <c r="B448" t="s">
        <v>7172</v>
      </c>
      <c r="C448" s="3" t="s">
        <v>6658</v>
      </c>
    </row>
    <row r="449" spans="1:3" x14ac:dyDescent="0.3">
      <c r="A449" t="s">
        <v>6565</v>
      </c>
      <c r="B449" t="s">
        <v>7173</v>
      </c>
      <c r="C449" s="3" t="s">
        <v>6643</v>
      </c>
    </row>
    <row r="450" spans="1:3" x14ac:dyDescent="0.3">
      <c r="A450" t="s">
        <v>6566</v>
      </c>
      <c r="B450" t="s">
        <v>7174</v>
      </c>
      <c r="C450" s="3" t="s">
        <v>6640</v>
      </c>
    </row>
    <row r="451" spans="1:3" x14ac:dyDescent="0.3">
      <c r="A451" t="s">
        <v>6567</v>
      </c>
      <c r="B451" t="s">
        <v>7175</v>
      </c>
      <c r="C451" s="3" t="s">
        <v>6627</v>
      </c>
    </row>
    <row r="452" spans="1:3" x14ac:dyDescent="0.3">
      <c r="A452" t="s">
        <v>6568</v>
      </c>
      <c r="B452" t="s">
        <v>7176</v>
      </c>
      <c r="C452" s="3" t="s">
        <v>6623</v>
      </c>
    </row>
    <row r="453" spans="1:3" x14ac:dyDescent="0.3">
      <c r="A453" t="s">
        <v>6569</v>
      </c>
      <c r="B453" t="s">
        <v>7177</v>
      </c>
      <c r="C453" s="3" t="s">
        <v>6636</v>
      </c>
    </row>
    <row r="454" spans="1:3" x14ac:dyDescent="0.3">
      <c r="A454" t="s">
        <v>6570</v>
      </c>
      <c r="B454" t="s">
        <v>7178</v>
      </c>
      <c r="C454" s="3" t="s">
        <v>6640</v>
      </c>
    </row>
    <row r="455" spans="1:3" x14ac:dyDescent="0.3">
      <c r="A455" t="s">
        <v>6571</v>
      </c>
      <c r="B455" t="s">
        <v>7179</v>
      </c>
      <c r="C455" s="3" t="s">
        <v>6623</v>
      </c>
    </row>
    <row r="456" spans="1:3" x14ac:dyDescent="0.3">
      <c r="A456" t="s">
        <v>6572</v>
      </c>
      <c r="B456" t="s">
        <v>7180</v>
      </c>
      <c r="C456" s="3" t="s">
        <v>6623</v>
      </c>
    </row>
    <row r="457" spans="1:3" x14ac:dyDescent="0.3">
      <c r="A457" t="s">
        <v>6573</v>
      </c>
      <c r="B457" t="s">
        <v>7181</v>
      </c>
      <c r="C457" s="3" t="s">
        <v>6653</v>
      </c>
    </row>
    <row r="458" spans="1:3" x14ac:dyDescent="0.3">
      <c r="A458" t="s">
        <v>6574</v>
      </c>
      <c r="B458" t="s">
        <v>7182</v>
      </c>
      <c r="C458" s="3" t="s">
        <v>6640</v>
      </c>
    </row>
    <row r="459" spans="1:3" x14ac:dyDescent="0.3">
      <c r="A459" t="s">
        <v>6575</v>
      </c>
      <c r="B459" t="s">
        <v>7183</v>
      </c>
      <c r="C459" s="3" t="s">
        <v>6650</v>
      </c>
    </row>
    <row r="460" spans="1:3" x14ac:dyDescent="0.3">
      <c r="A460" t="s">
        <v>6576</v>
      </c>
      <c r="B460" t="s">
        <v>7184</v>
      </c>
      <c r="C460" s="3" t="s">
        <v>6632</v>
      </c>
    </row>
    <row r="461" spans="1:3" x14ac:dyDescent="0.3">
      <c r="A461" t="s">
        <v>6577</v>
      </c>
      <c r="B461" t="s">
        <v>7185</v>
      </c>
      <c r="C461" s="3" t="s">
        <v>6641</v>
      </c>
    </row>
    <row r="462" spans="1:3" x14ac:dyDescent="0.3">
      <c r="A462" t="s">
        <v>6578</v>
      </c>
      <c r="B462" t="s">
        <v>7186</v>
      </c>
      <c r="C462" s="3" t="s">
        <v>6628</v>
      </c>
    </row>
    <row r="463" spans="1:3" x14ac:dyDescent="0.3">
      <c r="A463" t="s">
        <v>6579</v>
      </c>
      <c r="B463" t="s">
        <v>7187</v>
      </c>
      <c r="C463" s="3" t="s">
        <v>6656</v>
      </c>
    </row>
    <row r="464" spans="1:3" x14ac:dyDescent="0.3">
      <c r="A464" t="s">
        <v>6580</v>
      </c>
      <c r="B464" t="s">
        <v>7188</v>
      </c>
      <c r="C464" s="3" t="s">
        <v>6660</v>
      </c>
    </row>
    <row r="465" spans="1:3" x14ac:dyDescent="0.3">
      <c r="A465" t="s">
        <v>6581</v>
      </c>
      <c r="B465" t="s">
        <v>7189</v>
      </c>
      <c r="C465" s="3" t="s">
        <v>6660</v>
      </c>
    </row>
    <row r="466" spans="1:3" x14ac:dyDescent="0.3">
      <c r="A466" t="s">
        <v>6582</v>
      </c>
      <c r="B466" t="s">
        <v>7190</v>
      </c>
      <c r="C466" s="3" t="s">
        <v>6658</v>
      </c>
    </row>
    <row r="467" spans="1:3" x14ac:dyDescent="0.3">
      <c r="A467" t="s">
        <v>6583</v>
      </c>
      <c r="B467" t="s">
        <v>7191</v>
      </c>
      <c r="C467" s="3" t="s">
        <v>6643</v>
      </c>
    </row>
    <row r="468" spans="1:3" x14ac:dyDescent="0.3">
      <c r="A468" t="s">
        <v>6584</v>
      </c>
      <c r="B468" t="s">
        <v>7192</v>
      </c>
      <c r="C468" s="3" t="s">
        <v>6648</v>
      </c>
    </row>
    <row r="469" spans="1:3" x14ac:dyDescent="0.3">
      <c r="A469" t="s">
        <v>6585</v>
      </c>
      <c r="B469" t="s">
        <v>7193</v>
      </c>
      <c r="C469" s="3" t="s">
        <v>6648</v>
      </c>
    </row>
    <row r="470" spans="1:3" x14ac:dyDescent="0.3">
      <c r="A470" t="s">
        <v>6586</v>
      </c>
      <c r="B470" t="s">
        <v>7194</v>
      </c>
      <c r="C470" s="3" t="s">
        <v>6654</v>
      </c>
    </row>
    <row r="471" spans="1:3" x14ac:dyDescent="0.3">
      <c r="A471" t="s">
        <v>6587</v>
      </c>
      <c r="B471" t="s">
        <v>7195</v>
      </c>
      <c r="C471" s="3" t="s">
        <v>6653</v>
      </c>
    </row>
    <row r="472" spans="1:3" x14ac:dyDescent="0.3">
      <c r="A472" t="s">
        <v>6588</v>
      </c>
      <c r="B472" t="s">
        <v>7196</v>
      </c>
      <c r="C472" s="3" t="s">
        <v>6653</v>
      </c>
    </row>
    <row r="473" spans="1:3" x14ac:dyDescent="0.3">
      <c r="A473" t="s">
        <v>6589</v>
      </c>
      <c r="B473" t="s">
        <v>7197</v>
      </c>
      <c r="C473" s="3" t="s">
        <v>6648</v>
      </c>
    </row>
    <row r="474" spans="1:3" x14ac:dyDescent="0.3">
      <c r="A474" t="s">
        <v>6590</v>
      </c>
      <c r="B474" t="s">
        <v>7198</v>
      </c>
      <c r="C474" s="3" t="s">
        <v>6661</v>
      </c>
    </row>
    <row r="475" spans="1:3" x14ac:dyDescent="0.3">
      <c r="A475" t="s">
        <v>6591</v>
      </c>
      <c r="B475" t="s">
        <v>7199</v>
      </c>
      <c r="C475" s="3" t="s">
        <v>6651</v>
      </c>
    </row>
    <row r="476" spans="1:3" x14ac:dyDescent="0.3">
      <c r="A476" t="s">
        <v>6592</v>
      </c>
      <c r="B476" t="s">
        <v>7200</v>
      </c>
      <c r="C476" s="3" t="s">
        <v>6628</v>
      </c>
    </row>
    <row r="477" spans="1:3" x14ac:dyDescent="0.3">
      <c r="A477" t="s">
        <v>6593</v>
      </c>
      <c r="B477" t="s">
        <v>7201</v>
      </c>
      <c r="C477" s="3" t="s">
        <v>6627</v>
      </c>
    </row>
    <row r="478" spans="1:3" x14ac:dyDescent="0.3">
      <c r="A478" t="s">
        <v>6594</v>
      </c>
      <c r="B478" t="s">
        <v>7202</v>
      </c>
      <c r="C478" s="3" t="s">
        <v>6661</v>
      </c>
    </row>
    <row r="479" spans="1:3" x14ac:dyDescent="0.3">
      <c r="A479" t="s">
        <v>6595</v>
      </c>
      <c r="B479" t="s">
        <v>7203</v>
      </c>
      <c r="C479" s="3" t="s">
        <v>6624</v>
      </c>
    </row>
    <row r="480" spans="1:3" x14ac:dyDescent="0.3">
      <c r="A480" t="s">
        <v>6596</v>
      </c>
      <c r="B480" t="s">
        <v>7204</v>
      </c>
      <c r="C480" s="3" t="s">
        <v>6646</v>
      </c>
    </row>
    <row r="481" spans="1:3" x14ac:dyDescent="0.3">
      <c r="A481" t="s">
        <v>6597</v>
      </c>
      <c r="B481" t="s">
        <v>7205</v>
      </c>
      <c r="C481" s="3" t="s">
        <v>6645</v>
      </c>
    </row>
    <row r="482" spans="1:3" x14ac:dyDescent="0.3">
      <c r="A482" t="s">
        <v>6598</v>
      </c>
      <c r="B482" t="s">
        <v>7206</v>
      </c>
      <c r="C482" s="3" t="s">
        <v>6656</v>
      </c>
    </row>
    <row r="483" spans="1:3" x14ac:dyDescent="0.3">
      <c r="A483" t="s">
        <v>6599</v>
      </c>
      <c r="B483" t="s">
        <v>7207</v>
      </c>
      <c r="C483" s="3" t="s">
        <v>6648</v>
      </c>
    </row>
    <row r="484" spans="1:3" x14ac:dyDescent="0.3">
      <c r="A484" t="s">
        <v>6600</v>
      </c>
      <c r="B484" t="s">
        <v>7208</v>
      </c>
      <c r="C484" s="3" t="s">
        <v>6651</v>
      </c>
    </row>
    <row r="485" spans="1:3" x14ac:dyDescent="0.3">
      <c r="A485" t="s">
        <v>6601</v>
      </c>
      <c r="B485" t="s">
        <v>7209</v>
      </c>
      <c r="C485" s="3" t="s">
        <v>6623</v>
      </c>
    </row>
    <row r="486" spans="1:3" x14ac:dyDescent="0.3">
      <c r="A486" t="s">
        <v>6602</v>
      </c>
      <c r="B486" t="s">
        <v>7210</v>
      </c>
      <c r="C486" s="3" t="s">
        <v>6663</v>
      </c>
    </row>
    <row r="487" spans="1:3" x14ac:dyDescent="0.3">
      <c r="A487" t="s">
        <v>6603</v>
      </c>
      <c r="B487" t="s">
        <v>7211</v>
      </c>
      <c r="C487" s="3" t="s">
        <v>6627</v>
      </c>
    </row>
    <row r="488" spans="1:3" x14ac:dyDescent="0.3">
      <c r="A488" t="s">
        <v>6604</v>
      </c>
      <c r="B488" t="s">
        <v>7212</v>
      </c>
      <c r="C488" s="3" t="s">
        <v>6653</v>
      </c>
    </row>
    <row r="489" spans="1:3" x14ac:dyDescent="0.3">
      <c r="A489" t="s">
        <v>6605</v>
      </c>
      <c r="B489" t="s">
        <v>7213</v>
      </c>
      <c r="C489" s="3" t="s">
        <v>6641</v>
      </c>
    </row>
    <row r="490" spans="1:3" x14ac:dyDescent="0.3">
      <c r="A490" t="s">
        <v>6606</v>
      </c>
      <c r="B490" t="s">
        <v>7214</v>
      </c>
      <c r="C490" s="3" t="s">
        <v>6628</v>
      </c>
    </row>
    <row r="491" spans="1:3" x14ac:dyDescent="0.3">
      <c r="A491" t="s">
        <v>6607</v>
      </c>
      <c r="B491" t="s">
        <v>7215</v>
      </c>
      <c r="C491" s="3" t="s">
        <v>6642</v>
      </c>
    </row>
    <row r="492" spans="1:3" x14ac:dyDescent="0.3">
      <c r="A492" t="s">
        <v>6608</v>
      </c>
      <c r="B492" t="s">
        <v>7216</v>
      </c>
      <c r="C492" s="3" t="s">
        <v>6640</v>
      </c>
    </row>
    <row r="493" spans="1:3" x14ac:dyDescent="0.3">
      <c r="A493" t="s">
        <v>6609</v>
      </c>
      <c r="B493" t="s">
        <v>7217</v>
      </c>
      <c r="C493" s="3" t="s">
        <v>6641</v>
      </c>
    </row>
    <row r="494" spans="1:3" x14ac:dyDescent="0.3">
      <c r="A494" t="s">
        <v>6610</v>
      </c>
      <c r="B494" t="s">
        <v>7218</v>
      </c>
      <c r="C494" s="3" t="s">
        <v>6623</v>
      </c>
    </row>
    <row r="495" spans="1:3" x14ac:dyDescent="0.3">
      <c r="A495" t="s">
        <v>6611</v>
      </c>
      <c r="B495" t="s">
        <v>7219</v>
      </c>
      <c r="C495" s="3" t="s">
        <v>6641</v>
      </c>
    </row>
    <row r="496" spans="1:3" x14ac:dyDescent="0.3">
      <c r="A496" t="s">
        <v>6612</v>
      </c>
      <c r="B496" t="s">
        <v>7220</v>
      </c>
      <c r="C496" s="3" t="s">
        <v>6651</v>
      </c>
    </row>
    <row r="497" spans="1:3" x14ac:dyDescent="0.3">
      <c r="A497" t="s">
        <v>6613</v>
      </c>
      <c r="B497" t="s">
        <v>7221</v>
      </c>
      <c r="C497" s="3" t="s">
        <v>6645</v>
      </c>
    </row>
    <row r="498" spans="1:3" x14ac:dyDescent="0.3">
      <c r="A498" t="s">
        <v>6614</v>
      </c>
      <c r="B498" t="s">
        <v>7222</v>
      </c>
      <c r="C498" s="3" t="s">
        <v>6638</v>
      </c>
    </row>
    <row r="499" spans="1:3" x14ac:dyDescent="0.3">
      <c r="A499" t="s">
        <v>6615</v>
      </c>
      <c r="B499" t="s">
        <v>7223</v>
      </c>
      <c r="C499" s="3" t="s">
        <v>6621</v>
      </c>
    </row>
    <row r="500" spans="1:3" x14ac:dyDescent="0.3">
      <c r="A500" t="s">
        <v>6616</v>
      </c>
      <c r="B500" t="s">
        <v>7224</v>
      </c>
      <c r="C500" s="3" t="s">
        <v>6664</v>
      </c>
    </row>
    <row r="501" spans="1:3" x14ac:dyDescent="0.3">
      <c r="A501" t="s">
        <v>6617</v>
      </c>
      <c r="B501" t="s">
        <v>7225</v>
      </c>
      <c r="C501" s="3" t="s">
        <v>6623</v>
      </c>
    </row>
    <row r="502" spans="1:3" x14ac:dyDescent="0.3">
      <c r="A502" s="4" t="s">
        <v>6673</v>
      </c>
      <c r="B502" t="s">
        <v>7226</v>
      </c>
      <c r="C502" s="3" t="s">
        <v>6650</v>
      </c>
    </row>
    <row r="503" spans="1:3" x14ac:dyDescent="0.3">
      <c r="A503" s="4" t="s">
        <v>6674</v>
      </c>
      <c r="B503" t="s">
        <v>7227</v>
      </c>
      <c r="C503" s="3" t="s">
        <v>6630</v>
      </c>
    </row>
    <row r="504" spans="1:3" x14ac:dyDescent="0.3">
      <c r="A504" s="4" t="s">
        <v>6675</v>
      </c>
      <c r="B504" t="s">
        <v>7228</v>
      </c>
      <c r="C504" s="3" t="s">
        <v>6628</v>
      </c>
    </row>
    <row r="505" spans="1:3" x14ac:dyDescent="0.3">
      <c r="A505" s="4" t="s">
        <v>6676</v>
      </c>
      <c r="B505" t="s">
        <v>7229</v>
      </c>
      <c r="C505" s="3" t="s">
        <v>6624</v>
      </c>
    </row>
    <row r="506" spans="1:3" x14ac:dyDescent="0.3">
      <c r="A506" s="4" t="s">
        <v>6677</v>
      </c>
      <c r="B506" t="s">
        <v>7230</v>
      </c>
      <c r="C506" s="3" t="s">
        <v>6631</v>
      </c>
    </row>
    <row r="507" spans="1:3" x14ac:dyDescent="0.3">
      <c r="A507" s="4" t="s">
        <v>6678</v>
      </c>
      <c r="B507" t="s">
        <v>7231</v>
      </c>
      <c r="C507" s="3" t="s">
        <v>6661</v>
      </c>
    </row>
    <row r="508" spans="1:3" x14ac:dyDescent="0.3">
      <c r="A508" s="4" t="s">
        <v>6679</v>
      </c>
      <c r="B508" t="s">
        <v>7232</v>
      </c>
      <c r="C508" s="3" t="s">
        <v>6635</v>
      </c>
    </row>
    <row r="509" spans="1:3" x14ac:dyDescent="0.3">
      <c r="A509" s="4" t="s">
        <v>6680</v>
      </c>
      <c r="B509" t="s">
        <v>7233</v>
      </c>
      <c r="C509" s="3" t="s">
        <v>6650</v>
      </c>
    </row>
    <row r="510" spans="1:3" x14ac:dyDescent="0.3">
      <c r="A510" s="4" t="s">
        <v>6681</v>
      </c>
      <c r="B510" t="s">
        <v>7234</v>
      </c>
      <c r="C510" s="3" t="s">
        <v>6656</v>
      </c>
    </row>
    <row r="511" spans="1:3" x14ac:dyDescent="0.3">
      <c r="A511" s="4" t="s">
        <v>6682</v>
      </c>
      <c r="B511" t="s">
        <v>7235</v>
      </c>
      <c r="C511" s="3" t="s">
        <v>6654</v>
      </c>
    </row>
    <row r="512" spans="1:3" x14ac:dyDescent="0.3">
      <c r="A512" s="4" t="s">
        <v>6683</v>
      </c>
      <c r="B512" t="s">
        <v>7236</v>
      </c>
      <c r="C512" s="3" t="s">
        <v>6630</v>
      </c>
    </row>
    <row r="513" spans="1:3" x14ac:dyDescent="0.3">
      <c r="A513" s="4" t="s">
        <v>6684</v>
      </c>
      <c r="B513" t="s">
        <v>7237</v>
      </c>
      <c r="C513" s="3" t="s">
        <v>6641</v>
      </c>
    </row>
    <row r="514" spans="1:3" x14ac:dyDescent="0.3">
      <c r="A514" s="4" t="s">
        <v>6685</v>
      </c>
      <c r="B514" t="s">
        <v>7238</v>
      </c>
      <c r="C514" s="3" t="s">
        <v>6643</v>
      </c>
    </row>
    <row r="515" spans="1:3" x14ac:dyDescent="0.3">
      <c r="A515" s="4" t="s">
        <v>6686</v>
      </c>
      <c r="B515" t="s">
        <v>7239</v>
      </c>
      <c r="C515" s="3" t="s">
        <v>6651</v>
      </c>
    </row>
    <row r="516" spans="1:3" x14ac:dyDescent="0.3">
      <c r="A516" s="4" t="s">
        <v>6687</v>
      </c>
      <c r="B516" t="s">
        <v>7240</v>
      </c>
      <c r="C516" s="3" t="s">
        <v>6623</v>
      </c>
    </row>
    <row r="517" spans="1:3" x14ac:dyDescent="0.3">
      <c r="A517" s="4" t="s">
        <v>6688</v>
      </c>
      <c r="B517" t="s">
        <v>7241</v>
      </c>
      <c r="C517" s="3" t="s">
        <v>6650</v>
      </c>
    </row>
    <row r="518" spans="1:3" x14ac:dyDescent="0.3">
      <c r="A518" s="4" t="s">
        <v>6689</v>
      </c>
      <c r="B518" t="s">
        <v>7242</v>
      </c>
      <c r="C518" s="3" t="s">
        <v>6661</v>
      </c>
    </row>
    <row r="519" spans="1:3" x14ac:dyDescent="0.3">
      <c r="A519" s="4" t="s">
        <v>6690</v>
      </c>
      <c r="B519" t="s">
        <v>7243</v>
      </c>
      <c r="C519" s="3" t="s">
        <v>6653</v>
      </c>
    </row>
    <row r="520" spans="1:3" x14ac:dyDescent="0.3">
      <c r="A520" s="4" t="s">
        <v>6691</v>
      </c>
      <c r="B520" t="s">
        <v>7244</v>
      </c>
      <c r="C520" s="3" t="s">
        <v>6650</v>
      </c>
    </row>
    <row r="521" spans="1:3" x14ac:dyDescent="0.3">
      <c r="A521" s="4" t="s">
        <v>6692</v>
      </c>
      <c r="B521" t="s">
        <v>7245</v>
      </c>
      <c r="C521" s="3" t="s">
        <v>6621</v>
      </c>
    </row>
    <row r="522" spans="1:3" x14ac:dyDescent="0.3">
      <c r="A522" s="4" t="s">
        <v>6693</v>
      </c>
      <c r="B522" t="s">
        <v>7246</v>
      </c>
      <c r="C522" s="3" t="s">
        <v>6642</v>
      </c>
    </row>
    <row r="523" spans="1:3" x14ac:dyDescent="0.3">
      <c r="A523" s="4" t="s">
        <v>6694</v>
      </c>
      <c r="B523" t="s">
        <v>7247</v>
      </c>
      <c r="C523" s="3" t="s">
        <v>6627</v>
      </c>
    </row>
    <row r="524" spans="1:3" x14ac:dyDescent="0.3">
      <c r="A524" s="4" t="s">
        <v>6695</v>
      </c>
      <c r="B524" t="s">
        <v>7248</v>
      </c>
      <c r="C524" s="3" t="s">
        <v>6623</v>
      </c>
    </row>
    <row r="525" spans="1:3" x14ac:dyDescent="0.3">
      <c r="A525" s="4" t="s">
        <v>6696</v>
      </c>
      <c r="B525" t="s">
        <v>7249</v>
      </c>
      <c r="C525" s="3" t="s">
        <v>6663</v>
      </c>
    </row>
    <row r="526" spans="1:3" x14ac:dyDescent="0.3">
      <c r="A526" s="4" t="s">
        <v>6697</v>
      </c>
      <c r="B526" t="s">
        <v>7250</v>
      </c>
      <c r="C526" s="3" t="s">
        <v>6656</v>
      </c>
    </row>
    <row r="527" spans="1:3" x14ac:dyDescent="0.3">
      <c r="A527" s="4" t="s">
        <v>6698</v>
      </c>
      <c r="B527" t="s">
        <v>7251</v>
      </c>
      <c r="C527" s="3" t="s">
        <v>6648</v>
      </c>
    </row>
    <row r="528" spans="1:3" x14ac:dyDescent="0.3">
      <c r="A528" s="4" t="s">
        <v>6699</v>
      </c>
      <c r="B528" t="s">
        <v>7252</v>
      </c>
      <c r="C528" s="3" t="s">
        <v>6653</v>
      </c>
    </row>
    <row r="529" spans="1:3" x14ac:dyDescent="0.3">
      <c r="A529" s="4" t="s">
        <v>6700</v>
      </c>
      <c r="B529" t="s">
        <v>7253</v>
      </c>
      <c r="C529" s="3" t="s">
        <v>6623</v>
      </c>
    </row>
    <row r="530" spans="1:3" x14ac:dyDescent="0.3">
      <c r="A530" s="4" t="s">
        <v>6701</v>
      </c>
      <c r="B530" t="s">
        <v>7254</v>
      </c>
      <c r="C530" s="3" t="s">
        <v>6656</v>
      </c>
    </row>
    <row r="531" spans="1:3" x14ac:dyDescent="0.3">
      <c r="A531" s="4" t="s">
        <v>6702</v>
      </c>
      <c r="B531" t="s">
        <v>7255</v>
      </c>
      <c r="C531" s="3" t="s">
        <v>6648</v>
      </c>
    </row>
    <row r="532" spans="1:3" x14ac:dyDescent="0.3">
      <c r="A532" s="4" t="s">
        <v>6703</v>
      </c>
      <c r="B532" t="s">
        <v>7256</v>
      </c>
      <c r="C532" s="3" t="s">
        <v>6639</v>
      </c>
    </row>
    <row r="533" spans="1:3" x14ac:dyDescent="0.3">
      <c r="A533" s="4" t="s">
        <v>6704</v>
      </c>
      <c r="B533" t="s">
        <v>7257</v>
      </c>
      <c r="C533" s="3" t="s">
        <v>6659</v>
      </c>
    </row>
    <row r="534" spans="1:3" x14ac:dyDescent="0.3">
      <c r="A534" s="4" t="s">
        <v>6705</v>
      </c>
      <c r="B534" t="s">
        <v>7258</v>
      </c>
      <c r="C534" s="3" t="s">
        <v>6663</v>
      </c>
    </row>
    <row r="535" spans="1:3" x14ac:dyDescent="0.3">
      <c r="A535" s="4" t="s">
        <v>6706</v>
      </c>
      <c r="B535" t="s">
        <v>7259</v>
      </c>
      <c r="C535" s="3" t="s">
        <v>6628</v>
      </c>
    </row>
    <row r="536" spans="1:3" x14ac:dyDescent="0.3">
      <c r="A536" s="4" t="s">
        <v>6707</v>
      </c>
      <c r="B536" t="s">
        <v>7260</v>
      </c>
      <c r="C536" s="3" t="s">
        <v>6661</v>
      </c>
    </row>
    <row r="537" spans="1:3" x14ac:dyDescent="0.3">
      <c r="A537" s="4" t="s">
        <v>6708</v>
      </c>
      <c r="B537" t="s">
        <v>7261</v>
      </c>
      <c r="C537" s="3" t="s">
        <v>6623</v>
      </c>
    </row>
    <row r="538" spans="1:3" x14ac:dyDescent="0.3">
      <c r="A538" s="4" t="s">
        <v>6709</v>
      </c>
      <c r="B538" t="s">
        <v>7262</v>
      </c>
      <c r="C538" s="3" t="s">
        <v>6640</v>
      </c>
    </row>
    <row r="539" spans="1:3" x14ac:dyDescent="0.3">
      <c r="A539" s="4" t="s">
        <v>6710</v>
      </c>
      <c r="B539" t="s">
        <v>7263</v>
      </c>
      <c r="C539" s="3" t="s">
        <v>6648</v>
      </c>
    </row>
    <row r="540" spans="1:3" x14ac:dyDescent="0.3">
      <c r="A540" s="4" t="s">
        <v>6711</v>
      </c>
      <c r="B540" t="s">
        <v>7264</v>
      </c>
      <c r="C540" s="3" t="s">
        <v>6639</v>
      </c>
    </row>
    <row r="541" spans="1:3" x14ac:dyDescent="0.3">
      <c r="A541" s="4" t="s">
        <v>6712</v>
      </c>
      <c r="B541" t="s">
        <v>7265</v>
      </c>
      <c r="C541" s="3" t="s">
        <v>6623</v>
      </c>
    </row>
    <row r="542" spans="1:3" x14ac:dyDescent="0.3">
      <c r="A542" s="4" t="s">
        <v>6713</v>
      </c>
      <c r="B542" t="s">
        <v>7266</v>
      </c>
      <c r="C542" s="3" t="s">
        <v>6619</v>
      </c>
    </row>
    <row r="543" spans="1:3" x14ac:dyDescent="0.3">
      <c r="A543" s="4" t="s">
        <v>6714</v>
      </c>
      <c r="B543" t="s">
        <v>7267</v>
      </c>
      <c r="C543" s="3" t="s">
        <v>6658</v>
      </c>
    </row>
    <row r="544" spans="1:3" x14ac:dyDescent="0.3">
      <c r="A544" s="4" t="s">
        <v>6715</v>
      </c>
      <c r="B544" t="s">
        <v>7268</v>
      </c>
      <c r="C544" s="3" t="s">
        <v>6627</v>
      </c>
    </row>
    <row r="545" spans="1:3" x14ac:dyDescent="0.3">
      <c r="A545" s="4" t="s">
        <v>6716</v>
      </c>
      <c r="B545" t="s">
        <v>7269</v>
      </c>
      <c r="C545" s="3" t="s">
        <v>6632</v>
      </c>
    </row>
    <row r="546" spans="1:3" x14ac:dyDescent="0.3">
      <c r="A546" s="4" t="s">
        <v>6717</v>
      </c>
      <c r="B546" t="s">
        <v>7270</v>
      </c>
      <c r="C546" s="3" t="s">
        <v>6623</v>
      </c>
    </row>
    <row r="547" spans="1:3" x14ac:dyDescent="0.3">
      <c r="A547" s="4" t="s">
        <v>6718</v>
      </c>
      <c r="B547" t="s">
        <v>7271</v>
      </c>
      <c r="C547" s="3" t="s">
        <v>6661</v>
      </c>
    </row>
    <row r="548" spans="1:3" x14ac:dyDescent="0.3">
      <c r="A548" s="4" t="s">
        <v>6719</v>
      </c>
      <c r="B548" t="s">
        <v>7272</v>
      </c>
      <c r="C548" s="3" t="s">
        <v>6623</v>
      </c>
    </row>
    <row r="549" spans="1:3" x14ac:dyDescent="0.3">
      <c r="A549" s="4" t="s">
        <v>6720</v>
      </c>
      <c r="B549" t="s">
        <v>7273</v>
      </c>
      <c r="C549" s="3" t="s">
        <v>6654</v>
      </c>
    </row>
    <row r="550" spans="1:3" x14ac:dyDescent="0.3">
      <c r="A550" s="4" t="s">
        <v>6721</v>
      </c>
      <c r="B550" t="s">
        <v>7274</v>
      </c>
      <c r="C550" s="3" t="s">
        <v>6664</v>
      </c>
    </row>
    <row r="551" spans="1:3" x14ac:dyDescent="0.3">
      <c r="A551" s="4" t="s">
        <v>6722</v>
      </c>
      <c r="B551" t="s">
        <v>7275</v>
      </c>
      <c r="C551" s="3" t="s">
        <v>6649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E981-4502-4D68-A34B-50AA0ADCEB59}">
  <sheetPr>
    <tabColor rgb="FFD27D00"/>
  </sheetPr>
  <dimension ref="A1:K3043"/>
  <sheetViews>
    <sheetView workbookViewId="0">
      <selection activeCell="K5" sqref="K5"/>
    </sheetView>
  </sheetViews>
  <sheetFormatPr defaultRowHeight="14.4" x14ac:dyDescent="0.3"/>
  <cols>
    <col min="1" max="1" width="11.88671875" bestFit="1" customWidth="1"/>
    <col min="2" max="2" width="59.77734375" bestFit="1" customWidth="1"/>
    <col min="3" max="3" width="20" bestFit="1" customWidth="1"/>
    <col min="4" max="4" width="13.109375" bestFit="1" customWidth="1"/>
    <col min="5" max="5" width="25.109375" bestFit="1" customWidth="1"/>
    <col min="6" max="6" width="16.88671875" style="3" customWidth="1"/>
    <col min="7" max="7" width="13.109375" style="3" customWidth="1"/>
    <col min="8" max="8" width="16.88671875" style="3" customWidth="1"/>
    <col min="9" max="9" width="20.77734375" style="3" bestFit="1" customWidth="1"/>
    <col min="10" max="10" width="16.33203125" style="1" bestFit="1" customWidth="1"/>
    <col min="11" max="11" width="45.33203125" style="1" bestFit="1" customWidth="1"/>
  </cols>
  <sheetData>
    <row r="1" spans="1:11" s="20" customFormat="1" ht="29.4" thickBot="1" x14ac:dyDescent="0.35">
      <c r="A1" s="20" t="s">
        <v>2995</v>
      </c>
      <c r="B1" s="20" t="s">
        <v>0</v>
      </c>
      <c r="C1" s="20" t="s">
        <v>1</v>
      </c>
      <c r="D1" s="20" t="s">
        <v>5994</v>
      </c>
      <c r="E1" s="20" t="s">
        <v>2</v>
      </c>
      <c r="F1" s="20" t="s">
        <v>6011</v>
      </c>
      <c r="G1" s="20" t="s">
        <v>10109</v>
      </c>
      <c r="H1" s="20" t="s">
        <v>6618</v>
      </c>
      <c r="I1" s="20" t="s">
        <v>6013</v>
      </c>
      <c r="J1" s="20" t="s">
        <v>10266</v>
      </c>
      <c r="K1" s="20" t="s">
        <v>6013</v>
      </c>
    </row>
    <row r="2" spans="1:11" ht="15" thickBot="1" x14ac:dyDescent="0.35">
      <c r="A2" s="1" t="s">
        <v>2996</v>
      </c>
      <c r="B2" t="s">
        <v>3</v>
      </c>
      <c r="C2" t="s">
        <v>4</v>
      </c>
      <c r="D2" t="s">
        <v>5998</v>
      </c>
      <c r="E2" t="s">
        <v>5</v>
      </c>
      <c r="F2" s="5">
        <v>41.59</v>
      </c>
      <c r="G2" s="5">
        <v>44.99</v>
      </c>
      <c r="H2" s="16">
        <v>5.0090383904379392</v>
      </c>
      <c r="I2" s="3" t="s">
        <v>10260</v>
      </c>
      <c r="J2" s="3" t="str">
        <f>LEFT(I2,3)</f>
        <v>BNA</v>
      </c>
      <c r="K2" s="20"/>
    </row>
    <row r="3" spans="1:11" x14ac:dyDescent="0.3">
      <c r="A3" s="1" t="s">
        <v>2997</v>
      </c>
      <c r="B3" t="s">
        <v>6</v>
      </c>
      <c r="C3" t="s">
        <v>7</v>
      </c>
      <c r="D3" t="s">
        <v>5995</v>
      </c>
      <c r="E3" t="s">
        <v>8</v>
      </c>
      <c r="F3" s="5">
        <v>16</v>
      </c>
      <c r="G3" s="5">
        <v>22.49</v>
      </c>
      <c r="H3" s="16">
        <v>0.50549236232110462</v>
      </c>
      <c r="I3" s="3" t="s">
        <v>10261</v>
      </c>
      <c r="J3" s="3" t="str">
        <f t="shared" ref="J3:J66" si="0">LEFT(I3,3)</f>
        <v>AVP</v>
      </c>
      <c r="K3" s="3"/>
    </row>
    <row r="4" spans="1:11" x14ac:dyDescent="0.3">
      <c r="A4" s="1" t="s">
        <v>2998</v>
      </c>
      <c r="B4" t="s">
        <v>9</v>
      </c>
      <c r="C4" t="s">
        <v>10</v>
      </c>
      <c r="D4" t="s">
        <v>5998</v>
      </c>
      <c r="E4" t="s">
        <v>11</v>
      </c>
      <c r="F4" s="5">
        <v>8.98</v>
      </c>
      <c r="G4" s="5">
        <v>12.99</v>
      </c>
      <c r="H4" s="16">
        <v>25.008031399942759</v>
      </c>
      <c r="I4" s="3" t="s">
        <v>10260</v>
      </c>
      <c r="J4" s="3" t="str">
        <f t="shared" si="0"/>
        <v>BNA</v>
      </c>
      <c r="K4" s="3" t="e">
        <f>IF(AND(RIGHT(I4,1)="1",J4=AVP),"Scranton West","")</f>
        <v>#NAME?</v>
      </c>
    </row>
    <row r="5" spans="1:11" x14ac:dyDescent="0.3">
      <c r="A5" s="1" t="s">
        <v>2999</v>
      </c>
      <c r="B5" t="s">
        <v>12</v>
      </c>
      <c r="C5" t="s">
        <v>10</v>
      </c>
      <c r="D5" t="s">
        <v>5998</v>
      </c>
      <c r="E5" t="s">
        <v>13</v>
      </c>
      <c r="F5" s="5">
        <v>5.51</v>
      </c>
      <c r="G5" s="5">
        <v>5.99</v>
      </c>
      <c r="H5" s="16">
        <v>3.0037544122392612</v>
      </c>
      <c r="I5" s="3" t="s">
        <v>10262</v>
      </c>
      <c r="J5" s="3" t="str">
        <f t="shared" si="0"/>
        <v>MCO</v>
      </c>
      <c r="K5" s="3" t="s">
        <v>10275</v>
      </c>
    </row>
    <row r="6" spans="1:11" x14ac:dyDescent="0.3">
      <c r="A6" s="1" t="s">
        <v>3000</v>
      </c>
      <c r="B6" t="s">
        <v>14</v>
      </c>
      <c r="C6" t="s">
        <v>7</v>
      </c>
      <c r="D6" t="s">
        <v>5995</v>
      </c>
      <c r="E6" t="s">
        <v>15</v>
      </c>
      <c r="F6" s="5">
        <v>6.03</v>
      </c>
      <c r="G6" s="5">
        <v>16.489999999999998</v>
      </c>
      <c r="H6" s="16">
        <v>10.005831458563359</v>
      </c>
      <c r="I6" s="3" t="s">
        <v>10263</v>
      </c>
      <c r="J6" s="3" t="str">
        <f t="shared" si="0"/>
        <v>BNA</v>
      </c>
      <c r="K6" s="3" t="e">
        <f>IF(AND(RIGHT(I6,1)="1",J6=AVP),"Scranton West","")</f>
        <v>#NAME?</v>
      </c>
    </row>
    <row r="7" spans="1:11" x14ac:dyDescent="0.3">
      <c r="A7" s="1" t="s">
        <v>3001</v>
      </c>
      <c r="B7" t="s">
        <v>16</v>
      </c>
      <c r="C7" t="s">
        <v>4</v>
      </c>
      <c r="D7" t="s">
        <v>5998</v>
      </c>
      <c r="E7" t="s">
        <v>17</v>
      </c>
      <c r="F7" s="5">
        <v>24.1</v>
      </c>
      <c r="G7" s="5">
        <v>52.99</v>
      </c>
      <c r="H7" s="16">
        <v>1.0022215006466426</v>
      </c>
      <c r="I7" s="3" t="s">
        <v>10264</v>
      </c>
      <c r="J7" s="3" t="str">
        <f t="shared" si="0"/>
        <v>AVP</v>
      </c>
      <c r="K7" s="3" t="e">
        <f>IF(AND(RIGHT(I7,1)="1",J7=AVP),"Scranton West","")</f>
        <v>#NAME?</v>
      </c>
    </row>
    <row r="8" spans="1:11" x14ac:dyDescent="0.3">
      <c r="A8" s="1" t="s">
        <v>3002</v>
      </c>
      <c r="B8" t="s">
        <v>18</v>
      </c>
      <c r="C8" t="s">
        <v>19</v>
      </c>
      <c r="D8" t="s">
        <v>5995</v>
      </c>
      <c r="E8" t="s">
        <v>20</v>
      </c>
      <c r="F8" s="5">
        <v>14.86</v>
      </c>
      <c r="G8" s="5">
        <v>17.989999999999998</v>
      </c>
      <c r="H8" s="16">
        <v>0.10276313286917642</v>
      </c>
      <c r="I8" s="3" t="s">
        <v>10263</v>
      </c>
      <c r="J8" s="3" t="str">
        <f t="shared" si="0"/>
        <v>BNA</v>
      </c>
      <c r="K8" s="3" t="e">
        <f>IF(AND(RIGHT(I8,1)="1",J8=AVP),"Scranton West","")</f>
        <v>#NAME?</v>
      </c>
    </row>
    <row r="9" spans="1:11" x14ac:dyDescent="0.3">
      <c r="A9" s="1" t="s">
        <v>3003</v>
      </c>
      <c r="B9" t="s">
        <v>21</v>
      </c>
      <c r="C9" t="s">
        <v>22</v>
      </c>
      <c r="D9" t="s">
        <v>5998</v>
      </c>
      <c r="E9" t="s">
        <v>23</v>
      </c>
      <c r="F9" s="5">
        <v>2.57</v>
      </c>
      <c r="G9" s="5">
        <v>24.99</v>
      </c>
      <c r="H9" s="16">
        <v>3.001108179511792</v>
      </c>
      <c r="I9" s="3" t="s">
        <v>10261</v>
      </c>
      <c r="J9" s="3" t="str">
        <f t="shared" si="0"/>
        <v>AVP</v>
      </c>
      <c r="K9" s="3" t="e">
        <f>IF(AND(RIGHT(I9,1)="1",J9=AVP),"Scranton West","")</f>
        <v>#NAME?</v>
      </c>
    </row>
    <row r="10" spans="1:11" x14ac:dyDescent="0.3">
      <c r="A10" s="1" t="s">
        <v>3004</v>
      </c>
      <c r="B10" t="s">
        <v>24</v>
      </c>
      <c r="C10" t="s">
        <v>19</v>
      </c>
      <c r="D10" t="s">
        <v>5995</v>
      </c>
      <c r="E10" t="s">
        <v>25</v>
      </c>
      <c r="F10" s="5">
        <v>6.42</v>
      </c>
      <c r="G10" s="5">
        <v>21.49</v>
      </c>
      <c r="H10" s="16">
        <v>5.0063735415317607</v>
      </c>
      <c r="I10" s="3" t="s">
        <v>10261</v>
      </c>
      <c r="J10" s="3" t="str">
        <f t="shared" si="0"/>
        <v>AVP</v>
      </c>
      <c r="K10" s="3" t="e">
        <f>IF(AND(RIGHT(I10,1)="1",J10=AVP),"Scranton West","")</f>
        <v>#NAME?</v>
      </c>
    </row>
    <row r="11" spans="1:11" x14ac:dyDescent="0.3">
      <c r="A11" s="1" t="s">
        <v>3005</v>
      </c>
      <c r="B11" t="s">
        <v>26</v>
      </c>
      <c r="C11" t="s">
        <v>22</v>
      </c>
      <c r="D11" t="s">
        <v>5998</v>
      </c>
      <c r="E11" t="s">
        <v>27</v>
      </c>
      <c r="F11" s="5">
        <v>4.93</v>
      </c>
      <c r="G11" s="5">
        <v>9.99</v>
      </c>
      <c r="H11" s="16">
        <v>75.006013472971517</v>
      </c>
      <c r="I11" s="3" t="s">
        <v>10264</v>
      </c>
      <c r="J11" s="3" t="str">
        <f t="shared" si="0"/>
        <v>AVP</v>
      </c>
      <c r="K11" s="3" t="e">
        <f>IF(AND(RIGHT(I11,1)="1",J11=AVP),"Scranton West","")</f>
        <v>#NAME?</v>
      </c>
    </row>
    <row r="12" spans="1:11" x14ac:dyDescent="0.3">
      <c r="A12" s="1" t="s">
        <v>3006</v>
      </c>
      <c r="B12" t="s">
        <v>28</v>
      </c>
      <c r="C12" t="s">
        <v>4</v>
      </c>
      <c r="D12" t="s">
        <v>5998</v>
      </c>
      <c r="E12" t="s">
        <v>29</v>
      </c>
      <c r="F12" s="5">
        <v>29.25</v>
      </c>
      <c r="G12" s="5">
        <v>42.99</v>
      </c>
      <c r="H12" s="16">
        <v>0.5049917180035145</v>
      </c>
      <c r="I12" s="3" t="s">
        <v>10265</v>
      </c>
      <c r="J12" s="3" t="str">
        <f t="shared" si="0"/>
        <v xml:space="preserve">  A</v>
      </c>
      <c r="K12" s="3" t="e">
        <f>IF(AND(RIGHT(I12,1)="1",J12=AVP),"Scranton West","")</f>
        <v>#NAME?</v>
      </c>
    </row>
    <row r="13" spans="1:11" x14ac:dyDescent="0.3">
      <c r="A13" s="1" t="s">
        <v>3007</v>
      </c>
      <c r="B13" t="s">
        <v>30</v>
      </c>
      <c r="C13" t="s">
        <v>4</v>
      </c>
      <c r="D13" t="s">
        <v>5998</v>
      </c>
      <c r="E13" t="s">
        <v>31</v>
      </c>
      <c r="F13" s="5">
        <v>37.04</v>
      </c>
      <c r="G13" s="5">
        <v>64.989999999999995</v>
      </c>
      <c r="H13" s="16">
        <v>0.60547346813857184</v>
      </c>
      <c r="I13" s="3" t="s">
        <v>10260</v>
      </c>
      <c r="J13" s="3" t="str">
        <f t="shared" si="0"/>
        <v>BNA</v>
      </c>
      <c r="K13" s="3" t="e">
        <f>IF(AND(RIGHT(I13,1)="1",J13=AVP),"Scranton West","")</f>
        <v>#NAME?</v>
      </c>
    </row>
    <row r="14" spans="1:11" x14ac:dyDescent="0.3">
      <c r="A14" s="1" t="s">
        <v>3008</v>
      </c>
      <c r="B14" t="s">
        <v>32</v>
      </c>
      <c r="C14" t="s">
        <v>7</v>
      </c>
      <c r="D14" t="s">
        <v>5995</v>
      </c>
      <c r="E14" t="s">
        <v>33</v>
      </c>
      <c r="F14" s="5">
        <v>24.64</v>
      </c>
      <c r="G14" s="5">
        <v>34.99</v>
      </c>
      <c r="H14" s="16">
        <v>5.002114067578427</v>
      </c>
      <c r="I14" s="3" t="s">
        <v>10261</v>
      </c>
      <c r="J14" s="3" t="str">
        <f t="shared" si="0"/>
        <v>AVP</v>
      </c>
      <c r="K14" s="3" t="e">
        <f>IF(AND(RIGHT(I14,1)="1",J14=AVP),"Scranton West","")</f>
        <v>#NAME?</v>
      </c>
    </row>
    <row r="15" spans="1:11" x14ac:dyDescent="0.3">
      <c r="A15" s="1" t="s">
        <v>3009</v>
      </c>
      <c r="B15" t="s">
        <v>34</v>
      </c>
      <c r="C15" t="s">
        <v>4</v>
      </c>
      <c r="D15" t="s">
        <v>5998</v>
      </c>
      <c r="E15" t="s">
        <v>35</v>
      </c>
      <c r="F15" s="5">
        <v>46.51</v>
      </c>
      <c r="G15" s="5">
        <v>58.99</v>
      </c>
      <c r="H15" s="16">
        <v>0.10997619384480514</v>
      </c>
      <c r="I15" s="3" t="s">
        <v>10260</v>
      </c>
      <c r="J15" s="3" t="str">
        <f t="shared" si="0"/>
        <v>BNA</v>
      </c>
      <c r="K15" s="3" t="e">
        <f>IF(AND(RIGHT(I15,1)="1",J15=AVP),"Scranton West","")</f>
        <v>#NAME?</v>
      </c>
    </row>
    <row r="16" spans="1:11" x14ac:dyDescent="0.3">
      <c r="A16" s="1" t="s">
        <v>3010</v>
      </c>
      <c r="B16" t="s">
        <v>36</v>
      </c>
      <c r="C16" t="s">
        <v>37</v>
      </c>
      <c r="D16" t="s">
        <v>5995</v>
      </c>
      <c r="E16" t="s">
        <v>13</v>
      </c>
      <c r="F16" s="5">
        <v>6.53</v>
      </c>
      <c r="G16" s="5">
        <v>15.99</v>
      </c>
      <c r="H16" s="16">
        <v>2.0073381876355536</v>
      </c>
      <c r="I16" s="3" t="s">
        <v>10261</v>
      </c>
      <c r="J16" s="3" t="str">
        <f t="shared" si="0"/>
        <v>AVP</v>
      </c>
      <c r="K16" s="3" t="e">
        <f>IF(AND(RIGHT(I16,1)="1",J16=AVP),"Scranton West","")</f>
        <v>#NAME?</v>
      </c>
    </row>
    <row r="17" spans="1:11" x14ac:dyDescent="0.3">
      <c r="A17" s="1" t="s">
        <v>3011</v>
      </c>
      <c r="B17" t="s">
        <v>38</v>
      </c>
      <c r="C17" t="s">
        <v>39</v>
      </c>
      <c r="D17" t="s">
        <v>5995</v>
      </c>
      <c r="E17" t="s">
        <v>40</v>
      </c>
      <c r="F17" s="5">
        <v>3.89</v>
      </c>
      <c r="G17" s="5">
        <v>14.99</v>
      </c>
      <c r="H17" s="16">
        <v>24.004185278043618</v>
      </c>
      <c r="I17" s="3" t="s">
        <v>10262</v>
      </c>
      <c r="J17" s="3" t="str">
        <f t="shared" si="0"/>
        <v>MCO</v>
      </c>
      <c r="K17" s="3" t="e">
        <f>IF(AND(RIGHT(I17,1)="1",J17=AVP),"Scranton West","")</f>
        <v>#NAME?</v>
      </c>
    </row>
    <row r="18" spans="1:11" x14ac:dyDescent="0.3">
      <c r="A18" s="1" t="s">
        <v>3012</v>
      </c>
      <c r="B18" t="s">
        <v>41</v>
      </c>
      <c r="C18" t="s">
        <v>10</v>
      </c>
      <c r="D18" t="s">
        <v>5998</v>
      </c>
      <c r="E18" t="s">
        <v>42</v>
      </c>
      <c r="F18" s="5">
        <v>6.41</v>
      </c>
      <c r="G18" s="5">
        <v>8.99</v>
      </c>
      <c r="H18" s="16">
        <v>12.001873907582192</v>
      </c>
      <c r="I18" s="3" t="s">
        <v>10261</v>
      </c>
      <c r="J18" s="3" t="str">
        <f t="shared" si="0"/>
        <v>AVP</v>
      </c>
      <c r="K18" s="3" t="e">
        <f>IF(AND(RIGHT(I18,1)="1",J18=AVP),"Scranton West","")</f>
        <v>#NAME?</v>
      </c>
    </row>
    <row r="19" spans="1:11" x14ac:dyDescent="0.3">
      <c r="A19" s="1" t="s">
        <v>3013</v>
      </c>
      <c r="B19" t="s">
        <v>43</v>
      </c>
      <c r="C19" t="s">
        <v>44</v>
      </c>
      <c r="D19" t="s">
        <v>5998</v>
      </c>
      <c r="E19" t="s">
        <v>45</v>
      </c>
      <c r="F19" s="5">
        <v>16.260000000000002</v>
      </c>
      <c r="G19" s="5">
        <v>59.99</v>
      </c>
      <c r="H19" s="16">
        <v>0.40294648898630359</v>
      </c>
      <c r="I19" s="3" t="s">
        <v>10260</v>
      </c>
      <c r="J19" s="3" t="str">
        <f t="shared" si="0"/>
        <v>BNA</v>
      </c>
      <c r="K19" s="3" t="e">
        <f>IF(AND(RIGHT(I19,1)="1",J19=AVP),"Scranton West","")</f>
        <v>#NAME?</v>
      </c>
    </row>
    <row r="20" spans="1:11" x14ac:dyDescent="0.3">
      <c r="A20" s="1" t="s">
        <v>3014</v>
      </c>
      <c r="B20" t="s">
        <v>46</v>
      </c>
      <c r="C20" t="s">
        <v>10</v>
      </c>
      <c r="D20" t="s">
        <v>5998</v>
      </c>
      <c r="E20" t="s">
        <v>47</v>
      </c>
      <c r="F20" s="5">
        <v>8.06</v>
      </c>
      <c r="G20" s="5">
        <v>10.99</v>
      </c>
      <c r="H20" s="16">
        <v>0.10884255438218264</v>
      </c>
      <c r="I20" s="3" t="s">
        <v>10264</v>
      </c>
      <c r="J20" s="3" t="str">
        <f t="shared" si="0"/>
        <v>AVP</v>
      </c>
      <c r="K20" s="3" t="e">
        <f>IF(AND(RIGHT(I20,1)="1",J20=AVP),"Scranton West","")</f>
        <v>#NAME?</v>
      </c>
    </row>
    <row r="21" spans="1:11" x14ac:dyDescent="0.3">
      <c r="A21" s="1" t="s">
        <v>3015</v>
      </c>
      <c r="B21" t="s">
        <v>48</v>
      </c>
      <c r="C21" t="s">
        <v>7</v>
      </c>
      <c r="D21" t="s">
        <v>5995</v>
      </c>
      <c r="E21" t="s">
        <v>49</v>
      </c>
      <c r="F21" s="5">
        <v>9.0299999999999994</v>
      </c>
      <c r="G21" s="5">
        <v>16.989999999999998</v>
      </c>
      <c r="H21" s="16">
        <v>0.5031815488890905</v>
      </c>
      <c r="I21" s="3" t="s">
        <v>10261</v>
      </c>
      <c r="J21" s="3" t="str">
        <f t="shared" si="0"/>
        <v>AVP</v>
      </c>
      <c r="K21" s="3" t="e">
        <f>IF(AND(RIGHT(I21,1)="1",J21=AVP),"Scranton West","")</f>
        <v>#NAME?</v>
      </c>
    </row>
    <row r="22" spans="1:11" x14ac:dyDescent="0.3">
      <c r="A22" s="1" t="s">
        <v>3016</v>
      </c>
      <c r="B22" t="s">
        <v>50</v>
      </c>
      <c r="C22" t="s">
        <v>4</v>
      </c>
      <c r="D22" t="s">
        <v>5998</v>
      </c>
      <c r="E22" t="s">
        <v>29</v>
      </c>
      <c r="F22" s="5">
        <v>15.25</v>
      </c>
      <c r="G22" s="5">
        <v>35.49</v>
      </c>
      <c r="H22" s="16">
        <v>8.0018354397953431</v>
      </c>
      <c r="I22" s="3" t="s">
        <v>10264</v>
      </c>
      <c r="J22" s="3" t="str">
        <f t="shared" si="0"/>
        <v>AVP</v>
      </c>
      <c r="K22" s="3" t="e">
        <f>IF(AND(RIGHT(I22,1)="1",J22=AVP),"Scranton West","")</f>
        <v>#NAME?</v>
      </c>
    </row>
    <row r="23" spans="1:11" x14ac:dyDescent="0.3">
      <c r="A23" s="1" t="s">
        <v>3017</v>
      </c>
      <c r="B23" t="s">
        <v>51</v>
      </c>
      <c r="C23" t="s">
        <v>4</v>
      </c>
      <c r="D23" t="s">
        <v>5998</v>
      </c>
      <c r="E23" t="s">
        <v>52</v>
      </c>
      <c r="F23" s="5">
        <v>27.17</v>
      </c>
      <c r="G23" s="5">
        <v>89.99</v>
      </c>
      <c r="H23" s="16">
        <v>2.5043611464809632</v>
      </c>
      <c r="I23" s="3" t="s">
        <v>10260</v>
      </c>
      <c r="J23" s="3" t="str">
        <f t="shared" si="0"/>
        <v>BNA</v>
      </c>
      <c r="K23" s="3" t="e">
        <f>IF(AND(RIGHT(I23,1)="1",J23=AVP),"Scranton West","")</f>
        <v>#NAME?</v>
      </c>
    </row>
    <row r="24" spans="1:11" x14ac:dyDescent="0.3">
      <c r="A24" s="1" t="s">
        <v>3018</v>
      </c>
      <c r="B24" t="s">
        <v>53</v>
      </c>
      <c r="C24" t="s">
        <v>37</v>
      </c>
      <c r="D24" t="s">
        <v>5995</v>
      </c>
      <c r="E24" t="s">
        <v>13</v>
      </c>
      <c r="F24" s="5">
        <v>31.17</v>
      </c>
      <c r="G24" s="5">
        <v>79.989999999999995</v>
      </c>
      <c r="H24" s="16">
        <v>4.0095101028333762</v>
      </c>
      <c r="I24" s="3" t="s">
        <v>10264</v>
      </c>
      <c r="J24" s="3" t="str">
        <f t="shared" si="0"/>
        <v>AVP</v>
      </c>
      <c r="K24" s="3" t="e">
        <f>IF(AND(RIGHT(I24,1)="1",J24=AVP),"Scranton West","")</f>
        <v>#NAME?</v>
      </c>
    </row>
    <row r="25" spans="1:11" x14ac:dyDescent="0.3">
      <c r="A25" s="1" t="s">
        <v>3019</v>
      </c>
      <c r="B25" t="s">
        <v>54</v>
      </c>
      <c r="C25" t="s">
        <v>4</v>
      </c>
      <c r="D25" t="s">
        <v>5998</v>
      </c>
      <c r="E25" t="s">
        <v>55</v>
      </c>
      <c r="F25" s="5">
        <v>31.69</v>
      </c>
      <c r="G25" s="5">
        <v>56.99</v>
      </c>
      <c r="H25" s="16">
        <v>5.0033363549330012</v>
      </c>
      <c r="I25" s="3" t="s">
        <v>10261</v>
      </c>
      <c r="J25" s="3" t="str">
        <f t="shared" si="0"/>
        <v>AVP</v>
      </c>
      <c r="K25" s="3" t="e">
        <f>IF(AND(RIGHT(I25,1)="1",J25=AVP),"Scranton West","")</f>
        <v>#NAME?</v>
      </c>
    </row>
    <row r="26" spans="1:11" x14ac:dyDescent="0.3">
      <c r="A26" s="1" t="s">
        <v>3020</v>
      </c>
      <c r="B26" t="s">
        <v>56</v>
      </c>
      <c r="C26" t="s">
        <v>4</v>
      </c>
      <c r="D26" t="s">
        <v>5998</v>
      </c>
      <c r="E26" t="s">
        <v>57</v>
      </c>
      <c r="F26" s="5">
        <v>15.75</v>
      </c>
      <c r="G26" s="5">
        <v>52.99</v>
      </c>
      <c r="H26" s="16">
        <v>0.70287512984345535</v>
      </c>
      <c r="I26" s="3" t="s">
        <v>10260</v>
      </c>
      <c r="J26" s="3" t="str">
        <f t="shared" si="0"/>
        <v>BNA</v>
      </c>
      <c r="K26" s="3" t="e">
        <f>IF(AND(RIGHT(I26,1)="1",J26=AVP),"Scranton West","")</f>
        <v>#NAME?</v>
      </c>
    </row>
    <row r="27" spans="1:11" x14ac:dyDescent="0.3">
      <c r="A27" s="1" t="s">
        <v>3021</v>
      </c>
      <c r="B27" t="s">
        <v>58</v>
      </c>
      <c r="C27" t="s">
        <v>39</v>
      </c>
      <c r="D27" t="s">
        <v>5995</v>
      </c>
      <c r="E27" t="s">
        <v>23</v>
      </c>
      <c r="F27" s="5">
        <v>2.11</v>
      </c>
      <c r="G27" s="5">
        <v>3.99</v>
      </c>
      <c r="H27" s="16">
        <v>0.50745513002466935</v>
      </c>
      <c r="I27" s="3" t="s">
        <v>10260</v>
      </c>
      <c r="J27" s="3" t="str">
        <f t="shared" si="0"/>
        <v>BNA</v>
      </c>
      <c r="K27" s="3" t="e">
        <f>IF(AND(RIGHT(I27,1)="1",J27=AVP),"Scranton West","")</f>
        <v>#NAME?</v>
      </c>
    </row>
    <row r="28" spans="1:11" x14ac:dyDescent="0.3">
      <c r="A28" s="1" t="s">
        <v>3022</v>
      </c>
      <c r="B28" t="s">
        <v>59</v>
      </c>
      <c r="C28" t="s">
        <v>4</v>
      </c>
      <c r="D28" t="s">
        <v>5998</v>
      </c>
      <c r="E28" t="s">
        <v>29</v>
      </c>
      <c r="F28" s="5">
        <v>15.16</v>
      </c>
      <c r="G28" s="5">
        <v>26.99</v>
      </c>
      <c r="H28" s="16">
        <v>0.1084107594514106</v>
      </c>
      <c r="I28" s="3" t="s">
        <v>10261</v>
      </c>
      <c r="J28" s="3" t="str">
        <f t="shared" si="0"/>
        <v>AVP</v>
      </c>
      <c r="K28" s="3" t="e">
        <f>IF(AND(RIGHT(I28,1)="1",J28=AVP),"Scranton West","")</f>
        <v>#NAME?</v>
      </c>
    </row>
    <row r="29" spans="1:11" x14ac:dyDescent="0.3">
      <c r="A29" s="1" t="s">
        <v>3023</v>
      </c>
      <c r="B29" t="s">
        <v>60</v>
      </c>
      <c r="C29" t="s">
        <v>7</v>
      </c>
      <c r="D29" t="s">
        <v>5995</v>
      </c>
      <c r="E29" t="s">
        <v>49</v>
      </c>
      <c r="F29" s="5">
        <v>14.46</v>
      </c>
      <c r="G29" s="5">
        <v>18.489999999999998</v>
      </c>
      <c r="H29" s="16">
        <v>15.003838069187136</v>
      </c>
      <c r="I29" s="3" t="s">
        <v>10260</v>
      </c>
      <c r="J29" s="3" t="str">
        <f t="shared" si="0"/>
        <v>BNA</v>
      </c>
      <c r="K29" s="3" t="e">
        <f>IF(AND(RIGHT(I29,1)="1",J29=AVP),"Scranton West","")</f>
        <v>#NAME?</v>
      </c>
    </row>
    <row r="30" spans="1:11" x14ac:dyDescent="0.3">
      <c r="A30" s="1" t="s">
        <v>3024</v>
      </c>
      <c r="B30" t="s">
        <v>61</v>
      </c>
      <c r="C30" t="s">
        <v>62</v>
      </c>
      <c r="D30" t="s">
        <v>5997</v>
      </c>
      <c r="E30" t="s">
        <v>63</v>
      </c>
      <c r="F30" s="5">
        <v>11.54</v>
      </c>
      <c r="G30" s="5">
        <v>33.99</v>
      </c>
      <c r="H30" s="16">
        <v>0.10266857745470784</v>
      </c>
      <c r="I30" s="3" t="s">
        <v>10261</v>
      </c>
      <c r="J30" s="3" t="str">
        <f t="shared" si="0"/>
        <v>AVP</v>
      </c>
      <c r="K30" s="3" t="e">
        <f>IF(AND(RIGHT(I30,1)="1",J30=AVP),"Scranton West","")</f>
        <v>#NAME?</v>
      </c>
    </row>
    <row r="31" spans="1:11" x14ac:dyDescent="0.3">
      <c r="A31" s="1" t="s">
        <v>3025</v>
      </c>
      <c r="B31" t="s">
        <v>64</v>
      </c>
      <c r="C31" t="s">
        <v>22</v>
      </c>
      <c r="D31" t="s">
        <v>5998</v>
      </c>
      <c r="E31" t="s">
        <v>65</v>
      </c>
      <c r="F31" s="5">
        <v>8.0399999999999991</v>
      </c>
      <c r="G31" s="5">
        <v>45.99</v>
      </c>
      <c r="H31" s="16">
        <v>0.302127526402864</v>
      </c>
      <c r="I31" s="3" t="s">
        <v>10260</v>
      </c>
      <c r="J31" s="3" t="str">
        <f t="shared" si="0"/>
        <v>BNA</v>
      </c>
      <c r="K31" s="3" t="e">
        <f>IF(AND(RIGHT(I31,1)="1",J31=AVP),"Scranton West","")</f>
        <v>#NAME?</v>
      </c>
    </row>
    <row r="32" spans="1:11" x14ac:dyDescent="0.3">
      <c r="A32" s="1" t="s">
        <v>3026</v>
      </c>
      <c r="B32" t="s">
        <v>66</v>
      </c>
      <c r="C32" t="s">
        <v>39</v>
      </c>
      <c r="D32" t="s">
        <v>5995</v>
      </c>
      <c r="E32" t="s">
        <v>40</v>
      </c>
      <c r="F32" s="5">
        <v>6.09</v>
      </c>
      <c r="G32" s="5">
        <v>10.99</v>
      </c>
      <c r="H32" s="16">
        <v>6.0043862710682854</v>
      </c>
      <c r="I32" s="3" t="s">
        <v>10260</v>
      </c>
      <c r="J32" s="3" t="str">
        <f t="shared" si="0"/>
        <v>BNA</v>
      </c>
      <c r="K32" s="3" t="e">
        <f>IF(AND(RIGHT(I32,1)="1",J32=AVP),"Scranton West","")</f>
        <v>#NAME?</v>
      </c>
    </row>
    <row r="33" spans="1:11" x14ac:dyDescent="0.3">
      <c r="A33" s="1" t="s">
        <v>3027</v>
      </c>
      <c r="B33" t="s">
        <v>67</v>
      </c>
      <c r="C33" t="s">
        <v>4</v>
      </c>
      <c r="D33" t="s">
        <v>5998</v>
      </c>
      <c r="E33" t="s">
        <v>68</v>
      </c>
      <c r="F33" s="5">
        <v>21.64</v>
      </c>
      <c r="G33" s="5">
        <v>29.99</v>
      </c>
      <c r="H33" s="16">
        <v>24.002503959337474</v>
      </c>
      <c r="I33" s="3" t="s">
        <v>10261</v>
      </c>
      <c r="J33" s="3" t="str">
        <f t="shared" si="0"/>
        <v>AVP</v>
      </c>
      <c r="K33" s="3" t="e">
        <f>IF(AND(RIGHT(I33,1)="1",J33=AVP),"Scranton West","")</f>
        <v>#NAME?</v>
      </c>
    </row>
    <row r="34" spans="1:11" x14ac:dyDescent="0.3">
      <c r="A34" s="1" t="s">
        <v>3028</v>
      </c>
      <c r="B34" t="s">
        <v>69</v>
      </c>
      <c r="C34" t="s">
        <v>7</v>
      </c>
      <c r="D34" t="s">
        <v>5995</v>
      </c>
      <c r="E34" t="s">
        <v>15</v>
      </c>
      <c r="F34" s="5">
        <v>10.54</v>
      </c>
      <c r="G34" s="5">
        <v>20.99</v>
      </c>
      <c r="H34" s="16">
        <v>0.20758209274838124</v>
      </c>
      <c r="I34" s="3" t="s">
        <v>10261</v>
      </c>
      <c r="J34" s="3" t="str">
        <f t="shared" si="0"/>
        <v>AVP</v>
      </c>
      <c r="K34" s="3" t="e">
        <f>IF(AND(RIGHT(I34,1)="1",J34=AVP),"Scranton West","")</f>
        <v>#NAME?</v>
      </c>
    </row>
    <row r="35" spans="1:11" x14ac:dyDescent="0.3">
      <c r="A35" s="1" t="s">
        <v>3029</v>
      </c>
      <c r="B35" t="s">
        <v>70</v>
      </c>
      <c r="C35" t="s">
        <v>10</v>
      </c>
      <c r="D35" t="s">
        <v>5998</v>
      </c>
      <c r="E35" t="s">
        <v>71</v>
      </c>
      <c r="F35" s="5">
        <v>77.709999999999994</v>
      </c>
      <c r="G35" s="5">
        <v>129.99</v>
      </c>
      <c r="H35" s="16">
        <v>0.30735656556179841</v>
      </c>
      <c r="I35" s="3" t="s">
        <v>10261</v>
      </c>
      <c r="J35" s="3" t="str">
        <f t="shared" si="0"/>
        <v>AVP</v>
      </c>
      <c r="K35" s="3" t="e">
        <f>IF(AND(RIGHT(I35,1)="1",J35=AVP),"Scranton West","")</f>
        <v>#NAME?</v>
      </c>
    </row>
    <row r="36" spans="1:11" x14ac:dyDescent="0.3">
      <c r="A36" s="1" t="s">
        <v>3030</v>
      </c>
      <c r="B36" t="s">
        <v>72</v>
      </c>
      <c r="C36" t="s">
        <v>10</v>
      </c>
      <c r="D36" t="s">
        <v>5998</v>
      </c>
      <c r="E36" t="s">
        <v>11</v>
      </c>
      <c r="F36" s="5">
        <v>7.84</v>
      </c>
      <c r="G36" s="5">
        <v>19.989999999999998</v>
      </c>
      <c r="H36" s="16">
        <v>0.50799804180435681</v>
      </c>
      <c r="I36" s="3" t="s">
        <v>10263</v>
      </c>
      <c r="J36" s="3" t="str">
        <f t="shared" si="0"/>
        <v>BNA</v>
      </c>
      <c r="K36" s="3" t="e">
        <f>IF(AND(RIGHT(I36,1)="1",J36=AVP),"Scranton West","")</f>
        <v>#NAME?</v>
      </c>
    </row>
    <row r="37" spans="1:11" x14ac:dyDescent="0.3">
      <c r="A37" s="1" t="s">
        <v>3031</v>
      </c>
      <c r="B37" t="s">
        <v>73</v>
      </c>
      <c r="C37" t="s">
        <v>7</v>
      </c>
      <c r="D37" t="s">
        <v>5995</v>
      </c>
      <c r="E37" t="s">
        <v>35</v>
      </c>
      <c r="F37" s="5">
        <v>33.24</v>
      </c>
      <c r="G37" s="5">
        <v>34.99</v>
      </c>
      <c r="H37" s="16">
        <v>5.006152244695862</v>
      </c>
      <c r="I37" s="3" t="s">
        <v>10261</v>
      </c>
      <c r="J37" s="3" t="str">
        <f t="shared" si="0"/>
        <v>AVP</v>
      </c>
      <c r="K37" s="3" t="e">
        <f>IF(AND(RIGHT(I37,1)="1",J37=AVP),"Scranton West","")</f>
        <v>#NAME?</v>
      </c>
    </row>
    <row r="38" spans="1:11" x14ac:dyDescent="0.3">
      <c r="A38" s="1" t="s">
        <v>3032</v>
      </c>
      <c r="B38" t="s">
        <v>74</v>
      </c>
      <c r="C38" t="s">
        <v>4</v>
      </c>
      <c r="D38" t="s">
        <v>5998</v>
      </c>
      <c r="E38" t="s">
        <v>75</v>
      </c>
      <c r="F38" s="5">
        <v>12.24</v>
      </c>
      <c r="G38" s="5">
        <v>19.989999999999998</v>
      </c>
      <c r="H38" s="16">
        <v>5.0091454225030043</v>
      </c>
      <c r="I38" s="3" t="s">
        <v>10261</v>
      </c>
      <c r="J38" s="3" t="str">
        <f t="shared" si="0"/>
        <v>AVP</v>
      </c>
      <c r="K38" s="3" t="e">
        <f>IF(AND(RIGHT(I38,1)="1",J38=AVP),"Scranton West","")</f>
        <v>#NAME?</v>
      </c>
    </row>
    <row r="39" spans="1:11" x14ac:dyDescent="0.3">
      <c r="A39" s="1" t="s">
        <v>3033</v>
      </c>
      <c r="B39" t="s">
        <v>76</v>
      </c>
      <c r="C39" t="s">
        <v>77</v>
      </c>
      <c r="D39" t="s">
        <v>5998</v>
      </c>
      <c r="E39" t="s">
        <v>13</v>
      </c>
      <c r="F39" s="5">
        <v>19.760000000000002</v>
      </c>
      <c r="G39" s="5">
        <v>42.99</v>
      </c>
      <c r="H39" s="16">
        <v>30.001171921494183</v>
      </c>
      <c r="I39" s="3" t="s">
        <v>10261</v>
      </c>
      <c r="J39" s="3" t="str">
        <f t="shared" si="0"/>
        <v>AVP</v>
      </c>
      <c r="K39" s="3" t="e">
        <f>IF(AND(RIGHT(I39,1)="1",J39=AVP),"Scranton West","")</f>
        <v>#NAME?</v>
      </c>
    </row>
    <row r="40" spans="1:11" x14ac:dyDescent="0.3">
      <c r="A40" s="1" t="s">
        <v>3034</v>
      </c>
      <c r="B40" t="s">
        <v>78</v>
      </c>
      <c r="C40" t="s">
        <v>4</v>
      </c>
      <c r="D40" t="s">
        <v>5998</v>
      </c>
      <c r="E40" t="s">
        <v>35</v>
      </c>
      <c r="F40" s="5">
        <v>15.75</v>
      </c>
      <c r="G40" s="5">
        <v>49.99</v>
      </c>
      <c r="H40" s="16">
        <v>5.0093248843611624</v>
      </c>
      <c r="I40" s="3" t="s">
        <v>10260</v>
      </c>
      <c r="J40" s="3" t="str">
        <f t="shared" si="0"/>
        <v>BNA</v>
      </c>
      <c r="K40" s="3" t="e">
        <f>IF(AND(RIGHT(I40,1)="1",J40=AVP),"Scranton West","")</f>
        <v>#NAME?</v>
      </c>
    </row>
    <row r="41" spans="1:11" x14ac:dyDescent="0.3">
      <c r="A41" s="1" t="s">
        <v>3035</v>
      </c>
      <c r="B41" t="s">
        <v>79</v>
      </c>
      <c r="C41" t="s">
        <v>39</v>
      </c>
      <c r="D41" t="s">
        <v>5995</v>
      </c>
      <c r="E41" t="s">
        <v>80</v>
      </c>
      <c r="F41" s="5">
        <v>6.72</v>
      </c>
      <c r="G41" s="5">
        <v>9.99</v>
      </c>
      <c r="H41" s="16">
        <v>28.000263361179009</v>
      </c>
      <c r="I41" s="3" t="s">
        <v>10263</v>
      </c>
      <c r="J41" s="3" t="str">
        <f t="shared" si="0"/>
        <v>BNA</v>
      </c>
      <c r="K41" s="3" t="e">
        <f>IF(AND(RIGHT(I41,1)="1",J41=AVP),"Scranton West","")</f>
        <v>#NAME?</v>
      </c>
    </row>
    <row r="42" spans="1:11" x14ac:dyDescent="0.3">
      <c r="A42" s="1" t="s">
        <v>3036</v>
      </c>
      <c r="B42" t="s">
        <v>81</v>
      </c>
      <c r="C42" t="s">
        <v>4</v>
      </c>
      <c r="D42" t="s">
        <v>5998</v>
      </c>
      <c r="E42" t="s">
        <v>8</v>
      </c>
      <c r="F42" s="5">
        <v>3.1</v>
      </c>
      <c r="G42" s="5">
        <v>38.99</v>
      </c>
      <c r="H42" s="16">
        <v>1.002466588692128</v>
      </c>
      <c r="I42" s="3" t="s">
        <v>10264</v>
      </c>
      <c r="J42" s="3" t="str">
        <f t="shared" si="0"/>
        <v>AVP</v>
      </c>
      <c r="K42" s="3" t="e">
        <f>IF(AND(RIGHT(I42,1)="1",J42=AVP),"Scranton West","")</f>
        <v>#NAME?</v>
      </c>
    </row>
    <row r="43" spans="1:11" x14ac:dyDescent="0.3">
      <c r="A43" s="1" t="s">
        <v>3037</v>
      </c>
      <c r="B43" t="s">
        <v>82</v>
      </c>
      <c r="C43" t="s">
        <v>4</v>
      </c>
      <c r="D43" t="s">
        <v>5998</v>
      </c>
      <c r="E43" t="s">
        <v>17</v>
      </c>
      <c r="F43" s="5">
        <v>37.51</v>
      </c>
      <c r="G43" s="5">
        <v>89.99</v>
      </c>
      <c r="H43" s="16">
        <v>6.007731331306787</v>
      </c>
      <c r="I43" s="3" t="s">
        <v>10262</v>
      </c>
      <c r="J43" s="3" t="str">
        <f t="shared" si="0"/>
        <v>MCO</v>
      </c>
      <c r="K43" s="3" t="e">
        <f>IF(AND(RIGHT(I43,1)="1",J43=AVP),"Scranton West","")</f>
        <v>#NAME?</v>
      </c>
    </row>
    <row r="44" spans="1:11" x14ac:dyDescent="0.3">
      <c r="A44" s="1" t="s">
        <v>3038</v>
      </c>
      <c r="B44" t="s">
        <v>83</v>
      </c>
      <c r="C44" t="s">
        <v>77</v>
      </c>
      <c r="D44" t="s">
        <v>5998</v>
      </c>
      <c r="E44" t="s">
        <v>13</v>
      </c>
      <c r="F44" s="5">
        <v>26.08</v>
      </c>
      <c r="G44" s="5">
        <v>59.99</v>
      </c>
      <c r="H44" s="16">
        <v>15.006395006082769</v>
      </c>
      <c r="I44" s="3" t="s">
        <v>10260</v>
      </c>
      <c r="J44" s="3" t="str">
        <f t="shared" si="0"/>
        <v>BNA</v>
      </c>
      <c r="K44" s="3" t="e">
        <f>IF(AND(RIGHT(I44,1)="1",J44=AVP),"Scranton West","")</f>
        <v>#NAME?</v>
      </c>
    </row>
    <row r="45" spans="1:11" x14ac:dyDescent="0.3">
      <c r="A45" s="1" t="s">
        <v>3039</v>
      </c>
      <c r="B45" t="s">
        <v>84</v>
      </c>
      <c r="C45" t="s">
        <v>85</v>
      </c>
      <c r="D45" t="s">
        <v>5995</v>
      </c>
      <c r="E45" t="s">
        <v>86</v>
      </c>
      <c r="F45" s="5">
        <v>3.64</v>
      </c>
      <c r="G45" s="5">
        <v>5.99</v>
      </c>
      <c r="H45" s="16">
        <v>11.005512648550573</v>
      </c>
      <c r="I45" s="3" t="s">
        <v>10261</v>
      </c>
      <c r="J45" s="3" t="str">
        <f t="shared" si="0"/>
        <v>AVP</v>
      </c>
      <c r="K45" s="3" t="e">
        <f>IF(AND(RIGHT(I45,1)="1",J45=AVP),"Scranton West","")</f>
        <v>#NAME?</v>
      </c>
    </row>
    <row r="46" spans="1:11" x14ac:dyDescent="0.3">
      <c r="A46" s="1" t="s">
        <v>3040</v>
      </c>
      <c r="B46" t="s">
        <v>87</v>
      </c>
      <c r="C46" t="s">
        <v>7</v>
      </c>
      <c r="D46" t="s">
        <v>5995</v>
      </c>
      <c r="E46" t="s">
        <v>33</v>
      </c>
      <c r="F46" s="5">
        <v>65.67</v>
      </c>
      <c r="G46" s="5">
        <v>75.989999999999995</v>
      </c>
      <c r="H46" s="16">
        <v>0.50270078795637385</v>
      </c>
      <c r="I46" s="3" t="s">
        <v>10260</v>
      </c>
      <c r="J46" s="3" t="str">
        <f t="shared" si="0"/>
        <v>BNA</v>
      </c>
      <c r="K46" s="3" t="e">
        <f>IF(AND(RIGHT(I46,1)="1",J46=AVP),"Scranton West","")</f>
        <v>#NAME?</v>
      </c>
    </row>
    <row r="47" spans="1:11" x14ac:dyDescent="0.3">
      <c r="A47" s="1" t="s">
        <v>3041</v>
      </c>
      <c r="B47" t="s">
        <v>88</v>
      </c>
      <c r="C47" t="s">
        <v>4</v>
      </c>
      <c r="D47" t="s">
        <v>5998</v>
      </c>
      <c r="E47" t="s">
        <v>57</v>
      </c>
      <c r="F47" s="5">
        <v>21.23</v>
      </c>
      <c r="G47" s="5">
        <v>47.99</v>
      </c>
      <c r="H47" s="16">
        <v>0.4030624736745983</v>
      </c>
      <c r="I47" s="3" t="s">
        <v>10262</v>
      </c>
      <c r="J47" s="3" t="str">
        <f t="shared" si="0"/>
        <v>MCO</v>
      </c>
      <c r="K47" s="3" t="e">
        <f>IF(AND(RIGHT(I47,1)="1",J47=AVP),"Scranton West","")</f>
        <v>#NAME?</v>
      </c>
    </row>
    <row r="48" spans="1:11" x14ac:dyDescent="0.3">
      <c r="A48" s="1" t="s">
        <v>3042</v>
      </c>
      <c r="B48" t="s">
        <v>89</v>
      </c>
      <c r="C48" t="s">
        <v>22</v>
      </c>
      <c r="D48" t="s">
        <v>5998</v>
      </c>
      <c r="E48" t="s">
        <v>27</v>
      </c>
      <c r="F48" s="5">
        <v>9.89</v>
      </c>
      <c r="G48" s="5">
        <v>14.99</v>
      </c>
      <c r="H48" s="16">
        <v>0.5057060660403575</v>
      </c>
      <c r="I48" s="3" t="s">
        <v>10261</v>
      </c>
      <c r="J48" s="3" t="str">
        <f t="shared" si="0"/>
        <v>AVP</v>
      </c>
      <c r="K48" s="3" t="e">
        <f>IF(AND(RIGHT(I48,1)="1",J48=AVP),"Scranton West","")</f>
        <v>#NAME?</v>
      </c>
    </row>
    <row r="49" spans="1:11" x14ac:dyDescent="0.3">
      <c r="A49" s="1" t="s">
        <v>3043</v>
      </c>
      <c r="B49" t="s">
        <v>90</v>
      </c>
      <c r="C49" t="s">
        <v>77</v>
      </c>
      <c r="D49" t="s">
        <v>5998</v>
      </c>
      <c r="E49" t="s">
        <v>71</v>
      </c>
      <c r="F49" s="5">
        <v>2.13</v>
      </c>
      <c r="G49" s="5">
        <v>24.99</v>
      </c>
      <c r="H49" s="16">
        <v>5.0084065623820315</v>
      </c>
      <c r="I49" s="3" t="s">
        <v>10261</v>
      </c>
      <c r="J49" s="3" t="str">
        <f t="shared" si="0"/>
        <v>AVP</v>
      </c>
      <c r="K49" s="3" t="e">
        <f>IF(AND(RIGHT(I49,1)="1",J49=AVP),"Scranton West","")</f>
        <v>#NAME?</v>
      </c>
    </row>
    <row r="50" spans="1:11" x14ac:dyDescent="0.3">
      <c r="A50" s="1" t="s">
        <v>3044</v>
      </c>
      <c r="B50" t="s">
        <v>91</v>
      </c>
      <c r="C50" t="s">
        <v>19</v>
      </c>
      <c r="D50" t="s">
        <v>5995</v>
      </c>
      <c r="E50" t="s">
        <v>92</v>
      </c>
      <c r="F50" s="5">
        <v>5.84</v>
      </c>
      <c r="G50" s="5">
        <v>19.989999999999998</v>
      </c>
      <c r="H50" s="16">
        <v>3.0021191161099061</v>
      </c>
      <c r="I50" s="3" t="s">
        <v>10262</v>
      </c>
      <c r="J50" s="3" t="str">
        <f t="shared" si="0"/>
        <v>MCO</v>
      </c>
      <c r="K50" s="3" t="e">
        <f>IF(AND(RIGHT(I50,1)="1",J50=AVP),"Scranton West","")</f>
        <v>#NAME?</v>
      </c>
    </row>
    <row r="51" spans="1:11" x14ac:dyDescent="0.3">
      <c r="A51" s="1" t="s">
        <v>3045</v>
      </c>
      <c r="B51" t="s">
        <v>93</v>
      </c>
      <c r="C51" t="s">
        <v>4</v>
      </c>
      <c r="D51" t="s">
        <v>5998</v>
      </c>
      <c r="E51" t="s">
        <v>8</v>
      </c>
      <c r="F51" s="5">
        <v>31.73</v>
      </c>
      <c r="G51" s="5">
        <v>59.99</v>
      </c>
      <c r="H51" s="16">
        <v>20.007661386426221</v>
      </c>
      <c r="I51" s="3" t="s">
        <v>10264</v>
      </c>
      <c r="J51" s="3" t="str">
        <f t="shared" si="0"/>
        <v>AVP</v>
      </c>
      <c r="K51" s="3" t="e">
        <f>IF(AND(RIGHT(I51,1)="1",J51=AVP),"Scranton West","")</f>
        <v>#NAME?</v>
      </c>
    </row>
    <row r="52" spans="1:11" x14ac:dyDescent="0.3">
      <c r="A52" s="1" t="s">
        <v>3046</v>
      </c>
      <c r="B52" t="s">
        <v>94</v>
      </c>
      <c r="C52" t="s">
        <v>4</v>
      </c>
      <c r="D52" t="s">
        <v>5998</v>
      </c>
      <c r="E52" t="s">
        <v>35</v>
      </c>
      <c r="F52" s="5">
        <v>11.5</v>
      </c>
      <c r="G52" s="5">
        <v>62.99</v>
      </c>
      <c r="H52" s="16">
        <v>35.000941006490613</v>
      </c>
      <c r="I52" s="3" t="s">
        <v>10263</v>
      </c>
      <c r="J52" s="3" t="str">
        <f t="shared" si="0"/>
        <v>BNA</v>
      </c>
      <c r="K52" s="3" t="e">
        <f>IF(AND(RIGHT(I52,1)="1",J52=AVP),"Scranton West","")</f>
        <v>#NAME?</v>
      </c>
    </row>
    <row r="53" spans="1:11" x14ac:dyDescent="0.3">
      <c r="A53" s="1" t="s">
        <v>3047</v>
      </c>
      <c r="B53" t="s">
        <v>95</v>
      </c>
      <c r="C53" t="s">
        <v>7</v>
      </c>
      <c r="D53" t="s">
        <v>5995</v>
      </c>
      <c r="E53" t="s">
        <v>96</v>
      </c>
      <c r="F53" s="5">
        <v>26.01</v>
      </c>
      <c r="G53" s="5">
        <v>29.99</v>
      </c>
      <c r="H53" s="16">
        <v>0.40537673405580632</v>
      </c>
      <c r="I53" s="3" t="s">
        <v>10260</v>
      </c>
      <c r="J53" s="3" t="str">
        <f t="shared" si="0"/>
        <v>BNA</v>
      </c>
      <c r="K53" s="3" t="e">
        <f>IF(AND(RIGHT(I53,1)="1",J53=AVP),"Scranton West","")</f>
        <v>#NAME?</v>
      </c>
    </row>
    <row r="54" spans="1:11" x14ac:dyDescent="0.3">
      <c r="A54" s="1" t="s">
        <v>3048</v>
      </c>
      <c r="B54" t="s">
        <v>97</v>
      </c>
      <c r="C54" t="s">
        <v>10</v>
      </c>
      <c r="D54" t="s">
        <v>5998</v>
      </c>
      <c r="E54" t="s">
        <v>47</v>
      </c>
      <c r="F54" s="5">
        <v>5.51</v>
      </c>
      <c r="G54" s="5">
        <v>9.99</v>
      </c>
      <c r="H54" s="16">
        <v>0.60879147726307492</v>
      </c>
      <c r="I54" s="3" t="s">
        <v>10263</v>
      </c>
      <c r="J54" s="3" t="str">
        <f t="shared" si="0"/>
        <v>BNA</v>
      </c>
      <c r="K54" s="3" t="e">
        <f>IF(AND(RIGHT(I54,1)="1",J54=AVP),"Scranton West","")</f>
        <v>#NAME?</v>
      </c>
    </row>
    <row r="55" spans="1:11" x14ac:dyDescent="0.3">
      <c r="A55" s="1" t="s">
        <v>3049</v>
      </c>
      <c r="B55" t="s">
        <v>98</v>
      </c>
      <c r="C55" t="s">
        <v>37</v>
      </c>
      <c r="D55" t="s">
        <v>5995</v>
      </c>
      <c r="E55" t="s">
        <v>99</v>
      </c>
      <c r="F55" s="5">
        <v>7.14</v>
      </c>
      <c r="G55" s="5">
        <v>24.99</v>
      </c>
      <c r="H55" s="16">
        <v>20.007407706565612</v>
      </c>
      <c r="I55" s="3" t="s">
        <v>10261</v>
      </c>
      <c r="J55" s="3" t="str">
        <f t="shared" si="0"/>
        <v>AVP</v>
      </c>
      <c r="K55" s="3" t="e">
        <f>IF(AND(RIGHT(I55,1)="1",J55=AVP),"Scranton West","")</f>
        <v>#NAME?</v>
      </c>
    </row>
    <row r="56" spans="1:11" x14ac:dyDescent="0.3">
      <c r="A56" s="1" t="s">
        <v>3050</v>
      </c>
      <c r="B56" t="s">
        <v>100</v>
      </c>
      <c r="C56" t="s">
        <v>39</v>
      </c>
      <c r="D56" t="s">
        <v>5995</v>
      </c>
      <c r="E56" t="s">
        <v>40</v>
      </c>
      <c r="F56" s="5">
        <v>5.96</v>
      </c>
      <c r="G56" s="5">
        <v>9.49</v>
      </c>
      <c r="H56" s="16">
        <v>22.008272295333729</v>
      </c>
      <c r="I56" s="3" t="s">
        <v>10260</v>
      </c>
      <c r="J56" s="3" t="str">
        <f t="shared" si="0"/>
        <v>BNA</v>
      </c>
      <c r="K56" s="3" t="e">
        <f>IF(AND(RIGHT(I56,1)="1",J56=AVP),"Scranton West","")</f>
        <v>#NAME?</v>
      </c>
    </row>
    <row r="57" spans="1:11" x14ac:dyDescent="0.3">
      <c r="A57" s="1" t="s">
        <v>3051</v>
      </c>
      <c r="B57" t="s">
        <v>101</v>
      </c>
      <c r="C57" t="s">
        <v>4</v>
      </c>
      <c r="D57" t="s">
        <v>5998</v>
      </c>
      <c r="E57" t="s">
        <v>17</v>
      </c>
      <c r="F57" s="5">
        <v>-10.130000000000001</v>
      </c>
      <c r="G57" s="5">
        <v>56.99</v>
      </c>
      <c r="H57" s="16">
        <v>0.50558190308313478</v>
      </c>
      <c r="I57" s="3" t="s">
        <v>10263</v>
      </c>
      <c r="J57" s="3" t="str">
        <f t="shared" si="0"/>
        <v>BNA</v>
      </c>
      <c r="K57" s="3" t="e">
        <f>IF(AND(RIGHT(I57,1)="1",J57=AVP),"Scranton West","")</f>
        <v>#NAME?</v>
      </c>
    </row>
    <row r="58" spans="1:11" x14ac:dyDescent="0.3">
      <c r="A58" s="1" t="s">
        <v>3052</v>
      </c>
      <c r="B58" t="s">
        <v>102</v>
      </c>
      <c r="C58" t="s">
        <v>37</v>
      </c>
      <c r="D58" t="s">
        <v>5995</v>
      </c>
      <c r="E58" t="s">
        <v>13</v>
      </c>
      <c r="F58" s="5">
        <v>45.94</v>
      </c>
      <c r="G58" s="5">
        <v>129.99</v>
      </c>
      <c r="H58" s="16">
        <v>0.50697843362125161</v>
      </c>
      <c r="I58" s="3" t="s">
        <v>10261</v>
      </c>
      <c r="J58" s="3" t="str">
        <f t="shared" si="0"/>
        <v>AVP</v>
      </c>
      <c r="K58" s="3" t="e">
        <f>IF(AND(RIGHT(I58,1)="1",J58=AVP),"Scranton West","")</f>
        <v>#NAME?</v>
      </c>
    </row>
    <row r="59" spans="1:11" x14ac:dyDescent="0.3">
      <c r="A59" s="1" t="s">
        <v>3053</v>
      </c>
      <c r="B59" t="s">
        <v>103</v>
      </c>
      <c r="C59" t="s">
        <v>10</v>
      </c>
      <c r="D59" t="s">
        <v>5998</v>
      </c>
      <c r="E59" t="s">
        <v>11</v>
      </c>
      <c r="F59" s="5">
        <v>3.54</v>
      </c>
      <c r="G59" s="5">
        <v>8.99</v>
      </c>
      <c r="H59" s="16">
        <v>1.801111789289521</v>
      </c>
      <c r="I59" s="3" t="s">
        <v>10263</v>
      </c>
      <c r="J59" s="3" t="str">
        <f t="shared" si="0"/>
        <v>BNA</v>
      </c>
      <c r="K59" s="3" t="e">
        <f>IF(AND(RIGHT(I59,1)="1",J59=AVP),"Scranton West","")</f>
        <v>#NAME?</v>
      </c>
    </row>
    <row r="60" spans="1:11" x14ac:dyDescent="0.3">
      <c r="A60" s="1" t="s">
        <v>3054</v>
      </c>
      <c r="B60" t="s">
        <v>104</v>
      </c>
      <c r="C60" t="s">
        <v>19</v>
      </c>
      <c r="D60" t="s">
        <v>5995</v>
      </c>
      <c r="E60" t="s">
        <v>20</v>
      </c>
      <c r="F60" s="5">
        <v>11.05</v>
      </c>
      <c r="G60" s="5">
        <v>22.99</v>
      </c>
      <c r="H60" s="16">
        <v>30.00705677472558</v>
      </c>
      <c r="I60" s="3" t="s">
        <v>10263</v>
      </c>
      <c r="J60" s="3" t="str">
        <f t="shared" si="0"/>
        <v>BNA</v>
      </c>
      <c r="K60" s="3" t="e">
        <f>IF(AND(RIGHT(I60,1)="1",J60=AVP),"Scranton West","")</f>
        <v>#NAME?</v>
      </c>
    </row>
    <row r="61" spans="1:11" x14ac:dyDescent="0.3">
      <c r="A61" s="1" t="s">
        <v>3055</v>
      </c>
      <c r="B61" t="s">
        <v>105</v>
      </c>
      <c r="C61" t="s">
        <v>22</v>
      </c>
      <c r="D61" t="s">
        <v>5998</v>
      </c>
      <c r="E61" t="s">
        <v>8</v>
      </c>
      <c r="F61" s="5">
        <v>3.72</v>
      </c>
      <c r="G61" s="5">
        <v>7.49</v>
      </c>
      <c r="H61" s="16">
        <v>11.00136145276228</v>
      </c>
      <c r="I61" s="3" t="s">
        <v>10261</v>
      </c>
      <c r="J61" s="3" t="str">
        <f t="shared" si="0"/>
        <v>AVP</v>
      </c>
      <c r="K61" s="3" t="e">
        <f>IF(AND(RIGHT(I61,1)="1",J61=AVP),"Scranton West","")</f>
        <v>#NAME?</v>
      </c>
    </row>
    <row r="62" spans="1:11" x14ac:dyDescent="0.3">
      <c r="A62" s="1" t="s">
        <v>3056</v>
      </c>
      <c r="B62" t="s">
        <v>106</v>
      </c>
      <c r="C62" t="s">
        <v>4</v>
      </c>
      <c r="D62" t="s">
        <v>5998</v>
      </c>
      <c r="E62" t="s">
        <v>33</v>
      </c>
      <c r="F62" s="5">
        <v>20.25</v>
      </c>
      <c r="G62" s="5">
        <v>52.99</v>
      </c>
      <c r="H62" s="16">
        <v>0.10948255466277458</v>
      </c>
      <c r="I62" s="3" t="s">
        <v>10260</v>
      </c>
      <c r="J62" s="3" t="str">
        <f t="shared" si="0"/>
        <v>BNA</v>
      </c>
      <c r="K62" s="3" t="e">
        <f>IF(AND(RIGHT(I62,1)="1",J62=AVP),"Scranton West","")</f>
        <v>#NAME?</v>
      </c>
    </row>
    <row r="63" spans="1:11" x14ac:dyDescent="0.3">
      <c r="A63" s="1" t="s">
        <v>3057</v>
      </c>
      <c r="B63" t="s">
        <v>107</v>
      </c>
      <c r="C63" t="s">
        <v>108</v>
      </c>
      <c r="D63" t="s">
        <v>5995</v>
      </c>
      <c r="E63" t="s">
        <v>109</v>
      </c>
      <c r="F63" s="5">
        <v>40.700000000000003</v>
      </c>
      <c r="G63" s="5">
        <v>58.99</v>
      </c>
      <c r="H63" s="16">
        <v>0.10550299744963164</v>
      </c>
      <c r="I63" s="3" t="s">
        <v>10261</v>
      </c>
      <c r="J63" s="3" t="str">
        <f t="shared" si="0"/>
        <v>AVP</v>
      </c>
      <c r="K63" s="3" t="e">
        <f>IF(AND(RIGHT(I63,1)="1",J63=AVP),"Scranton West","")</f>
        <v>#NAME?</v>
      </c>
    </row>
    <row r="64" spans="1:11" x14ac:dyDescent="0.3">
      <c r="A64" s="1" t="s">
        <v>3058</v>
      </c>
      <c r="B64" t="s">
        <v>110</v>
      </c>
      <c r="C64" t="s">
        <v>7</v>
      </c>
      <c r="D64" t="s">
        <v>5995</v>
      </c>
      <c r="E64" t="s">
        <v>35</v>
      </c>
      <c r="F64" s="5">
        <v>10.130000000000001</v>
      </c>
      <c r="G64" s="5">
        <v>25.99</v>
      </c>
      <c r="H64" s="16">
        <v>2.0053554697127498</v>
      </c>
      <c r="I64" s="3" t="s">
        <v>10261</v>
      </c>
      <c r="J64" s="3" t="str">
        <f t="shared" si="0"/>
        <v>AVP</v>
      </c>
      <c r="K64" s="3" t="e">
        <f>IF(AND(RIGHT(I64,1)="1",J64=AVP),"Scranton West","")</f>
        <v>#NAME?</v>
      </c>
    </row>
    <row r="65" spans="1:11" x14ac:dyDescent="0.3">
      <c r="A65" s="1" t="s">
        <v>3059</v>
      </c>
      <c r="B65" t="s">
        <v>111</v>
      </c>
      <c r="C65" t="s">
        <v>44</v>
      </c>
      <c r="D65" t="s">
        <v>5998</v>
      </c>
      <c r="E65" t="s">
        <v>112</v>
      </c>
      <c r="F65" s="5">
        <v>19.559999999999999</v>
      </c>
      <c r="G65" s="5">
        <v>28.99</v>
      </c>
      <c r="H65" s="16">
        <v>3.0006575747847868</v>
      </c>
      <c r="I65" s="3" t="s">
        <v>10264</v>
      </c>
      <c r="J65" s="3" t="str">
        <f t="shared" si="0"/>
        <v>AVP</v>
      </c>
      <c r="K65" s="3" t="e">
        <f>IF(AND(RIGHT(I65,1)="1",J65=AVP),"Scranton West","")</f>
        <v>#NAME?</v>
      </c>
    </row>
    <row r="66" spans="1:11" x14ac:dyDescent="0.3">
      <c r="A66" s="1" t="s">
        <v>3060</v>
      </c>
      <c r="B66" t="s">
        <v>113</v>
      </c>
      <c r="C66" t="s">
        <v>77</v>
      </c>
      <c r="D66" t="s">
        <v>5998</v>
      </c>
      <c r="E66" t="s">
        <v>86</v>
      </c>
      <c r="F66" s="5">
        <v>64.58</v>
      </c>
      <c r="G66" s="5">
        <v>69.989999999999995</v>
      </c>
      <c r="H66" s="16">
        <v>0.50408834352174614</v>
      </c>
      <c r="I66" s="3" t="s">
        <v>10261</v>
      </c>
      <c r="J66" s="3" t="str">
        <f t="shared" si="0"/>
        <v>AVP</v>
      </c>
      <c r="K66" s="3" t="e">
        <f>IF(AND(RIGHT(I66,1)="1",J66=AVP),"Scranton West","")</f>
        <v>#NAME?</v>
      </c>
    </row>
    <row r="67" spans="1:11" x14ac:dyDescent="0.3">
      <c r="A67" s="1" t="s">
        <v>3061</v>
      </c>
      <c r="B67" t="s">
        <v>114</v>
      </c>
      <c r="C67" t="s">
        <v>7</v>
      </c>
      <c r="D67" t="s">
        <v>5995</v>
      </c>
      <c r="E67" t="s">
        <v>15</v>
      </c>
      <c r="F67" s="5">
        <v>18.989999999999998</v>
      </c>
      <c r="G67" s="5">
        <v>19.989999999999998</v>
      </c>
      <c r="H67" s="16">
        <v>0.50853735126675637</v>
      </c>
      <c r="I67" s="3" t="s">
        <v>10262</v>
      </c>
      <c r="J67" s="3" t="str">
        <f t="shared" ref="J67:J130" si="1">LEFT(I67,3)</f>
        <v>MCO</v>
      </c>
      <c r="K67" s="3" t="e">
        <f>IF(AND(RIGHT(I67,1)="1",J67=AVP),"Scranton West","")</f>
        <v>#NAME?</v>
      </c>
    </row>
    <row r="68" spans="1:11" x14ac:dyDescent="0.3">
      <c r="A68" s="1" t="s">
        <v>3062</v>
      </c>
      <c r="B68" t="s">
        <v>115</v>
      </c>
      <c r="C68" t="s">
        <v>44</v>
      </c>
      <c r="D68" t="s">
        <v>5998</v>
      </c>
      <c r="E68" t="s">
        <v>116</v>
      </c>
      <c r="F68" s="5">
        <v>13.69</v>
      </c>
      <c r="G68" s="5">
        <v>25.99</v>
      </c>
      <c r="H68" s="16">
        <v>15.00625883151492</v>
      </c>
      <c r="I68" s="3" t="s">
        <v>10262</v>
      </c>
      <c r="J68" s="3" t="str">
        <f t="shared" si="1"/>
        <v>MCO</v>
      </c>
      <c r="K68" s="3" t="e">
        <f>IF(AND(RIGHT(I68,1)="1",J68=AVP),"Scranton West","")</f>
        <v>#NAME?</v>
      </c>
    </row>
    <row r="69" spans="1:11" x14ac:dyDescent="0.3">
      <c r="A69" s="1" t="s">
        <v>3063</v>
      </c>
      <c r="B69" t="s">
        <v>117</v>
      </c>
      <c r="C69" t="s">
        <v>4</v>
      </c>
      <c r="D69" t="s">
        <v>5998</v>
      </c>
      <c r="E69" t="s">
        <v>17</v>
      </c>
      <c r="F69" s="5">
        <v>28.47</v>
      </c>
      <c r="G69" s="5">
        <v>89.99</v>
      </c>
      <c r="H69" s="16">
        <v>0.20376309507414844</v>
      </c>
      <c r="I69" s="3" t="s">
        <v>10261</v>
      </c>
      <c r="J69" s="3" t="str">
        <f t="shared" si="1"/>
        <v>AVP</v>
      </c>
      <c r="K69" s="3" t="e">
        <f>IF(AND(RIGHT(I69,1)="1",J69=AVP),"Scranton West","")</f>
        <v>#NAME?</v>
      </c>
    </row>
    <row r="70" spans="1:11" x14ac:dyDescent="0.3">
      <c r="A70" s="1" t="s">
        <v>3064</v>
      </c>
      <c r="B70" t="s">
        <v>118</v>
      </c>
      <c r="C70" t="s">
        <v>37</v>
      </c>
      <c r="D70" t="s">
        <v>5995</v>
      </c>
      <c r="E70" t="s">
        <v>13</v>
      </c>
      <c r="F70" s="5">
        <v>21.84</v>
      </c>
      <c r="G70" s="5">
        <v>22.99</v>
      </c>
      <c r="H70" s="16">
        <v>1.0008033769611728</v>
      </c>
      <c r="I70" s="3" t="s">
        <v>10260</v>
      </c>
      <c r="J70" s="3" t="str">
        <f t="shared" si="1"/>
        <v>BNA</v>
      </c>
      <c r="K70" s="3" t="e">
        <f>IF(AND(RIGHT(I70,1)="1",J70=AVP),"Scranton West","")</f>
        <v>#NAME?</v>
      </c>
    </row>
    <row r="71" spans="1:11" x14ac:dyDescent="0.3">
      <c r="A71" s="1" t="s">
        <v>3065</v>
      </c>
      <c r="B71" t="s">
        <v>119</v>
      </c>
      <c r="C71" t="s">
        <v>4</v>
      </c>
      <c r="D71" t="s">
        <v>5998</v>
      </c>
      <c r="E71" t="s">
        <v>57</v>
      </c>
      <c r="F71" s="5">
        <v>38.53</v>
      </c>
      <c r="G71" s="5">
        <v>52.99</v>
      </c>
      <c r="H71" s="16">
        <v>5.0016456381433674</v>
      </c>
      <c r="I71" s="3" t="s">
        <v>10261</v>
      </c>
      <c r="J71" s="3" t="str">
        <f t="shared" si="1"/>
        <v>AVP</v>
      </c>
      <c r="K71" s="3" t="e">
        <f>IF(AND(RIGHT(I71,1)="1",J71=AVP),"Scranton West","")</f>
        <v>#NAME?</v>
      </c>
    </row>
    <row r="72" spans="1:11" x14ac:dyDescent="0.3">
      <c r="A72" s="1" t="s">
        <v>3066</v>
      </c>
      <c r="B72" t="s">
        <v>120</v>
      </c>
      <c r="C72" t="s">
        <v>22</v>
      </c>
      <c r="D72" t="s">
        <v>5998</v>
      </c>
      <c r="E72" t="s">
        <v>8</v>
      </c>
      <c r="F72" s="5">
        <v>13.57</v>
      </c>
      <c r="G72" s="5">
        <v>23.99</v>
      </c>
      <c r="H72" s="16">
        <v>4.0024221282328778</v>
      </c>
      <c r="I72" s="3" t="s">
        <v>10264</v>
      </c>
      <c r="J72" s="3" t="str">
        <f t="shared" si="1"/>
        <v>AVP</v>
      </c>
      <c r="K72" s="3" t="e">
        <f>IF(AND(RIGHT(I72,1)="1",J72=AVP),"Scranton West","")</f>
        <v>#NAME?</v>
      </c>
    </row>
    <row r="73" spans="1:11" x14ac:dyDescent="0.3">
      <c r="A73" s="1" t="s">
        <v>3067</v>
      </c>
      <c r="B73" t="s">
        <v>121</v>
      </c>
      <c r="C73" t="s">
        <v>62</v>
      </c>
      <c r="D73" t="s">
        <v>5997</v>
      </c>
      <c r="E73" t="s">
        <v>122</v>
      </c>
      <c r="F73" s="5">
        <v>5.67</v>
      </c>
      <c r="G73" s="5">
        <v>9.99</v>
      </c>
      <c r="H73" s="16">
        <v>42.001327405702988</v>
      </c>
      <c r="I73" s="3" t="s">
        <v>10265</v>
      </c>
      <c r="J73" s="3" t="str">
        <f t="shared" si="1"/>
        <v xml:space="preserve">  A</v>
      </c>
      <c r="K73" s="3" t="e">
        <f>IF(AND(RIGHT(I73,1)="1",J73=AVP),"Scranton West","")</f>
        <v>#NAME?</v>
      </c>
    </row>
    <row r="74" spans="1:11" x14ac:dyDescent="0.3">
      <c r="A74" s="1" t="s">
        <v>3068</v>
      </c>
      <c r="B74" t="s">
        <v>123</v>
      </c>
      <c r="C74" t="s">
        <v>22</v>
      </c>
      <c r="D74" t="s">
        <v>5998</v>
      </c>
      <c r="E74" t="s">
        <v>75</v>
      </c>
      <c r="F74" s="5">
        <v>1.2</v>
      </c>
      <c r="G74" s="5">
        <v>13.99</v>
      </c>
      <c r="H74" s="16">
        <v>0.10390502105464182</v>
      </c>
      <c r="I74" s="3" t="s">
        <v>10263</v>
      </c>
      <c r="J74" s="3" t="str">
        <f t="shared" si="1"/>
        <v>BNA</v>
      </c>
      <c r="K74" s="3" t="e">
        <f>IF(AND(RIGHT(I74,1)="1",J74=AVP),"Scranton West","")</f>
        <v>#NAME?</v>
      </c>
    </row>
    <row r="75" spans="1:11" x14ac:dyDescent="0.3">
      <c r="A75" s="1" t="s">
        <v>3069</v>
      </c>
      <c r="B75" t="s">
        <v>124</v>
      </c>
      <c r="C75" t="s">
        <v>4</v>
      </c>
      <c r="D75" t="s">
        <v>5998</v>
      </c>
      <c r="E75" t="s">
        <v>68</v>
      </c>
      <c r="F75" s="5">
        <v>35.86</v>
      </c>
      <c r="G75" s="5">
        <v>41.99</v>
      </c>
      <c r="H75" s="16">
        <v>2.0034719442147675</v>
      </c>
      <c r="I75" s="3" t="s">
        <v>10261</v>
      </c>
      <c r="J75" s="3" t="str">
        <f t="shared" si="1"/>
        <v>AVP</v>
      </c>
      <c r="K75" s="3" t="e">
        <f>IF(AND(RIGHT(I75,1)="1",J75=AVP),"Scranton West","")</f>
        <v>#NAME?</v>
      </c>
    </row>
    <row r="76" spans="1:11" x14ac:dyDescent="0.3">
      <c r="A76" s="1" t="s">
        <v>3070</v>
      </c>
      <c r="B76" t="s">
        <v>125</v>
      </c>
      <c r="C76" t="s">
        <v>4</v>
      </c>
      <c r="D76" t="s">
        <v>5998</v>
      </c>
      <c r="E76" t="s">
        <v>29</v>
      </c>
      <c r="F76" s="5">
        <v>30.04</v>
      </c>
      <c r="G76" s="5">
        <v>54.99</v>
      </c>
      <c r="H76" s="16">
        <v>0.40090512864752803</v>
      </c>
      <c r="I76" s="3" t="s">
        <v>10263</v>
      </c>
      <c r="J76" s="3" t="str">
        <f t="shared" si="1"/>
        <v>BNA</v>
      </c>
      <c r="K76" s="3" t="e">
        <f>IF(AND(RIGHT(I76,1)="1",J76=AVP),"Scranton West","")</f>
        <v>#NAME?</v>
      </c>
    </row>
    <row r="77" spans="1:11" x14ac:dyDescent="0.3">
      <c r="A77" s="1" t="s">
        <v>3071</v>
      </c>
      <c r="B77" t="s">
        <v>126</v>
      </c>
      <c r="C77" t="s">
        <v>7</v>
      </c>
      <c r="D77" t="s">
        <v>5995</v>
      </c>
      <c r="E77" t="s">
        <v>15</v>
      </c>
      <c r="F77" s="5">
        <v>17.11</v>
      </c>
      <c r="G77" s="5">
        <v>21.99</v>
      </c>
      <c r="H77" s="16">
        <v>3.0053654491982096</v>
      </c>
      <c r="I77" s="3" t="s">
        <v>10264</v>
      </c>
      <c r="J77" s="3" t="str">
        <f t="shared" si="1"/>
        <v>AVP</v>
      </c>
      <c r="K77" s="3" t="e">
        <f>IF(AND(RIGHT(I77,1)="1",J77=AVP),"Scranton West","")</f>
        <v>#NAME?</v>
      </c>
    </row>
    <row r="78" spans="1:11" x14ac:dyDescent="0.3">
      <c r="A78" s="1" t="s">
        <v>3072</v>
      </c>
      <c r="B78" t="s">
        <v>127</v>
      </c>
      <c r="C78" t="s">
        <v>10</v>
      </c>
      <c r="D78" t="s">
        <v>5998</v>
      </c>
      <c r="E78" t="s">
        <v>11</v>
      </c>
      <c r="F78" s="5">
        <v>-1.1399999999999999</v>
      </c>
      <c r="G78" s="5">
        <v>15.99</v>
      </c>
      <c r="H78" s="16">
        <v>0.50832172732207903</v>
      </c>
      <c r="I78" s="3" t="s">
        <v>10261</v>
      </c>
      <c r="J78" s="3" t="str">
        <f t="shared" si="1"/>
        <v>AVP</v>
      </c>
      <c r="K78" s="3" t="e">
        <f>IF(AND(RIGHT(I78,1)="1",J78=AVP),"Scranton West","")</f>
        <v>#NAME?</v>
      </c>
    </row>
    <row r="79" spans="1:11" x14ac:dyDescent="0.3">
      <c r="A79" s="1" t="s">
        <v>3073</v>
      </c>
      <c r="B79" t="s">
        <v>128</v>
      </c>
      <c r="C79" t="s">
        <v>19</v>
      </c>
      <c r="D79" t="s">
        <v>5995</v>
      </c>
      <c r="E79" t="s">
        <v>20</v>
      </c>
      <c r="F79" s="5">
        <v>3.06</v>
      </c>
      <c r="G79" s="5">
        <v>4.99</v>
      </c>
      <c r="H79" s="16">
        <v>50.000481492663091</v>
      </c>
      <c r="I79" s="3" t="s">
        <v>10264</v>
      </c>
      <c r="J79" s="3" t="str">
        <f t="shared" si="1"/>
        <v>AVP</v>
      </c>
      <c r="K79" s="3" t="e">
        <f>IF(AND(RIGHT(I79,1)="1",J79=AVP),"Scranton West","")</f>
        <v>#NAME?</v>
      </c>
    </row>
    <row r="80" spans="1:11" x14ac:dyDescent="0.3">
      <c r="A80" s="1" t="s">
        <v>3074</v>
      </c>
      <c r="B80" t="s">
        <v>129</v>
      </c>
      <c r="C80" t="s">
        <v>7</v>
      </c>
      <c r="D80" t="s">
        <v>5995</v>
      </c>
      <c r="E80" t="s">
        <v>35</v>
      </c>
      <c r="F80" s="5">
        <v>12.09</v>
      </c>
      <c r="G80" s="5">
        <v>25.99</v>
      </c>
      <c r="H80" s="16">
        <v>0.80829969036967253</v>
      </c>
      <c r="I80" s="3" t="s">
        <v>10261</v>
      </c>
      <c r="J80" s="3" t="str">
        <f t="shared" si="1"/>
        <v>AVP</v>
      </c>
      <c r="K80" s="3" t="e">
        <f>IF(AND(RIGHT(I80,1)="1",J80=AVP),"Scranton West","")</f>
        <v>#NAME?</v>
      </c>
    </row>
    <row r="81" spans="1:11" x14ac:dyDescent="0.3">
      <c r="A81" s="1" t="s">
        <v>3075</v>
      </c>
      <c r="B81" t="s">
        <v>130</v>
      </c>
      <c r="C81" t="s">
        <v>4</v>
      </c>
      <c r="D81" t="s">
        <v>5998</v>
      </c>
      <c r="E81" t="s">
        <v>8</v>
      </c>
      <c r="F81" s="5">
        <v>26.47</v>
      </c>
      <c r="G81" s="5">
        <v>54.99</v>
      </c>
      <c r="H81" s="16">
        <v>1.0031999212858389</v>
      </c>
      <c r="I81" s="3" t="s">
        <v>10264</v>
      </c>
      <c r="J81" s="3" t="str">
        <f t="shared" si="1"/>
        <v>AVP</v>
      </c>
      <c r="K81" s="3" t="e">
        <f>IF(AND(RIGHT(I81,1)="1",J81=AVP),"Scranton West","")</f>
        <v>#NAME?</v>
      </c>
    </row>
    <row r="82" spans="1:11" x14ac:dyDescent="0.3">
      <c r="A82" s="1" t="s">
        <v>3076</v>
      </c>
      <c r="B82" t="s">
        <v>131</v>
      </c>
      <c r="C82" t="s">
        <v>77</v>
      </c>
      <c r="D82" t="s">
        <v>5998</v>
      </c>
      <c r="E82" t="s">
        <v>13</v>
      </c>
      <c r="F82" s="5">
        <v>4.53</v>
      </c>
      <c r="G82" s="5">
        <v>10.99</v>
      </c>
      <c r="H82" s="16">
        <v>25.005196071442711</v>
      </c>
      <c r="I82" s="3" t="s">
        <v>10260</v>
      </c>
      <c r="J82" s="3" t="str">
        <f t="shared" si="1"/>
        <v>BNA</v>
      </c>
      <c r="K82" s="3" t="e">
        <f>IF(AND(RIGHT(I82,1)="1",J82=AVP),"Scranton West","")</f>
        <v>#NAME?</v>
      </c>
    </row>
    <row r="83" spans="1:11" x14ac:dyDescent="0.3">
      <c r="A83" s="1" t="s">
        <v>3077</v>
      </c>
      <c r="B83" t="s">
        <v>132</v>
      </c>
      <c r="C83" t="s">
        <v>19</v>
      </c>
      <c r="D83" t="s">
        <v>5995</v>
      </c>
      <c r="E83" t="s">
        <v>5</v>
      </c>
      <c r="F83" s="5">
        <v>17.829999999999998</v>
      </c>
      <c r="G83" s="5">
        <v>26.99</v>
      </c>
      <c r="H83" s="16">
        <v>3.002329668686901</v>
      </c>
      <c r="I83" s="3" t="s">
        <v>10261</v>
      </c>
      <c r="J83" s="3" t="str">
        <f t="shared" si="1"/>
        <v>AVP</v>
      </c>
      <c r="K83" s="3" t="e">
        <f>IF(AND(RIGHT(I83,1)="1",J83=AVP),"Scranton West","")</f>
        <v>#NAME?</v>
      </c>
    </row>
    <row r="84" spans="1:11" x14ac:dyDescent="0.3">
      <c r="A84" s="1" t="s">
        <v>3078</v>
      </c>
      <c r="B84" t="s">
        <v>133</v>
      </c>
      <c r="C84" t="s">
        <v>39</v>
      </c>
      <c r="D84" t="s">
        <v>5995</v>
      </c>
      <c r="E84" t="s">
        <v>134</v>
      </c>
      <c r="F84" s="5">
        <v>8.94</v>
      </c>
      <c r="G84" s="5">
        <v>9.99</v>
      </c>
      <c r="H84" s="16">
        <v>6.0036382430830226</v>
      </c>
      <c r="I84" s="3" t="s">
        <v>10260</v>
      </c>
      <c r="J84" s="3" t="str">
        <f t="shared" si="1"/>
        <v>BNA</v>
      </c>
      <c r="K84" s="3" t="e">
        <f>IF(AND(RIGHT(I84,1)="1",J84=AVP),"Scranton West","")</f>
        <v>#NAME?</v>
      </c>
    </row>
    <row r="85" spans="1:11" x14ac:dyDescent="0.3">
      <c r="A85" s="1" t="s">
        <v>3079</v>
      </c>
      <c r="B85" t="s">
        <v>135</v>
      </c>
      <c r="C85" t="s">
        <v>4</v>
      </c>
      <c r="D85" t="s">
        <v>5998</v>
      </c>
      <c r="E85" t="s">
        <v>17</v>
      </c>
      <c r="F85" s="5">
        <v>58.17</v>
      </c>
      <c r="G85" s="5">
        <v>85.99</v>
      </c>
      <c r="H85" s="16">
        <v>0.30950880933573066</v>
      </c>
      <c r="I85" s="3" t="s">
        <v>10261</v>
      </c>
      <c r="J85" s="3" t="str">
        <f t="shared" si="1"/>
        <v>AVP</v>
      </c>
      <c r="K85" s="3" t="e">
        <f>IF(AND(RIGHT(I85,1)="1",J85=AVP),"Scranton West","")</f>
        <v>#NAME?</v>
      </c>
    </row>
    <row r="86" spans="1:11" x14ac:dyDescent="0.3">
      <c r="A86" s="1" t="s">
        <v>3080</v>
      </c>
      <c r="B86" t="s">
        <v>136</v>
      </c>
      <c r="C86" t="s">
        <v>4</v>
      </c>
      <c r="D86" t="s">
        <v>5998</v>
      </c>
      <c r="E86" t="s">
        <v>29</v>
      </c>
      <c r="F86" s="5">
        <v>28.29</v>
      </c>
      <c r="G86" s="5">
        <v>48.99</v>
      </c>
      <c r="H86" s="16">
        <v>0.20251485722641019</v>
      </c>
      <c r="I86" s="3" t="s">
        <v>10263</v>
      </c>
      <c r="J86" s="3" t="str">
        <f t="shared" si="1"/>
        <v>BNA</v>
      </c>
      <c r="K86" s="3" t="e">
        <f>IF(AND(RIGHT(I86,1)="1",J86=AVP),"Scranton West","")</f>
        <v>#NAME?</v>
      </c>
    </row>
    <row r="87" spans="1:11" x14ac:dyDescent="0.3">
      <c r="A87" s="1" t="s">
        <v>3081</v>
      </c>
      <c r="B87" t="s">
        <v>137</v>
      </c>
      <c r="C87" t="s">
        <v>77</v>
      </c>
      <c r="D87" t="s">
        <v>5998</v>
      </c>
      <c r="E87" t="s">
        <v>13</v>
      </c>
      <c r="F87" s="5">
        <v>13.85</v>
      </c>
      <c r="G87" s="5">
        <v>16.989999999999998</v>
      </c>
      <c r="H87" s="16">
        <v>1.0055136739305799</v>
      </c>
      <c r="I87" s="3" t="s">
        <v>10260</v>
      </c>
      <c r="J87" s="3" t="str">
        <f t="shared" si="1"/>
        <v>BNA</v>
      </c>
      <c r="K87" s="3" t="e">
        <f>IF(AND(RIGHT(I87,1)="1",J87=AVP),"Scranton West","")</f>
        <v>#NAME?</v>
      </c>
    </row>
    <row r="88" spans="1:11" x14ac:dyDescent="0.3">
      <c r="A88" s="1" t="s">
        <v>3082</v>
      </c>
      <c r="B88" t="s">
        <v>138</v>
      </c>
      <c r="C88" t="s">
        <v>7</v>
      </c>
      <c r="D88" t="s">
        <v>5995</v>
      </c>
      <c r="E88" t="s">
        <v>33</v>
      </c>
      <c r="F88" s="5">
        <v>19.18</v>
      </c>
      <c r="G88" s="5">
        <v>29.99</v>
      </c>
      <c r="H88" s="16">
        <v>30.008314091436286</v>
      </c>
      <c r="I88" s="3" t="s">
        <v>10260</v>
      </c>
      <c r="J88" s="3" t="str">
        <f t="shared" si="1"/>
        <v>BNA</v>
      </c>
      <c r="K88" s="3" t="e">
        <f>IF(AND(RIGHT(I88,1)="1",J88=AVP),"Scranton West","")</f>
        <v>#NAME?</v>
      </c>
    </row>
    <row r="89" spans="1:11" x14ac:dyDescent="0.3">
      <c r="A89" s="1" t="s">
        <v>3083</v>
      </c>
      <c r="B89" t="s">
        <v>139</v>
      </c>
      <c r="C89" t="s">
        <v>4</v>
      </c>
      <c r="D89" t="s">
        <v>5998</v>
      </c>
      <c r="E89" t="s">
        <v>8</v>
      </c>
      <c r="F89" s="5">
        <v>22.57</v>
      </c>
      <c r="G89" s="5">
        <v>49.99</v>
      </c>
      <c r="H89" s="16">
        <v>1.2005274367042191</v>
      </c>
      <c r="I89" s="3" t="s">
        <v>10261</v>
      </c>
      <c r="J89" s="3" t="str">
        <f t="shared" si="1"/>
        <v>AVP</v>
      </c>
      <c r="K89" s="3" t="e">
        <f>IF(AND(RIGHT(I89,1)="1",J89=AVP),"Scranton West","")</f>
        <v>#NAME?</v>
      </c>
    </row>
    <row r="90" spans="1:11" x14ac:dyDescent="0.3">
      <c r="A90" s="1" t="s">
        <v>3084</v>
      </c>
      <c r="B90" t="s">
        <v>140</v>
      </c>
      <c r="C90" t="s">
        <v>7</v>
      </c>
      <c r="D90" t="s">
        <v>5995</v>
      </c>
      <c r="E90" t="s">
        <v>35</v>
      </c>
      <c r="F90" s="5">
        <v>12.01</v>
      </c>
      <c r="G90" s="5">
        <v>23.99</v>
      </c>
      <c r="H90" s="16">
        <v>0.20953049600522808</v>
      </c>
      <c r="I90" s="3" t="s">
        <v>10261</v>
      </c>
      <c r="J90" s="3" t="str">
        <f t="shared" si="1"/>
        <v>AVP</v>
      </c>
      <c r="K90" s="3" t="e">
        <f>IF(AND(RIGHT(I90,1)="1",J90=AVP),"Scranton West","")</f>
        <v>#NAME?</v>
      </c>
    </row>
    <row r="91" spans="1:11" x14ac:dyDescent="0.3">
      <c r="A91" s="1" t="s">
        <v>3085</v>
      </c>
      <c r="B91" t="s">
        <v>141</v>
      </c>
      <c r="C91" t="s">
        <v>39</v>
      </c>
      <c r="D91" t="s">
        <v>5995</v>
      </c>
      <c r="E91" t="s">
        <v>134</v>
      </c>
      <c r="F91" s="5">
        <v>1.55</v>
      </c>
      <c r="G91" s="5">
        <v>8.99</v>
      </c>
      <c r="H91" s="16">
        <v>0.20922788049995628</v>
      </c>
      <c r="I91" s="3" t="s">
        <v>10262</v>
      </c>
      <c r="J91" s="3" t="str">
        <f t="shared" si="1"/>
        <v>MCO</v>
      </c>
      <c r="K91" s="3" t="e">
        <f>IF(AND(RIGHT(I91,1)="1",J91=AVP),"Scranton West","")</f>
        <v>#NAME?</v>
      </c>
    </row>
    <row r="92" spans="1:11" x14ac:dyDescent="0.3">
      <c r="A92" s="1" t="s">
        <v>3086</v>
      </c>
      <c r="B92" t="s">
        <v>142</v>
      </c>
      <c r="C92" t="s">
        <v>4</v>
      </c>
      <c r="D92" t="s">
        <v>5998</v>
      </c>
      <c r="E92" t="s">
        <v>29</v>
      </c>
      <c r="F92" s="5">
        <v>18.04</v>
      </c>
      <c r="G92" s="5">
        <v>18.989999999999998</v>
      </c>
      <c r="H92" s="16">
        <v>5.0081656157117145</v>
      </c>
      <c r="I92" s="3" t="s">
        <v>10264</v>
      </c>
      <c r="J92" s="3" t="str">
        <f t="shared" si="1"/>
        <v>AVP</v>
      </c>
      <c r="K92" s="3" t="e">
        <f>IF(AND(RIGHT(I92,1)="1",J92=AVP),"Scranton West","")</f>
        <v>#NAME?</v>
      </c>
    </row>
    <row r="93" spans="1:11" x14ac:dyDescent="0.3">
      <c r="A93" s="1" t="s">
        <v>3087</v>
      </c>
      <c r="B93" t="s">
        <v>143</v>
      </c>
      <c r="C93" t="s">
        <v>77</v>
      </c>
      <c r="D93" t="s">
        <v>5998</v>
      </c>
      <c r="E93" t="s">
        <v>13</v>
      </c>
      <c r="F93" s="5">
        <v>31.56</v>
      </c>
      <c r="G93" s="5">
        <v>38.99</v>
      </c>
      <c r="H93" s="16">
        <v>2.00090980480257</v>
      </c>
      <c r="I93" s="3" t="s">
        <v>10261</v>
      </c>
      <c r="J93" s="3" t="str">
        <f t="shared" si="1"/>
        <v>AVP</v>
      </c>
      <c r="K93" s="3" t="e">
        <f>IF(AND(RIGHT(I93,1)="1",J93=AVP),"Scranton West","")</f>
        <v>#NAME?</v>
      </c>
    </row>
    <row r="94" spans="1:11" x14ac:dyDescent="0.3">
      <c r="A94" s="1" t="s">
        <v>3088</v>
      </c>
      <c r="B94" t="s">
        <v>144</v>
      </c>
      <c r="C94" t="s">
        <v>4</v>
      </c>
      <c r="D94" t="s">
        <v>5998</v>
      </c>
      <c r="E94" t="s">
        <v>17</v>
      </c>
      <c r="F94" s="5">
        <v>21.53</v>
      </c>
      <c r="G94" s="5">
        <v>54.99</v>
      </c>
      <c r="H94" s="16">
        <v>0.50906529507229592</v>
      </c>
      <c r="I94" s="3" t="s">
        <v>10263</v>
      </c>
      <c r="J94" s="3" t="str">
        <f t="shared" si="1"/>
        <v>BNA</v>
      </c>
      <c r="K94" s="3" t="e">
        <f>IF(AND(RIGHT(I94,1)="1",J94=AVP),"Scranton West","")</f>
        <v>#NAME?</v>
      </c>
    </row>
    <row r="95" spans="1:11" x14ac:dyDescent="0.3">
      <c r="A95" s="1" t="s">
        <v>3089</v>
      </c>
      <c r="B95" t="s">
        <v>145</v>
      </c>
      <c r="C95" t="s">
        <v>7</v>
      </c>
      <c r="D95" t="s">
        <v>5995</v>
      </c>
      <c r="E95" t="s">
        <v>15</v>
      </c>
      <c r="F95" s="5">
        <v>17.260000000000002</v>
      </c>
      <c r="G95" s="5">
        <v>19.489999999999998</v>
      </c>
      <c r="H95" s="16">
        <v>30.000375545990845</v>
      </c>
      <c r="I95" s="3" t="s">
        <v>10265</v>
      </c>
      <c r="J95" s="3" t="str">
        <f t="shared" si="1"/>
        <v xml:space="preserve">  A</v>
      </c>
      <c r="K95" s="3" t="e">
        <f>IF(AND(RIGHT(I95,1)="1",J95=AVP),"Scranton West","")</f>
        <v>#NAME?</v>
      </c>
    </row>
    <row r="96" spans="1:11" x14ac:dyDescent="0.3">
      <c r="A96" s="1" t="s">
        <v>3090</v>
      </c>
      <c r="B96" t="s">
        <v>146</v>
      </c>
      <c r="C96" t="s">
        <v>44</v>
      </c>
      <c r="D96" t="s">
        <v>5998</v>
      </c>
      <c r="E96" t="s">
        <v>116</v>
      </c>
      <c r="F96" s="5">
        <v>21.95</v>
      </c>
      <c r="G96" s="5">
        <v>23.99</v>
      </c>
      <c r="H96" s="16">
        <v>0.10658564251252159</v>
      </c>
      <c r="I96" s="3" t="s">
        <v>10265</v>
      </c>
      <c r="J96" s="3" t="str">
        <f t="shared" si="1"/>
        <v xml:space="preserve">  A</v>
      </c>
      <c r="K96" s="3" t="e">
        <f>IF(AND(RIGHT(I96,1)="1",J96=AVP),"Scranton West","")</f>
        <v>#NAME?</v>
      </c>
    </row>
    <row r="97" spans="1:11" x14ac:dyDescent="0.3">
      <c r="A97" s="1" t="s">
        <v>3091</v>
      </c>
      <c r="B97" t="s">
        <v>147</v>
      </c>
      <c r="C97" t="s">
        <v>4</v>
      </c>
      <c r="D97" t="s">
        <v>5998</v>
      </c>
      <c r="E97" t="s">
        <v>8</v>
      </c>
      <c r="F97" s="5">
        <v>61.65</v>
      </c>
      <c r="G97" s="5">
        <v>69.989999999999995</v>
      </c>
      <c r="H97" s="16">
        <v>0.10587301552074403</v>
      </c>
      <c r="I97" s="3" t="s">
        <v>10263</v>
      </c>
      <c r="J97" s="3" t="str">
        <f t="shared" si="1"/>
        <v>BNA</v>
      </c>
      <c r="K97" s="3" t="e">
        <f>IF(AND(RIGHT(I97,1)="1",J97=AVP),"Scranton West","")</f>
        <v>#NAME?</v>
      </c>
    </row>
    <row r="98" spans="1:11" x14ac:dyDescent="0.3">
      <c r="A98" s="1" t="s">
        <v>3092</v>
      </c>
      <c r="B98" t="s">
        <v>148</v>
      </c>
      <c r="C98" t="s">
        <v>37</v>
      </c>
      <c r="D98" t="s">
        <v>5995</v>
      </c>
      <c r="E98" t="s">
        <v>13</v>
      </c>
      <c r="F98" s="5">
        <v>11.79</v>
      </c>
      <c r="G98" s="5">
        <v>27.99</v>
      </c>
      <c r="H98" s="16">
        <v>0.1080530569884067</v>
      </c>
      <c r="I98" s="3" t="s">
        <v>10260</v>
      </c>
      <c r="J98" s="3" t="str">
        <f t="shared" si="1"/>
        <v>BNA</v>
      </c>
      <c r="K98" s="3" t="e">
        <f>IF(AND(RIGHT(I98,1)="1",J98=AVP),"Scranton West","")</f>
        <v>#NAME?</v>
      </c>
    </row>
    <row r="99" spans="1:11" x14ac:dyDescent="0.3">
      <c r="A99" s="1" t="s">
        <v>3093</v>
      </c>
      <c r="B99" t="s">
        <v>149</v>
      </c>
      <c r="C99" t="s">
        <v>4</v>
      </c>
      <c r="D99" t="s">
        <v>5998</v>
      </c>
      <c r="E99" t="s">
        <v>57</v>
      </c>
      <c r="F99" s="5">
        <v>40.549999999999997</v>
      </c>
      <c r="G99" s="5">
        <v>52.99</v>
      </c>
      <c r="H99" s="16">
        <v>1.0073752414484363</v>
      </c>
      <c r="I99" s="3" t="s">
        <v>10264</v>
      </c>
      <c r="J99" s="3" t="str">
        <f t="shared" si="1"/>
        <v>AVP</v>
      </c>
      <c r="K99" s="3" t="e">
        <f>IF(AND(RIGHT(I99,1)="1",J99=AVP),"Scranton West","")</f>
        <v>#NAME?</v>
      </c>
    </row>
    <row r="100" spans="1:11" x14ac:dyDescent="0.3">
      <c r="A100" s="1" t="s">
        <v>3094</v>
      </c>
      <c r="B100" t="s">
        <v>150</v>
      </c>
      <c r="C100" t="s">
        <v>4</v>
      </c>
      <c r="D100" t="s">
        <v>5998</v>
      </c>
      <c r="E100" t="s">
        <v>5</v>
      </c>
      <c r="F100" s="5">
        <v>21.9</v>
      </c>
      <c r="G100" s="5">
        <v>48.99</v>
      </c>
      <c r="H100" s="16">
        <v>1.008073274676563</v>
      </c>
      <c r="I100" s="3" t="s">
        <v>10262</v>
      </c>
      <c r="J100" s="3" t="str">
        <f t="shared" si="1"/>
        <v>MCO</v>
      </c>
      <c r="K100" s="3" t="e">
        <f>IF(AND(RIGHT(I100,1)="1",J100=AVP),"Scranton West","")</f>
        <v>#NAME?</v>
      </c>
    </row>
    <row r="101" spans="1:11" x14ac:dyDescent="0.3">
      <c r="A101" s="1" t="s">
        <v>3095</v>
      </c>
      <c r="B101" t="s">
        <v>151</v>
      </c>
      <c r="C101" t="s">
        <v>77</v>
      </c>
      <c r="D101" t="s">
        <v>5998</v>
      </c>
      <c r="E101" t="s">
        <v>152</v>
      </c>
      <c r="F101" s="5">
        <v>69.37</v>
      </c>
      <c r="G101" s="5">
        <v>89.99</v>
      </c>
      <c r="H101" s="16">
        <v>24.002339418707844</v>
      </c>
      <c r="I101" s="3" t="s">
        <v>10262</v>
      </c>
      <c r="J101" s="3" t="str">
        <f t="shared" si="1"/>
        <v>MCO</v>
      </c>
      <c r="K101" s="3" t="e">
        <f>IF(AND(RIGHT(I101,1)="1",J101=AVP),"Scranton West","")</f>
        <v>#NAME?</v>
      </c>
    </row>
    <row r="102" spans="1:11" x14ac:dyDescent="0.3">
      <c r="A102" s="1" t="s">
        <v>3096</v>
      </c>
      <c r="B102" t="s">
        <v>153</v>
      </c>
      <c r="C102" t="s">
        <v>7</v>
      </c>
      <c r="D102" t="s">
        <v>5995</v>
      </c>
      <c r="E102" t="s">
        <v>68</v>
      </c>
      <c r="F102" s="5">
        <v>8.2899999999999991</v>
      </c>
      <c r="G102" s="5">
        <v>31.99</v>
      </c>
      <c r="H102" s="16">
        <v>3.006896325860811</v>
      </c>
      <c r="I102" s="3" t="s">
        <v>10263</v>
      </c>
      <c r="J102" s="3" t="str">
        <f t="shared" si="1"/>
        <v>BNA</v>
      </c>
      <c r="K102" s="3" t="e">
        <f>IF(AND(RIGHT(I102,1)="1",J102=AVP),"Scranton West","")</f>
        <v>#NAME?</v>
      </c>
    </row>
    <row r="103" spans="1:11" x14ac:dyDescent="0.3">
      <c r="A103" s="1" t="s">
        <v>3097</v>
      </c>
      <c r="B103" t="s">
        <v>154</v>
      </c>
      <c r="C103" t="s">
        <v>37</v>
      </c>
      <c r="D103" t="s">
        <v>5995</v>
      </c>
      <c r="E103" t="s">
        <v>13</v>
      </c>
      <c r="F103" s="5">
        <v>15.57</v>
      </c>
      <c r="G103" s="5">
        <v>18.989999999999998</v>
      </c>
      <c r="H103" s="16">
        <v>5.0005089693986431</v>
      </c>
      <c r="I103" s="3" t="s">
        <v>10264</v>
      </c>
      <c r="J103" s="3" t="str">
        <f t="shared" si="1"/>
        <v>AVP</v>
      </c>
      <c r="K103" s="3" t="e">
        <f>IF(AND(RIGHT(I103,1)="1",J103=AVP),"Scranton West","")</f>
        <v>#NAME?</v>
      </c>
    </row>
    <row r="104" spans="1:11" x14ac:dyDescent="0.3">
      <c r="A104" s="1" t="s">
        <v>3098</v>
      </c>
      <c r="B104" t="s">
        <v>155</v>
      </c>
      <c r="C104" t="s">
        <v>4</v>
      </c>
      <c r="D104" t="s">
        <v>5998</v>
      </c>
      <c r="E104" t="s">
        <v>35</v>
      </c>
      <c r="F104" s="5">
        <v>17.59</v>
      </c>
      <c r="G104" s="5">
        <v>26.99</v>
      </c>
      <c r="H104" s="16">
        <v>10.001608362054476</v>
      </c>
      <c r="I104" s="3" t="s">
        <v>10261</v>
      </c>
      <c r="J104" s="3" t="str">
        <f t="shared" si="1"/>
        <v>AVP</v>
      </c>
      <c r="K104" s="3" t="e">
        <f>IF(AND(RIGHT(I104,1)="1",J104=AVP),"Scranton West","")</f>
        <v>#NAME?</v>
      </c>
    </row>
    <row r="105" spans="1:11" x14ac:dyDescent="0.3">
      <c r="A105" s="1" t="s">
        <v>3099</v>
      </c>
      <c r="B105" t="s">
        <v>156</v>
      </c>
      <c r="C105" t="s">
        <v>7</v>
      </c>
      <c r="D105" t="s">
        <v>5995</v>
      </c>
      <c r="E105" t="s">
        <v>8</v>
      </c>
      <c r="F105" s="5">
        <v>20.440000000000001</v>
      </c>
      <c r="G105" s="5">
        <v>34.99</v>
      </c>
      <c r="H105" s="16">
        <v>0.40290282250837223</v>
      </c>
      <c r="I105" s="3" t="s">
        <v>10263</v>
      </c>
      <c r="J105" s="3" t="str">
        <f t="shared" si="1"/>
        <v>BNA</v>
      </c>
      <c r="K105" s="3" t="e">
        <f>IF(AND(RIGHT(I105,1)="1",J105=AVP),"Scranton West","")</f>
        <v>#NAME?</v>
      </c>
    </row>
    <row r="106" spans="1:11" x14ac:dyDescent="0.3">
      <c r="A106" s="1" t="s">
        <v>3100</v>
      </c>
      <c r="B106" t="s">
        <v>157</v>
      </c>
      <c r="C106" t="s">
        <v>10</v>
      </c>
      <c r="D106" t="s">
        <v>5998</v>
      </c>
      <c r="E106" t="s">
        <v>47</v>
      </c>
      <c r="F106" s="5">
        <v>0.91</v>
      </c>
      <c r="G106" s="5">
        <v>6.99</v>
      </c>
      <c r="H106" s="16">
        <v>0.40804210111158506</v>
      </c>
      <c r="I106" s="3" t="s">
        <v>10261</v>
      </c>
      <c r="J106" s="3" t="str">
        <f t="shared" si="1"/>
        <v>AVP</v>
      </c>
      <c r="K106" s="3" t="e">
        <f>IF(AND(RIGHT(I106,1)="1",J106=AVP),"Scranton West","")</f>
        <v>#NAME?</v>
      </c>
    </row>
    <row r="107" spans="1:11" x14ac:dyDescent="0.3">
      <c r="A107" s="1" t="s">
        <v>3101</v>
      </c>
      <c r="B107" t="s">
        <v>158</v>
      </c>
      <c r="C107" t="s">
        <v>39</v>
      </c>
      <c r="D107" t="s">
        <v>5995</v>
      </c>
      <c r="E107" t="s">
        <v>23</v>
      </c>
      <c r="F107" s="5">
        <v>5.32</v>
      </c>
      <c r="G107" s="5">
        <v>7.99</v>
      </c>
      <c r="H107" s="16">
        <v>0.30058271846865248</v>
      </c>
      <c r="I107" s="3" t="s">
        <v>10260</v>
      </c>
      <c r="J107" s="3" t="str">
        <f t="shared" si="1"/>
        <v>BNA</v>
      </c>
      <c r="K107" s="3" t="e">
        <f>IF(AND(RIGHT(I107,1)="1",J107=AVP),"Scranton West","")</f>
        <v>#NAME?</v>
      </c>
    </row>
    <row r="108" spans="1:11" x14ac:dyDescent="0.3">
      <c r="A108" s="1" t="s">
        <v>3102</v>
      </c>
      <c r="B108" t="s">
        <v>159</v>
      </c>
      <c r="C108" t="s">
        <v>4</v>
      </c>
      <c r="D108" t="s">
        <v>5998</v>
      </c>
      <c r="E108" t="s">
        <v>17</v>
      </c>
      <c r="F108" s="5">
        <v>55.31</v>
      </c>
      <c r="G108" s="5">
        <v>82.99</v>
      </c>
      <c r="H108" s="16">
        <v>1.5070582128817973</v>
      </c>
      <c r="I108" s="3" t="s">
        <v>10261</v>
      </c>
      <c r="J108" s="3" t="str">
        <f t="shared" si="1"/>
        <v>AVP</v>
      </c>
      <c r="K108" s="3" t="e">
        <f>IF(AND(RIGHT(I108,1)="1",J108=AVP),"Scranton West","")</f>
        <v>#NAME?</v>
      </c>
    </row>
    <row r="109" spans="1:11" x14ac:dyDescent="0.3">
      <c r="A109" s="1" t="s">
        <v>3103</v>
      </c>
      <c r="B109" t="s">
        <v>160</v>
      </c>
      <c r="C109" t="s">
        <v>37</v>
      </c>
      <c r="D109" t="s">
        <v>5995</v>
      </c>
      <c r="E109" t="s">
        <v>13</v>
      </c>
      <c r="F109" s="5">
        <v>12.76</v>
      </c>
      <c r="G109" s="5">
        <v>22.99</v>
      </c>
      <c r="H109" s="16">
        <v>0.50324772635572412</v>
      </c>
      <c r="I109" s="3" t="s">
        <v>10263</v>
      </c>
      <c r="J109" s="3" t="str">
        <f t="shared" si="1"/>
        <v>BNA</v>
      </c>
      <c r="K109" s="3" t="e">
        <f>IF(AND(RIGHT(I109,1)="1",J109=AVP),"Scranton West","")</f>
        <v>#NAME?</v>
      </c>
    </row>
    <row r="110" spans="1:11" x14ac:dyDescent="0.3">
      <c r="A110" s="1" t="s">
        <v>3104</v>
      </c>
      <c r="B110" t="s">
        <v>161</v>
      </c>
      <c r="C110" t="s">
        <v>4</v>
      </c>
      <c r="D110" t="s">
        <v>5998</v>
      </c>
      <c r="E110" t="s">
        <v>5</v>
      </c>
      <c r="F110" s="5">
        <v>37.67</v>
      </c>
      <c r="G110" s="5">
        <v>79.989999999999995</v>
      </c>
      <c r="H110" s="16">
        <v>0.50393037893313619</v>
      </c>
      <c r="I110" s="3" t="s">
        <v>10261</v>
      </c>
      <c r="J110" s="3" t="str">
        <f t="shared" si="1"/>
        <v>AVP</v>
      </c>
      <c r="K110" s="3" t="e">
        <f>IF(AND(RIGHT(I110,1)="1",J110=AVP),"Scranton West","")</f>
        <v>#NAME?</v>
      </c>
    </row>
    <row r="111" spans="1:11" x14ac:dyDescent="0.3">
      <c r="A111" s="1" t="s">
        <v>3105</v>
      </c>
      <c r="B111" t="s">
        <v>162</v>
      </c>
      <c r="C111" t="s">
        <v>4</v>
      </c>
      <c r="D111" t="s">
        <v>5998</v>
      </c>
      <c r="E111" t="s">
        <v>33</v>
      </c>
      <c r="F111" s="5">
        <v>35.43</v>
      </c>
      <c r="G111" s="5">
        <v>56.99</v>
      </c>
      <c r="H111" s="16">
        <v>10.001233341459599</v>
      </c>
      <c r="I111" s="3" t="s">
        <v>10261</v>
      </c>
      <c r="J111" s="3" t="str">
        <f t="shared" si="1"/>
        <v>AVP</v>
      </c>
      <c r="K111" s="3" t="e">
        <f>IF(AND(RIGHT(I111,1)="1",J111=AVP),"Scranton West","")</f>
        <v>#NAME?</v>
      </c>
    </row>
    <row r="112" spans="1:11" x14ac:dyDescent="0.3">
      <c r="A112" s="1" t="s">
        <v>3106</v>
      </c>
      <c r="B112" t="s">
        <v>163</v>
      </c>
      <c r="C112" t="s">
        <v>4</v>
      </c>
      <c r="D112" t="s">
        <v>5998</v>
      </c>
      <c r="E112" t="s">
        <v>57</v>
      </c>
      <c r="F112" s="5">
        <v>36.42</v>
      </c>
      <c r="G112" s="5">
        <v>52.99</v>
      </c>
      <c r="H112" s="16">
        <v>12.00112330291115</v>
      </c>
      <c r="I112" s="3" t="s">
        <v>10260</v>
      </c>
      <c r="J112" s="3" t="str">
        <f t="shared" si="1"/>
        <v>BNA</v>
      </c>
      <c r="K112" s="3" t="e">
        <f>IF(AND(RIGHT(I112,1)="1",J112=AVP),"Scranton West","")</f>
        <v>#NAME?</v>
      </c>
    </row>
    <row r="113" spans="1:11" x14ac:dyDescent="0.3">
      <c r="A113" s="1" t="s">
        <v>3107</v>
      </c>
      <c r="B113" t="s">
        <v>164</v>
      </c>
      <c r="C113" t="s">
        <v>39</v>
      </c>
      <c r="D113" t="s">
        <v>5995</v>
      </c>
      <c r="E113" t="s">
        <v>49</v>
      </c>
      <c r="F113" s="5">
        <v>6.29</v>
      </c>
      <c r="G113" s="5">
        <v>7.99</v>
      </c>
      <c r="H113" s="16">
        <v>0.30846702138147392</v>
      </c>
      <c r="I113" s="3" t="s">
        <v>10261</v>
      </c>
      <c r="J113" s="3" t="str">
        <f t="shared" si="1"/>
        <v>AVP</v>
      </c>
      <c r="K113" s="3" t="e">
        <f>IF(AND(RIGHT(I113,1)="1",J113=AVP),"Scranton West","")</f>
        <v>#NAME?</v>
      </c>
    </row>
    <row r="114" spans="1:11" x14ac:dyDescent="0.3">
      <c r="A114" s="1" t="s">
        <v>3108</v>
      </c>
      <c r="B114" t="s">
        <v>165</v>
      </c>
      <c r="C114" t="s">
        <v>4</v>
      </c>
      <c r="D114" t="s">
        <v>5998</v>
      </c>
      <c r="E114" t="s">
        <v>35</v>
      </c>
      <c r="F114" s="5">
        <v>21.65</v>
      </c>
      <c r="G114" s="5">
        <v>37.99</v>
      </c>
      <c r="H114" s="16">
        <v>30.000368655046202</v>
      </c>
      <c r="I114" s="3" t="s">
        <v>10261</v>
      </c>
      <c r="J114" s="3" t="str">
        <f t="shared" si="1"/>
        <v>AVP</v>
      </c>
      <c r="K114" s="3" t="e">
        <f>IF(AND(RIGHT(I114,1)="1",J114=AVP),"Scranton West","")</f>
        <v>#NAME?</v>
      </c>
    </row>
    <row r="115" spans="1:11" x14ac:dyDescent="0.3">
      <c r="A115" s="1" t="s">
        <v>3109</v>
      </c>
      <c r="B115" t="s">
        <v>166</v>
      </c>
      <c r="C115" t="s">
        <v>4</v>
      </c>
      <c r="D115" t="s">
        <v>5998</v>
      </c>
      <c r="E115" t="s">
        <v>29</v>
      </c>
      <c r="F115" s="5">
        <v>23.45</v>
      </c>
      <c r="G115" s="5">
        <v>26.99</v>
      </c>
      <c r="H115" s="16">
        <v>2.0009411361898044</v>
      </c>
      <c r="I115" s="3" t="s">
        <v>10261</v>
      </c>
      <c r="J115" s="3" t="str">
        <f t="shared" si="1"/>
        <v>AVP</v>
      </c>
      <c r="K115" s="3" t="e">
        <f>IF(AND(RIGHT(I115,1)="1",J115=AVP),"Scranton West","")</f>
        <v>#NAME?</v>
      </c>
    </row>
    <row r="116" spans="1:11" x14ac:dyDescent="0.3">
      <c r="A116" s="1" t="s">
        <v>3110</v>
      </c>
      <c r="B116" t="s">
        <v>167</v>
      </c>
      <c r="C116" t="s">
        <v>77</v>
      </c>
      <c r="D116" t="s">
        <v>5998</v>
      </c>
      <c r="E116" t="s">
        <v>13</v>
      </c>
      <c r="F116" s="5">
        <v>7.4</v>
      </c>
      <c r="G116" s="5">
        <v>29.99</v>
      </c>
      <c r="H116" s="16">
        <v>0.50406863361419174</v>
      </c>
      <c r="I116" s="3" t="s">
        <v>10263</v>
      </c>
      <c r="J116" s="3" t="str">
        <f t="shared" si="1"/>
        <v>BNA</v>
      </c>
      <c r="K116" s="3" t="e">
        <f>IF(AND(RIGHT(I116,1)="1",J116=AVP),"Scranton West","")</f>
        <v>#NAME?</v>
      </c>
    </row>
    <row r="117" spans="1:11" x14ac:dyDescent="0.3">
      <c r="A117" s="1" t="s">
        <v>3111</v>
      </c>
      <c r="B117" t="s">
        <v>168</v>
      </c>
      <c r="C117" t="s">
        <v>19</v>
      </c>
      <c r="D117" t="s">
        <v>5995</v>
      </c>
      <c r="E117" t="s">
        <v>92</v>
      </c>
      <c r="F117" s="5">
        <v>-0.27</v>
      </c>
      <c r="G117" s="5">
        <v>18.989999999999998</v>
      </c>
      <c r="H117" s="16">
        <v>2.0061830180942226</v>
      </c>
      <c r="I117" s="3" t="s">
        <v>10261</v>
      </c>
      <c r="J117" s="3" t="str">
        <f t="shared" si="1"/>
        <v>AVP</v>
      </c>
      <c r="K117" s="3" t="e">
        <f>IF(AND(RIGHT(I117,1)="1",J117=AVP),"Scranton West","")</f>
        <v>#NAME?</v>
      </c>
    </row>
    <row r="118" spans="1:11" x14ac:dyDescent="0.3">
      <c r="A118" s="1" t="s">
        <v>3112</v>
      </c>
      <c r="B118" t="s">
        <v>169</v>
      </c>
      <c r="C118" t="s">
        <v>7</v>
      </c>
      <c r="D118" t="s">
        <v>5995</v>
      </c>
      <c r="E118" t="s">
        <v>15</v>
      </c>
      <c r="F118" s="5">
        <v>12.53</v>
      </c>
      <c r="G118" s="5">
        <v>22.99</v>
      </c>
      <c r="H118" s="16">
        <v>4.5098685698873613</v>
      </c>
      <c r="I118" s="3" t="s">
        <v>10260</v>
      </c>
      <c r="J118" s="3" t="str">
        <f t="shared" si="1"/>
        <v>BNA</v>
      </c>
      <c r="K118" s="3" t="e">
        <f>IF(AND(RIGHT(I118,1)="1",J118=AVP),"Scranton West","")</f>
        <v>#NAME?</v>
      </c>
    </row>
    <row r="119" spans="1:11" x14ac:dyDescent="0.3">
      <c r="A119" s="1" t="s">
        <v>3113</v>
      </c>
      <c r="B119" t="s">
        <v>170</v>
      </c>
      <c r="C119" t="s">
        <v>44</v>
      </c>
      <c r="D119" t="s">
        <v>5998</v>
      </c>
      <c r="E119" t="s">
        <v>116</v>
      </c>
      <c r="F119" s="5">
        <v>18.04</v>
      </c>
      <c r="G119" s="5">
        <v>26.99</v>
      </c>
      <c r="H119" s="16">
        <v>5.0001476825489881</v>
      </c>
      <c r="I119" s="3" t="s">
        <v>10260</v>
      </c>
      <c r="J119" s="3" t="str">
        <f t="shared" si="1"/>
        <v>BNA</v>
      </c>
      <c r="K119" s="3" t="e">
        <f>IF(AND(RIGHT(I119,1)="1",J119=AVP),"Scranton West","")</f>
        <v>#NAME?</v>
      </c>
    </row>
    <row r="120" spans="1:11" x14ac:dyDescent="0.3">
      <c r="A120" s="1" t="s">
        <v>3114</v>
      </c>
      <c r="B120" t="s">
        <v>171</v>
      </c>
      <c r="C120" t="s">
        <v>4</v>
      </c>
      <c r="D120" t="s">
        <v>5998</v>
      </c>
      <c r="E120" t="s">
        <v>96</v>
      </c>
      <c r="F120" s="5">
        <v>16.579999999999998</v>
      </c>
      <c r="G120" s="5">
        <v>49.99</v>
      </c>
      <c r="H120" s="16">
        <v>1.5061116660975511</v>
      </c>
      <c r="I120" s="3" t="s">
        <v>10261</v>
      </c>
      <c r="J120" s="3" t="str">
        <f t="shared" si="1"/>
        <v>AVP</v>
      </c>
      <c r="K120" s="3" t="e">
        <f>IF(AND(RIGHT(I120,1)="1",J120=AVP),"Scranton West","")</f>
        <v>#NAME?</v>
      </c>
    </row>
    <row r="121" spans="1:11" x14ac:dyDescent="0.3">
      <c r="A121" s="1" t="s">
        <v>3115</v>
      </c>
      <c r="B121" t="s">
        <v>172</v>
      </c>
      <c r="C121" t="s">
        <v>4</v>
      </c>
      <c r="D121" t="s">
        <v>5998</v>
      </c>
      <c r="E121" t="s">
        <v>8</v>
      </c>
      <c r="F121" s="5">
        <v>31.66</v>
      </c>
      <c r="G121" s="5">
        <v>59.99</v>
      </c>
      <c r="H121" s="16">
        <v>2.0052981779647583</v>
      </c>
      <c r="I121" s="3" t="s">
        <v>10261</v>
      </c>
      <c r="J121" s="3" t="str">
        <f t="shared" si="1"/>
        <v>AVP</v>
      </c>
      <c r="K121" s="3" t="e">
        <f>IF(AND(RIGHT(I121,1)="1",J121=AVP),"Scranton West","")</f>
        <v>#NAME?</v>
      </c>
    </row>
    <row r="122" spans="1:11" x14ac:dyDescent="0.3">
      <c r="A122" s="1" t="s">
        <v>3116</v>
      </c>
      <c r="B122" t="s">
        <v>173</v>
      </c>
      <c r="C122" t="s">
        <v>4</v>
      </c>
      <c r="D122" t="s">
        <v>5998</v>
      </c>
      <c r="E122" t="s">
        <v>68</v>
      </c>
      <c r="F122" s="5">
        <v>26.96</v>
      </c>
      <c r="G122" s="5">
        <v>42.99</v>
      </c>
      <c r="H122" s="16">
        <v>0.5090285750948591</v>
      </c>
      <c r="I122" s="3" t="s">
        <v>10261</v>
      </c>
      <c r="J122" s="3" t="str">
        <f t="shared" si="1"/>
        <v>AVP</v>
      </c>
      <c r="K122" s="3" t="e">
        <f>IF(AND(RIGHT(I122,1)="1",J122=AVP),"Scranton West","")</f>
        <v>#NAME?</v>
      </c>
    </row>
    <row r="123" spans="1:11" x14ac:dyDescent="0.3">
      <c r="A123" s="1" t="s">
        <v>3117</v>
      </c>
      <c r="B123" t="s">
        <v>174</v>
      </c>
      <c r="C123" t="s">
        <v>77</v>
      </c>
      <c r="D123" t="s">
        <v>5998</v>
      </c>
      <c r="E123" t="s">
        <v>13</v>
      </c>
      <c r="F123" s="5">
        <v>41.14</v>
      </c>
      <c r="G123" s="5">
        <v>79.989999999999995</v>
      </c>
      <c r="H123" s="16">
        <v>0.50358790280756383</v>
      </c>
      <c r="I123" s="3" t="s">
        <v>10261</v>
      </c>
      <c r="J123" s="3" t="str">
        <f t="shared" si="1"/>
        <v>AVP</v>
      </c>
      <c r="K123" s="3" t="e">
        <f>IF(AND(RIGHT(I123,1)="1",J123=AVP),"Scranton West","")</f>
        <v>#NAME?</v>
      </c>
    </row>
    <row r="124" spans="1:11" x14ac:dyDescent="0.3">
      <c r="A124" s="1" t="s">
        <v>3118</v>
      </c>
      <c r="B124" t="s">
        <v>175</v>
      </c>
      <c r="C124" t="s">
        <v>7</v>
      </c>
      <c r="D124" t="s">
        <v>5995</v>
      </c>
      <c r="E124" t="s">
        <v>17</v>
      </c>
      <c r="F124" s="5">
        <v>7.85</v>
      </c>
      <c r="G124" s="5">
        <v>38.99</v>
      </c>
      <c r="H124" s="16">
        <v>30.008251789985362</v>
      </c>
      <c r="I124" s="3" t="s">
        <v>10264</v>
      </c>
      <c r="J124" s="3" t="str">
        <f t="shared" si="1"/>
        <v>AVP</v>
      </c>
      <c r="K124" s="3" t="e">
        <f>IF(AND(RIGHT(I124,1)="1",J124=AVP),"Scranton West","")</f>
        <v>#NAME?</v>
      </c>
    </row>
    <row r="125" spans="1:11" x14ac:dyDescent="0.3">
      <c r="A125" s="1" t="s">
        <v>3119</v>
      </c>
      <c r="B125" t="s">
        <v>56</v>
      </c>
      <c r="C125" t="s">
        <v>4</v>
      </c>
      <c r="D125" t="s">
        <v>5998</v>
      </c>
      <c r="E125" t="s">
        <v>57</v>
      </c>
      <c r="F125" s="5">
        <v>15.42</v>
      </c>
      <c r="G125" s="5">
        <v>49.99</v>
      </c>
      <c r="H125" s="16">
        <v>0.30482021075804977</v>
      </c>
      <c r="I125" s="3" t="s">
        <v>10261</v>
      </c>
      <c r="J125" s="3" t="str">
        <f t="shared" si="1"/>
        <v>AVP</v>
      </c>
      <c r="K125" s="3" t="e">
        <f>IF(AND(RIGHT(I125,1)="1",J125=AVP),"Scranton West","")</f>
        <v>#NAME?</v>
      </c>
    </row>
    <row r="126" spans="1:11" x14ac:dyDescent="0.3">
      <c r="A126" s="1" t="s">
        <v>3120</v>
      </c>
      <c r="B126" t="s">
        <v>176</v>
      </c>
      <c r="C126" t="s">
        <v>10</v>
      </c>
      <c r="D126" t="s">
        <v>5998</v>
      </c>
      <c r="E126" t="s">
        <v>11</v>
      </c>
      <c r="F126" s="5">
        <v>3.1</v>
      </c>
      <c r="G126" s="5">
        <v>10.99</v>
      </c>
      <c r="H126" s="16">
        <v>0.50850032530706646</v>
      </c>
      <c r="I126" s="3" t="s">
        <v>10262</v>
      </c>
      <c r="J126" s="3" t="str">
        <f t="shared" si="1"/>
        <v>MCO</v>
      </c>
      <c r="K126" s="3" t="e">
        <f>IF(AND(RIGHT(I126,1)="1",J126=AVP),"Scranton West","")</f>
        <v>#NAME?</v>
      </c>
    </row>
    <row r="127" spans="1:11" x14ac:dyDescent="0.3">
      <c r="A127" s="1" t="s">
        <v>3121</v>
      </c>
      <c r="B127" t="s">
        <v>177</v>
      </c>
      <c r="C127" t="s">
        <v>77</v>
      </c>
      <c r="D127" t="s">
        <v>5998</v>
      </c>
      <c r="E127" t="s">
        <v>13</v>
      </c>
      <c r="F127" s="5">
        <v>38.39</v>
      </c>
      <c r="G127" s="5">
        <v>65.989999999999995</v>
      </c>
      <c r="H127" s="16">
        <v>24.005732392389159</v>
      </c>
      <c r="I127" s="3" t="s">
        <v>10261</v>
      </c>
      <c r="J127" s="3" t="str">
        <f t="shared" si="1"/>
        <v>AVP</v>
      </c>
      <c r="K127" s="3" t="e">
        <f>IF(AND(RIGHT(I127,1)="1",J127=AVP),"Scranton West","")</f>
        <v>#NAME?</v>
      </c>
    </row>
    <row r="128" spans="1:11" x14ac:dyDescent="0.3">
      <c r="A128" s="1" t="s">
        <v>3122</v>
      </c>
      <c r="B128" t="s">
        <v>178</v>
      </c>
      <c r="C128" t="s">
        <v>4</v>
      </c>
      <c r="D128" t="s">
        <v>5998</v>
      </c>
      <c r="E128" t="s">
        <v>35</v>
      </c>
      <c r="F128" s="5">
        <v>25.63</v>
      </c>
      <c r="G128" s="5">
        <v>58.99</v>
      </c>
      <c r="H128" s="16">
        <v>0.40929695947858313</v>
      </c>
      <c r="I128" s="3" t="s">
        <v>10260</v>
      </c>
      <c r="J128" s="3" t="str">
        <f t="shared" si="1"/>
        <v>BNA</v>
      </c>
      <c r="K128" s="3" t="e">
        <f>IF(AND(RIGHT(I128,1)="1",J128=AVP),"Scranton West","")</f>
        <v>#NAME?</v>
      </c>
    </row>
    <row r="129" spans="1:11" x14ac:dyDescent="0.3">
      <c r="A129" s="1" t="s">
        <v>3123</v>
      </c>
      <c r="B129" t="s">
        <v>179</v>
      </c>
      <c r="C129" t="s">
        <v>7</v>
      </c>
      <c r="D129" t="s">
        <v>5995</v>
      </c>
      <c r="E129" t="s">
        <v>15</v>
      </c>
      <c r="F129" s="5">
        <v>9.83</v>
      </c>
      <c r="G129" s="5">
        <v>12.99</v>
      </c>
      <c r="H129" s="16">
        <v>8.0083516665143524</v>
      </c>
      <c r="I129" s="3" t="s">
        <v>10261</v>
      </c>
      <c r="J129" s="3" t="str">
        <f t="shared" si="1"/>
        <v>AVP</v>
      </c>
      <c r="K129" s="3" t="e">
        <f>IF(AND(RIGHT(I129,1)="1",J129=AVP),"Scranton West","")</f>
        <v>#NAME?</v>
      </c>
    </row>
    <row r="130" spans="1:11" x14ac:dyDescent="0.3">
      <c r="A130" s="1" t="s">
        <v>3124</v>
      </c>
      <c r="B130" t="s">
        <v>180</v>
      </c>
      <c r="C130" t="s">
        <v>44</v>
      </c>
      <c r="D130" t="s">
        <v>5998</v>
      </c>
      <c r="E130" t="s">
        <v>116</v>
      </c>
      <c r="F130" s="5">
        <v>9.73</v>
      </c>
      <c r="G130" s="5">
        <v>21.99</v>
      </c>
      <c r="H130" s="16">
        <v>0.50942757099424241</v>
      </c>
      <c r="I130" s="3" t="s">
        <v>10264</v>
      </c>
      <c r="J130" s="3" t="str">
        <f t="shared" si="1"/>
        <v>AVP</v>
      </c>
      <c r="K130" s="3" t="e">
        <f>IF(AND(RIGHT(I130,1)="1",J130=AVP),"Scranton West","")</f>
        <v>#NAME?</v>
      </c>
    </row>
    <row r="131" spans="1:11" x14ac:dyDescent="0.3">
      <c r="A131" s="1" t="s">
        <v>3125</v>
      </c>
      <c r="B131" t="s">
        <v>181</v>
      </c>
      <c r="C131" t="s">
        <v>77</v>
      </c>
      <c r="D131" t="s">
        <v>5998</v>
      </c>
      <c r="E131" t="s">
        <v>13</v>
      </c>
      <c r="F131" s="5">
        <v>34.76</v>
      </c>
      <c r="G131" s="5">
        <v>42.99</v>
      </c>
      <c r="H131" s="16">
        <v>0.50447659222033481</v>
      </c>
      <c r="I131" s="3" t="s">
        <v>10261</v>
      </c>
      <c r="J131" s="3" t="str">
        <f t="shared" ref="J131:J194" si="2">LEFT(I131,3)</f>
        <v>AVP</v>
      </c>
      <c r="K131" s="3" t="e">
        <f>IF(AND(RIGHT(I131,1)="1",J131=AVP),"Scranton West","")</f>
        <v>#NAME?</v>
      </c>
    </row>
    <row r="132" spans="1:11" x14ac:dyDescent="0.3">
      <c r="A132" s="1" t="s">
        <v>3126</v>
      </c>
      <c r="B132" t="s">
        <v>182</v>
      </c>
      <c r="C132" t="s">
        <v>4</v>
      </c>
      <c r="D132" t="s">
        <v>5998</v>
      </c>
      <c r="E132" t="s">
        <v>29</v>
      </c>
      <c r="F132" s="5">
        <v>17.11</v>
      </c>
      <c r="G132" s="5">
        <v>53.99</v>
      </c>
      <c r="H132" s="16">
        <v>2.0082897444763961</v>
      </c>
      <c r="I132" s="3" t="s">
        <v>10261</v>
      </c>
      <c r="J132" s="3" t="str">
        <f t="shared" si="2"/>
        <v>AVP</v>
      </c>
      <c r="K132" s="3" t="e">
        <f>IF(AND(RIGHT(I132,1)="1",J132=AVP),"Scranton West","")</f>
        <v>#NAME?</v>
      </c>
    </row>
    <row r="133" spans="1:11" x14ac:dyDescent="0.3">
      <c r="A133" s="1" t="s">
        <v>3127</v>
      </c>
      <c r="B133" t="s">
        <v>183</v>
      </c>
      <c r="C133" t="s">
        <v>39</v>
      </c>
      <c r="D133" t="s">
        <v>5995</v>
      </c>
      <c r="E133" t="s">
        <v>40</v>
      </c>
      <c r="F133" s="5">
        <v>7.82</v>
      </c>
      <c r="G133" s="5">
        <v>9.99</v>
      </c>
      <c r="H133" s="16">
        <v>1.0028379004203056</v>
      </c>
      <c r="I133" s="3" t="s">
        <v>10261</v>
      </c>
      <c r="J133" s="3" t="str">
        <f t="shared" si="2"/>
        <v>AVP</v>
      </c>
      <c r="K133" s="3" t="e">
        <f>IF(AND(RIGHT(I133,1)="1",J133=AVP),"Scranton West","")</f>
        <v>#NAME?</v>
      </c>
    </row>
    <row r="134" spans="1:11" x14ac:dyDescent="0.3">
      <c r="A134" s="1" t="s">
        <v>3128</v>
      </c>
      <c r="B134" t="s">
        <v>184</v>
      </c>
      <c r="C134" t="s">
        <v>7</v>
      </c>
      <c r="D134" t="s">
        <v>5995</v>
      </c>
      <c r="E134" t="s">
        <v>8</v>
      </c>
      <c r="F134" s="5">
        <v>24.54</v>
      </c>
      <c r="G134" s="5">
        <v>32.99</v>
      </c>
      <c r="H134" s="16">
        <v>0.25718696808747765</v>
      </c>
      <c r="I134" s="3" t="s">
        <v>10261</v>
      </c>
      <c r="J134" s="3" t="str">
        <f t="shared" si="2"/>
        <v>AVP</v>
      </c>
      <c r="K134" s="3" t="e">
        <f>IF(AND(RIGHT(I134,1)="1",J134=AVP),"Scranton West","")</f>
        <v>#NAME?</v>
      </c>
    </row>
    <row r="135" spans="1:11" x14ac:dyDescent="0.3">
      <c r="A135" s="1" t="s">
        <v>3129</v>
      </c>
      <c r="B135" t="s">
        <v>185</v>
      </c>
      <c r="C135" t="s">
        <v>77</v>
      </c>
      <c r="D135" t="s">
        <v>5998</v>
      </c>
      <c r="E135" t="s">
        <v>13</v>
      </c>
      <c r="F135" s="5">
        <v>36.61</v>
      </c>
      <c r="G135" s="5">
        <v>49.99</v>
      </c>
      <c r="H135" s="16">
        <v>5.0056015117500383</v>
      </c>
      <c r="I135" s="3" t="s">
        <v>10261</v>
      </c>
      <c r="J135" s="3" t="str">
        <f t="shared" si="2"/>
        <v>AVP</v>
      </c>
      <c r="K135" s="3" t="e">
        <f>IF(AND(RIGHT(I135,1)="1",J135=AVP),"Scranton West","")</f>
        <v>#NAME?</v>
      </c>
    </row>
    <row r="136" spans="1:11" x14ac:dyDescent="0.3">
      <c r="A136" s="1" t="s">
        <v>3130</v>
      </c>
      <c r="B136" t="s">
        <v>186</v>
      </c>
      <c r="C136" t="s">
        <v>4</v>
      </c>
      <c r="D136" t="s">
        <v>5998</v>
      </c>
      <c r="E136" t="s">
        <v>57</v>
      </c>
      <c r="F136" s="5">
        <v>35.94</v>
      </c>
      <c r="G136" s="5">
        <v>54.99</v>
      </c>
      <c r="H136" s="16">
        <v>40.007728431094989</v>
      </c>
      <c r="I136" s="3" t="s">
        <v>10262</v>
      </c>
      <c r="J136" s="3" t="str">
        <f t="shared" si="2"/>
        <v>MCO</v>
      </c>
      <c r="K136" s="3" t="e">
        <f>IF(AND(RIGHT(I136,1)="1",J136=AVP),"Scranton West","")</f>
        <v>#NAME?</v>
      </c>
    </row>
    <row r="137" spans="1:11" x14ac:dyDescent="0.3">
      <c r="A137" s="1" t="s">
        <v>3131</v>
      </c>
      <c r="B137" t="s">
        <v>187</v>
      </c>
      <c r="C137" t="s">
        <v>4</v>
      </c>
      <c r="D137" t="s">
        <v>5998</v>
      </c>
      <c r="E137" t="s">
        <v>68</v>
      </c>
      <c r="F137" s="5">
        <v>28.93</v>
      </c>
      <c r="G137" s="5">
        <v>47.99</v>
      </c>
      <c r="H137" s="16">
        <v>12.000492964911137</v>
      </c>
      <c r="I137" s="3" t="s">
        <v>10260</v>
      </c>
      <c r="J137" s="3" t="str">
        <f t="shared" si="2"/>
        <v>BNA</v>
      </c>
      <c r="K137" s="3" t="e">
        <f>IF(AND(RIGHT(I137,1)="1",J137=AVP),"Scranton West","")</f>
        <v>#NAME?</v>
      </c>
    </row>
    <row r="138" spans="1:11" x14ac:dyDescent="0.3">
      <c r="A138" s="1" t="s">
        <v>3132</v>
      </c>
      <c r="B138" t="s">
        <v>188</v>
      </c>
      <c r="C138" t="s">
        <v>7</v>
      </c>
      <c r="D138" t="s">
        <v>5995</v>
      </c>
      <c r="E138" t="s">
        <v>49</v>
      </c>
      <c r="F138" s="5">
        <v>6</v>
      </c>
      <c r="G138" s="5">
        <v>8.99</v>
      </c>
      <c r="H138" s="16">
        <v>25.003954611295587</v>
      </c>
      <c r="I138" s="3" t="s">
        <v>10263</v>
      </c>
      <c r="J138" s="3" t="str">
        <f t="shared" si="2"/>
        <v>BNA</v>
      </c>
      <c r="K138" s="3" t="e">
        <f>IF(AND(RIGHT(I138,1)="1",J138=AVP),"Scranton West","")</f>
        <v>#NAME?</v>
      </c>
    </row>
    <row r="139" spans="1:11" x14ac:dyDescent="0.3">
      <c r="A139" s="1" t="s">
        <v>3133</v>
      </c>
      <c r="B139" t="s">
        <v>189</v>
      </c>
      <c r="C139" t="s">
        <v>22</v>
      </c>
      <c r="D139" t="s">
        <v>5998</v>
      </c>
      <c r="E139" t="s">
        <v>23</v>
      </c>
      <c r="F139" s="5">
        <v>12.08</v>
      </c>
      <c r="G139" s="5">
        <v>14.99</v>
      </c>
      <c r="H139" s="16">
        <v>0.10241673558028601</v>
      </c>
      <c r="I139" s="3" t="s">
        <v>10261</v>
      </c>
      <c r="J139" s="3" t="str">
        <f t="shared" si="2"/>
        <v>AVP</v>
      </c>
      <c r="K139" s="3" t="e">
        <f>IF(AND(RIGHT(I139,1)="1",J139=AVP),"Scranton West","")</f>
        <v>#NAME?</v>
      </c>
    </row>
    <row r="140" spans="1:11" x14ac:dyDescent="0.3">
      <c r="A140" s="1" t="s">
        <v>3134</v>
      </c>
      <c r="B140" t="s">
        <v>190</v>
      </c>
      <c r="C140" t="s">
        <v>62</v>
      </c>
      <c r="D140" t="s">
        <v>5997</v>
      </c>
      <c r="E140" t="s">
        <v>63</v>
      </c>
      <c r="F140" s="5">
        <v>22.06</v>
      </c>
      <c r="G140" s="5">
        <v>34.99</v>
      </c>
      <c r="H140" s="16">
        <v>0.50708063960004235</v>
      </c>
      <c r="I140" s="3" t="s">
        <v>10260</v>
      </c>
      <c r="J140" s="3" t="str">
        <f t="shared" si="2"/>
        <v>BNA</v>
      </c>
      <c r="K140" s="3" t="e">
        <f>IF(AND(RIGHT(I140,1)="1",J140=AVP),"Scranton West","")</f>
        <v>#NAME?</v>
      </c>
    </row>
    <row r="141" spans="1:11" x14ac:dyDescent="0.3">
      <c r="A141" s="1" t="s">
        <v>3135</v>
      </c>
      <c r="B141" t="s">
        <v>191</v>
      </c>
      <c r="C141" t="s">
        <v>7</v>
      </c>
      <c r="D141" t="s">
        <v>5995</v>
      </c>
      <c r="E141" t="s">
        <v>8</v>
      </c>
      <c r="F141" s="5">
        <v>0.86</v>
      </c>
      <c r="G141" s="5">
        <v>21.99</v>
      </c>
      <c r="H141" s="16">
        <v>1.0025841288072952</v>
      </c>
      <c r="I141" s="3" t="s">
        <v>10261</v>
      </c>
      <c r="J141" s="3" t="str">
        <f t="shared" si="2"/>
        <v>AVP</v>
      </c>
      <c r="K141" s="3" t="e">
        <f>IF(AND(RIGHT(I141,1)="1",J141=AVP),"Scranton West","")</f>
        <v>#NAME?</v>
      </c>
    </row>
    <row r="142" spans="1:11" x14ac:dyDescent="0.3">
      <c r="A142" s="1" t="s">
        <v>3136</v>
      </c>
      <c r="B142" t="s">
        <v>192</v>
      </c>
      <c r="C142" t="s">
        <v>4</v>
      </c>
      <c r="D142" t="s">
        <v>5998</v>
      </c>
      <c r="E142" t="s">
        <v>33</v>
      </c>
      <c r="F142" s="5">
        <v>34.89</v>
      </c>
      <c r="G142" s="5">
        <v>49.99</v>
      </c>
      <c r="H142" s="16">
        <v>0.20935088544226349</v>
      </c>
      <c r="I142" s="3" t="s">
        <v>10264</v>
      </c>
      <c r="J142" s="3" t="str">
        <f t="shared" si="2"/>
        <v>AVP</v>
      </c>
      <c r="K142" s="3" t="e">
        <f>IF(AND(RIGHT(I142,1)="1",J142=AVP),"Scranton West","")</f>
        <v>#NAME?</v>
      </c>
    </row>
    <row r="143" spans="1:11" x14ac:dyDescent="0.3">
      <c r="A143" s="1" t="s">
        <v>3137</v>
      </c>
      <c r="B143" t="s">
        <v>193</v>
      </c>
      <c r="C143" t="s">
        <v>77</v>
      </c>
      <c r="D143" t="s">
        <v>5998</v>
      </c>
      <c r="E143" t="s">
        <v>13</v>
      </c>
      <c r="F143" s="5">
        <v>23.07</v>
      </c>
      <c r="G143" s="5">
        <v>69.989999999999995</v>
      </c>
      <c r="H143" s="16">
        <v>2.5047230405261467</v>
      </c>
      <c r="I143" s="3" t="s">
        <v>10261</v>
      </c>
      <c r="J143" s="3" t="str">
        <f t="shared" si="2"/>
        <v>AVP</v>
      </c>
      <c r="K143" s="3" t="e">
        <f>IF(AND(RIGHT(I143,1)="1",J143=AVP),"Scranton West","")</f>
        <v>#NAME?</v>
      </c>
    </row>
    <row r="144" spans="1:11" x14ac:dyDescent="0.3">
      <c r="A144" s="1" t="s">
        <v>3138</v>
      </c>
      <c r="B144" t="s">
        <v>194</v>
      </c>
      <c r="C144" t="s">
        <v>4</v>
      </c>
      <c r="D144" t="s">
        <v>5998</v>
      </c>
      <c r="E144" t="s">
        <v>17</v>
      </c>
      <c r="F144" s="5">
        <v>54.49</v>
      </c>
      <c r="G144" s="5">
        <v>92.99</v>
      </c>
      <c r="H144" s="16">
        <v>12.004164760332499</v>
      </c>
      <c r="I144" s="3" t="s">
        <v>10261</v>
      </c>
      <c r="J144" s="3" t="str">
        <f t="shared" si="2"/>
        <v>AVP</v>
      </c>
      <c r="K144" s="3" t="e">
        <f>IF(AND(RIGHT(I144,1)="1",J144=AVP),"Scranton West","")</f>
        <v>#NAME?</v>
      </c>
    </row>
    <row r="145" spans="1:11" x14ac:dyDescent="0.3">
      <c r="A145" s="1" t="s">
        <v>3139</v>
      </c>
      <c r="B145" t="s">
        <v>195</v>
      </c>
      <c r="C145" t="s">
        <v>44</v>
      </c>
      <c r="D145" t="s">
        <v>5998</v>
      </c>
      <c r="E145" t="s">
        <v>116</v>
      </c>
      <c r="F145" s="5">
        <v>25.64</v>
      </c>
      <c r="G145" s="5">
        <v>26.99</v>
      </c>
      <c r="H145" s="16">
        <v>0.50874577340416705</v>
      </c>
      <c r="I145" s="3" t="s">
        <v>10264</v>
      </c>
      <c r="J145" s="3" t="str">
        <f t="shared" si="2"/>
        <v>AVP</v>
      </c>
      <c r="K145" s="3" t="e">
        <f>IF(AND(RIGHT(I145,1)="1",J145=AVP),"Scranton West","")</f>
        <v>#NAME?</v>
      </c>
    </row>
    <row r="146" spans="1:11" x14ac:dyDescent="0.3">
      <c r="A146" s="1" t="s">
        <v>3140</v>
      </c>
      <c r="B146" t="s">
        <v>196</v>
      </c>
      <c r="C146" t="s">
        <v>4</v>
      </c>
      <c r="D146" t="s">
        <v>5998</v>
      </c>
      <c r="E146" t="s">
        <v>57</v>
      </c>
      <c r="F146" s="5">
        <v>32.92</v>
      </c>
      <c r="G146" s="5">
        <v>52.99</v>
      </c>
      <c r="H146" s="16">
        <v>5.0011249374664439</v>
      </c>
      <c r="I146" s="3" t="s">
        <v>10261</v>
      </c>
      <c r="J146" s="3" t="str">
        <f t="shared" si="2"/>
        <v>AVP</v>
      </c>
      <c r="K146" s="3" t="e">
        <f>IF(AND(RIGHT(I146,1)="1",J146=AVP),"Scranton West","")</f>
        <v>#NAME?</v>
      </c>
    </row>
    <row r="147" spans="1:11" x14ac:dyDescent="0.3">
      <c r="A147" s="1" t="s">
        <v>3141</v>
      </c>
      <c r="B147" t="s">
        <v>197</v>
      </c>
      <c r="C147" t="s">
        <v>39</v>
      </c>
      <c r="D147" t="s">
        <v>5995</v>
      </c>
      <c r="E147" t="s">
        <v>40</v>
      </c>
      <c r="F147" s="5">
        <v>8.89</v>
      </c>
      <c r="G147" s="5">
        <v>10.99</v>
      </c>
      <c r="H147" s="16">
        <v>16.005881154573583</v>
      </c>
      <c r="I147" s="3" t="s">
        <v>10261</v>
      </c>
      <c r="J147" s="3" t="str">
        <f t="shared" si="2"/>
        <v>AVP</v>
      </c>
      <c r="K147" s="3" t="e">
        <f>IF(AND(RIGHT(I147,1)="1",J147=AVP),"Scranton West","")</f>
        <v>#NAME?</v>
      </c>
    </row>
    <row r="148" spans="1:11" x14ac:dyDescent="0.3">
      <c r="A148" s="1" t="s">
        <v>3142</v>
      </c>
      <c r="B148" t="s">
        <v>198</v>
      </c>
      <c r="C148" t="s">
        <v>37</v>
      </c>
      <c r="D148" t="s">
        <v>5995</v>
      </c>
      <c r="E148" t="s">
        <v>13</v>
      </c>
      <c r="F148" s="5">
        <v>3.78</v>
      </c>
      <c r="G148" s="5">
        <v>89.99</v>
      </c>
      <c r="H148" s="16">
        <v>0.50201523813924542</v>
      </c>
      <c r="I148" s="3" t="s">
        <v>10264</v>
      </c>
      <c r="J148" s="3" t="str">
        <f t="shared" si="2"/>
        <v>AVP</v>
      </c>
      <c r="K148" s="3" t="e">
        <f>IF(AND(RIGHT(I148,1)="1",J148=AVP),"Scranton West","")</f>
        <v>#NAME?</v>
      </c>
    </row>
    <row r="149" spans="1:11" x14ac:dyDescent="0.3">
      <c r="A149" s="1" t="s">
        <v>3143</v>
      </c>
      <c r="B149" t="s">
        <v>58</v>
      </c>
      <c r="C149" t="s">
        <v>39</v>
      </c>
      <c r="D149" t="s">
        <v>5995</v>
      </c>
      <c r="E149" t="s">
        <v>23</v>
      </c>
      <c r="F149" s="5">
        <v>3.99</v>
      </c>
      <c r="G149" s="5">
        <v>7.99</v>
      </c>
      <c r="H149" s="16">
        <v>0.10923516174129827</v>
      </c>
      <c r="I149" s="3" t="s">
        <v>10260</v>
      </c>
      <c r="J149" s="3" t="str">
        <f t="shared" si="2"/>
        <v>BNA</v>
      </c>
      <c r="K149" s="3" t="e">
        <f>IF(AND(RIGHT(I149,1)="1",J149=AVP),"Scranton West","")</f>
        <v>#NAME?</v>
      </c>
    </row>
    <row r="150" spans="1:11" x14ac:dyDescent="0.3">
      <c r="A150" s="1" t="s">
        <v>3144</v>
      </c>
      <c r="B150" t="s">
        <v>199</v>
      </c>
      <c r="C150" t="s">
        <v>7</v>
      </c>
      <c r="D150" t="s">
        <v>5995</v>
      </c>
      <c r="E150" t="s">
        <v>33</v>
      </c>
      <c r="F150" s="5">
        <v>26.65</v>
      </c>
      <c r="G150" s="5">
        <v>42.99</v>
      </c>
      <c r="H150" s="16">
        <v>1.1081472335515807</v>
      </c>
      <c r="I150" s="3" t="s">
        <v>10261</v>
      </c>
      <c r="J150" s="3" t="str">
        <f t="shared" si="2"/>
        <v>AVP</v>
      </c>
      <c r="K150" s="3" t="e">
        <f>IF(AND(RIGHT(I150,1)="1",J150=AVP),"Scranton West","")</f>
        <v>#NAME?</v>
      </c>
    </row>
    <row r="151" spans="1:11" x14ac:dyDescent="0.3">
      <c r="A151" s="1" t="s">
        <v>3145</v>
      </c>
      <c r="B151" t="s">
        <v>200</v>
      </c>
      <c r="C151" t="s">
        <v>10</v>
      </c>
      <c r="D151" t="s">
        <v>5998</v>
      </c>
      <c r="E151" t="s">
        <v>13</v>
      </c>
      <c r="F151" s="5">
        <v>1.88</v>
      </c>
      <c r="G151" s="5">
        <v>6.99</v>
      </c>
      <c r="H151" s="16">
        <v>0.50081612244425144</v>
      </c>
      <c r="I151" s="3" t="s">
        <v>10264</v>
      </c>
      <c r="J151" s="3" t="str">
        <f t="shared" si="2"/>
        <v>AVP</v>
      </c>
      <c r="K151" s="3" t="e">
        <f>IF(AND(RIGHT(I151,1)="1",J151=AVP),"Scranton West","")</f>
        <v>#NAME?</v>
      </c>
    </row>
    <row r="152" spans="1:11" x14ac:dyDescent="0.3">
      <c r="A152" s="1" t="s">
        <v>3146</v>
      </c>
      <c r="B152" t="s">
        <v>201</v>
      </c>
      <c r="C152" t="s">
        <v>4</v>
      </c>
      <c r="D152" t="s">
        <v>5998</v>
      </c>
      <c r="E152" t="s">
        <v>17</v>
      </c>
      <c r="F152" s="5">
        <v>35.49</v>
      </c>
      <c r="G152" s="5">
        <v>79.989999999999995</v>
      </c>
      <c r="H152" s="16">
        <v>5.00422067146103</v>
      </c>
      <c r="I152" s="3" t="s">
        <v>10260</v>
      </c>
      <c r="J152" s="3" t="str">
        <f t="shared" si="2"/>
        <v>BNA</v>
      </c>
      <c r="K152" s="3" t="e">
        <f>IF(AND(RIGHT(I152,1)="1",J152=AVP),"Scranton West","")</f>
        <v>#NAME?</v>
      </c>
    </row>
    <row r="153" spans="1:11" x14ac:dyDescent="0.3">
      <c r="A153" s="1" t="s">
        <v>3147</v>
      </c>
      <c r="B153" t="s">
        <v>202</v>
      </c>
      <c r="C153" t="s">
        <v>4</v>
      </c>
      <c r="D153" t="s">
        <v>5998</v>
      </c>
      <c r="E153" t="s">
        <v>57</v>
      </c>
      <c r="F153" s="5">
        <v>25.06</v>
      </c>
      <c r="G153" s="5">
        <v>49.99</v>
      </c>
      <c r="H153" s="16">
        <v>14.004427889256677</v>
      </c>
      <c r="I153" s="3" t="s">
        <v>10261</v>
      </c>
      <c r="J153" s="3" t="str">
        <f t="shared" si="2"/>
        <v>AVP</v>
      </c>
      <c r="K153" s="3" t="e">
        <f>IF(AND(RIGHT(I153,1)="1",J153=AVP),"Scranton West","")</f>
        <v>#NAME?</v>
      </c>
    </row>
    <row r="154" spans="1:11" x14ac:dyDescent="0.3">
      <c r="A154" s="1" t="s">
        <v>3148</v>
      </c>
      <c r="B154" t="s">
        <v>203</v>
      </c>
      <c r="C154" t="s">
        <v>7</v>
      </c>
      <c r="D154" t="s">
        <v>5995</v>
      </c>
      <c r="E154" t="s">
        <v>35</v>
      </c>
      <c r="F154" s="5">
        <v>19.78</v>
      </c>
      <c r="G154" s="5">
        <v>25.99</v>
      </c>
      <c r="H154" s="16">
        <v>5.0064753126273196</v>
      </c>
      <c r="I154" s="3" t="s">
        <v>10260</v>
      </c>
      <c r="J154" s="3" t="str">
        <f t="shared" si="2"/>
        <v>BNA</v>
      </c>
      <c r="K154" s="3" t="e">
        <f>IF(AND(RIGHT(I154,1)="1",J154=AVP),"Scranton West","")</f>
        <v>#NAME?</v>
      </c>
    </row>
    <row r="155" spans="1:11" x14ac:dyDescent="0.3">
      <c r="A155" s="1" t="s">
        <v>3149</v>
      </c>
      <c r="B155" t="s">
        <v>204</v>
      </c>
      <c r="C155" t="s">
        <v>77</v>
      </c>
      <c r="D155" t="s">
        <v>5998</v>
      </c>
      <c r="E155" t="s">
        <v>152</v>
      </c>
      <c r="F155" s="5">
        <v>62.11</v>
      </c>
      <c r="G155" s="5">
        <v>89.99</v>
      </c>
      <c r="H155" s="16">
        <v>1.5036390486748559</v>
      </c>
      <c r="I155" s="3" t="s">
        <v>10263</v>
      </c>
      <c r="J155" s="3" t="str">
        <f t="shared" si="2"/>
        <v>BNA</v>
      </c>
      <c r="K155" s="3" t="e">
        <f>IF(AND(RIGHT(I155,1)="1",J155=AVP),"Scranton West","")</f>
        <v>#NAME?</v>
      </c>
    </row>
    <row r="156" spans="1:11" x14ac:dyDescent="0.3">
      <c r="A156" s="1" t="s">
        <v>3150</v>
      </c>
      <c r="B156" t="s">
        <v>205</v>
      </c>
      <c r="C156" t="s">
        <v>7</v>
      </c>
      <c r="D156" t="s">
        <v>5995</v>
      </c>
      <c r="E156" t="s">
        <v>8</v>
      </c>
      <c r="F156" s="5">
        <v>15.71</v>
      </c>
      <c r="G156" s="5">
        <v>32.99</v>
      </c>
      <c r="H156" s="16">
        <v>0.90586708587731057</v>
      </c>
      <c r="I156" s="3" t="s">
        <v>10263</v>
      </c>
      <c r="J156" s="3" t="str">
        <f t="shared" si="2"/>
        <v>BNA</v>
      </c>
      <c r="K156" s="3" t="e">
        <f>IF(AND(RIGHT(I156,1)="1",J156=AVP),"Scranton West","")</f>
        <v>#NAME?</v>
      </c>
    </row>
    <row r="157" spans="1:11" x14ac:dyDescent="0.3">
      <c r="A157" s="1" t="s">
        <v>3151</v>
      </c>
      <c r="B157" t="s">
        <v>206</v>
      </c>
      <c r="C157" t="s">
        <v>77</v>
      </c>
      <c r="D157" t="s">
        <v>5998</v>
      </c>
      <c r="E157" t="s">
        <v>13</v>
      </c>
      <c r="F157" s="5">
        <v>17.66</v>
      </c>
      <c r="G157" s="5">
        <v>64.989999999999995</v>
      </c>
      <c r="H157" s="16">
        <v>1.2036295463026856</v>
      </c>
      <c r="I157" s="3" t="s">
        <v>10264</v>
      </c>
      <c r="J157" s="3" t="str">
        <f t="shared" si="2"/>
        <v>AVP</v>
      </c>
      <c r="K157" s="3" t="e">
        <f>IF(AND(RIGHT(I157,1)="1",J157=AVP),"Scranton West","")</f>
        <v>#NAME?</v>
      </c>
    </row>
    <row r="158" spans="1:11" x14ac:dyDescent="0.3">
      <c r="A158" s="1" t="s">
        <v>3152</v>
      </c>
      <c r="B158" t="s">
        <v>207</v>
      </c>
      <c r="C158" t="s">
        <v>4</v>
      </c>
      <c r="D158" t="s">
        <v>5998</v>
      </c>
      <c r="E158" t="s">
        <v>57</v>
      </c>
      <c r="F158" s="5">
        <v>30.12</v>
      </c>
      <c r="G158" s="5">
        <v>54.99</v>
      </c>
      <c r="H158" s="16">
        <v>0.50695441696227217</v>
      </c>
      <c r="I158" s="3" t="s">
        <v>10260</v>
      </c>
      <c r="J158" s="3" t="str">
        <f t="shared" si="2"/>
        <v>BNA</v>
      </c>
      <c r="K158" s="3" t="e">
        <f>IF(AND(RIGHT(I158,1)="1",J158=AVP),"Scranton West","")</f>
        <v>#NAME?</v>
      </c>
    </row>
    <row r="159" spans="1:11" x14ac:dyDescent="0.3">
      <c r="A159" s="1" t="s">
        <v>3153</v>
      </c>
      <c r="B159" t="s">
        <v>208</v>
      </c>
      <c r="C159" t="s">
        <v>4</v>
      </c>
      <c r="D159" t="s">
        <v>5998</v>
      </c>
      <c r="E159" t="s">
        <v>68</v>
      </c>
      <c r="F159" s="5">
        <v>9.26</v>
      </c>
      <c r="G159" s="5">
        <v>36.99</v>
      </c>
      <c r="H159" s="16">
        <v>0.60679457663609682</v>
      </c>
      <c r="I159" s="3" t="s">
        <v>10262</v>
      </c>
      <c r="J159" s="3" t="str">
        <f t="shared" si="2"/>
        <v>MCO</v>
      </c>
      <c r="K159" s="3" t="e">
        <f>IF(AND(RIGHT(I159,1)="1",J159=AVP),"Scranton West","")</f>
        <v>#NAME?</v>
      </c>
    </row>
    <row r="160" spans="1:11" x14ac:dyDescent="0.3">
      <c r="A160" s="1" t="s">
        <v>3154</v>
      </c>
      <c r="B160" t="s">
        <v>209</v>
      </c>
      <c r="C160" t="s">
        <v>210</v>
      </c>
      <c r="D160" t="s">
        <v>5997</v>
      </c>
      <c r="E160" t="s">
        <v>13</v>
      </c>
      <c r="F160" s="5">
        <v>4.33</v>
      </c>
      <c r="G160" s="5">
        <v>6.99</v>
      </c>
      <c r="H160" s="16">
        <v>0.50298178834365603</v>
      </c>
      <c r="I160" s="3" t="s">
        <v>10263</v>
      </c>
      <c r="J160" s="3" t="str">
        <f t="shared" si="2"/>
        <v>BNA</v>
      </c>
      <c r="K160" s="3" t="e">
        <f>IF(AND(RIGHT(I160,1)="1",J160=AVP),"Scranton West","")</f>
        <v>#NAME?</v>
      </c>
    </row>
    <row r="161" spans="1:11" x14ac:dyDescent="0.3">
      <c r="A161" s="1" t="s">
        <v>3155</v>
      </c>
      <c r="B161" t="s">
        <v>211</v>
      </c>
      <c r="C161" t="s">
        <v>22</v>
      </c>
      <c r="D161" t="s">
        <v>5998</v>
      </c>
      <c r="E161" t="s">
        <v>23</v>
      </c>
      <c r="F161" s="5">
        <v>19.239999999999998</v>
      </c>
      <c r="G161" s="5">
        <v>23.99</v>
      </c>
      <c r="H161" s="16">
        <v>0.40085018774320208</v>
      </c>
      <c r="I161" s="3" t="s">
        <v>10261</v>
      </c>
      <c r="J161" s="3" t="str">
        <f t="shared" si="2"/>
        <v>AVP</v>
      </c>
      <c r="K161" s="3" t="e">
        <f>IF(AND(RIGHT(I161,1)="1",J161=AVP),"Scranton West","")</f>
        <v>#NAME?</v>
      </c>
    </row>
    <row r="162" spans="1:11" x14ac:dyDescent="0.3">
      <c r="A162" s="1" t="s">
        <v>3156</v>
      </c>
      <c r="B162" t="s">
        <v>212</v>
      </c>
      <c r="C162" t="s">
        <v>4</v>
      </c>
      <c r="D162" t="s">
        <v>5998</v>
      </c>
      <c r="E162" t="s">
        <v>35</v>
      </c>
      <c r="F162" s="5">
        <v>34.119999999999997</v>
      </c>
      <c r="G162" s="5">
        <v>59.99</v>
      </c>
      <c r="H162" s="16">
        <v>36.004683255809489</v>
      </c>
      <c r="I162" s="3" t="s">
        <v>10261</v>
      </c>
      <c r="J162" s="3" t="str">
        <f t="shared" si="2"/>
        <v>AVP</v>
      </c>
      <c r="K162" s="3" t="e">
        <f>IF(AND(RIGHT(I162,1)="1",J162=AVP),"Scranton West","")</f>
        <v>#NAME?</v>
      </c>
    </row>
    <row r="163" spans="1:11" x14ac:dyDescent="0.3">
      <c r="A163" s="1" t="s">
        <v>3157</v>
      </c>
      <c r="B163" t="s">
        <v>213</v>
      </c>
      <c r="C163" t="s">
        <v>7</v>
      </c>
      <c r="D163" t="s">
        <v>5995</v>
      </c>
      <c r="E163" t="s">
        <v>15</v>
      </c>
      <c r="F163" s="5">
        <v>8.2100000000000009</v>
      </c>
      <c r="G163" s="5">
        <v>20.99</v>
      </c>
      <c r="H163" s="16">
        <v>1.0028645229317366</v>
      </c>
      <c r="I163" s="3" t="s">
        <v>10261</v>
      </c>
      <c r="J163" s="3" t="str">
        <f t="shared" si="2"/>
        <v>AVP</v>
      </c>
      <c r="K163" s="3" t="e">
        <f>IF(AND(RIGHT(I163,1)="1",J163=AVP),"Scranton West","")</f>
        <v>#NAME?</v>
      </c>
    </row>
    <row r="164" spans="1:11" x14ac:dyDescent="0.3">
      <c r="A164" s="1" t="s">
        <v>3158</v>
      </c>
      <c r="B164" t="s">
        <v>214</v>
      </c>
      <c r="C164" t="s">
        <v>77</v>
      </c>
      <c r="D164" t="s">
        <v>5998</v>
      </c>
      <c r="E164" t="s">
        <v>13</v>
      </c>
      <c r="F164" s="5">
        <v>37.020000000000003</v>
      </c>
      <c r="G164" s="5">
        <v>49.99</v>
      </c>
      <c r="H164" s="16">
        <v>5.0065644360101142</v>
      </c>
      <c r="I164" s="3" t="s">
        <v>10261</v>
      </c>
      <c r="J164" s="3" t="str">
        <f t="shared" si="2"/>
        <v>AVP</v>
      </c>
      <c r="K164" s="3" t="e">
        <f>IF(AND(RIGHT(I164,1)="1",J164=AVP),"Scranton West","")</f>
        <v>#NAME?</v>
      </c>
    </row>
    <row r="165" spans="1:11" x14ac:dyDescent="0.3">
      <c r="A165" s="1" t="s">
        <v>3159</v>
      </c>
      <c r="B165" t="s">
        <v>215</v>
      </c>
      <c r="C165" t="s">
        <v>4</v>
      </c>
      <c r="D165" t="s">
        <v>5998</v>
      </c>
      <c r="E165" t="s">
        <v>17</v>
      </c>
      <c r="F165" s="5">
        <v>36.58</v>
      </c>
      <c r="G165" s="5">
        <v>49.99</v>
      </c>
      <c r="H165" s="16">
        <v>0.50268421323002555</v>
      </c>
      <c r="I165" s="3" t="s">
        <v>10260</v>
      </c>
      <c r="J165" s="3" t="str">
        <f t="shared" si="2"/>
        <v>BNA</v>
      </c>
      <c r="K165" s="3" t="e">
        <f>IF(AND(RIGHT(I165,1)="1",J165=AVP),"Scranton West","")</f>
        <v>#NAME?</v>
      </c>
    </row>
    <row r="166" spans="1:11" x14ac:dyDescent="0.3">
      <c r="A166" s="1" t="s">
        <v>3160</v>
      </c>
      <c r="B166" t="s">
        <v>216</v>
      </c>
      <c r="C166" t="s">
        <v>4</v>
      </c>
      <c r="D166" t="s">
        <v>5998</v>
      </c>
      <c r="E166" t="s">
        <v>57</v>
      </c>
      <c r="F166" s="5">
        <v>41.44</v>
      </c>
      <c r="G166" s="5">
        <v>52.99</v>
      </c>
      <c r="H166" s="16">
        <v>0.10461216291548783</v>
      </c>
      <c r="I166" s="3" t="s">
        <v>10261</v>
      </c>
      <c r="J166" s="3" t="str">
        <f t="shared" si="2"/>
        <v>AVP</v>
      </c>
      <c r="K166" s="3" t="e">
        <f>IF(AND(RIGHT(I166,1)="1",J166=AVP),"Scranton West","")</f>
        <v>#NAME?</v>
      </c>
    </row>
    <row r="167" spans="1:11" x14ac:dyDescent="0.3">
      <c r="A167" s="1" t="s">
        <v>3161</v>
      </c>
      <c r="B167" t="s">
        <v>217</v>
      </c>
      <c r="C167" t="s">
        <v>39</v>
      </c>
      <c r="D167" t="s">
        <v>5995</v>
      </c>
      <c r="E167" t="s">
        <v>23</v>
      </c>
      <c r="F167" s="5">
        <v>1.41</v>
      </c>
      <c r="G167" s="5">
        <v>5.99</v>
      </c>
      <c r="H167" s="16">
        <v>0.50808524373050368</v>
      </c>
      <c r="I167" s="3" t="s">
        <v>10261</v>
      </c>
      <c r="J167" s="3" t="str">
        <f t="shared" si="2"/>
        <v>AVP</v>
      </c>
      <c r="K167" s="3" t="e">
        <f>IF(AND(RIGHT(I167,1)="1",J167=AVP),"Scranton West","")</f>
        <v>#NAME?</v>
      </c>
    </row>
    <row r="168" spans="1:11" x14ac:dyDescent="0.3">
      <c r="A168" s="1" t="s">
        <v>3162</v>
      </c>
      <c r="B168" t="s">
        <v>218</v>
      </c>
      <c r="C168" t="s">
        <v>37</v>
      </c>
      <c r="D168" t="s">
        <v>5995</v>
      </c>
      <c r="E168" t="s">
        <v>13</v>
      </c>
      <c r="F168" s="5">
        <v>9.74</v>
      </c>
      <c r="G168" s="5">
        <v>34.99</v>
      </c>
      <c r="H168" s="16">
        <v>1.500342700911204</v>
      </c>
      <c r="I168" s="3" t="s">
        <v>10264</v>
      </c>
      <c r="J168" s="3" t="str">
        <f t="shared" si="2"/>
        <v>AVP</v>
      </c>
      <c r="K168" s="3" t="e">
        <f>IF(AND(RIGHT(I168,1)="1",J168=AVP),"Scranton West","")</f>
        <v>#NAME?</v>
      </c>
    </row>
    <row r="169" spans="1:11" x14ac:dyDescent="0.3">
      <c r="A169" s="1" t="s">
        <v>3163</v>
      </c>
      <c r="B169" t="s">
        <v>219</v>
      </c>
      <c r="C169" t="s">
        <v>7</v>
      </c>
      <c r="D169" t="s">
        <v>5995</v>
      </c>
      <c r="E169" t="s">
        <v>8</v>
      </c>
      <c r="F169" s="5">
        <v>4.7</v>
      </c>
      <c r="G169" s="5">
        <v>39.99</v>
      </c>
      <c r="H169" s="16">
        <v>0.10244700430471737</v>
      </c>
      <c r="I169" s="3" t="s">
        <v>10260</v>
      </c>
      <c r="J169" s="3" t="str">
        <f t="shared" si="2"/>
        <v>BNA</v>
      </c>
      <c r="K169" s="3" t="e">
        <f>IF(AND(RIGHT(I169,1)="1",J169=AVP),"Scranton West","")</f>
        <v>#NAME?</v>
      </c>
    </row>
    <row r="170" spans="1:11" x14ac:dyDescent="0.3">
      <c r="A170" s="1" t="s">
        <v>3164</v>
      </c>
      <c r="B170" t="s">
        <v>220</v>
      </c>
      <c r="C170" t="s">
        <v>4</v>
      </c>
      <c r="D170" t="s">
        <v>5998</v>
      </c>
      <c r="E170" t="s">
        <v>68</v>
      </c>
      <c r="F170" s="5">
        <v>14.06</v>
      </c>
      <c r="G170" s="5">
        <v>39.99</v>
      </c>
      <c r="H170" s="16">
        <v>0.20955479491641468</v>
      </c>
      <c r="I170" s="3" t="s">
        <v>10262</v>
      </c>
      <c r="J170" s="3" t="str">
        <f t="shared" si="2"/>
        <v>MCO</v>
      </c>
      <c r="K170" s="3" t="e">
        <f>IF(AND(RIGHT(I170,1)="1",J170=AVP),"Scranton West","")</f>
        <v>#NAME?</v>
      </c>
    </row>
    <row r="171" spans="1:11" x14ac:dyDescent="0.3">
      <c r="A171" s="1" t="s">
        <v>3165</v>
      </c>
      <c r="B171" t="s">
        <v>221</v>
      </c>
      <c r="C171" t="s">
        <v>77</v>
      </c>
      <c r="D171" t="s">
        <v>5998</v>
      </c>
      <c r="E171" t="s">
        <v>13</v>
      </c>
      <c r="F171" s="5">
        <v>5.69</v>
      </c>
      <c r="G171" s="5">
        <v>5.99</v>
      </c>
      <c r="H171" s="16">
        <v>0.10315759256771484</v>
      </c>
      <c r="I171" s="3" t="s">
        <v>10260</v>
      </c>
      <c r="J171" s="3" t="str">
        <f t="shared" si="2"/>
        <v>BNA</v>
      </c>
      <c r="K171" s="3" t="e">
        <f>IF(AND(RIGHT(I171,1)="1",J171=AVP),"Scranton West","")</f>
        <v>#NAME?</v>
      </c>
    </row>
    <row r="172" spans="1:11" x14ac:dyDescent="0.3">
      <c r="A172" s="1" t="s">
        <v>3166</v>
      </c>
      <c r="B172" t="s">
        <v>222</v>
      </c>
      <c r="C172" t="s">
        <v>4</v>
      </c>
      <c r="D172" t="s">
        <v>5998</v>
      </c>
      <c r="E172" t="s">
        <v>57</v>
      </c>
      <c r="F172" s="5">
        <v>34.32</v>
      </c>
      <c r="G172" s="5">
        <v>54.99</v>
      </c>
      <c r="H172" s="16">
        <v>4.0099441298142224</v>
      </c>
      <c r="I172" s="3" t="s">
        <v>10264</v>
      </c>
      <c r="J172" s="3" t="str">
        <f t="shared" si="2"/>
        <v>AVP</v>
      </c>
      <c r="K172" s="3" t="e">
        <f>IF(AND(RIGHT(I172,1)="1",J172=AVP),"Scranton West","")</f>
        <v>#NAME?</v>
      </c>
    </row>
    <row r="173" spans="1:11" x14ac:dyDescent="0.3">
      <c r="A173" s="1" t="s">
        <v>3167</v>
      </c>
      <c r="B173" t="s">
        <v>223</v>
      </c>
      <c r="C173" t="s">
        <v>44</v>
      </c>
      <c r="D173" t="s">
        <v>5998</v>
      </c>
      <c r="E173" t="s">
        <v>116</v>
      </c>
      <c r="F173" s="5">
        <v>9.9600000000000009</v>
      </c>
      <c r="G173" s="5">
        <v>26.99</v>
      </c>
      <c r="H173" s="16">
        <v>0.20547976727484329</v>
      </c>
      <c r="I173" s="3" t="s">
        <v>10263</v>
      </c>
      <c r="J173" s="3" t="str">
        <f t="shared" si="2"/>
        <v>BNA</v>
      </c>
      <c r="K173" s="3" t="e">
        <f>IF(AND(RIGHT(I173,1)="1",J173=AVP),"Scranton West","")</f>
        <v>#NAME?</v>
      </c>
    </row>
    <row r="174" spans="1:11" x14ac:dyDescent="0.3">
      <c r="A174" s="1" t="s">
        <v>3168</v>
      </c>
      <c r="B174" t="s">
        <v>224</v>
      </c>
      <c r="C174" t="s">
        <v>210</v>
      </c>
      <c r="D174" t="s">
        <v>5997</v>
      </c>
      <c r="E174" t="s">
        <v>152</v>
      </c>
      <c r="F174" s="5">
        <v>55.68</v>
      </c>
      <c r="G174" s="5">
        <v>79.989999999999995</v>
      </c>
      <c r="H174" s="16">
        <v>4.0089116787737176</v>
      </c>
      <c r="I174" s="3" t="s">
        <v>10261</v>
      </c>
      <c r="J174" s="3" t="str">
        <f t="shared" si="2"/>
        <v>AVP</v>
      </c>
      <c r="K174" s="3" t="e">
        <f>IF(AND(RIGHT(I174,1)="1",J174=AVP),"Scranton West","")</f>
        <v>#NAME?</v>
      </c>
    </row>
    <row r="175" spans="1:11" x14ac:dyDescent="0.3">
      <c r="A175" s="1" t="s">
        <v>3169</v>
      </c>
      <c r="B175" t="s">
        <v>225</v>
      </c>
      <c r="C175" t="s">
        <v>4</v>
      </c>
      <c r="D175" t="s">
        <v>5998</v>
      </c>
      <c r="E175" t="s">
        <v>17</v>
      </c>
      <c r="F175" s="5">
        <v>47.77</v>
      </c>
      <c r="G175" s="5">
        <v>82.99</v>
      </c>
      <c r="H175" s="16">
        <v>5.0050018374030518</v>
      </c>
      <c r="I175" s="3" t="s">
        <v>10264</v>
      </c>
      <c r="J175" s="3" t="str">
        <f t="shared" si="2"/>
        <v>AVP</v>
      </c>
      <c r="K175" s="3" t="e">
        <f>IF(AND(RIGHT(I175,1)="1",J175=AVP),"Scranton West","")</f>
        <v>#NAME?</v>
      </c>
    </row>
    <row r="176" spans="1:11" x14ac:dyDescent="0.3">
      <c r="A176" s="1" t="s">
        <v>3170</v>
      </c>
      <c r="B176" t="s">
        <v>226</v>
      </c>
      <c r="C176" t="s">
        <v>77</v>
      </c>
      <c r="D176" t="s">
        <v>5998</v>
      </c>
      <c r="E176" t="s">
        <v>13</v>
      </c>
      <c r="F176" s="5">
        <v>14.67</v>
      </c>
      <c r="G176" s="5">
        <v>29.99</v>
      </c>
      <c r="H176" s="16">
        <v>5.0053740298621738</v>
      </c>
      <c r="I176" s="3" t="s">
        <v>10263</v>
      </c>
      <c r="J176" s="3" t="str">
        <f t="shared" si="2"/>
        <v>BNA</v>
      </c>
      <c r="K176" s="3" t="e">
        <f>IF(AND(RIGHT(I176,1)="1",J176=AVP),"Scranton West","")</f>
        <v>#NAME?</v>
      </c>
    </row>
    <row r="177" spans="1:11" x14ac:dyDescent="0.3">
      <c r="A177" s="1" t="s">
        <v>3171</v>
      </c>
      <c r="B177" t="s">
        <v>227</v>
      </c>
      <c r="C177" t="s">
        <v>4</v>
      </c>
      <c r="D177" t="s">
        <v>5998</v>
      </c>
      <c r="E177" t="s">
        <v>8</v>
      </c>
      <c r="F177" s="5">
        <v>47.49</v>
      </c>
      <c r="G177" s="5">
        <v>49.99</v>
      </c>
      <c r="H177" s="16">
        <v>5.0083078889977983</v>
      </c>
      <c r="I177" s="3" t="s">
        <v>10261</v>
      </c>
      <c r="J177" s="3" t="str">
        <f t="shared" si="2"/>
        <v>AVP</v>
      </c>
      <c r="K177" s="3" t="e">
        <f>IF(AND(RIGHT(I177,1)="1",J177=AVP),"Scranton West","")</f>
        <v>#NAME?</v>
      </c>
    </row>
    <row r="178" spans="1:11" x14ac:dyDescent="0.3">
      <c r="A178" s="1" t="s">
        <v>3172</v>
      </c>
      <c r="B178" t="s">
        <v>228</v>
      </c>
      <c r="C178" t="s">
        <v>7</v>
      </c>
      <c r="D178" t="s">
        <v>5995</v>
      </c>
      <c r="E178" t="s">
        <v>15</v>
      </c>
      <c r="F178" s="5">
        <v>10.87</v>
      </c>
      <c r="G178" s="5">
        <v>19.989999999999998</v>
      </c>
      <c r="H178" s="16">
        <v>17.006141268189143</v>
      </c>
      <c r="I178" s="3" t="s">
        <v>10261</v>
      </c>
      <c r="J178" s="3" t="str">
        <f t="shared" si="2"/>
        <v>AVP</v>
      </c>
      <c r="K178" s="3" t="e">
        <f>IF(AND(RIGHT(I178,1)="1",J178=AVP),"Scranton West","")</f>
        <v>#NAME?</v>
      </c>
    </row>
    <row r="179" spans="1:11" x14ac:dyDescent="0.3">
      <c r="A179" s="1" t="s">
        <v>3173</v>
      </c>
      <c r="B179" t="s">
        <v>229</v>
      </c>
      <c r="C179" t="s">
        <v>4</v>
      </c>
      <c r="D179" t="s">
        <v>5998</v>
      </c>
      <c r="E179" t="s">
        <v>29</v>
      </c>
      <c r="F179" s="5">
        <v>44.81</v>
      </c>
      <c r="G179" s="5">
        <v>48.99</v>
      </c>
      <c r="H179" s="16">
        <v>0.20267109381960283</v>
      </c>
      <c r="I179" s="3" t="s">
        <v>10261</v>
      </c>
      <c r="J179" s="3" t="str">
        <f t="shared" si="2"/>
        <v>AVP</v>
      </c>
      <c r="K179" s="3" t="e">
        <f>IF(AND(RIGHT(I179,1)="1",J179=AVP),"Scranton West","")</f>
        <v>#NAME?</v>
      </c>
    </row>
    <row r="180" spans="1:11" x14ac:dyDescent="0.3">
      <c r="A180" s="1" t="s">
        <v>3174</v>
      </c>
      <c r="B180" t="s">
        <v>230</v>
      </c>
      <c r="C180" t="s">
        <v>77</v>
      </c>
      <c r="D180" t="s">
        <v>5998</v>
      </c>
      <c r="E180" t="s">
        <v>13</v>
      </c>
      <c r="F180" s="5">
        <v>6.3</v>
      </c>
      <c r="G180" s="5">
        <v>12.99</v>
      </c>
      <c r="H180" s="16">
        <v>0.20093752083298311</v>
      </c>
      <c r="I180" s="3" t="s">
        <v>10262</v>
      </c>
      <c r="J180" s="3" t="str">
        <f t="shared" si="2"/>
        <v>MCO</v>
      </c>
      <c r="K180" s="3" t="e">
        <f>IF(AND(RIGHT(I180,1)="1",J180=AVP),"Scranton West","")</f>
        <v>#NAME?</v>
      </c>
    </row>
    <row r="181" spans="1:11" x14ac:dyDescent="0.3">
      <c r="A181" s="1" t="s">
        <v>3175</v>
      </c>
      <c r="B181" t="s">
        <v>231</v>
      </c>
      <c r="C181" t="s">
        <v>22</v>
      </c>
      <c r="D181" t="s">
        <v>5998</v>
      </c>
      <c r="E181" t="s">
        <v>23</v>
      </c>
      <c r="F181" s="5">
        <v>10.28</v>
      </c>
      <c r="G181" s="5">
        <v>19.989999999999998</v>
      </c>
      <c r="H181" s="16">
        <v>0.20200053305819204</v>
      </c>
      <c r="I181" s="3" t="s">
        <v>10263</v>
      </c>
      <c r="J181" s="3" t="str">
        <f t="shared" si="2"/>
        <v>BNA</v>
      </c>
      <c r="K181" s="3" t="e">
        <f>IF(AND(RIGHT(I181,1)="1",J181=AVP),"Scranton West","")</f>
        <v>#NAME?</v>
      </c>
    </row>
    <row r="182" spans="1:11" x14ac:dyDescent="0.3">
      <c r="A182" s="1" t="s">
        <v>3176</v>
      </c>
      <c r="B182" t="s">
        <v>232</v>
      </c>
      <c r="C182" t="s">
        <v>4</v>
      </c>
      <c r="D182" t="s">
        <v>5998</v>
      </c>
      <c r="E182" t="s">
        <v>57</v>
      </c>
      <c r="F182" s="5">
        <v>25.62</v>
      </c>
      <c r="G182" s="5">
        <v>52.99</v>
      </c>
      <c r="H182" s="16">
        <v>17.000251342688742</v>
      </c>
      <c r="I182" s="3" t="s">
        <v>10260</v>
      </c>
      <c r="J182" s="3" t="str">
        <f t="shared" si="2"/>
        <v>BNA</v>
      </c>
      <c r="K182" s="3" t="e">
        <f>IF(AND(RIGHT(I182,1)="1",J182=AVP),"Scranton West","")</f>
        <v>#NAME?</v>
      </c>
    </row>
    <row r="183" spans="1:11" x14ac:dyDescent="0.3">
      <c r="A183" s="1" t="s">
        <v>3177</v>
      </c>
      <c r="B183" t="s">
        <v>233</v>
      </c>
      <c r="C183" t="s">
        <v>4</v>
      </c>
      <c r="D183" t="s">
        <v>5998</v>
      </c>
      <c r="E183" t="s">
        <v>68</v>
      </c>
      <c r="F183" s="5">
        <v>32.18</v>
      </c>
      <c r="G183" s="5">
        <v>49.99</v>
      </c>
      <c r="H183" s="16">
        <v>0.9095910778091999</v>
      </c>
      <c r="I183" s="3" t="s">
        <v>10263</v>
      </c>
      <c r="J183" s="3" t="str">
        <f t="shared" si="2"/>
        <v>BNA</v>
      </c>
      <c r="K183" s="3" t="e">
        <f>IF(AND(RIGHT(I183,1)="1",J183=AVP),"Scranton West","")</f>
        <v>#NAME?</v>
      </c>
    </row>
    <row r="184" spans="1:11" x14ac:dyDescent="0.3">
      <c r="A184" s="1" t="s">
        <v>3178</v>
      </c>
      <c r="B184" t="s">
        <v>234</v>
      </c>
      <c r="C184" t="s">
        <v>77</v>
      </c>
      <c r="D184" t="s">
        <v>5998</v>
      </c>
      <c r="E184" t="s">
        <v>13</v>
      </c>
      <c r="F184" s="5">
        <v>7.41</v>
      </c>
      <c r="G184" s="5">
        <v>7.99</v>
      </c>
      <c r="H184" s="16">
        <v>25.008317320633889</v>
      </c>
      <c r="I184" s="3" t="s">
        <v>10261</v>
      </c>
      <c r="J184" s="3" t="str">
        <f t="shared" si="2"/>
        <v>AVP</v>
      </c>
      <c r="K184" s="3" t="e">
        <f>IF(AND(RIGHT(I184,1)="1",J184=AVP),"Scranton West","")</f>
        <v>#NAME?</v>
      </c>
    </row>
    <row r="185" spans="1:11" x14ac:dyDescent="0.3">
      <c r="A185" s="1" t="s">
        <v>3179</v>
      </c>
      <c r="B185" t="s">
        <v>235</v>
      </c>
      <c r="C185" t="s">
        <v>7</v>
      </c>
      <c r="D185" t="s">
        <v>5995</v>
      </c>
      <c r="E185" t="s">
        <v>17</v>
      </c>
      <c r="F185" s="5">
        <v>18.8</v>
      </c>
      <c r="G185" s="5">
        <v>47.99</v>
      </c>
      <c r="H185" s="16">
        <v>0.10480181090945991</v>
      </c>
      <c r="I185" s="3" t="s">
        <v>10263</v>
      </c>
      <c r="J185" s="3" t="str">
        <f t="shared" si="2"/>
        <v>BNA</v>
      </c>
      <c r="K185" s="3" t="e">
        <f>IF(AND(RIGHT(I185,1)="1",J185=AVP),"Scranton West","")</f>
        <v>#NAME?</v>
      </c>
    </row>
    <row r="186" spans="1:11" x14ac:dyDescent="0.3">
      <c r="A186" s="1" t="s">
        <v>3180</v>
      </c>
      <c r="B186" t="s">
        <v>236</v>
      </c>
      <c r="C186" t="s">
        <v>7</v>
      </c>
      <c r="D186" t="s">
        <v>5995</v>
      </c>
      <c r="E186" t="s">
        <v>8</v>
      </c>
      <c r="F186" s="5">
        <v>1.08</v>
      </c>
      <c r="G186" s="5">
        <v>34.99</v>
      </c>
      <c r="H186" s="16">
        <v>8.0066280583925575</v>
      </c>
      <c r="I186" s="3" t="s">
        <v>10260</v>
      </c>
      <c r="J186" s="3" t="str">
        <f t="shared" si="2"/>
        <v>BNA</v>
      </c>
      <c r="K186" s="3" t="e">
        <f>IF(AND(RIGHT(I186,1)="1",J186=AVP),"Scranton West","")</f>
        <v>#NAME?</v>
      </c>
    </row>
    <row r="187" spans="1:11" x14ac:dyDescent="0.3">
      <c r="A187" s="1" t="s">
        <v>3181</v>
      </c>
      <c r="B187" t="s">
        <v>237</v>
      </c>
      <c r="C187" t="s">
        <v>77</v>
      </c>
      <c r="D187" t="s">
        <v>5998</v>
      </c>
      <c r="E187" t="s">
        <v>13</v>
      </c>
      <c r="F187" s="5">
        <v>17.79</v>
      </c>
      <c r="G187" s="5">
        <v>69.989999999999995</v>
      </c>
      <c r="H187" s="16">
        <v>24.000635597380022</v>
      </c>
      <c r="I187" s="3" t="s">
        <v>10261</v>
      </c>
      <c r="J187" s="3" t="str">
        <f t="shared" si="2"/>
        <v>AVP</v>
      </c>
      <c r="K187" s="3" t="e">
        <f>IF(AND(RIGHT(I187,1)="1",J187=AVP),"Scranton West","")</f>
        <v>#NAME?</v>
      </c>
    </row>
    <row r="188" spans="1:11" x14ac:dyDescent="0.3">
      <c r="A188" s="1" t="s">
        <v>3182</v>
      </c>
      <c r="B188" t="s">
        <v>238</v>
      </c>
      <c r="C188" t="s">
        <v>7</v>
      </c>
      <c r="D188" t="s">
        <v>5995</v>
      </c>
      <c r="E188" t="s">
        <v>15</v>
      </c>
      <c r="F188" s="5">
        <v>9.9700000000000006</v>
      </c>
      <c r="G188" s="5">
        <v>18.989999999999998</v>
      </c>
      <c r="H188" s="16">
        <v>0.10889173881160452</v>
      </c>
      <c r="I188" s="3" t="s">
        <v>10260</v>
      </c>
      <c r="J188" s="3" t="str">
        <f t="shared" si="2"/>
        <v>BNA</v>
      </c>
      <c r="K188" s="3" t="e">
        <f>IF(AND(RIGHT(I188,1)="1",J188=AVP),"Scranton West","")</f>
        <v>#NAME?</v>
      </c>
    </row>
    <row r="189" spans="1:11" x14ac:dyDescent="0.3">
      <c r="A189" s="1" t="s">
        <v>3183</v>
      </c>
      <c r="B189" t="s">
        <v>58</v>
      </c>
      <c r="C189" t="s">
        <v>39</v>
      </c>
      <c r="D189" t="s">
        <v>5995</v>
      </c>
      <c r="E189" t="s">
        <v>23</v>
      </c>
      <c r="F189" s="5">
        <v>5.0599999999999996</v>
      </c>
      <c r="G189" s="5">
        <v>6.99</v>
      </c>
      <c r="H189" s="16">
        <v>3.0005298304143722</v>
      </c>
      <c r="I189" s="3" t="s">
        <v>10261</v>
      </c>
      <c r="J189" s="3" t="str">
        <f t="shared" si="2"/>
        <v>AVP</v>
      </c>
      <c r="K189" s="3" t="e">
        <f>IF(AND(RIGHT(I189,1)="1",J189=AVP),"Scranton West","")</f>
        <v>#NAME?</v>
      </c>
    </row>
    <row r="190" spans="1:11" x14ac:dyDescent="0.3">
      <c r="A190" s="1" t="s">
        <v>3184</v>
      </c>
      <c r="B190" t="s">
        <v>239</v>
      </c>
      <c r="C190" t="s">
        <v>44</v>
      </c>
      <c r="D190" t="s">
        <v>5998</v>
      </c>
      <c r="E190" t="s">
        <v>116</v>
      </c>
      <c r="F190" s="5">
        <v>17.309999999999999</v>
      </c>
      <c r="G190" s="5">
        <v>26.99</v>
      </c>
      <c r="H190" s="16">
        <v>0.50676025152271365</v>
      </c>
      <c r="I190" s="3" t="s">
        <v>10261</v>
      </c>
      <c r="J190" s="3" t="str">
        <f t="shared" si="2"/>
        <v>AVP</v>
      </c>
      <c r="K190" s="3" t="e">
        <f>IF(AND(RIGHT(I190,1)="1",J190=AVP),"Scranton West","")</f>
        <v>#NAME?</v>
      </c>
    </row>
    <row r="191" spans="1:11" x14ac:dyDescent="0.3">
      <c r="A191" s="1" t="s">
        <v>3185</v>
      </c>
      <c r="B191" t="s">
        <v>240</v>
      </c>
      <c r="C191" t="s">
        <v>4</v>
      </c>
      <c r="D191" t="s">
        <v>5998</v>
      </c>
      <c r="E191" t="s">
        <v>57</v>
      </c>
      <c r="F191" s="5">
        <v>24.37</v>
      </c>
      <c r="G191" s="5">
        <v>47.99</v>
      </c>
      <c r="H191" s="16">
        <v>3.0037007144977572</v>
      </c>
      <c r="I191" s="3" t="s">
        <v>10261</v>
      </c>
      <c r="J191" s="3" t="str">
        <f t="shared" si="2"/>
        <v>AVP</v>
      </c>
      <c r="K191" s="3" t="e">
        <f>IF(AND(RIGHT(I191,1)="1",J191=AVP),"Scranton West","")</f>
        <v>#NAME?</v>
      </c>
    </row>
    <row r="192" spans="1:11" x14ac:dyDescent="0.3">
      <c r="A192" s="1" t="s">
        <v>3186</v>
      </c>
      <c r="B192" t="s">
        <v>241</v>
      </c>
      <c r="C192" t="s">
        <v>77</v>
      </c>
      <c r="D192" t="s">
        <v>5998</v>
      </c>
      <c r="E192" t="s">
        <v>13</v>
      </c>
      <c r="F192" s="5">
        <v>1.97</v>
      </c>
      <c r="G192" s="5">
        <v>10.99</v>
      </c>
      <c r="H192" s="16">
        <v>20.009060842481151</v>
      </c>
      <c r="I192" s="3" t="s">
        <v>10260</v>
      </c>
      <c r="J192" s="3" t="str">
        <f t="shared" si="2"/>
        <v>BNA</v>
      </c>
      <c r="K192" s="3" t="e">
        <f>IF(AND(RIGHT(I192,1)="1",J192=AVP),"Scranton West","")</f>
        <v>#NAME?</v>
      </c>
    </row>
    <row r="193" spans="1:11" x14ac:dyDescent="0.3">
      <c r="A193" s="1" t="s">
        <v>3187</v>
      </c>
      <c r="B193" t="s">
        <v>242</v>
      </c>
      <c r="C193" t="s">
        <v>7</v>
      </c>
      <c r="D193" t="s">
        <v>5995</v>
      </c>
      <c r="E193" t="s">
        <v>17</v>
      </c>
      <c r="F193" s="5">
        <v>31.83</v>
      </c>
      <c r="G193" s="5">
        <v>76.989999999999995</v>
      </c>
      <c r="H193" s="16">
        <v>4.5050628561140398</v>
      </c>
      <c r="I193" s="3" t="s">
        <v>10261</v>
      </c>
      <c r="J193" s="3" t="str">
        <f t="shared" si="2"/>
        <v>AVP</v>
      </c>
      <c r="K193" s="3" t="e">
        <f>IF(AND(RIGHT(I193,1)="1",J193=AVP),"Scranton West","")</f>
        <v>#NAME?</v>
      </c>
    </row>
    <row r="194" spans="1:11" x14ac:dyDescent="0.3">
      <c r="A194" s="1" t="s">
        <v>3188</v>
      </c>
      <c r="B194" t="s">
        <v>243</v>
      </c>
      <c r="C194" t="s">
        <v>4</v>
      </c>
      <c r="D194" t="s">
        <v>5998</v>
      </c>
      <c r="E194" t="s">
        <v>68</v>
      </c>
      <c r="F194" s="5">
        <v>13.01</v>
      </c>
      <c r="G194" s="5">
        <v>46.99</v>
      </c>
      <c r="H194" s="16">
        <v>0.50795426300647561</v>
      </c>
      <c r="I194" s="3" t="s">
        <v>10261</v>
      </c>
      <c r="J194" s="3" t="str">
        <f t="shared" si="2"/>
        <v>AVP</v>
      </c>
      <c r="K194" s="3" t="e">
        <f>IF(AND(RIGHT(I194,1)="1",J194=AVP),"Scranton West","")</f>
        <v>#NAME?</v>
      </c>
    </row>
    <row r="195" spans="1:11" x14ac:dyDescent="0.3">
      <c r="A195" s="1" t="s">
        <v>3189</v>
      </c>
      <c r="B195" t="s">
        <v>244</v>
      </c>
      <c r="C195" t="s">
        <v>77</v>
      </c>
      <c r="D195" t="s">
        <v>5998</v>
      </c>
      <c r="E195" t="s">
        <v>13</v>
      </c>
      <c r="F195" s="5">
        <v>35.39</v>
      </c>
      <c r="G195" s="5">
        <v>69.989999999999995</v>
      </c>
      <c r="H195" s="16">
        <v>0.60565740178706462</v>
      </c>
      <c r="I195" s="3" t="s">
        <v>10261</v>
      </c>
      <c r="J195" s="3" t="str">
        <f t="shared" ref="J195:J258" si="3">LEFT(I195,3)</f>
        <v>AVP</v>
      </c>
      <c r="K195" s="3" t="e">
        <f>IF(AND(RIGHT(I195,1)="1",J195=AVP),"Scranton West","")</f>
        <v>#NAME?</v>
      </c>
    </row>
    <row r="196" spans="1:11" x14ac:dyDescent="0.3">
      <c r="A196" s="1" t="s">
        <v>3190</v>
      </c>
      <c r="B196" t="s">
        <v>245</v>
      </c>
      <c r="C196" t="s">
        <v>4</v>
      </c>
      <c r="D196" t="s">
        <v>5998</v>
      </c>
      <c r="E196" t="s">
        <v>57</v>
      </c>
      <c r="F196" s="5">
        <v>47.15</v>
      </c>
      <c r="G196" s="5">
        <v>57.99</v>
      </c>
      <c r="H196" s="16">
        <v>30.009159835827994</v>
      </c>
      <c r="I196" s="3" t="s">
        <v>10264</v>
      </c>
      <c r="J196" s="3" t="str">
        <f t="shared" si="3"/>
        <v>AVP</v>
      </c>
      <c r="K196" s="3" t="e">
        <f>IF(AND(RIGHT(I196,1)="1",J196=AVP),"Scranton West","")</f>
        <v>#NAME?</v>
      </c>
    </row>
    <row r="197" spans="1:11" x14ac:dyDescent="0.3">
      <c r="A197" s="1" t="s">
        <v>3191</v>
      </c>
      <c r="B197" t="s">
        <v>246</v>
      </c>
      <c r="C197" t="s">
        <v>62</v>
      </c>
      <c r="D197" t="s">
        <v>5997</v>
      </c>
      <c r="E197" t="s">
        <v>63</v>
      </c>
      <c r="F197" s="5">
        <v>12.12</v>
      </c>
      <c r="G197" s="5">
        <v>32.99</v>
      </c>
      <c r="H197" s="16">
        <v>4.0023535999389122</v>
      </c>
      <c r="I197" s="3" t="s">
        <v>10261</v>
      </c>
      <c r="J197" s="3" t="str">
        <f t="shared" si="3"/>
        <v>AVP</v>
      </c>
      <c r="K197" s="3" t="e">
        <f>IF(AND(RIGHT(I197,1)="1",J197=AVP),"Scranton West","")</f>
        <v>#NAME?</v>
      </c>
    </row>
    <row r="198" spans="1:11" x14ac:dyDescent="0.3">
      <c r="A198" s="1" t="s">
        <v>3192</v>
      </c>
      <c r="B198" t="s">
        <v>135</v>
      </c>
      <c r="C198" t="s">
        <v>4</v>
      </c>
      <c r="D198" t="s">
        <v>5998</v>
      </c>
      <c r="E198" t="s">
        <v>17</v>
      </c>
      <c r="F198" s="5">
        <v>55.21</v>
      </c>
      <c r="G198" s="5">
        <v>89.99</v>
      </c>
      <c r="H198" s="16">
        <v>1.1053600749814241</v>
      </c>
      <c r="I198" s="3" t="s">
        <v>10260</v>
      </c>
      <c r="J198" s="3" t="str">
        <f t="shared" si="3"/>
        <v>BNA</v>
      </c>
      <c r="K198" s="3" t="e">
        <f>IF(AND(RIGHT(I198,1)="1",J198=AVP),"Scranton West","")</f>
        <v>#NAME?</v>
      </c>
    </row>
    <row r="199" spans="1:11" x14ac:dyDescent="0.3">
      <c r="A199" s="1" t="s">
        <v>3193</v>
      </c>
      <c r="B199" t="s">
        <v>247</v>
      </c>
      <c r="C199" t="s">
        <v>22</v>
      </c>
      <c r="D199" t="s">
        <v>5998</v>
      </c>
      <c r="E199" t="s">
        <v>23</v>
      </c>
      <c r="F199" s="5">
        <v>9.48</v>
      </c>
      <c r="G199" s="5">
        <v>24.99</v>
      </c>
      <c r="H199" s="16">
        <v>0.5088940139596918</v>
      </c>
      <c r="I199" s="3" t="s">
        <v>10261</v>
      </c>
      <c r="J199" s="3" t="str">
        <f t="shared" si="3"/>
        <v>AVP</v>
      </c>
      <c r="K199" s="3" t="e">
        <f>IF(AND(RIGHT(I199,1)="1",J199=AVP),"Scranton West","")</f>
        <v>#NAME?</v>
      </c>
    </row>
    <row r="200" spans="1:11" x14ac:dyDescent="0.3">
      <c r="A200" s="1" t="s">
        <v>3194</v>
      </c>
      <c r="B200" t="s">
        <v>115</v>
      </c>
      <c r="C200" t="s">
        <v>44</v>
      </c>
      <c r="D200" t="s">
        <v>5998</v>
      </c>
      <c r="E200" t="s">
        <v>116</v>
      </c>
      <c r="F200" s="5">
        <v>15.15</v>
      </c>
      <c r="G200" s="5">
        <v>22.99</v>
      </c>
      <c r="H200" s="16">
        <v>0.40338405979387071</v>
      </c>
      <c r="I200" s="3" t="s">
        <v>10261</v>
      </c>
      <c r="J200" s="3" t="str">
        <f t="shared" si="3"/>
        <v>AVP</v>
      </c>
      <c r="K200" s="3" t="e">
        <f>IF(AND(RIGHT(I200,1)="1",J200=AVP),"Scranton West","")</f>
        <v>#NAME?</v>
      </c>
    </row>
    <row r="201" spans="1:11" x14ac:dyDescent="0.3">
      <c r="A201" s="1" t="s">
        <v>3195</v>
      </c>
      <c r="B201" t="s">
        <v>248</v>
      </c>
      <c r="C201" t="s">
        <v>210</v>
      </c>
      <c r="D201" t="s">
        <v>5997</v>
      </c>
      <c r="E201" t="s">
        <v>13</v>
      </c>
      <c r="F201" s="5">
        <v>7.47</v>
      </c>
      <c r="G201" s="5">
        <v>7.99</v>
      </c>
      <c r="H201" s="16">
        <v>30.002766084098585</v>
      </c>
      <c r="I201" s="3" t="s">
        <v>10262</v>
      </c>
      <c r="J201" s="3" t="str">
        <f t="shared" si="3"/>
        <v>MCO</v>
      </c>
      <c r="K201" s="3" t="e">
        <f>IF(AND(RIGHT(I201,1)="1",J201=AVP),"Scranton West","")</f>
        <v>#NAME?</v>
      </c>
    </row>
    <row r="202" spans="1:11" x14ac:dyDescent="0.3">
      <c r="A202" s="1" t="s">
        <v>3196</v>
      </c>
      <c r="B202" t="s">
        <v>249</v>
      </c>
      <c r="C202" t="s">
        <v>4</v>
      </c>
      <c r="D202" t="s">
        <v>5998</v>
      </c>
      <c r="E202" t="s">
        <v>17</v>
      </c>
      <c r="F202" s="5">
        <v>17.95</v>
      </c>
      <c r="G202" s="5">
        <v>45.99</v>
      </c>
      <c r="H202" s="16">
        <v>1.0087391767413769</v>
      </c>
      <c r="I202" s="3" t="s">
        <v>10261</v>
      </c>
      <c r="J202" s="3" t="str">
        <f t="shared" si="3"/>
        <v>AVP</v>
      </c>
      <c r="K202" s="3" t="e">
        <f>IF(AND(RIGHT(I202,1)="1",J202=AVP),"Scranton West","")</f>
        <v>#NAME?</v>
      </c>
    </row>
    <row r="203" spans="1:11" x14ac:dyDescent="0.3">
      <c r="A203" s="1" t="s">
        <v>3197</v>
      </c>
      <c r="B203" t="s">
        <v>250</v>
      </c>
      <c r="C203" t="s">
        <v>7</v>
      </c>
      <c r="D203" t="s">
        <v>5995</v>
      </c>
      <c r="E203" t="s">
        <v>15</v>
      </c>
      <c r="F203" s="5">
        <v>16.399999999999999</v>
      </c>
      <c r="G203" s="5">
        <v>18.989999999999998</v>
      </c>
      <c r="H203" s="16">
        <v>5.006387750307753</v>
      </c>
      <c r="I203" s="3" t="s">
        <v>10261</v>
      </c>
      <c r="J203" s="3" t="str">
        <f t="shared" si="3"/>
        <v>AVP</v>
      </c>
      <c r="K203" s="3" t="e">
        <f>IF(AND(RIGHT(I203,1)="1",J203=AVP),"Scranton West","")</f>
        <v>#NAME?</v>
      </c>
    </row>
    <row r="204" spans="1:11" x14ac:dyDescent="0.3">
      <c r="A204" s="1" t="s">
        <v>3198</v>
      </c>
      <c r="B204" t="s">
        <v>251</v>
      </c>
      <c r="C204" t="s">
        <v>77</v>
      </c>
      <c r="D204" t="s">
        <v>5998</v>
      </c>
      <c r="E204" t="s">
        <v>13</v>
      </c>
      <c r="F204" s="5">
        <v>13.64</v>
      </c>
      <c r="G204" s="5">
        <v>49.99</v>
      </c>
      <c r="H204" s="16">
        <v>2.5083807419245701</v>
      </c>
      <c r="I204" s="3" t="s">
        <v>10261</v>
      </c>
      <c r="J204" s="3" t="str">
        <f t="shared" si="3"/>
        <v>AVP</v>
      </c>
      <c r="K204" s="3" t="e">
        <f>IF(AND(RIGHT(I204,1)="1",J204=AVP),"Scranton West","")</f>
        <v>#NAME?</v>
      </c>
    </row>
    <row r="205" spans="1:11" x14ac:dyDescent="0.3">
      <c r="A205" s="1" t="s">
        <v>3199</v>
      </c>
      <c r="B205" t="s">
        <v>252</v>
      </c>
      <c r="C205" t="s">
        <v>4</v>
      </c>
      <c r="D205" t="s">
        <v>5998</v>
      </c>
      <c r="E205" t="s">
        <v>57</v>
      </c>
      <c r="F205" s="5">
        <v>42.87</v>
      </c>
      <c r="G205" s="5">
        <v>56.99</v>
      </c>
      <c r="H205" s="16">
        <v>20.004842493798815</v>
      </c>
      <c r="I205" s="3" t="s">
        <v>10261</v>
      </c>
      <c r="J205" s="3" t="str">
        <f t="shared" si="3"/>
        <v>AVP</v>
      </c>
      <c r="K205" s="3" t="e">
        <f>IF(AND(RIGHT(I205,1)="1",J205=AVP),"Scranton West","")</f>
        <v>#NAME?</v>
      </c>
    </row>
    <row r="206" spans="1:11" x14ac:dyDescent="0.3">
      <c r="A206" s="1" t="s">
        <v>3200</v>
      </c>
      <c r="B206" t="s">
        <v>253</v>
      </c>
      <c r="C206" t="s">
        <v>10</v>
      </c>
      <c r="D206" t="s">
        <v>5998</v>
      </c>
      <c r="E206" t="s">
        <v>71</v>
      </c>
      <c r="F206" s="5">
        <v>2.75</v>
      </c>
      <c r="G206" s="5">
        <v>12.99</v>
      </c>
      <c r="H206" s="16">
        <v>15.00597755665323</v>
      </c>
      <c r="I206" s="3" t="s">
        <v>10260</v>
      </c>
      <c r="J206" s="3" t="str">
        <f t="shared" si="3"/>
        <v>BNA</v>
      </c>
      <c r="K206" s="3" t="e">
        <f>IF(AND(RIGHT(I206,1)="1",J206=AVP),"Scranton West","")</f>
        <v>#NAME?</v>
      </c>
    </row>
    <row r="207" spans="1:11" x14ac:dyDescent="0.3">
      <c r="A207" s="1" t="s">
        <v>3201</v>
      </c>
      <c r="B207" t="s">
        <v>254</v>
      </c>
      <c r="C207" t="s">
        <v>4</v>
      </c>
      <c r="D207" t="s">
        <v>5998</v>
      </c>
      <c r="E207" t="s">
        <v>29</v>
      </c>
      <c r="F207" s="5">
        <v>32.79</v>
      </c>
      <c r="G207" s="5">
        <v>48.99</v>
      </c>
      <c r="H207" s="16">
        <v>5.0079842949913989</v>
      </c>
      <c r="I207" s="3" t="s">
        <v>10264</v>
      </c>
      <c r="J207" s="3" t="str">
        <f t="shared" si="3"/>
        <v>AVP</v>
      </c>
      <c r="K207" s="3" t="e">
        <f>IF(AND(RIGHT(I207,1)="1",J207=AVP),"Scranton West","")</f>
        <v>#NAME?</v>
      </c>
    </row>
    <row r="208" spans="1:11" x14ac:dyDescent="0.3">
      <c r="A208" s="1" t="s">
        <v>3202</v>
      </c>
      <c r="B208" t="s">
        <v>255</v>
      </c>
      <c r="C208" t="s">
        <v>39</v>
      </c>
      <c r="D208" t="s">
        <v>5995</v>
      </c>
      <c r="E208" t="s">
        <v>23</v>
      </c>
      <c r="F208" s="5">
        <v>2.36</v>
      </c>
      <c r="G208" s="5">
        <v>7.99</v>
      </c>
      <c r="H208" s="16">
        <v>45.000886612923168</v>
      </c>
      <c r="I208" s="3" t="s">
        <v>10260</v>
      </c>
      <c r="J208" s="3" t="str">
        <f t="shared" si="3"/>
        <v>BNA</v>
      </c>
      <c r="K208" s="3" t="e">
        <f>IF(AND(RIGHT(I208,1)="1",J208=AVP),"Scranton West","")</f>
        <v>#NAME?</v>
      </c>
    </row>
    <row r="209" spans="1:11" x14ac:dyDescent="0.3">
      <c r="A209" s="1" t="s">
        <v>3203</v>
      </c>
      <c r="B209" t="s">
        <v>256</v>
      </c>
      <c r="C209" t="s">
        <v>77</v>
      </c>
      <c r="D209" t="s">
        <v>5998</v>
      </c>
      <c r="E209" t="s">
        <v>13</v>
      </c>
      <c r="F209" s="5">
        <v>11.15</v>
      </c>
      <c r="G209" s="5">
        <v>14.99</v>
      </c>
      <c r="H209" s="16">
        <v>3.0047046881951496</v>
      </c>
      <c r="I209" s="3" t="s">
        <v>10261</v>
      </c>
      <c r="J209" s="3" t="str">
        <f t="shared" si="3"/>
        <v>AVP</v>
      </c>
      <c r="K209" s="3" t="e">
        <f>IF(AND(RIGHT(I209,1)="1",J209=AVP),"Scranton West","")</f>
        <v>#NAME?</v>
      </c>
    </row>
    <row r="210" spans="1:11" x14ac:dyDescent="0.3">
      <c r="A210" s="1" t="s">
        <v>3204</v>
      </c>
      <c r="B210" t="s">
        <v>257</v>
      </c>
      <c r="C210" t="s">
        <v>7</v>
      </c>
      <c r="D210" t="s">
        <v>5995</v>
      </c>
      <c r="E210" t="s">
        <v>35</v>
      </c>
      <c r="F210" s="5">
        <v>27.07</v>
      </c>
      <c r="G210" s="5">
        <v>35.99</v>
      </c>
      <c r="H210" s="16">
        <v>1.2008486479381784</v>
      </c>
      <c r="I210" s="3" t="s">
        <v>10263</v>
      </c>
      <c r="J210" s="3" t="str">
        <f t="shared" si="3"/>
        <v>BNA</v>
      </c>
      <c r="K210" s="3" t="e">
        <f>IF(AND(RIGHT(I210,1)="1",J210=AVP),"Scranton West","")</f>
        <v>#NAME?</v>
      </c>
    </row>
    <row r="211" spans="1:11" x14ac:dyDescent="0.3">
      <c r="A211" s="1" t="s">
        <v>3205</v>
      </c>
      <c r="B211" t="s">
        <v>258</v>
      </c>
      <c r="C211" t="s">
        <v>44</v>
      </c>
      <c r="D211" t="s">
        <v>5998</v>
      </c>
      <c r="E211" t="s">
        <v>116</v>
      </c>
      <c r="F211" s="5">
        <v>12.06</v>
      </c>
      <c r="G211" s="5">
        <v>24.99</v>
      </c>
      <c r="H211" s="16">
        <v>10.007452245283147</v>
      </c>
      <c r="I211" s="3" t="s">
        <v>10260</v>
      </c>
      <c r="J211" s="3" t="str">
        <f t="shared" si="3"/>
        <v>BNA</v>
      </c>
      <c r="K211" s="3" t="e">
        <f>IF(AND(RIGHT(I211,1)="1",J211=AVP),"Scranton West","")</f>
        <v>#NAME?</v>
      </c>
    </row>
    <row r="212" spans="1:11" x14ac:dyDescent="0.3">
      <c r="A212" s="1" t="s">
        <v>3206</v>
      </c>
      <c r="B212" t="s">
        <v>259</v>
      </c>
      <c r="C212" t="s">
        <v>4</v>
      </c>
      <c r="D212" t="s">
        <v>5998</v>
      </c>
      <c r="E212" t="s">
        <v>68</v>
      </c>
      <c r="F212" s="5">
        <v>34.53</v>
      </c>
      <c r="G212" s="5">
        <v>56.99</v>
      </c>
      <c r="H212" s="16">
        <v>0.50708353644665405</v>
      </c>
      <c r="I212" s="3" t="s">
        <v>10261</v>
      </c>
      <c r="J212" s="3" t="str">
        <f t="shared" si="3"/>
        <v>AVP</v>
      </c>
      <c r="K212" s="3" t="e">
        <f>IF(AND(RIGHT(I212,1)="1",J212=AVP),"Scranton West","")</f>
        <v>#NAME?</v>
      </c>
    </row>
    <row r="213" spans="1:11" x14ac:dyDescent="0.3">
      <c r="A213" s="1" t="s">
        <v>3207</v>
      </c>
      <c r="B213" t="s">
        <v>260</v>
      </c>
      <c r="C213" t="s">
        <v>85</v>
      </c>
      <c r="D213" t="s">
        <v>5995</v>
      </c>
      <c r="E213" t="s">
        <v>13</v>
      </c>
      <c r="F213" s="5">
        <v>1.41</v>
      </c>
      <c r="G213" s="5">
        <v>9.99</v>
      </c>
      <c r="H213" s="16">
        <v>0.60197928750873464</v>
      </c>
      <c r="I213" s="3" t="s">
        <v>10261</v>
      </c>
      <c r="J213" s="3" t="str">
        <f t="shared" si="3"/>
        <v>AVP</v>
      </c>
      <c r="K213" s="3" t="e">
        <f>IF(AND(RIGHT(I213,1)="1",J213=AVP),"Scranton West","")</f>
        <v>#NAME?</v>
      </c>
    </row>
    <row r="214" spans="1:11" x14ac:dyDescent="0.3">
      <c r="A214" s="1" t="s">
        <v>3208</v>
      </c>
      <c r="B214" t="s">
        <v>261</v>
      </c>
      <c r="C214" t="s">
        <v>4</v>
      </c>
      <c r="D214" t="s">
        <v>5998</v>
      </c>
      <c r="E214" t="s">
        <v>57</v>
      </c>
      <c r="F214" s="5">
        <v>12.36</v>
      </c>
      <c r="G214" s="5">
        <v>49.99</v>
      </c>
      <c r="H214" s="16">
        <v>0.30809553585881905</v>
      </c>
      <c r="I214" s="3" t="s">
        <v>10261</v>
      </c>
      <c r="J214" s="3" t="str">
        <f t="shared" si="3"/>
        <v>AVP</v>
      </c>
      <c r="K214" s="3" t="e">
        <f>IF(AND(RIGHT(I214,1)="1",J214=AVP),"Scranton West","")</f>
        <v>#NAME?</v>
      </c>
    </row>
    <row r="215" spans="1:11" x14ac:dyDescent="0.3">
      <c r="A215" s="1" t="s">
        <v>3209</v>
      </c>
      <c r="B215" t="s">
        <v>262</v>
      </c>
      <c r="C215" t="s">
        <v>4</v>
      </c>
      <c r="D215" t="s">
        <v>5998</v>
      </c>
      <c r="E215" t="s">
        <v>17</v>
      </c>
      <c r="F215" s="5">
        <v>17.37</v>
      </c>
      <c r="G215" s="5">
        <v>82.99</v>
      </c>
      <c r="H215" s="16">
        <v>1.2034232546026504</v>
      </c>
      <c r="I215" s="3" t="s">
        <v>10261</v>
      </c>
      <c r="J215" s="3" t="str">
        <f t="shared" si="3"/>
        <v>AVP</v>
      </c>
      <c r="K215" s="3" t="e">
        <f>IF(AND(RIGHT(I215,1)="1",J215=AVP),"Scranton West","")</f>
        <v>#NAME?</v>
      </c>
    </row>
    <row r="216" spans="1:11" x14ac:dyDescent="0.3">
      <c r="A216" s="1" t="s">
        <v>3210</v>
      </c>
      <c r="B216" t="s">
        <v>263</v>
      </c>
      <c r="C216" t="s">
        <v>7</v>
      </c>
      <c r="D216" t="s">
        <v>5995</v>
      </c>
      <c r="E216" t="s">
        <v>15</v>
      </c>
      <c r="F216" s="5">
        <v>14.43</v>
      </c>
      <c r="G216" s="5">
        <v>21.99</v>
      </c>
      <c r="H216" s="16">
        <v>1.5070872995710376</v>
      </c>
      <c r="I216" s="3" t="s">
        <v>10261</v>
      </c>
      <c r="J216" s="3" t="str">
        <f t="shared" si="3"/>
        <v>AVP</v>
      </c>
      <c r="K216" s="3" t="e">
        <f>IF(AND(RIGHT(I216,1)="1",J216=AVP),"Scranton West","")</f>
        <v>#NAME?</v>
      </c>
    </row>
    <row r="217" spans="1:11" x14ac:dyDescent="0.3">
      <c r="A217" s="1" t="s">
        <v>3211</v>
      </c>
      <c r="B217" t="s">
        <v>264</v>
      </c>
      <c r="C217" t="s">
        <v>77</v>
      </c>
      <c r="D217" t="s">
        <v>5998</v>
      </c>
      <c r="E217" t="s">
        <v>13</v>
      </c>
      <c r="F217" s="5">
        <v>6.09</v>
      </c>
      <c r="G217" s="5">
        <v>15.99</v>
      </c>
      <c r="H217" s="16">
        <v>0.50398813915759377</v>
      </c>
      <c r="I217" s="3" t="s">
        <v>10263</v>
      </c>
      <c r="J217" s="3" t="str">
        <f t="shared" si="3"/>
        <v>BNA</v>
      </c>
      <c r="K217" s="3" t="e">
        <f>IF(AND(RIGHT(I217,1)="1",J217=AVP),"Scranton West","")</f>
        <v>#NAME?</v>
      </c>
    </row>
    <row r="218" spans="1:11" x14ac:dyDescent="0.3">
      <c r="A218" s="1" t="s">
        <v>3212</v>
      </c>
      <c r="B218" t="s">
        <v>265</v>
      </c>
      <c r="C218" t="s">
        <v>4</v>
      </c>
      <c r="D218" t="s">
        <v>5998</v>
      </c>
      <c r="E218" t="s">
        <v>8</v>
      </c>
      <c r="F218" s="5">
        <v>38.85</v>
      </c>
      <c r="G218" s="5">
        <v>56.99</v>
      </c>
      <c r="H218" s="16">
        <v>0.50741636565532022</v>
      </c>
      <c r="I218" s="3" t="s">
        <v>10261</v>
      </c>
      <c r="J218" s="3" t="str">
        <f t="shared" si="3"/>
        <v>AVP</v>
      </c>
      <c r="K218" s="3" t="e">
        <f>IF(AND(RIGHT(I218,1)="1",J218=AVP),"Scranton West","")</f>
        <v>#NAME?</v>
      </c>
    </row>
    <row r="219" spans="1:11" x14ac:dyDescent="0.3">
      <c r="A219" s="1" t="s">
        <v>3213</v>
      </c>
      <c r="B219" t="s">
        <v>266</v>
      </c>
      <c r="C219" t="s">
        <v>7</v>
      </c>
      <c r="D219" t="s">
        <v>5995</v>
      </c>
      <c r="E219" t="s">
        <v>35</v>
      </c>
      <c r="F219" s="5">
        <v>31.18</v>
      </c>
      <c r="G219" s="5">
        <v>32.99</v>
      </c>
      <c r="H219" s="16">
        <v>0.50373161403976563</v>
      </c>
      <c r="I219" s="3" t="s">
        <v>10261</v>
      </c>
      <c r="J219" s="3" t="str">
        <f t="shared" si="3"/>
        <v>AVP</v>
      </c>
      <c r="K219" s="3" t="e">
        <f>IF(AND(RIGHT(I219,1)="1",J219=AVP),"Scranton West","")</f>
        <v>#NAME?</v>
      </c>
    </row>
    <row r="220" spans="1:11" x14ac:dyDescent="0.3">
      <c r="A220" s="1" t="s">
        <v>3214</v>
      </c>
      <c r="B220" t="s">
        <v>267</v>
      </c>
      <c r="C220" t="s">
        <v>37</v>
      </c>
      <c r="D220" t="s">
        <v>5995</v>
      </c>
      <c r="E220" t="s">
        <v>152</v>
      </c>
      <c r="F220" s="5">
        <v>30.57</v>
      </c>
      <c r="G220" s="5">
        <v>39.99</v>
      </c>
      <c r="H220" s="16">
        <v>1.2014308761704169</v>
      </c>
      <c r="I220" s="3" t="s">
        <v>10264</v>
      </c>
      <c r="J220" s="3" t="str">
        <f t="shared" si="3"/>
        <v>AVP</v>
      </c>
      <c r="K220" s="3" t="e">
        <f>IF(AND(RIGHT(I220,1)="1",J220=AVP),"Scranton West","")</f>
        <v>#NAME?</v>
      </c>
    </row>
    <row r="221" spans="1:11" x14ac:dyDescent="0.3">
      <c r="A221" s="1" t="s">
        <v>3215</v>
      </c>
      <c r="B221" t="s">
        <v>268</v>
      </c>
      <c r="C221" t="s">
        <v>44</v>
      </c>
      <c r="D221" t="s">
        <v>5998</v>
      </c>
      <c r="E221" t="s">
        <v>116</v>
      </c>
      <c r="F221" s="5">
        <v>11.47</v>
      </c>
      <c r="G221" s="5">
        <v>22.99</v>
      </c>
      <c r="H221" s="16">
        <v>3.0031425301607428</v>
      </c>
      <c r="I221" s="3" t="s">
        <v>10261</v>
      </c>
      <c r="J221" s="3" t="str">
        <f t="shared" si="3"/>
        <v>AVP</v>
      </c>
      <c r="K221" s="3" t="e">
        <f>IF(AND(RIGHT(I221,1)="1",J221=AVP),"Scranton West","")</f>
        <v>#NAME?</v>
      </c>
    </row>
    <row r="222" spans="1:11" x14ac:dyDescent="0.3">
      <c r="A222" s="1" t="s">
        <v>3216</v>
      </c>
      <c r="B222" t="s">
        <v>269</v>
      </c>
      <c r="C222" t="s">
        <v>77</v>
      </c>
      <c r="D222" t="s">
        <v>5998</v>
      </c>
      <c r="E222" t="s">
        <v>13</v>
      </c>
      <c r="F222" s="5">
        <v>25.44</v>
      </c>
      <c r="G222" s="5">
        <v>49.99</v>
      </c>
      <c r="H222" s="16">
        <v>0.30527952613569409</v>
      </c>
      <c r="I222" s="3" t="s">
        <v>10262</v>
      </c>
      <c r="J222" s="3" t="str">
        <f t="shared" si="3"/>
        <v>MCO</v>
      </c>
      <c r="K222" s="3" t="e">
        <f>IF(AND(RIGHT(I222,1)="1",J222=AVP),"Scranton West","")</f>
        <v>#NAME?</v>
      </c>
    </row>
    <row r="223" spans="1:11" x14ac:dyDescent="0.3">
      <c r="A223" s="1" t="s">
        <v>3217</v>
      </c>
      <c r="B223" t="s">
        <v>270</v>
      </c>
      <c r="C223" t="s">
        <v>4</v>
      </c>
      <c r="D223" t="s">
        <v>5998</v>
      </c>
      <c r="E223" t="s">
        <v>17</v>
      </c>
      <c r="F223" s="5">
        <v>30.83</v>
      </c>
      <c r="G223" s="5">
        <v>49.99</v>
      </c>
      <c r="H223" s="16">
        <v>2.0010493434452727</v>
      </c>
      <c r="I223" s="3" t="s">
        <v>10261</v>
      </c>
      <c r="J223" s="3" t="str">
        <f t="shared" si="3"/>
        <v>AVP</v>
      </c>
      <c r="K223" s="3" t="e">
        <f>IF(AND(RIGHT(I223,1)="1",J223=AVP),"Scranton West","")</f>
        <v>#NAME?</v>
      </c>
    </row>
    <row r="224" spans="1:11" x14ac:dyDescent="0.3">
      <c r="A224" s="1" t="s">
        <v>3218</v>
      </c>
      <c r="B224" t="s">
        <v>88</v>
      </c>
      <c r="C224" t="s">
        <v>4</v>
      </c>
      <c r="D224" t="s">
        <v>5998</v>
      </c>
      <c r="E224" t="s">
        <v>57</v>
      </c>
      <c r="F224" s="5">
        <v>25.19</v>
      </c>
      <c r="G224" s="5">
        <v>54.99</v>
      </c>
      <c r="H224" s="16">
        <v>15.007606175295244</v>
      </c>
      <c r="I224" s="3" t="s">
        <v>10260</v>
      </c>
      <c r="J224" s="3" t="str">
        <f t="shared" si="3"/>
        <v>BNA</v>
      </c>
      <c r="K224" s="3" t="e">
        <f>IF(AND(RIGHT(I224,1)="1",J224=AVP),"Scranton West","")</f>
        <v>#NAME?</v>
      </c>
    </row>
    <row r="225" spans="1:11" x14ac:dyDescent="0.3">
      <c r="A225" s="1" t="s">
        <v>3219</v>
      </c>
      <c r="B225" t="s">
        <v>271</v>
      </c>
      <c r="C225" t="s">
        <v>39</v>
      </c>
      <c r="D225" t="s">
        <v>5995</v>
      </c>
      <c r="E225" t="s">
        <v>23</v>
      </c>
      <c r="F225" s="5">
        <v>1.65</v>
      </c>
      <c r="G225" s="5">
        <v>6.99</v>
      </c>
      <c r="H225" s="16">
        <v>20.002856691287693</v>
      </c>
      <c r="I225" s="3" t="s">
        <v>10261</v>
      </c>
      <c r="J225" s="3" t="str">
        <f t="shared" si="3"/>
        <v>AVP</v>
      </c>
      <c r="K225" s="3" t="e">
        <f>IF(AND(RIGHT(I225,1)="1",J225=AVP),"Scranton West","")</f>
        <v>#NAME?</v>
      </c>
    </row>
    <row r="226" spans="1:11" x14ac:dyDescent="0.3">
      <c r="A226" s="1" t="s">
        <v>3220</v>
      </c>
      <c r="B226" t="s">
        <v>272</v>
      </c>
      <c r="C226" t="s">
        <v>7</v>
      </c>
      <c r="D226" t="s">
        <v>5995</v>
      </c>
      <c r="E226" t="s">
        <v>15</v>
      </c>
      <c r="F226" s="5">
        <v>8.6300000000000008</v>
      </c>
      <c r="G226" s="5">
        <v>20.99</v>
      </c>
      <c r="H226" s="16">
        <v>24.002158226009591</v>
      </c>
      <c r="I226" s="3" t="s">
        <v>10261</v>
      </c>
      <c r="J226" s="3" t="str">
        <f t="shared" si="3"/>
        <v>AVP</v>
      </c>
      <c r="K226" s="3" t="e">
        <f>IF(AND(RIGHT(I226,1)="1",J226=AVP),"Scranton West","")</f>
        <v>#NAME?</v>
      </c>
    </row>
    <row r="227" spans="1:11" x14ac:dyDescent="0.3">
      <c r="A227" s="1" t="s">
        <v>3221</v>
      </c>
      <c r="B227" t="s">
        <v>273</v>
      </c>
      <c r="C227" t="s">
        <v>77</v>
      </c>
      <c r="D227" t="s">
        <v>5998</v>
      </c>
      <c r="E227" t="s">
        <v>13</v>
      </c>
      <c r="F227" s="5">
        <v>20.89</v>
      </c>
      <c r="G227" s="5">
        <v>21.99</v>
      </c>
      <c r="H227" s="16">
        <v>0.10247819705468227</v>
      </c>
      <c r="I227" s="3" t="s">
        <v>10261</v>
      </c>
      <c r="J227" s="3" t="str">
        <f t="shared" si="3"/>
        <v>AVP</v>
      </c>
      <c r="K227" s="3" t="e">
        <f>IF(AND(RIGHT(I227,1)="1",J227=AVP),"Scranton West","")</f>
        <v>#NAME?</v>
      </c>
    </row>
    <row r="228" spans="1:11" x14ac:dyDescent="0.3">
      <c r="A228" s="1" t="s">
        <v>3222</v>
      </c>
      <c r="B228" t="s">
        <v>274</v>
      </c>
      <c r="C228" t="s">
        <v>7</v>
      </c>
      <c r="D228" t="s">
        <v>5995</v>
      </c>
      <c r="E228" t="s">
        <v>8</v>
      </c>
      <c r="F228" s="5">
        <v>6.56</v>
      </c>
      <c r="G228" s="5">
        <v>39.99</v>
      </c>
      <c r="H228" s="16">
        <v>0.50133196276858372</v>
      </c>
      <c r="I228" s="3" t="s">
        <v>10261</v>
      </c>
      <c r="J228" s="3" t="str">
        <f t="shared" si="3"/>
        <v>AVP</v>
      </c>
      <c r="K228" s="3" t="e">
        <f>IF(AND(RIGHT(I228,1)="1",J228=AVP),"Scranton West","")</f>
        <v>#NAME?</v>
      </c>
    </row>
    <row r="229" spans="1:11" x14ac:dyDescent="0.3">
      <c r="A229" s="1" t="s">
        <v>3223</v>
      </c>
      <c r="B229" t="s">
        <v>275</v>
      </c>
      <c r="C229" t="s">
        <v>4</v>
      </c>
      <c r="D229" t="s">
        <v>5998</v>
      </c>
      <c r="E229" t="s">
        <v>68</v>
      </c>
      <c r="F229" s="5">
        <v>27.5</v>
      </c>
      <c r="G229" s="5">
        <v>47.99</v>
      </c>
      <c r="H229" s="16">
        <v>1.5081494619671998</v>
      </c>
      <c r="I229" s="3" t="s">
        <v>10261</v>
      </c>
      <c r="J229" s="3" t="str">
        <f t="shared" si="3"/>
        <v>AVP</v>
      </c>
      <c r="K229" s="3" t="e">
        <f>IF(AND(RIGHT(I229,1)="1",J229=AVP),"Scranton West","")</f>
        <v>#NAME?</v>
      </c>
    </row>
    <row r="230" spans="1:11" x14ac:dyDescent="0.3">
      <c r="A230" s="1" t="s">
        <v>3224</v>
      </c>
      <c r="B230" t="s">
        <v>276</v>
      </c>
      <c r="C230" t="s">
        <v>4</v>
      </c>
      <c r="D230" t="s">
        <v>5998</v>
      </c>
      <c r="E230" t="s">
        <v>17</v>
      </c>
      <c r="F230" s="5">
        <v>75.989999999999995</v>
      </c>
      <c r="G230" s="5">
        <v>79.989999999999995</v>
      </c>
      <c r="H230" s="16">
        <v>0.20547874639828717</v>
      </c>
      <c r="I230" s="3" t="s">
        <v>10260</v>
      </c>
      <c r="J230" s="3" t="str">
        <f t="shared" si="3"/>
        <v>BNA</v>
      </c>
      <c r="K230" s="3" t="e">
        <f>IF(AND(RIGHT(I230,1)="1",J230=AVP),"Scranton West","")</f>
        <v>#NAME?</v>
      </c>
    </row>
    <row r="231" spans="1:11" x14ac:dyDescent="0.3">
      <c r="A231" s="1" t="s">
        <v>3225</v>
      </c>
      <c r="B231" t="s">
        <v>277</v>
      </c>
      <c r="C231" t="s">
        <v>62</v>
      </c>
      <c r="D231" t="s">
        <v>5997</v>
      </c>
      <c r="E231" t="s">
        <v>63</v>
      </c>
      <c r="F231" s="5">
        <v>11.79</v>
      </c>
      <c r="G231" s="5">
        <v>29.99</v>
      </c>
      <c r="H231" s="16">
        <v>0.50814744557365343</v>
      </c>
      <c r="I231" s="3" t="s">
        <v>10260</v>
      </c>
      <c r="J231" s="3" t="str">
        <f t="shared" si="3"/>
        <v>BNA</v>
      </c>
      <c r="K231" s="3" t="e">
        <f>IF(AND(RIGHT(I231,1)="1",J231=AVP),"Scranton West","")</f>
        <v>#NAME?</v>
      </c>
    </row>
    <row r="232" spans="1:11" x14ac:dyDescent="0.3">
      <c r="A232" s="1" t="s">
        <v>3226</v>
      </c>
      <c r="B232" t="s">
        <v>278</v>
      </c>
      <c r="C232" t="s">
        <v>108</v>
      </c>
      <c r="D232" t="s">
        <v>5995</v>
      </c>
      <c r="E232" t="s">
        <v>116</v>
      </c>
      <c r="F232" s="5">
        <v>12.5</v>
      </c>
      <c r="G232" s="5">
        <v>22.99</v>
      </c>
      <c r="H232" s="16">
        <v>3.0067391643129464</v>
      </c>
      <c r="I232" s="3" t="s">
        <v>10262</v>
      </c>
      <c r="J232" s="3" t="str">
        <f t="shared" si="3"/>
        <v>MCO</v>
      </c>
      <c r="K232" s="3" t="e">
        <f>IF(AND(RIGHT(I232,1)="1",J232=AVP),"Scranton West","")</f>
        <v>#NAME?</v>
      </c>
    </row>
    <row r="233" spans="1:11" x14ac:dyDescent="0.3">
      <c r="A233" s="1" t="s">
        <v>3227</v>
      </c>
      <c r="B233" t="s">
        <v>279</v>
      </c>
      <c r="C233" t="s">
        <v>37</v>
      </c>
      <c r="D233" t="s">
        <v>5995</v>
      </c>
      <c r="E233" t="s">
        <v>13</v>
      </c>
      <c r="F233" s="5">
        <v>25.32</v>
      </c>
      <c r="G233" s="5">
        <v>29.99</v>
      </c>
      <c r="H233" s="16">
        <v>1.1054944659862977</v>
      </c>
      <c r="I233" s="3" t="s">
        <v>10260</v>
      </c>
      <c r="J233" s="3" t="str">
        <f t="shared" si="3"/>
        <v>BNA</v>
      </c>
      <c r="K233" s="3" t="e">
        <f>IF(AND(RIGHT(I233,1)="1",J233=AVP),"Scranton West","")</f>
        <v>#NAME?</v>
      </c>
    </row>
    <row r="234" spans="1:11" x14ac:dyDescent="0.3">
      <c r="A234" s="1" t="s">
        <v>3228</v>
      </c>
      <c r="B234" t="s">
        <v>280</v>
      </c>
      <c r="C234" t="s">
        <v>4</v>
      </c>
      <c r="D234" t="s">
        <v>5998</v>
      </c>
      <c r="E234" t="s">
        <v>17</v>
      </c>
      <c r="F234" s="5">
        <v>30.28</v>
      </c>
      <c r="G234" s="5">
        <v>49.99</v>
      </c>
      <c r="H234" s="16">
        <v>0.10566474412819009</v>
      </c>
      <c r="I234" s="3" t="s">
        <v>10260</v>
      </c>
      <c r="J234" s="3" t="str">
        <f t="shared" si="3"/>
        <v>BNA</v>
      </c>
      <c r="K234" s="3" t="e">
        <f>IF(AND(RIGHT(I234,1)="1",J234=AVP),"Scranton West","")</f>
        <v>#NAME?</v>
      </c>
    </row>
    <row r="235" spans="1:11" x14ac:dyDescent="0.3">
      <c r="A235" s="1" t="s">
        <v>3229</v>
      </c>
      <c r="B235" t="s">
        <v>281</v>
      </c>
      <c r="C235" t="s">
        <v>4</v>
      </c>
      <c r="D235" t="s">
        <v>5998</v>
      </c>
      <c r="E235" t="s">
        <v>57</v>
      </c>
      <c r="F235" s="5">
        <v>30.37</v>
      </c>
      <c r="G235" s="5">
        <v>52.99</v>
      </c>
      <c r="H235" s="16">
        <v>3.0061301685837249</v>
      </c>
      <c r="I235" s="3" t="s">
        <v>10261</v>
      </c>
      <c r="J235" s="3" t="str">
        <f t="shared" si="3"/>
        <v>AVP</v>
      </c>
      <c r="K235" s="3" t="e">
        <f>IF(AND(RIGHT(I235,1)="1",J235=AVP),"Scranton West","")</f>
        <v>#NAME?</v>
      </c>
    </row>
    <row r="236" spans="1:11" x14ac:dyDescent="0.3">
      <c r="A236" s="1" t="s">
        <v>3230</v>
      </c>
      <c r="B236" t="s">
        <v>14</v>
      </c>
      <c r="C236" t="s">
        <v>7</v>
      </c>
      <c r="D236" t="s">
        <v>5995</v>
      </c>
      <c r="E236" t="s">
        <v>15</v>
      </c>
      <c r="F236" s="5">
        <v>4.7300000000000004</v>
      </c>
      <c r="G236" s="5">
        <v>22.99</v>
      </c>
      <c r="H236" s="16">
        <v>2.0054470458591211</v>
      </c>
      <c r="I236" s="3" t="s">
        <v>10261</v>
      </c>
      <c r="J236" s="3" t="str">
        <f t="shared" si="3"/>
        <v>AVP</v>
      </c>
      <c r="K236" s="3" t="e">
        <f>IF(AND(RIGHT(I236,1)="1",J236=AVP),"Scranton West","")</f>
        <v>#NAME?</v>
      </c>
    </row>
    <row r="237" spans="1:11" x14ac:dyDescent="0.3">
      <c r="A237" s="1" t="s">
        <v>3231</v>
      </c>
      <c r="B237" t="s">
        <v>282</v>
      </c>
      <c r="C237" t="s">
        <v>77</v>
      </c>
      <c r="D237" t="s">
        <v>5998</v>
      </c>
      <c r="E237" t="s">
        <v>13</v>
      </c>
      <c r="F237" s="5">
        <v>6.85</v>
      </c>
      <c r="G237" s="5">
        <v>24.99</v>
      </c>
      <c r="H237" s="16">
        <v>1.001237908094573</v>
      </c>
      <c r="I237" s="3" t="s">
        <v>10263</v>
      </c>
      <c r="J237" s="3" t="str">
        <f t="shared" si="3"/>
        <v>BNA</v>
      </c>
      <c r="K237" s="3" t="e">
        <f>IF(AND(RIGHT(I237,1)="1",J237=AVP),"Scranton West","")</f>
        <v>#NAME?</v>
      </c>
    </row>
    <row r="238" spans="1:11" x14ac:dyDescent="0.3">
      <c r="A238" s="1" t="s">
        <v>3232</v>
      </c>
      <c r="B238" t="s">
        <v>283</v>
      </c>
      <c r="C238" t="s">
        <v>7</v>
      </c>
      <c r="D238" t="s">
        <v>5995</v>
      </c>
      <c r="E238" t="s">
        <v>35</v>
      </c>
      <c r="F238" s="5">
        <v>18.23</v>
      </c>
      <c r="G238" s="5">
        <v>34.99</v>
      </c>
      <c r="H238" s="16">
        <v>2.0045461926784731</v>
      </c>
      <c r="I238" s="3" t="s">
        <v>10261</v>
      </c>
      <c r="J238" s="3" t="str">
        <f t="shared" si="3"/>
        <v>AVP</v>
      </c>
      <c r="K238" s="3" t="e">
        <f>IF(AND(RIGHT(I238,1)="1",J238=AVP),"Scranton West","")</f>
        <v>#NAME?</v>
      </c>
    </row>
    <row r="239" spans="1:11" x14ac:dyDescent="0.3">
      <c r="A239" s="1" t="s">
        <v>3233</v>
      </c>
      <c r="B239" t="s">
        <v>284</v>
      </c>
      <c r="C239" t="s">
        <v>44</v>
      </c>
      <c r="D239" t="s">
        <v>5998</v>
      </c>
      <c r="E239" t="s">
        <v>116</v>
      </c>
      <c r="F239" s="5">
        <v>21.75</v>
      </c>
      <c r="G239" s="5">
        <v>26.99</v>
      </c>
      <c r="H239" s="16">
        <v>5.007306322081746</v>
      </c>
      <c r="I239" s="3" t="s">
        <v>10263</v>
      </c>
      <c r="J239" s="3" t="str">
        <f t="shared" si="3"/>
        <v>BNA</v>
      </c>
      <c r="K239" s="3" t="e">
        <f>IF(AND(RIGHT(I239,1)="1",J239=AVP),"Scranton West","")</f>
        <v>#NAME?</v>
      </c>
    </row>
    <row r="240" spans="1:11" x14ac:dyDescent="0.3">
      <c r="A240" s="1" t="s">
        <v>3234</v>
      </c>
      <c r="B240" t="s">
        <v>285</v>
      </c>
      <c r="C240" t="s">
        <v>4</v>
      </c>
      <c r="D240" t="s">
        <v>5998</v>
      </c>
      <c r="E240" t="s">
        <v>68</v>
      </c>
      <c r="F240" s="5">
        <v>39.840000000000003</v>
      </c>
      <c r="G240" s="5">
        <v>45.99</v>
      </c>
      <c r="H240" s="16">
        <v>0.60847878767346153</v>
      </c>
      <c r="I240" s="3" t="s">
        <v>10263</v>
      </c>
      <c r="J240" s="3" t="str">
        <f t="shared" si="3"/>
        <v>BNA</v>
      </c>
      <c r="K240" s="3" t="e">
        <f>IF(AND(RIGHT(I240,1)="1",J240=AVP),"Scranton West","")</f>
        <v>#NAME?</v>
      </c>
    </row>
    <row r="241" spans="1:11" x14ac:dyDescent="0.3">
      <c r="A241" s="1" t="s">
        <v>3235</v>
      </c>
      <c r="B241" t="s">
        <v>286</v>
      </c>
      <c r="C241" t="s">
        <v>39</v>
      </c>
      <c r="D241" t="s">
        <v>5995</v>
      </c>
      <c r="E241" t="s">
        <v>23</v>
      </c>
      <c r="F241" s="5">
        <v>6.92</v>
      </c>
      <c r="G241" s="5">
        <v>7.99</v>
      </c>
      <c r="H241" s="16">
        <v>2.0028571808174012</v>
      </c>
      <c r="I241" s="3" t="s">
        <v>10261</v>
      </c>
      <c r="J241" s="3" t="str">
        <f t="shared" si="3"/>
        <v>AVP</v>
      </c>
      <c r="K241" s="3" t="e">
        <f>IF(AND(RIGHT(I241,1)="1",J241=AVP),"Scranton West","")</f>
        <v>#NAME?</v>
      </c>
    </row>
    <row r="242" spans="1:11" x14ac:dyDescent="0.3">
      <c r="A242" s="1" t="s">
        <v>3236</v>
      </c>
      <c r="B242" t="s">
        <v>287</v>
      </c>
      <c r="C242" t="s">
        <v>77</v>
      </c>
      <c r="D242" t="s">
        <v>5998</v>
      </c>
      <c r="E242" t="s">
        <v>13</v>
      </c>
      <c r="F242" s="5">
        <v>10.99</v>
      </c>
      <c r="G242" s="5">
        <v>39.99</v>
      </c>
      <c r="H242" s="16">
        <v>0.1082022619687307</v>
      </c>
      <c r="I242" s="3" t="s">
        <v>10260</v>
      </c>
      <c r="J242" s="3" t="str">
        <f t="shared" si="3"/>
        <v>BNA</v>
      </c>
      <c r="K242" s="3" t="e">
        <f>IF(AND(RIGHT(I242,1)="1",J242=AVP),"Scranton West","")</f>
        <v>#NAME?</v>
      </c>
    </row>
    <row r="243" spans="1:11" x14ac:dyDescent="0.3">
      <c r="A243" s="1" t="s">
        <v>3237</v>
      </c>
      <c r="B243" t="s">
        <v>288</v>
      </c>
      <c r="C243" t="s">
        <v>7</v>
      </c>
      <c r="D243" t="s">
        <v>5995</v>
      </c>
      <c r="E243" t="s">
        <v>8</v>
      </c>
      <c r="F243" s="5">
        <v>8.65</v>
      </c>
      <c r="G243" s="5">
        <v>21.99</v>
      </c>
      <c r="H243" s="16">
        <v>0.20222689721341175</v>
      </c>
      <c r="I243" s="3" t="s">
        <v>10261</v>
      </c>
      <c r="J243" s="3" t="str">
        <f t="shared" si="3"/>
        <v>AVP</v>
      </c>
      <c r="K243" s="3" t="e">
        <f>IF(AND(RIGHT(I243,1)="1",J243=AVP),"Scranton West","")</f>
        <v>#NAME?</v>
      </c>
    </row>
    <row r="244" spans="1:11" x14ac:dyDescent="0.3">
      <c r="A244" s="1" t="s">
        <v>3238</v>
      </c>
      <c r="B244" t="s">
        <v>289</v>
      </c>
      <c r="C244" t="s">
        <v>4</v>
      </c>
      <c r="D244" t="s">
        <v>5998</v>
      </c>
      <c r="E244" t="s">
        <v>29</v>
      </c>
      <c r="F244" s="5">
        <v>10.23</v>
      </c>
      <c r="G244" s="5">
        <v>48.99</v>
      </c>
      <c r="H244" s="16">
        <v>10.006152010519486</v>
      </c>
      <c r="I244" s="3" t="s">
        <v>10263</v>
      </c>
      <c r="J244" s="3" t="str">
        <f t="shared" si="3"/>
        <v>BNA</v>
      </c>
      <c r="K244" s="3" t="e">
        <f>IF(AND(RIGHT(I244,1)="1",J244=AVP),"Scranton West","")</f>
        <v>#NAME?</v>
      </c>
    </row>
    <row r="245" spans="1:11" x14ac:dyDescent="0.3">
      <c r="A245" s="1" t="s">
        <v>3239</v>
      </c>
      <c r="B245" t="s">
        <v>290</v>
      </c>
      <c r="C245" t="s">
        <v>85</v>
      </c>
      <c r="D245" t="s">
        <v>5995</v>
      </c>
      <c r="E245" t="s">
        <v>13</v>
      </c>
      <c r="F245" s="5">
        <v>2.3199999999999998</v>
      </c>
      <c r="G245" s="5">
        <v>12.99</v>
      </c>
      <c r="H245" s="16">
        <v>4.5002923831640356</v>
      </c>
      <c r="I245" s="3" t="s">
        <v>10264</v>
      </c>
      <c r="J245" s="3" t="str">
        <f t="shared" si="3"/>
        <v>AVP</v>
      </c>
      <c r="K245" s="3" t="e">
        <f>IF(AND(RIGHT(I245,1)="1",J245=AVP),"Scranton West","")</f>
        <v>#NAME?</v>
      </c>
    </row>
    <row r="246" spans="1:11" x14ac:dyDescent="0.3">
      <c r="A246" s="1" t="s">
        <v>3240</v>
      </c>
      <c r="B246" t="s">
        <v>291</v>
      </c>
      <c r="C246" t="s">
        <v>4</v>
      </c>
      <c r="D246" t="s">
        <v>5998</v>
      </c>
      <c r="E246" t="s">
        <v>17</v>
      </c>
      <c r="F246" s="5">
        <v>19.850000000000001</v>
      </c>
      <c r="G246" s="5">
        <v>49.99</v>
      </c>
      <c r="H246" s="16">
        <v>0.10740415188187964</v>
      </c>
      <c r="I246" s="3" t="s">
        <v>10261</v>
      </c>
      <c r="J246" s="3" t="str">
        <f t="shared" si="3"/>
        <v>AVP</v>
      </c>
      <c r="K246" s="3" t="e">
        <f>IF(AND(RIGHT(I246,1)="1",J246=AVP),"Scranton West","")</f>
        <v>#NAME?</v>
      </c>
    </row>
    <row r="247" spans="1:11" x14ac:dyDescent="0.3">
      <c r="A247" s="1" t="s">
        <v>3241</v>
      </c>
      <c r="B247" t="s">
        <v>292</v>
      </c>
      <c r="C247" t="s">
        <v>4</v>
      </c>
      <c r="D247" t="s">
        <v>5998</v>
      </c>
      <c r="E247" t="s">
        <v>57</v>
      </c>
      <c r="F247" s="5">
        <v>52.24</v>
      </c>
      <c r="G247" s="5">
        <v>54.99</v>
      </c>
      <c r="H247" s="16">
        <v>1.0042908312856533</v>
      </c>
      <c r="I247" s="3" t="s">
        <v>10260</v>
      </c>
      <c r="J247" s="3" t="str">
        <f t="shared" si="3"/>
        <v>BNA</v>
      </c>
      <c r="K247" s="3" t="e">
        <f>IF(AND(RIGHT(I247,1)="1",J247=AVP),"Scranton West","")</f>
        <v>#NAME?</v>
      </c>
    </row>
    <row r="248" spans="1:11" x14ac:dyDescent="0.3">
      <c r="A248" s="1" t="s">
        <v>3242</v>
      </c>
      <c r="B248" t="s">
        <v>293</v>
      </c>
      <c r="C248" t="s">
        <v>37</v>
      </c>
      <c r="D248" t="s">
        <v>5995</v>
      </c>
      <c r="E248" t="s">
        <v>13</v>
      </c>
      <c r="F248" s="5">
        <v>26.02</v>
      </c>
      <c r="G248" s="5">
        <v>29.99</v>
      </c>
      <c r="H248" s="16">
        <v>0.30322565382919081</v>
      </c>
      <c r="I248" s="3" t="s">
        <v>10263</v>
      </c>
      <c r="J248" s="3" t="str">
        <f t="shared" si="3"/>
        <v>BNA</v>
      </c>
      <c r="K248" s="3" t="e">
        <f>IF(AND(RIGHT(I248,1)="1",J248=AVP),"Scranton West","")</f>
        <v>#NAME?</v>
      </c>
    </row>
    <row r="249" spans="1:11" x14ac:dyDescent="0.3">
      <c r="A249" s="1" t="s">
        <v>3243</v>
      </c>
      <c r="B249" t="s">
        <v>294</v>
      </c>
      <c r="C249" t="s">
        <v>39</v>
      </c>
      <c r="D249" t="s">
        <v>5995</v>
      </c>
      <c r="E249" t="s">
        <v>23</v>
      </c>
      <c r="F249" s="5">
        <v>6.52</v>
      </c>
      <c r="G249" s="5">
        <v>7.99</v>
      </c>
      <c r="H249" s="16">
        <v>2.0050705814372702</v>
      </c>
      <c r="I249" s="3" t="s">
        <v>10262</v>
      </c>
      <c r="J249" s="3" t="str">
        <f t="shared" si="3"/>
        <v>MCO</v>
      </c>
      <c r="K249" s="3" t="e">
        <f>IF(AND(RIGHT(I249,1)="1",J249=AVP),"Scranton West","")</f>
        <v>#NAME?</v>
      </c>
    </row>
    <row r="250" spans="1:11" x14ac:dyDescent="0.3">
      <c r="A250" s="1" t="s">
        <v>3244</v>
      </c>
      <c r="B250" t="s">
        <v>295</v>
      </c>
      <c r="C250" t="s">
        <v>77</v>
      </c>
      <c r="D250" t="s">
        <v>5998</v>
      </c>
      <c r="E250" t="s">
        <v>13</v>
      </c>
      <c r="F250" s="5">
        <v>6.94</v>
      </c>
      <c r="G250" s="5">
        <v>9.99</v>
      </c>
      <c r="H250" s="16">
        <v>11.004284568986959</v>
      </c>
      <c r="I250" s="3" t="s">
        <v>10263</v>
      </c>
      <c r="J250" s="3" t="str">
        <f t="shared" si="3"/>
        <v>BNA</v>
      </c>
      <c r="K250" s="3" t="e">
        <f>IF(AND(RIGHT(I250,1)="1",J250=AVP),"Scranton West","")</f>
        <v>#NAME?</v>
      </c>
    </row>
    <row r="251" spans="1:11" x14ac:dyDescent="0.3">
      <c r="A251" s="1" t="s">
        <v>3245</v>
      </c>
      <c r="B251" t="s">
        <v>191</v>
      </c>
      <c r="C251" t="s">
        <v>7</v>
      </c>
      <c r="D251" t="s">
        <v>5995</v>
      </c>
      <c r="E251" t="s">
        <v>8</v>
      </c>
      <c r="F251" s="5">
        <v>19.53</v>
      </c>
      <c r="G251" s="5">
        <v>25.99</v>
      </c>
      <c r="H251" s="16">
        <v>4.0083331342016377</v>
      </c>
      <c r="I251" s="3" t="s">
        <v>10261</v>
      </c>
      <c r="J251" s="3" t="str">
        <f t="shared" si="3"/>
        <v>AVP</v>
      </c>
      <c r="K251" s="3" t="e">
        <f>IF(AND(RIGHT(I251,1)="1",J251=AVP),"Scranton West","")</f>
        <v>#NAME?</v>
      </c>
    </row>
    <row r="252" spans="1:11" x14ac:dyDescent="0.3">
      <c r="A252" s="1" t="s">
        <v>3246</v>
      </c>
      <c r="B252" t="s">
        <v>296</v>
      </c>
      <c r="C252" t="s">
        <v>4</v>
      </c>
      <c r="D252" t="s">
        <v>5998</v>
      </c>
      <c r="E252" t="s">
        <v>68</v>
      </c>
      <c r="F252" s="5">
        <v>51.77</v>
      </c>
      <c r="G252" s="5">
        <v>56.99</v>
      </c>
      <c r="H252" s="16">
        <v>28.000833700461403</v>
      </c>
      <c r="I252" s="3" t="s">
        <v>10261</v>
      </c>
      <c r="J252" s="3" t="str">
        <f t="shared" si="3"/>
        <v>AVP</v>
      </c>
      <c r="K252" s="3" t="e">
        <f>IF(AND(RIGHT(I252,1)="1",J252=AVP),"Scranton West","")</f>
        <v>#NAME?</v>
      </c>
    </row>
    <row r="253" spans="1:11" x14ac:dyDescent="0.3">
      <c r="A253" s="1" t="s">
        <v>3247</v>
      </c>
      <c r="B253" t="s">
        <v>297</v>
      </c>
      <c r="C253" t="s">
        <v>7</v>
      </c>
      <c r="D253" t="s">
        <v>5995</v>
      </c>
      <c r="E253" t="s">
        <v>17</v>
      </c>
      <c r="F253" s="5">
        <v>71.11</v>
      </c>
      <c r="G253" s="5">
        <v>76.989999999999995</v>
      </c>
      <c r="H253" s="16">
        <v>24.007725603005778</v>
      </c>
      <c r="I253" s="3" t="s">
        <v>10260</v>
      </c>
      <c r="J253" s="3" t="str">
        <f t="shared" si="3"/>
        <v>BNA</v>
      </c>
      <c r="K253" s="3" t="e">
        <f>IF(AND(RIGHT(I253,1)="1",J253=AVP),"Scranton West","")</f>
        <v>#NAME?</v>
      </c>
    </row>
    <row r="254" spans="1:11" x14ac:dyDescent="0.3">
      <c r="A254" s="1" t="s">
        <v>3248</v>
      </c>
      <c r="B254" t="s">
        <v>298</v>
      </c>
      <c r="C254" t="s">
        <v>37</v>
      </c>
      <c r="D254" t="s">
        <v>5995</v>
      </c>
      <c r="E254" t="s">
        <v>13</v>
      </c>
      <c r="F254" s="5">
        <v>5.48</v>
      </c>
      <c r="G254" s="5">
        <v>14.99</v>
      </c>
      <c r="H254" s="16">
        <v>0.50692210058473863</v>
      </c>
      <c r="I254" s="3" t="s">
        <v>10263</v>
      </c>
      <c r="J254" s="3" t="str">
        <f t="shared" si="3"/>
        <v>BNA</v>
      </c>
      <c r="K254" s="3" t="e">
        <f>IF(AND(RIGHT(I254,1)="1",J254=AVP),"Scranton West","")</f>
        <v>#NAME?</v>
      </c>
    </row>
    <row r="255" spans="1:11" x14ac:dyDescent="0.3">
      <c r="A255" s="1" t="s">
        <v>3249</v>
      </c>
      <c r="B255" t="s">
        <v>299</v>
      </c>
      <c r="C255" t="s">
        <v>44</v>
      </c>
      <c r="D255" t="s">
        <v>5998</v>
      </c>
      <c r="E255" t="s">
        <v>116</v>
      </c>
      <c r="F255" s="5">
        <v>10.86</v>
      </c>
      <c r="G255" s="5">
        <v>21.99</v>
      </c>
      <c r="H255" s="16">
        <v>0.50141995697077424</v>
      </c>
      <c r="I255" s="3" t="s">
        <v>10260</v>
      </c>
      <c r="J255" s="3" t="str">
        <f t="shared" si="3"/>
        <v>BNA</v>
      </c>
      <c r="K255" s="3" t="e">
        <f>IF(AND(RIGHT(I255,1)="1",J255=AVP),"Scranton West","")</f>
        <v>#NAME?</v>
      </c>
    </row>
    <row r="256" spans="1:11" x14ac:dyDescent="0.3">
      <c r="A256" s="1" t="s">
        <v>3250</v>
      </c>
      <c r="B256" t="s">
        <v>300</v>
      </c>
      <c r="C256" t="s">
        <v>4</v>
      </c>
      <c r="D256" t="s">
        <v>5998</v>
      </c>
      <c r="E256" t="s">
        <v>57</v>
      </c>
      <c r="F256" s="5">
        <v>24.85</v>
      </c>
      <c r="G256" s="5">
        <v>54.99</v>
      </c>
      <c r="H256" s="16">
        <v>2.0048393316143489</v>
      </c>
      <c r="I256" s="3" t="s">
        <v>10264</v>
      </c>
      <c r="J256" s="3" t="str">
        <f t="shared" si="3"/>
        <v>AVP</v>
      </c>
      <c r="K256" s="3" t="e">
        <f>IF(AND(RIGHT(I256,1)="1",J256=AVP),"Scranton West","")</f>
        <v>#NAME?</v>
      </c>
    </row>
    <row r="257" spans="1:11" x14ac:dyDescent="0.3">
      <c r="A257" s="1" t="s">
        <v>3251</v>
      </c>
      <c r="B257" t="s">
        <v>301</v>
      </c>
      <c r="C257" t="s">
        <v>7</v>
      </c>
      <c r="D257" t="s">
        <v>5995</v>
      </c>
      <c r="E257" t="s">
        <v>29</v>
      </c>
      <c r="F257" s="5">
        <v>18.28</v>
      </c>
      <c r="G257" s="5">
        <v>32.99</v>
      </c>
      <c r="H257" s="16">
        <v>0.10118849800377608</v>
      </c>
      <c r="I257" s="3" t="s">
        <v>10261</v>
      </c>
      <c r="J257" s="3" t="str">
        <f t="shared" si="3"/>
        <v>AVP</v>
      </c>
      <c r="K257" s="3" t="e">
        <f>IF(AND(RIGHT(I257,1)="1",J257=AVP),"Scranton West","")</f>
        <v>#NAME?</v>
      </c>
    </row>
    <row r="258" spans="1:11" x14ac:dyDescent="0.3">
      <c r="A258" s="1" t="s">
        <v>3252</v>
      </c>
      <c r="B258" t="s">
        <v>137</v>
      </c>
      <c r="C258" t="s">
        <v>77</v>
      </c>
      <c r="D258" t="s">
        <v>5998</v>
      </c>
      <c r="E258" t="s">
        <v>13</v>
      </c>
      <c r="F258" s="5">
        <v>4.01</v>
      </c>
      <c r="G258" s="5">
        <v>15.99</v>
      </c>
      <c r="H258" s="16">
        <v>0.30382927643947127</v>
      </c>
      <c r="I258" s="3" t="s">
        <v>10264</v>
      </c>
      <c r="J258" s="3" t="str">
        <f t="shared" si="3"/>
        <v>AVP</v>
      </c>
      <c r="K258" s="3" t="e">
        <f>IF(AND(RIGHT(I258,1)="1",J258=AVP),"Scranton West","")</f>
        <v>#NAME?</v>
      </c>
    </row>
    <row r="259" spans="1:11" x14ac:dyDescent="0.3">
      <c r="A259" s="1" t="s">
        <v>3253</v>
      </c>
      <c r="B259" t="s">
        <v>302</v>
      </c>
      <c r="C259" t="s">
        <v>39</v>
      </c>
      <c r="D259" t="s">
        <v>5995</v>
      </c>
      <c r="E259" t="s">
        <v>23</v>
      </c>
      <c r="F259" s="5">
        <v>3.07</v>
      </c>
      <c r="G259" s="5">
        <v>6.99</v>
      </c>
      <c r="H259" s="16">
        <v>0.50918905120792668</v>
      </c>
      <c r="I259" s="3" t="s">
        <v>10261</v>
      </c>
      <c r="J259" s="3" t="str">
        <f t="shared" ref="J259:J322" si="4">LEFT(I259,3)</f>
        <v>AVP</v>
      </c>
      <c r="K259" s="3" t="e">
        <f>IF(AND(RIGHT(I259,1)="1",J259=AVP),"Scranton West","")</f>
        <v>#NAME?</v>
      </c>
    </row>
    <row r="260" spans="1:11" x14ac:dyDescent="0.3">
      <c r="A260" s="1" t="s">
        <v>3254</v>
      </c>
      <c r="B260" t="s">
        <v>303</v>
      </c>
      <c r="C260" t="s">
        <v>7</v>
      </c>
      <c r="D260" t="s">
        <v>5995</v>
      </c>
      <c r="E260" t="s">
        <v>17</v>
      </c>
      <c r="F260" s="5">
        <v>32.61</v>
      </c>
      <c r="G260" s="5">
        <v>42.99</v>
      </c>
      <c r="H260" s="16">
        <v>5.0055792570542152</v>
      </c>
      <c r="I260" s="3" t="s">
        <v>10263</v>
      </c>
      <c r="J260" s="3" t="str">
        <f t="shared" si="4"/>
        <v>BNA</v>
      </c>
      <c r="K260" s="3" t="e">
        <f>IF(AND(RIGHT(I260,1)="1",J260=AVP),"Scranton West","")</f>
        <v>#NAME?</v>
      </c>
    </row>
    <row r="261" spans="1:11" x14ac:dyDescent="0.3">
      <c r="A261" s="1" t="s">
        <v>3255</v>
      </c>
      <c r="B261" t="s">
        <v>304</v>
      </c>
      <c r="C261" t="s">
        <v>4</v>
      </c>
      <c r="D261" t="s">
        <v>5998</v>
      </c>
      <c r="E261" t="s">
        <v>68</v>
      </c>
      <c r="F261" s="5">
        <v>30.99</v>
      </c>
      <c r="G261" s="5">
        <v>50.99</v>
      </c>
      <c r="H261" s="16">
        <v>5.0077796910068058</v>
      </c>
      <c r="I261" s="3" t="s">
        <v>10260</v>
      </c>
      <c r="J261" s="3" t="str">
        <f t="shared" si="4"/>
        <v>BNA</v>
      </c>
      <c r="K261" s="3" t="e">
        <f>IF(AND(RIGHT(I261,1)="1",J261=AVP),"Scranton West","")</f>
        <v>#NAME?</v>
      </c>
    </row>
    <row r="262" spans="1:11" x14ac:dyDescent="0.3">
      <c r="A262" s="1" t="s">
        <v>3256</v>
      </c>
      <c r="B262" t="s">
        <v>305</v>
      </c>
      <c r="C262" t="s">
        <v>7</v>
      </c>
      <c r="D262" t="s">
        <v>5995</v>
      </c>
      <c r="E262" t="s">
        <v>15</v>
      </c>
      <c r="F262" s="5">
        <v>12.98</v>
      </c>
      <c r="G262" s="5">
        <v>19.989999999999998</v>
      </c>
      <c r="H262" s="16">
        <v>28.009991850352542</v>
      </c>
      <c r="I262" s="3" t="s">
        <v>10261</v>
      </c>
      <c r="J262" s="3" t="str">
        <f t="shared" si="4"/>
        <v>AVP</v>
      </c>
      <c r="K262" s="3" t="e">
        <f>IF(AND(RIGHT(I262,1)="1",J262=AVP),"Scranton West","")</f>
        <v>#NAME?</v>
      </c>
    </row>
    <row r="263" spans="1:11" x14ac:dyDescent="0.3">
      <c r="A263" s="1" t="s">
        <v>3257</v>
      </c>
      <c r="B263" t="s">
        <v>306</v>
      </c>
      <c r="C263" t="s">
        <v>210</v>
      </c>
      <c r="D263" t="s">
        <v>5997</v>
      </c>
      <c r="E263" t="s">
        <v>13</v>
      </c>
      <c r="F263" s="5">
        <v>7.76</v>
      </c>
      <c r="G263" s="5">
        <v>12.99</v>
      </c>
      <c r="H263" s="16">
        <v>0.90721167167694772</v>
      </c>
      <c r="I263" s="3" t="s">
        <v>10262</v>
      </c>
      <c r="J263" s="3" t="str">
        <f t="shared" si="4"/>
        <v>MCO</v>
      </c>
      <c r="K263" s="3" t="e">
        <f>IF(AND(RIGHT(I263,1)="1",J263=AVP),"Scranton West","")</f>
        <v>#NAME?</v>
      </c>
    </row>
    <row r="264" spans="1:11" x14ac:dyDescent="0.3">
      <c r="A264" s="1" t="s">
        <v>3258</v>
      </c>
      <c r="B264" t="s">
        <v>307</v>
      </c>
      <c r="C264" t="s">
        <v>4</v>
      </c>
      <c r="D264" t="s">
        <v>5998</v>
      </c>
      <c r="E264" t="s">
        <v>35</v>
      </c>
      <c r="F264" s="5">
        <v>36.22</v>
      </c>
      <c r="G264" s="5">
        <v>56.99</v>
      </c>
      <c r="H264" s="16">
        <v>0.50059502818771273</v>
      </c>
      <c r="I264" s="3" t="s">
        <v>10263</v>
      </c>
      <c r="J264" s="3" t="str">
        <f t="shared" si="4"/>
        <v>BNA</v>
      </c>
      <c r="K264" s="3" t="e">
        <f>IF(AND(RIGHT(I264,1)="1",J264=AVP),"Scranton West","")</f>
        <v>#NAME?</v>
      </c>
    </row>
    <row r="265" spans="1:11" x14ac:dyDescent="0.3">
      <c r="A265" s="1" t="s">
        <v>3259</v>
      </c>
      <c r="B265" t="s">
        <v>308</v>
      </c>
      <c r="C265" t="s">
        <v>4</v>
      </c>
      <c r="D265" t="s">
        <v>5998</v>
      </c>
      <c r="E265" t="s">
        <v>57</v>
      </c>
      <c r="F265" s="5">
        <v>35.6</v>
      </c>
      <c r="G265" s="5">
        <v>54.99</v>
      </c>
      <c r="H265" s="16">
        <v>2.0001448493778322</v>
      </c>
      <c r="I265" s="3" t="s">
        <v>10261</v>
      </c>
      <c r="J265" s="3" t="str">
        <f t="shared" si="4"/>
        <v>AVP</v>
      </c>
      <c r="K265" s="3" t="e">
        <f>IF(AND(RIGHT(I265,1)="1",J265=AVP),"Scranton West","")</f>
        <v>#NAME?</v>
      </c>
    </row>
    <row r="266" spans="1:11" x14ac:dyDescent="0.3">
      <c r="A266" s="1" t="s">
        <v>3260</v>
      </c>
      <c r="B266" t="s">
        <v>309</v>
      </c>
      <c r="C266" t="s">
        <v>108</v>
      </c>
      <c r="D266" t="s">
        <v>5995</v>
      </c>
      <c r="E266" t="s">
        <v>116</v>
      </c>
      <c r="F266" s="5">
        <v>15.17</v>
      </c>
      <c r="G266" s="5">
        <v>22.99</v>
      </c>
      <c r="H266" s="16">
        <v>2.0085756076792758</v>
      </c>
      <c r="I266" s="3" t="s">
        <v>10261</v>
      </c>
      <c r="J266" s="3" t="str">
        <f t="shared" si="4"/>
        <v>AVP</v>
      </c>
      <c r="K266" s="3" t="e">
        <f>IF(AND(RIGHT(I266,1)="1",J266=AVP),"Scranton West","")</f>
        <v>#NAME?</v>
      </c>
    </row>
    <row r="267" spans="1:11" x14ac:dyDescent="0.3">
      <c r="A267" s="1" t="s">
        <v>3261</v>
      </c>
      <c r="B267" t="s">
        <v>310</v>
      </c>
      <c r="C267" t="s">
        <v>10</v>
      </c>
      <c r="D267" t="s">
        <v>5998</v>
      </c>
      <c r="E267" t="s">
        <v>13</v>
      </c>
      <c r="F267" s="5">
        <v>9.7799999999999994</v>
      </c>
      <c r="G267" s="5">
        <v>14.99</v>
      </c>
      <c r="H267" s="16">
        <v>0.10524460223588052</v>
      </c>
      <c r="I267" s="3" t="s">
        <v>10261</v>
      </c>
      <c r="J267" s="3" t="str">
        <f t="shared" si="4"/>
        <v>AVP</v>
      </c>
      <c r="K267" s="3" t="e">
        <f>IF(AND(RIGHT(I267,1)="1",J267=AVP),"Scranton West","")</f>
        <v>#NAME?</v>
      </c>
    </row>
    <row r="268" spans="1:11" x14ac:dyDescent="0.3">
      <c r="A268" s="1" t="s">
        <v>3262</v>
      </c>
      <c r="B268" t="s">
        <v>311</v>
      </c>
      <c r="C268" t="s">
        <v>7</v>
      </c>
      <c r="D268" t="s">
        <v>5995</v>
      </c>
      <c r="E268" t="s">
        <v>17</v>
      </c>
      <c r="F268" s="5">
        <v>14.72</v>
      </c>
      <c r="G268" s="5">
        <v>39.99</v>
      </c>
      <c r="H268" s="16">
        <v>0.40762408538227712</v>
      </c>
      <c r="I268" s="3" t="s">
        <v>10261</v>
      </c>
      <c r="J268" s="3" t="str">
        <f t="shared" si="4"/>
        <v>AVP</v>
      </c>
      <c r="K268" s="3" t="e">
        <f>IF(AND(RIGHT(I268,1)="1",J268=AVP),"Scranton West","")</f>
        <v>#NAME?</v>
      </c>
    </row>
    <row r="269" spans="1:11" x14ac:dyDescent="0.3">
      <c r="A269" s="1" t="s">
        <v>3263</v>
      </c>
      <c r="B269" t="s">
        <v>312</v>
      </c>
      <c r="C269" t="s">
        <v>7</v>
      </c>
      <c r="D269" t="s">
        <v>5995</v>
      </c>
      <c r="E269" t="s">
        <v>15</v>
      </c>
      <c r="F269" s="5">
        <v>6.74</v>
      </c>
      <c r="G269" s="5">
        <v>11.99</v>
      </c>
      <c r="H269" s="16">
        <v>0.40339667883373576</v>
      </c>
      <c r="I269" s="3" t="s">
        <v>10263</v>
      </c>
      <c r="J269" s="3" t="str">
        <f t="shared" si="4"/>
        <v>BNA</v>
      </c>
      <c r="K269" s="3" t="e">
        <f>IF(AND(RIGHT(I269,1)="1",J269=AVP),"Scranton West","")</f>
        <v>#NAME?</v>
      </c>
    </row>
    <row r="270" spans="1:11" x14ac:dyDescent="0.3">
      <c r="A270" s="1" t="s">
        <v>3264</v>
      </c>
      <c r="B270" t="s">
        <v>313</v>
      </c>
      <c r="C270" t="s">
        <v>39</v>
      </c>
      <c r="D270" t="s">
        <v>5995</v>
      </c>
      <c r="E270" t="s">
        <v>23</v>
      </c>
      <c r="F270" s="5">
        <v>2.56</v>
      </c>
      <c r="G270" s="5">
        <v>7.99</v>
      </c>
      <c r="H270" s="16">
        <v>8.0060043035456321</v>
      </c>
      <c r="I270" s="3" t="s">
        <v>10261</v>
      </c>
      <c r="J270" s="3" t="str">
        <f t="shared" si="4"/>
        <v>AVP</v>
      </c>
      <c r="K270" s="3" t="e">
        <f>IF(AND(RIGHT(I270,1)="1",J270=AVP),"Scranton West","")</f>
        <v>#NAME?</v>
      </c>
    </row>
    <row r="271" spans="1:11" x14ac:dyDescent="0.3">
      <c r="A271" s="1" t="s">
        <v>3265</v>
      </c>
      <c r="B271" t="s">
        <v>314</v>
      </c>
      <c r="C271" t="s">
        <v>77</v>
      </c>
      <c r="D271" t="s">
        <v>5998</v>
      </c>
      <c r="E271" t="s">
        <v>13</v>
      </c>
      <c r="F271" s="5">
        <v>14.74</v>
      </c>
      <c r="G271" s="5">
        <v>29.99</v>
      </c>
      <c r="H271" s="16">
        <v>30.000743395584379</v>
      </c>
      <c r="I271" s="3" t="s">
        <v>10263</v>
      </c>
      <c r="J271" s="3" t="str">
        <f t="shared" si="4"/>
        <v>BNA</v>
      </c>
      <c r="K271" s="3" t="e">
        <f>IF(AND(RIGHT(I271,1)="1",J271=AVP),"Scranton West","")</f>
        <v>#NAME?</v>
      </c>
    </row>
    <row r="272" spans="1:11" x14ac:dyDescent="0.3">
      <c r="A272" s="1" t="s">
        <v>3266</v>
      </c>
      <c r="B272" t="s">
        <v>315</v>
      </c>
      <c r="C272" t="s">
        <v>4</v>
      </c>
      <c r="D272" t="s">
        <v>5998</v>
      </c>
      <c r="E272" t="s">
        <v>57</v>
      </c>
      <c r="F272" s="5">
        <v>38.67</v>
      </c>
      <c r="G272" s="5">
        <v>54.99</v>
      </c>
      <c r="H272" s="16">
        <v>16.005284380015901</v>
      </c>
      <c r="I272" s="3" t="s">
        <v>10260</v>
      </c>
      <c r="J272" s="3" t="str">
        <f t="shared" si="4"/>
        <v>BNA</v>
      </c>
      <c r="K272" s="3" t="e">
        <f>IF(AND(RIGHT(I272,1)="1",J272=AVP),"Scranton West","")</f>
        <v>#NAME?</v>
      </c>
    </row>
    <row r="273" spans="1:11" x14ac:dyDescent="0.3">
      <c r="A273" s="1" t="s">
        <v>3267</v>
      </c>
      <c r="B273" t="s">
        <v>316</v>
      </c>
      <c r="C273" t="s">
        <v>4</v>
      </c>
      <c r="D273" t="s">
        <v>5998</v>
      </c>
      <c r="E273" t="s">
        <v>68</v>
      </c>
      <c r="F273" s="5">
        <v>14.59</v>
      </c>
      <c r="G273" s="5">
        <v>42.99</v>
      </c>
      <c r="H273" s="16">
        <v>20.002302229391969</v>
      </c>
      <c r="I273" s="3" t="s">
        <v>10260</v>
      </c>
      <c r="J273" s="3" t="str">
        <f t="shared" si="4"/>
        <v>BNA</v>
      </c>
      <c r="K273" s="3" t="e">
        <f>IF(AND(RIGHT(I273,1)="1",J273=AVP),"Scranton West","")</f>
        <v>#NAME?</v>
      </c>
    </row>
    <row r="274" spans="1:11" x14ac:dyDescent="0.3">
      <c r="A274" s="1" t="s">
        <v>3268</v>
      </c>
      <c r="B274" t="s">
        <v>201</v>
      </c>
      <c r="C274" t="s">
        <v>7</v>
      </c>
      <c r="D274" t="s">
        <v>5995</v>
      </c>
      <c r="E274" t="s">
        <v>17</v>
      </c>
      <c r="F274" s="5">
        <v>51.33</v>
      </c>
      <c r="G274" s="5">
        <v>72.989999999999995</v>
      </c>
      <c r="H274" s="16">
        <v>0.20490688765657278</v>
      </c>
      <c r="I274" s="3" t="s">
        <v>10264</v>
      </c>
      <c r="J274" s="3" t="str">
        <f t="shared" si="4"/>
        <v>AVP</v>
      </c>
      <c r="K274" s="3" t="e">
        <f>IF(AND(RIGHT(I274,1)="1",J274=AVP),"Scranton West","")</f>
        <v>#NAME?</v>
      </c>
    </row>
    <row r="275" spans="1:11" x14ac:dyDescent="0.3">
      <c r="A275" s="1" t="s">
        <v>3269</v>
      </c>
      <c r="B275" t="s">
        <v>317</v>
      </c>
      <c r="C275" t="s">
        <v>37</v>
      </c>
      <c r="D275" t="s">
        <v>5995</v>
      </c>
      <c r="E275" t="s">
        <v>13</v>
      </c>
      <c r="F275" s="5">
        <v>12.32</v>
      </c>
      <c r="G275" s="5">
        <v>25.99</v>
      </c>
      <c r="H275" s="16">
        <v>25.001747278473314</v>
      </c>
      <c r="I275" s="3" t="s">
        <v>10264</v>
      </c>
      <c r="J275" s="3" t="str">
        <f t="shared" si="4"/>
        <v>AVP</v>
      </c>
      <c r="K275" s="3" t="e">
        <f>IF(AND(RIGHT(I275,1)="1",J275=AVP),"Scranton West","")</f>
        <v>#NAME?</v>
      </c>
    </row>
    <row r="276" spans="1:11" x14ac:dyDescent="0.3">
      <c r="A276" s="1" t="s">
        <v>3270</v>
      </c>
      <c r="B276" t="s">
        <v>318</v>
      </c>
      <c r="C276" t="s">
        <v>44</v>
      </c>
      <c r="D276" t="s">
        <v>5998</v>
      </c>
      <c r="E276" t="s">
        <v>116</v>
      </c>
      <c r="F276" s="5">
        <v>10.95</v>
      </c>
      <c r="G276" s="5">
        <v>24.99</v>
      </c>
      <c r="H276" s="16">
        <v>2.6537031436470189E-2</v>
      </c>
      <c r="I276" s="3" t="s">
        <v>10262</v>
      </c>
      <c r="J276" s="3" t="str">
        <f t="shared" si="4"/>
        <v>MCO</v>
      </c>
      <c r="K276" s="3" t="e">
        <f>IF(AND(RIGHT(I276,1)="1",J276=AVP),"Scranton West","")</f>
        <v>#NAME?</v>
      </c>
    </row>
    <row r="277" spans="1:11" x14ac:dyDescent="0.3">
      <c r="A277" s="1" t="s">
        <v>3271</v>
      </c>
      <c r="B277" t="s">
        <v>319</v>
      </c>
      <c r="C277" t="s">
        <v>7</v>
      </c>
      <c r="D277" t="s">
        <v>5995</v>
      </c>
      <c r="E277" t="s">
        <v>29</v>
      </c>
      <c r="F277" s="5">
        <v>14.42</v>
      </c>
      <c r="G277" s="5">
        <v>32.99</v>
      </c>
      <c r="H277" s="16">
        <v>3.0025419480988726</v>
      </c>
      <c r="I277" s="3" t="s">
        <v>10263</v>
      </c>
      <c r="J277" s="3" t="str">
        <f t="shared" si="4"/>
        <v>BNA</v>
      </c>
      <c r="K277" s="3" t="e">
        <f>IF(AND(RIGHT(I277,1)="1",J277=AVP),"Scranton West","")</f>
        <v>#NAME?</v>
      </c>
    </row>
    <row r="278" spans="1:11" x14ac:dyDescent="0.3">
      <c r="A278" s="1" t="s">
        <v>3272</v>
      </c>
      <c r="B278" t="s">
        <v>320</v>
      </c>
      <c r="C278" t="s">
        <v>77</v>
      </c>
      <c r="D278" t="s">
        <v>5998</v>
      </c>
      <c r="E278" t="s">
        <v>13</v>
      </c>
      <c r="F278" s="5">
        <v>9.14</v>
      </c>
      <c r="G278" s="5">
        <v>39.99</v>
      </c>
      <c r="H278" s="16">
        <v>0.30159693479312943</v>
      </c>
      <c r="I278" s="3" t="s">
        <v>10263</v>
      </c>
      <c r="J278" s="3" t="str">
        <f t="shared" si="4"/>
        <v>BNA</v>
      </c>
      <c r="K278" s="3" t="e">
        <f>IF(AND(RIGHT(I278,1)="1",J278=AVP),"Scranton West","")</f>
        <v>#NAME?</v>
      </c>
    </row>
    <row r="279" spans="1:11" x14ac:dyDescent="0.3">
      <c r="A279" s="1" t="s">
        <v>3273</v>
      </c>
      <c r="B279" t="s">
        <v>270</v>
      </c>
      <c r="C279" t="s">
        <v>4</v>
      </c>
      <c r="D279" t="s">
        <v>5998</v>
      </c>
      <c r="E279" t="s">
        <v>17</v>
      </c>
      <c r="F279" s="5">
        <v>42.04</v>
      </c>
      <c r="G279" s="5">
        <v>49.99</v>
      </c>
      <c r="H279" s="16">
        <v>35.001385407203003</v>
      </c>
      <c r="I279" s="3" t="s">
        <v>10260</v>
      </c>
      <c r="J279" s="3" t="str">
        <f t="shared" si="4"/>
        <v>BNA</v>
      </c>
      <c r="K279" s="3" t="e">
        <f>IF(AND(RIGHT(I279,1)="1",J279=AVP),"Scranton West","")</f>
        <v>#NAME?</v>
      </c>
    </row>
    <row r="280" spans="1:11" x14ac:dyDescent="0.3">
      <c r="A280" s="1" t="s">
        <v>3274</v>
      </c>
      <c r="B280" t="s">
        <v>321</v>
      </c>
      <c r="C280" t="s">
        <v>7</v>
      </c>
      <c r="D280" t="s">
        <v>5995</v>
      </c>
      <c r="E280" t="s">
        <v>15</v>
      </c>
      <c r="F280" s="5">
        <v>13.73</v>
      </c>
      <c r="G280" s="5">
        <v>20.99</v>
      </c>
      <c r="H280" s="16">
        <v>5.001900418286076</v>
      </c>
      <c r="I280" s="3" t="s">
        <v>10261</v>
      </c>
      <c r="J280" s="3" t="str">
        <f t="shared" si="4"/>
        <v>AVP</v>
      </c>
      <c r="K280" s="3" t="e">
        <f>IF(AND(RIGHT(I280,1)="1",J280=AVP),"Scranton West","")</f>
        <v>#NAME?</v>
      </c>
    </row>
    <row r="281" spans="1:11" x14ac:dyDescent="0.3">
      <c r="A281" s="1" t="s">
        <v>3275</v>
      </c>
      <c r="B281" t="s">
        <v>322</v>
      </c>
      <c r="C281" t="s">
        <v>4</v>
      </c>
      <c r="D281" t="s">
        <v>5998</v>
      </c>
      <c r="E281" t="s">
        <v>57</v>
      </c>
      <c r="F281" s="5">
        <v>13.35</v>
      </c>
      <c r="G281" s="5">
        <v>56.99</v>
      </c>
      <c r="H281" s="16">
        <v>2.0015076167556809</v>
      </c>
      <c r="I281" s="3" t="s">
        <v>10261</v>
      </c>
      <c r="J281" s="3" t="str">
        <f t="shared" si="4"/>
        <v>AVP</v>
      </c>
      <c r="K281" s="3" t="e">
        <f>IF(AND(RIGHT(I281,1)="1",J281=AVP),"Scranton West","")</f>
        <v>#NAME?</v>
      </c>
    </row>
    <row r="282" spans="1:11" x14ac:dyDescent="0.3">
      <c r="A282" s="1" t="s">
        <v>3276</v>
      </c>
      <c r="B282" t="s">
        <v>323</v>
      </c>
      <c r="C282" t="s">
        <v>37</v>
      </c>
      <c r="D282" t="s">
        <v>5995</v>
      </c>
      <c r="E282" t="s">
        <v>13</v>
      </c>
      <c r="F282" s="5">
        <v>17.38</v>
      </c>
      <c r="G282" s="5">
        <v>45.99</v>
      </c>
      <c r="H282" s="16">
        <v>24.000022604455953</v>
      </c>
      <c r="I282" s="3" t="s">
        <v>10261</v>
      </c>
      <c r="J282" s="3" t="str">
        <f t="shared" si="4"/>
        <v>AVP</v>
      </c>
      <c r="K282" s="3" t="e">
        <f>IF(AND(RIGHT(I282,1)="1",J282=AVP),"Scranton West","")</f>
        <v>#NAME?</v>
      </c>
    </row>
    <row r="283" spans="1:11" x14ac:dyDescent="0.3">
      <c r="A283" s="1" t="s">
        <v>3277</v>
      </c>
      <c r="B283" t="s">
        <v>324</v>
      </c>
      <c r="C283" t="s">
        <v>39</v>
      </c>
      <c r="D283" t="s">
        <v>5995</v>
      </c>
      <c r="E283" t="s">
        <v>23</v>
      </c>
      <c r="F283" s="5">
        <v>3.5</v>
      </c>
      <c r="G283" s="5">
        <v>7.99</v>
      </c>
      <c r="H283" s="16">
        <v>30.002412020661339</v>
      </c>
      <c r="I283" s="3" t="s">
        <v>10260</v>
      </c>
      <c r="J283" s="3" t="str">
        <f t="shared" si="4"/>
        <v>BNA</v>
      </c>
      <c r="K283" s="3" t="e">
        <f>IF(AND(RIGHT(I283,1)="1",J283=AVP),"Scranton West","")</f>
        <v>#NAME?</v>
      </c>
    </row>
    <row r="284" spans="1:11" x14ac:dyDescent="0.3">
      <c r="A284" s="1" t="s">
        <v>3278</v>
      </c>
      <c r="B284" t="s">
        <v>325</v>
      </c>
      <c r="C284" t="s">
        <v>4</v>
      </c>
      <c r="D284" t="s">
        <v>5998</v>
      </c>
      <c r="E284" t="s">
        <v>68</v>
      </c>
      <c r="F284" s="5">
        <v>33.04</v>
      </c>
      <c r="G284" s="5">
        <v>44.99</v>
      </c>
      <c r="H284" s="16">
        <v>5.0022350875516928</v>
      </c>
      <c r="I284" s="3" t="s">
        <v>10261</v>
      </c>
      <c r="J284" s="3" t="str">
        <f t="shared" si="4"/>
        <v>AVP</v>
      </c>
      <c r="K284" s="3" t="e">
        <f>IF(AND(RIGHT(I284,1)="1",J284=AVP),"Scranton West","")</f>
        <v>#NAME?</v>
      </c>
    </row>
    <row r="285" spans="1:11" x14ac:dyDescent="0.3">
      <c r="A285" s="1" t="s">
        <v>3279</v>
      </c>
      <c r="B285" t="s">
        <v>135</v>
      </c>
      <c r="C285" t="s">
        <v>4</v>
      </c>
      <c r="D285" t="s">
        <v>5998</v>
      </c>
      <c r="E285" t="s">
        <v>17</v>
      </c>
      <c r="F285" s="5">
        <v>43.09</v>
      </c>
      <c r="G285" s="5">
        <v>89.99</v>
      </c>
      <c r="H285" s="16">
        <v>30.007796724595536</v>
      </c>
      <c r="I285" s="3" t="s">
        <v>10264</v>
      </c>
      <c r="J285" s="3" t="str">
        <f t="shared" si="4"/>
        <v>AVP</v>
      </c>
      <c r="K285" s="3" t="e">
        <f>IF(AND(RIGHT(I285,1)="1",J285=AVP),"Scranton West","")</f>
        <v>#NAME?</v>
      </c>
    </row>
    <row r="286" spans="1:11" x14ac:dyDescent="0.3">
      <c r="A286" s="1" t="s">
        <v>3280</v>
      </c>
      <c r="B286" t="s">
        <v>326</v>
      </c>
      <c r="C286" t="s">
        <v>77</v>
      </c>
      <c r="D286" t="s">
        <v>5998</v>
      </c>
      <c r="E286" t="s">
        <v>13</v>
      </c>
      <c r="F286" s="5">
        <v>11.08</v>
      </c>
      <c r="G286" s="5">
        <v>24.99</v>
      </c>
      <c r="H286" s="16">
        <v>4.000185754325293</v>
      </c>
      <c r="I286" s="3" t="s">
        <v>10261</v>
      </c>
      <c r="J286" s="3" t="str">
        <f t="shared" si="4"/>
        <v>AVP</v>
      </c>
      <c r="K286" s="3" t="e">
        <f>IF(AND(RIGHT(I286,1)="1",J286=AVP),"Scranton West","")</f>
        <v>#NAME?</v>
      </c>
    </row>
    <row r="287" spans="1:11" x14ac:dyDescent="0.3">
      <c r="A287" s="1" t="s">
        <v>3281</v>
      </c>
      <c r="B287" t="s">
        <v>327</v>
      </c>
      <c r="C287" t="s">
        <v>7</v>
      </c>
      <c r="D287" t="s">
        <v>5995</v>
      </c>
      <c r="E287" t="s">
        <v>35</v>
      </c>
      <c r="F287" s="5">
        <v>31.17</v>
      </c>
      <c r="G287" s="5">
        <v>35.99</v>
      </c>
      <c r="H287" s="16">
        <v>8.0095852030092392</v>
      </c>
      <c r="I287" s="3" t="s">
        <v>10261</v>
      </c>
      <c r="J287" s="3" t="str">
        <f t="shared" si="4"/>
        <v>AVP</v>
      </c>
      <c r="K287" s="3" t="e">
        <f>IF(AND(RIGHT(I287,1)="1",J287=AVP),"Scranton West","")</f>
        <v>#NAME?</v>
      </c>
    </row>
    <row r="288" spans="1:11" x14ac:dyDescent="0.3">
      <c r="A288" s="1" t="s">
        <v>3282</v>
      </c>
      <c r="B288" t="s">
        <v>328</v>
      </c>
      <c r="C288" t="s">
        <v>108</v>
      </c>
      <c r="D288" t="s">
        <v>5995</v>
      </c>
      <c r="E288" t="s">
        <v>116</v>
      </c>
      <c r="F288" s="5">
        <v>20.07</v>
      </c>
      <c r="G288" s="5">
        <v>21.99</v>
      </c>
      <c r="H288" s="16">
        <v>30.00338945763346</v>
      </c>
      <c r="I288" s="3" t="s">
        <v>10260</v>
      </c>
      <c r="J288" s="3" t="str">
        <f t="shared" si="4"/>
        <v>BNA</v>
      </c>
      <c r="K288" s="3" t="e">
        <f>IF(AND(RIGHT(I288,1)="1",J288=AVP),"Scranton West","")</f>
        <v>#NAME?</v>
      </c>
    </row>
    <row r="289" spans="1:11" x14ac:dyDescent="0.3">
      <c r="A289" s="1" t="s">
        <v>3283</v>
      </c>
      <c r="B289" t="s">
        <v>329</v>
      </c>
      <c r="C289" t="s">
        <v>7</v>
      </c>
      <c r="D289" t="s">
        <v>5995</v>
      </c>
      <c r="E289" t="s">
        <v>15</v>
      </c>
      <c r="F289" s="5">
        <v>21.67</v>
      </c>
      <c r="G289" s="5">
        <v>22.99</v>
      </c>
      <c r="H289" s="16">
        <v>5.0083423812470782</v>
      </c>
      <c r="I289" s="3" t="s">
        <v>10260</v>
      </c>
      <c r="J289" s="3" t="str">
        <f t="shared" si="4"/>
        <v>BNA</v>
      </c>
      <c r="K289" s="3" t="e">
        <f>IF(AND(RIGHT(I289,1)="1",J289=AVP),"Scranton West","")</f>
        <v>#NAME?</v>
      </c>
    </row>
    <row r="290" spans="1:11" x14ac:dyDescent="0.3">
      <c r="A290" s="1" t="s">
        <v>3284</v>
      </c>
      <c r="B290" t="s">
        <v>330</v>
      </c>
      <c r="C290" t="s">
        <v>77</v>
      </c>
      <c r="D290" t="s">
        <v>5998</v>
      </c>
      <c r="E290" t="s">
        <v>13</v>
      </c>
      <c r="F290" s="5">
        <v>32.69</v>
      </c>
      <c r="G290" s="5">
        <v>39.99</v>
      </c>
      <c r="H290" s="16">
        <v>3.0019376644776536</v>
      </c>
      <c r="I290" s="3" t="s">
        <v>10261</v>
      </c>
      <c r="J290" s="3" t="str">
        <f t="shared" si="4"/>
        <v>AVP</v>
      </c>
      <c r="K290" s="3" t="e">
        <f>IF(AND(RIGHT(I290,1)="1",J290=AVP),"Scranton West","")</f>
        <v>#NAME?</v>
      </c>
    </row>
    <row r="291" spans="1:11" x14ac:dyDescent="0.3">
      <c r="A291" s="1" t="s">
        <v>3285</v>
      </c>
      <c r="B291" t="s">
        <v>331</v>
      </c>
      <c r="C291" t="s">
        <v>4</v>
      </c>
      <c r="D291" t="s">
        <v>5998</v>
      </c>
      <c r="E291" t="s">
        <v>57</v>
      </c>
      <c r="F291" s="5">
        <v>29.95</v>
      </c>
      <c r="G291" s="5">
        <v>54.99</v>
      </c>
      <c r="H291" s="16">
        <v>3.0076764040990227</v>
      </c>
      <c r="I291" s="3" t="s">
        <v>10263</v>
      </c>
      <c r="J291" s="3" t="str">
        <f t="shared" si="4"/>
        <v>BNA</v>
      </c>
      <c r="K291" s="3" t="e">
        <f>IF(AND(RIGHT(I291,1)="1",J291=AVP),"Scranton West","")</f>
        <v>#NAME?</v>
      </c>
    </row>
    <row r="292" spans="1:11" x14ac:dyDescent="0.3">
      <c r="A292" s="1" t="s">
        <v>3286</v>
      </c>
      <c r="B292" t="s">
        <v>332</v>
      </c>
      <c r="C292" t="s">
        <v>4</v>
      </c>
      <c r="D292" t="s">
        <v>5998</v>
      </c>
      <c r="E292" t="s">
        <v>17</v>
      </c>
      <c r="F292" s="5">
        <v>0.98</v>
      </c>
      <c r="G292" s="5">
        <v>48.99</v>
      </c>
      <c r="H292" s="16">
        <v>5.0073654756446446</v>
      </c>
      <c r="I292" s="3" t="s">
        <v>10263</v>
      </c>
      <c r="J292" s="3" t="str">
        <f t="shared" si="4"/>
        <v>BNA</v>
      </c>
      <c r="K292" s="3" t="e">
        <f>IF(AND(RIGHT(I292,1)="1",J292=AVP),"Scranton West","")</f>
        <v>#NAME?</v>
      </c>
    </row>
    <row r="293" spans="1:11" x14ac:dyDescent="0.3">
      <c r="A293" s="1" t="s">
        <v>3287</v>
      </c>
      <c r="B293" t="s">
        <v>271</v>
      </c>
      <c r="C293" t="s">
        <v>39</v>
      </c>
      <c r="D293" t="s">
        <v>5995</v>
      </c>
      <c r="E293" t="s">
        <v>23</v>
      </c>
      <c r="F293" s="5">
        <v>2.5299999999999998</v>
      </c>
      <c r="G293" s="5">
        <v>6.99</v>
      </c>
      <c r="H293" s="16">
        <v>3.0099919095653394</v>
      </c>
      <c r="I293" s="3" t="s">
        <v>10261</v>
      </c>
      <c r="J293" s="3" t="str">
        <f t="shared" si="4"/>
        <v>AVP</v>
      </c>
      <c r="K293" s="3" t="e">
        <f>IF(AND(RIGHT(I293,1)="1",J293=AVP),"Scranton West","")</f>
        <v>#NAME?</v>
      </c>
    </row>
    <row r="294" spans="1:11" x14ac:dyDescent="0.3">
      <c r="A294" s="1" t="s">
        <v>3288</v>
      </c>
      <c r="B294" t="s">
        <v>333</v>
      </c>
      <c r="C294" t="s">
        <v>77</v>
      </c>
      <c r="D294" t="s">
        <v>5998</v>
      </c>
      <c r="E294" t="s">
        <v>13</v>
      </c>
      <c r="F294" s="5">
        <v>10.91</v>
      </c>
      <c r="G294" s="5">
        <v>19.989999999999998</v>
      </c>
      <c r="H294" s="16">
        <v>0.10667834447284542</v>
      </c>
      <c r="I294" s="3" t="s">
        <v>10264</v>
      </c>
      <c r="J294" s="3" t="str">
        <f t="shared" si="4"/>
        <v>AVP</v>
      </c>
      <c r="K294" s="3" t="e">
        <f>IF(AND(RIGHT(I294,1)="1",J294=AVP),"Scranton West","")</f>
        <v>#NAME?</v>
      </c>
    </row>
    <row r="295" spans="1:11" x14ac:dyDescent="0.3">
      <c r="A295" s="1" t="s">
        <v>3289</v>
      </c>
      <c r="B295" t="s">
        <v>334</v>
      </c>
      <c r="C295" t="s">
        <v>7</v>
      </c>
      <c r="D295" t="s">
        <v>5995</v>
      </c>
      <c r="E295" t="s">
        <v>35</v>
      </c>
      <c r="F295" s="5">
        <v>12.8</v>
      </c>
      <c r="G295" s="5">
        <v>36.99</v>
      </c>
      <c r="H295" s="16">
        <v>4.5051906140128661</v>
      </c>
      <c r="I295" s="3" t="s">
        <v>10263</v>
      </c>
      <c r="J295" s="3" t="str">
        <f t="shared" si="4"/>
        <v>BNA</v>
      </c>
      <c r="K295" s="3" t="e">
        <f>IF(AND(RIGHT(I295,1)="1",J295=AVP),"Scranton West","")</f>
        <v>#NAME?</v>
      </c>
    </row>
    <row r="296" spans="1:11" x14ac:dyDescent="0.3">
      <c r="A296" s="1" t="s">
        <v>3290</v>
      </c>
      <c r="B296" t="s">
        <v>335</v>
      </c>
      <c r="C296" t="s">
        <v>4</v>
      </c>
      <c r="D296" t="s">
        <v>5998</v>
      </c>
      <c r="E296" t="s">
        <v>68</v>
      </c>
      <c r="F296" s="5">
        <v>45.59</v>
      </c>
      <c r="G296" s="5">
        <v>47.99</v>
      </c>
      <c r="H296" s="16">
        <v>17.608796551613391</v>
      </c>
      <c r="I296" s="3" t="s">
        <v>10261</v>
      </c>
      <c r="J296" s="3" t="str">
        <f t="shared" si="4"/>
        <v>AVP</v>
      </c>
      <c r="K296" s="3" t="e">
        <f>IF(AND(RIGHT(I296,1)="1",J296=AVP),"Scranton West","")</f>
        <v>#NAME?</v>
      </c>
    </row>
    <row r="297" spans="1:11" x14ac:dyDescent="0.3">
      <c r="A297" s="1" t="s">
        <v>3291</v>
      </c>
      <c r="B297" t="s">
        <v>336</v>
      </c>
      <c r="C297" t="s">
        <v>4</v>
      </c>
      <c r="D297" t="s">
        <v>5998</v>
      </c>
      <c r="E297" t="s">
        <v>17</v>
      </c>
      <c r="F297" s="5">
        <v>15</v>
      </c>
      <c r="G297" s="5">
        <v>50.99</v>
      </c>
      <c r="H297" s="16">
        <v>25.004553373646122</v>
      </c>
      <c r="I297" s="3" t="s">
        <v>10262</v>
      </c>
      <c r="J297" s="3" t="str">
        <f t="shared" si="4"/>
        <v>MCO</v>
      </c>
      <c r="K297" s="3" t="e">
        <f>IF(AND(RIGHT(I297,1)="1",J297=AVP),"Scranton West","")</f>
        <v>#NAME?</v>
      </c>
    </row>
    <row r="298" spans="1:11" x14ac:dyDescent="0.3">
      <c r="A298" s="1" t="s">
        <v>3292</v>
      </c>
      <c r="B298" t="s">
        <v>337</v>
      </c>
      <c r="C298" t="s">
        <v>7</v>
      </c>
      <c r="D298" t="s">
        <v>5995</v>
      </c>
      <c r="E298" t="s">
        <v>15</v>
      </c>
      <c r="F298" s="5">
        <v>-0.2</v>
      </c>
      <c r="G298" s="5">
        <v>19.989999999999998</v>
      </c>
      <c r="H298" s="16">
        <v>0.50102644899647308</v>
      </c>
      <c r="I298" s="3" t="s">
        <v>10261</v>
      </c>
      <c r="J298" s="3" t="str">
        <f t="shared" si="4"/>
        <v>AVP</v>
      </c>
      <c r="K298" s="3" t="e">
        <f>IF(AND(RIGHT(I298,1)="1",J298=AVP),"Scranton West","")</f>
        <v>#NAME?</v>
      </c>
    </row>
    <row r="299" spans="1:11" x14ac:dyDescent="0.3">
      <c r="A299" s="1" t="s">
        <v>3293</v>
      </c>
      <c r="B299" t="s">
        <v>338</v>
      </c>
      <c r="C299" t="s">
        <v>77</v>
      </c>
      <c r="D299" t="s">
        <v>5998</v>
      </c>
      <c r="E299" t="s">
        <v>13</v>
      </c>
      <c r="F299" s="5">
        <v>15.29</v>
      </c>
      <c r="G299" s="5">
        <v>29.99</v>
      </c>
      <c r="H299" s="16">
        <v>0.60815038127324761</v>
      </c>
      <c r="I299" s="3" t="s">
        <v>10264</v>
      </c>
      <c r="J299" s="3" t="str">
        <f t="shared" si="4"/>
        <v>AVP</v>
      </c>
      <c r="K299" s="3" t="e">
        <f>IF(AND(RIGHT(I299,1)="1",J299=AVP),"Scranton West","")</f>
        <v>#NAME?</v>
      </c>
    </row>
    <row r="300" spans="1:11" x14ac:dyDescent="0.3">
      <c r="A300" s="1" t="s">
        <v>3294</v>
      </c>
      <c r="B300" t="s">
        <v>339</v>
      </c>
      <c r="C300" t="s">
        <v>7</v>
      </c>
      <c r="D300" t="s">
        <v>5995</v>
      </c>
      <c r="E300" t="s">
        <v>57</v>
      </c>
      <c r="F300" s="5">
        <v>32.67</v>
      </c>
      <c r="G300" s="5">
        <v>34.99</v>
      </c>
      <c r="H300" s="16">
        <v>5.0034457502164127</v>
      </c>
      <c r="I300" s="3" t="s">
        <v>10261</v>
      </c>
      <c r="J300" s="3" t="str">
        <f t="shared" si="4"/>
        <v>AVP</v>
      </c>
      <c r="K300" s="3" t="e">
        <f>IF(AND(RIGHT(I300,1)="1",J300=AVP),"Scranton West","")</f>
        <v>#NAME?</v>
      </c>
    </row>
    <row r="301" spans="1:11" x14ac:dyDescent="0.3">
      <c r="A301" s="1" t="s">
        <v>3295</v>
      </c>
      <c r="B301" t="s">
        <v>340</v>
      </c>
      <c r="C301" t="s">
        <v>4</v>
      </c>
      <c r="D301" t="s">
        <v>5998</v>
      </c>
      <c r="E301" t="s">
        <v>17</v>
      </c>
      <c r="F301" s="5">
        <v>22.31</v>
      </c>
      <c r="G301" s="5">
        <v>49.99</v>
      </c>
      <c r="H301" s="16">
        <v>0.20155942251831677</v>
      </c>
      <c r="I301" s="3" t="s">
        <v>10261</v>
      </c>
      <c r="J301" s="3" t="str">
        <f t="shared" si="4"/>
        <v>AVP</v>
      </c>
      <c r="K301" s="3" t="e">
        <f>IF(AND(RIGHT(I301,1)="1",J301=AVP),"Scranton West","")</f>
        <v>#NAME?</v>
      </c>
    </row>
    <row r="302" spans="1:11" x14ac:dyDescent="0.3">
      <c r="A302" s="1" t="s">
        <v>3296</v>
      </c>
      <c r="B302" t="s">
        <v>341</v>
      </c>
      <c r="C302" t="s">
        <v>7</v>
      </c>
      <c r="D302" t="s">
        <v>5995</v>
      </c>
      <c r="E302" t="s">
        <v>15</v>
      </c>
      <c r="F302" s="5">
        <v>7.73</v>
      </c>
      <c r="G302" s="5">
        <v>21.99</v>
      </c>
      <c r="H302" s="16">
        <v>0.40687321333595361</v>
      </c>
      <c r="I302" s="3" t="s">
        <v>10260</v>
      </c>
      <c r="J302" s="3" t="str">
        <f t="shared" si="4"/>
        <v>BNA</v>
      </c>
      <c r="K302" s="3" t="e">
        <f>IF(AND(RIGHT(I302,1)="1",J302=AVP),"Scranton West","")</f>
        <v>#NAME?</v>
      </c>
    </row>
    <row r="303" spans="1:11" x14ac:dyDescent="0.3">
      <c r="A303" s="1" t="s">
        <v>3297</v>
      </c>
      <c r="B303" t="s">
        <v>342</v>
      </c>
      <c r="C303" t="s">
        <v>85</v>
      </c>
      <c r="D303" t="s">
        <v>5995</v>
      </c>
      <c r="E303" t="s">
        <v>13</v>
      </c>
      <c r="F303" s="5">
        <v>12.37</v>
      </c>
      <c r="G303" s="5">
        <v>19.989999999999998</v>
      </c>
      <c r="H303" s="16">
        <v>0.50145218708328321</v>
      </c>
      <c r="I303" s="3" t="s">
        <v>10261</v>
      </c>
      <c r="J303" s="3" t="str">
        <f t="shared" si="4"/>
        <v>AVP</v>
      </c>
      <c r="K303" s="3" t="e">
        <f>IF(AND(RIGHT(I303,1)="1",J303=AVP),"Scranton West","")</f>
        <v>#NAME?</v>
      </c>
    </row>
    <row r="304" spans="1:11" x14ac:dyDescent="0.3">
      <c r="A304" s="1" t="s">
        <v>3298</v>
      </c>
      <c r="B304" t="s">
        <v>343</v>
      </c>
      <c r="C304" t="s">
        <v>4</v>
      </c>
      <c r="D304" t="s">
        <v>5998</v>
      </c>
      <c r="E304" t="s">
        <v>57</v>
      </c>
      <c r="F304" s="5">
        <v>23.12</v>
      </c>
      <c r="G304" s="5">
        <v>56.99</v>
      </c>
      <c r="H304" s="16">
        <v>0.10080572191220447</v>
      </c>
      <c r="I304" s="3" t="s">
        <v>10261</v>
      </c>
      <c r="J304" s="3" t="str">
        <f t="shared" si="4"/>
        <v>AVP</v>
      </c>
      <c r="K304" s="3" t="e">
        <f>IF(AND(RIGHT(I304,1)="1",J304=AVP),"Scranton West","")</f>
        <v>#NAME?</v>
      </c>
    </row>
    <row r="305" spans="1:11" x14ac:dyDescent="0.3">
      <c r="A305" s="1" t="s">
        <v>3299</v>
      </c>
      <c r="B305" t="s">
        <v>255</v>
      </c>
      <c r="C305" t="s">
        <v>39</v>
      </c>
      <c r="D305" t="s">
        <v>5995</v>
      </c>
      <c r="E305" t="s">
        <v>23</v>
      </c>
      <c r="F305" s="5">
        <v>4.66</v>
      </c>
      <c r="G305" s="5">
        <v>7.99</v>
      </c>
      <c r="H305" s="16">
        <v>24.003857057935708</v>
      </c>
      <c r="I305" s="3" t="s">
        <v>10264</v>
      </c>
      <c r="J305" s="3" t="str">
        <f t="shared" si="4"/>
        <v>AVP</v>
      </c>
      <c r="K305" s="3" t="e">
        <f>IF(AND(RIGHT(I305,1)="1",J305=AVP),"Scranton West","")</f>
        <v>#NAME?</v>
      </c>
    </row>
    <row r="306" spans="1:11" x14ac:dyDescent="0.3">
      <c r="A306" s="1" t="s">
        <v>3300</v>
      </c>
      <c r="B306" t="s">
        <v>344</v>
      </c>
      <c r="C306" t="s">
        <v>4</v>
      </c>
      <c r="D306" t="s">
        <v>5998</v>
      </c>
      <c r="E306" t="s">
        <v>29</v>
      </c>
      <c r="F306" s="5">
        <v>25.47</v>
      </c>
      <c r="G306" s="5">
        <v>47.99</v>
      </c>
      <c r="H306" s="16">
        <v>0.40779080510246946</v>
      </c>
      <c r="I306" s="3" t="s">
        <v>10261</v>
      </c>
      <c r="J306" s="3" t="str">
        <f t="shared" si="4"/>
        <v>AVP</v>
      </c>
      <c r="K306" s="3" t="e">
        <f>IF(AND(RIGHT(I306,1)="1",J306=AVP),"Scranton West","")</f>
        <v>#NAME?</v>
      </c>
    </row>
    <row r="307" spans="1:11" x14ac:dyDescent="0.3">
      <c r="A307" s="1" t="s">
        <v>3301</v>
      </c>
      <c r="B307" t="s">
        <v>345</v>
      </c>
      <c r="C307" t="s">
        <v>37</v>
      </c>
      <c r="D307" t="s">
        <v>5995</v>
      </c>
      <c r="E307" t="s">
        <v>13</v>
      </c>
      <c r="F307" s="5">
        <v>11.39</v>
      </c>
      <c r="G307" s="5">
        <v>27.99</v>
      </c>
      <c r="H307" s="16">
        <v>0.50748762422139626</v>
      </c>
      <c r="I307" s="3" t="s">
        <v>10261</v>
      </c>
      <c r="J307" s="3" t="str">
        <f t="shared" si="4"/>
        <v>AVP</v>
      </c>
      <c r="K307" s="3" t="e">
        <f>IF(AND(RIGHT(I307,1)="1",J307=AVP),"Scranton West","")</f>
        <v>#NAME?</v>
      </c>
    </row>
    <row r="308" spans="1:11" x14ac:dyDescent="0.3">
      <c r="A308" s="1" t="s">
        <v>3302</v>
      </c>
      <c r="B308" t="s">
        <v>346</v>
      </c>
      <c r="C308" t="s">
        <v>4</v>
      </c>
      <c r="D308" t="s">
        <v>5998</v>
      </c>
      <c r="E308" t="s">
        <v>35</v>
      </c>
      <c r="F308" s="5">
        <v>54.14</v>
      </c>
      <c r="G308" s="5">
        <v>56.99</v>
      </c>
      <c r="H308" s="16">
        <v>12.00529849819754</v>
      </c>
      <c r="I308" s="3" t="s">
        <v>10263</v>
      </c>
      <c r="J308" s="3" t="str">
        <f t="shared" si="4"/>
        <v>BNA</v>
      </c>
      <c r="K308" s="3" t="e">
        <f>IF(AND(RIGHT(I308,1)="1",J308=AVP),"Scranton West","")</f>
        <v>#NAME?</v>
      </c>
    </row>
    <row r="309" spans="1:11" x14ac:dyDescent="0.3">
      <c r="A309" s="1" t="s">
        <v>3303</v>
      </c>
      <c r="B309" t="s">
        <v>347</v>
      </c>
      <c r="C309" t="s">
        <v>4</v>
      </c>
      <c r="D309" t="s">
        <v>5998</v>
      </c>
      <c r="E309" t="s">
        <v>68</v>
      </c>
      <c r="F309" s="5">
        <v>23.03</v>
      </c>
      <c r="G309" s="5">
        <v>42.99</v>
      </c>
      <c r="H309" s="16">
        <v>0.50841531766092818</v>
      </c>
      <c r="I309" s="3" t="s">
        <v>10262</v>
      </c>
      <c r="J309" s="3" t="str">
        <f t="shared" si="4"/>
        <v>MCO</v>
      </c>
      <c r="K309" s="3" t="e">
        <f>IF(AND(RIGHT(I309,1)="1",J309=AVP),"Scranton West","")</f>
        <v>#NAME?</v>
      </c>
    </row>
    <row r="310" spans="1:11" x14ac:dyDescent="0.3">
      <c r="A310" s="1" t="s">
        <v>3304</v>
      </c>
      <c r="B310" t="s">
        <v>348</v>
      </c>
      <c r="C310" t="s">
        <v>37</v>
      </c>
      <c r="D310" t="s">
        <v>5995</v>
      </c>
      <c r="E310" t="s">
        <v>13</v>
      </c>
      <c r="F310" s="5">
        <v>5.3</v>
      </c>
      <c r="G310" s="5">
        <v>9.99</v>
      </c>
      <c r="H310" s="16">
        <v>5.5005666537783249</v>
      </c>
      <c r="I310" s="3" t="s">
        <v>10261</v>
      </c>
      <c r="J310" s="3" t="str">
        <f t="shared" si="4"/>
        <v>AVP</v>
      </c>
      <c r="K310" s="3" t="e">
        <f>IF(AND(RIGHT(I310,1)="1",J310=AVP),"Scranton West","")</f>
        <v>#NAME?</v>
      </c>
    </row>
    <row r="311" spans="1:11" x14ac:dyDescent="0.3">
      <c r="A311" s="1" t="s">
        <v>3305</v>
      </c>
      <c r="B311" t="s">
        <v>201</v>
      </c>
      <c r="C311" t="s">
        <v>4</v>
      </c>
      <c r="D311" t="s">
        <v>5998</v>
      </c>
      <c r="E311" t="s">
        <v>17</v>
      </c>
      <c r="F311" s="5">
        <v>49.22</v>
      </c>
      <c r="G311" s="5">
        <v>79.989999999999995</v>
      </c>
      <c r="H311" s="16">
        <v>1.5053552882227803</v>
      </c>
      <c r="I311" s="3" t="s">
        <v>10261</v>
      </c>
      <c r="J311" s="3" t="str">
        <f t="shared" si="4"/>
        <v>AVP</v>
      </c>
      <c r="K311" s="3" t="e">
        <f>IF(AND(RIGHT(I311,1)="1",J311=AVP),"Scranton West","")</f>
        <v>#NAME?</v>
      </c>
    </row>
    <row r="312" spans="1:11" x14ac:dyDescent="0.3">
      <c r="A312" s="1" t="s">
        <v>3306</v>
      </c>
      <c r="B312" t="s">
        <v>349</v>
      </c>
      <c r="C312" t="s">
        <v>7</v>
      </c>
      <c r="D312" t="s">
        <v>5995</v>
      </c>
      <c r="E312" t="s">
        <v>15</v>
      </c>
      <c r="F312" s="5">
        <v>13.34</v>
      </c>
      <c r="G312" s="5">
        <v>22.99</v>
      </c>
      <c r="H312" s="16">
        <v>0.20084164611351032</v>
      </c>
      <c r="I312" s="3" t="s">
        <v>10264</v>
      </c>
      <c r="J312" s="3" t="str">
        <f t="shared" si="4"/>
        <v>AVP</v>
      </c>
      <c r="K312" s="3" t="e">
        <f>IF(AND(RIGHT(I312,1)="1",J312=AVP),"Scranton West","")</f>
        <v>#NAME?</v>
      </c>
    </row>
    <row r="313" spans="1:11" x14ac:dyDescent="0.3">
      <c r="A313" s="1" t="s">
        <v>3307</v>
      </c>
      <c r="B313" t="s">
        <v>350</v>
      </c>
      <c r="C313" t="s">
        <v>108</v>
      </c>
      <c r="D313" t="s">
        <v>5995</v>
      </c>
      <c r="E313" t="s">
        <v>116</v>
      </c>
      <c r="F313" s="5">
        <v>12.22</v>
      </c>
      <c r="G313" s="5">
        <v>22.99</v>
      </c>
      <c r="H313" s="16">
        <v>0.10161821312286209</v>
      </c>
      <c r="I313" s="3" t="s">
        <v>10262</v>
      </c>
      <c r="J313" s="3" t="str">
        <f t="shared" si="4"/>
        <v>MCO</v>
      </c>
      <c r="K313" s="3" t="e">
        <f>IF(AND(RIGHT(I313,1)="1",J313=AVP),"Scranton West","")</f>
        <v>#NAME?</v>
      </c>
    </row>
    <row r="314" spans="1:11" x14ac:dyDescent="0.3">
      <c r="A314" s="1" t="s">
        <v>3308</v>
      </c>
      <c r="B314" t="s">
        <v>351</v>
      </c>
      <c r="C314" t="s">
        <v>77</v>
      </c>
      <c r="D314" t="s">
        <v>5998</v>
      </c>
      <c r="E314" t="s">
        <v>13</v>
      </c>
      <c r="F314" s="5">
        <v>1.75</v>
      </c>
      <c r="G314" s="5">
        <v>4.99</v>
      </c>
      <c r="H314" s="16">
        <v>5.0067792640637414</v>
      </c>
      <c r="I314" s="3" t="s">
        <v>10261</v>
      </c>
      <c r="J314" s="3" t="str">
        <f t="shared" si="4"/>
        <v>AVP</v>
      </c>
      <c r="K314" s="3" t="e">
        <f>IF(AND(RIGHT(I314,1)="1",J314=AVP),"Scranton West","")</f>
        <v>#NAME?</v>
      </c>
    </row>
    <row r="315" spans="1:11" x14ac:dyDescent="0.3">
      <c r="A315" s="1" t="s">
        <v>3309</v>
      </c>
      <c r="B315" t="s">
        <v>352</v>
      </c>
      <c r="C315" t="s">
        <v>4</v>
      </c>
      <c r="D315" t="s">
        <v>5998</v>
      </c>
      <c r="E315" t="s">
        <v>8</v>
      </c>
      <c r="F315" s="5">
        <v>38.89</v>
      </c>
      <c r="G315" s="5">
        <v>56.99</v>
      </c>
      <c r="H315" s="16">
        <v>45.007695335427726</v>
      </c>
      <c r="I315" s="3" t="s">
        <v>10260</v>
      </c>
      <c r="J315" s="3" t="str">
        <f t="shared" si="4"/>
        <v>BNA</v>
      </c>
      <c r="K315" s="3" t="e">
        <f>IF(AND(RIGHT(I315,1)="1",J315=AVP),"Scranton West","")</f>
        <v>#NAME?</v>
      </c>
    </row>
    <row r="316" spans="1:11" x14ac:dyDescent="0.3">
      <c r="A316" s="1" t="s">
        <v>3310</v>
      </c>
      <c r="B316" t="s">
        <v>353</v>
      </c>
      <c r="C316" t="s">
        <v>7</v>
      </c>
      <c r="D316" t="s">
        <v>5995</v>
      </c>
      <c r="E316" t="s">
        <v>68</v>
      </c>
      <c r="F316" s="5">
        <v>4.01</v>
      </c>
      <c r="G316" s="5">
        <v>35.99</v>
      </c>
      <c r="H316" s="16">
        <v>20.00034920274738</v>
      </c>
      <c r="I316" s="3" t="s">
        <v>10264</v>
      </c>
      <c r="J316" s="3" t="str">
        <f t="shared" si="4"/>
        <v>AVP</v>
      </c>
      <c r="K316" s="3" t="e">
        <f>IF(AND(RIGHT(I316,1)="1",J316=AVP),"Scranton West","")</f>
        <v>#NAME?</v>
      </c>
    </row>
    <row r="317" spans="1:11" x14ac:dyDescent="0.3">
      <c r="A317" s="1" t="s">
        <v>3311</v>
      </c>
      <c r="B317" t="s">
        <v>354</v>
      </c>
      <c r="C317" t="s">
        <v>355</v>
      </c>
      <c r="D317" t="s">
        <v>5997</v>
      </c>
      <c r="E317" t="s">
        <v>13</v>
      </c>
      <c r="F317" s="5">
        <v>2.6</v>
      </c>
      <c r="G317" s="5">
        <v>14.99</v>
      </c>
      <c r="H317" s="16">
        <v>1.0070547273132435</v>
      </c>
      <c r="I317" s="3" t="s">
        <v>10260</v>
      </c>
      <c r="J317" s="3" t="str">
        <f t="shared" si="4"/>
        <v>BNA</v>
      </c>
      <c r="K317" s="3" t="e">
        <f>IF(AND(RIGHT(I317,1)="1",J317=AVP),"Scranton West","")</f>
        <v>#NAME?</v>
      </c>
    </row>
    <row r="318" spans="1:11" x14ac:dyDescent="0.3">
      <c r="A318" s="1" t="s">
        <v>3312</v>
      </c>
      <c r="B318" t="s">
        <v>252</v>
      </c>
      <c r="C318" t="s">
        <v>4</v>
      </c>
      <c r="D318" t="s">
        <v>5998</v>
      </c>
      <c r="E318" t="s">
        <v>57</v>
      </c>
      <c r="F318" s="5">
        <v>29.17</v>
      </c>
      <c r="G318" s="5">
        <v>56.99</v>
      </c>
      <c r="H318" s="16">
        <v>0.30779621525218531</v>
      </c>
      <c r="I318" s="3" t="s">
        <v>10261</v>
      </c>
      <c r="J318" s="3" t="str">
        <f t="shared" si="4"/>
        <v>AVP</v>
      </c>
      <c r="K318" s="3" t="e">
        <f>IF(AND(RIGHT(I318,1)="1",J318=AVP),"Scranton West","")</f>
        <v>#NAME?</v>
      </c>
    </row>
    <row r="319" spans="1:11" x14ac:dyDescent="0.3">
      <c r="A319" s="1" t="s">
        <v>3313</v>
      </c>
      <c r="B319" t="s">
        <v>356</v>
      </c>
      <c r="C319" t="s">
        <v>77</v>
      </c>
      <c r="D319" t="s">
        <v>5998</v>
      </c>
      <c r="E319" t="s">
        <v>13</v>
      </c>
      <c r="F319" s="5">
        <v>12.27</v>
      </c>
      <c r="G319" s="5">
        <v>19.989999999999998</v>
      </c>
      <c r="H319" s="16">
        <v>3.0099537278930297</v>
      </c>
      <c r="I319" s="3" t="s">
        <v>10264</v>
      </c>
      <c r="J319" s="3" t="str">
        <f t="shared" si="4"/>
        <v>AVP</v>
      </c>
      <c r="K319" s="3" t="e">
        <f>IF(AND(RIGHT(I319,1)="1",J319=AVP),"Scranton West","")</f>
        <v>#NAME?</v>
      </c>
    </row>
    <row r="320" spans="1:11" x14ac:dyDescent="0.3">
      <c r="A320" s="1" t="s">
        <v>3314</v>
      </c>
      <c r="B320" t="s">
        <v>250</v>
      </c>
      <c r="C320" t="s">
        <v>7</v>
      </c>
      <c r="D320" t="s">
        <v>5995</v>
      </c>
      <c r="E320" t="s">
        <v>15</v>
      </c>
      <c r="F320" s="5">
        <v>9.48</v>
      </c>
      <c r="G320" s="5">
        <v>18.989999999999998</v>
      </c>
      <c r="H320" s="16">
        <v>1.0054895432479078</v>
      </c>
      <c r="I320" s="3" t="s">
        <v>10261</v>
      </c>
      <c r="J320" s="3" t="str">
        <f t="shared" si="4"/>
        <v>AVP</v>
      </c>
      <c r="K320" s="3" t="e">
        <f>IF(AND(RIGHT(I320,1)="1",J320=AVP),"Scranton West","")</f>
        <v>#NAME?</v>
      </c>
    </row>
    <row r="321" spans="1:11" x14ac:dyDescent="0.3">
      <c r="A321" s="1" t="s">
        <v>3315</v>
      </c>
      <c r="B321" t="s">
        <v>357</v>
      </c>
      <c r="C321" t="s">
        <v>4</v>
      </c>
      <c r="D321" t="s">
        <v>5998</v>
      </c>
      <c r="E321" t="s">
        <v>35</v>
      </c>
      <c r="F321" s="5">
        <v>27.44</v>
      </c>
      <c r="G321" s="5">
        <v>48.99</v>
      </c>
      <c r="H321" s="16">
        <v>5.0013823139593168</v>
      </c>
      <c r="I321" s="3" t="s">
        <v>10261</v>
      </c>
      <c r="J321" s="3" t="str">
        <f t="shared" si="4"/>
        <v>AVP</v>
      </c>
      <c r="K321" s="3" t="e">
        <f>IF(AND(RIGHT(I321,1)="1",J321=AVP),"Scranton West","")</f>
        <v>#NAME?</v>
      </c>
    </row>
    <row r="322" spans="1:11" x14ac:dyDescent="0.3">
      <c r="A322" s="1" t="s">
        <v>3316</v>
      </c>
      <c r="B322" t="s">
        <v>358</v>
      </c>
      <c r="C322" t="s">
        <v>37</v>
      </c>
      <c r="D322" t="s">
        <v>5995</v>
      </c>
      <c r="E322" t="s">
        <v>13</v>
      </c>
      <c r="F322" s="5">
        <v>13.92</v>
      </c>
      <c r="G322" s="5">
        <v>29.99</v>
      </c>
      <c r="H322" s="16">
        <v>6.0047439426326363</v>
      </c>
      <c r="I322" s="3" t="s">
        <v>10263</v>
      </c>
      <c r="J322" s="3" t="str">
        <f t="shared" si="4"/>
        <v>BNA</v>
      </c>
      <c r="K322" s="3" t="e">
        <f>IF(AND(RIGHT(I322,1)="1",J322=AVP),"Scranton West","")</f>
        <v>#NAME?</v>
      </c>
    </row>
    <row r="323" spans="1:11" x14ac:dyDescent="0.3">
      <c r="A323" s="1" t="s">
        <v>3317</v>
      </c>
      <c r="B323" t="s">
        <v>359</v>
      </c>
      <c r="C323" t="s">
        <v>44</v>
      </c>
      <c r="D323" t="s">
        <v>5998</v>
      </c>
      <c r="E323" t="s">
        <v>116</v>
      </c>
      <c r="F323" s="5">
        <v>10.01</v>
      </c>
      <c r="G323" s="5">
        <v>23.99</v>
      </c>
      <c r="H323" s="16">
        <v>0.10617269724790429</v>
      </c>
      <c r="I323" s="3" t="s">
        <v>10261</v>
      </c>
      <c r="J323" s="3" t="str">
        <f t="shared" ref="J323:J386" si="5">LEFT(I323,3)</f>
        <v>AVP</v>
      </c>
      <c r="K323" s="3" t="e">
        <f>IF(AND(RIGHT(I323,1)="1",J323=AVP),"Scranton West","")</f>
        <v>#NAME?</v>
      </c>
    </row>
    <row r="324" spans="1:11" x14ac:dyDescent="0.3">
      <c r="A324" s="1" t="s">
        <v>3318</v>
      </c>
      <c r="B324" t="s">
        <v>360</v>
      </c>
      <c r="C324" t="s">
        <v>4</v>
      </c>
      <c r="D324" t="s">
        <v>5998</v>
      </c>
      <c r="E324" t="s">
        <v>17</v>
      </c>
      <c r="F324" s="5">
        <v>37.340000000000003</v>
      </c>
      <c r="G324" s="5">
        <v>49.99</v>
      </c>
      <c r="H324" s="16">
        <v>0.10516503591720763</v>
      </c>
      <c r="I324" s="3" t="s">
        <v>10260</v>
      </c>
      <c r="J324" s="3" t="str">
        <f t="shared" si="5"/>
        <v>BNA</v>
      </c>
      <c r="K324" s="3" t="e">
        <f>IF(AND(RIGHT(I324,1)="1",J324=AVP),"Scranton West","")</f>
        <v>#NAME?</v>
      </c>
    </row>
    <row r="325" spans="1:11" x14ac:dyDescent="0.3">
      <c r="A325" s="1" t="s">
        <v>3319</v>
      </c>
      <c r="B325" t="s">
        <v>361</v>
      </c>
      <c r="C325" t="s">
        <v>4</v>
      </c>
      <c r="D325" t="s">
        <v>5998</v>
      </c>
      <c r="E325" t="s">
        <v>57</v>
      </c>
      <c r="F325" s="5">
        <v>30.75</v>
      </c>
      <c r="G325" s="5">
        <v>54.99</v>
      </c>
      <c r="H325" s="16">
        <v>12.003816019727275</v>
      </c>
      <c r="I325" s="3" t="s">
        <v>10263</v>
      </c>
      <c r="J325" s="3" t="str">
        <f t="shared" si="5"/>
        <v>BNA</v>
      </c>
      <c r="K325" s="3" t="e">
        <f>IF(AND(RIGHT(I325,1)="1",J325=AVP),"Scranton West","")</f>
        <v>#NAME?</v>
      </c>
    </row>
    <row r="326" spans="1:11" x14ac:dyDescent="0.3">
      <c r="A326" s="1" t="s">
        <v>3320</v>
      </c>
      <c r="B326" t="s">
        <v>362</v>
      </c>
      <c r="C326" t="s">
        <v>7</v>
      </c>
      <c r="D326" t="s">
        <v>5995</v>
      </c>
      <c r="E326" t="s">
        <v>15</v>
      </c>
      <c r="F326" s="5">
        <v>6.52</v>
      </c>
      <c r="G326" s="5">
        <v>11.99</v>
      </c>
      <c r="H326" s="16">
        <v>0.60398752134865397</v>
      </c>
      <c r="I326" s="3" t="s">
        <v>10263</v>
      </c>
      <c r="J326" s="3" t="str">
        <f t="shared" si="5"/>
        <v>BNA</v>
      </c>
      <c r="K326" s="3" t="e">
        <f>IF(AND(RIGHT(I326,1)="1",J326=AVP),"Scranton West","")</f>
        <v>#NAME?</v>
      </c>
    </row>
    <row r="327" spans="1:11" x14ac:dyDescent="0.3">
      <c r="A327" s="1" t="s">
        <v>3321</v>
      </c>
      <c r="B327" t="s">
        <v>363</v>
      </c>
      <c r="C327" t="s">
        <v>77</v>
      </c>
      <c r="D327" t="s">
        <v>5998</v>
      </c>
      <c r="E327" t="s">
        <v>13</v>
      </c>
      <c r="F327" s="5">
        <v>26.87</v>
      </c>
      <c r="G327" s="5">
        <v>79.989999999999995</v>
      </c>
      <c r="H327" s="16">
        <v>20.008021548683672</v>
      </c>
      <c r="I327" s="3" t="s">
        <v>10262</v>
      </c>
      <c r="J327" s="3" t="str">
        <f t="shared" si="5"/>
        <v>MCO</v>
      </c>
      <c r="K327" s="3" t="e">
        <f>IF(AND(RIGHT(I327,1)="1",J327=AVP),"Scranton West","")</f>
        <v>#NAME?</v>
      </c>
    </row>
    <row r="328" spans="1:11" x14ac:dyDescent="0.3">
      <c r="A328" s="1" t="s">
        <v>3322</v>
      </c>
      <c r="B328" t="s">
        <v>313</v>
      </c>
      <c r="C328" t="s">
        <v>39</v>
      </c>
      <c r="D328" t="s">
        <v>5995</v>
      </c>
      <c r="E328" t="s">
        <v>23</v>
      </c>
      <c r="F328" s="5">
        <v>6.86</v>
      </c>
      <c r="G328" s="5">
        <v>7.99</v>
      </c>
      <c r="H328" s="16">
        <v>27.00143525019794</v>
      </c>
      <c r="I328" s="3" t="s">
        <v>10261</v>
      </c>
      <c r="J328" s="3" t="str">
        <f t="shared" si="5"/>
        <v>AVP</v>
      </c>
      <c r="K328" s="3" t="e">
        <f>IF(AND(RIGHT(I328,1)="1",J328=AVP),"Scranton West","")</f>
        <v>#NAME?</v>
      </c>
    </row>
    <row r="329" spans="1:11" x14ac:dyDescent="0.3">
      <c r="A329" s="1" t="s">
        <v>3323</v>
      </c>
      <c r="B329" t="s">
        <v>364</v>
      </c>
      <c r="C329" t="s">
        <v>4</v>
      </c>
      <c r="D329" t="s">
        <v>5998</v>
      </c>
      <c r="E329" t="s">
        <v>68</v>
      </c>
      <c r="F329" s="5">
        <v>17.2</v>
      </c>
      <c r="G329" s="5">
        <v>48.99</v>
      </c>
      <c r="H329" s="16">
        <v>0.10310455503336716</v>
      </c>
      <c r="I329" s="3" t="s">
        <v>10261</v>
      </c>
      <c r="J329" s="3" t="str">
        <f t="shared" si="5"/>
        <v>AVP</v>
      </c>
      <c r="K329" s="3" t="e">
        <f>IF(AND(RIGHT(I329,1)="1",J329=AVP),"Scranton West","")</f>
        <v>#NAME?</v>
      </c>
    </row>
    <row r="330" spans="1:11" x14ac:dyDescent="0.3">
      <c r="A330" s="1" t="s">
        <v>3324</v>
      </c>
      <c r="B330" t="s">
        <v>254</v>
      </c>
      <c r="C330" t="s">
        <v>4</v>
      </c>
      <c r="D330" t="s">
        <v>5998</v>
      </c>
      <c r="E330" t="s">
        <v>29</v>
      </c>
      <c r="F330" s="5">
        <v>25.82</v>
      </c>
      <c r="G330" s="5">
        <v>45.99</v>
      </c>
      <c r="H330" s="16">
        <v>34.008612081259173</v>
      </c>
      <c r="I330" s="3" t="s">
        <v>10264</v>
      </c>
      <c r="J330" s="3" t="str">
        <f t="shared" si="5"/>
        <v>AVP</v>
      </c>
      <c r="K330" s="3" t="e">
        <f>IF(AND(RIGHT(I330,1)="1",J330=AVP),"Scranton West","")</f>
        <v>#NAME?</v>
      </c>
    </row>
    <row r="331" spans="1:11" x14ac:dyDescent="0.3">
      <c r="A331" s="1" t="s">
        <v>3325</v>
      </c>
      <c r="B331" t="s">
        <v>365</v>
      </c>
      <c r="C331" t="s">
        <v>4</v>
      </c>
      <c r="D331" t="s">
        <v>5998</v>
      </c>
      <c r="E331" t="s">
        <v>57</v>
      </c>
      <c r="F331" s="5">
        <v>23.62</v>
      </c>
      <c r="G331" s="5">
        <v>52.99</v>
      </c>
      <c r="H331" s="16">
        <v>0.70791531603199132</v>
      </c>
      <c r="I331" s="3" t="s">
        <v>10261</v>
      </c>
      <c r="J331" s="3" t="str">
        <f t="shared" si="5"/>
        <v>AVP</v>
      </c>
      <c r="K331" s="3" t="e">
        <f>IF(AND(RIGHT(I331,1)="1",J331=AVP),"Scranton West","")</f>
        <v>#NAME?</v>
      </c>
    </row>
    <row r="332" spans="1:11" x14ac:dyDescent="0.3">
      <c r="A332" s="1" t="s">
        <v>3326</v>
      </c>
      <c r="B332" t="s">
        <v>366</v>
      </c>
      <c r="C332" t="s">
        <v>37</v>
      </c>
      <c r="D332" t="s">
        <v>5995</v>
      </c>
      <c r="E332" t="s">
        <v>13</v>
      </c>
      <c r="F332" s="5">
        <v>-7.15</v>
      </c>
      <c r="G332" s="5">
        <v>24.99</v>
      </c>
      <c r="H332" s="16">
        <v>0.10283376285135286</v>
      </c>
      <c r="I332" s="3" t="s">
        <v>10261</v>
      </c>
      <c r="J332" s="3" t="str">
        <f t="shared" si="5"/>
        <v>AVP</v>
      </c>
      <c r="K332" s="3" t="e">
        <f>IF(AND(RIGHT(I332,1)="1",J332=AVP),"Scranton West","")</f>
        <v>#NAME?</v>
      </c>
    </row>
    <row r="333" spans="1:11" x14ac:dyDescent="0.3">
      <c r="A333" s="1" t="s">
        <v>3327</v>
      </c>
      <c r="B333" t="s">
        <v>294</v>
      </c>
      <c r="C333" t="s">
        <v>39</v>
      </c>
      <c r="D333" t="s">
        <v>5995</v>
      </c>
      <c r="E333" t="s">
        <v>23</v>
      </c>
      <c r="F333" s="5">
        <v>4.8</v>
      </c>
      <c r="G333" s="5">
        <v>7.99</v>
      </c>
      <c r="H333" s="16">
        <v>0.50532887071562715</v>
      </c>
      <c r="I333" s="3" t="s">
        <v>10261</v>
      </c>
      <c r="J333" s="3" t="str">
        <f t="shared" si="5"/>
        <v>AVP</v>
      </c>
      <c r="K333" s="3" t="e">
        <f>IF(AND(RIGHT(I333,1)="1",J333=AVP),"Scranton West","")</f>
        <v>#NAME?</v>
      </c>
    </row>
    <row r="334" spans="1:11" x14ac:dyDescent="0.3">
      <c r="A334" s="1" t="s">
        <v>3328</v>
      </c>
      <c r="B334" t="s">
        <v>367</v>
      </c>
      <c r="C334" t="s">
        <v>77</v>
      </c>
      <c r="D334" t="s">
        <v>5998</v>
      </c>
      <c r="E334" t="s">
        <v>13</v>
      </c>
      <c r="F334" s="5">
        <v>27.06</v>
      </c>
      <c r="G334" s="5">
        <v>39.99</v>
      </c>
      <c r="H334" s="16">
        <v>0.5099350730958242</v>
      </c>
      <c r="I334" s="3" t="s">
        <v>10260</v>
      </c>
      <c r="J334" s="3" t="str">
        <f t="shared" si="5"/>
        <v>BNA</v>
      </c>
      <c r="K334" s="3" t="e">
        <f>IF(AND(RIGHT(I334,1)="1",J334=AVP),"Scranton West","")</f>
        <v>#NAME?</v>
      </c>
    </row>
    <row r="335" spans="1:11" x14ac:dyDescent="0.3">
      <c r="A335" s="1" t="s">
        <v>3329</v>
      </c>
      <c r="B335" t="s">
        <v>368</v>
      </c>
      <c r="C335" t="s">
        <v>4</v>
      </c>
      <c r="D335" t="s">
        <v>5998</v>
      </c>
      <c r="E335" t="s">
        <v>35</v>
      </c>
      <c r="F335" s="5">
        <v>38.83</v>
      </c>
      <c r="G335" s="5">
        <v>56.99</v>
      </c>
      <c r="H335" s="16">
        <v>5.0051420346752717</v>
      </c>
      <c r="I335" s="3" t="s">
        <v>10261</v>
      </c>
      <c r="J335" s="3" t="str">
        <f t="shared" si="5"/>
        <v>AVP</v>
      </c>
      <c r="K335" s="3" t="e">
        <f>IF(AND(RIGHT(I335,1)="1",J335=AVP),"Scranton West","")</f>
        <v>#NAME?</v>
      </c>
    </row>
    <row r="336" spans="1:11" x14ac:dyDescent="0.3">
      <c r="A336" s="1" t="s">
        <v>3330</v>
      </c>
      <c r="B336" t="s">
        <v>369</v>
      </c>
      <c r="C336" t="s">
        <v>44</v>
      </c>
      <c r="D336" t="s">
        <v>5998</v>
      </c>
      <c r="E336" t="s">
        <v>116</v>
      </c>
      <c r="F336" s="5">
        <v>13.61</v>
      </c>
      <c r="G336" s="5">
        <v>24.99</v>
      </c>
      <c r="H336" s="16">
        <v>0.80674997691807426</v>
      </c>
      <c r="I336" s="3" t="s">
        <v>10262</v>
      </c>
      <c r="J336" s="3" t="str">
        <f t="shared" si="5"/>
        <v>MCO</v>
      </c>
      <c r="K336" s="3" t="e">
        <f>IF(AND(RIGHT(I336,1)="1",J336=AVP),"Scranton West","")</f>
        <v>#NAME?</v>
      </c>
    </row>
    <row r="337" spans="1:11" x14ac:dyDescent="0.3">
      <c r="A337" s="1" t="s">
        <v>3331</v>
      </c>
      <c r="B337" t="s">
        <v>370</v>
      </c>
      <c r="C337" t="s">
        <v>7</v>
      </c>
      <c r="D337" t="s">
        <v>5995</v>
      </c>
      <c r="E337" t="s">
        <v>17</v>
      </c>
      <c r="F337" s="5">
        <v>67.03</v>
      </c>
      <c r="G337" s="5">
        <v>76.989999999999995</v>
      </c>
      <c r="H337" s="16">
        <v>4.5069315955158151</v>
      </c>
      <c r="I337" s="3" t="s">
        <v>10264</v>
      </c>
      <c r="J337" s="3" t="str">
        <f t="shared" si="5"/>
        <v>AVP</v>
      </c>
      <c r="K337" s="3" t="e">
        <f>IF(AND(RIGHT(I337,1)="1",J337=AVP),"Scranton West","")</f>
        <v>#NAME?</v>
      </c>
    </row>
    <row r="338" spans="1:11" x14ac:dyDescent="0.3">
      <c r="A338" s="1" t="s">
        <v>3332</v>
      </c>
      <c r="B338" t="s">
        <v>371</v>
      </c>
      <c r="C338" t="s">
        <v>7</v>
      </c>
      <c r="D338" t="s">
        <v>5995</v>
      </c>
      <c r="E338" t="s">
        <v>68</v>
      </c>
      <c r="F338" s="5">
        <v>10.84</v>
      </c>
      <c r="G338" s="5">
        <v>39.99</v>
      </c>
      <c r="H338" s="16">
        <v>5.0044695856069463</v>
      </c>
      <c r="I338" s="3" t="s">
        <v>10261</v>
      </c>
      <c r="J338" s="3" t="str">
        <f t="shared" si="5"/>
        <v>AVP</v>
      </c>
      <c r="K338" s="3" t="e">
        <f>IF(AND(RIGHT(I338,1)="1",J338=AVP),"Scranton West","")</f>
        <v>#NAME?</v>
      </c>
    </row>
    <row r="339" spans="1:11" x14ac:dyDescent="0.3">
      <c r="A339" s="1" t="s">
        <v>3333</v>
      </c>
      <c r="B339" t="s">
        <v>160</v>
      </c>
      <c r="C339" t="s">
        <v>37</v>
      </c>
      <c r="D339" t="s">
        <v>5995</v>
      </c>
      <c r="E339" t="s">
        <v>13</v>
      </c>
      <c r="F339" s="5">
        <v>19.440000000000001</v>
      </c>
      <c r="G339" s="5">
        <v>29.99</v>
      </c>
      <c r="H339" s="16">
        <v>0.80648814322643037</v>
      </c>
      <c r="I339" s="3" t="s">
        <v>10264</v>
      </c>
      <c r="J339" s="3" t="str">
        <f t="shared" si="5"/>
        <v>AVP</v>
      </c>
      <c r="K339" s="3" t="e">
        <f>IF(AND(RIGHT(I339,1)="1",J339=AVP),"Scranton West","")</f>
        <v>#NAME?</v>
      </c>
    </row>
    <row r="340" spans="1:11" x14ac:dyDescent="0.3">
      <c r="A340" s="1" t="s">
        <v>3334</v>
      </c>
      <c r="B340" t="s">
        <v>372</v>
      </c>
      <c r="C340" t="s">
        <v>4</v>
      </c>
      <c r="D340" t="s">
        <v>5998</v>
      </c>
      <c r="E340" t="s">
        <v>17</v>
      </c>
      <c r="F340" s="5">
        <v>22.94</v>
      </c>
      <c r="G340" s="5">
        <v>52.99</v>
      </c>
      <c r="H340" s="16">
        <v>0.20730018701956923</v>
      </c>
      <c r="I340" s="3" t="s">
        <v>10261</v>
      </c>
      <c r="J340" s="3" t="str">
        <f t="shared" si="5"/>
        <v>AVP</v>
      </c>
      <c r="K340" s="3" t="e">
        <f>IF(AND(RIGHT(I340,1)="1",J340=AVP),"Scranton West","")</f>
        <v>#NAME?</v>
      </c>
    </row>
    <row r="341" spans="1:11" x14ac:dyDescent="0.3">
      <c r="A341" s="1" t="s">
        <v>3335</v>
      </c>
      <c r="B341" t="s">
        <v>300</v>
      </c>
      <c r="C341" t="s">
        <v>4</v>
      </c>
      <c r="D341" t="s">
        <v>5998</v>
      </c>
      <c r="E341" t="s">
        <v>57</v>
      </c>
      <c r="F341" s="5">
        <v>48.11</v>
      </c>
      <c r="G341" s="5">
        <v>54.99</v>
      </c>
      <c r="H341" s="16">
        <v>10.007351688414952</v>
      </c>
      <c r="I341" s="3" t="s">
        <v>10261</v>
      </c>
      <c r="J341" s="3" t="str">
        <f t="shared" si="5"/>
        <v>AVP</v>
      </c>
      <c r="K341" s="3" t="e">
        <f>IF(AND(RIGHT(I341,1)="1",J341=AVP),"Scranton West","")</f>
        <v>#NAME?</v>
      </c>
    </row>
    <row r="342" spans="1:11" x14ac:dyDescent="0.3">
      <c r="A342" s="1" t="s">
        <v>3336</v>
      </c>
      <c r="B342" t="s">
        <v>373</v>
      </c>
      <c r="C342" t="s">
        <v>39</v>
      </c>
      <c r="D342" t="s">
        <v>5995</v>
      </c>
      <c r="E342" t="s">
        <v>23</v>
      </c>
      <c r="F342" s="5">
        <v>3.53</v>
      </c>
      <c r="G342" s="5">
        <v>7.99</v>
      </c>
      <c r="H342" s="16">
        <v>29.001762783319116</v>
      </c>
      <c r="I342" s="3" t="s">
        <v>10260</v>
      </c>
      <c r="J342" s="3" t="str">
        <f t="shared" si="5"/>
        <v>BNA</v>
      </c>
      <c r="K342" s="3" t="e">
        <f>IF(AND(RIGHT(I342,1)="1",J342=AVP),"Scranton West","")</f>
        <v>#NAME?</v>
      </c>
    </row>
    <row r="343" spans="1:11" x14ac:dyDescent="0.3">
      <c r="A343" s="1" t="s">
        <v>3337</v>
      </c>
      <c r="B343" t="s">
        <v>374</v>
      </c>
      <c r="C343" t="s">
        <v>77</v>
      </c>
      <c r="D343" t="s">
        <v>5998</v>
      </c>
      <c r="E343" t="s">
        <v>13</v>
      </c>
      <c r="F343" s="5">
        <v>8.2899999999999991</v>
      </c>
      <c r="G343" s="5">
        <v>9.99</v>
      </c>
      <c r="H343" s="16">
        <v>5.0031810680548459</v>
      </c>
      <c r="I343" s="3" t="s">
        <v>10263</v>
      </c>
      <c r="J343" s="3" t="str">
        <f t="shared" si="5"/>
        <v>BNA</v>
      </c>
      <c r="K343" s="3" t="e">
        <f>IF(AND(RIGHT(I343,1)="1",J343=AVP),"Scranton West","")</f>
        <v>#NAME?</v>
      </c>
    </row>
    <row r="344" spans="1:11" x14ac:dyDescent="0.3">
      <c r="A344" s="1" t="s">
        <v>3338</v>
      </c>
      <c r="B344" t="s">
        <v>375</v>
      </c>
      <c r="C344" t="s">
        <v>85</v>
      </c>
      <c r="D344" t="s">
        <v>5995</v>
      </c>
      <c r="E344" t="s">
        <v>376</v>
      </c>
      <c r="F344" s="5">
        <v>5.07</v>
      </c>
      <c r="G344" s="5">
        <v>7.99</v>
      </c>
      <c r="H344" s="16">
        <v>18.002597081742493</v>
      </c>
      <c r="I344" s="3" t="s">
        <v>10260</v>
      </c>
      <c r="J344" s="3" t="str">
        <f t="shared" si="5"/>
        <v>BNA</v>
      </c>
      <c r="K344" s="3" t="e">
        <f>IF(AND(RIGHT(I344,1)="1",J344=AVP),"Scranton West","")</f>
        <v>#NAME?</v>
      </c>
    </row>
    <row r="345" spans="1:11" x14ac:dyDescent="0.3">
      <c r="A345" s="1" t="s">
        <v>3339</v>
      </c>
      <c r="B345" t="s">
        <v>377</v>
      </c>
      <c r="C345" t="s">
        <v>4</v>
      </c>
      <c r="D345" t="s">
        <v>5998</v>
      </c>
      <c r="E345" t="s">
        <v>57</v>
      </c>
      <c r="F345" s="5">
        <v>10.15</v>
      </c>
      <c r="G345" s="5">
        <v>54.99</v>
      </c>
      <c r="H345" s="16">
        <v>0.10216062108157681</v>
      </c>
      <c r="I345" s="3" t="s">
        <v>10261</v>
      </c>
      <c r="J345" s="3" t="str">
        <f t="shared" si="5"/>
        <v>AVP</v>
      </c>
      <c r="K345" s="3" t="e">
        <f>IF(AND(RIGHT(I345,1)="1",J345=AVP),"Scranton West","")</f>
        <v>#NAME?</v>
      </c>
    </row>
    <row r="346" spans="1:11" x14ac:dyDescent="0.3">
      <c r="A346" s="1" t="s">
        <v>3340</v>
      </c>
      <c r="B346" t="s">
        <v>378</v>
      </c>
      <c r="C346" t="s">
        <v>7</v>
      </c>
      <c r="D346" t="s">
        <v>5995</v>
      </c>
      <c r="E346" t="s">
        <v>15</v>
      </c>
      <c r="F346" s="5">
        <v>8.27</v>
      </c>
      <c r="G346" s="5">
        <v>11.99</v>
      </c>
      <c r="H346" s="16">
        <v>0.10269255607887391</v>
      </c>
      <c r="I346" s="3" t="s">
        <v>10261</v>
      </c>
      <c r="J346" s="3" t="str">
        <f t="shared" si="5"/>
        <v>AVP</v>
      </c>
      <c r="K346" s="3" t="e">
        <f>IF(AND(RIGHT(I346,1)="1",J346=AVP),"Scranton West","")</f>
        <v>#NAME?</v>
      </c>
    </row>
    <row r="347" spans="1:11" x14ac:dyDescent="0.3">
      <c r="A347" s="1" t="s">
        <v>3341</v>
      </c>
      <c r="B347" t="s">
        <v>379</v>
      </c>
      <c r="C347" t="s">
        <v>77</v>
      </c>
      <c r="D347" t="s">
        <v>5998</v>
      </c>
      <c r="E347" t="s">
        <v>13</v>
      </c>
      <c r="F347" s="5">
        <v>28.81</v>
      </c>
      <c r="G347" s="5">
        <v>49.99</v>
      </c>
      <c r="H347" s="16">
        <v>3.0000540473393316</v>
      </c>
      <c r="I347" s="3" t="s">
        <v>10263</v>
      </c>
      <c r="J347" s="3" t="str">
        <f t="shared" si="5"/>
        <v>BNA</v>
      </c>
      <c r="K347" s="3" t="e">
        <f>IF(AND(RIGHT(I347,1)="1",J347=AVP),"Scranton West","")</f>
        <v>#NAME?</v>
      </c>
    </row>
    <row r="348" spans="1:11" x14ac:dyDescent="0.3">
      <c r="A348" s="1" t="s">
        <v>3342</v>
      </c>
      <c r="B348" t="s">
        <v>380</v>
      </c>
      <c r="C348" t="s">
        <v>4</v>
      </c>
      <c r="D348" t="s">
        <v>5998</v>
      </c>
      <c r="E348" t="s">
        <v>68</v>
      </c>
      <c r="F348" s="5">
        <v>28.87</v>
      </c>
      <c r="G348" s="5">
        <v>45.99</v>
      </c>
      <c r="H348" s="16">
        <v>5.0020615389064842</v>
      </c>
      <c r="I348" s="3" t="s">
        <v>10261</v>
      </c>
      <c r="J348" s="3" t="str">
        <f t="shared" si="5"/>
        <v>AVP</v>
      </c>
      <c r="K348" s="3" t="e">
        <f>IF(AND(RIGHT(I348,1)="1",J348=AVP),"Scranton West","")</f>
        <v>#NAME?</v>
      </c>
    </row>
    <row r="349" spans="1:11" x14ac:dyDescent="0.3">
      <c r="A349" s="1" t="s">
        <v>3343</v>
      </c>
      <c r="B349" t="s">
        <v>381</v>
      </c>
      <c r="C349" t="s">
        <v>4</v>
      </c>
      <c r="D349" t="s">
        <v>5998</v>
      </c>
      <c r="E349" t="s">
        <v>17</v>
      </c>
      <c r="F349" s="5">
        <v>21.09</v>
      </c>
      <c r="G349" s="5">
        <v>49.99</v>
      </c>
      <c r="H349" s="16">
        <v>30.009011968873018</v>
      </c>
      <c r="I349" s="3" t="s">
        <v>10263</v>
      </c>
      <c r="J349" s="3" t="str">
        <f t="shared" si="5"/>
        <v>BNA</v>
      </c>
      <c r="K349" s="3" t="e">
        <f>IF(AND(RIGHT(I349,1)="1",J349=AVP),"Scranton West","")</f>
        <v>#NAME?</v>
      </c>
    </row>
    <row r="350" spans="1:11" x14ac:dyDescent="0.3">
      <c r="A350" s="1" t="s">
        <v>3344</v>
      </c>
      <c r="B350" t="s">
        <v>319</v>
      </c>
      <c r="C350" t="s">
        <v>7</v>
      </c>
      <c r="D350" t="s">
        <v>5995</v>
      </c>
      <c r="E350" t="s">
        <v>29</v>
      </c>
      <c r="F350" s="5">
        <v>30.61</v>
      </c>
      <c r="G350" s="5">
        <v>32.99</v>
      </c>
      <c r="H350" s="16">
        <v>0.20324071846556088</v>
      </c>
      <c r="I350" s="3" t="s">
        <v>10261</v>
      </c>
      <c r="J350" s="3" t="str">
        <f t="shared" si="5"/>
        <v>AVP</v>
      </c>
      <c r="K350" s="3" t="e">
        <f>IF(AND(RIGHT(I350,1)="1",J350=AVP),"Scranton West","")</f>
        <v>#NAME?</v>
      </c>
    </row>
    <row r="351" spans="1:11" x14ac:dyDescent="0.3">
      <c r="A351" s="1" t="s">
        <v>3345</v>
      </c>
      <c r="B351" t="s">
        <v>154</v>
      </c>
      <c r="C351" t="s">
        <v>37</v>
      </c>
      <c r="D351" t="s">
        <v>5995</v>
      </c>
      <c r="E351" t="s">
        <v>13</v>
      </c>
      <c r="F351" s="5">
        <v>15.76</v>
      </c>
      <c r="G351" s="5">
        <v>24.99</v>
      </c>
      <c r="H351" s="16">
        <v>0.20892732492745561</v>
      </c>
      <c r="I351" s="3" t="s">
        <v>10264</v>
      </c>
      <c r="J351" s="3" t="str">
        <f t="shared" si="5"/>
        <v>AVP</v>
      </c>
      <c r="K351" s="3" t="e">
        <f>IF(AND(RIGHT(I351,1)="1",J351=AVP),"Scranton West","")</f>
        <v>#NAME?</v>
      </c>
    </row>
    <row r="352" spans="1:11" x14ac:dyDescent="0.3">
      <c r="A352" s="1" t="s">
        <v>3346</v>
      </c>
      <c r="B352" t="s">
        <v>382</v>
      </c>
      <c r="C352" t="s">
        <v>4</v>
      </c>
      <c r="D352" t="s">
        <v>5998</v>
      </c>
      <c r="E352" t="s">
        <v>17</v>
      </c>
      <c r="F352" s="5">
        <v>32.32</v>
      </c>
      <c r="G352" s="5">
        <v>50.99</v>
      </c>
      <c r="H352" s="16">
        <v>20.006254259221794</v>
      </c>
      <c r="I352" s="3" t="s">
        <v>10260</v>
      </c>
      <c r="J352" s="3" t="str">
        <f t="shared" si="5"/>
        <v>BNA</v>
      </c>
      <c r="K352" s="3" t="e">
        <f>IF(AND(RIGHT(I352,1)="1",J352=AVP),"Scranton West","")</f>
        <v>#NAME?</v>
      </c>
    </row>
    <row r="353" spans="1:11" x14ac:dyDescent="0.3">
      <c r="A353" s="1" t="s">
        <v>3347</v>
      </c>
      <c r="B353" t="s">
        <v>383</v>
      </c>
      <c r="C353" t="s">
        <v>39</v>
      </c>
      <c r="D353" t="s">
        <v>5995</v>
      </c>
      <c r="E353" t="s">
        <v>23</v>
      </c>
      <c r="F353" s="5">
        <v>5.08</v>
      </c>
      <c r="G353" s="5">
        <v>7.99</v>
      </c>
      <c r="H353" s="16">
        <v>10.000796956977101</v>
      </c>
      <c r="I353" s="3" t="s">
        <v>10261</v>
      </c>
      <c r="J353" s="3" t="str">
        <f t="shared" si="5"/>
        <v>AVP</v>
      </c>
      <c r="K353" s="3" t="e">
        <f>IF(AND(RIGHT(I353,1)="1",J353=AVP),"Scranton West","")</f>
        <v>#NAME?</v>
      </c>
    </row>
    <row r="354" spans="1:11" x14ac:dyDescent="0.3">
      <c r="A354" s="1" t="s">
        <v>3348</v>
      </c>
      <c r="B354" t="s">
        <v>384</v>
      </c>
      <c r="C354" t="s">
        <v>7</v>
      </c>
      <c r="D354" t="s">
        <v>5995</v>
      </c>
      <c r="E354" t="s">
        <v>15</v>
      </c>
      <c r="F354" s="5">
        <v>7.88</v>
      </c>
      <c r="G354" s="5">
        <v>21.99</v>
      </c>
      <c r="H354" s="16">
        <v>0.10103622037116641</v>
      </c>
      <c r="I354" s="3" t="s">
        <v>10261</v>
      </c>
      <c r="J354" s="3" t="str">
        <f t="shared" si="5"/>
        <v>AVP</v>
      </c>
      <c r="K354" s="3" t="e">
        <f>IF(AND(RIGHT(I354,1)="1",J354=AVP),"Scranton West","")</f>
        <v>#NAME?</v>
      </c>
    </row>
    <row r="355" spans="1:11" x14ac:dyDescent="0.3">
      <c r="A355" s="1" t="s">
        <v>3349</v>
      </c>
      <c r="B355" t="s">
        <v>385</v>
      </c>
      <c r="C355" t="s">
        <v>77</v>
      </c>
      <c r="D355" t="s">
        <v>5998</v>
      </c>
      <c r="E355" t="s">
        <v>13</v>
      </c>
      <c r="F355" s="5">
        <v>17.690000000000001</v>
      </c>
      <c r="G355" s="5">
        <v>24.99</v>
      </c>
      <c r="H355" s="16">
        <v>0.70500473756353421</v>
      </c>
      <c r="I355" s="3" t="s">
        <v>10264</v>
      </c>
      <c r="J355" s="3" t="str">
        <f t="shared" si="5"/>
        <v>AVP</v>
      </c>
      <c r="K355" s="3" t="e">
        <f>IF(AND(RIGHT(I355,1)="1",J355=AVP),"Scranton West","")</f>
        <v>#NAME?</v>
      </c>
    </row>
    <row r="356" spans="1:11" x14ac:dyDescent="0.3">
      <c r="A356" s="1" t="s">
        <v>3350</v>
      </c>
      <c r="B356" t="s">
        <v>386</v>
      </c>
      <c r="C356" t="s">
        <v>4</v>
      </c>
      <c r="D356" t="s">
        <v>5998</v>
      </c>
      <c r="E356" t="s">
        <v>57</v>
      </c>
      <c r="F356" s="5">
        <v>43.51</v>
      </c>
      <c r="G356" s="5">
        <v>54.99</v>
      </c>
      <c r="H356" s="16">
        <v>5.0037917373805181</v>
      </c>
      <c r="I356" s="3" t="s">
        <v>10261</v>
      </c>
      <c r="J356" s="3" t="str">
        <f t="shared" si="5"/>
        <v>AVP</v>
      </c>
      <c r="K356" s="3" t="e">
        <f>IF(AND(RIGHT(I356,1)="1",J356=AVP),"Scranton West","")</f>
        <v>#NAME?</v>
      </c>
    </row>
    <row r="357" spans="1:11" x14ac:dyDescent="0.3">
      <c r="A357" s="1" t="s">
        <v>3351</v>
      </c>
      <c r="B357" t="s">
        <v>387</v>
      </c>
      <c r="C357" t="s">
        <v>4</v>
      </c>
      <c r="D357" t="s">
        <v>5998</v>
      </c>
      <c r="E357" t="s">
        <v>68</v>
      </c>
      <c r="F357" s="5">
        <v>44.24</v>
      </c>
      <c r="G357" s="5">
        <v>48.99</v>
      </c>
      <c r="H357" s="16">
        <v>30.008852778696085</v>
      </c>
      <c r="I357" s="3" t="s">
        <v>10261</v>
      </c>
      <c r="J357" s="3" t="str">
        <f t="shared" si="5"/>
        <v>AVP</v>
      </c>
      <c r="K357" s="3" t="e">
        <f>IF(AND(RIGHT(I357,1)="1",J357=AVP),"Scranton West","")</f>
        <v>#NAME?</v>
      </c>
    </row>
    <row r="358" spans="1:11" x14ac:dyDescent="0.3">
      <c r="A358" s="1" t="s">
        <v>3352</v>
      </c>
      <c r="B358" t="s">
        <v>388</v>
      </c>
      <c r="C358" t="s">
        <v>7</v>
      </c>
      <c r="D358" t="s">
        <v>5995</v>
      </c>
      <c r="E358" t="s">
        <v>17</v>
      </c>
      <c r="F358" s="5">
        <v>58.05</v>
      </c>
      <c r="G358" s="5">
        <v>76.989999999999995</v>
      </c>
      <c r="H358" s="16">
        <v>1.5024732766883555</v>
      </c>
      <c r="I358" s="3" t="s">
        <v>10261</v>
      </c>
      <c r="J358" s="3" t="str">
        <f t="shared" si="5"/>
        <v>AVP</v>
      </c>
      <c r="K358" s="3" t="e">
        <f>IF(AND(RIGHT(I358,1)="1",J358=AVP),"Scranton West","")</f>
        <v>#NAME?</v>
      </c>
    </row>
    <row r="359" spans="1:11" x14ac:dyDescent="0.3">
      <c r="A359" s="1" t="s">
        <v>3353</v>
      </c>
      <c r="B359" t="s">
        <v>389</v>
      </c>
      <c r="C359" t="s">
        <v>37</v>
      </c>
      <c r="D359" t="s">
        <v>5995</v>
      </c>
      <c r="E359" t="s">
        <v>13</v>
      </c>
      <c r="F359" s="5">
        <v>52.49</v>
      </c>
      <c r="G359" s="5">
        <v>79.989999999999995</v>
      </c>
      <c r="H359" s="16">
        <v>3.0030351001425615</v>
      </c>
      <c r="I359" s="3" t="s">
        <v>10263</v>
      </c>
      <c r="J359" s="3" t="str">
        <f t="shared" si="5"/>
        <v>BNA</v>
      </c>
      <c r="K359" s="3" t="e">
        <f>IF(AND(RIGHT(I359,1)="1",J359=AVP),"Scranton West","")</f>
        <v>#NAME?</v>
      </c>
    </row>
    <row r="360" spans="1:11" x14ac:dyDescent="0.3">
      <c r="A360" s="1" t="s">
        <v>3354</v>
      </c>
      <c r="B360" t="s">
        <v>390</v>
      </c>
      <c r="C360" t="s">
        <v>7</v>
      </c>
      <c r="D360" t="s">
        <v>5995</v>
      </c>
      <c r="E360" t="s">
        <v>15</v>
      </c>
      <c r="F360" s="5">
        <v>16.43</v>
      </c>
      <c r="G360" s="5">
        <v>19.989999999999998</v>
      </c>
      <c r="H360" s="16">
        <v>30.007122027958228</v>
      </c>
      <c r="I360" s="3" t="s">
        <v>10262</v>
      </c>
      <c r="J360" s="3" t="str">
        <f t="shared" si="5"/>
        <v>MCO</v>
      </c>
      <c r="K360" s="3" t="e">
        <f>IF(AND(RIGHT(I360,1)="1",J360=AVP),"Scranton West","")</f>
        <v>#NAME?</v>
      </c>
    </row>
    <row r="361" spans="1:11" x14ac:dyDescent="0.3">
      <c r="A361" s="1" t="s">
        <v>3355</v>
      </c>
      <c r="B361" t="s">
        <v>391</v>
      </c>
      <c r="C361" t="s">
        <v>77</v>
      </c>
      <c r="D361" t="s">
        <v>5998</v>
      </c>
      <c r="E361" t="s">
        <v>13</v>
      </c>
      <c r="F361" s="5">
        <v>7</v>
      </c>
      <c r="G361" s="5">
        <v>19.989999999999998</v>
      </c>
      <c r="H361" s="16">
        <v>0.20477744348425123</v>
      </c>
      <c r="I361" s="3" t="s">
        <v>10264</v>
      </c>
      <c r="J361" s="3" t="str">
        <f t="shared" si="5"/>
        <v>AVP</v>
      </c>
      <c r="K361" s="3" t="e">
        <f>IF(AND(RIGHT(I361,1)="1",J361=AVP),"Scranton West","")</f>
        <v>#NAME?</v>
      </c>
    </row>
    <row r="362" spans="1:11" x14ac:dyDescent="0.3">
      <c r="A362" s="1" t="s">
        <v>3356</v>
      </c>
      <c r="B362" t="s">
        <v>392</v>
      </c>
      <c r="C362" t="s">
        <v>4</v>
      </c>
      <c r="D362" t="s">
        <v>5998</v>
      </c>
      <c r="E362" t="s">
        <v>35</v>
      </c>
      <c r="F362" s="5">
        <v>25.86</v>
      </c>
      <c r="G362" s="5">
        <v>56.99</v>
      </c>
      <c r="H362" s="16">
        <v>0.30420891697254909</v>
      </c>
      <c r="I362" s="3" t="s">
        <v>10261</v>
      </c>
      <c r="J362" s="3" t="str">
        <f t="shared" si="5"/>
        <v>AVP</v>
      </c>
      <c r="K362" s="3" t="e">
        <f>IF(AND(RIGHT(I362,1)="1",J362=AVP),"Scranton West","")</f>
        <v>#NAME?</v>
      </c>
    </row>
    <row r="363" spans="1:11" x14ac:dyDescent="0.3">
      <c r="A363" s="1" t="s">
        <v>3357</v>
      </c>
      <c r="B363" t="s">
        <v>393</v>
      </c>
      <c r="C363" t="s">
        <v>4</v>
      </c>
      <c r="D363" t="s">
        <v>5998</v>
      </c>
      <c r="E363" t="s">
        <v>29</v>
      </c>
      <c r="F363" s="5">
        <v>19.43</v>
      </c>
      <c r="G363" s="5">
        <v>45.99</v>
      </c>
      <c r="H363" s="16">
        <v>0.50308605735191969</v>
      </c>
      <c r="I363" s="3" t="s">
        <v>10262</v>
      </c>
      <c r="J363" s="3" t="str">
        <f t="shared" si="5"/>
        <v>MCO</v>
      </c>
      <c r="K363" s="3" t="e">
        <f>IF(AND(RIGHT(I363,1)="1",J363=AVP),"Scranton West","")</f>
        <v>#NAME?</v>
      </c>
    </row>
    <row r="364" spans="1:11" x14ac:dyDescent="0.3">
      <c r="A364" s="1" t="s">
        <v>3358</v>
      </c>
      <c r="B364" t="s">
        <v>394</v>
      </c>
      <c r="C364" t="s">
        <v>85</v>
      </c>
      <c r="D364" t="s">
        <v>5995</v>
      </c>
      <c r="E364" t="s">
        <v>13</v>
      </c>
      <c r="F364" s="5">
        <v>4.96</v>
      </c>
      <c r="G364" s="5">
        <v>9.99</v>
      </c>
      <c r="H364" s="16">
        <v>5.0048630941188001</v>
      </c>
      <c r="I364" s="3" t="s">
        <v>10264</v>
      </c>
      <c r="J364" s="3" t="str">
        <f t="shared" si="5"/>
        <v>AVP</v>
      </c>
      <c r="K364" s="3" t="e">
        <f>IF(AND(RIGHT(I364,1)="1",J364=AVP),"Scranton West","")</f>
        <v>#NAME?</v>
      </c>
    </row>
    <row r="365" spans="1:11" x14ac:dyDescent="0.3">
      <c r="A365" s="1" t="s">
        <v>3359</v>
      </c>
      <c r="B365" t="s">
        <v>149</v>
      </c>
      <c r="C365" t="s">
        <v>4</v>
      </c>
      <c r="D365" t="s">
        <v>5998</v>
      </c>
      <c r="E365" t="s">
        <v>57</v>
      </c>
      <c r="F365" s="5">
        <v>52.24</v>
      </c>
      <c r="G365" s="5">
        <v>54.99</v>
      </c>
      <c r="H365" s="16">
        <v>0.10386263049202799</v>
      </c>
      <c r="I365" s="3" t="s">
        <v>10260</v>
      </c>
      <c r="J365" s="3" t="str">
        <f t="shared" si="5"/>
        <v>BNA</v>
      </c>
      <c r="K365" s="3" t="e">
        <f>IF(AND(RIGHT(I365,1)="1",J365=AVP),"Scranton West","")</f>
        <v>#NAME?</v>
      </c>
    </row>
    <row r="366" spans="1:11" x14ac:dyDescent="0.3">
      <c r="A366" s="1" t="s">
        <v>3360</v>
      </c>
      <c r="B366" t="s">
        <v>395</v>
      </c>
      <c r="C366" t="s">
        <v>39</v>
      </c>
      <c r="D366" t="s">
        <v>5995</v>
      </c>
      <c r="E366" t="s">
        <v>23</v>
      </c>
      <c r="F366" s="5">
        <v>7.28</v>
      </c>
      <c r="G366" s="5">
        <v>7.99</v>
      </c>
      <c r="H366" s="16">
        <v>0.70375388501666325</v>
      </c>
      <c r="I366" s="3" t="s">
        <v>10260</v>
      </c>
      <c r="J366" s="3" t="str">
        <f t="shared" si="5"/>
        <v>BNA</v>
      </c>
      <c r="K366" s="3" t="e">
        <f>IF(AND(RIGHT(I366,1)="1",J366=AVP),"Scranton West","")</f>
        <v>#NAME?</v>
      </c>
    </row>
    <row r="367" spans="1:11" x14ac:dyDescent="0.3">
      <c r="A367" s="1" t="s">
        <v>3361</v>
      </c>
      <c r="B367" t="s">
        <v>396</v>
      </c>
      <c r="C367" t="s">
        <v>7</v>
      </c>
      <c r="D367" t="s">
        <v>5995</v>
      </c>
      <c r="E367" t="s">
        <v>15</v>
      </c>
      <c r="F367" s="5">
        <v>10.64</v>
      </c>
      <c r="G367" s="5">
        <v>20.99</v>
      </c>
      <c r="H367" s="16">
        <v>4.4088557292815818</v>
      </c>
      <c r="I367" s="3" t="s">
        <v>10264</v>
      </c>
      <c r="J367" s="3" t="str">
        <f t="shared" si="5"/>
        <v>AVP</v>
      </c>
      <c r="K367" s="3" t="e">
        <f>IF(AND(RIGHT(I367,1)="1",J367=AVP),"Scranton West","")</f>
        <v>#NAME?</v>
      </c>
    </row>
    <row r="368" spans="1:11" x14ac:dyDescent="0.3">
      <c r="A368" s="1" t="s">
        <v>3362</v>
      </c>
      <c r="B368" t="s">
        <v>397</v>
      </c>
      <c r="C368" t="s">
        <v>355</v>
      </c>
      <c r="D368" t="s">
        <v>5997</v>
      </c>
      <c r="E368" t="s">
        <v>13</v>
      </c>
      <c r="F368" s="5">
        <v>-0.08</v>
      </c>
      <c r="G368" s="5">
        <v>12.99</v>
      </c>
      <c r="H368" s="16">
        <v>0.50996030326328579</v>
      </c>
      <c r="I368" s="3" t="s">
        <v>10262</v>
      </c>
      <c r="J368" s="3" t="str">
        <f t="shared" si="5"/>
        <v>MCO</v>
      </c>
      <c r="K368" s="3" t="e">
        <f>IF(AND(RIGHT(I368,1)="1",J368=AVP),"Scranton West","")</f>
        <v>#NAME?</v>
      </c>
    </row>
    <row r="369" spans="1:11" x14ac:dyDescent="0.3">
      <c r="A369" s="1" t="s">
        <v>3363</v>
      </c>
      <c r="B369" t="s">
        <v>398</v>
      </c>
      <c r="C369" t="s">
        <v>85</v>
      </c>
      <c r="D369" t="s">
        <v>5995</v>
      </c>
      <c r="E369" t="s">
        <v>376</v>
      </c>
      <c r="F369" s="5">
        <v>3.09</v>
      </c>
      <c r="G369" s="5">
        <v>6.99</v>
      </c>
      <c r="H369" s="16">
        <v>8.006474521157374</v>
      </c>
      <c r="I369" s="3" t="s">
        <v>10261</v>
      </c>
      <c r="J369" s="3" t="str">
        <f t="shared" si="5"/>
        <v>AVP</v>
      </c>
      <c r="K369" s="3" t="e">
        <f>IF(AND(RIGHT(I369,1)="1",J369=AVP),"Scranton West","")</f>
        <v>#NAME?</v>
      </c>
    </row>
    <row r="370" spans="1:11" x14ac:dyDescent="0.3">
      <c r="A370" s="1" t="s">
        <v>3364</v>
      </c>
      <c r="B370" t="s">
        <v>399</v>
      </c>
      <c r="C370" t="s">
        <v>4</v>
      </c>
      <c r="D370" t="s">
        <v>5998</v>
      </c>
      <c r="E370" t="s">
        <v>17</v>
      </c>
      <c r="F370" s="5">
        <v>19.52</v>
      </c>
      <c r="G370" s="5">
        <v>49.99</v>
      </c>
      <c r="H370" s="16">
        <v>0.50717472406099617</v>
      </c>
      <c r="I370" s="3" t="s">
        <v>10261</v>
      </c>
      <c r="J370" s="3" t="str">
        <f t="shared" si="5"/>
        <v>AVP</v>
      </c>
      <c r="K370" s="3" t="e">
        <f>IF(AND(RIGHT(I370,1)="1",J370=AVP),"Scranton West","")</f>
        <v>#NAME?</v>
      </c>
    </row>
    <row r="371" spans="1:11" x14ac:dyDescent="0.3">
      <c r="A371" s="1" t="s">
        <v>3365</v>
      </c>
      <c r="B371" t="s">
        <v>400</v>
      </c>
      <c r="C371" t="s">
        <v>4</v>
      </c>
      <c r="D371" t="s">
        <v>5998</v>
      </c>
      <c r="E371" t="s">
        <v>57</v>
      </c>
      <c r="F371" s="5">
        <v>9.81</v>
      </c>
      <c r="G371" s="5">
        <v>56.99</v>
      </c>
      <c r="H371" s="16">
        <v>10.007299822937691</v>
      </c>
      <c r="I371" s="3" t="s">
        <v>10264</v>
      </c>
      <c r="J371" s="3" t="str">
        <f t="shared" si="5"/>
        <v>AVP</v>
      </c>
      <c r="K371" s="3" t="e">
        <f>IF(AND(RIGHT(I371,1)="1",J371=AVP),"Scranton West","")</f>
        <v>#NAME?</v>
      </c>
    </row>
    <row r="372" spans="1:11" x14ac:dyDescent="0.3">
      <c r="A372" s="1" t="s">
        <v>3366</v>
      </c>
      <c r="B372" t="s">
        <v>401</v>
      </c>
      <c r="C372" t="s">
        <v>44</v>
      </c>
      <c r="D372" t="s">
        <v>5998</v>
      </c>
      <c r="E372" t="s">
        <v>116</v>
      </c>
      <c r="F372" s="5">
        <v>6.7</v>
      </c>
      <c r="G372" s="5">
        <v>23.99</v>
      </c>
      <c r="H372" s="16">
        <v>0.50143983110921475</v>
      </c>
      <c r="I372" s="3" t="s">
        <v>10262</v>
      </c>
      <c r="J372" s="3" t="str">
        <f t="shared" si="5"/>
        <v>MCO</v>
      </c>
      <c r="K372" s="3" t="e">
        <f>IF(AND(RIGHT(I372,1)="1",J372=AVP),"Scranton West","")</f>
        <v>#NAME?</v>
      </c>
    </row>
    <row r="373" spans="1:11" x14ac:dyDescent="0.3">
      <c r="A373" s="1" t="s">
        <v>3367</v>
      </c>
      <c r="B373" t="s">
        <v>402</v>
      </c>
      <c r="C373" t="s">
        <v>7</v>
      </c>
      <c r="D373" t="s">
        <v>5995</v>
      </c>
      <c r="E373" t="s">
        <v>15</v>
      </c>
      <c r="F373" s="5">
        <v>6.55</v>
      </c>
      <c r="G373" s="5">
        <v>22.99</v>
      </c>
      <c r="H373" s="16">
        <v>24.00188574243106</v>
      </c>
      <c r="I373" s="3" t="s">
        <v>10264</v>
      </c>
      <c r="J373" s="3" t="str">
        <f t="shared" si="5"/>
        <v>AVP</v>
      </c>
      <c r="K373" s="3" t="e">
        <f>IF(AND(RIGHT(I373,1)="1",J373=AVP),"Scranton West","")</f>
        <v>#NAME?</v>
      </c>
    </row>
    <row r="374" spans="1:11" x14ac:dyDescent="0.3">
      <c r="A374" s="1" t="s">
        <v>3368</v>
      </c>
      <c r="B374" t="s">
        <v>403</v>
      </c>
      <c r="C374" t="s">
        <v>77</v>
      </c>
      <c r="D374" t="s">
        <v>5998</v>
      </c>
      <c r="E374" t="s">
        <v>13</v>
      </c>
      <c r="F374" s="5">
        <v>47.39</v>
      </c>
      <c r="G374" s="5">
        <v>59.99</v>
      </c>
      <c r="H374" s="16">
        <v>0.50230527008066839</v>
      </c>
      <c r="I374" s="3" t="s">
        <v>10262</v>
      </c>
      <c r="J374" s="3" t="str">
        <f t="shared" si="5"/>
        <v>MCO</v>
      </c>
      <c r="K374" s="3" t="e">
        <f>IF(AND(RIGHT(I374,1)="1",J374=AVP),"Scranton West","")</f>
        <v>#NAME?</v>
      </c>
    </row>
    <row r="375" spans="1:11" x14ac:dyDescent="0.3">
      <c r="A375" s="1" t="s">
        <v>3369</v>
      </c>
      <c r="B375" t="s">
        <v>404</v>
      </c>
      <c r="C375" t="s">
        <v>37</v>
      </c>
      <c r="D375" t="s">
        <v>5995</v>
      </c>
      <c r="E375" t="s">
        <v>13</v>
      </c>
      <c r="F375" s="5">
        <v>73.11</v>
      </c>
      <c r="G375" s="5">
        <v>79.989999999999995</v>
      </c>
      <c r="H375" s="16">
        <v>27.002506284708371</v>
      </c>
      <c r="I375" s="3" t="s">
        <v>10260</v>
      </c>
      <c r="J375" s="3" t="str">
        <f t="shared" si="5"/>
        <v>BNA</v>
      </c>
      <c r="K375" s="3" t="e">
        <f>IF(AND(RIGHT(I375,1)="1",J375=AVP),"Scranton West","")</f>
        <v>#NAME?</v>
      </c>
    </row>
    <row r="376" spans="1:11" x14ac:dyDescent="0.3">
      <c r="A376" s="1" t="s">
        <v>3370</v>
      </c>
      <c r="B376" t="s">
        <v>405</v>
      </c>
      <c r="C376" t="s">
        <v>4</v>
      </c>
      <c r="D376" t="s">
        <v>5998</v>
      </c>
      <c r="E376" t="s">
        <v>17</v>
      </c>
      <c r="F376" s="5">
        <v>46.78</v>
      </c>
      <c r="G376" s="5">
        <v>49.99</v>
      </c>
      <c r="H376" s="16">
        <v>0.50440182669747602</v>
      </c>
      <c r="I376" s="3" t="s">
        <v>10261</v>
      </c>
      <c r="J376" s="3" t="str">
        <f t="shared" si="5"/>
        <v>AVP</v>
      </c>
      <c r="K376" s="3" t="e">
        <f>IF(AND(RIGHT(I376,1)="1",J376=AVP),"Scranton West","")</f>
        <v>#NAME?</v>
      </c>
    </row>
    <row r="377" spans="1:11" x14ac:dyDescent="0.3">
      <c r="A377" s="1" t="s">
        <v>3371</v>
      </c>
      <c r="B377" t="s">
        <v>163</v>
      </c>
      <c r="C377" t="s">
        <v>4</v>
      </c>
      <c r="D377" t="s">
        <v>5998</v>
      </c>
      <c r="E377" t="s">
        <v>57</v>
      </c>
      <c r="F377" s="5">
        <v>20.88</v>
      </c>
      <c r="G377" s="5">
        <v>54.99</v>
      </c>
      <c r="H377" s="16">
        <v>0.10761757544438855</v>
      </c>
      <c r="I377" s="3" t="s">
        <v>10262</v>
      </c>
      <c r="J377" s="3" t="str">
        <f t="shared" si="5"/>
        <v>MCO</v>
      </c>
      <c r="K377" s="3" t="e">
        <f>IF(AND(RIGHT(I377,1)="1",J377=AVP),"Scranton West","")</f>
        <v>#NAME?</v>
      </c>
    </row>
    <row r="378" spans="1:11" x14ac:dyDescent="0.3">
      <c r="A378" s="1" t="s">
        <v>3372</v>
      </c>
      <c r="B378" t="s">
        <v>406</v>
      </c>
      <c r="C378" t="s">
        <v>39</v>
      </c>
      <c r="D378" t="s">
        <v>5995</v>
      </c>
      <c r="E378" t="s">
        <v>23</v>
      </c>
      <c r="F378" s="5">
        <v>7.59</v>
      </c>
      <c r="G378" s="5">
        <v>7.99</v>
      </c>
      <c r="H378" s="16">
        <v>0.50802857112741584</v>
      </c>
      <c r="I378" s="3" t="s">
        <v>10262</v>
      </c>
      <c r="J378" s="3" t="str">
        <f t="shared" si="5"/>
        <v>MCO</v>
      </c>
      <c r="K378" s="3" t="e">
        <f>IF(AND(RIGHT(I378,1)="1",J378=AVP),"Scranton West","")</f>
        <v>#NAME?</v>
      </c>
    </row>
    <row r="379" spans="1:11" x14ac:dyDescent="0.3">
      <c r="A379" s="1" t="s">
        <v>3373</v>
      </c>
      <c r="B379" t="s">
        <v>407</v>
      </c>
      <c r="C379" t="s">
        <v>7</v>
      </c>
      <c r="D379" t="s">
        <v>5995</v>
      </c>
      <c r="E379" t="s">
        <v>15</v>
      </c>
      <c r="F379" s="5">
        <v>11.86</v>
      </c>
      <c r="G379" s="5">
        <v>21.99</v>
      </c>
      <c r="H379" s="16">
        <v>30.008772347433936</v>
      </c>
      <c r="I379" s="3" t="s">
        <v>10264</v>
      </c>
      <c r="J379" s="3" t="str">
        <f t="shared" si="5"/>
        <v>AVP</v>
      </c>
      <c r="K379" s="3" t="e">
        <f>IF(AND(RIGHT(I379,1)="1",J379=AVP),"Scranton West","")</f>
        <v>#NAME?</v>
      </c>
    </row>
    <row r="380" spans="1:11" x14ac:dyDescent="0.3">
      <c r="A380" s="1" t="s">
        <v>3374</v>
      </c>
      <c r="B380" t="s">
        <v>408</v>
      </c>
      <c r="C380" t="s">
        <v>4</v>
      </c>
      <c r="D380" t="s">
        <v>5998</v>
      </c>
      <c r="E380" t="s">
        <v>35</v>
      </c>
      <c r="F380" s="5">
        <v>32.58</v>
      </c>
      <c r="G380" s="5">
        <v>48.99</v>
      </c>
      <c r="H380" s="16">
        <v>24.009129844658148</v>
      </c>
      <c r="I380" s="3" t="s">
        <v>10263</v>
      </c>
      <c r="J380" s="3" t="str">
        <f t="shared" si="5"/>
        <v>BNA</v>
      </c>
      <c r="K380" s="3" t="e">
        <f>IF(AND(RIGHT(I380,1)="1",J380=AVP),"Scranton West","")</f>
        <v>#NAME?</v>
      </c>
    </row>
    <row r="381" spans="1:11" x14ac:dyDescent="0.3">
      <c r="A381" s="1" t="s">
        <v>3375</v>
      </c>
      <c r="B381" t="s">
        <v>259</v>
      </c>
      <c r="C381" t="s">
        <v>4</v>
      </c>
      <c r="D381" t="s">
        <v>5998</v>
      </c>
      <c r="E381" t="s">
        <v>68</v>
      </c>
      <c r="F381" s="5">
        <v>10.16</v>
      </c>
      <c r="G381" s="5">
        <v>46.99</v>
      </c>
      <c r="H381" s="16">
        <v>0.60297650477497444</v>
      </c>
      <c r="I381" s="3" t="s">
        <v>10260</v>
      </c>
      <c r="J381" s="3" t="str">
        <f t="shared" si="5"/>
        <v>BNA</v>
      </c>
      <c r="K381" s="3" t="e">
        <f>IF(AND(RIGHT(I381,1)="1",J381=AVP),"Scranton West","")</f>
        <v>#NAME?</v>
      </c>
    </row>
    <row r="382" spans="1:11" x14ac:dyDescent="0.3">
      <c r="A382" s="1" t="s">
        <v>3376</v>
      </c>
      <c r="B382" t="s">
        <v>409</v>
      </c>
      <c r="C382" t="s">
        <v>4</v>
      </c>
      <c r="D382" t="s">
        <v>5998</v>
      </c>
      <c r="E382" t="s">
        <v>17</v>
      </c>
      <c r="F382" s="5">
        <v>14.48</v>
      </c>
      <c r="G382" s="5">
        <v>72.989999999999995</v>
      </c>
      <c r="H382" s="16">
        <v>1.5061290110396233</v>
      </c>
      <c r="I382" s="3" t="s">
        <v>10261</v>
      </c>
      <c r="J382" s="3" t="str">
        <f t="shared" si="5"/>
        <v>AVP</v>
      </c>
      <c r="K382" s="3" t="e">
        <f>IF(AND(RIGHT(I382,1)="1",J382=AVP),"Scranton West","")</f>
        <v>#NAME?</v>
      </c>
    </row>
    <row r="383" spans="1:11" x14ac:dyDescent="0.3">
      <c r="A383" s="1" t="s">
        <v>3377</v>
      </c>
      <c r="B383" t="s">
        <v>410</v>
      </c>
      <c r="C383" t="s">
        <v>37</v>
      </c>
      <c r="D383" t="s">
        <v>5995</v>
      </c>
      <c r="E383" t="s">
        <v>13</v>
      </c>
      <c r="F383" s="5">
        <v>25.82</v>
      </c>
      <c r="G383" s="5">
        <v>39.99</v>
      </c>
      <c r="H383" s="16">
        <v>0.20130757451939593</v>
      </c>
      <c r="I383" s="3" t="s">
        <v>10264</v>
      </c>
      <c r="J383" s="3" t="str">
        <f t="shared" si="5"/>
        <v>AVP</v>
      </c>
      <c r="K383" s="3" t="e">
        <f>IF(AND(RIGHT(I383,1)="1",J383=AVP),"Scranton West","")</f>
        <v>#NAME?</v>
      </c>
    </row>
    <row r="384" spans="1:11" x14ac:dyDescent="0.3">
      <c r="A384" s="1" t="s">
        <v>3378</v>
      </c>
      <c r="B384" t="s">
        <v>411</v>
      </c>
      <c r="C384" t="s">
        <v>44</v>
      </c>
      <c r="D384" t="s">
        <v>5998</v>
      </c>
      <c r="E384" t="s">
        <v>116</v>
      </c>
      <c r="F384" s="5">
        <v>22.21</v>
      </c>
      <c r="G384" s="5">
        <v>24.99</v>
      </c>
      <c r="H384" s="16">
        <v>11.000550138192876</v>
      </c>
      <c r="I384" s="3" t="s">
        <v>10264</v>
      </c>
      <c r="J384" s="3" t="str">
        <f t="shared" si="5"/>
        <v>AVP</v>
      </c>
      <c r="K384" s="3" t="e">
        <f>IF(AND(RIGHT(I384,1)="1",J384=AVP),"Scranton West","")</f>
        <v>#NAME?</v>
      </c>
    </row>
    <row r="385" spans="1:11" x14ac:dyDescent="0.3">
      <c r="A385" s="1" t="s">
        <v>3379</v>
      </c>
      <c r="B385" t="s">
        <v>412</v>
      </c>
      <c r="C385" t="s">
        <v>7</v>
      </c>
      <c r="D385" t="s">
        <v>5995</v>
      </c>
      <c r="E385" t="s">
        <v>15</v>
      </c>
      <c r="F385" s="5">
        <v>12.03</v>
      </c>
      <c r="G385" s="5">
        <v>21.99</v>
      </c>
      <c r="H385" s="16">
        <v>0.30037614028693976</v>
      </c>
      <c r="I385" s="3" t="s">
        <v>10260</v>
      </c>
      <c r="J385" s="3" t="str">
        <f t="shared" si="5"/>
        <v>BNA</v>
      </c>
      <c r="K385" s="3" t="e">
        <f>IF(AND(RIGHT(I385,1)="1",J385=AVP),"Scranton West","")</f>
        <v>#NAME?</v>
      </c>
    </row>
    <row r="386" spans="1:11" x14ac:dyDescent="0.3">
      <c r="A386" s="1" t="s">
        <v>3380</v>
      </c>
      <c r="B386" t="s">
        <v>413</v>
      </c>
      <c r="C386" t="s">
        <v>37</v>
      </c>
      <c r="D386" t="s">
        <v>5995</v>
      </c>
      <c r="E386" t="s">
        <v>13</v>
      </c>
      <c r="F386" s="5">
        <v>9.7799999999999994</v>
      </c>
      <c r="G386" s="5">
        <v>25.99</v>
      </c>
      <c r="H386" s="16">
        <v>0.50619673817951993</v>
      </c>
      <c r="I386" s="3" t="s">
        <v>10262</v>
      </c>
      <c r="J386" s="3" t="str">
        <f t="shared" si="5"/>
        <v>MCO</v>
      </c>
      <c r="K386" s="3" t="e">
        <f>IF(AND(RIGHT(I386,1)="1",J386=AVP),"Scranton West","")</f>
        <v>#NAME?</v>
      </c>
    </row>
    <row r="387" spans="1:11" x14ac:dyDescent="0.3">
      <c r="A387" s="1" t="s">
        <v>3381</v>
      </c>
      <c r="B387" t="s">
        <v>88</v>
      </c>
      <c r="C387" t="s">
        <v>4</v>
      </c>
      <c r="D387" t="s">
        <v>5998</v>
      </c>
      <c r="E387" t="s">
        <v>57</v>
      </c>
      <c r="F387" s="5">
        <v>47.98</v>
      </c>
      <c r="G387" s="5">
        <v>56.99</v>
      </c>
      <c r="H387" s="16">
        <v>0.50031140594551493</v>
      </c>
      <c r="I387" s="3" t="s">
        <v>10263</v>
      </c>
      <c r="J387" s="3" t="str">
        <f t="shared" ref="J387:J450" si="6">LEFT(I387,3)</f>
        <v>BNA</v>
      </c>
      <c r="K387" s="3" t="e">
        <f>IF(AND(RIGHT(I387,1)="1",J387=AVP),"Scranton West","")</f>
        <v>#NAME?</v>
      </c>
    </row>
    <row r="388" spans="1:11" x14ac:dyDescent="0.3">
      <c r="A388" s="1" t="s">
        <v>3382</v>
      </c>
      <c r="B388" t="s">
        <v>414</v>
      </c>
      <c r="C388" t="s">
        <v>39</v>
      </c>
      <c r="D388" t="s">
        <v>5995</v>
      </c>
      <c r="E388" t="s">
        <v>23</v>
      </c>
      <c r="F388" s="5">
        <v>4.18</v>
      </c>
      <c r="G388" s="5">
        <v>7.99</v>
      </c>
      <c r="H388" s="16">
        <v>4.0042947169018897</v>
      </c>
      <c r="I388" s="3" t="s">
        <v>10260</v>
      </c>
      <c r="J388" s="3" t="str">
        <f t="shared" si="6"/>
        <v>BNA</v>
      </c>
      <c r="K388" s="3" t="e">
        <f>IF(AND(RIGHT(I388,1)="1",J388=AVP),"Scranton West","")</f>
        <v>#NAME?</v>
      </c>
    </row>
    <row r="389" spans="1:11" x14ac:dyDescent="0.3">
      <c r="A389" s="1" t="s">
        <v>3383</v>
      </c>
      <c r="B389" t="s">
        <v>415</v>
      </c>
      <c r="C389" t="s">
        <v>10</v>
      </c>
      <c r="D389" t="s">
        <v>5998</v>
      </c>
      <c r="E389" t="s">
        <v>13</v>
      </c>
      <c r="F389" s="5">
        <v>14.89</v>
      </c>
      <c r="G389" s="5">
        <v>19.989999999999998</v>
      </c>
      <c r="H389" s="16">
        <v>25.001745770693212</v>
      </c>
      <c r="I389" s="3" t="s">
        <v>10264</v>
      </c>
      <c r="J389" s="3" t="str">
        <f t="shared" si="6"/>
        <v>AVP</v>
      </c>
      <c r="K389" s="3" t="e">
        <f>IF(AND(RIGHT(I389,1)="1",J389=AVP),"Scranton West","")</f>
        <v>#NAME?</v>
      </c>
    </row>
    <row r="390" spans="1:11" x14ac:dyDescent="0.3">
      <c r="A390" s="1" t="s">
        <v>3384</v>
      </c>
      <c r="B390" t="s">
        <v>416</v>
      </c>
      <c r="C390" t="s">
        <v>4</v>
      </c>
      <c r="D390" t="s">
        <v>5998</v>
      </c>
      <c r="E390" t="s">
        <v>35</v>
      </c>
      <c r="F390" s="5">
        <v>10.220000000000001</v>
      </c>
      <c r="G390" s="5">
        <v>56.99</v>
      </c>
      <c r="H390" s="16">
        <v>0.60738494794988884</v>
      </c>
      <c r="I390" s="3" t="s">
        <v>10264</v>
      </c>
      <c r="J390" s="3" t="str">
        <f t="shared" si="6"/>
        <v>AVP</v>
      </c>
      <c r="K390" s="3" t="e">
        <f>IF(AND(RIGHT(I390,1)="1",J390=AVP),"Scranton West","")</f>
        <v>#NAME?</v>
      </c>
    </row>
    <row r="391" spans="1:11" x14ac:dyDescent="0.3">
      <c r="A391" s="1" t="s">
        <v>3385</v>
      </c>
      <c r="B391" t="s">
        <v>417</v>
      </c>
      <c r="C391" t="s">
        <v>4</v>
      </c>
      <c r="D391" t="s">
        <v>5998</v>
      </c>
      <c r="E391" t="s">
        <v>29</v>
      </c>
      <c r="F391" s="5">
        <v>6.88</v>
      </c>
      <c r="G391" s="5">
        <v>45.99</v>
      </c>
      <c r="H391" s="16">
        <v>0.50395788779036998</v>
      </c>
      <c r="I391" s="3" t="s">
        <v>10262</v>
      </c>
      <c r="J391" s="3" t="str">
        <f t="shared" si="6"/>
        <v>MCO</v>
      </c>
      <c r="K391" s="3" t="e">
        <f>IF(AND(RIGHT(I391,1)="1",J391=AVP),"Scranton West","")</f>
        <v>#NAME?</v>
      </c>
    </row>
    <row r="392" spans="1:11" x14ac:dyDescent="0.3">
      <c r="A392" s="1" t="s">
        <v>3386</v>
      </c>
      <c r="B392" t="s">
        <v>418</v>
      </c>
      <c r="C392" t="s">
        <v>85</v>
      </c>
      <c r="D392" t="s">
        <v>5995</v>
      </c>
      <c r="E392" t="s">
        <v>13</v>
      </c>
      <c r="F392" s="5">
        <v>7.69</v>
      </c>
      <c r="G392" s="5">
        <v>10.99</v>
      </c>
      <c r="H392" s="16">
        <v>0.50896284985358298</v>
      </c>
      <c r="I392" s="3" t="s">
        <v>10261</v>
      </c>
      <c r="J392" s="3" t="str">
        <f t="shared" si="6"/>
        <v>AVP</v>
      </c>
      <c r="K392" s="3" t="e">
        <f>IF(AND(RIGHT(I392,1)="1",J392=AVP),"Scranton West","")</f>
        <v>#NAME?</v>
      </c>
    </row>
    <row r="393" spans="1:11" x14ac:dyDescent="0.3">
      <c r="A393" s="1" t="s">
        <v>3387</v>
      </c>
      <c r="B393" t="s">
        <v>135</v>
      </c>
      <c r="C393" t="s">
        <v>7</v>
      </c>
      <c r="D393" t="s">
        <v>5995</v>
      </c>
      <c r="E393" t="s">
        <v>17</v>
      </c>
      <c r="F393" s="5">
        <v>23.17</v>
      </c>
      <c r="G393" s="5">
        <v>76.989999999999995</v>
      </c>
      <c r="H393" s="16">
        <v>0.2054916539563707</v>
      </c>
      <c r="I393" s="3" t="s">
        <v>10261</v>
      </c>
      <c r="J393" s="3" t="str">
        <f t="shared" si="6"/>
        <v>AVP</v>
      </c>
      <c r="K393" s="3" t="e">
        <f>IF(AND(RIGHT(I393,1)="1",J393=AVP),"Scranton West","")</f>
        <v>#NAME?</v>
      </c>
    </row>
    <row r="394" spans="1:11" x14ac:dyDescent="0.3">
      <c r="A394" s="1" t="s">
        <v>3388</v>
      </c>
      <c r="B394" t="s">
        <v>419</v>
      </c>
      <c r="C394" t="s">
        <v>7</v>
      </c>
      <c r="D394" t="s">
        <v>5995</v>
      </c>
      <c r="E394" t="s">
        <v>15</v>
      </c>
      <c r="F394" s="5">
        <v>17.61</v>
      </c>
      <c r="G394" s="5">
        <v>22.99</v>
      </c>
      <c r="H394" s="16">
        <v>0.50654023783349622</v>
      </c>
      <c r="I394" s="3" t="s">
        <v>10260</v>
      </c>
      <c r="J394" s="3" t="str">
        <f t="shared" si="6"/>
        <v>BNA</v>
      </c>
      <c r="K394" s="3" t="e">
        <f>IF(AND(RIGHT(I394,1)="1",J394=AVP),"Scranton West","")</f>
        <v>#NAME?</v>
      </c>
    </row>
    <row r="395" spans="1:11" x14ac:dyDescent="0.3">
      <c r="A395" s="1" t="s">
        <v>3389</v>
      </c>
      <c r="B395" t="s">
        <v>306</v>
      </c>
      <c r="C395" t="s">
        <v>355</v>
      </c>
      <c r="D395" t="s">
        <v>5997</v>
      </c>
      <c r="E395" t="s">
        <v>13</v>
      </c>
      <c r="F395" s="5">
        <v>7.07</v>
      </c>
      <c r="G395" s="5">
        <v>14.99</v>
      </c>
      <c r="H395" s="16">
        <v>0.50089688409591793</v>
      </c>
      <c r="I395" s="3" t="s">
        <v>10261</v>
      </c>
      <c r="J395" s="3" t="str">
        <f t="shared" si="6"/>
        <v>AVP</v>
      </c>
      <c r="K395" s="3" t="e">
        <f>IF(AND(RIGHT(I395,1)="1",J395=AVP),"Scranton West","")</f>
        <v>#NAME?</v>
      </c>
    </row>
    <row r="396" spans="1:11" x14ac:dyDescent="0.3">
      <c r="A396" s="1" t="s">
        <v>3390</v>
      </c>
      <c r="B396" t="s">
        <v>420</v>
      </c>
      <c r="C396" t="s">
        <v>4</v>
      </c>
      <c r="D396" t="s">
        <v>5998</v>
      </c>
      <c r="E396" t="s">
        <v>57</v>
      </c>
      <c r="F396" s="5">
        <v>28.61</v>
      </c>
      <c r="G396" s="5">
        <v>54.99</v>
      </c>
      <c r="H396" s="16">
        <v>30.001745481747104</v>
      </c>
      <c r="I396" s="3" t="s">
        <v>10260</v>
      </c>
      <c r="J396" s="3" t="str">
        <f t="shared" si="6"/>
        <v>BNA</v>
      </c>
      <c r="K396" s="3" t="e">
        <f>IF(AND(RIGHT(I396,1)="1",J396=AVP),"Scranton West","")</f>
        <v>#NAME?</v>
      </c>
    </row>
    <row r="397" spans="1:11" x14ac:dyDescent="0.3">
      <c r="A397" s="1" t="s">
        <v>3391</v>
      </c>
      <c r="B397" t="s">
        <v>328</v>
      </c>
      <c r="C397" t="s">
        <v>108</v>
      </c>
      <c r="D397" t="s">
        <v>5995</v>
      </c>
      <c r="E397" t="s">
        <v>116</v>
      </c>
      <c r="F397" s="5">
        <v>18.5</v>
      </c>
      <c r="G397" s="5">
        <v>22.99</v>
      </c>
      <c r="H397" s="16">
        <v>0.50661051922683797</v>
      </c>
      <c r="I397" s="3" t="s">
        <v>10264</v>
      </c>
      <c r="J397" s="3" t="str">
        <f t="shared" si="6"/>
        <v>AVP</v>
      </c>
      <c r="K397" s="3" t="e">
        <f>IF(AND(RIGHT(I397,1)="1",J397=AVP),"Scranton West","")</f>
        <v>#NAME?</v>
      </c>
    </row>
    <row r="398" spans="1:11" x14ac:dyDescent="0.3">
      <c r="A398" s="1" t="s">
        <v>3392</v>
      </c>
      <c r="B398" t="s">
        <v>421</v>
      </c>
      <c r="C398" t="s">
        <v>7</v>
      </c>
      <c r="D398" t="s">
        <v>5995</v>
      </c>
      <c r="E398" t="s">
        <v>15</v>
      </c>
      <c r="F398" s="5">
        <v>15.39</v>
      </c>
      <c r="G398" s="5">
        <v>19.989999999999998</v>
      </c>
      <c r="H398" s="16">
        <v>0.10833944572364804</v>
      </c>
      <c r="I398" s="3" t="s">
        <v>10261</v>
      </c>
      <c r="J398" s="3" t="str">
        <f t="shared" si="6"/>
        <v>AVP</v>
      </c>
      <c r="K398" s="3" t="e">
        <f>IF(AND(RIGHT(I398,1)="1",J398=AVP),"Scranton West","")</f>
        <v>#NAME?</v>
      </c>
    </row>
    <row r="399" spans="1:11" x14ac:dyDescent="0.3">
      <c r="A399" s="1" t="s">
        <v>3393</v>
      </c>
      <c r="B399" t="s">
        <v>287</v>
      </c>
      <c r="C399" t="s">
        <v>77</v>
      </c>
      <c r="D399" t="s">
        <v>5998</v>
      </c>
      <c r="E399" t="s">
        <v>13</v>
      </c>
      <c r="F399" s="5">
        <v>10.99</v>
      </c>
      <c r="G399" s="5">
        <v>39.99</v>
      </c>
      <c r="H399" s="16">
        <v>4.0096590515743591</v>
      </c>
      <c r="I399" s="3" t="s">
        <v>10261</v>
      </c>
      <c r="J399" s="3" t="str">
        <f t="shared" si="6"/>
        <v>AVP</v>
      </c>
      <c r="K399" s="3" t="e">
        <f>IF(AND(RIGHT(I399,1)="1",J399=AVP),"Scranton West","")</f>
        <v>#NAME?</v>
      </c>
    </row>
    <row r="400" spans="1:11" x14ac:dyDescent="0.3">
      <c r="A400" s="1" t="s">
        <v>3394</v>
      </c>
      <c r="B400" t="s">
        <v>422</v>
      </c>
      <c r="C400" t="s">
        <v>4</v>
      </c>
      <c r="D400" t="s">
        <v>5998</v>
      </c>
      <c r="E400" t="s">
        <v>68</v>
      </c>
      <c r="F400" s="5">
        <v>20.3</v>
      </c>
      <c r="G400" s="5">
        <v>48.99</v>
      </c>
      <c r="H400" s="16">
        <v>12.005776161255728</v>
      </c>
      <c r="I400" s="3" t="s">
        <v>10261</v>
      </c>
      <c r="J400" s="3" t="str">
        <f t="shared" si="6"/>
        <v>AVP</v>
      </c>
      <c r="K400" s="3" t="e">
        <f>IF(AND(RIGHT(I400,1)="1",J400=AVP),"Scranton West","")</f>
        <v>#NAME?</v>
      </c>
    </row>
    <row r="401" spans="1:11" x14ac:dyDescent="0.3">
      <c r="A401" s="1" t="s">
        <v>3395</v>
      </c>
      <c r="B401" t="s">
        <v>423</v>
      </c>
      <c r="C401" t="s">
        <v>37</v>
      </c>
      <c r="D401" t="s">
        <v>5995</v>
      </c>
      <c r="E401" t="s">
        <v>13</v>
      </c>
      <c r="F401" s="5">
        <v>6.14</v>
      </c>
      <c r="G401" s="5">
        <v>29.99</v>
      </c>
      <c r="H401" s="16">
        <v>1.0034613805814361</v>
      </c>
      <c r="I401" s="3" t="s">
        <v>10261</v>
      </c>
      <c r="J401" s="3" t="str">
        <f t="shared" si="6"/>
        <v>AVP</v>
      </c>
      <c r="K401" s="3" t="e">
        <f>IF(AND(RIGHT(I401,1)="1",J401=AVP),"Scranton West","")</f>
        <v>#NAME?</v>
      </c>
    </row>
    <row r="402" spans="1:11" x14ac:dyDescent="0.3">
      <c r="A402" s="1" t="s">
        <v>3396</v>
      </c>
      <c r="B402" t="s">
        <v>424</v>
      </c>
      <c r="C402" t="s">
        <v>37</v>
      </c>
      <c r="D402" t="s">
        <v>5995</v>
      </c>
      <c r="E402" t="s">
        <v>13</v>
      </c>
      <c r="F402" s="5">
        <v>6.57</v>
      </c>
      <c r="G402" s="5">
        <v>24.99</v>
      </c>
      <c r="H402" s="16">
        <v>12.005581704026172</v>
      </c>
      <c r="I402" s="3" t="s">
        <v>10263</v>
      </c>
      <c r="J402" s="3" t="str">
        <f t="shared" si="6"/>
        <v>BNA</v>
      </c>
      <c r="K402" s="3" t="e">
        <f>IF(AND(RIGHT(I402,1)="1",J402=AVP),"Scranton West","")</f>
        <v>#NAME?</v>
      </c>
    </row>
    <row r="403" spans="1:11" x14ac:dyDescent="0.3">
      <c r="A403" s="1" t="s">
        <v>3397</v>
      </c>
      <c r="B403" t="s">
        <v>372</v>
      </c>
      <c r="C403" t="s">
        <v>4</v>
      </c>
      <c r="D403" t="s">
        <v>5998</v>
      </c>
      <c r="E403" t="s">
        <v>17</v>
      </c>
      <c r="F403" s="5">
        <v>28.58</v>
      </c>
      <c r="G403" s="5">
        <v>52.99</v>
      </c>
      <c r="H403" s="16">
        <v>0.10290284704196978</v>
      </c>
      <c r="I403" s="3" t="s">
        <v>10260</v>
      </c>
      <c r="J403" s="3" t="str">
        <f t="shared" si="6"/>
        <v>BNA</v>
      </c>
      <c r="K403" s="3" t="e">
        <f>IF(AND(RIGHT(I403,1)="1",J403=AVP),"Scranton West","")</f>
        <v>#NAME?</v>
      </c>
    </row>
    <row r="404" spans="1:11" x14ac:dyDescent="0.3">
      <c r="A404" s="1" t="s">
        <v>3398</v>
      </c>
      <c r="B404" t="s">
        <v>425</v>
      </c>
      <c r="C404" t="s">
        <v>7</v>
      </c>
      <c r="D404" t="s">
        <v>5995</v>
      </c>
      <c r="E404" t="s">
        <v>15</v>
      </c>
      <c r="F404" s="5">
        <v>11.03</v>
      </c>
      <c r="G404" s="5">
        <v>21.99</v>
      </c>
      <c r="H404" s="16">
        <v>0.30677153369057669</v>
      </c>
      <c r="I404" s="3" t="s">
        <v>10260</v>
      </c>
      <c r="J404" s="3" t="str">
        <f t="shared" si="6"/>
        <v>BNA</v>
      </c>
      <c r="K404" s="3" t="e">
        <f>IF(AND(RIGHT(I404,1)="1",J404=AVP),"Scranton West","")</f>
        <v>#NAME?</v>
      </c>
    </row>
    <row r="405" spans="1:11" x14ac:dyDescent="0.3">
      <c r="A405" s="1" t="s">
        <v>3399</v>
      </c>
      <c r="B405" t="s">
        <v>426</v>
      </c>
      <c r="C405" t="s">
        <v>77</v>
      </c>
      <c r="D405" t="s">
        <v>5998</v>
      </c>
      <c r="E405" t="s">
        <v>13</v>
      </c>
      <c r="F405" s="5">
        <v>13.87</v>
      </c>
      <c r="G405" s="5">
        <v>14.99</v>
      </c>
      <c r="H405" s="16">
        <v>0.20041848648654764</v>
      </c>
      <c r="I405" s="3" t="s">
        <v>10261</v>
      </c>
      <c r="J405" s="3" t="str">
        <f t="shared" si="6"/>
        <v>AVP</v>
      </c>
      <c r="K405" s="3" t="e">
        <f>IF(AND(RIGHT(I405,1)="1",J405=AVP),"Scranton West","")</f>
        <v>#NAME?</v>
      </c>
    </row>
    <row r="406" spans="1:11" x14ac:dyDescent="0.3">
      <c r="A406" s="1" t="s">
        <v>3400</v>
      </c>
      <c r="B406" t="s">
        <v>315</v>
      </c>
      <c r="C406" t="s">
        <v>4</v>
      </c>
      <c r="D406" t="s">
        <v>5998</v>
      </c>
      <c r="E406" t="s">
        <v>57</v>
      </c>
      <c r="F406" s="5">
        <v>47.37</v>
      </c>
      <c r="G406" s="5">
        <v>56.99</v>
      </c>
      <c r="H406" s="16">
        <v>1.5036947646990908</v>
      </c>
      <c r="I406" s="3" t="s">
        <v>10263</v>
      </c>
      <c r="J406" s="3" t="str">
        <f t="shared" si="6"/>
        <v>BNA</v>
      </c>
      <c r="K406" s="3" t="e">
        <f>IF(AND(RIGHT(I406,1)="1",J406=AVP),"Scranton West","")</f>
        <v>#NAME?</v>
      </c>
    </row>
    <row r="407" spans="1:11" x14ac:dyDescent="0.3">
      <c r="A407" s="1" t="s">
        <v>3401</v>
      </c>
      <c r="B407" t="s">
        <v>427</v>
      </c>
      <c r="C407" t="s">
        <v>77</v>
      </c>
      <c r="D407" t="s">
        <v>5998</v>
      </c>
      <c r="E407" t="s">
        <v>13</v>
      </c>
      <c r="F407" s="5">
        <v>20.25</v>
      </c>
      <c r="G407" s="5">
        <v>34.99</v>
      </c>
      <c r="H407" s="16">
        <v>0.8081543861285837</v>
      </c>
      <c r="I407" s="3" t="s">
        <v>10262</v>
      </c>
      <c r="J407" s="3" t="str">
        <f t="shared" si="6"/>
        <v>MCO</v>
      </c>
      <c r="K407" s="3" t="e">
        <f>IF(AND(RIGHT(I407,1)="1",J407=AVP),"Scranton West","")</f>
        <v>#NAME?</v>
      </c>
    </row>
    <row r="408" spans="1:11" x14ac:dyDescent="0.3">
      <c r="A408" s="1" t="s">
        <v>3402</v>
      </c>
      <c r="B408" t="s">
        <v>428</v>
      </c>
      <c r="C408" t="s">
        <v>7</v>
      </c>
      <c r="D408" t="s">
        <v>5995</v>
      </c>
      <c r="E408" t="s">
        <v>29</v>
      </c>
      <c r="F408" s="5">
        <v>20.81</v>
      </c>
      <c r="G408" s="5">
        <v>32.99</v>
      </c>
      <c r="H408" s="16">
        <v>0.50523900238211816</v>
      </c>
      <c r="I408" s="3" t="s">
        <v>10261</v>
      </c>
      <c r="J408" s="3" t="str">
        <f t="shared" si="6"/>
        <v>AVP</v>
      </c>
      <c r="K408" s="3" t="e">
        <f>IF(AND(RIGHT(I408,1)="1",J408=AVP),"Scranton West","")</f>
        <v>#NAME?</v>
      </c>
    </row>
    <row r="409" spans="1:11" x14ac:dyDescent="0.3">
      <c r="A409" s="1" t="s">
        <v>3403</v>
      </c>
      <c r="B409" t="s">
        <v>336</v>
      </c>
      <c r="C409" t="s">
        <v>4</v>
      </c>
      <c r="D409" t="s">
        <v>5998</v>
      </c>
      <c r="E409" t="s">
        <v>17</v>
      </c>
      <c r="F409" s="5">
        <v>32.68</v>
      </c>
      <c r="G409" s="5">
        <v>49.99</v>
      </c>
      <c r="H409" s="16">
        <v>5.0065678749957181</v>
      </c>
      <c r="I409" s="3" t="s">
        <v>10263</v>
      </c>
      <c r="J409" s="3" t="str">
        <f t="shared" si="6"/>
        <v>BNA</v>
      </c>
      <c r="K409" s="3" t="e">
        <f>IF(AND(RIGHT(I409,1)="1",J409=AVP),"Scranton West","")</f>
        <v>#NAME?</v>
      </c>
    </row>
    <row r="410" spans="1:11" x14ac:dyDescent="0.3">
      <c r="A410" s="1" t="s">
        <v>3404</v>
      </c>
      <c r="B410" t="s">
        <v>429</v>
      </c>
      <c r="C410" t="s">
        <v>7</v>
      </c>
      <c r="D410" t="s">
        <v>5995</v>
      </c>
      <c r="E410" t="s">
        <v>15</v>
      </c>
      <c r="F410" s="5">
        <v>5.62</v>
      </c>
      <c r="G410" s="5">
        <v>18.989999999999998</v>
      </c>
      <c r="H410" s="16">
        <v>0.10661282444105039</v>
      </c>
      <c r="I410" s="3" t="s">
        <v>10261</v>
      </c>
      <c r="J410" s="3" t="str">
        <f t="shared" si="6"/>
        <v>AVP</v>
      </c>
      <c r="K410" s="3" t="e">
        <f>IF(AND(RIGHT(I410,1)="1",J410=AVP),"Scranton West","")</f>
        <v>#NAME?</v>
      </c>
    </row>
    <row r="411" spans="1:11" x14ac:dyDescent="0.3">
      <c r="A411" s="1" t="s">
        <v>3405</v>
      </c>
      <c r="B411" t="s">
        <v>430</v>
      </c>
      <c r="C411" t="s">
        <v>77</v>
      </c>
      <c r="D411" t="s">
        <v>5998</v>
      </c>
      <c r="E411" t="s">
        <v>13</v>
      </c>
      <c r="F411" s="5">
        <v>8.83</v>
      </c>
      <c r="G411" s="5">
        <v>11.99</v>
      </c>
      <c r="H411" s="16">
        <v>1.0077061384849213</v>
      </c>
      <c r="I411" s="3" t="s">
        <v>10262</v>
      </c>
      <c r="J411" s="3" t="str">
        <f t="shared" si="6"/>
        <v>MCO</v>
      </c>
      <c r="K411" s="3" t="e">
        <f>IF(AND(RIGHT(I411,1)="1",J411=AVP),"Scranton West","")</f>
        <v>#NAME?</v>
      </c>
    </row>
    <row r="412" spans="1:11" x14ac:dyDescent="0.3">
      <c r="A412" s="1" t="s">
        <v>3406</v>
      </c>
      <c r="B412" t="s">
        <v>388</v>
      </c>
      <c r="C412" t="s">
        <v>7</v>
      </c>
      <c r="D412" t="s">
        <v>5995</v>
      </c>
      <c r="E412" t="s">
        <v>17</v>
      </c>
      <c r="F412" s="5">
        <v>28.79</v>
      </c>
      <c r="G412" s="5">
        <v>76.989999999999995</v>
      </c>
      <c r="H412" s="16">
        <v>24.005906061711247</v>
      </c>
      <c r="I412" s="3" t="s">
        <v>10263</v>
      </c>
      <c r="J412" s="3" t="str">
        <f t="shared" si="6"/>
        <v>BNA</v>
      </c>
      <c r="K412" s="3" t="e">
        <f>IF(AND(RIGHT(I412,1)="1",J412=AVP),"Scranton West","")</f>
        <v>#NAME?</v>
      </c>
    </row>
    <row r="413" spans="1:11" x14ac:dyDescent="0.3">
      <c r="A413" s="1" t="s">
        <v>3407</v>
      </c>
      <c r="B413" t="s">
        <v>431</v>
      </c>
      <c r="C413" t="s">
        <v>37</v>
      </c>
      <c r="D413" t="s">
        <v>5995</v>
      </c>
      <c r="E413" t="s">
        <v>13</v>
      </c>
      <c r="F413" s="5">
        <v>5.13</v>
      </c>
      <c r="G413" s="5">
        <v>9.99</v>
      </c>
      <c r="H413" s="16">
        <v>20.006477428843858</v>
      </c>
      <c r="I413" s="3" t="s">
        <v>10261</v>
      </c>
      <c r="J413" s="3" t="str">
        <f t="shared" si="6"/>
        <v>AVP</v>
      </c>
      <c r="K413" s="3" t="e">
        <f>IF(AND(RIGHT(I413,1)="1",J413=AVP),"Scranton West","")</f>
        <v>#NAME?</v>
      </c>
    </row>
    <row r="414" spans="1:11" x14ac:dyDescent="0.3">
      <c r="A414" s="1" t="s">
        <v>3408</v>
      </c>
      <c r="B414" t="s">
        <v>388</v>
      </c>
      <c r="C414" t="s">
        <v>17</v>
      </c>
      <c r="D414" t="s">
        <v>5995</v>
      </c>
      <c r="E414" t="s">
        <v>17</v>
      </c>
      <c r="F414" s="5">
        <v>11.02</v>
      </c>
      <c r="G414" s="5">
        <v>16</v>
      </c>
      <c r="H414" s="16">
        <v>4.0079286696519345</v>
      </c>
      <c r="I414" s="3" t="s">
        <v>10260</v>
      </c>
      <c r="J414" s="3" t="str">
        <f t="shared" si="6"/>
        <v>BNA</v>
      </c>
      <c r="K414" s="3" t="e">
        <f>IF(AND(RIGHT(I414,1)="1",J414=AVP),"Scranton West","")</f>
        <v>#NAME?</v>
      </c>
    </row>
    <row r="415" spans="1:11" x14ac:dyDescent="0.3">
      <c r="A415" s="1" t="s">
        <v>3409</v>
      </c>
      <c r="B415" t="s">
        <v>9</v>
      </c>
      <c r="C415" t="s">
        <v>10</v>
      </c>
      <c r="D415" t="s">
        <v>5998</v>
      </c>
      <c r="E415" t="s">
        <v>11</v>
      </c>
      <c r="F415" s="5">
        <v>12.34</v>
      </c>
      <c r="G415" s="5">
        <v>12.99</v>
      </c>
      <c r="H415" s="16">
        <v>0.40534929171676892</v>
      </c>
      <c r="I415" s="3" t="s">
        <v>10263</v>
      </c>
      <c r="J415" s="3" t="str">
        <f t="shared" si="6"/>
        <v>BNA</v>
      </c>
      <c r="K415" s="3" t="e">
        <f>IF(AND(RIGHT(I415,1)="1",J415=AVP),"Scranton West","")</f>
        <v>#NAME?</v>
      </c>
    </row>
    <row r="416" spans="1:11" x14ac:dyDescent="0.3">
      <c r="A416" s="1" t="s">
        <v>3410</v>
      </c>
      <c r="B416" t="s">
        <v>432</v>
      </c>
      <c r="C416" t="s">
        <v>4</v>
      </c>
      <c r="D416" t="s">
        <v>5998</v>
      </c>
      <c r="E416" t="s">
        <v>8</v>
      </c>
      <c r="F416" s="5">
        <v>14.89</v>
      </c>
      <c r="G416" s="5">
        <v>49.99</v>
      </c>
      <c r="H416" s="16">
        <v>0.10533211589415581</v>
      </c>
      <c r="I416" s="3" t="s">
        <v>10262</v>
      </c>
      <c r="J416" s="3" t="str">
        <f t="shared" si="6"/>
        <v>MCO</v>
      </c>
      <c r="K416" s="3" t="e">
        <f>IF(AND(RIGHT(I416,1)="1",J416=AVP),"Scranton West","")</f>
        <v>#NAME?</v>
      </c>
    </row>
    <row r="417" spans="1:11" x14ac:dyDescent="0.3">
      <c r="A417" s="1" t="s">
        <v>3411</v>
      </c>
      <c r="B417" t="s">
        <v>433</v>
      </c>
      <c r="C417" t="s">
        <v>37</v>
      </c>
      <c r="D417" t="s">
        <v>5995</v>
      </c>
      <c r="E417" t="s">
        <v>99</v>
      </c>
      <c r="F417" s="5">
        <v>21.77</v>
      </c>
      <c r="G417" s="5">
        <v>34.99</v>
      </c>
      <c r="H417" s="16">
        <v>0.5069663291455353</v>
      </c>
      <c r="I417" s="3" t="s">
        <v>10263</v>
      </c>
      <c r="J417" s="3" t="str">
        <f t="shared" si="6"/>
        <v>BNA</v>
      </c>
      <c r="K417" s="3" t="e">
        <f>IF(AND(RIGHT(I417,1)="1",J417=AVP),"Scranton West","")</f>
        <v>#NAME?</v>
      </c>
    </row>
    <row r="418" spans="1:11" x14ac:dyDescent="0.3">
      <c r="A418" s="1" t="s">
        <v>3412</v>
      </c>
      <c r="B418" t="s">
        <v>229</v>
      </c>
      <c r="C418" t="s">
        <v>4</v>
      </c>
      <c r="D418" t="s">
        <v>5998</v>
      </c>
      <c r="E418" t="s">
        <v>29</v>
      </c>
      <c r="F418" s="5">
        <v>19.649999999999999</v>
      </c>
      <c r="G418" s="5">
        <v>53.99</v>
      </c>
      <c r="H418" s="16">
        <v>12.009573713828603</v>
      </c>
      <c r="I418" s="3" t="s">
        <v>10261</v>
      </c>
      <c r="J418" s="3" t="str">
        <f t="shared" si="6"/>
        <v>AVP</v>
      </c>
      <c r="K418" s="3" t="e">
        <f>IF(AND(RIGHT(I418,1)="1",J418=AVP),"Scranton West","")</f>
        <v>#NAME?</v>
      </c>
    </row>
    <row r="419" spans="1:11" x14ac:dyDescent="0.3">
      <c r="A419" s="1" t="s">
        <v>3413</v>
      </c>
      <c r="B419" t="s">
        <v>434</v>
      </c>
      <c r="C419" t="s">
        <v>39</v>
      </c>
      <c r="D419" t="s">
        <v>5995</v>
      </c>
      <c r="E419" t="s">
        <v>40</v>
      </c>
      <c r="F419" s="5">
        <v>7.01</v>
      </c>
      <c r="G419" s="5">
        <v>8.99</v>
      </c>
      <c r="H419" s="16">
        <v>0.1054178899381739</v>
      </c>
      <c r="I419" s="3" t="s">
        <v>10261</v>
      </c>
      <c r="J419" s="3" t="str">
        <f t="shared" si="6"/>
        <v>AVP</v>
      </c>
      <c r="K419" s="3" t="e">
        <f>IF(AND(RIGHT(I419,1)="1",J419=AVP),"Scranton West","")</f>
        <v>#NAME?</v>
      </c>
    </row>
    <row r="420" spans="1:11" x14ac:dyDescent="0.3">
      <c r="A420" s="1" t="s">
        <v>3414</v>
      </c>
      <c r="B420" t="s">
        <v>435</v>
      </c>
      <c r="C420" t="s">
        <v>436</v>
      </c>
      <c r="D420" t="s">
        <v>5998</v>
      </c>
      <c r="E420" t="s">
        <v>437</v>
      </c>
      <c r="F420" s="5">
        <v>6.61</v>
      </c>
      <c r="G420" s="5">
        <v>9.99</v>
      </c>
      <c r="H420" s="16">
        <v>0.50770912533556767</v>
      </c>
      <c r="I420" s="3" t="s">
        <v>10264</v>
      </c>
      <c r="J420" s="3" t="str">
        <f t="shared" si="6"/>
        <v>AVP</v>
      </c>
      <c r="K420" s="3" t="e">
        <f>IF(AND(RIGHT(I420,1)="1",J420=AVP),"Scranton West","")</f>
        <v>#NAME?</v>
      </c>
    </row>
    <row r="421" spans="1:11" x14ac:dyDescent="0.3">
      <c r="A421" s="1" t="s">
        <v>3415</v>
      </c>
      <c r="B421" t="s">
        <v>438</v>
      </c>
      <c r="C421" t="s">
        <v>439</v>
      </c>
      <c r="D421" t="s">
        <v>5999</v>
      </c>
      <c r="E421" t="s">
        <v>440</v>
      </c>
      <c r="F421" s="5">
        <v>8.65</v>
      </c>
      <c r="G421" s="5">
        <v>24.99</v>
      </c>
      <c r="H421" s="16">
        <v>0.259657870232401</v>
      </c>
      <c r="I421" s="3" t="s">
        <v>10261</v>
      </c>
      <c r="J421" s="3" t="str">
        <f t="shared" si="6"/>
        <v>AVP</v>
      </c>
      <c r="K421" s="3" t="e">
        <f>IF(AND(RIGHT(I421,1)="1",J421=AVP),"Scranton West","")</f>
        <v>#NAME?</v>
      </c>
    </row>
    <row r="422" spans="1:11" x14ac:dyDescent="0.3">
      <c r="A422" s="1" t="s">
        <v>3416</v>
      </c>
      <c r="B422" t="s">
        <v>441</v>
      </c>
      <c r="C422" t="s">
        <v>442</v>
      </c>
      <c r="D422" t="s">
        <v>6000</v>
      </c>
      <c r="E422" t="s">
        <v>443</v>
      </c>
      <c r="F422" s="5">
        <v>15.32</v>
      </c>
      <c r="G422" s="5">
        <v>21.99</v>
      </c>
      <c r="H422" s="16">
        <v>0.10489380504462595</v>
      </c>
      <c r="I422" s="3" t="s">
        <v>10261</v>
      </c>
      <c r="J422" s="3" t="str">
        <f t="shared" si="6"/>
        <v>AVP</v>
      </c>
      <c r="K422" s="3" t="e">
        <f>IF(AND(RIGHT(I422,1)="1",J422=AVP),"Scranton West","")</f>
        <v>#NAME?</v>
      </c>
    </row>
    <row r="423" spans="1:11" x14ac:dyDescent="0.3">
      <c r="A423" s="1" t="s">
        <v>3417</v>
      </c>
      <c r="B423" t="s">
        <v>444</v>
      </c>
      <c r="C423" t="s">
        <v>445</v>
      </c>
      <c r="D423" t="s">
        <v>6001</v>
      </c>
      <c r="E423" t="s">
        <v>446</v>
      </c>
      <c r="F423" s="5">
        <v>6.39</v>
      </c>
      <c r="G423" s="5">
        <v>15.99</v>
      </c>
      <c r="H423" s="16">
        <v>25.000173261346365</v>
      </c>
      <c r="I423" s="3" t="s">
        <v>10261</v>
      </c>
      <c r="J423" s="3" t="str">
        <f t="shared" si="6"/>
        <v>AVP</v>
      </c>
      <c r="K423" s="3" t="e">
        <f>IF(AND(RIGHT(I423,1)="1",J423=AVP),"Scranton West","")</f>
        <v>#NAME?</v>
      </c>
    </row>
    <row r="424" spans="1:11" x14ac:dyDescent="0.3">
      <c r="A424" s="1" t="s">
        <v>3418</v>
      </c>
      <c r="B424" t="s">
        <v>447</v>
      </c>
      <c r="C424" t="s">
        <v>4</v>
      </c>
      <c r="D424" t="s">
        <v>5998</v>
      </c>
      <c r="E424" t="s">
        <v>35</v>
      </c>
      <c r="F424" s="5">
        <v>51.08</v>
      </c>
      <c r="G424" s="5">
        <v>62.99</v>
      </c>
      <c r="H424" s="16">
        <v>1.5022699432207036</v>
      </c>
      <c r="I424" s="3" t="s">
        <v>10264</v>
      </c>
      <c r="J424" s="3" t="str">
        <f t="shared" si="6"/>
        <v>AVP</v>
      </c>
      <c r="K424" s="3" t="e">
        <f>IF(AND(RIGHT(I424,1)="1",J424=AVP),"Scranton West","")</f>
        <v>#NAME?</v>
      </c>
    </row>
    <row r="425" spans="1:11" x14ac:dyDescent="0.3">
      <c r="A425" s="1" t="s">
        <v>3419</v>
      </c>
      <c r="B425" t="s">
        <v>448</v>
      </c>
      <c r="C425" t="s">
        <v>37</v>
      </c>
      <c r="D425" t="s">
        <v>5995</v>
      </c>
      <c r="E425" t="s">
        <v>449</v>
      </c>
      <c r="F425" s="5">
        <v>3.37</v>
      </c>
      <c r="G425" s="5">
        <v>5.99</v>
      </c>
      <c r="H425" s="16">
        <v>8.0079914666783161</v>
      </c>
      <c r="I425" s="3" t="s">
        <v>10260</v>
      </c>
      <c r="J425" s="3" t="str">
        <f t="shared" si="6"/>
        <v>BNA</v>
      </c>
      <c r="K425" s="3" t="e">
        <f>IF(AND(RIGHT(I425,1)="1",J425=AVP),"Scranton West","")</f>
        <v>#NAME?</v>
      </c>
    </row>
    <row r="426" spans="1:11" x14ac:dyDescent="0.3">
      <c r="A426" s="1" t="s">
        <v>3420</v>
      </c>
      <c r="B426" t="s">
        <v>450</v>
      </c>
      <c r="C426" t="s">
        <v>451</v>
      </c>
      <c r="D426" t="s">
        <v>5999</v>
      </c>
      <c r="E426" t="s">
        <v>452</v>
      </c>
      <c r="F426" s="5">
        <v>26.3</v>
      </c>
      <c r="G426" s="5">
        <v>28.99</v>
      </c>
      <c r="H426" s="16">
        <v>1.0064650154615158</v>
      </c>
      <c r="I426" s="3" t="s">
        <v>10261</v>
      </c>
      <c r="J426" s="3" t="str">
        <f t="shared" si="6"/>
        <v>AVP</v>
      </c>
      <c r="K426" s="3" t="e">
        <f>IF(AND(RIGHT(I426,1)="1",J426=AVP),"Scranton West","")</f>
        <v>#NAME?</v>
      </c>
    </row>
    <row r="427" spans="1:11" x14ac:dyDescent="0.3">
      <c r="A427" s="1" t="s">
        <v>3421</v>
      </c>
      <c r="B427" t="s">
        <v>453</v>
      </c>
      <c r="C427" t="s">
        <v>4</v>
      </c>
      <c r="D427" t="s">
        <v>5998</v>
      </c>
      <c r="E427" t="s">
        <v>454</v>
      </c>
      <c r="F427" s="5">
        <v>45.54</v>
      </c>
      <c r="G427" s="5">
        <v>64.989999999999995</v>
      </c>
      <c r="H427" s="16">
        <v>0.10320930346435502</v>
      </c>
      <c r="I427" s="3" t="s">
        <v>10261</v>
      </c>
      <c r="J427" s="3" t="str">
        <f t="shared" si="6"/>
        <v>AVP</v>
      </c>
      <c r="K427" s="3" t="e">
        <f>IF(AND(RIGHT(I427,1)="1",J427=AVP),"Scranton West","")</f>
        <v>#NAME?</v>
      </c>
    </row>
    <row r="428" spans="1:11" x14ac:dyDescent="0.3">
      <c r="A428" s="1" t="s">
        <v>3422</v>
      </c>
      <c r="B428" t="s">
        <v>455</v>
      </c>
      <c r="C428" t="s">
        <v>108</v>
      </c>
      <c r="D428" t="s">
        <v>5995</v>
      </c>
      <c r="E428" t="s">
        <v>456</v>
      </c>
      <c r="F428" s="5">
        <v>15.55</v>
      </c>
      <c r="G428" s="5">
        <v>29.99</v>
      </c>
      <c r="H428" s="16">
        <v>0.50737013664128994</v>
      </c>
      <c r="I428" s="3" t="s">
        <v>10261</v>
      </c>
      <c r="J428" s="3" t="str">
        <f t="shared" si="6"/>
        <v>AVP</v>
      </c>
      <c r="K428" s="3" t="e">
        <f>IF(AND(RIGHT(I428,1)="1",J428=AVP),"Scranton West","")</f>
        <v>#NAME?</v>
      </c>
    </row>
    <row r="429" spans="1:11" x14ac:dyDescent="0.3">
      <c r="A429" s="1" t="s">
        <v>3423</v>
      </c>
      <c r="B429" t="s">
        <v>457</v>
      </c>
      <c r="C429" t="s">
        <v>4</v>
      </c>
      <c r="D429" t="s">
        <v>5998</v>
      </c>
      <c r="E429" t="s">
        <v>458</v>
      </c>
      <c r="F429" s="5">
        <v>38.54</v>
      </c>
      <c r="G429" s="5">
        <v>44.99</v>
      </c>
      <c r="H429" s="16">
        <v>1.5030879041654703</v>
      </c>
      <c r="I429" s="3" t="s">
        <v>10264</v>
      </c>
      <c r="J429" s="3" t="str">
        <f t="shared" si="6"/>
        <v>AVP</v>
      </c>
      <c r="K429" s="3" t="e">
        <f>IF(AND(RIGHT(I429,1)="1",J429=AVP),"Scranton West","")</f>
        <v>#NAME?</v>
      </c>
    </row>
    <row r="430" spans="1:11" x14ac:dyDescent="0.3">
      <c r="A430" s="1" t="s">
        <v>3424</v>
      </c>
      <c r="B430" t="s">
        <v>459</v>
      </c>
      <c r="C430" t="s">
        <v>451</v>
      </c>
      <c r="D430" t="s">
        <v>5999</v>
      </c>
      <c r="E430" t="s">
        <v>460</v>
      </c>
      <c r="F430" s="5">
        <v>20.53</v>
      </c>
      <c r="G430" s="5">
        <v>21.99</v>
      </c>
      <c r="H430" s="16">
        <v>0.10803422277109304</v>
      </c>
      <c r="I430" s="3" t="s">
        <v>10261</v>
      </c>
      <c r="J430" s="3" t="str">
        <f t="shared" si="6"/>
        <v>AVP</v>
      </c>
      <c r="K430" s="3" t="e">
        <f>IF(AND(RIGHT(I430,1)="1",J430=AVP),"Scranton West","")</f>
        <v>#NAME?</v>
      </c>
    </row>
    <row r="431" spans="1:11" x14ac:dyDescent="0.3">
      <c r="A431" s="1" t="s">
        <v>3425</v>
      </c>
      <c r="B431" t="s">
        <v>461</v>
      </c>
      <c r="C431" t="s">
        <v>4</v>
      </c>
      <c r="D431" t="s">
        <v>5998</v>
      </c>
      <c r="E431" t="s">
        <v>462</v>
      </c>
      <c r="F431" s="5">
        <v>30.75</v>
      </c>
      <c r="G431" s="5">
        <v>59.99</v>
      </c>
      <c r="H431" s="16">
        <v>12.00192577303315</v>
      </c>
      <c r="I431" s="3" t="s">
        <v>10261</v>
      </c>
      <c r="J431" s="3" t="str">
        <f t="shared" si="6"/>
        <v>AVP</v>
      </c>
      <c r="K431" s="3" t="e">
        <f>IF(AND(RIGHT(I431,1)="1",J431=AVP),"Scranton West","")</f>
        <v>#NAME?</v>
      </c>
    </row>
    <row r="432" spans="1:11" x14ac:dyDescent="0.3">
      <c r="A432" s="1" t="s">
        <v>3426</v>
      </c>
      <c r="B432" t="s">
        <v>463</v>
      </c>
      <c r="C432" t="s">
        <v>464</v>
      </c>
      <c r="D432" t="s">
        <v>5999</v>
      </c>
      <c r="E432" t="s">
        <v>465</v>
      </c>
      <c r="F432" s="5">
        <v>1.77</v>
      </c>
      <c r="G432" s="5">
        <v>6.99</v>
      </c>
      <c r="H432" s="16">
        <v>2.5009732479257241</v>
      </c>
      <c r="I432" s="3" t="s">
        <v>10260</v>
      </c>
      <c r="J432" s="3" t="str">
        <f t="shared" si="6"/>
        <v>BNA</v>
      </c>
      <c r="K432" s="3" t="e">
        <f>IF(AND(RIGHT(I432,1)="1",J432=AVP),"Scranton West","")</f>
        <v>#NAME?</v>
      </c>
    </row>
    <row r="433" spans="1:11" x14ac:dyDescent="0.3">
      <c r="A433" s="1" t="s">
        <v>3427</v>
      </c>
      <c r="B433" t="s">
        <v>466</v>
      </c>
      <c r="C433" t="s">
        <v>77</v>
      </c>
      <c r="D433" t="s">
        <v>5998</v>
      </c>
      <c r="E433" t="s">
        <v>13</v>
      </c>
      <c r="F433" s="5">
        <v>34.200000000000003</v>
      </c>
      <c r="G433" s="5">
        <v>45.99</v>
      </c>
      <c r="H433" s="16">
        <v>0.10928244207372648</v>
      </c>
      <c r="I433" s="3" t="s">
        <v>10261</v>
      </c>
      <c r="J433" s="3" t="str">
        <f t="shared" si="6"/>
        <v>AVP</v>
      </c>
      <c r="K433" s="3" t="e">
        <f>IF(AND(RIGHT(I433,1)="1",J433=AVP),"Scranton West","")</f>
        <v>#NAME?</v>
      </c>
    </row>
    <row r="434" spans="1:11" x14ac:dyDescent="0.3">
      <c r="A434" s="1" t="s">
        <v>3428</v>
      </c>
      <c r="B434" t="s">
        <v>467</v>
      </c>
      <c r="C434" t="s">
        <v>7</v>
      </c>
      <c r="D434" t="s">
        <v>5995</v>
      </c>
      <c r="E434" t="s">
        <v>468</v>
      </c>
      <c r="F434" s="5">
        <v>5.81</v>
      </c>
      <c r="G434" s="5">
        <v>18.989999999999998</v>
      </c>
      <c r="H434" s="16">
        <v>12.009420255527758</v>
      </c>
      <c r="I434" s="3" t="s">
        <v>10262</v>
      </c>
      <c r="J434" s="3" t="str">
        <f t="shared" si="6"/>
        <v>MCO</v>
      </c>
      <c r="K434" s="3" t="e">
        <f>IF(AND(RIGHT(I434,1)="1",J434=AVP),"Scranton West","")</f>
        <v>#NAME?</v>
      </c>
    </row>
    <row r="435" spans="1:11" x14ac:dyDescent="0.3">
      <c r="A435" s="1" t="s">
        <v>3429</v>
      </c>
      <c r="B435" t="s">
        <v>469</v>
      </c>
      <c r="C435" t="s">
        <v>10</v>
      </c>
      <c r="D435" t="s">
        <v>5998</v>
      </c>
      <c r="E435" t="s">
        <v>47</v>
      </c>
      <c r="F435" s="5">
        <v>1.51</v>
      </c>
      <c r="G435" s="5">
        <v>14.99</v>
      </c>
      <c r="H435" s="16">
        <v>1.5072004250705875</v>
      </c>
      <c r="I435" s="3" t="s">
        <v>10261</v>
      </c>
      <c r="J435" s="3" t="str">
        <f t="shared" si="6"/>
        <v>AVP</v>
      </c>
      <c r="K435" s="3" t="e">
        <f>IF(AND(RIGHT(I435,1)="1",J435=AVP),"Scranton West","")</f>
        <v>#NAME?</v>
      </c>
    </row>
    <row r="436" spans="1:11" x14ac:dyDescent="0.3">
      <c r="A436" s="1" t="s">
        <v>3430</v>
      </c>
      <c r="B436" t="s">
        <v>470</v>
      </c>
      <c r="C436" t="s">
        <v>439</v>
      </c>
      <c r="D436" t="s">
        <v>5999</v>
      </c>
      <c r="E436" t="s">
        <v>471</v>
      </c>
      <c r="F436" s="5">
        <v>211.24</v>
      </c>
      <c r="G436" s="5">
        <v>249.99</v>
      </c>
      <c r="H436" s="16">
        <v>3.0094861561456518</v>
      </c>
      <c r="I436" s="3" t="s">
        <v>10261</v>
      </c>
      <c r="J436" s="3" t="str">
        <f t="shared" si="6"/>
        <v>AVP</v>
      </c>
      <c r="K436" s="3" t="e">
        <f>IF(AND(RIGHT(I436,1)="1",J436=AVP),"Scranton West","")</f>
        <v>#NAME?</v>
      </c>
    </row>
    <row r="437" spans="1:11" x14ac:dyDescent="0.3">
      <c r="A437" s="1" t="s">
        <v>3431</v>
      </c>
      <c r="B437" t="s">
        <v>472</v>
      </c>
      <c r="C437" t="s">
        <v>473</v>
      </c>
      <c r="D437" t="s">
        <v>6002</v>
      </c>
      <c r="E437" t="s">
        <v>446</v>
      </c>
      <c r="F437" s="5">
        <v>11.18</v>
      </c>
      <c r="G437" s="5">
        <v>12.99</v>
      </c>
      <c r="H437" s="16">
        <v>0.50129536663907037</v>
      </c>
      <c r="I437" s="3" t="s">
        <v>10261</v>
      </c>
      <c r="J437" s="3" t="str">
        <f t="shared" si="6"/>
        <v>AVP</v>
      </c>
      <c r="K437" s="3" t="e">
        <f>IF(AND(RIGHT(I437,1)="1",J437=AVP),"Scranton West","")</f>
        <v>#NAME?</v>
      </c>
    </row>
    <row r="438" spans="1:11" x14ac:dyDescent="0.3">
      <c r="A438" s="1" t="s">
        <v>3432</v>
      </c>
      <c r="B438" t="s">
        <v>474</v>
      </c>
      <c r="C438" t="s">
        <v>10</v>
      </c>
      <c r="D438" t="s">
        <v>5998</v>
      </c>
      <c r="E438" t="s">
        <v>475</v>
      </c>
      <c r="F438" s="5">
        <v>1.53</v>
      </c>
      <c r="G438" s="5">
        <v>15.99</v>
      </c>
      <c r="H438" s="16">
        <v>0.4078816179469405</v>
      </c>
      <c r="I438" s="3" t="s">
        <v>10261</v>
      </c>
      <c r="J438" s="3" t="str">
        <f t="shared" si="6"/>
        <v>AVP</v>
      </c>
      <c r="K438" s="3" t="e">
        <f>IF(AND(RIGHT(I438,1)="1",J438=AVP),"Scranton West","")</f>
        <v>#NAME?</v>
      </c>
    </row>
    <row r="439" spans="1:11" x14ac:dyDescent="0.3">
      <c r="A439" s="1" t="s">
        <v>3433</v>
      </c>
      <c r="B439" t="s">
        <v>476</v>
      </c>
      <c r="C439" t="s">
        <v>85</v>
      </c>
      <c r="D439" t="s">
        <v>5995</v>
      </c>
      <c r="E439" t="s">
        <v>449</v>
      </c>
      <c r="F439" s="5">
        <v>2.15</v>
      </c>
      <c r="G439" s="5">
        <v>4.99</v>
      </c>
      <c r="H439" s="16">
        <v>2.0021109060049147</v>
      </c>
      <c r="I439" s="3" t="s">
        <v>10263</v>
      </c>
      <c r="J439" s="3" t="str">
        <f t="shared" si="6"/>
        <v>BNA</v>
      </c>
      <c r="K439" s="3" t="e">
        <f>IF(AND(RIGHT(I439,1)="1",J439=AVP),"Scranton West","")</f>
        <v>#NAME?</v>
      </c>
    </row>
    <row r="440" spans="1:11" x14ac:dyDescent="0.3">
      <c r="A440" s="1" t="s">
        <v>3434</v>
      </c>
      <c r="B440" t="s">
        <v>477</v>
      </c>
      <c r="C440" t="s">
        <v>7</v>
      </c>
      <c r="D440" t="s">
        <v>5995</v>
      </c>
      <c r="E440" t="s">
        <v>29</v>
      </c>
      <c r="F440" s="5">
        <v>2.14</v>
      </c>
      <c r="G440" s="5">
        <v>39.99</v>
      </c>
      <c r="H440" s="16">
        <v>4.0080119894103081</v>
      </c>
      <c r="I440" s="3" t="s">
        <v>10263</v>
      </c>
      <c r="J440" s="3" t="str">
        <f t="shared" si="6"/>
        <v>BNA</v>
      </c>
      <c r="K440" s="3" t="e">
        <f>IF(AND(RIGHT(I440,1)="1",J440=AVP),"Scranton West","")</f>
        <v>#NAME?</v>
      </c>
    </row>
    <row r="441" spans="1:11" x14ac:dyDescent="0.3">
      <c r="A441" s="1" t="s">
        <v>3435</v>
      </c>
      <c r="B441" t="s">
        <v>478</v>
      </c>
      <c r="C441" t="s">
        <v>442</v>
      </c>
      <c r="D441" t="s">
        <v>6000</v>
      </c>
      <c r="E441" t="s">
        <v>479</v>
      </c>
      <c r="F441" s="5">
        <v>17.21</v>
      </c>
      <c r="G441" s="5">
        <v>19.989999999999998</v>
      </c>
      <c r="H441" s="16">
        <v>0.10747511242517244</v>
      </c>
      <c r="I441" s="3" t="s">
        <v>10263</v>
      </c>
      <c r="J441" s="3" t="str">
        <f t="shared" si="6"/>
        <v>BNA</v>
      </c>
      <c r="K441" s="3" t="e">
        <f>IF(AND(RIGHT(I441,1)="1",J441=AVP),"Scranton West","")</f>
        <v>#NAME?</v>
      </c>
    </row>
    <row r="442" spans="1:11" x14ac:dyDescent="0.3">
      <c r="A442" s="1" t="s">
        <v>3436</v>
      </c>
      <c r="B442" t="s">
        <v>480</v>
      </c>
      <c r="C442" t="s">
        <v>37</v>
      </c>
      <c r="D442" t="s">
        <v>5995</v>
      </c>
      <c r="E442" t="s">
        <v>71</v>
      </c>
      <c r="F442" s="5">
        <v>72.349999999999994</v>
      </c>
      <c r="G442" s="5">
        <v>169.99</v>
      </c>
      <c r="H442" s="16">
        <v>1.5098600585547495</v>
      </c>
      <c r="I442" s="3" t="s">
        <v>10261</v>
      </c>
      <c r="J442" s="3" t="str">
        <f t="shared" si="6"/>
        <v>AVP</v>
      </c>
      <c r="K442" s="3" t="e">
        <f>IF(AND(RIGHT(I442,1)="1",J442=AVP),"Scranton West","")</f>
        <v>#NAME?</v>
      </c>
    </row>
    <row r="443" spans="1:11" x14ac:dyDescent="0.3">
      <c r="A443" s="1" t="s">
        <v>3437</v>
      </c>
      <c r="B443" t="s">
        <v>481</v>
      </c>
      <c r="C443" t="s">
        <v>4</v>
      </c>
      <c r="D443" t="s">
        <v>5998</v>
      </c>
      <c r="E443" t="s">
        <v>8</v>
      </c>
      <c r="F443" s="5">
        <v>25.67</v>
      </c>
      <c r="G443" s="5">
        <v>49.99</v>
      </c>
      <c r="H443" s="16">
        <v>1.0064414513513522</v>
      </c>
      <c r="I443" s="3" t="s">
        <v>10261</v>
      </c>
      <c r="J443" s="3" t="str">
        <f t="shared" si="6"/>
        <v>AVP</v>
      </c>
      <c r="K443" s="3" t="e">
        <f>IF(AND(RIGHT(I443,1)="1",J443=AVP),"Scranton West","")</f>
        <v>#NAME?</v>
      </c>
    </row>
    <row r="444" spans="1:11" x14ac:dyDescent="0.3">
      <c r="A444" s="1" t="s">
        <v>3438</v>
      </c>
      <c r="B444" t="s">
        <v>482</v>
      </c>
      <c r="C444" t="s">
        <v>10</v>
      </c>
      <c r="D444" t="s">
        <v>5998</v>
      </c>
      <c r="E444" t="s">
        <v>42</v>
      </c>
      <c r="F444" s="5">
        <v>4.97</v>
      </c>
      <c r="G444" s="5">
        <v>10.99</v>
      </c>
      <c r="H444" s="16">
        <v>0.30880454829615694</v>
      </c>
      <c r="I444" s="3" t="s">
        <v>10260</v>
      </c>
      <c r="J444" s="3" t="str">
        <f t="shared" si="6"/>
        <v>BNA</v>
      </c>
      <c r="K444" s="3" t="e">
        <f>IF(AND(RIGHT(I444,1)="1",J444=AVP),"Scranton West","")</f>
        <v>#NAME?</v>
      </c>
    </row>
    <row r="445" spans="1:11" x14ac:dyDescent="0.3">
      <c r="A445" s="1" t="s">
        <v>3439</v>
      </c>
      <c r="B445" t="s">
        <v>483</v>
      </c>
      <c r="C445" t="s">
        <v>484</v>
      </c>
      <c r="D445" t="s">
        <v>5997</v>
      </c>
      <c r="E445" t="s">
        <v>485</v>
      </c>
      <c r="F445" s="5">
        <v>16.82</v>
      </c>
      <c r="G445" s="5">
        <v>19.989999999999998</v>
      </c>
      <c r="H445" s="16">
        <v>0.50381078008403035</v>
      </c>
      <c r="I445" s="3" t="s">
        <v>10261</v>
      </c>
      <c r="J445" s="3" t="str">
        <f t="shared" si="6"/>
        <v>AVP</v>
      </c>
      <c r="K445" s="3" t="e">
        <f>IF(AND(RIGHT(I445,1)="1",J445=AVP),"Scranton West","")</f>
        <v>#NAME?</v>
      </c>
    </row>
    <row r="446" spans="1:11" x14ac:dyDescent="0.3">
      <c r="A446" s="1" t="s">
        <v>3440</v>
      </c>
      <c r="B446" t="s">
        <v>486</v>
      </c>
      <c r="C446" t="s">
        <v>7</v>
      </c>
      <c r="D446" t="s">
        <v>5995</v>
      </c>
      <c r="E446" t="s">
        <v>35</v>
      </c>
      <c r="F446" s="5">
        <v>17.75</v>
      </c>
      <c r="G446" s="5">
        <v>45.99</v>
      </c>
      <c r="H446" s="16">
        <v>0.20584579327446381</v>
      </c>
      <c r="I446" s="3" t="s">
        <v>10261</v>
      </c>
      <c r="J446" s="3" t="str">
        <f t="shared" si="6"/>
        <v>AVP</v>
      </c>
      <c r="K446" s="3" t="e">
        <f>IF(AND(RIGHT(I446,1)="1",J446=AVP),"Scranton West","")</f>
        <v>#NAME?</v>
      </c>
    </row>
    <row r="447" spans="1:11" x14ac:dyDescent="0.3">
      <c r="A447" s="1" t="s">
        <v>3441</v>
      </c>
      <c r="B447" t="s">
        <v>487</v>
      </c>
      <c r="C447" t="s">
        <v>439</v>
      </c>
      <c r="D447" t="s">
        <v>5999</v>
      </c>
      <c r="E447" t="s">
        <v>460</v>
      </c>
      <c r="F447" s="5">
        <v>40.43</v>
      </c>
      <c r="G447" s="5">
        <v>54.99</v>
      </c>
      <c r="H447" s="16">
        <v>0.50452830473159538</v>
      </c>
      <c r="I447" s="3" t="s">
        <v>10261</v>
      </c>
      <c r="J447" s="3" t="str">
        <f t="shared" si="6"/>
        <v>AVP</v>
      </c>
      <c r="K447" s="3" t="e">
        <f>IF(AND(RIGHT(I447,1)="1",J447=AVP),"Scranton West","")</f>
        <v>#NAME?</v>
      </c>
    </row>
    <row r="448" spans="1:11" x14ac:dyDescent="0.3">
      <c r="A448" s="1" t="s">
        <v>3442</v>
      </c>
      <c r="B448" t="s">
        <v>488</v>
      </c>
      <c r="C448" t="s">
        <v>10</v>
      </c>
      <c r="D448" t="s">
        <v>5998</v>
      </c>
      <c r="E448" t="s">
        <v>11</v>
      </c>
      <c r="F448" s="5">
        <v>1.61</v>
      </c>
      <c r="G448" s="5">
        <v>7.99</v>
      </c>
      <c r="H448" s="16">
        <v>0.60528698561265781</v>
      </c>
      <c r="I448" s="3" t="s">
        <v>10263</v>
      </c>
      <c r="J448" s="3" t="str">
        <f t="shared" si="6"/>
        <v>BNA</v>
      </c>
      <c r="K448" s="3" t="e">
        <f>IF(AND(RIGHT(I448,1)="1",J448=AVP),"Scranton West","")</f>
        <v>#NAME?</v>
      </c>
    </row>
    <row r="449" spans="1:11" x14ac:dyDescent="0.3">
      <c r="A449" s="1" t="s">
        <v>3443</v>
      </c>
      <c r="B449" t="s">
        <v>489</v>
      </c>
      <c r="C449" t="s">
        <v>4</v>
      </c>
      <c r="D449" t="s">
        <v>5998</v>
      </c>
      <c r="E449" t="s">
        <v>17</v>
      </c>
      <c r="F449" s="5">
        <v>26.42</v>
      </c>
      <c r="G449" s="5">
        <v>39.99</v>
      </c>
      <c r="H449" s="16">
        <v>0.80138263673677534</v>
      </c>
      <c r="I449" s="3" t="s">
        <v>10260</v>
      </c>
      <c r="J449" s="3" t="str">
        <f t="shared" si="6"/>
        <v>BNA</v>
      </c>
      <c r="K449" s="3" t="e">
        <f>IF(AND(RIGHT(I449,1)="1",J449=AVP),"Scranton West","")</f>
        <v>#NAME?</v>
      </c>
    </row>
    <row r="450" spans="1:11" x14ac:dyDescent="0.3">
      <c r="A450" s="1" t="s">
        <v>3444</v>
      </c>
      <c r="B450" t="s">
        <v>204</v>
      </c>
      <c r="C450" t="s">
        <v>77</v>
      </c>
      <c r="D450" t="s">
        <v>5998</v>
      </c>
      <c r="E450" t="s">
        <v>152</v>
      </c>
      <c r="F450" s="5">
        <v>19.760000000000002</v>
      </c>
      <c r="G450" s="5">
        <v>34.99</v>
      </c>
      <c r="H450" s="16">
        <v>4.0071564725658453</v>
      </c>
      <c r="I450" s="3" t="s">
        <v>10263</v>
      </c>
      <c r="J450" s="3" t="str">
        <f t="shared" si="6"/>
        <v>BNA</v>
      </c>
      <c r="K450" s="3" t="e">
        <f>IF(AND(RIGHT(I450,1)="1",J450=AVP),"Scranton West","")</f>
        <v>#NAME?</v>
      </c>
    </row>
    <row r="451" spans="1:11" x14ac:dyDescent="0.3">
      <c r="A451" s="1" t="s">
        <v>3445</v>
      </c>
      <c r="B451" t="s">
        <v>490</v>
      </c>
      <c r="C451" t="s">
        <v>19</v>
      </c>
      <c r="D451" t="s">
        <v>5995</v>
      </c>
      <c r="E451" t="s">
        <v>491</v>
      </c>
      <c r="F451" s="5">
        <v>15.53</v>
      </c>
      <c r="G451" s="5">
        <v>18.989999999999998</v>
      </c>
      <c r="H451" s="16">
        <v>1.0094552772818233</v>
      </c>
      <c r="I451" s="3" t="s">
        <v>10261</v>
      </c>
      <c r="J451" s="3" t="str">
        <f t="shared" ref="J451:J514" si="7">LEFT(I451,3)</f>
        <v>AVP</v>
      </c>
      <c r="K451" s="3" t="e">
        <f>IF(AND(RIGHT(I451,1)="1",J451=AVP),"Scranton West","")</f>
        <v>#NAME?</v>
      </c>
    </row>
    <row r="452" spans="1:11" x14ac:dyDescent="0.3">
      <c r="A452" s="1" t="s">
        <v>3446</v>
      </c>
      <c r="B452" t="s">
        <v>492</v>
      </c>
      <c r="C452" t="s">
        <v>493</v>
      </c>
      <c r="D452" t="s">
        <v>6001</v>
      </c>
      <c r="E452" t="s">
        <v>446</v>
      </c>
      <c r="F452" s="5">
        <v>14.26</v>
      </c>
      <c r="G452" s="5">
        <v>16.989999999999998</v>
      </c>
      <c r="H452" s="16">
        <v>0.40614136252344474</v>
      </c>
      <c r="I452" s="3" t="s">
        <v>10264</v>
      </c>
      <c r="J452" s="3" t="str">
        <f t="shared" si="7"/>
        <v>AVP</v>
      </c>
      <c r="K452" s="3" t="e">
        <f>IF(AND(RIGHT(I452,1)="1",J452=AVP),"Scranton West","")</f>
        <v>#NAME?</v>
      </c>
    </row>
    <row r="453" spans="1:11" x14ac:dyDescent="0.3">
      <c r="A453" s="1" t="s">
        <v>3447</v>
      </c>
      <c r="B453" t="s">
        <v>494</v>
      </c>
      <c r="C453" t="s">
        <v>4</v>
      </c>
      <c r="D453" t="s">
        <v>5998</v>
      </c>
      <c r="E453" t="s">
        <v>35</v>
      </c>
      <c r="F453" s="5">
        <v>38.159999999999997</v>
      </c>
      <c r="G453" s="5">
        <v>64.989999999999995</v>
      </c>
      <c r="H453" s="16">
        <v>0.50816412260826083</v>
      </c>
      <c r="I453" s="3" t="s">
        <v>10262</v>
      </c>
      <c r="J453" s="3" t="str">
        <f t="shared" si="7"/>
        <v>MCO</v>
      </c>
      <c r="K453" s="3" t="e">
        <f>IF(AND(RIGHT(I453,1)="1",J453=AVP),"Scranton West","")</f>
        <v>#NAME?</v>
      </c>
    </row>
    <row r="454" spans="1:11" x14ac:dyDescent="0.3">
      <c r="A454" s="1" t="s">
        <v>3448</v>
      </c>
      <c r="B454" t="s">
        <v>495</v>
      </c>
      <c r="C454" t="s">
        <v>37</v>
      </c>
      <c r="D454" t="s">
        <v>5995</v>
      </c>
      <c r="E454" t="s">
        <v>5</v>
      </c>
      <c r="F454" s="5">
        <v>13.67</v>
      </c>
      <c r="G454" s="5">
        <v>39.99</v>
      </c>
      <c r="H454" s="16">
        <v>0.10760523443444427</v>
      </c>
      <c r="I454" s="3" t="s">
        <v>10261</v>
      </c>
      <c r="J454" s="3" t="str">
        <f t="shared" si="7"/>
        <v>AVP</v>
      </c>
      <c r="K454" s="3" t="e">
        <f>IF(AND(RIGHT(I454,1)="1",J454=AVP),"Scranton West","")</f>
        <v>#NAME?</v>
      </c>
    </row>
    <row r="455" spans="1:11" x14ac:dyDescent="0.3">
      <c r="A455" s="1" t="s">
        <v>3449</v>
      </c>
      <c r="B455" t="s">
        <v>496</v>
      </c>
      <c r="C455" t="s">
        <v>4</v>
      </c>
      <c r="D455" t="s">
        <v>5998</v>
      </c>
      <c r="E455" t="s">
        <v>33</v>
      </c>
      <c r="F455" s="5">
        <v>65.2</v>
      </c>
      <c r="G455" s="5">
        <v>88.99</v>
      </c>
      <c r="H455" s="16">
        <v>0.80920919606802033</v>
      </c>
      <c r="I455" s="3" t="s">
        <v>10261</v>
      </c>
      <c r="J455" s="3" t="str">
        <f t="shared" si="7"/>
        <v>AVP</v>
      </c>
      <c r="K455" s="3" t="e">
        <f>IF(AND(RIGHT(I455,1)="1",J455=AVP),"Scranton West","")</f>
        <v>#NAME?</v>
      </c>
    </row>
    <row r="456" spans="1:11" x14ac:dyDescent="0.3">
      <c r="A456" s="1" t="s">
        <v>3450</v>
      </c>
      <c r="B456" t="s">
        <v>497</v>
      </c>
      <c r="C456" t="s">
        <v>498</v>
      </c>
      <c r="D456" t="s">
        <v>6003</v>
      </c>
      <c r="E456" t="s">
        <v>499</v>
      </c>
      <c r="F456" s="5">
        <v>12.74</v>
      </c>
      <c r="G456" s="5">
        <v>26.99</v>
      </c>
      <c r="H456" s="16">
        <v>0.10413024117864277</v>
      </c>
      <c r="I456" s="3" t="s">
        <v>10263</v>
      </c>
      <c r="J456" s="3" t="str">
        <f t="shared" si="7"/>
        <v>BNA</v>
      </c>
      <c r="K456" s="3" t="e">
        <f>IF(AND(RIGHT(I456,1)="1",J456=AVP),"Scranton West","")</f>
        <v>#NAME?</v>
      </c>
    </row>
    <row r="457" spans="1:11" x14ac:dyDescent="0.3">
      <c r="A457" s="1" t="s">
        <v>3451</v>
      </c>
      <c r="B457" t="s">
        <v>500</v>
      </c>
      <c r="C457" t="s">
        <v>439</v>
      </c>
      <c r="D457" t="s">
        <v>5999</v>
      </c>
      <c r="E457" t="s">
        <v>460</v>
      </c>
      <c r="F457" s="5">
        <v>28.79</v>
      </c>
      <c r="G457" s="5">
        <v>89.99</v>
      </c>
      <c r="H457" s="16">
        <v>34.005402361497403</v>
      </c>
      <c r="I457" s="3" t="s">
        <v>10264</v>
      </c>
      <c r="J457" s="3" t="str">
        <f t="shared" si="7"/>
        <v>AVP</v>
      </c>
      <c r="K457" s="3" t="e">
        <f>IF(AND(RIGHT(I457,1)="1",J457=AVP),"Scranton West","")</f>
        <v>#NAME?</v>
      </c>
    </row>
    <row r="458" spans="1:11" x14ac:dyDescent="0.3">
      <c r="A458" s="1" t="s">
        <v>3452</v>
      </c>
      <c r="B458" t="s">
        <v>501</v>
      </c>
      <c r="C458" t="s">
        <v>22</v>
      </c>
      <c r="D458" t="s">
        <v>5998</v>
      </c>
      <c r="E458" t="s">
        <v>47</v>
      </c>
      <c r="F458" s="5">
        <v>1.93</v>
      </c>
      <c r="G458" s="5">
        <v>12.99</v>
      </c>
      <c r="H458" s="16">
        <v>30.000575751152176</v>
      </c>
      <c r="I458" s="3" t="s">
        <v>10262</v>
      </c>
      <c r="J458" s="3" t="str">
        <f t="shared" si="7"/>
        <v>MCO</v>
      </c>
      <c r="K458" s="3" t="e">
        <f>IF(AND(RIGHT(I458,1)="1",J458=AVP),"Scranton West","")</f>
        <v>#NAME?</v>
      </c>
    </row>
    <row r="459" spans="1:11" x14ac:dyDescent="0.3">
      <c r="A459" s="1" t="s">
        <v>3453</v>
      </c>
      <c r="B459" t="s">
        <v>502</v>
      </c>
      <c r="C459" t="s">
        <v>37</v>
      </c>
      <c r="D459" t="s">
        <v>5995</v>
      </c>
      <c r="E459" t="s">
        <v>503</v>
      </c>
      <c r="F459" s="5">
        <v>7.17</v>
      </c>
      <c r="G459" s="5">
        <v>29.99</v>
      </c>
      <c r="H459" s="16">
        <v>2.0049766197232146</v>
      </c>
      <c r="I459" s="3" t="s">
        <v>10261</v>
      </c>
      <c r="J459" s="3" t="str">
        <f t="shared" si="7"/>
        <v>AVP</v>
      </c>
      <c r="K459" s="3" t="e">
        <f>IF(AND(RIGHT(I459,1)="1",J459=AVP),"Scranton West","")</f>
        <v>#NAME?</v>
      </c>
    </row>
    <row r="460" spans="1:11" x14ac:dyDescent="0.3">
      <c r="A460" s="1" t="s">
        <v>3454</v>
      </c>
      <c r="B460" t="s">
        <v>504</v>
      </c>
      <c r="C460" t="s">
        <v>4</v>
      </c>
      <c r="D460" t="s">
        <v>5998</v>
      </c>
      <c r="E460" t="s">
        <v>31</v>
      </c>
      <c r="F460" s="5">
        <v>41.04</v>
      </c>
      <c r="G460" s="5">
        <v>62.99</v>
      </c>
      <c r="H460" s="16">
        <v>0.50888969664960981</v>
      </c>
      <c r="I460" s="3" t="s">
        <v>10263</v>
      </c>
      <c r="J460" s="3" t="str">
        <f t="shared" si="7"/>
        <v>BNA</v>
      </c>
      <c r="K460" s="3" t="e">
        <f>IF(AND(RIGHT(I460,1)="1",J460=AVP),"Scranton West","")</f>
        <v>#NAME?</v>
      </c>
    </row>
    <row r="461" spans="1:11" x14ac:dyDescent="0.3">
      <c r="A461" s="1" t="s">
        <v>3455</v>
      </c>
      <c r="B461" t="s">
        <v>505</v>
      </c>
      <c r="C461" t="s">
        <v>506</v>
      </c>
      <c r="D461" t="s">
        <v>6001</v>
      </c>
      <c r="E461" t="s">
        <v>507</v>
      </c>
      <c r="F461" s="5">
        <v>4.74</v>
      </c>
      <c r="G461" s="5">
        <v>4.99</v>
      </c>
      <c r="H461" s="16">
        <v>0.80249863393042231</v>
      </c>
      <c r="I461" s="3" t="s">
        <v>10262</v>
      </c>
      <c r="J461" s="3" t="str">
        <f t="shared" si="7"/>
        <v>MCO</v>
      </c>
      <c r="K461" s="3" t="e">
        <f>IF(AND(RIGHT(I461,1)="1",J461=AVP),"Scranton West","")</f>
        <v>#NAME?</v>
      </c>
    </row>
    <row r="462" spans="1:11" x14ac:dyDescent="0.3">
      <c r="A462" s="1" t="s">
        <v>3456</v>
      </c>
      <c r="B462" t="s">
        <v>508</v>
      </c>
      <c r="C462" t="s">
        <v>509</v>
      </c>
      <c r="D462" t="s">
        <v>6004</v>
      </c>
      <c r="E462" t="s">
        <v>510</v>
      </c>
      <c r="F462" s="5">
        <v>123.49</v>
      </c>
      <c r="G462" s="5">
        <v>129.99</v>
      </c>
      <c r="H462" s="16">
        <v>1.0089854233147424</v>
      </c>
      <c r="I462" s="3" t="s">
        <v>10261</v>
      </c>
      <c r="J462" s="3" t="str">
        <f t="shared" si="7"/>
        <v>AVP</v>
      </c>
      <c r="K462" s="3" t="e">
        <f>IF(AND(RIGHT(I462,1)="1",J462=AVP),"Scranton West","")</f>
        <v>#NAME?</v>
      </c>
    </row>
    <row r="463" spans="1:11" x14ac:dyDescent="0.3">
      <c r="A463" s="1" t="s">
        <v>3457</v>
      </c>
      <c r="B463" t="s">
        <v>511</v>
      </c>
      <c r="C463" t="s">
        <v>77</v>
      </c>
      <c r="D463" t="s">
        <v>5998</v>
      </c>
      <c r="E463" t="s">
        <v>71</v>
      </c>
      <c r="F463" s="5">
        <v>50.14</v>
      </c>
      <c r="G463" s="5">
        <v>59.99</v>
      </c>
      <c r="H463" s="16">
        <v>0.50567403472644756</v>
      </c>
      <c r="I463" s="3" t="s">
        <v>10261</v>
      </c>
      <c r="J463" s="3" t="str">
        <f t="shared" si="7"/>
        <v>AVP</v>
      </c>
      <c r="K463" s="3" t="e">
        <f>IF(AND(RIGHT(I463,1)="1",J463=AVP),"Scranton West","")</f>
        <v>#NAME?</v>
      </c>
    </row>
    <row r="464" spans="1:11" x14ac:dyDescent="0.3">
      <c r="A464" s="1" t="s">
        <v>3458</v>
      </c>
      <c r="B464" t="s">
        <v>512</v>
      </c>
      <c r="C464" t="s">
        <v>37</v>
      </c>
      <c r="D464" t="s">
        <v>5995</v>
      </c>
      <c r="E464" t="s">
        <v>13</v>
      </c>
      <c r="F464" s="5">
        <v>9.1999999999999993</v>
      </c>
      <c r="G464" s="5">
        <v>22.99</v>
      </c>
      <c r="H464" s="16">
        <v>0.80887804070991209</v>
      </c>
      <c r="I464" s="3" t="s">
        <v>10261</v>
      </c>
      <c r="J464" s="3" t="str">
        <f t="shared" si="7"/>
        <v>AVP</v>
      </c>
      <c r="K464" s="3" t="e">
        <f>IF(AND(RIGHT(I464,1)="1",J464=AVP),"Scranton West","")</f>
        <v>#NAME?</v>
      </c>
    </row>
    <row r="465" spans="1:11" x14ac:dyDescent="0.3">
      <c r="A465" s="1" t="s">
        <v>3459</v>
      </c>
      <c r="B465" t="s">
        <v>513</v>
      </c>
      <c r="C465" t="s">
        <v>436</v>
      </c>
      <c r="D465" t="s">
        <v>5998</v>
      </c>
      <c r="E465" t="s">
        <v>63</v>
      </c>
      <c r="F465" s="5">
        <v>19.940000000000001</v>
      </c>
      <c r="G465" s="5">
        <v>29.99</v>
      </c>
      <c r="H465" s="16">
        <v>2.0043789173809605</v>
      </c>
      <c r="I465" s="3" t="s">
        <v>10264</v>
      </c>
      <c r="J465" s="3" t="str">
        <f t="shared" si="7"/>
        <v>AVP</v>
      </c>
      <c r="K465" s="3" t="e">
        <f>IF(AND(RIGHT(I465,1)="1",J465=AVP),"Scranton West","")</f>
        <v>#NAME?</v>
      </c>
    </row>
    <row r="466" spans="1:11" x14ac:dyDescent="0.3">
      <c r="A466" s="1" t="s">
        <v>3460</v>
      </c>
      <c r="B466" t="s">
        <v>514</v>
      </c>
      <c r="C466" t="s">
        <v>7</v>
      </c>
      <c r="D466" t="s">
        <v>5995</v>
      </c>
      <c r="E466" t="s">
        <v>8</v>
      </c>
      <c r="F466" s="5">
        <v>25.48</v>
      </c>
      <c r="G466" s="5">
        <v>42.99</v>
      </c>
      <c r="H466" s="16">
        <v>0.50017903159952537</v>
      </c>
      <c r="I466" s="3" t="s">
        <v>10260</v>
      </c>
      <c r="J466" s="3" t="str">
        <f t="shared" si="7"/>
        <v>BNA</v>
      </c>
      <c r="K466" s="3" t="e">
        <f>IF(AND(RIGHT(I466,1)="1",J466=AVP),"Scranton West","")</f>
        <v>#NAME?</v>
      </c>
    </row>
    <row r="467" spans="1:11" x14ac:dyDescent="0.3">
      <c r="A467" s="1" t="s">
        <v>3461</v>
      </c>
      <c r="B467" t="s">
        <v>515</v>
      </c>
      <c r="C467" t="s">
        <v>439</v>
      </c>
      <c r="D467" t="s">
        <v>5999</v>
      </c>
      <c r="E467" t="s">
        <v>516</v>
      </c>
      <c r="F467" s="5">
        <v>20.05</v>
      </c>
      <c r="G467" s="5">
        <v>29.99</v>
      </c>
      <c r="H467" s="16">
        <v>3.0027151444106068</v>
      </c>
      <c r="I467" s="3" t="s">
        <v>10260</v>
      </c>
      <c r="J467" s="3" t="str">
        <f t="shared" si="7"/>
        <v>BNA</v>
      </c>
      <c r="K467" s="3" t="e">
        <f>IF(AND(RIGHT(I467,1)="1",J467=AVP),"Scranton West","")</f>
        <v>#NAME?</v>
      </c>
    </row>
    <row r="468" spans="1:11" x14ac:dyDescent="0.3">
      <c r="A468" s="1" t="s">
        <v>3462</v>
      </c>
      <c r="B468" t="s">
        <v>517</v>
      </c>
      <c r="C468" t="s">
        <v>518</v>
      </c>
      <c r="D468" t="s">
        <v>6003</v>
      </c>
      <c r="E468" t="s">
        <v>519</v>
      </c>
      <c r="F468" s="5">
        <v>62.48</v>
      </c>
      <c r="G468" s="5">
        <v>169.99</v>
      </c>
      <c r="H468" s="16">
        <v>0.30276512768905955</v>
      </c>
      <c r="I468" s="3" t="s">
        <v>10260</v>
      </c>
      <c r="J468" s="3" t="str">
        <f t="shared" si="7"/>
        <v>BNA</v>
      </c>
      <c r="K468" s="3" t="e">
        <f>IF(AND(RIGHT(I468,1)="1",J468=AVP),"Scranton West","")</f>
        <v>#NAME?</v>
      </c>
    </row>
    <row r="469" spans="1:11" x14ac:dyDescent="0.3">
      <c r="A469" s="1" t="s">
        <v>3463</v>
      </c>
      <c r="B469" t="s">
        <v>520</v>
      </c>
      <c r="C469" t="s">
        <v>4</v>
      </c>
      <c r="D469" t="s">
        <v>5998</v>
      </c>
      <c r="E469" t="s">
        <v>68</v>
      </c>
      <c r="F469" s="5">
        <v>18.670000000000002</v>
      </c>
      <c r="G469" s="5">
        <v>48.99</v>
      </c>
      <c r="H469" s="16">
        <v>15.000538287283634</v>
      </c>
      <c r="I469" s="3" t="s">
        <v>10261</v>
      </c>
      <c r="J469" s="3" t="str">
        <f t="shared" si="7"/>
        <v>AVP</v>
      </c>
      <c r="K469" s="3" t="e">
        <f>IF(AND(RIGHT(I469,1)="1",J469=AVP),"Scranton West","")</f>
        <v>#NAME?</v>
      </c>
    </row>
    <row r="470" spans="1:11" x14ac:dyDescent="0.3">
      <c r="A470" s="1" t="s">
        <v>3464</v>
      </c>
      <c r="B470" t="s">
        <v>521</v>
      </c>
      <c r="C470" t="s">
        <v>509</v>
      </c>
      <c r="D470" t="s">
        <v>6004</v>
      </c>
      <c r="E470" t="s">
        <v>522</v>
      </c>
      <c r="F470" s="5">
        <v>109.31</v>
      </c>
      <c r="G470" s="5">
        <v>189.99</v>
      </c>
      <c r="H470" s="16">
        <v>0.2096185543455884</v>
      </c>
      <c r="I470" s="3" t="s">
        <v>10261</v>
      </c>
      <c r="J470" s="3" t="str">
        <f t="shared" si="7"/>
        <v>AVP</v>
      </c>
      <c r="K470" s="3" t="e">
        <f>IF(AND(RIGHT(I470,1)="1",J470=AVP),"Scranton West","")</f>
        <v>#NAME?</v>
      </c>
    </row>
    <row r="471" spans="1:11" x14ac:dyDescent="0.3">
      <c r="A471" s="1" t="s">
        <v>3465</v>
      </c>
      <c r="B471" t="s">
        <v>523</v>
      </c>
      <c r="C471" t="s">
        <v>493</v>
      </c>
      <c r="D471" t="s">
        <v>6001</v>
      </c>
      <c r="E471" t="s">
        <v>524</v>
      </c>
      <c r="F471" s="5">
        <v>3.27</v>
      </c>
      <c r="G471" s="5">
        <v>12.99</v>
      </c>
      <c r="H471" s="16">
        <v>28.001764796153495</v>
      </c>
      <c r="I471" s="3" t="s">
        <v>10264</v>
      </c>
      <c r="J471" s="3" t="str">
        <f t="shared" si="7"/>
        <v>AVP</v>
      </c>
      <c r="K471" s="3" t="e">
        <f>IF(AND(RIGHT(I471,1)="1",J471=AVP),"Scranton West","")</f>
        <v>#NAME?</v>
      </c>
    </row>
    <row r="472" spans="1:11" x14ac:dyDescent="0.3">
      <c r="A472" s="1" t="s">
        <v>3466</v>
      </c>
      <c r="B472" t="s">
        <v>125</v>
      </c>
      <c r="C472" t="s">
        <v>4</v>
      </c>
      <c r="D472" t="s">
        <v>5998</v>
      </c>
      <c r="E472" t="s">
        <v>29</v>
      </c>
      <c r="F472" s="5">
        <v>48.81</v>
      </c>
      <c r="G472" s="5">
        <v>59.99</v>
      </c>
      <c r="H472" s="16">
        <v>0.10541486547870574</v>
      </c>
      <c r="I472" s="3" t="s">
        <v>10261</v>
      </c>
      <c r="J472" s="3" t="str">
        <f t="shared" si="7"/>
        <v>AVP</v>
      </c>
      <c r="K472" s="3" t="e">
        <f>IF(AND(RIGHT(I472,1)="1",J472=AVP),"Scranton West","")</f>
        <v>#NAME?</v>
      </c>
    </row>
    <row r="473" spans="1:11" x14ac:dyDescent="0.3">
      <c r="A473" s="1" t="s">
        <v>3467</v>
      </c>
      <c r="B473" t="s">
        <v>525</v>
      </c>
      <c r="C473" t="s">
        <v>37</v>
      </c>
      <c r="D473" t="s">
        <v>5995</v>
      </c>
      <c r="E473" t="s">
        <v>13</v>
      </c>
      <c r="F473" s="5">
        <v>9.6199999999999992</v>
      </c>
      <c r="G473" s="5">
        <v>19.989999999999998</v>
      </c>
      <c r="H473" s="16">
        <v>10.006993085578232</v>
      </c>
      <c r="I473" s="3" t="s">
        <v>10263</v>
      </c>
      <c r="J473" s="3" t="str">
        <f t="shared" si="7"/>
        <v>BNA</v>
      </c>
      <c r="K473" s="3" t="e">
        <f>IF(AND(RIGHT(I473,1)="1",J473=AVP),"Scranton West","")</f>
        <v>#NAME?</v>
      </c>
    </row>
    <row r="474" spans="1:11" x14ac:dyDescent="0.3">
      <c r="A474" s="1" t="s">
        <v>3468</v>
      </c>
      <c r="B474" t="s">
        <v>526</v>
      </c>
      <c r="C474" t="s">
        <v>527</v>
      </c>
      <c r="D474" t="s">
        <v>6004</v>
      </c>
      <c r="E474" t="s">
        <v>528</v>
      </c>
      <c r="F474" s="5">
        <v>4.49</v>
      </c>
      <c r="G474" s="5">
        <v>9.99</v>
      </c>
      <c r="H474" s="16">
        <v>0.30288020377997088</v>
      </c>
      <c r="I474" s="3" t="s">
        <v>10261</v>
      </c>
      <c r="J474" s="3" t="str">
        <f t="shared" si="7"/>
        <v>AVP</v>
      </c>
      <c r="K474" s="3" t="e">
        <f>IF(AND(RIGHT(I474,1)="1",J474=AVP),"Scranton West","")</f>
        <v>#NAME?</v>
      </c>
    </row>
    <row r="475" spans="1:11" x14ac:dyDescent="0.3">
      <c r="A475" s="1" t="s">
        <v>3469</v>
      </c>
      <c r="B475" t="s">
        <v>529</v>
      </c>
      <c r="C475" t="s">
        <v>464</v>
      </c>
      <c r="D475" t="s">
        <v>5999</v>
      </c>
      <c r="E475" t="s">
        <v>440</v>
      </c>
      <c r="F475" s="5">
        <v>3.68</v>
      </c>
      <c r="G475" s="5">
        <v>6.99</v>
      </c>
      <c r="H475" s="16">
        <v>5.0085048997710127</v>
      </c>
      <c r="I475" s="3" t="s">
        <v>10260</v>
      </c>
      <c r="J475" s="3" t="str">
        <f t="shared" si="7"/>
        <v>BNA</v>
      </c>
      <c r="K475" s="3" t="e">
        <f>IF(AND(RIGHT(I475,1)="1",J475=AVP),"Scranton West","")</f>
        <v>#NAME?</v>
      </c>
    </row>
    <row r="476" spans="1:11" x14ac:dyDescent="0.3">
      <c r="A476" s="1" t="s">
        <v>3470</v>
      </c>
      <c r="B476" t="s">
        <v>530</v>
      </c>
      <c r="C476" t="s">
        <v>4</v>
      </c>
      <c r="D476" t="s">
        <v>5998</v>
      </c>
      <c r="E476" t="s">
        <v>5</v>
      </c>
      <c r="F476" s="5">
        <v>8.66</v>
      </c>
      <c r="G476" s="5">
        <v>43.99</v>
      </c>
      <c r="H476" s="16">
        <v>3.0094403561247525</v>
      </c>
      <c r="I476" s="3" t="s">
        <v>10261</v>
      </c>
      <c r="J476" s="3" t="str">
        <f t="shared" si="7"/>
        <v>AVP</v>
      </c>
      <c r="K476" s="3" t="e">
        <f>IF(AND(RIGHT(I476,1)="1",J476=AVP),"Scranton West","")</f>
        <v>#NAME?</v>
      </c>
    </row>
    <row r="477" spans="1:11" x14ac:dyDescent="0.3">
      <c r="A477" s="1" t="s">
        <v>3471</v>
      </c>
      <c r="B477" t="s">
        <v>531</v>
      </c>
      <c r="C477" t="s">
        <v>37</v>
      </c>
      <c r="D477" t="s">
        <v>5995</v>
      </c>
      <c r="E477" t="s">
        <v>13</v>
      </c>
      <c r="F477" s="5">
        <v>26.28</v>
      </c>
      <c r="G477" s="5">
        <v>27.99</v>
      </c>
      <c r="H477" s="16">
        <v>3.0074564829675232</v>
      </c>
      <c r="I477" s="3" t="s">
        <v>10264</v>
      </c>
      <c r="J477" s="3" t="str">
        <f t="shared" si="7"/>
        <v>AVP</v>
      </c>
      <c r="K477" s="3" t="e">
        <f>IF(AND(RIGHT(I477,1)="1",J477=AVP),"Scranton West","")</f>
        <v>#NAME?</v>
      </c>
    </row>
    <row r="478" spans="1:11" x14ac:dyDescent="0.3">
      <c r="A478" s="1" t="s">
        <v>3472</v>
      </c>
      <c r="B478" t="s">
        <v>532</v>
      </c>
      <c r="C478" t="s">
        <v>509</v>
      </c>
      <c r="D478" t="s">
        <v>6004</v>
      </c>
      <c r="E478" t="s">
        <v>510</v>
      </c>
      <c r="F478" s="5">
        <v>20.56</v>
      </c>
      <c r="G478" s="5">
        <v>29.99</v>
      </c>
      <c r="H478" s="16">
        <v>0.50547711144739493</v>
      </c>
      <c r="I478" s="3" t="s">
        <v>10264</v>
      </c>
      <c r="J478" s="3" t="str">
        <f t="shared" si="7"/>
        <v>AVP</v>
      </c>
      <c r="K478" s="3" t="e">
        <f>IF(AND(RIGHT(I478,1)="1",J478=AVP),"Scranton West","")</f>
        <v>#NAME?</v>
      </c>
    </row>
    <row r="479" spans="1:11" x14ac:dyDescent="0.3">
      <c r="A479" s="1" t="s">
        <v>3473</v>
      </c>
      <c r="B479" t="s">
        <v>533</v>
      </c>
      <c r="C479" t="s">
        <v>509</v>
      </c>
      <c r="D479" t="s">
        <v>6004</v>
      </c>
      <c r="E479" t="s">
        <v>534</v>
      </c>
      <c r="F479" s="5">
        <v>6.88</v>
      </c>
      <c r="G479" s="5">
        <v>9.99</v>
      </c>
      <c r="H479" s="16">
        <v>5.0023347610042652</v>
      </c>
      <c r="I479" s="3" t="s">
        <v>10260</v>
      </c>
      <c r="J479" s="3" t="str">
        <f t="shared" si="7"/>
        <v>BNA</v>
      </c>
      <c r="K479" s="3" t="e">
        <f>IF(AND(RIGHT(I479,1)="1",J479=AVP),"Scranton West","")</f>
        <v>#NAME?</v>
      </c>
    </row>
    <row r="480" spans="1:11" x14ac:dyDescent="0.3">
      <c r="A480" s="1" t="s">
        <v>3474</v>
      </c>
      <c r="B480" t="s">
        <v>535</v>
      </c>
      <c r="C480" t="s">
        <v>493</v>
      </c>
      <c r="D480" t="s">
        <v>6001</v>
      </c>
      <c r="E480" t="s">
        <v>536</v>
      </c>
      <c r="F480" s="5">
        <v>36.130000000000003</v>
      </c>
      <c r="G480" s="5">
        <v>129.99</v>
      </c>
      <c r="H480" s="16">
        <v>0.50593563821999699</v>
      </c>
      <c r="I480" s="3" t="s">
        <v>10261</v>
      </c>
      <c r="J480" s="3" t="str">
        <f t="shared" si="7"/>
        <v>AVP</v>
      </c>
      <c r="K480" s="3" t="e">
        <f>IF(AND(RIGHT(I480,1)="1",J480=AVP),"Scranton West","")</f>
        <v>#NAME?</v>
      </c>
    </row>
    <row r="481" spans="1:11" x14ac:dyDescent="0.3">
      <c r="A481" s="1" t="s">
        <v>3475</v>
      </c>
      <c r="B481" t="s">
        <v>537</v>
      </c>
      <c r="C481" t="s">
        <v>442</v>
      </c>
      <c r="D481" t="s">
        <v>6000</v>
      </c>
      <c r="E481" t="s">
        <v>446</v>
      </c>
      <c r="F481" s="5">
        <v>-2.4</v>
      </c>
      <c r="G481" s="5">
        <v>19.989999999999998</v>
      </c>
      <c r="H481" s="16">
        <v>23.002520153390375</v>
      </c>
      <c r="I481" s="3" t="s">
        <v>10264</v>
      </c>
      <c r="J481" s="3" t="str">
        <f t="shared" si="7"/>
        <v>AVP</v>
      </c>
      <c r="K481" s="3" t="e">
        <f>IF(AND(RIGHT(I481,1)="1",J481=AVP),"Scranton West","")</f>
        <v>#NAME?</v>
      </c>
    </row>
    <row r="482" spans="1:11" x14ac:dyDescent="0.3">
      <c r="A482" s="1" t="s">
        <v>3476</v>
      </c>
      <c r="B482" t="s">
        <v>538</v>
      </c>
      <c r="C482" t="s">
        <v>10</v>
      </c>
      <c r="D482" t="s">
        <v>5998</v>
      </c>
      <c r="E482" t="s">
        <v>11</v>
      </c>
      <c r="F482" s="5">
        <v>8.5399999999999991</v>
      </c>
      <c r="G482" s="5">
        <v>8.99</v>
      </c>
      <c r="H482" s="16">
        <v>1.0042235978562313</v>
      </c>
      <c r="I482" s="3" t="s">
        <v>10261</v>
      </c>
      <c r="J482" s="3" t="str">
        <f t="shared" si="7"/>
        <v>AVP</v>
      </c>
      <c r="K482" s="3" t="e">
        <f>IF(AND(RIGHT(I482,1)="1",J482=AVP),"Scranton West","")</f>
        <v>#NAME?</v>
      </c>
    </row>
    <row r="483" spans="1:11" x14ac:dyDescent="0.3">
      <c r="A483" s="1" t="s">
        <v>3477</v>
      </c>
      <c r="B483" t="s">
        <v>539</v>
      </c>
      <c r="C483" t="s">
        <v>37</v>
      </c>
      <c r="D483" t="s">
        <v>5995</v>
      </c>
      <c r="E483" t="s">
        <v>13</v>
      </c>
      <c r="F483" s="5">
        <v>16.559999999999999</v>
      </c>
      <c r="G483" s="5">
        <v>19.989999999999998</v>
      </c>
      <c r="H483" s="16">
        <v>25.000459500872566</v>
      </c>
      <c r="I483" s="3" t="s">
        <v>10262</v>
      </c>
      <c r="J483" s="3" t="str">
        <f t="shared" si="7"/>
        <v>MCO</v>
      </c>
      <c r="K483" s="3" t="e">
        <f>IF(AND(RIGHT(I483,1)="1",J483=AVP),"Scranton West","")</f>
        <v>#NAME?</v>
      </c>
    </row>
    <row r="484" spans="1:11" x14ac:dyDescent="0.3">
      <c r="A484" s="1" t="s">
        <v>3478</v>
      </c>
      <c r="B484" t="s">
        <v>540</v>
      </c>
      <c r="C484" t="s">
        <v>439</v>
      </c>
      <c r="D484" t="s">
        <v>5999</v>
      </c>
      <c r="E484" t="s">
        <v>440</v>
      </c>
      <c r="F484" s="5">
        <v>27.25</v>
      </c>
      <c r="G484" s="5">
        <v>49.99</v>
      </c>
      <c r="H484" s="16">
        <v>0.80394840437624771</v>
      </c>
      <c r="I484" s="3" t="s">
        <v>10261</v>
      </c>
      <c r="J484" s="3" t="str">
        <f t="shared" si="7"/>
        <v>AVP</v>
      </c>
      <c r="K484" s="3" t="e">
        <f>IF(AND(RIGHT(I484,1)="1",J484=AVP),"Scranton West","")</f>
        <v>#NAME?</v>
      </c>
    </row>
    <row r="485" spans="1:11" x14ac:dyDescent="0.3">
      <c r="A485" s="1" t="s">
        <v>3479</v>
      </c>
      <c r="B485" t="s">
        <v>541</v>
      </c>
      <c r="C485" t="s">
        <v>7</v>
      </c>
      <c r="D485" t="s">
        <v>5995</v>
      </c>
      <c r="E485" t="s">
        <v>29</v>
      </c>
      <c r="F485" s="5">
        <v>30.5</v>
      </c>
      <c r="G485" s="5">
        <v>39.99</v>
      </c>
      <c r="H485" s="16">
        <v>20.008017258943667</v>
      </c>
      <c r="I485" s="3" t="s">
        <v>10260</v>
      </c>
      <c r="J485" s="3" t="str">
        <f t="shared" si="7"/>
        <v>BNA</v>
      </c>
      <c r="K485" s="3" t="e">
        <f>IF(AND(RIGHT(I485,1)="1",J485=AVP),"Scranton West","")</f>
        <v>#NAME?</v>
      </c>
    </row>
    <row r="486" spans="1:11" x14ac:dyDescent="0.3">
      <c r="A486" s="1" t="s">
        <v>3480</v>
      </c>
      <c r="B486" t="s">
        <v>542</v>
      </c>
      <c r="C486" t="s">
        <v>498</v>
      </c>
      <c r="D486" t="s">
        <v>6003</v>
      </c>
      <c r="E486" t="s">
        <v>543</v>
      </c>
      <c r="F486" s="5">
        <v>11.59</v>
      </c>
      <c r="G486" s="5">
        <v>16.989999999999998</v>
      </c>
      <c r="H486" s="16">
        <v>15.001993705007855</v>
      </c>
      <c r="I486" s="3" t="s">
        <v>10264</v>
      </c>
      <c r="J486" s="3" t="str">
        <f t="shared" si="7"/>
        <v>AVP</v>
      </c>
      <c r="K486" s="3" t="e">
        <f>IF(AND(RIGHT(I486,1)="1",J486=AVP),"Scranton West","")</f>
        <v>#NAME?</v>
      </c>
    </row>
    <row r="487" spans="1:11" x14ac:dyDescent="0.3">
      <c r="A487" s="1" t="s">
        <v>3481</v>
      </c>
      <c r="B487" t="s">
        <v>544</v>
      </c>
      <c r="C487" t="s">
        <v>4</v>
      </c>
      <c r="D487" t="s">
        <v>5998</v>
      </c>
      <c r="E487" t="s">
        <v>35</v>
      </c>
      <c r="F487" s="5">
        <v>0.52</v>
      </c>
      <c r="G487" s="5">
        <v>52.99</v>
      </c>
      <c r="H487" s="16">
        <v>0.5069872163206961</v>
      </c>
      <c r="I487" s="3" t="s">
        <v>10264</v>
      </c>
      <c r="J487" s="3" t="str">
        <f t="shared" si="7"/>
        <v>AVP</v>
      </c>
      <c r="K487" s="3" t="e">
        <f>IF(AND(RIGHT(I487,1)="1",J487=AVP),"Scranton West","")</f>
        <v>#NAME?</v>
      </c>
    </row>
    <row r="488" spans="1:11" x14ac:dyDescent="0.3">
      <c r="A488" s="1" t="s">
        <v>3482</v>
      </c>
      <c r="B488" t="s">
        <v>545</v>
      </c>
      <c r="C488" t="s">
        <v>493</v>
      </c>
      <c r="D488" t="s">
        <v>6001</v>
      </c>
      <c r="E488" t="s">
        <v>446</v>
      </c>
      <c r="F488" s="5">
        <v>-0.18</v>
      </c>
      <c r="G488" s="5">
        <v>14.99</v>
      </c>
      <c r="H488" s="16">
        <v>0.50521540311096147</v>
      </c>
      <c r="I488" s="3" t="s">
        <v>10261</v>
      </c>
      <c r="J488" s="3" t="str">
        <f t="shared" si="7"/>
        <v>AVP</v>
      </c>
      <c r="K488" s="3" t="e">
        <f>IF(AND(RIGHT(I488,1)="1",J488=AVP),"Scranton West","")</f>
        <v>#NAME?</v>
      </c>
    </row>
    <row r="489" spans="1:11" x14ac:dyDescent="0.3">
      <c r="A489" s="1" t="s">
        <v>3483</v>
      </c>
      <c r="B489" t="s">
        <v>546</v>
      </c>
      <c r="C489" t="s">
        <v>439</v>
      </c>
      <c r="D489" t="s">
        <v>5999</v>
      </c>
      <c r="E489" t="s">
        <v>440</v>
      </c>
      <c r="F489" s="5">
        <v>21.05</v>
      </c>
      <c r="G489" s="5">
        <v>39.99</v>
      </c>
      <c r="H489" s="16">
        <v>4.0086133807176862</v>
      </c>
      <c r="I489" s="3" t="s">
        <v>10263</v>
      </c>
      <c r="J489" s="3" t="str">
        <f t="shared" si="7"/>
        <v>BNA</v>
      </c>
      <c r="K489" s="3" t="e">
        <f>IF(AND(RIGHT(I489,1)="1",J489=AVP),"Scranton West","")</f>
        <v>#NAME?</v>
      </c>
    </row>
    <row r="490" spans="1:11" x14ac:dyDescent="0.3">
      <c r="A490" s="1" t="s">
        <v>3484</v>
      </c>
      <c r="B490" t="s">
        <v>547</v>
      </c>
      <c r="C490" t="s">
        <v>7</v>
      </c>
      <c r="D490" t="s">
        <v>5995</v>
      </c>
      <c r="E490" t="s">
        <v>33</v>
      </c>
      <c r="F490" s="5">
        <v>66.489999999999995</v>
      </c>
      <c r="G490" s="5">
        <v>69.989999999999995</v>
      </c>
      <c r="H490" s="16">
        <v>0.60157193234468964</v>
      </c>
      <c r="I490" s="3" t="s">
        <v>10260</v>
      </c>
      <c r="J490" s="3" t="str">
        <f t="shared" si="7"/>
        <v>BNA</v>
      </c>
      <c r="K490" s="3" t="e">
        <f>IF(AND(RIGHT(I490,1)="1",J490=AVP),"Scranton West","")</f>
        <v>#NAME?</v>
      </c>
    </row>
    <row r="491" spans="1:11" x14ac:dyDescent="0.3">
      <c r="A491" s="1" t="s">
        <v>3485</v>
      </c>
      <c r="B491" t="s">
        <v>548</v>
      </c>
      <c r="C491" t="s">
        <v>509</v>
      </c>
      <c r="D491" t="s">
        <v>6004</v>
      </c>
      <c r="E491" t="s">
        <v>510</v>
      </c>
      <c r="F491" s="5">
        <v>3.76</v>
      </c>
      <c r="G491" s="5">
        <v>6.99</v>
      </c>
      <c r="H491" s="16">
        <v>0.5064469097348997</v>
      </c>
      <c r="I491" s="3" t="s">
        <v>10264</v>
      </c>
      <c r="J491" s="3" t="str">
        <f t="shared" si="7"/>
        <v>AVP</v>
      </c>
      <c r="K491" s="3" t="e">
        <f>IF(AND(RIGHT(I491,1)="1",J491=AVP),"Scranton West","")</f>
        <v>#NAME?</v>
      </c>
    </row>
    <row r="492" spans="1:11" x14ac:dyDescent="0.3">
      <c r="A492" s="1" t="s">
        <v>3486</v>
      </c>
      <c r="B492" t="s">
        <v>549</v>
      </c>
      <c r="C492" t="s">
        <v>550</v>
      </c>
      <c r="D492" t="s">
        <v>6005</v>
      </c>
      <c r="E492" t="s">
        <v>551</v>
      </c>
      <c r="F492" s="5">
        <v>6.22</v>
      </c>
      <c r="G492" s="5">
        <v>8.99</v>
      </c>
      <c r="H492" s="16">
        <v>30.001560787574061</v>
      </c>
      <c r="I492" s="3" t="s">
        <v>10264</v>
      </c>
      <c r="J492" s="3" t="str">
        <f t="shared" si="7"/>
        <v>AVP</v>
      </c>
      <c r="K492" s="3" t="e">
        <f>IF(AND(RIGHT(I492,1)="1",J492=AVP),"Scranton West","")</f>
        <v>#NAME?</v>
      </c>
    </row>
    <row r="493" spans="1:11" x14ac:dyDescent="0.3">
      <c r="A493" s="1" t="s">
        <v>3487</v>
      </c>
      <c r="B493" t="s">
        <v>552</v>
      </c>
      <c r="C493" t="s">
        <v>22</v>
      </c>
      <c r="D493" t="s">
        <v>5998</v>
      </c>
      <c r="E493" t="s">
        <v>23</v>
      </c>
      <c r="F493" s="5">
        <v>4.63</v>
      </c>
      <c r="G493" s="5">
        <v>9.99</v>
      </c>
      <c r="H493" s="16">
        <v>1.1016733808620336</v>
      </c>
      <c r="I493" s="3" t="s">
        <v>10264</v>
      </c>
      <c r="J493" s="3" t="str">
        <f t="shared" si="7"/>
        <v>AVP</v>
      </c>
      <c r="K493" s="3" t="e">
        <f>IF(AND(RIGHT(I493,1)="1",J493=AVP),"Scranton West","")</f>
        <v>#NAME?</v>
      </c>
    </row>
    <row r="494" spans="1:11" x14ac:dyDescent="0.3">
      <c r="A494" s="1" t="s">
        <v>3488</v>
      </c>
      <c r="B494" t="s">
        <v>553</v>
      </c>
      <c r="C494" t="s">
        <v>77</v>
      </c>
      <c r="D494" t="s">
        <v>5998</v>
      </c>
      <c r="E494" t="s">
        <v>152</v>
      </c>
      <c r="F494" s="5">
        <v>3.71</v>
      </c>
      <c r="G494" s="5">
        <v>49.99</v>
      </c>
      <c r="H494" s="16">
        <v>25.007948968837617</v>
      </c>
      <c r="I494" s="3" t="s">
        <v>10264</v>
      </c>
      <c r="J494" s="3" t="str">
        <f t="shared" si="7"/>
        <v>AVP</v>
      </c>
      <c r="K494" s="3" t="e">
        <f>IF(AND(RIGHT(I494,1)="1",J494=AVP),"Scranton West","")</f>
        <v>#NAME?</v>
      </c>
    </row>
    <row r="495" spans="1:11" x14ac:dyDescent="0.3">
      <c r="A495" s="1" t="s">
        <v>3489</v>
      </c>
      <c r="B495" t="s">
        <v>554</v>
      </c>
      <c r="C495" t="s">
        <v>4</v>
      </c>
      <c r="D495" t="s">
        <v>5998</v>
      </c>
      <c r="E495" t="s">
        <v>8</v>
      </c>
      <c r="F495" s="5">
        <v>33.22</v>
      </c>
      <c r="G495" s="5">
        <v>47.99</v>
      </c>
      <c r="H495" s="16">
        <v>0.50913346117576908</v>
      </c>
      <c r="I495" s="3" t="s">
        <v>10264</v>
      </c>
      <c r="J495" s="3" t="str">
        <f t="shared" si="7"/>
        <v>AVP</v>
      </c>
      <c r="K495" s="3" t="e">
        <f>IF(AND(RIGHT(I495,1)="1",J495=AVP),"Scranton West","")</f>
        <v>#NAME?</v>
      </c>
    </row>
    <row r="496" spans="1:11" x14ac:dyDescent="0.3">
      <c r="A496" s="1" t="s">
        <v>3490</v>
      </c>
      <c r="B496" t="s">
        <v>555</v>
      </c>
      <c r="C496" t="s">
        <v>19</v>
      </c>
      <c r="D496" t="s">
        <v>5995</v>
      </c>
      <c r="E496" t="s">
        <v>25</v>
      </c>
      <c r="F496" s="5">
        <v>15.11</v>
      </c>
      <c r="G496" s="5">
        <v>21.99</v>
      </c>
      <c r="H496" s="16">
        <v>4.5096018111583591</v>
      </c>
      <c r="I496" s="3" t="s">
        <v>10261</v>
      </c>
      <c r="J496" s="3" t="str">
        <f t="shared" si="7"/>
        <v>AVP</v>
      </c>
      <c r="K496" s="3" t="e">
        <f>IF(AND(RIGHT(I496,1)="1",J496=AVP),"Scranton West","")</f>
        <v>#NAME?</v>
      </c>
    </row>
    <row r="497" spans="1:11" x14ac:dyDescent="0.3">
      <c r="A497" s="1" t="s">
        <v>3491</v>
      </c>
      <c r="B497" t="s">
        <v>556</v>
      </c>
      <c r="C497" t="s">
        <v>464</v>
      </c>
      <c r="D497" t="s">
        <v>5999</v>
      </c>
      <c r="E497" t="s">
        <v>465</v>
      </c>
      <c r="F497" s="5">
        <v>3.11</v>
      </c>
      <c r="G497" s="5">
        <v>4.99</v>
      </c>
      <c r="H497" s="16">
        <v>0.50150552954515448</v>
      </c>
      <c r="I497" s="3" t="s">
        <v>10261</v>
      </c>
      <c r="J497" s="3" t="str">
        <f t="shared" si="7"/>
        <v>AVP</v>
      </c>
      <c r="K497" s="3" t="e">
        <f>IF(AND(RIGHT(I497,1)="1",J497=AVP),"Scranton West","")</f>
        <v>#NAME?</v>
      </c>
    </row>
    <row r="498" spans="1:11" x14ac:dyDescent="0.3">
      <c r="A498" s="1" t="s">
        <v>3492</v>
      </c>
      <c r="B498" t="s">
        <v>557</v>
      </c>
      <c r="C498" t="s">
        <v>493</v>
      </c>
      <c r="D498" t="s">
        <v>6001</v>
      </c>
      <c r="E498" t="s">
        <v>519</v>
      </c>
      <c r="F498" s="5">
        <v>6.6</v>
      </c>
      <c r="G498" s="5">
        <v>19.989999999999998</v>
      </c>
      <c r="H498" s="16">
        <v>0.10506688137095573</v>
      </c>
      <c r="I498" s="3" t="s">
        <v>10261</v>
      </c>
      <c r="J498" s="3" t="str">
        <f t="shared" si="7"/>
        <v>AVP</v>
      </c>
      <c r="K498" s="3" t="e">
        <f>IF(AND(RIGHT(I498,1)="1",J498=AVP),"Scranton West","")</f>
        <v>#NAME?</v>
      </c>
    </row>
    <row r="499" spans="1:11" x14ac:dyDescent="0.3">
      <c r="A499" s="1" t="s">
        <v>3493</v>
      </c>
      <c r="B499" t="s">
        <v>558</v>
      </c>
      <c r="C499" t="s">
        <v>527</v>
      </c>
      <c r="D499" t="s">
        <v>6004</v>
      </c>
      <c r="E499" t="s">
        <v>534</v>
      </c>
      <c r="F499" s="5">
        <v>2.84</v>
      </c>
      <c r="G499" s="5">
        <v>9.99</v>
      </c>
      <c r="H499" s="16">
        <v>22.007272611521582</v>
      </c>
      <c r="I499" s="3" t="s">
        <v>10261</v>
      </c>
      <c r="J499" s="3" t="str">
        <f t="shared" si="7"/>
        <v>AVP</v>
      </c>
      <c r="K499" s="3" t="e">
        <f>IF(AND(RIGHT(I499,1)="1",J499=AVP),"Scranton West","")</f>
        <v>#NAME?</v>
      </c>
    </row>
    <row r="500" spans="1:11" x14ac:dyDescent="0.3">
      <c r="A500" s="1" t="s">
        <v>3494</v>
      </c>
      <c r="B500" t="s">
        <v>559</v>
      </c>
      <c r="C500" t="s">
        <v>493</v>
      </c>
      <c r="D500" t="s">
        <v>6001</v>
      </c>
      <c r="E500" t="s">
        <v>446</v>
      </c>
      <c r="F500" s="5">
        <v>38.08</v>
      </c>
      <c r="G500" s="5">
        <v>59.99</v>
      </c>
      <c r="H500" s="16">
        <v>24.008281683145405</v>
      </c>
      <c r="I500" s="3" t="s">
        <v>10261</v>
      </c>
      <c r="J500" s="3" t="str">
        <f t="shared" si="7"/>
        <v>AVP</v>
      </c>
      <c r="K500" s="3" t="e">
        <f>IF(AND(RIGHT(I500,1)="1",J500=AVP),"Scranton West","")</f>
        <v>#NAME?</v>
      </c>
    </row>
    <row r="501" spans="1:11" x14ac:dyDescent="0.3">
      <c r="A501" s="1" t="s">
        <v>3495</v>
      </c>
      <c r="B501" t="s">
        <v>560</v>
      </c>
      <c r="C501" t="s">
        <v>4</v>
      </c>
      <c r="D501" t="s">
        <v>5998</v>
      </c>
      <c r="E501" t="s">
        <v>462</v>
      </c>
      <c r="F501" s="5">
        <v>53.13</v>
      </c>
      <c r="G501" s="5">
        <v>89.99</v>
      </c>
      <c r="H501" s="16">
        <v>15.007450562688406</v>
      </c>
      <c r="I501" s="3" t="s">
        <v>10263</v>
      </c>
      <c r="J501" s="3" t="str">
        <f t="shared" si="7"/>
        <v>BNA</v>
      </c>
      <c r="K501" s="3" t="e">
        <f>IF(AND(RIGHT(I501,1)="1",J501=AVP),"Scranton West","")</f>
        <v>#NAME?</v>
      </c>
    </row>
    <row r="502" spans="1:11" x14ac:dyDescent="0.3">
      <c r="A502" s="1" t="s">
        <v>3496</v>
      </c>
      <c r="B502" t="s">
        <v>561</v>
      </c>
      <c r="C502" t="s">
        <v>509</v>
      </c>
      <c r="D502" t="s">
        <v>6004</v>
      </c>
      <c r="E502" t="s">
        <v>522</v>
      </c>
      <c r="F502" s="5">
        <v>12.1</v>
      </c>
      <c r="G502" s="5">
        <v>24.99</v>
      </c>
      <c r="H502" s="16">
        <v>28.005597116421622</v>
      </c>
      <c r="I502" s="3" t="s">
        <v>10263</v>
      </c>
      <c r="J502" s="3" t="str">
        <f t="shared" si="7"/>
        <v>BNA</v>
      </c>
      <c r="K502" s="3" t="e">
        <f>IF(AND(RIGHT(I502,1)="1",J502=AVP),"Scranton West","")</f>
        <v>#NAME?</v>
      </c>
    </row>
    <row r="503" spans="1:11" x14ac:dyDescent="0.3">
      <c r="A503" s="1" t="s">
        <v>3497</v>
      </c>
      <c r="B503" t="s">
        <v>562</v>
      </c>
      <c r="C503" t="s">
        <v>451</v>
      </c>
      <c r="D503" t="s">
        <v>5999</v>
      </c>
      <c r="E503" t="s">
        <v>440</v>
      </c>
      <c r="F503" s="5">
        <v>4.32</v>
      </c>
      <c r="G503" s="5">
        <v>6.99</v>
      </c>
      <c r="H503" s="16">
        <v>0.30438462181742976</v>
      </c>
      <c r="I503" s="3" t="s">
        <v>10263</v>
      </c>
      <c r="J503" s="3" t="str">
        <f t="shared" si="7"/>
        <v>BNA</v>
      </c>
      <c r="K503" s="3" t="e">
        <f>IF(AND(RIGHT(I503,1)="1",J503=AVP),"Scranton West","")</f>
        <v>#NAME?</v>
      </c>
    </row>
    <row r="504" spans="1:11" x14ac:dyDescent="0.3">
      <c r="A504" s="1" t="s">
        <v>3498</v>
      </c>
      <c r="B504" t="s">
        <v>563</v>
      </c>
      <c r="C504" t="s">
        <v>77</v>
      </c>
      <c r="D504" t="s">
        <v>5998</v>
      </c>
      <c r="E504" t="s">
        <v>13</v>
      </c>
      <c r="F504" s="5">
        <v>9.2200000000000006</v>
      </c>
      <c r="G504" s="5">
        <v>39.99</v>
      </c>
      <c r="H504" s="16">
        <v>0.50763394179497856</v>
      </c>
      <c r="I504" s="3" t="s">
        <v>10261</v>
      </c>
      <c r="J504" s="3" t="str">
        <f t="shared" si="7"/>
        <v>AVP</v>
      </c>
      <c r="K504" s="3" t="e">
        <f>IF(AND(RIGHT(I504,1)="1",J504=AVP),"Scranton West","")</f>
        <v>#NAME?</v>
      </c>
    </row>
    <row r="505" spans="1:11" x14ac:dyDescent="0.3">
      <c r="A505" s="1" t="s">
        <v>3499</v>
      </c>
      <c r="B505" t="s">
        <v>564</v>
      </c>
      <c r="C505" t="s">
        <v>7</v>
      </c>
      <c r="D505" t="s">
        <v>5995</v>
      </c>
      <c r="E505" t="s">
        <v>8</v>
      </c>
      <c r="F505" s="5">
        <v>10.26</v>
      </c>
      <c r="G505" s="5">
        <v>44.99</v>
      </c>
      <c r="H505" s="16">
        <v>3.0098509919339462</v>
      </c>
      <c r="I505" s="3" t="s">
        <v>10261</v>
      </c>
      <c r="J505" s="3" t="str">
        <f t="shared" si="7"/>
        <v>AVP</v>
      </c>
      <c r="K505" s="3" t="e">
        <f>IF(AND(RIGHT(I505,1)="1",J505=AVP),"Scranton West","")</f>
        <v>#NAME?</v>
      </c>
    </row>
    <row r="506" spans="1:11" x14ac:dyDescent="0.3">
      <c r="A506" s="1" t="s">
        <v>3500</v>
      </c>
      <c r="B506" t="s">
        <v>565</v>
      </c>
      <c r="C506" t="s">
        <v>464</v>
      </c>
      <c r="D506" t="s">
        <v>5999</v>
      </c>
      <c r="E506" t="s">
        <v>465</v>
      </c>
      <c r="F506" s="5">
        <v>2.69</v>
      </c>
      <c r="G506" s="5">
        <v>6.99</v>
      </c>
      <c r="H506" s="16">
        <v>8.0063148784151732</v>
      </c>
      <c r="I506" s="3" t="s">
        <v>10260</v>
      </c>
      <c r="J506" s="3" t="str">
        <f t="shared" si="7"/>
        <v>BNA</v>
      </c>
      <c r="K506" s="3" t="e">
        <f>IF(AND(RIGHT(I506,1)="1",J506=AVP),"Scranton West","")</f>
        <v>#NAME?</v>
      </c>
    </row>
    <row r="507" spans="1:11" x14ac:dyDescent="0.3">
      <c r="A507" s="1" t="s">
        <v>3501</v>
      </c>
      <c r="B507" t="s">
        <v>566</v>
      </c>
      <c r="C507" t="s">
        <v>10</v>
      </c>
      <c r="D507" t="s">
        <v>5998</v>
      </c>
      <c r="E507" t="s">
        <v>11</v>
      </c>
      <c r="F507" s="5">
        <v>6.11</v>
      </c>
      <c r="G507" s="5">
        <v>10.99</v>
      </c>
      <c r="H507" s="16">
        <v>10.004426369697045</v>
      </c>
      <c r="I507" s="3" t="s">
        <v>10264</v>
      </c>
      <c r="J507" s="3" t="str">
        <f t="shared" si="7"/>
        <v>AVP</v>
      </c>
      <c r="K507" s="3" t="e">
        <f>IF(AND(RIGHT(I507,1)="1",J507=AVP),"Scranton West","")</f>
        <v>#NAME?</v>
      </c>
    </row>
    <row r="508" spans="1:11" x14ac:dyDescent="0.3">
      <c r="A508" s="1" t="s">
        <v>3502</v>
      </c>
      <c r="B508" t="s">
        <v>567</v>
      </c>
      <c r="C508" t="s">
        <v>509</v>
      </c>
      <c r="D508" t="s">
        <v>6004</v>
      </c>
      <c r="E508" t="s">
        <v>510</v>
      </c>
      <c r="F508" s="5">
        <v>70.760000000000005</v>
      </c>
      <c r="G508" s="5">
        <v>179.99</v>
      </c>
      <c r="H508" s="16">
        <v>3.0046105814181501</v>
      </c>
      <c r="I508" s="3" t="s">
        <v>10263</v>
      </c>
      <c r="J508" s="3" t="str">
        <f t="shared" si="7"/>
        <v>BNA</v>
      </c>
      <c r="K508" s="3" t="e">
        <f>IF(AND(RIGHT(I508,1)="1",J508=AVP),"Scranton West","")</f>
        <v>#NAME?</v>
      </c>
    </row>
    <row r="509" spans="1:11" x14ac:dyDescent="0.3">
      <c r="A509" s="1" t="s">
        <v>3503</v>
      </c>
      <c r="B509" t="s">
        <v>568</v>
      </c>
      <c r="C509" t="s">
        <v>493</v>
      </c>
      <c r="D509" t="s">
        <v>6001</v>
      </c>
      <c r="E509" t="s">
        <v>536</v>
      </c>
      <c r="F509" s="5">
        <v>8.98</v>
      </c>
      <c r="G509" s="5">
        <v>12.99</v>
      </c>
      <c r="H509" s="16">
        <v>4.0085226741981232</v>
      </c>
      <c r="I509" s="3" t="s">
        <v>10260</v>
      </c>
      <c r="J509" s="3" t="str">
        <f t="shared" si="7"/>
        <v>BNA</v>
      </c>
      <c r="K509" s="3" t="e">
        <f>IF(AND(RIGHT(I509,1)="1",J509=AVP),"Scranton West","")</f>
        <v>#NAME?</v>
      </c>
    </row>
    <row r="510" spans="1:11" x14ac:dyDescent="0.3">
      <c r="A510" s="1" t="s">
        <v>3504</v>
      </c>
      <c r="B510" t="s">
        <v>569</v>
      </c>
      <c r="C510" t="s">
        <v>473</v>
      </c>
      <c r="D510" t="s">
        <v>6002</v>
      </c>
      <c r="E510" t="s">
        <v>446</v>
      </c>
      <c r="F510" s="5">
        <v>14.5</v>
      </c>
      <c r="G510" s="5">
        <v>18.989999999999998</v>
      </c>
      <c r="H510" s="16">
        <v>0.40115492031588618</v>
      </c>
      <c r="I510" s="3" t="s">
        <v>10264</v>
      </c>
      <c r="J510" s="3" t="str">
        <f t="shared" si="7"/>
        <v>AVP</v>
      </c>
      <c r="K510" s="3" t="e">
        <f>IF(AND(RIGHT(I510,1)="1",J510=AVP),"Scranton West","")</f>
        <v>#NAME?</v>
      </c>
    </row>
    <row r="511" spans="1:11" x14ac:dyDescent="0.3">
      <c r="A511" s="1" t="s">
        <v>3505</v>
      </c>
      <c r="B511" t="s">
        <v>570</v>
      </c>
      <c r="C511" t="s">
        <v>4</v>
      </c>
      <c r="D511" t="s">
        <v>5998</v>
      </c>
      <c r="E511" t="s">
        <v>571</v>
      </c>
      <c r="F511" s="5">
        <v>3.23</v>
      </c>
      <c r="G511" s="5">
        <v>56.99</v>
      </c>
      <c r="H511" s="16">
        <v>28.006139188419805</v>
      </c>
      <c r="I511" s="3" t="s">
        <v>10263</v>
      </c>
      <c r="J511" s="3" t="str">
        <f t="shared" si="7"/>
        <v>BNA</v>
      </c>
      <c r="K511" s="3" t="e">
        <f>IF(AND(RIGHT(I511,1)="1",J511=AVP),"Scranton West","")</f>
        <v>#NAME?</v>
      </c>
    </row>
    <row r="512" spans="1:11" x14ac:dyDescent="0.3">
      <c r="A512" s="1" t="s">
        <v>3506</v>
      </c>
      <c r="B512" t="s">
        <v>572</v>
      </c>
      <c r="C512" t="s">
        <v>509</v>
      </c>
      <c r="D512" t="s">
        <v>6004</v>
      </c>
      <c r="E512" t="s">
        <v>534</v>
      </c>
      <c r="F512" s="5">
        <v>6.37</v>
      </c>
      <c r="G512" s="5">
        <v>14.99</v>
      </c>
      <c r="H512" s="16">
        <v>0.30963859997316823</v>
      </c>
      <c r="I512" s="3" t="s">
        <v>10263</v>
      </c>
      <c r="J512" s="3" t="str">
        <f t="shared" si="7"/>
        <v>BNA</v>
      </c>
      <c r="K512" s="3" t="e">
        <f>IF(AND(RIGHT(I512,1)="1",J512=AVP),"Scranton West","")</f>
        <v>#NAME?</v>
      </c>
    </row>
    <row r="513" spans="1:11" x14ac:dyDescent="0.3">
      <c r="A513" s="1" t="s">
        <v>3507</v>
      </c>
      <c r="B513" t="s">
        <v>573</v>
      </c>
      <c r="C513" t="s">
        <v>85</v>
      </c>
      <c r="D513" t="s">
        <v>5995</v>
      </c>
      <c r="E513" t="s">
        <v>503</v>
      </c>
      <c r="F513" s="5">
        <v>2.89</v>
      </c>
      <c r="G513" s="5">
        <v>5.99</v>
      </c>
      <c r="H513" s="16">
        <v>10.000918169269378</v>
      </c>
      <c r="I513" s="3" t="s">
        <v>10261</v>
      </c>
      <c r="J513" s="3" t="str">
        <f t="shared" si="7"/>
        <v>AVP</v>
      </c>
      <c r="K513" s="3" t="e">
        <f>IF(AND(RIGHT(I513,1)="1",J513=AVP),"Scranton West","")</f>
        <v>#NAME?</v>
      </c>
    </row>
    <row r="514" spans="1:11" x14ac:dyDescent="0.3">
      <c r="A514" s="1" t="s">
        <v>3508</v>
      </c>
      <c r="B514" t="s">
        <v>574</v>
      </c>
      <c r="C514" t="s">
        <v>22</v>
      </c>
      <c r="D514" t="s">
        <v>5998</v>
      </c>
      <c r="E514" t="s">
        <v>23</v>
      </c>
      <c r="F514" s="5">
        <v>7.21</v>
      </c>
      <c r="G514" s="5">
        <v>14.99</v>
      </c>
      <c r="H514" s="16">
        <v>0.40335156642291958</v>
      </c>
      <c r="I514" s="3" t="s">
        <v>10261</v>
      </c>
      <c r="J514" s="3" t="str">
        <f t="shared" si="7"/>
        <v>AVP</v>
      </c>
      <c r="K514" s="3" t="e">
        <f>IF(AND(RIGHT(I514,1)="1",J514=AVP),"Scranton West","")</f>
        <v>#NAME?</v>
      </c>
    </row>
    <row r="515" spans="1:11" x14ac:dyDescent="0.3">
      <c r="A515" s="1" t="s">
        <v>3509</v>
      </c>
      <c r="B515" t="s">
        <v>154</v>
      </c>
      <c r="C515" t="s">
        <v>37</v>
      </c>
      <c r="D515" t="s">
        <v>5995</v>
      </c>
      <c r="E515" t="s">
        <v>13</v>
      </c>
      <c r="F515" s="5">
        <v>11.45</v>
      </c>
      <c r="G515" s="5">
        <v>17.989999999999998</v>
      </c>
      <c r="H515" s="16">
        <v>0.10705867123057908</v>
      </c>
      <c r="I515" s="3" t="s">
        <v>10264</v>
      </c>
      <c r="J515" s="3" t="str">
        <f t="shared" ref="J515:J578" si="8">LEFT(I515,3)</f>
        <v>AVP</v>
      </c>
      <c r="K515" s="3" t="e">
        <f>IF(AND(RIGHT(I515,1)="1",J515=AVP),"Scranton West","")</f>
        <v>#NAME?</v>
      </c>
    </row>
    <row r="516" spans="1:11" x14ac:dyDescent="0.3">
      <c r="A516" s="1" t="s">
        <v>3510</v>
      </c>
      <c r="B516" t="s">
        <v>575</v>
      </c>
      <c r="C516" t="s">
        <v>4</v>
      </c>
      <c r="D516" t="s">
        <v>5998</v>
      </c>
      <c r="E516" t="s">
        <v>17</v>
      </c>
      <c r="F516" s="5">
        <v>16.46</v>
      </c>
      <c r="G516" s="5">
        <v>52.99</v>
      </c>
      <c r="H516" s="16">
        <v>1.2091200399831898</v>
      </c>
      <c r="I516" s="3" t="s">
        <v>10260</v>
      </c>
      <c r="J516" s="3" t="str">
        <f t="shared" si="8"/>
        <v>BNA</v>
      </c>
      <c r="K516" s="3" t="e">
        <f>IF(AND(RIGHT(I516,1)="1",J516=AVP),"Scranton West","")</f>
        <v>#NAME?</v>
      </c>
    </row>
    <row r="517" spans="1:11" x14ac:dyDescent="0.3">
      <c r="A517" s="1" t="s">
        <v>3511</v>
      </c>
      <c r="B517" t="s">
        <v>576</v>
      </c>
      <c r="C517" t="s">
        <v>509</v>
      </c>
      <c r="D517" t="s">
        <v>6004</v>
      </c>
      <c r="E517" t="s">
        <v>510</v>
      </c>
      <c r="F517" s="5">
        <v>6.03</v>
      </c>
      <c r="G517" s="5">
        <v>12.99</v>
      </c>
      <c r="H517" s="16">
        <v>0.30443446523151069</v>
      </c>
      <c r="I517" s="3" t="s">
        <v>10263</v>
      </c>
      <c r="J517" s="3" t="str">
        <f t="shared" si="8"/>
        <v>BNA</v>
      </c>
      <c r="K517" s="3" t="e">
        <f>IF(AND(RIGHT(I517,1)="1",J517=AVP),"Scranton West","")</f>
        <v>#NAME?</v>
      </c>
    </row>
    <row r="518" spans="1:11" x14ac:dyDescent="0.3">
      <c r="A518" s="1" t="s">
        <v>3512</v>
      </c>
      <c r="B518" t="s">
        <v>577</v>
      </c>
      <c r="C518" t="s">
        <v>439</v>
      </c>
      <c r="D518" t="s">
        <v>5999</v>
      </c>
      <c r="E518" t="s">
        <v>471</v>
      </c>
      <c r="F518" s="5">
        <v>6.21</v>
      </c>
      <c r="G518" s="5">
        <v>21.99</v>
      </c>
      <c r="H518" s="16">
        <v>1.5081685552824522</v>
      </c>
      <c r="I518" s="3" t="s">
        <v>10261</v>
      </c>
      <c r="J518" s="3" t="str">
        <f t="shared" si="8"/>
        <v>AVP</v>
      </c>
      <c r="K518" s="3" t="e">
        <f>IF(AND(RIGHT(I518,1)="1",J518=AVP),"Scranton West","")</f>
        <v>#NAME?</v>
      </c>
    </row>
    <row r="519" spans="1:11" x14ac:dyDescent="0.3">
      <c r="A519" s="1" t="s">
        <v>3513</v>
      </c>
      <c r="B519" t="s">
        <v>578</v>
      </c>
      <c r="C519" t="s">
        <v>442</v>
      </c>
      <c r="D519" t="s">
        <v>6000</v>
      </c>
      <c r="E519" t="s">
        <v>443</v>
      </c>
      <c r="F519" s="5">
        <v>8.3800000000000008</v>
      </c>
      <c r="G519" s="5">
        <v>22.99</v>
      </c>
      <c r="H519" s="16">
        <v>1.8054839024698237</v>
      </c>
      <c r="I519" s="3" t="s">
        <v>10263</v>
      </c>
      <c r="J519" s="3" t="str">
        <f t="shared" si="8"/>
        <v>BNA</v>
      </c>
      <c r="K519" s="3" t="e">
        <f>IF(AND(RIGHT(I519,1)="1",J519=AVP),"Scranton West","")</f>
        <v>#NAME?</v>
      </c>
    </row>
    <row r="520" spans="1:11" x14ac:dyDescent="0.3">
      <c r="A520" s="1" t="s">
        <v>3514</v>
      </c>
      <c r="B520" t="s">
        <v>579</v>
      </c>
      <c r="C520" t="s">
        <v>484</v>
      </c>
      <c r="D520" t="s">
        <v>5997</v>
      </c>
      <c r="E520" t="s">
        <v>485</v>
      </c>
      <c r="F520" s="5">
        <v>7.24</v>
      </c>
      <c r="G520" s="5">
        <v>16.989999999999998</v>
      </c>
      <c r="H520" s="16">
        <v>2.0064279204689481</v>
      </c>
      <c r="I520" s="3" t="s">
        <v>10260</v>
      </c>
      <c r="J520" s="3" t="str">
        <f t="shared" si="8"/>
        <v>BNA</v>
      </c>
      <c r="K520" s="3" t="e">
        <f>IF(AND(RIGHT(I520,1)="1",J520=AVP),"Scranton West","")</f>
        <v>#NAME?</v>
      </c>
    </row>
    <row r="521" spans="1:11" x14ac:dyDescent="0.3">
      <c r="A521" s="1" t="s">
        <v>3515</v>
      </c>
      <c r="B521" t="s">
        <v>580</v>
      </c>
      <c r="C521" t="s">
        <v>7</v>
      </c>
      <c r="D521" t="s">
        <v>5995</v>
      </c>
      <c r="E521" t="s">
        <v>8</v>
      </c>
      <c r="F521" s="5">
        <v>20.63</v>
      </c>
      <c r="G521" s="5">
        <v>42.99</v>
      </c>
      <c r="H521" s="16">
        <v>3.0012223469820127</v>
      </c>
      <c r="I521" s="3" t="s">
        <v>10262</v>
      </c>
      <c r="J521" s="3" t="str">
        <f t="shared" si="8"/>
        <v>MCO</v>
      </c>
      <c r="K521" s="3" t="e">
        <f>IF(AND(RIGHT(I521,1)="1",J521=AVP),"Scranton West","")</f>
        <v>#NAME?</v>
      </c>
    </row>
    <row r="522" spans="1:11" x14ac:dyDescent="0.3">
      <c r="A522" s="1" t="s">
        <v>3516</v>
      </c>
      <c r="B522" t="s">
        <v>581</v>
      </c>
      <c r="C522" t="s">
        <v>10</v>
      </c>
      <c r="D522" t="s">
        <v>5998</v>
      </c>
      <c r="E522" t="s">
        <v>11</v>
      </c>
      <c r="F522" s="5">
        <v>7.83</v>
      </c>
      <c r="G522" s="5">
        <v>11.99</v>
      </c>
      <c r="H522" s="16">
        <v>0.5020617773648014</v>
      </c>
      <c r="I522" s="3" t="s">
        <v>10261</v>
      </c>
      <c r="J522" s="3" t="str">
        <f t="shared" si="8"/>
        <v>AVP</v>
      </c>
      <c r="K522" s="3" t="e">
        <f>IF(AND(RIGHT(I522,1)="1",J522=AVP),"Scranton West","")</f>
        <v>#NAME?</v>
      </c>
    </row>
    <row r="523" spans="1:11" x14ac:dyDescent="0.3">
      <c r="A523" s="1" t="s">
        <v>3517</v>
      </c>
      <c r="B523" t="s">
        <v>582</v>
      </c>
      <c r="C523" t="s">
        <v>210</v>
      </c>
      <c r="D523" t="s">
        <v>5997</v>
      </c>
      <c r="E523" t="s">
        <v>71</v>
      </c>
      <c r="F523" s="5">
        <v>41.29</v>
      </c>
      <c r="G523" s="5">
        <v>109.99</v>
      </c>
      <c r="H523" s="16">
        <v>16.002121993276329</v>
      </c>
      <c r="I523" s="3" t="s">
        <v>10263</v>
      </c>
      <c r="J523" s="3" t="str">
        <f t="shared" si="8"/>
        <v>BNA</v>
      </c>
      <c r="K523" s="3" t="e">
        <f>IF(AND(RIGHT(I523,1)="1",J523=AVP),"Scranton West","")</f>
        <v>#NAME?</v>
      </c>
    </row>
    <row r="524" spans="1:11" x14ac:dyDescent="0.3">
      <c r="A524" s="1" t="s">
        <v>3518</v>
      </c>
      <c r="B524" t="s">
        <v>583</v>
      </c>
      <c r="C524" t="s">
        <v>77</v>
      </c>
      <c r="D524" t="s">
        <v>5998</v>
      </c>
      <c r="E524" t="s">
        <v>13</v>
      </c>
      <c r="F524" s="5">
        <v>28.06</v>
      </c>
      <c r="G524" s="5">
        <v>39.99</v>
      </c>
      <c r="H524" s="16">
        <v>32.002053697978688</v>
      </c>
      <c r="I524" s="3" t="s">
        <v>10263</v>
      </c>
      <c r="J524" s="3" t="str">
        <f t="shared" si="8"/>
        <v>BNA</v>
      </c>
      <c r="K524" s="3" t="e">
        <f>IF(AND(RIGHT(I524,1)="1",J524=AVP),"Scranton West","")</f>
        <v>#NAME?</v>
      </c>
    </row>
    <row r="525" spans="1:11" x14ac:dyDescent="0.3">
      <c r="A525" s="1" t="s">
        <v>3519</v>
      </c>
      <c r="B525" t="s">
        <v>584</v>
      </c>
      <c r="C525" t="s">
        <v>498</v>
      </c>
      <c r="D525" t="s">
        <v>6003</v>
      </c>
      <c r="E525" t="s">
        <v>585</v>
      </c>
      <c r="F525" s="5">
        <v>11.2</v>
      </c>
      <c r="G525" s="5">
        <v>19.989999999999998</v>
      </c>
      <c r="H525" s="16">
        <v>0.50990293305879952</v>
      </c>
      <c r="I525" s="3" t="s">
        <v>10264</v>
      </c>
      <c r="J525" s="3" t="str">
        <f t="shared" si="8"/>
        <v>AVP</v>
      </c>
      <c r="K525" s="3" t="e">
        <f>IF(AND(RIGHT(I525,1)="1",J525=AVP),"Scranton West","")</f>
        <v>#NAME?</v>
      </c>
    </row>
    <row r="526" spans="1:11" x14ac:dyDescent="0.3">
      <c r="A526" s="1" t="s">
        <v>3520</v>
      </c>
      <c r="B526" t="s">
        <v>586</v>
      </c>
      <c r="C526" t="s">
        <v>506</v>
      </c>
      <c r="D526" t="s">
        <v>6001</v>
      </c>
      <c r="E526" t="s">
        <v>446</v>
      </c>
      <c r="F526" s="5">
        <v>5.34</v>
      </c>
      <c r="G526" s="5">
        <v>8.99</v>
      </c>
      <c r="H526" s="16">
        <v>4.0069451671126561</v>
      </c>
      <c r="I526" s="3" t="s">
        <v>10261</v>
      </c>
      <c r="J526" s="3" t="str">
        <f t="shared" si="8"/>
        <v>AVP</v>
      </c>
      <c r="K526" s="3" t="e">
        <f>IF(AND(RIGHT(I526,1)="1",J526=AVP),"Scranton West","")</f>
        <v>#NAME?</v>
      </c>
    </row>
    <row r="527" spans="1:11" x14ac:dyDescent="0.3">
      <c r="A527" s="1" t="s">
        <v>3521</v>
      </c>
      <c r="B527" t="s">
        <v>587</v>
      </c>
      <c r="C527" t="s">
        <v>451</v>
      </c>
      <c r="D527" t="s">
        <v>5999</v>
      </c>
      <c r="E527" t="s">
        <v>452</v>
      </c>
      <c r="F527" s="5">
        <v>9.1300000000000008</v>
      </c>
      <c r="G527" s="5">
        <v>12.99</v>
      </c>
      <c r="H527" s="16">
        <v>0.30997339813765545</v>
      </c>
      <c r="I527" s="3" t="s">
        <v>10261</v>
      </c>
      <c r="J527" s="3" t="str">
        <f t="shared" si="8"/>
        <v>AVP</v>
      </c>
      <c r="K527" s="3" t="e">
        <f>IF(AND(RIGHT(I527,1)="1",J527=AVP),"Scranton West","")</f>
        <v>#NAME?</v>
      </c>
    </row>
    <row r="528" spans="1:11" x14ac:dyDescent="0.3">
      <c r="A528" s="1" t="s">
        <v>3522</v>
      </c>
      <c r="B528" t="s">
        <v>588</v>
      </c>
      <c r="C528" t="s">
        <v>39</v>
      </c>
      <c r="D528" t="s">
        <v>5995</v>
      </c>
      <c r="E528" t="s">
        <v>23</v>
      </c>
      <c r="F528" s="5">
        <v>6.63</v>
      </c>
      <c r="G528" s="5">
        <v>8.99</v>
      </c>
      <c r="H528" s="16">
        <v>24.002583657426165</v>
      </c>
      <c r="I528" s="3" t="s">
        <v>10261</v>
      </c>
      <c r="J528" s="3" t="str">
        <f t="shared" si="8"/>
        <v>AVP</v>
      </c>
      <c r="K528" s="3" t="e">
        <f>IF(AND(RIGHT(I528,1)="1",J528=AVP),"Scranton West","")</f>
        <v>#NAME?</v>
      </c>
    </row>
    <row r="529" spans="1:11" x14ac:dyDescent="0.3">
      <c r="A529" s="1" t="s">
        <v>3523</v>
      </c>
      <c r="B529" t="s">
        <v>589</v>
      </c>
      <c r="C529" t="s">
        <v>464</v>
      </c>
      <c r="D529" t="s">
        <v>5999</v>
      </c>
      <c r="E529" t="s">
        <v>465</v>
      </c>
      <c r="F529" s="5">
        <v>2.02</v>
      </c>
      <c r="G529" s="5">
        <v>9.99</v>
      </c>
      <c r="H529" s="16">
        <v>0.50183756943085844</v>
      </c>
      <c r="I529" s="3" t="s">
        <v>10261</v>
      </c>
      <c r="J529" s="3" t="str">
        <f t="shared" si="8"/>
        <v>AVP</v>
      </c>
      <c r="K529" s="3" t="e">
        <f>IF(AND(RIGHT(I529,1)="1",J529=AVP),"Scranton West","")</f>
        <v>#NAME?</v>
      </c>
    </row>
    <row r="530" spans="1:11" x14ac:dyDescent="0.3">
      <c r="A530" s="1" t="s">
        <v>3524</v>
      </c>
      <c r="B530" t="s">
        <v>590</v>
      </c>
      <c r="C530" t="s">
        <v>77</v>
      </c>
      <c r="D530" t="s">
        <v>5998</v>
      </c>
      <c r="E530" t="s">
        <v>13</v>
      </c>
      <c r="F530" s="5">
        <v>3.83</v>
      </c>
      <c r="G530" s="5">
        <v>5.99</v>
      </c>
      <c r="H530" s="16">
        <v>1.0075407218592836</v>
      </c>
      <c r="I530" s="3" t="s">
        <v>10261</v>
      </c>
      <c r="J530" s="3" t="str">
        <f t="shared" si="8"/>
        <v>AVP</v>
      </c>
      <c r="K530" s="3" t="e">
        <f>IF(AND(RIGHT(I530,1)="1",J530=AVP),"Scranton West","")</f>
        <v>#NAME?</v>
      </c>
    </row>
    <row r="531" spans="1:11" x14ac:dyDescent="0.3">
      <c r="A531" s="1" t="s">
        <v>3525</v>
      </c>
      <c r="B531" t="s">
        <v>591</v>
      </c>
      <c r="C531" t="s">
        <v>4</v>
      </c>
      <c r="D531" t="s">
        <v>5998</v>
      </c>
      <c r="E531" t="s">
        <v>29</v>
      </c>
      <c r="F531" s="5">
        <v>10.19</v>
      </c>
      <c r="G531" s="5">
        <v>57.99</v>
      </c>
      <c r="H531" s="16">
        <v>0.70453219310827553</v>
      </c>
      <c r="I531" s="3" t="s">
        <v>10261</v>
      </c>
      <c r="J531" s="3" t="str">
        <f t="shared" si="8"/>
        <v>AVP</v>
      </c>
      <c r="K531" s="3" t="e">
        <f>IF(AND(RIGHT(I531,1)="1",J531=AVP),"Scranton West","")</f>
        <v>#NAME?</v>
      </c>
    </row>
    <row r="532" spans="1:11" x14ac:dyDescent="0.3">
      <c r="A532" s="1" t="s">
        <v>3526</v>
      </c>
      <c r="B532" t="s">
        <v>592</v>
      </c>
      <c r="C532" t="s">
        <v>10</v>
      </c>
      <c r="D532" t="s">
        <v>5998</v>
      </c>
      <c r="E532" t="s">
        <v>11</v>
      </c>
      <c r="F532" s="5">
        <v>1.85</v>
      </c>
      <c r="G532" s="5">
        <v>13.99</v>
      </c>
      <c r="H532" s="16">
        <v>2.0014171148195294</v>
      </c>
      <c r="I532" s="3" t="s">
        <v>10264</v>
      </c>
      <c r="J532" s="3" t="str">
        <f t="shared" si="8"/>
        <v>AVP</v>
      </c>
      <c r="K532" s="3" t="e">
        <f>IF(AND(RIGHT(I532,1)="1",J532=AVP),"Scranton West","")</f>
        <v>#NAME?</v>
      </c>
    </row>
    <row r="533" spans="1:11" x14ac:dyDescent="0.3">
      <c r="A533" s="1" t="s">
        <v>3527</v>
      </c>
      <c r="B533" t="s">
        <v>593</v>
      </c>
      <c r="C533" t="s">
        <v>7</v>
      </c>
      <c r="D533" t="s">
        <v>5995</v>
      </c>
      <c r="E533" t="s">
        <v>35</v>
      </c>
      <c r="F533" s="5">
        <v>20.239999999999998</v>
      </c>
      <c r="G533" s="5">
        <v>39.99</v>
      </c>
      <c r="H533" s="16">
        <v>0.10421418407641569</v>
      </c>
      <c r="I533" s="3" t="s">
        <v>10262</v>
      </c>
      <c r="J533" s="3" t="str">
        <f t="shared" si="8"/>
        <v>MCO</v>
      </c>
      <c r="K533" s="3" t="e">
        <f>IF(AND(RIGHT(I533,1)="1",J533=AVP),"Scranton West","")</f>
        <v>#NAME?</v>
      </c>
    </row>
    <row r="534" spans="1:11" x14ac:dyDescent="0.3">
      <c r="A534" s="1" t="s">
        <v>3528</v>
      </c>
      <c r="B534" t="s">
        <v>594</v>
      </c>
      <c r="C534" t="s">
        <v>595</v>
      </c>
      <c r="D534" t="s">
        <v>6005</v>
      </c>
      <c r="E534" t="s">
        <v>551</v>
      </c>
      <c r="F534" s="5">
        <v>0.52</v>
      </c>
      <c r="G534" s="5">
        <v>4.99</v>
      </c>
      <c r="H534" s="16">
        <v>0.1004127960138777</v>
      </c>
      <c r="I534" s="3" t="s">
        <v>10261</v>
      </c>
      <c r="J534" s="3" t="str">
        <f t="shared" si="8"/>
        <v>AVP</v>
      </c>
      <c r="K534" s="3" t="e">
        <f>IF(AND(RIGHT(I534,1)="1",J534=AVP),"Scranton West","")</f>
        <v>#NAME?</v>
      </c>
    </row>
    <row r="535" spans="1:11" x14ac:dyDescent="0.3">
      <c r="A535" s="1" t="s">
        <v>3529</v>
      </c>
      <c r="B535" t="s">
        <v>596</v>
      </c>
      <c r="C535" t="s">
        <v>4</v>
      </c>
      <c r="D535" t="s">
        <v>5998</v>
      </c>
      <c r="E535" t="s">
        <v>8</v>
      </c>
      <c r="F535" s="5">
        <v>4.1100000000000003</v>
      </c>
      <c r="G535" s="5">
        <v>24.99</v>
      </c>
      <c r="H535" s="16">
        <v>1.0039664717778707</v>
      </c>
      <c r="I535" s="3" t="s">
        <v>10262</v>
      </c>
      <c r="J535" s="3" t="str">
        <f t="shared" si="8"/>
        <v>MCO</v>
      </c>
      <c r="K535" s="3" t="e">
        <f>IF(AND(RIGHT(I535,1)="1",J535=AVP),"Scranton West","")</f>
        <v>#NAME?</v>
      </c>
    </row>
    <row r="536" spans="1:11" x14ac:dyDescent="0.3">
      <c r="A536" s="1" t="s">
        <v>3530</v>
      </c>
      <c r="B536" t="s">
        <v>597</v>
      </c>
      <c r="C536" t="s">
        <v>4</v>
      </c>
      <c r="D536" t="s">
        <v>5998</v>
      </c>
      <c r="E536" t="s">
        <v>462</v>
      </c>
      <c r="F536" s="5">
        <v>62.64</v>
      </c>
      <c r="G536" s="5">
        <v>88.99</v>
      </c>
      <c r="H536" s="16">
        <v>4.5052159058695302</v>
      </c>
      <c r="I536" s="3" t="s">
        <v>10264</v>
      </c>
      <c r="J536" s="3" t="str">
        <f t="shared" si="8"/>
        <v>AVP</v>
      </c>
      <c r="K536" s="3" t="e">
        <f>IF(AND(RIGHT(I536,1)="1",J536=AVP),"Scranton West","")</f>
        <v>#NAME?</v>
      </c>
    </row>
    <row r="537" spans="1:11" x14ac:dyDescent="0.3">
      <c r="A537" s="1" t="s">
        <v>3531</v>
      </c>
      <c r="B537" t="s">
        <v>598</v>
      </c>
      <c r="C537" t="s">
        <v>464</v>
      </c>
      <c r="D537" t="s">
        <v>5999</v>
      </c>
      <c r="E537" t="s">
        <v>460</v>
      </c>
      <c r="F537" s="5">
        <v>2.52</v>
      </c>
      <c r="G537" s="5">
        <v>5.99</v>
      </c>
      <c r="H537" s="16">
        <v>0.40716752327420352</v>
      </c>
      <c r="I537" s="3" t="s">
        <v>10262</v>
      </c>
      <c r="J537" s="3" t="str">
        <f t="shared" si="8"/>
        <v>MCO</v>
      </c>
      <c r="K537" s="3" t="e">
        <f>IF(AND(RIGHT(I537,1)="1",J537=AVP),"Scranton West","")</f>
        <v>#NAME?</v>
      </c>
    </row>
    <row r="538" spans="1:11" x14ac:dyDescent="0.3">
      <c r="A538" s="1" t="s">
        <v>3532</v>
      </c>
      <c r="B538" t="s">
        <v>599</v>
      </c>
      <c r="C538" t="s">
        <v>518</v>
      </c>
      <c r="D538" t="s">
        <v>6003</v>
      </c>
      <c r="E538" t="s">
        <v>519</v>
      </c>
      <c r="F538" s="5">
        <v>86.34</v>
      </c>
      <c r="G538" s="5">
        <v>139.99</v>
      </c>
      <c r="H538" s="16">
        <v>1.0040435173558064</v>
      </c>
      <c r="I538" s="3" t="s">
        <v>10260</v>
      </c>
      <c r="J538" s="3" t="str">
        <f t="shared" si="8"/>
        <v>BNA</v>
      </c>
      <c r="K538" s="3" t="e">
        <f>IF(AND(RIGHT(I538,1)="1",J538=AVP),"Scranton West","")</f>
        <v>#NAME?</v>
      </c>
    </row>
    <row r="539" spans="1:11" x14ac:dyDescent="0.3">
      <c r="A539" s="1" t="s">
        <v>3533</v>
      </c>
      <c r="B539" t="s">
        <v>600</v>
      </c>
      <c r="C539" t="s">
        <v>473</v>
      </c>
      <c r="D539" t="s">
        <v>6002</v>
      </c>
      <c r="E539" t="s">
        <v>446</v>
      </c>
      <c r="F539" s="5">
        <v>11.26</v>
      </c>
      <c r="G539" s="5">
        <v>19.989999999999998</v>
      </c>
      <c r="H539" s="16">
        <v>2.5037931243693836</v>
      </c>
      <c r="I539" s="3" t="s">
        <v>10264</v>
      </c>
      <c r="J539" s="3" t="str">
        <f t="shared" si="8"/>
        <v>AVP</v>
      </c>
      <c r="K539" s="3" t="e">
        <f>IF(AND(RIGHT(I539,1)="1",J539=AVP),"Scranton West","")</f>
        <v>#NAME?</v>
      </c>
    </row>
    <row r="540" spans="1:11" x14ac:dyDescent="0.3">
      <c r="A540" s="1" t="s">
        <v>3534</v>
      </c>
      <c r="B540" t="s">
        <v>601</v>
      </c>
      <c r="C540" t="s">
        <v>439</v>
      </c>
      <c r="D540" t="s">
        <v>5999</v>
      </c>
      <c r="E540" t="s">
        <v>440</v>
      </c>
      <c r="F540" s="5">
        <v>25</v>
      </c>
      <c r="G540" s="5">
        <v>29.99</v>
      </c>
      <c r="H540" s="16">
        <v>12.0033586065533</v>
      </c>
      <c r="I540" s="3" t="s">
        <v>10261</v>
      </c>
      <c r="J540" s="3" t="str">
        <f t="shared" si="8"/>
        <v>AVP</v>
      </c>
      <c r="K540" s="3" t="e">
        <f>IF(AND(RIGHT(I540,1)="1",J540=AVP),"Scranton West","")</f>
        <v>#NAME?</v>
      </c>
    </row>
    <row r="541" spans="1:11" x14ac:dyDescent="0.3">
      <c r="A541" s="1" t="s">
        <v>3535</v>
      </c>
      <c r="B541" t="s">
        <v>602</v>
      </c>
      <c r="C541" t="s">
        <v>509</v>
      </c>
      <c r="D541" t="s">
        <v>6004</v>
      </c>
      <c r="E541" t="s">
        <v>510</v>
      </c>
      <c r="F541" s="5">
        <v>53.08</v>
      </c>
      <c r="G541" s="5">
        <v>99.99</v>
      </c>
      <c r="H541" s="16">
        <v>0.50508152687919872</v>
      </c>
      <c r="I541" s="3" t="s">
        <v>10261</v>
      </c>
      <c r="J541" s="3" t="str">
        <f t="shared" si="8"/>
        <v>AVP</v>
      </c>
      <c r="K541" s="3" t="e">
        <f>IF(AND(RIGHT(I541,1)="1",J541=AVP),"Scranton West","")</f>
        <v>#NAME?</v>
      </c>
    </row>
    <row r="542" spans="1:11" x14ac:dyDescent="0.3">
      <c r="A542" s="1" t="s">
        <v>3536</v>
      </c>
      <c r="B542" t="s">
        <v>131</v>
      </c>
      <c r="C542" t="s">
        <v>77</v>
      </c>
      <c r="D542" t="s">
        <v>5998</v>
      </c>
      <c r="E542" t="s">
        <v>13</v>
      </c>
      <c r="F542" s="5">
        <v>3.58</v>
      </c>
      <c r="G542" s="5">
        <v>12.99</v>
      </c>
      <c r="H542" s="16">
        <v>0.10226598997240631</v>
      </c>
      <c r="I542" s="3" t="s">
        <v>10264</v>
      </c>
      <c r="J542" s="3" t="str">
        <f t="shared" si="8"/>
        <v>AVP</v>
      </c>
      <c r="K542" s="3" t="e">
        <f>IF(AND(RIGHT(I542,1)="1",J542=AVP),"Scranton West","")</f>
        <v>#NAME?</v>
      </c>
    </row>
    <row r="543" spans="1:11" x14ac:dyDescent="0.3">
      <c r="A543" s="1" t="s">
        <v>3537</v>
      </c>
      <c r="B543" t="s">
        <v>603</v>
      </c>
      <c r="C543" t="s">
        <v>39</v>
      </c>
      <c r="D543" t="s">
        <v>5995</v>
      </c>
      <c r="E543" t="s">
        <v>23</v>
      </c>
      <c r="F543" s="5">
        <v>4.01</v>
      </c>
      <c r="G543" s="5">
        <v>7.99</v>
      </c>
      <c r="H543" s="16">
        <v>1.5056818091633015</v>
      </c>
      <c r="I543" s="3" t="s">
        <v>10261</v>
      </c>
      <c r="J543" s="3" t="str">
        <f t="shared" si="8"/>
        <v>AVP</v>
      </c>
      <c r="K543" s="3" t="e">
        <f>IF(AND(RIGHT(I543,1)="1",J543=AVP),"Scranton West","")</f>
        <v>#NAME?</v>
      </c>
    </row>
    <row r="544" spans="1:11" x14ac:dyDescent="0.3">
      <c r="A544" s="1" t="s">
        <v>3538</v>
      </c>
      <c r="B544" t="s">
        <v>604</v>
      </c>
      <c r="C544" t="s">
        <v>439</v>
      </c>
      <c r="D544" t="s">
        <v>5999</v>
      </c>
      <c r="E544" t="s">
        <v>471</v>
      </c>
      <c r="F544" s="5">
        <v>29.05</v>
      </c>
      <c r="G544" s="5">
        <v>64.989999999999995</v>
      </c>
      <c r="H544" s="16">
        <v>4.5050938303597698</v>
      </c>
      <c r="I544" s="3" t="s">
        <v>10264</v>
      </c>
      <c r="J544" s="3" t="str">
        <f t="shared" si="8"/>
        <v>AVP</v>
      </c>
      <c r="K544" s="3" t="e">
        <f>IF(AND(RIGHT(I544,1)="1",J544=AVP),"Scranton West","")</f>
        <v>#NAME?</v>
      </c>
    </row>
    <row r="545" spans="1:11" x14ac:dyDescent="0.3">
      <c r="A545" s="1" t="s">
        <v>3539</v>
      </c>
      <c r="B545" t="s">
        <v>605</v>
      </c>
      <c r="C545" t="s">
        <v>7</v>
      </c>
      <c r="D545" t="s">
        <v>5995</v>
      </c>
      <c r="E545" t="s">
        <v>35</v>
      </c>
      <c r="F545" s="5">
        <v>18.149999999999999</v>
      </c>
      <c r="G545" s="5">
        <v>25.99</v>
      </c>
      <c r="H545" s="16">
        <v>24.00554949292399</v>
      </c>
      <c r="I545" s="3" t="s">
        <v>10263</v>
      </c>
      <c r="J545" s="3" t="str">
        <f t="shared" si="8"/>
        <v>BNA</v>
      </c>
      <c r="K545" s="3" t="e">
        <f>IF(AND(RIGHT(I545,1)="1",J545=AVP),"Scranton West","")</f>
        <v>#NAME?</v>
      </c>
    </row>
    <row r="546" spans="1:11" x14ac:dyDescent="0.3">
      <c r="A546" s="1" t="s">
        <v>3540</v>
      </c>
      <c r="B546" t="s">
        <v>606</v>
      </c>
      <c r="C546" t="s">
        <v>4</v>
      </c>
      <c r="D546" t="s">
        <v>5998</v>
      </c>
      <c r="E546" t="s">
        <v>29</v>
      </c>
      <c r="F546" s="5">
        <v>35.35</v>
      </c>
      <c r="G546" s="5">
        <v>53.99</v>
      </c>
      <c r="H546" s="16">
        <v>0.80021446153549836</v>
      </c>
      <c r="I546" s="3" t="s">
        <v>10263</v>
      </c>
      <c r="J546" s="3" t="str">
        <f t="shared" si="8"/>
        <v>BNA</v>
      </c>
      <c r="K546" s="3" t="e">
        <f>IF(AND(RIGHT(I546,1)="1",J546=AVP),"Scranton West","")</f>
        <v>#NAME?</v>
      </c>
    </row>
    <row r="547" spans="1:11" x14ac:dyDescent="0.3">
      <c r="A547" s="1" t="s">
        <v>3541</v>
      </c>
      <c r="B547" t="s">
        <v>607</v>
      </c>
      <c r="C547" t="s">
        <v>493</v>
      </c>
      <c r="D547" t="s">
        <v>6005</v>
      </c>
      <c r="E547" t="s">
        <v>551</v>
      </c>
      <c r="F547" s="5">
        <v>14.27</v>
      </c>
      <c r="G547" s="5">
        <v>18.989999999999998</v>
      </c>
      <c r="H547" s="16">
        <v>1.2014633818243272</v>
      </c>
      <c r="I547" s="3" t="s">
        <v>10262</v>
      </c>
      <c r="J547" s="3" t="str">
        <f t="shared" si="8"/>
        <v>MCO</v>
      </c>
      <c r="K547" s="3" t="e">
        <f>IF(AND(RIGHT(I547,1)="1",J547=AVP),"Scranton West","")</f>
        <v>#NAME?</v>
      </c>
    </row>
    <row r="548" spans="1:11" x14ac:dyDescent="0.3">
      <c r="A548" s="1" t="s">
        <v>3542</v>
      </c>
      <c r="B548" t="s">
        <v>608</v>
      </c>
      <c r="C548" t="s">
        <v>509</v>
      </c>
      <c r="D548" t="s">
        <v>6004</v>
      </c>
      <c r="E548" t="s">
        <v>510</v>
      </c>
      <c r="F548" s="5">
        <v>13.4</v>
      </c>
      <c r="G548" s="5">
        <v>21.99</v>
      </c>
      <c r="H548" s="16">
        <v>10.006773237080637</v>
      </c>
      <c r="I548" s="3" t="s">
        <v>10261</v>
      </c>
      <c r="J548" s="3" t="str">
        <f t="shared" si="8"/>
        <v>AVP</v>
      </c>
      <c r="K548" s="3" t="e">
        <f>IF(AND(RIGHT(I548,1)="1",J548=AVP),"Scranton West","")</f>
        <v>#NAME?</v>
      </c>
    </row>
    <row r="549" spans="1:11" x14ac:dyDescent="0.3">
      <c r="A549" s="1" t="s">
        <v>3543</v>
      </c>
      <c r="B549" t="s">
        <v>609</v>
      </c>
      <c r="C549" t="s">
        <v>445</v>
      </c>
      <c r="D549" t="s">
        <v>6001</v>
      </c>
      <c r="E549" t="s">
        <v>446</v>
      </c>
      <c r="F549" s="5">
        <v>14.11</v>
      </c>
      <c r="G549" s="5">
        <v>17.989999999999998</v>
      </c>
      <c r="H549" s="16">
        <v>4.0021954261263071</v>
      </c>
      <c r="I549" s="3" t="s">
        <v>10260</v>
      </c>
      <c r="J549" s="3" t="str">
        <f t="shared" si="8"/>
        <v>BNA</v>
      </c>
      <c r="K549" s="3" t="e">
        <f>IF(AND(RIGHT(I549,1)="1",J549=AVP),"Scranton West","")</f>
        <v>#NAME?</v>
      </c>
    </row>
    <row r="550" spans="1:11" x14ac:dyDescent="0.3">
      <c r="A550" s="1" t="s">
        <v>3544</v>
      </c>
      <c r="B550" t="s">
        <v>610</v>
      </c>
      <c r="C550" t="s">
        <v>37</v>
      </c>
      <c r="D550" t="s">
        <v>5995</v>
      </c>
      <c r="E550" t="s">
        <v>13</v>
      </c>
      <c r="F550" s="5">
        <v>54.61</v>
      </c>
      <c r="G550" s="5">
        <v>89.99</v>
      </c>
      <c r="H550" s="16">
        <v>0.10804197501774201</v>
      </c>
      <c r="I550" s="3" t="s">
        <v>10264</v>
      </c>
      <c r="J550" s="3" t="str">
        <f t="shared" si="8"/>
        <v>AVP</v>
      </c>
      <c r="K550" s="3" t="e">
        <f>IF(AND(RIGHT(I550,1)="1",J550=AVP),"Scranton West","")</f>
        <v>#NAME?</v>
      </c>
    </row>
    <row r="551" spans="1:11" x14ac:dyDescent="0.3">
      <c r="A551" s="1" t="s">
        <v>3545</v>
      </c>
      <c r="B551" t="s">
        <v>611</v>
      </c>
      <c r="C551" t="s">
        <v>4</v>
      </c>
      <c r="D551" t="s">
        <v>5998</v>
      </c>
      <c r="E551" t="s">
        <v>462</v>
      </c>
      <c r="F551" s="5">
        <v>17.37</v>
      </c>
      <c r="G551" s="5">
        <v>56.99</v>
      </c>
      <c r="H551" s="16">
        <v>20.00219706226439</v>
      </c>
      <c r="I551" s="3" t="s">
        <v>10260</v>
      </c>
      <c r="J551" s="3" t="str">
        <f t="shared" si="8"/>
        <v>BNA</v>
      </c>
      <c r="K551" s="3" t="e">
        <f>IF(AND(RIGHT(I551,1)="1",J551=AVP),"Scranton West","")</f>
        <v>#NAME?</v>
      </c>
    </row>
    <row r="552" spans="1:11" x14ac:dyDescent="0.3">
      <c r="A552" s="1" t="s">
        <v>3546</v>
      </c>
      <c r="B552" t="s">
        <v>612</v>
      </c>
      <c r="C552" t="s">
        <v>439</v>
      </c>
      <c r="D552" t="s">
        <v>5999</v>
      </c>
      <c r="E552" t="s">
        <v>613</v>
      </c>
      <c r="F552" s="5">
        <v>38.19</v>
      </c>
      <c r="G552" s="5">
        <v>84.99</v>
      </c>
      <c r="H552" s="16">
        <v>1.0061737852999997</v>
      </c>
      <c r="I552" s="3" t="s">
        <v>10261</v>
      </c>
      <c r="J552" s="3" t="str">
        <f t="shared" si="8"/>
        <v>AVP</v>
      </c>
      <c r="K552" s="3" t="e">
        <f>IF(AND(RIGHT(I552,1)="1",J552=AVP),"Scranton West","")</f>
        <v>#NAME?</v>
      </c>
    </row>
    <row r="553" spans="1:11" x14ac:dyDescent="0.3">
      <c r="A553" s="1" t="s">
        <v>3547</v>
      </c>
      <c r="B553" t="s">
        <v>614</v>
      </c>
      <c r="C553" t="s">
        <v>7</v>
      </c>
      <c r="D553" t="s">
        <v>5995</v>
      </c>
      <c r="E553" t="s">
        <v>17</v>
      </c>
      <c r="F553" s="5">
        <v>42.74</v>
      </c>
      <c r="G553" s="5">
        <v>44.99</v>
      </c>
      <c r="H553" s="16">
        <v>1.008411678191893</v>
      </c>
      <c r="I553" s="3" t="s">
        <v>10261</v>
      </c>
      <c r="J553" s="3" t="str">
        <f t="shared" si="8"/>
        <v>AVP</v>
      </c>
      <c r="K553" s="3" t="e">
        <f>IF(AND(RIGHT(I553,1)="1",J553=AVP),"Scranton West","")</f>
        <v>#NAME?</v>
      </c>
    </row>
    <row r="554" spans="1:11" x14ac:dyDescent="0.3">
      <c r="A554" s="1" t="s">
        <v>3548</v>
      </c>
      <c r="B554" t="s">
        <v>615</v>
      </c>
      <c r="C554" t="s">
        <v>498</v>
      </c>
      <c r="D554" t="s">
        <v>6003</v>
      </c>
      <c r="E554" t="s">
        <v>585</v>
      </c>
      <c r="F554" s="5">
        <v>15.19</v>
      </c>
      <c r="G554" s="5">
        <v>15.99</v>
      </c>
      <c r="H554" s="16">
        <v>5.0055296638993658</v>
      </c>
      <c r="I554" s="3" t="s">
        <v>10264</v>
      </c>
      <c r="J554" s="3" t="str">
        <f t="shared" si="8"/>
        <v>AVP</v>
      </c>
      <c r="K554" s="3" t="e">
        <f>IF(AND(RIGHT(I554,1)="1",J554=AVP),"Scranton West","")</f>
        <v>#NAME?</v>
      </c>
    </row>
    <row r="555" spans="1:11" x14ac:dyDescent="0.3">
      <c r="A555" s="1" t="s">
        <v>3549</v>
      </c>
      <c r="B555" t="s">
        <v>616</v>
      </c>
      <c r="C555" t="s">
        <v>506</v>
      </c>
      <c r="D555" t="s">
        <v>6006</v>
      </c>
      <c r="E555" t="s">
        <v>446</v>
      </c>
      <c r="F555" s="5">
        <v>2.38</v>
      </c>
      <c r="G555" s="5">
        <v>3.99</v>
      </c>
      <c r="H555" s="16">
        <v>23.003093292122166</v>
      </c>
      <c r="I555" s="3" t="s">
        <v>10260</v>
      </c>
      <c r="J555" s="3" t="str">
        <f t="shared" si="8"/>
        <v>BNA</v>
      </c>
      <c r="K555" s="3" t="e">
        <f>IF(AND(RIGHT(I555,1)="1",J555=AVP),"Scranton West","")</f>
        <v>#NAME?</v>
      </c>
    </row>
    <row r="556" spans="1:11" x14ac:dyDescent="0.3">
      <c r="A556" s="1" t="s">
        <v>3550</v>
      </c>
      <c r="B556" t="s">
        <v>617</v>
      </c>
      <c r="C556" t="s">
        <v>10</v>
      </c>
      <c r="D556" t="s">
        <v>5998</v>
      </c>
      <c r="E556" t="s">
        <v>11</v>
      </c>
      <c r="F556" s="5">
        <v>4.1100000000000003</v>
      </c>
      <c r="G556" s="5">
        <v>10.99</v>
      </c>
      <c r="H556" s="16">
        <v>1.5050769800401704</v>
      </c>
      <c r="I556" s="3" t="s">
        <v>10261</v>
      </c>
      <c r="J556" s="3" t="str">
        <f t="shared" si="8"/>
        <v>AVP</v>
      </c>
      <c r="K556" s="3" t="e">
        <f>IF(AND(RIGHT(I556,1)="1",J556=AVP),"Scranton West","")</f>
        <v>#NAME?</v>
      </c>
    </row>
    <row r="557" spans="1:11" x14ac:dyDescent="0.3">
      <c r="A557" s="1" t="s">
        <v>3551</v>
      </c>
      <c r="B557" t="s">
        <v>618</v>
      </c>
      <c r="C557" t="s">
        <v>451</v>
      </c>
      <c r="D557" t="s">
        <v>5999</v>
      </c>
      <c r="E557" t="s">
        <v>452</v>
      </c>
      <c r="F557" s="5">
        <v>8.76</v>
      </c>
      <c r="G557" s="5">
        <v>10.99</v>
      </c>
      <c r="H557" s="16">
        <v>35.004790690880164</v>
      </c>
      <c r="I557" s="3" t="s">
        <v>10261</v>
      </c>
      <c r="J557" s="3" t="str">
        <f t="shared" si="8"/>
        <v>AVP</v>
      </c>
      <c r="K557" s="3" t="e">
        <f>IF(AND(RIGHT(I557,1)="1",J557=AVP),"Scranton West","")</f>
        <v>#NAME?</v>
      </c>
    </row>
    <row r="558" spans="1:11" x14ac:dyDescent="0.3">
      <c r="A558" s="1" t="s">
        <v>3552</v>
      </c>
      <c r="B558" t="s">
        <v>619</v>
      </c>
      <c r="C558" t="s">
        <v>7</v>
      </c>
      <c r="D558" t="s">
        <v>5995</v>
      </c>
      <c r="E558" t="s">
        <v>29</v>
      </c>
      <c r="F558" s="5">
        <v>8.0500000000000007</v>
      </c>
      <c r="G558" s="5">
        <v>15.99</v>
      </c>
      <c r="H558" s="16">
        <v>12.002298686192596</v>
      </c>
      <c r="I558" s="3" t="s">
        <v>10261</v>
      </c>
      <c r="J558" s="3" t="str">
        <f t="shared" si="8"/>
        <v>AVP</v>
      </c>
      <c r="K558" s="3" t="e">
        <f>IF(AND(RIGHT(I558,1)="1",J558=AVP),"Scranton West","")</f>
        <v>#NAME?</v>
      </c>
    </row>
    <row r="559" spans="1:11" x14ac:dyDescent="0.3">
      <c r="A559" s="1" t="s">
        <v>3553</v>
      </c>
      <c r="B559" t="s">
        <v>620</v>
      </c>
      <c r="C559" t="s">
        <v>493</v>
      </c>
      <c r="D559" t="s">
        <v>6001</v>
      </c>
      <c r="E559" t="s">
        <v>446</v>
      </c>
      <c r="F559" s="5">
        <v>2.54</v>
      </c>
      <c r="G559" s="5">
        <v>8.99</v>
      </c>
      <c r="H559" s="16">
        <v>0.50114327596436026</v>
      </c>
      <c r="I559" s="3" t="s">
        <v>10261</v>
      </c>
      <c r="J559" s="3" t="str">
        <f t="shared" si="8"/>
        <v>AVP</v>
      </c>
      <c r="K559" s="3" t="e">
        <f>IF(AND(RIGHT(I559,1)="1",J559=AVP),"Scranton West","")</f>
        <v>#NAME?</v>
      </c>
    </row>
    <row r="560" spans="1:11" x14ac:dyDescent="0.3">
      <c r="A560" s="1" t="s">
        <v>3554</v>
      </c>
      <c r="B560" t="s">
        <v>621</v>
      </c>
      <c r="C560" t="s">
        <v>77</v>
      </c>
      <c r="D560" t="s">
        <v>5998</v>
      </c>
      <c r="E560" t="s">
        <v>13</v>
      </c>
      <c r="F560" s="5">
        <v>10.07</v>
      </c>
      <c r="G560" s="5">
        <v>55.99</v>
      </c>
      <c r="H560" s="16">
        <v>1.0043557680091733</v>
      </c>
      <c r="I560" s="3" t="s">
        <v>10261</v>
      </c>
      <c r="J560" s="3" t="str">
        <f t="shared" si="8"/>
        <v>AVP</v>
      </c>
      <c r="K560" s="3" t="e">
        <f>IF(AND(RIGHT(I560,1)="1",J560=AVP),"Scranton West","")</f>
        <v>#NAME?</v>
      </c>
    </row>
    <row r="561" spans="1:11" x14ac:dyDescent="0.3">
      <c r="A561" s="1" t="s">
        <v>3555</v>
      </c>
      <c r="B561" t="s">
        <v>622</v>
      </c>
      <c r="C561" t="s">
        <v>22</v>
      </c>
      <c r="D561" t="s">
        <v>5998</v>
      </c>
      <c r="E561" t="s">
        <v>23</v>
      </c>
      <c r="F561" s="5">
        <v>1.29</v>
      </c>
      <c r="G561" s="5">
        <v>12.99</v>
      </c>
      <c r="H561" s="16">
        <v>1.0027300729344808</v>
      </c>
      <c r="I561" s="3" t="s">
        <v>10264</v>
      </c>
      <c r="J561" s="3" t="str">
        <f t="shared" si="8"/>
        <v>AVP</v>
      </c>
      <c r="K561" s="3" t="e">
        <f>IF(AND(RIGHT(I561,1)="1",J561=AVP),"Scranton West","")</f>
        <v>#NAME?</v>
      </c>
    </row>
    <row r="562" spans="1:11" x14ac:dyDescent="0.3">
      <c r="A562" s="1" t="s">
        <v>3556</v>
      </c>
      <c r="B562" t="s">
        <v>623</v>
      </c>
      <c r="C562" t="s">
        <v>509</v>
      </c>
      <c r="D562" t="s">
        <v>6004</v>
      </c>
      <c r="E562" t="s">
        <v>534</v>
      </c>
      <c r="F562" s="5">
        <v>10.81</v>
      </c>
      <c r="G562" s="5">
        <v>14.99</v>
      </c>
      <c r="H562" s="16">
        <v>0.50218618268129522</v>
      </c>
      <c r="I562" s="3" t="s">
        <v>10261</v>
      </c>
      <c r="J562" s="3" t="str">
        <f t="shared" si="8"/>
        <v>AVP</v>
      </c>
      <c r="K562" s="3" t="e">
        <f>IF(AND(RIGHT(I562,1)="1",J562=AVP),"Scranton West","")</f>
        <v>#NAME?</v>
      </c>
    </row>
    <row r="563" spans="1:11" x14ac:dyDescent="0.3">
      <c r="A563" s="1" t="s">
        <v>3557</v>
      </c>
      <c r="B563" t="s">
        <v>624</v>
      </c>
      <c r="C563" t="s">
        <v>442</v>
      </c>
      <c r="D563" t="s">
        <v>6000</v>
      </c>
      <c r="E563" t="s">
        <v>443</v>
      </c>
      <c r="F563" s="5">
        <v>6.12</v>
      </c>
      <c r="G563" s="5">
        <v>24.99</v>
      </c>
      <c r="H563" s="16">
        <v>0.75072489256914776</v>
      </c>
      <c r="I563" s="3" t="s">
        <v>10261</v>
      </c>
      <c r="J563" s="3" t="str">
        <f t="shared" si="8"/>
        <v>AVP</v>
      </c>
      <c r="K563" s="3" t="e">
        <f>IF(AND(RIGHT(I563,1)="1",J563=AVP),"Scranton West","")</f>
        <v>#NAME?</v>
      </c>
    </row>
    <row r="564" spans="1:11" x14ac:dyDescent="0.3">
      <c r="A564" s="1" t="s">
        <v>3558</v>
      </c>
      <c r="B564" t="s">
        <v>625</v>
      </c>
      <c r="C564" t="s">
        <v>439</v>
      </c>
      <c r="D564" t="s">
        <v>5999</v>
      </c>
      <c r="E564" t="s">
        <v>440</v>
      </c>
      <c r="F564" s="5">
        <v>42.74</v>
      </c>
      <c r="G564" s="5">
        <v>44.99</v>
      </c>
      <c r="H564" s="16">
        <v>3.005338930270979</v>
      </c>
      <c r="I564" s="3" t="s">
        <v>10264</v>
      </c>
      <c r="J564" s="3" t="str">
        <f t="shared" si="8"/>
        <v>AVP</v>
      </c>
      <c r="K564" s="3" t="e">
        <f>IF(AND(RIGHT(I564,1)="1",J564=AVP),"Scranton West","")</f>
        <v>#NAME?</v>
      </c>
    </row>
    <row r="565" spans="1:11" x14ac:dyDescent="0.3">
      <c r="A565" s="1" t="s">
        <v>3559</v>
      </c>
      <c r="B565" t="s">
        <v>626</v>
      </c>
      <c r="C565" t="s">
        <v>445</v>
      </c>
      <c r="D565" t="s">
        <v>6001</v>
      </c>
      <c r="E565" t="s">
        <v>446</v>
      </c>
      <c r="F565" s="5">
        <v>9.43</v>
      </c>
      <c r="G565" s="5">
        <v>21.99</v>
      </c>
      <c r="H565" s="16">
        <v>0.10928818879091012</v>
      </c>
      <c r="I565" s="3" t="s">
        <v>10261</v>
      </c>
      <c r="J565" s="3" t="str">
        <f t="shared" si="8"/>
        <v>AVP</v>
      </c>
      <c r="K565" s="3" t="e">
        <f>IF(AND(RIGHT(I565,1)="1",J565=AVP),"Scranton West","")</f>
        <v>#NAME?</v>
      </c>
    </row>
    <row r="566" spans="1:11" x14ac:dyDescent="0.3">
      <c r="A566" s="1" t="s">
        <v>3560</v>
      </c>
      <c r="B566" t="s">
        <v>627</v>
      </c>
      <c r="C566" t="s">
        <v>7</v>
      </c>
      <c r="D566" t="s">
        <v>5995</v>
      </c>
      <c r="E566" t="s">
        <v>8</v>
      </c>
      <c r="F566" s="5">
        <v>11.11</v>
      </c>
      <c r="G566" s="5">
        <v>45.99</v>
      </c>
      <c r="H566" s="16">
        <v>0.5055203606873202</v>
      </c>
      <c r="I566" s="3" t="s">
        <v>10264</v>
      </c>
      <c r="J566" s="3" t="str">
        <f t="shared" si="8"/>
        <v>AVP</v>
      </c>
      <c r="K566" s="3" t="e">
        <f>IF(AND(RIGHT(I566,1)="1",J566=AVP),"Scranton West","")</f>
        <v>#NAME?</v>
      </c>
    </row>
    <row r="567" spans="1:11" x14ac:dyDescent="0.3">
      <c r="A567" s="1" t="s">
        <v>3561</v>
      </c>
      <c r="B567" t="s">
        <v>628</v>
      </c>
      <c r="C567" t="s">
        <v>509</v>
      </c>
      <c r="D567" t="s">
        <v>6004</v>
      </c>
      <c r="E567" t="s">
        <v>510</v>
      </c>
      <c r="F567" s="5">
        <v>4.82</v>
      </c>
      <c r="G567" s="5">
        <v>64.989999999999995</v>
      </c>
      <c r="H567" s="16">
        <v>3.0030101160089564</v>
      </c>
      <c r="I567" s="3" t="s">
        <v>10261</v>
      </c>
      <c r="J567" s="3" t="str">
        <f t="shared" si="8"/>
        <v>AVP</v>
      </c>
      <c r="K567" s="3" t="e">
        <f>IF(AND(RIGHT(I567,1)="1",J567=AVP),"Scranton West","")</f>
        <v>#NAME?</v>
      </c>
    </row>
    <row r="568" spans="1:11" x14ac:dyDescent="0.3">
      <c r="A568" s="1" t="s">
        <v>3562</v>
      </c>
      <c r="B568" t="s">
        <v>629</v>
      </c>
      <c r="C568" t="s">
        <v>77</v>
      </c>
      <c r="D568" t="s">
        <v>5998</v>
      </c>
      <c r="E568" t="s">
        <v>13</v>
      </c>
      <c r="F568" s="5">
        <v>20.6</v>
      </c>
      <c r="G568" s="5">
        <v>42.99</v>
      </c>
      <c r="H568" s="16">
        <v>32.0054421373111</v>
      </c>
      <c r="I568" s="3" t="s">
        <v>10260</v>
      </c>
      <c r="J568" s="3" t="str">
        <f t="shared" si="8"/>
        <v>BNA</v>
      </c>
      <c r="K568" s="3" t="e">
        <f>IF(AND(RIGHT(I568,1)="1",J568=AVP),"Scranton West","")</f>
        <v>#NAME?</v>
      </c>
    </row>
    <row r="569" spans="1:11" x14ac:dyDescent="0.3">
      <c r="A569" s="1" t="s">
        <v>3563</v>
      </c>
      <c r="B569" t="s">
        <v>630</v>
      </c>
      <c r="C569" t="s">
        <v>77</v>
      </c>
      <c r="D569" t="s">
        <v>5998</v>
      </c>
      <c r="E569" t="s">
        <v>71</v>
      </c>
      <c r="F569" s="5">
        <v>17.170000000000002</v>
      </c>
      <c r="G569" s="5">
        <v>24.99</v>
      </c>
      <c r="H569" s="16">
        <v>24.008399521386295</v>
      </c>
      <c r="I569" s="3" t="s">
        <v>10261</v>
      </c>
      <c r="J569" s="3" t="str">
        <f t="shared" si="8"/>
        <v>AVP</v>
      </c>
      <c r="K569" s="3" t="e">
        <f>IF(AND(RIGHT(I569,1)="1",J569=AVP),"Scranton West","")</f>
        <v>#NAME?</v>
      </c>
    </row>
    <row r="570" spans="1:11" x14ac:dyDescent="0.3">
      <c r="A570" s="1" t="s">
        <v>3564</v>
      </c>
      <c r="B570" t="s">
        <v>631</v>
      </c>
      <c r="C570" t="s">
        <v>7</v>
      </c>
      <c r="D570" t="s">
        <v>5995</v>
      </c>
      <c r="E570" t="s">
        <v>33</v>
      </c>
      <c r="F570" s="5">
        <v>30.72</v>
      </c>
      <c r="G570" s="5">
        <v>49.99</v>
      </c>
      <c r="H570" s="16">
        <v>2.0014491847327536</v>
      </c>
      <c r="I570" s="3" t="s">
        <v>10261</v>
      </c>
      <c r="J570" s="3" t="str">
        <f t="shared" si="8"/>
        <v>AVP</v>
      </c>
      <c r="K570" s="3" t="e">
        <f>IF(AND(RIGHT(I570,1)="1",J570=AVP),"Scranton West","")</f>
        <v>#NAME?</v>
      </c>
    </row>
    <row r="571" spans="1:11" x14ac:dyDescent="0.3">
      <c r="A571" s="1" t="s">
        <v>3565</v>
      </c>
      <c r="B571" t="s">
        <v>249</v>
      </c>
      <c r="C571" t="s">
        <v>4</v>
      </c>
      <c r="D571" t="s">
        <v>5998</v>
      </c>
      <c r="E571" t="s">
        <v>17</v>
      </c>
      <c r="F571" s="5">
        <v>14.77</v>
      </c>
      <c r="G571" s="5">
        <v>29.99</v>
      </c>
      <c r="H571" s="16">
        <v>0.50092100123910488</v>
      </c>
      <c r="I571" s="3" t="s">
        <v>10260</v>
      </c>
      <c r="J571" s="3" t="str">
        <f t="shared" si="8"/>
        <v>BNA</v>
      </c>
      <c r="K571" s="3" t="e">
        <f>IF(AND(RIGHT(I571,1)="1",J571=AVP),"Scranton West","")</f>
        <v>#NAME?</v>
      </c>
    </row>
    <row r="572" spans="1:11" x14ac:dyDescent="0.3">
      <c r="A572" s="1" t="s">
        <v>3566</v>
      </c>
      <c r="B572" t="s">
        <v>632</v>
      </c>
      <c r="C572" t="s">
        <v>439</v>
      </c>
      <c r="D572" t="s">
        <v>5999</v>
      </c>
      <c r="E572" t="s">
        <v>460</v>
      </c>
      <c r="F572" s="5">
        <v>13.94</v>
      </c>
      <c r="G572" s="5">
        <v>18.989999999999998</v>
      </c>
      <c r="H572" s="16">
        <v>5.0064633356912704</v>
      </c>
      <c r="I572" s="3" t="s">
        <v>10264</v>
      </c>
      <c r="J572" s="3" t="str">
        <f t="shared" si="8"/>
        <v>AVP</v>
      </c>
      <c r="K572" s="3" t="e">
        <f>IF(AND(RIGHT(I572,1)="1",J572=AVP),"Scranton West","")</f>
        <v>#NAME?</v>
      </c>
    </row>
    <row r="573" spans="1:11" x14ac:dyDescent="0.3">
      <c r="A573" s="1" t="s">
        <v>3567</v>
      </c>
      <c r="B573" t="s">
        <v>633</v>
      </c>
      <c r="C573" t="s">
        <v>37</v>
      </c>
      <c r="D573" t="s">
        <v>5995</v>
      </c>
      <c r="E573" t="s">
        <v>13</v>
      </c>
      <c r="F573" s="5">
        <v>25.8</v>
      </c>
      <c r="G573" s="5">
        <v>39.99</v>
      </c>
      <c r="H573" s="16">
        <v>20.009043631358747</v>
      </c>
      <c r="I573" s="3" t="s">
        <v>10260</v>
      </c>
      <c r="J573" s="3" t="str">
        <f t="shared" si="8"/>
        <v>BNA</v>
      </c>
      <c r="K573" s="3" t="e">
        <f>IF(AND(RIGHT(I573,1)="1",J573=AVP),"Scranton West","")</f>
        <v>#NAME?</v>
      </c>
    </row>
    <row r="574" spans="1:11" x14ac:dyDescent="0.3">
      <c r="A574" s="1" t="s">
        <v>3568</v>
      </c>
      <c r="B574" t="s">
        <v>634</v>
      </c>
      <c r="C574" t="s">
        <v>498</v>
      </c>
      <c r="D574" t="s">
        <v>6003</v>
      </c>
      <c r="E574" t="s">
        <v>446</v>
      </c>
      <c r="F574" s="5">
        <v>9.44</v>
      </c>
      <c r="G574" s="5">
        <v>24.99</v>
      </c>
      <c r="H574" s="16">
        <v>1.0095645353006304</v>
      </c>
      <c r="I574" s="3" t="s">
        <v>10262</v>
      </c>
      <c r="J574" s="3" t="str">
        <f t="shared" si="8"/>
        <v>MCO</v>
      </c>
      <c r="K574" s="3" t="e">
        <f>IF(AND(RIGHT(I574,1)="1",J574=AVP),"Scranton West","")</f>
        <v>#NAME?</v>
      </c>
    </row>
    <row r="575" spans="1:11" x14ac:dyDescent="0.3">
      <c r="A575" s="1" t="s">
        <v>3569</v>
      </c>
      <c r="B575" t="s">
        <v>635</v>
      </c>
      <c r="C575" t="s">
        <v>509</v>
      </c>
      <c r="D575" t="s">
        <v>6004</v>
      </c>
      <c r="E575" t="s">
        <v>522</v>
      </c>
      <c r="F575" s="5">
        <v>7.27</v>
      </c>
      <c r="G575" s="5">
        <v>11.99</v>
      </c>
      <c r="H575" s="16">
        <v>5.0030976762440158</v>
      </c>
      <c r="I575" s="3" t="s">
        <v>10263</v>
      </c>
      <c r="J575" s="3" t="str">
        <f t="shared" si="8"/>
        <v>BNA</v>
      </c>
      <c r="K575" s="3" t="e">
        <f>IF(AND(RIGHT(I575,1)="1",J575=AVP),"Scranton West","")</f>
        <v>#NAME?</v>
      </c>
    </row>
    <row r="576" spans="1:11" x14ac:dyDescent="0.3">
      <c r="A576" s="1" t="s">
        <v>3570</v>
      </c>
      <c r="B576" t="s">
        <v>636</v>
      </c>
      <c r="C576" t="s">
        <v>637</v>
      </c>
      <c r="D576" t="s">
        <v>5995</v>
      </c>
      <c r="E576" t="s">
        <v>63</v>
      </c>
      <c r="F576" s="5">
        <v>10.44</v>
      </c>
      <c r="G576" s="5">
        <v>10.99</v>
      </c>
      <c r="H576" s="16">
        <v>2.0001466096007601</v>
      </c>
      <c r="I576" s="3" t="s">
        <v>10264</v>
      </c>
      <c r="J576" s="3" t="str">
        <f t="shared" si="8"/>
        <v>AVP</v>
      </c>
      <c r="K576" s="3" t="e">
        <f>IF(AND(RIGHT(I576,1)="1",J576=AVP),"Scranton West","")</f>
        <v>#NAME?</v>
      </c>
    </row>
    <row r="577" spans="1:11" x14ac:dyDescent="0.3">
      <c r="A577" s="1" t="s">
        <v>3571</v>
      </c>
      <c r="B577" t="s">
        <v>638</v>
      </c>
      <c r="C577" t="s">
        <v>439</v>
      </c>
      <c r="D577" t="s">
        <v>5999</v>
      </c>
      <c r="E577" t="s">
        <v>516</v>
      </c>
      <c r="F577" s="5">
        <v>19.89</v>
      </c>
      <c r="G577" s="5">
        <v>22.99</v>
      </c>
      <c r="H577" s="16">
        <v>0.20719665948837887</v>
      </c>
      <c r="I577" s="3" t="s">
        <v>10263</v>
      </c>
      <c r="J577" s="3" t="str">
        <f t="shared" si="8"/>
        <v>BNA</v>
      </c>
      <c r="K577" s="3" t="e">
        <f>IF(AND(RIGHT(I577,1)="1",J577=AVP),"Scranton West","")</f>
        <v>#NAME?</v>
      </c>
    </row>
    <row r="578" spans="1:11" x14ac:dyDescent="0.3">
      <c r="A578" s="1" t="s">
        <v>3572</v>
      </c>
      <c r="B578" t="s">
        <v>639</v>
      </c>
      <c r="C578" t="s">
        <v>4</v>
      </c>
      <c r="D578" t="s">
        <v>5998</v>
      </c>
      <c r="E578" t="s">
        <v>8</v>
      </c>
      <c r="F578" s="5">
        <v>9.9499999999999993</v>
      </c>
      <c r="G578" s="5">
        <v>54.99</v>
      </c>
      <c r="H578" s="16">
        <v>1.005666519909477</v>
      </c>
      <c r="I578" s="3" t="s">
        <v>10261</v>
      </c>
      <c r="J578" s="3" t="str">
        <f t="shared" si="8"/>
        <v>AVP</v>
      </c>
      <c r="K578" s="3" t="e">
        <f>IF(AND(RIGHT(I578,1)="1",J578=AVP),"Scranton West","")</f>
        <v>#NAME?</v>
      </c>
    </row>
    <row r="579" spans="1:11" x14ac:dyDescent="0.3">
      <c r="A579" s="1" t="s">
        <v>3573</v>
      </c>
      <c r="B579" t="s">
        <v>640</v>
      </c>
      <c r="C579" t="s">
        <v>506</v>
      </c>
      <c r="D579" t="s">
        <v>6005</v>
      </c>
      <c r="E579" t="s">
        <v>551</v>
      </c>
      <c r="F579" s="5">
        <v>20.27</v>
      </c>
      <c r="G579" s="5">
        <v>32.99</v>
      </c>
      <c r="H579" s="16">
        <v>5.0007439481328184</v>
      </c>
      <c r="I579" s="3" t="s">
        <v>10261</v>
      </c>
      <c r="J579" s="3" t="str">
        <f t="shared" ref="J579:J642" si="9">LEFT(I579,3)</f>
        <v>AVP</v>
      </c>
      <c r="K579" s="3" t="e">
        <f>IF(AND(RIGHT(I579,1)="1",J579=AVP),"Scranton West","")</f>
        <v>#NAME?</v>
      </c>
    </row>
    <row r="580" spans="1:11" x14ac:dyDescent="0.3">
      <c r="A580" s="1" t="s">
        <v>3574</v>
      </c>
      <c r="B580" t="s">
        <v>641</v>
      </c>
      <c r="C580" t="s">
        <v>464</v>
      </c>
      <c r="D580" t="s">
        <v>5999</v>
      </c>
      <c r="E580" t="s">
        <v>440</v>
      </c>
      <c r="F580" s="5">
        <v>3.79</v>
      </c>
      <c r="G580" s="5">
        <v>3.99</v>
      </c>
      <c r="H580" s="16">
        <v>12.002019574830012</v>
      </c>
      <c r="I580" s="3" t="s">
        <v>10261</v>
      </c>
      <c r="J580" s="3" t="str">
        <f t="shared" si="9"/>
        <v>AVP</v>
      </c>
      <c r="K580" s="3" t="e">
        <f>IF(AND(RIGHT(I580,1)="1",J580=AVP),"Scranton West","")</f>
        <v>#NAME?</v>
      </c>
    </row>
    <row r="581" spans="1:11" x14ac:dyDescent="0.3">
      <c r="A581" s="1" t="s">
        <v>3575</v>
      </c>
      <c r="B581" t="s">
        <v>642</v>
      </c>
      <c r="C581" t="s">
        <v>77</v>
      </c>
      <c r="D581" t="s">
        <v>5998</v>
      </c>
      <c r="E581" t="s">
        <v>13</v>
      </c>
      <c r="F581" s="5">
        <v>6.82</v>
      </c>
      <c r="G581" s="5">
        <v>19.989999999999998</v>
      </c>
      <c r="H581" s="16">
        <v>25.003602101907152</v>
      </c>
      <c r="I581" s="3" t="s">
        <v>10261</v>
      </c>
      <c r="J581" s="3" t="str">
        <f t="shared" si="9"/>
        <v>AVP</v>
      </c>
      <c r="K581" s="3" t="e">
        <f>IF(AND(RIGHT(I581,1)="1",J581=AVP),"Scranton West","")</f>
        <v>#NAME?</v>
      </c>
    </row>
    <row r="582" spans="1:11" x14ac:dyDescent="0.3">
      <c r="A582" s="1" t="s">
        <v>3576</v>
      </c>
      <c r="B582" t="s">
        <v>643</v>
      </c>
      <c r="C582" t="s">
        <v>4</v>
      </c>
      <c r="D582" t="s">
        <v>5998</v>
      </c>
      <c r="E582" t="s">
        <v>29</v>
      </c>
      <c r="F582" s="5">
        <v>49.16</v>
      </c>
      <c r="G582" s="5">
        <v>61.99</v>
      </c>
      <c r="H582" s="16">
        <v>1.0086951608045689</v>
      </c>
      <c r="I582" s="3" t="s">
        <v>10263</v>
      </c>
      <c r="J582" s="3" t="str">
        <f t="shared" si="9"/>
        <v>BNA</v>
      </c>
      <c r="K582" s="3" t="e">
        <f>IF(AND(RIGHT(I582,1)="1",J582=AVP),"Scranton West","")</f>
        <v>#NAME?</v>
      </c>
    </row>
    <row r="583" spans="1:11" x14ac:dyDescent="0.3">
      <c r="A583" s="1" t="s">
        <v>3577</v>
      </c>
      <c r="B583" t="s">
        <v>176</v>
      </c>
      <c r="C583" t="s">
        <v>10</v>
      </c>
      <c r="D583" t="s">
        <v>5998</v>
      </c>
      <c r="E583" t="s">
        <v>11</v>
      </c>
      <c r="F583" s="5">
        <v>2.97</v>
      </c>
      <c r="G583" s="5">
        <v>8.99</v>
      </c>
      <c r="H583" s="16">
        <v>5.0093031287234613</v>
      </c>
      <c r="I583" s="3" t="s">
        <v>10261</v>
      </c>
      <c r="J583" s="3" t="str">
        <f t="shared" si="9"/>
        <v>AVP</v>
      </c>
      <c r="K583" s="3" t="e">
        <f>IF(AND(RIGHT(I583,1)="1",J583=AVP),"Scranton West","")</f>
        <v>#NAME?</v>
      </c>
    </row>
    <row r="584" spans="1:11" x14ac:dyDescent="0.3">
      <c r="A584" s="1" t="s">
        <v>3578</v>
      </c>
      <c r="B584" t="s">
        <v>644</v>
      </c>
      <c r="C584" t="s">
        <v>4</v>
      </c>
      <c r="D584" t="s">
        <v>5998</v>
      </c>
      <c r="E584" t="s">
        <v>35</v>
      </c>
      <c r="F584" s="5">
        <v>33.15</v>
      </c>
      <c r="G584" s="5">
        <v>59.99</v>
      </c>
      <c r="H584" s="16">
        <v>0.50599007664272555</v>
      </c>
      <c r="I584" s="3" t="s">
        <v>10261</v>
      </c>
      <c r="J584" s="3" t="str">
        <f t="shared" si="9"/>
        <v>AVP</v>
      </c>
      <c r="K584" s="3" t="e">
        <f>IF(AND(RIGHT(I584,1)="1",J584=AVP),"Scranton West","")</f>
        <v>#NAME?</v>
      </c>
    </row>
    <row r="585" spans="1:11" x14ac:dyDescent="0.3">
      <c r="A585" s="1" t="s">
        <v>3579</v>
      </c>
      <c r="B585" t="s">
        <v>645</v>
      </c>
      <c r="C585" t="s">
        <v>7</v>
      </c>
      <c r="D585" t="s">
        <v>5995</v>
      </c>
      <c r="E585" t="s">
        <v>8</v>
      </c>
      <c r="F585" s="5">
        <v>18.260000000000002</v>
      </c>
      <c r="G585" s="5">
        <v>42.99</v>
      </c>
      <c r="H585" s="16">
        <v>1.0077955457538108</v>
      </c>
      <c r="I585" s="3" t="s">
        <v>10260</v>
      </c>
      <c r="J585" s="3" t="str">
        <f t="shared" si="9"/>
        <v>BNA</v>
      </c>
      <c r="K585" s="3" t="e">
        <f>IF(AND(RIGHT(I585,1)="1",J585=AVP),"Scranton West","")</f>
        <v>#NAME?</v>
      </c>
    </row>
    <row r="586" spans="1:11" x14ac:dyDescent="0.3">
      <c r="A586" s="1" t="s">
        <v>3580</v>
      </c>
      <c r="B586" t="s">
        <v>646</v>
      </c>
      <c r="C586" t="s">
        <v>509</v>
      </c>
      <c r="D586" t="s">
        <v>6004</v>
      </c>
      <c r="E586" t="s">
        <v>534</v>
      </c>
      <c r="F586" s="5">
        <v>4.93</v>
      </c>
      <c r="G586" s="5">
        <v>24.99</v>
      </c>
      <c r="H586" s="16">
        <v>1.0054638399246276</v>
      </c>
      <c r="I586" s="3" t="s">
        <v>10260</v>
      </c>
      <c r="J586" s="3" t="str">
        <f t="shared" si="9"/>
        <v>BNA</v>
      </c>
      <c r="K586" s="3" t="e">
        <f>IF(AND(RIGHT(I586,1)="1",J586=AVP),"Scranton West","")</f>
        <v>#NAME?</v>
      </c>
    </row>
    <row r="587" spans="1:11" x14ac:dyDescent="0.3">
      <c r="A587" s="1" t="s">
        <v>3581</v>
      </c>
      <c r="B587" t="s">
        <v>647</v>
      </c>
      <c r="C587" t="s">
        <v>493</v>
      </c>
      <c r="D587" t="s">
        <v>6001</v>
      </c>
      <c r="E587" t="s">
        <v>446</v>
      </c>
      <c r="F587" s="5">
        <v>29.87</v>
      </c>
      <c r="G587" s="5">
        <v>44.99</v>
      </c>
      <c r="H587" s="16">
        <v>2.0064438502343003</v>
      </c>
      <c r="I587" s="3" t="s">
        <v>10261</v>
      </c>
      <c r="J587" s="3" t="str">
        <f t="shared" si="9"/>
        <v>AVP</v>
      </c>
      <c r="K587" s="3" t="e">
        <f>IF(AND(RIGHT(I587,1)="1",J587=AVP),"Scranton West","")</f>
        <v>#NAME?</v>
      </c>
    </row>
    <row r="588" spans="1:11" x14ac:dyDescent="0.3">
      <c r="A588" s="1" t="s">
        <v>3582</v>
      </c>
      <c r="B588" t="s">
        <v>648</v>
      </c>
      <c r="C588" t="s">
        <v>77</v>
      </c>
      <c r="D588" t="s">
        <v>5998</v>
      </c>
      <c r="E588" t="s">
        <v>13</v>
      </c>
      <c r="F588" s="5">
        <v>12.69</v>
      </c>
      <c r="G588" s="5">
        <v>22.99</v>
      </c>
      <c r="H588" s="16">
        <v>2.007581968899665</v>
      </c>
      <c r="I588" s="3" t="s">
        <v>10261</v>
      </c>
      <c r="J588" s="3" t="str">
        <f t="shared" si="9"/>
        <v>AVP</v>
      </c>
      <c r="K588" s="3" t="e">
        <f>IF(AND(RIGHT(I588,1)="1",J588=AVP),"Scranton West","")</f>
        <v>#NAME?</v>
      </c>
    </row>
    <row r="589" spans="1:11" x14ac:dyDescent="0.3">
      <c r="A589" s="1" t="s">
        <v>3583</v>
      </c>
      <c r="B589" t="s">
        <v>649</v>
      </c>
      <c r="C589" t="s">
        <v>650</v>
      </c>
      <c r="D589" t="s">
        <v>6000</v>
      </c>
      <c r="E589" t="s">
        <v>443</v>
      </c>
      <c r="F589" s="5">
        <v>6.37</v>
      </c>
      <c r="G589" s="5">
        <v>12.99</v>
      </c>
      <c r="H589" s="16">
        <v>5.0028375737500719</v>
      </c>
      <c r="I589" s="3" t="s">
        <v>10264</v>
      </c>
      <c r="J589" s="3" t="str">
        <f t="shared" si="9"/>
        <v>AVP</v>
      </c>
      <c r="K589" s="3" t="e">
        <f>IF(AND(RIGHT(I589,1)="1",J589=AVP),"Scranton West","")</f>
        <v>#NAME?</v>
      </c>
    </row>
    <row r="590" spans="1:11" x14ac:dyDescent="0.3">
      <c r="A590" s="1" t="s">
        <v>3584</v>
      </c>
      <c r="B590" t="s">
        <v>651</v>
      </c>
      <c r="C590" t="s">
        <v>451</v>
      </c>
      <c r="D590" t="s">
        <v>5999</v>
      </c>
      <c r="E590" t="s">
        <v>452</v>
      </c>
      <c r="F590" s="5">
        <v>1.84</v>
      </c>
      <c r="G590" s="5">
        <v>11.99</v>
      </c>
      <c r="H590" s="16">
        <v>3.506856762631839</v>
      </c>
      <c r="I590" s="3" t="s">
        <v>10261</v>
      </c>
      <c r="J590" s="3" t="str">
        <f t="shared" si="9"/>
        <v>AVP</v>
      </c>
      <c r="K590" s="3" t="e">
        <f>IF(AND(RIGHT(I590,1)="1",J590=AVP),"Scranton West","")</f>
        <v>#NAME?</v>
      </c>
    </row>
    <row r="591" spans="1:11" x14ac:dyDescent="0.3">
      <c r="A591" s="1" t="s">
        <v>3585</v>
      </c>
      <c r="B591" t="s">
        <v>652</v>
      </c>
      <c r="C591" t="s">
        <v>39</v>
      </c>
      <c r="D591" t="s">
        <v>5995</v>
      </c>
      <c r="E591" t="s">
        <v>23</v>
      </c>
      <c r="F591" s="5">
        <v>8.5399999999999991</v>
      </c>
      <c r="G591" s="5">
        <v>8.99</v>
      </c>
      <c r="H591" s="16">
        <v>1.5002211011889131</v>
      </c>
      <c r="I591" s="3" t="s">
        <v>10261</v>
      </c>
      <c r="J591" s="3" t="str">
        <f t="shared" si="9"/>
        <v>AVP</v>
      </c>
      <c r="K591" s="3" t="e">
        <f>IF(AND(RIGHT(I591,1)="1",J591=AVP),"Scranton West","")</f>
        <v>#NAME?</v>
      </c>
    </row>
    <row r="592" spans="1:11" x14ac:dyDescent="0.3">
      <c r="A592" s="1" t="s">
        <v>3586</v>
      </c>
      <c r="B592" t="s">
        <v>653</v>
      </c>
      <c r="C592" t="s">
        <v>518</v>
      </c>
      <c r="D592" t="s">
        <v>6003</v>
      </c>
      <c r="E592" t="s">
        <v>519</v>
      </c>
      <c r="F592" s="5">
        <v>34.57</v>
      </c>
      <c r="G592" s="5">
        <v>64.989999999999995</v>
      </c>
      <c r="H592" s="16">
        <v>1.0061628673041114</v>
      </c>
      <c r="I592" s="3" t="s">
        <v>10263</v>
      </c>
      <c r="J592" s="3" t="str">
        <f t="shared" si="9"/>
        <v>BNA</v>
      </c>
      <c r="K592" s="3" t="e">
        <f>IF(AND(RIGHT(I592,1)="1",J592=AVP),"Scranton West","")</f>
        <v>#NAME?</v>
      </c>
    </row>
    <row r="593" spans="1:11" x14ac:dyDescent="0.3">
      <c r="A593" s="1" t="s">
        <v>3587</v>
      </c>
      <c r="B593" t="s">
        <v>654</v>
      </c>
      <c r="C593" t="s">
        <v>10</v>
      </c>
      <c r="D593" t="s">
        <v>5998</v>
      </c>
      <c r="E593" t="s">
        <v>11</v>
      </c>
      <c r="F593" s="5">
        <v>10.77</v>
      </c>
      <c r="G593" s="5">
        <v>14.99</v>
      </c>
      <c r="H593" s="16">
        <v>12.000921495627722</v>
      </c>
      <c r="I593" s="3" t="s">
        <v>10261</v>
      </c>
      <c r="J593" s="3" t="str">
        <f t="shared" si="9"/>
        <v>AVP</v>
      </c>
      <c r="K593" s="3" t="e">
        <f>IF(AND(RIGHT(I593,1)="1",J593=AVP),"Scranton West","")</f>
        <v>#NAME?</v>
      </c>
    </row>
    <row r="594" spans="1:11" x14ac:dyDescent="0.3">
      <c r="A594" s="1" t="s">
        <v>3588</v>
      </c>
      <c r="B594" t="s">
        <v>655</v>
      </c>
      <c r="C594" t="s">
        <v>439</v>
      </c>
      <c r="D594" t="s">
        <v>5999</v>
      </c>
      <c r="E594" t="s">
        <v>471</v>
      </c>
      <c r="F594" s="5">
        <v>2.92</v>
      </c>
      <c r="G594" s="5">
        <v>5.99</v>
      </c>
      <c r="H594" s="16">
        <v>0.50206151986176117</v>
      </c>
      <c r="I594" s="3" t="s">
        <v>10261</v>
      </c>
      <c r="J594" s="3" t="str">
        <f t="shared" si="9"/>
        <v>AVP</v>
      </c>
      <c r="K594" s="3" t="e">
        <f>IF(AND(RIGHT(I594,1)="1",J594=AVP),"Scranton West","")</f>
        <v>#NAME?</v>
      </c>
    </row>
    <row r="595" spans="1:11" x14ac:dyDescent="0.3">
      <c r="A595" s="1" t="s">
        <v>3589</v>
      </c>
      <c r="B595" t="s">
        <v>656</v>
      </c>
      <c r="C595" t="s">
        <v>19</v>
      </c>
      <c r="D595" t="s">
        <v>5995</v>
      </c>
      <c r="E595" t="s">
        <v>25</v>
      </c>
      <c r="F595" s="5">
        <v>12.9</v>
      </c>
      <c r="G595" s="5">
        <v>18.989999999999998</v>
      </c>
      <c r="H595" s="16">
        <v>24.005136567093803</v>
      </c>
      <c r="I595" s="3" t="s">
        <v>10261</v>
      </c>
      <c r="J595" s="3" t="str">
        <f t="shared" si="9"/>
        <v>AVP</v>
      </c>
      <c r="K595" s="3" t="e">
        <f>IF(AND(RIGHT(I595,1)="1",J595=AVP),"Scranton West","")</f>
        <v>#NAME?</v>
      </c>
    </row>
    <row r="596" spans="1:11" x14ac:dyDescent="0.3">
      <c r="A596" s="1" t="s">
        <v>3590</v>
      </c>
      <c r="B596" t="s">
        <v>657</v>
      </c>
      <c r="C596" t="s">
        <v>493</v>
      </c>
      <c r="D596" t="s">
        <v>6001</v>
      </c>
      <c r="E596" t="s">
        <v>446</v>
      </c>
      <c r="F596" s="5">
        <v>8.4499999999999993</v>
      </c>
      <c r="G596" s="5">
        <v>13.99</v>
      </c>
      <c r="H596" s="16">
        <v>1.0013879035237625</v>
      </c>
      <c r="I596" s="3" t="s">
        <v>10262</v>
      </c>
      <c r="J596" s="3" t="str">
        <f t="shared" si="9"/>
        <v>MCO</v>
      </c>
      <c r="K596" s="3" t="e">
        <f>IF(AND(RIGHT(I596,1)="1",J596=AVP),"Scranton West","")</f>
        <v>#NAME?</v>
      </c>
    </row>
    <row r="597" spans="1:11" x14ac:dyDescent="0.3">
      <c r="A597" s="1" t="s">
        <v>3591</v>
      </c>
      <c r="B597" t="s">
        <v>658</v>
      </c>
      <c r="C597" t="s">
        <v>509</v>
      </c>
      <c r="D597" t="s">
        <v>6004</v>
      </c>
      <c r="E597" t="s">
        <v>510</v>
      </c>
      <c r="F597" s="5">
        <v>48.94</v>
      </c>
      <c r="G597" s="5">
        <v>109.99</v>
      </c>
      <c r="H597" s="16">
        <v>0.20143397081246664</v>
      </c>
      <c r="I597" s="3" t="s">
        <v>10263</v>
      </c>
      <c r="J597" s="3" t="str">
        <f t="shared" si="9"/>
        <v>BNA</v>
      </c>
      <c r="K597" s="3" t="e">
        <f>IF(AND(RIGHT(I597,1)="1",J597=AVP),"Scranton West","")</f>
        <v>#NAME?</v>
      </c>
    </row>
    <row r="598" spans="1:11" x14ac:dyDescent="0.3">
      <c r="A598" s="1" t="s">
        <v>3592</v>
      </c>
      <c r="B598" t="s">
        <v>659</v>
      </c>
      <c r="C598" t="s">
        <v>4</v>
      </c>
      <c r="D598" t="s">
        <v>5998</v>
      </c>
      <c r="E598" t="s">
        <v>29</v>
      </c>
      <c r="F598" s="5">
        <v>12.07</v>
      </c>
      <c r="G598" s="5">
        <v>36.99</v>
      </c>
      <c r="H598" s="16">
        <v>4.0064845953287769</v>
      </c>
      <c r="I598" s="3" t="s">
        <v>10263</v>
      </c>
      <c r="J598" s="3" t="str">
        <f t="shared" si="9"/>
        <v>BNA</v>
      </c>
      <c r="K598" s="3" t="e">
        <f>IF(AND(RIGHT(I598,1)="1",J598=AVP),"Scranton West","")</f>
        <v>#NAME?</v>
      </c>
    </row>
    <row r="599" spans="1:11" x14ac:dyDescent="0.3">
      <c r="A599" s="1" t="s">
        <v>3593</v>
      </c>
      <c r="B599" t="s">
        <v>660</v>
      </c>
      <c r="C599" t="s">
        <v>7</v>
      </c>
      <c r="D599" t="s">
        <v>5995</v>
      </c>
      <c r="E599" t="s">
        <v>8</v>
      </c>
      <c r="F599" s="5">
        <v>24.42</v>
      </c>
      <c r="G599" s="5">
        <v>42.99</v>
      </c>
      <c r="H599" s="16">
        <v>3.0064454177382864</v>
      </c>
      <c r="I599" s="3" t="s">
        <v>10263</v>
      </c>
      <c r="J599" s="3" t="str">
        <f t="shared" si="9"/>
        <v>BNA</v>
      </c>
      <c r="K599" s="3" t="e">
        <f>IF(AND(RIGHT(I599,1)="1",J599=AVP),"Scranton West","")</f>
        <v>#NAME?</v>
      </c>
    </row>
    <row r="600" spans="1:11" x14ac:dyDescent="0.3">
      <c r="A600" s="1" t="s">
        <v>3594</v>
      </c>
      <c r="B600" t="s">
        <v>661</v>
      </c>
      <c r="C600" t="s">
        <v>439</v>
      </c>
      <c r="D600" t="s">
        <v>5999</v>
      </c>
      <c r="E600" t="s">
        <v>613</v>
      </c>
      <c r="F600" s="5">
        <v>3.84</v>
      </c>
      <c r="G600" s="5">
        <v>4.99</v>
      </c>
      <c r="H600" s="16">
        <v>0.10686630353329234</v>
      </c>
      <c r="I600" s="3" t="s">
        <v>10260</v>
      </c>
      <c r="J600" s="3" t="str">
        <f t="shared" si="9"/>
        <v>BNA</v>
      </c>
      <c r="K600" s="3" t="e">
        <f>IF(AND(RIGHT(I600,1)="1",J600=AVP),"Scranton West","")</f>
        <v>#NAME?</v>
      </c>
    </row>
    <row r="601" spans="1:11" x14ac:dyDescent="0.3">
      <c r="A601" s="1" t="s">
        <v>3595</v>
      </c>
      <c r="B601" t="s">
        <v>662</v>
      </c>
      <c r="C601" t="s">
        <v>498</v>
      </c>
      <c r="D601" t="s">
        <v>6003</v>
      </c>
      <c r="E601" t="s">
        <v>446</v>
      </c>
      <c r="F601" s="5">
        <v>14.55</v>
      </c>
      <c r="G601" s="5">
        <v>28.99</v>
      </c>
      <c r="H601" s="16">
        <v>0.30035880182800201</v>
      </c>
      <c r="I601" s="3" t="s">
        <v>10262</v>
      </c>
      <c r="J601" s="3" t="str">
        <f t="shared" si="9"/>
        <v>MCO</v>
      </c>
      <c r="K601" s="3" t="e">
        <f>IF(AND(RIGHT(I601,1)="1",J601=AVP),"Scranton West","")</f>
        <v>#NAME?</v>
      </c>
    </row>
    <row r="602" spans="1:11" x14ac:dyDescent="0.3">
      <c r="A602" s="1" t="s">
        <v>3596</v>
      </c>
      <c r="B602" t="s">
        <v>663</v>
      </c>
      <c r="C602" t="s">
        <v>436</v>
      </c>
      <c r="D602" t="s">
        <v>5998</v>
      </c>
      <c r="E602" t="s">
        <v>63</v>
      </c>
      <c r="F602" s="5">
        <v>37.89</v>
      </c>
      <c r="G602" s="5">
        <v>39.99</v>
      </c>
      <c r="H602" s="16">
        <v>0.50631092818678847</v>
      </c>
      <c r="I602" s="3" t="s">
        <v>10261</v>
      </c>
      <c r="J602" s="3" t="str">
        <f t="shared" si="9"/>
        <v>AVP</v>
      </c>
      <c r="K602" s="3" t="e">
        <f>IF(AND(RIGHT(I602,1)="1",J602=AVP),"Scranton West","")</f>
        <v>#NAME?</v>
      </c>
    </row>
    <row r="603" spans="1:11" x14ac:dyDescent="0.3">
      <c r="A603" s="1" t="s">
        <v>3597</v>
      </c>
      <c r="B603" t="s">
        <v>517</v>
      </c>
      <c r="C603" t="s">
        <v>518</v>
      </c>
      <c r="D603" t="s">
        <v>6003</v>
      </c>
      <c r="E603" t="s">
        <v>519</v>
      </c>
      <c r="F603" s="5">
        <v>82.92</v>
      </c>
      <c r="G603" s="5">
        <v>119.99</v>
      </c>
      <c r="H603" s="16">
        <v>0.75037840635575626</v>
      </c>
      <c r="I603" s="3" t="s">
        <v>10261</v>
      </c>
      <c r="J603" s="3" t="str">
        <f t="shared" si="9"/>
        <v>AVP</v>
      </c>
      <c r="K603" s="3" t="e">
        <f>IF(AND(RIGHT(I603,1)="1",J603=AVP),"Scranton West","")</f>
        <v>#NAME?</v>
      </c>
    </row>
    <row r="604" spans="1:11" x14ac:dyDescent="0.3">
      <c r="A604" s="1" t="s">
        <v>3598</v>
      </c>
      <c r="B604" t="s">
        <v>664</v>
      </c>
      <c r="C604" t="s">
        <v>473</v>
      </c>
      <c r="D604" t="s">
        <v>6005</v>
      </c>
      <c r="E604" t="s">
        <v>585</v>
      </c>
      <c r="F604" s="5">
        <v>20.22</v>
      </c>
      <c r="G604" s="5">
        <v>21.99</v>
      </c>
      <c r="H604" s="16">
        <v>0.40658019907669374</v>
      </c>
      <c r="I604" s="3" t="s">
        <v>10261</v>
      </c>
      <c r="J604" s="3" t="str">
        <f t="shared" si="9"/>
        <v>AVP</v>
      </c>
      <c r="K604" s="3" t="e">
        <f>IF(AND(RIGHT(I604,1)="1",J604=AVP),"Scranton West","")</f>
        <v>#NAME?</v>
      </c>
    </row>
    <row r="605" spans="1:11" x14ac:dyDescent="0.3">
      <c r="A605" s="1" t="s">
        <v>3599</v>
      </c>
      <c r="B605" t="s">
        <v>665</v>
      </c>
      <c r="C605" t="s">
        <v>439</v>
      </c>
      <c r="D605" t="s">
        <v>5999</v>
      </c>
      <c r="E605" t="s">
        <v>460</v>
      </c>
      <c r="F605" s="5">
        <v>9.08</v>
      </c>
      <c r="G605" s="5">
        <v>29.99</v>
      </c>
      <c r="H605" s="16">
        <v>0.50268936828295363</v>
      </c>
      <c r="I605" s="3" t="s">
        <v>10264</v>
      </c>
      <c r="J605" s="3" t="str">
        <f t="shared" si="9"/>
        <v>AVP</v>
      </c>
      <c r="K605" s="3" t="e">
        <f>IF(AND(RIGHT(I605,1)="1",J605=AVP),"Scranton West","")</f>
        <v>#NAME?</v>
      </c>
    </row>
    <row r="606" spans="1:11" x14ac:dyDescent="0.3">
      <c r="A606" s="1" t="s">
        <v>3600</v>
      </c>
      <c r="B606" t="s">
        <v>666</v>
      </c>
      <c r="C606" t="s">
        <v>493</v>
      </c>
      <c r="D606" t="s">
        <v>6001</v>
      </c>
      <c r="E606" t="s">
        <v>446</v>
      </c>
      <c r="F606" s="5">
        <v>11.57</v>
      </c>
      <c r="G606" s="5">
        <v>16.989999999999998</v>
      </c>
      <c r="H606" s="16">
        <v>27.003219985057424</v>
      </c>
      <c r="I606" s="3" t="s">
        <v>10261</v>
      </c>
      <c r="J606" s="3" t="str">
        <f t="shared" si="9"/>
        <v>AVP</v>
      </c>
      <c r="K606" s="3" t="e">
        <f>IF(AND(RIGHT(I606,1)="1",J606=AVP),"Scranton West","")</f>
        <v>#NAME?</v>
      </c>
    </row>
    <row r="607" spans="1:11" x14ac:dyDescent="0.3">
      <c r="A607" s="1" t="s">
        <v>3601</v>
      </c>
      <c r="B607" t="s">
        <v>667</v>
      </c>
      <c r="C607" t="s">
        <v>4</v>
      </c>
      <c r="D607" t="s">
        <v>5998</v>
      </c>
      <c r="E607" t="s">
        <v>8</v>
      </c>
      <c r="F607" s="5">
        <v>20.85</v>
      </c>
      <c r="G607" s="5">
        <v>55.99</v>
      </c>
      <c r="H607" s="16">
        <v>4.0077102317726458</v>
      </c>
      <c r="I607" s="3" t="s">
        <v>10261</v>
      </c>
      <c r="J607" s="3" t="str">
        <f t="shared" si="9"/>
        <v>AVP</v>
      </c>
      <c r="K607" s="3" t="e">
        <f>IF(AND(RIGHT(I607,1)="1",J607=AVP),"Scranton West","")</f>
        <v>#NAME?</v>
      </c>
    </row>
    <row r="608" spans="1:11" x14ac:dyDescent="0.3">
      <c r="A608" s="1" t="s">
        <v>3602</v>
      </c>
      <c r="B608" t="s">
        <v>450</v>
      </c>
      <c r="C608" t="s">
        <v>451</v>
      </c>
      <c r="D608" t="s">
        <v>5999</v>
      </c>
      <c r="E608" t="s">
        <v>452</v>
      </c>
      <c r="F608" s="5">
        <v>26.09</v>
      </c>
      <c r="G608" s="5">
        <v>29.99</v>
      </c>
      <c r="H608" s="16">
        <v>1.5081625193022661</v>
      </c>
      <c r="I608" s="3" t="s">
        <v>10262</v>
      </c>
      <c r="J608" s="3" t="str">
        <f t="shared" si="9"/>
        <v>MCO</v>
      </c>
      <c r="K608" s="3" t="e">
        <f>IF(AND(RIGHT(I608,1)="1",J608=AVP),"Scranton West","")</f>
        <v>#NAME?</v>
      </c>
    </row>
    <row r="609" spans="1:11" x14ac:dyDescent="0.3">
      <c r="A609" s="1" t="s">
        <v>3603</v>
      </c>
      <c r="B609" t="s">
        <v>668</v>
      </c>
      <c r="C609" t="s">
        <v>7</v>
      </c>
      <c r="D609" t="s">
        <v>5995</v>
      </c>
      <c r="E609" t="s">
        <v>29</v>
      </c>
      <c r="F609" s="5">
        <v>25.03</v>
      </c>
      <c r="G609" s="5">
        <v>36.99</v>
      </c>
      <c r="H609" s="16">
        <v>0.50247176669193427</v>
      </c>
      <c r="I609" s="3" t="s">
        <v>10261</v>
      </c>
      <c r="J609" s="3" t="str">
        <f t="shared" si="9"/>
        <v>AVP</v>
      </c>
      <c r="K609" s="3" t="e">
        <f>IF(AND(RIGHT(I609,1)="1",J609=AVP),"Scranton West","")</f>
        <v>#NAME?</v>
      </c>
    </row>
    <row r="610" spans="1:11" x14ac:dyDescent="0.3">
      <c r="A610" s="1" t="s">
        <v>3604</v>
      </c>
      <c r="B610" t="s">
        <v>669</v>
      </c>
      <c r="C610" t="s">
        <v>550</v>
      </c>
      <c r="D610" t="s">
        <v>6005</v>
      </c>
      <c r="E610" t="s">
        <v>551</v>
      </c>
      <c r="F610" s="5">
        <v>10.210000000000001</v>
      </c>
      <c r="G610" s="5">
        <v>17.989999999999998</v>
      </c>
      <c r="H610" s="16">
        <v>0.5042702553110594</v>
      </c>
      <c r="I610" s="3" t="s">
        <v>10264</v>
      </c>
      <c r="J610" s="3" t="str">
        <f t="shared" si="9"/>
        <v>AVP</v>
      </c>
      <c r="K610" s="3" t="e">
        <f>IF(AND(RIGHT(I610,1)="1",J610=AVP),"Scranton West","")</f>
        <v>#NAME?</v>
      </c>
    </row>
    <row r="611" spans="1:11" x14ac:dyDescent="0.3">
      <c r="A611" s="1" t="s">
        <v>3605</v>
      </c>
      <c r="B611" t="s">
        <v>670</v>
      </c>
      <c r="C611" t="s">
        <v>509</v>
      </c>
      <c r="D611" t="s">
        <v>6004</v>
      </c>
      <c r="E611" t="s">
        <v>510</v>
      </c>
      <c r="F611" s="5">
        <v>33.83</v>
      </c>
      <c r="G611" s="5">
        <v>44.99</v>
      </c>
      <c r="H611" s="16">
        <v>3.5077599863870912</v>
      </c>
      <c r="I611" s="3" t="s">
        <v>10263</v>
      </c>
      <c r="J611" s="3" t="str">
        <f t="shared" si="9"/>
        <v>BNA</v>
      </c>
      <c r="K611" s="3" t="e">
        <f>IF(AND(RIGHT(I611,1)="1",J611=AVP),"Scranton West","")</f>
        <v>#NAME?</v>
      </c>
    </row>
    <row r="612" spans="1:11" x14ac:dyDescent="0.3">
      <c r="A612" s="1" t="s">
        <v>3606</v>
      </c>
      <c r="B612" t="s">
        <v>671</v>
      </c>
      <c r="C612" t="s">
        <v>77</v>
      </c>
      <c r="D612" t="s">
        <v>5998</v>
      </c>
      <c r="E612" t="s">
        <v>13</v>
      </c>
      <c r="F612" s="5">
        <v>16.73</v>
      </c>
      <c r="G612" s="5">
        <v>19.989999999999998</v>
      </c>
      <c r="H612" s="16">
        <v>0.20543832383200664</v>
      </c>
      <c r="I612" s="3" t="s">
        <v>10264</v>
      </c>
      <c r="J612" s="3" t="str">
        <f t="shared" si="9"/>
        <v>AVP</v>
      </c>
      <c r="K612" s="3" t="e">
        <f>IF(AND(RIGHT(I612,1)="1",J612=AVP),"Scranton West","")</f>
        <v>#NAME?</v>
      </c>
    </row>
    <row r="613" spans="1:11" x14ac:dyDescent="0.3">
      <c r="A613" s="1" t="s">
        <v>3607</v>
      </c>
      <c r="B613" t="s">
        <v>672</v>
      </c>
      <c r="C613" t="s">
        <v>10</v>
      </c>
      <c r="D613" t="s">
        <v>5998</v>
      </c>
      <c r="E613" t="s">
        <v>11</v>
      </c>
      <c r="F613" s="5">
        <v>3.47</v>
      </c>
      <c r="G613" s="5">
        <v>9.99</v>
      </c>
      <c r="H613" s="16">
        <v>0.10898699311596559</v>
      </c>
      <c r="I613" s="3" t="s">
        <v>10260</v>
      </c>
      <c r="J613" s="3" t="str">
        <f t="shared" si="9"/>
        <v>BNA</v>
      </c>
      <c r="K613" s="3" t="e">
        <f>IF(AND(RIGHT(I613,1)="1",J613=AVP),"Scranton West","")</f>
        <v>#NAME?</v>
      </c>
    </row>
    <row r="614" spans="1:11" x14ac:dyDescent="0.3">
      <c r="A614" s="1" t="s">
        <v>3608</v>
      </c>
      <c r="B614" t="s">
        <v>673</v>
      </c>
      <c r="C614" t="s">
        <v>7</v>
      </c>
      <c r="D614" t="s">
        <v>5995</v>
      </c>
      <c r="E614" t="s">
        <v>8</v>
      </c>
      <c r="F614" s="5">
        <v>30.5</v>
      </c>
      <c r="G614" s="5">
        <v>44.99</v>
      </c>
      <c r="H614" s="16">
        <v>0.20303443495421211</v>
      </c>
      <c r="I614" s="3" t="s">
        <v>10261</v>
      </c>
      <c r="J614" s="3" t="str">
        <f t="shared" si="9"/>
        <v>AVP</v>
      </c>
      <c r="K614" s="3" t="e">
        <f>IF(AND(RIGHT(I614,1)="1",J614=AVP),"Scranton West","")</f>
        <v>#NAME?</v>
      </c>
    </row>
    <row r="615" spans="1:11" x14ac:dyDescent="0.3">
      <c r="A615" s="1" t="s">
        <v>3609</v>
      </c>
      <c r="B615" t="s">
        <v>674</v>
      </c>
      <c r="C615" t="s">
        <v>77</v>
      </c>
      <c r="D615" t="s">
        <v>5998</v>
      </c>
      <c r="E615" t="s">
        <v>13</v>
      </c>
      <c r="F615" s="5">
        <v>18.34</v>
      </c>
      <c r="G615" s="5">
        <v>34.99</v>
      </c>
      <c r="H615" s="16">
        <v>0.10893690437401624</v>
      </c>
      <c r="I615" s="3" t="s">
        <v>10261</v>
      </c>
      <c r="J615" s="3" t="str">
        <f t="shared" si="9"/>
        <v>AVP</v>
      </c>
      <c r="K615" s="3" t="e">
        <f>IF(AND(RIGHT(I615,1)="1",J615=AVP),"Scranton West","")</f>
        <v>#NAME?</v>
      </c>
    </row>
    <row r="616" spans="1:11" x14ac:dyDescent="0.3">
      <c r="A616" s="1" t="s">
        <v>3610</v>
      </c>
      <c r="B616" t="s">
        <v>675</v>
      </c>
      <c r="C616" t="s">
        <v>509</v>
      </c>
      <c r="D616" t="s">
        <v>6004</v>
      </c>
      <c r="E616" t="s">
        <v>522</v>
      </c>
      <c r="F616" s="5">
        <v>120.66</v>
      </c>
      <c r="G616" s="5">
        <v>179.99</v>
      </c>
      <c r="H616" s="16">
        <v>0.30105834073228821</v>
      </c>
      <c r="I616" s="3" t="s">
        <v>10262</v>
      </c>
      <c r="J616" s="3" t="str">
        <f t="shared" si="9"/>
        <v>MCO</v>
      </c>
      <c r="K616" s="3" t="e">
        <f>IF(AND(RIGHT(I616,1)="1",J616=AVP),"Scranton West","")</f>
        <v>#NAME?</v>
      </c>
    </row>
    <row r="617" spans="1:11" x14ac:dyDescent="0.3">
      <c r="A617" s="1" t="s">
        <v>3611</v>
      </c>
      <c r="B617" t="s">
        <v>444</v>
      </c>
      <c r="C617" t="s">
        <v>445</v>
      </c>
      <c r="D617" t="s">
        <v>6001</v>
      </c>
      <c r="E617" t="s">
        <v>446</v>
      </c>
      <c r="F617" s="5">
        <v>11.64</v>
      </c>
      <c r="G617" s="5">
        <v>14.99</v>
      </c>
      <c r="H617" s="16">
        <v>1.0056958800169815</v>
      </c>
      <c r="I617" s="3" t="s">
        <v>10261</v>
      </c>
      <c r="J617" s="3" t="str">
        <f t="shared" si="9"/>
        <v>AVP</v>
      </c>
      <c r="K617" s="3" t="e">
        <f>IF(AND(RIGHT(I617,1)="1",J617=AVP),"Scranton West","")</f>
        <v>#NAME?</v>
      </c>
    </row>
    <row r="618" spans="1:11" x14ac:dyDescent="0.3">
      <c r="A618" s="1" t="s">
        <v>3612</v>
      </c>
      <c r="B618" t="s">
        <v>676</v>
      </c>
      <c r="C618" t="s">
        <v>464</v>
      </c>
      <c r="D618" t="s">
        <v>5999</v>
      </c>
      <c r="E618" t="s">
        <v>465</v>
      </c>
      <c r="F618" s="5">
        <v>5.69</v>
      </c>
      <c r="G618" s="5">
        <v>5.99</v>
      </c>
      <c r="H618" s="16">
        <v>4.5063396984914341</v>
      </c>
      <c r="I618" s="3" t="s">
        <v>10260</v>
      </c>
      <c r="J618" s="3" t="str">
        <f t="shared" si="9"/>
        <v>BNA</v>
      </c>
      <c r="K618" s="3" t="e">
        <f>IF(AND(RIGHT(I618,1)="1",J618=AVP),"Scranton West","")</f>
        <v>#NAME?</v>
      </c>
    </row>
    <row r="619" spans="1:11" x14ac:dyDescent="0.3">
      <c r="A619" s="1" t="s">
        <v>3613</v>
      </c>
      <c r="B619" t="s">
        <v>677</v>
      </c>
      <c r="C619" t="s">
        <v>22</v>
      </c>
      <c r="D619" t="s">
        <v>5998</v>
      </c>
      <c r="E619" t="s">
        <v>23</v>
      </c>
      <c r="F619" s="5">
        <v>18.52</v>
      </c>
      <c r="G619" s="5">
        <v>21.99</v>
      </c>
      <c r="H619" s="16">
        <v>24.003024439634356</v>
      </c>
      <c r="I619" s="3" t="s">
        <v>10263</v>
      </c>
      <c r="J619" s="3" t="str">
        <f t="shared" si="9"/>
        <v>BNA</v>
      </c>
      <c r="K619" s="3" t="e">
        <f>IF(AND(RIGHT(I619,1)="1",J619=AVP),"Scranton West","")</f>
        <v>#NAME?</v>
      </c>
    </row>
    <row r="620" spans="1:11" x14ac:dyDescent="0.3">
      <c r="A620" s="1" t="s">
        <v>3614</v>
      </c>
      <c r="B620" t="s">
        <v>678</v>
      </c>
      <c r="C620" t="s">
        <v>7</v>
      </c>
      <c r="D620" t="s">
        <v>5995</v>
      </c>
      <c r="E620" t="s">
        <v>462</v>
      </c>
      <c r="F620" s="5">
        <v>41.52</v>
      </c>
      <c r="G620" s="5">
        <v>64.989999999999995</v>
      </c>
      <c r="H620" s="16">
        <v>0.50721501239800126</v>
      </c>
      <c r="I620" s="3" t="s">
        <v>10261</v>
      </c>
      <c r="J620" s="3" t="str">
        <f t="shared" si="9"/>
        <v>AVP</v>
      </c>
      <c r="K620" s="3" t="e">
        <f>IF(AND(RIGHT(I620,1)="1",J620=AVP),"Scranton West","")</f>
        <v>#NAME?</v>
      </c>
    </row>
    <row r="621" spans="1:11" x14ac:dyDescent="0.3">
      <c r="A621" s="1" t="s">
        <v>3615</v>
      </c>
      <c r="B621" t="s">
        <v>679</v>
      </c>
      <c r="C621" t="s">
        <v>439</v>
      </c>
      <c r="D621" t="s">
        <v>5999</v>
      </c>
      <c r="E621" t="s">
        <v>460</v>
      </c>
      <c r="F621" s="5">
        <v>10.4</v>
      </c>
      <c r="G621" s="5">
        <v>54.99</v>
      </c>
      <c r="H621" s="16">
        <v>2.0080529937084983</v>
      </c>
      <c r="I621" s="3" t="s">
        <v>10261</v>
      </c>
      <c r="J621" s="3" t="str">
        <f t="shared" si="9"/>
        <v>AVP</v>
      </c>
      <c r="K621" s="3" t="e">
        <f>IF(AND(RIGHT(I621,1)="1",J621=AVP),"Scranton West","")</f>
        <v>#NAME?</v>
      </c>
    </row>
    <row r="622" spans="1:11" x14ac:dyDescent="0.3">
      <c r="A622" s="1" t="s">
        <v>3616</v>
      </c>
      <c r="B622" t="s">
        <v>680</v>
      </c>
      <c r="C622" t="s">
        <v>506</v>
      </c>
      <c r="D622" t="s">
        <v>6001</v>
      </c>
      <c r="E622" t="s">
        <v>443</v>
      </c>
      <c r="F622" s="5">
        <v>0.84</v>
      </c>
      <c r="G622" s="5">
        <v>7.99</v>
      </c>
      <c r="H622" s="16">
        <v>1.5057438714310769</v>
      </c>
      <c r="I622" s="3" t="s">
        <v>10263</v>
      </c>
      <c r="J622" s="3" t="str">
        <f t="shared" si="9"/>
        <v>BNA</v>
      </c>
      <c r="K622" s="3" t="e">
        <f>IF(AND(RIGHT(I622,1)="1",J622=AVP),"Scranton West","")</f>
        <v>#NAME?</v>
      </c>
    </row>
    <row r="623" spans="1:11" x14ac:dyDescent="0.3">
      <c r="A623" s="1" t="s">
        <v>3617</v>
      </c>
      <c r="B623" t="s">
        <v>127</v>
      </c>
      <c r="C623" t="s">
        <v>10</v>
      </c>
      <c r="D623" t="s">
        <v>5998</v>
      </c>
      <c r="E623" t="s">
        <v>11</v>
      </c>
      <c r="F623" s="5">
        <v>2.1</v>
      </c>
      <c r="G623" s="5">
        <v>12.99</v>
      </c>
      <c r="H623" s="16">
        <v>30.00978585129905</v>
      </c>
      <c r="I623" s="3" t="s">
        <v>10264</v>
      </c>
      <c r="J623" s="3" t="str">
        <f t="shared" si="9"/>
        <v>AVP</v>
      </c>
      <c r="K623" s="3" t="e">
        <f>IF(AND(RIGHT(I623,1)="1",J623=AVP),"Scranton West","")</f>
        <v>#NAME?</v>
      </c>
    </row>
    <row r="624" spans="1:11" x14ac:dyDescent="0.3">
      <c r="A624" s="1" t="s">
        <v>3618</v>
      </c>
      <c r="B624" t="s">
        <v>681</v>
      </c>
      <c r="C624" t="s">
        <v>439</v>
      </c>
      <c r="D624" t="s">
        <v>5999</v>
      </c>
      <c r="E624" t="s">
        <v>440</v>
      </c>
      <c r="F624" s="5">
        <v>40.380000000000003</v>
      </c>
      <c r="G624" s="5">
        <v>69.989999999999995</v>
      </c>
      <c r="H624" s="16">
        <v>1.0053979274141722</v>
      </c>
      <c r="I624" s="3" t="s">
        <v>10261</v>
      </c>
      <c r="J624" s="3" t="str">
        <f t="shared" si="9"/>
        <v>AVP</v>
      </c>
      <c r="K624" s="3" t="e">
        <f>IF(AND(RIGHT(I624,1)="1",J624=AVP),"Scranton West","")</f>
        <v>#NAME?</v>
      </c>
    </row>
    <row r="625" spans="1:11" x14ac:dyDescent="0.3">
      <c r="A625" s="1" t="s">
        <v>3619</v>
      </c>
      <c r="B625" t="s">
        <v>682</v>
      </c>
      <c r="C625" t="s">
        <v>7</v>
      </c>
      <c r="D625" t="s">
        <v>5995</v>
      </c>
      <c r="E625" t="s">
        <v>8</v>
      </c>
      <c r="F625" s="5">
        <v>45.07</v>
      </c>
      <c r="G625" s="5">
        <v>48.99</v>
      </c>
      <c r="H625" s="16">
        <v>14.000635861659271</v>
      </c>
      <c r="I625" s="3" t="s">
        <v>10261</v>
      </c>
      <c r="J625" s="3" t="str">
        <f t="shared" si="9"/>
        <v>AVP</v>
      </c>
      <c r="K625" s="3" t="e">
        <f>IF(AND(RIGHT(I625,1)="1",J625=AVP),"Scranton West","")</f>
        <v>#NAME?</v>
      </c>
    </row>
    <row r="626" spans="1:11" x14ac:dyDescent="0.3">
      <c r="A626" s="1" t="s">
        <v>3620</v>
      </c>
      <c r="B626" t="s">
        <v>683</v>
      </c>
      <c r="C626" t="s">
        <v>210</v>
      </c>
      <c r="D626" t="s">
        <v>5996</v>
      </c>
      <c r="E626" t="s">
        <v>13</v>
      </c>
      <c r="F626" s="5">
        <v>38.39</v>
      </c>
      <c r="G626" s="5">
        <v>69.989999999999995</v>
      </c>
      <c r="H626" s="16">
        <v>0.30322861152223674</v>
      </c>
      <c r="I626" s="3" t="s">
        <v>10264</v>
      </c>
      <c r="J626" s="3" t="str">
        <f t="shared" si="9"/>
        <v>AVP</v>
      </c>
      <c r="K626" s="3" t="e">
        <f>IF(AND(RIGHT(I626,1)="1",J626=AVP),"Scranton West","")</f>
        <v>#NAME?</v>
      </c>
    </row>
    <row r="627" spans="1:11" x14ac:dyDescent="0.3">
      <c r="A627" s="1" t="s">
        <v>3621</v>
      </c>
      <c r="B627" t="s">
        <v>684</v>
      </c>
      <c r="C627" t="s">
        <v>498</v>
      </c>
      <c r="D627" t="s">
        <v>6003</v>
      </c>
      <c r="E627" t="s">
        <v>446</v>
      </c>
      <c r="F627" s="5">
        <v>2.79</v>
      </c>
      <c r="G627" s="5">
        <v>5.99</v>
      </c>
      <c r="H627" s="16">
        <v>30.005702874726612</v>
      </c>
      <c r="I627" s="3" t="s">
        <v>10261</v>
      </c>
      <c r="J627" s="3" t="str">
        <f t="shared" si="9"/>
        <v>AVP</v>
      </c>
      <c r="K627" s="3" t="e">
        <f>IF(AND(RIGHT(I627,1)="1",J627=AVP),"Scranton West","")</f>
        <v>#NAME?</v>
      </c>
    </row>
    <row r="628" spans="1:11" x14ac:dyDescent="0.3">
      <c r="A628" s="1" t="s">
        <v>3622</v>
      </c>
      <c r="B628" t="s">
        <v>685</v>
      </c>
      <c r="C628" t="s">
        <v>473</v>
      </c>
      <c r="D628" t="s">
        <v>6005</v>
      </c>
      <c r="E628" t="s">
        <v>551</v>
      </c>
      <c r="F628" s="5">
        <v>12.44</v>
      </c>
      <c r="G628" s="5">
        <v>21.99</v>
      </c>
      <c r="H628" s="16">
        <v>5.0049347078158171</v>
      </c>
      <c r="I628" s="3" t="s">
        <v>10261</v>
      </c>
      <c r="J628" s="3" t="str">
        <f t="shared" si="9"/>
        <v>AVP</v>
      </c>
      <c r="K628" s="3" t="e">
        <f>IF(AND(RIGHT(I628,1)="1",J628=AVP),"Scranton West","")</f>
        <v>#NAME?</v>
      </c>
    </row>
    <row r="629" spans="1:11" x14ac:dyDescent="0.3">
      <c r="A629" s="1" t="s">
        <v>3623</v>
      </c>
      <c r="B629" t="s">
        <v>686</v>
      </c>
      <c r="C629" t="s">
        <v>4</v>
      </c>
      <c r="D629" t="s">
        <v>5998</v>
      </c>
      <c r="E629" t="s">
        <v>17</v>
      </c>
      <c r="F629" s="5">
        <v>50.93</v>
      </c>
      <c r="G629" s="5">
        <v>64.989999999999995</v>
      </c>
      <c r="H629" s="16">
        <v>42.007153757246314</v>
      </c>
      <c r="I629" s="3" t="s">
        <v>10260</v>
      </c>
      <c r="J629" s="3" t="str">
        <f t="shared" si="9"/>
        <v>BNA</v>
      </c>
      <c r="K629" s="3" t="e">
        <f>IF(AND(RIGHT(I629,1)="1",J629=AVP),"Scranton West","")</f>
        <v>#NAME?</v>
      </c>
    </row>
    <row r="630" spans="1:11" x14ac:dyDescent="0.3">
      <c r="A630" s="1" t="s">
        <v>3624</v>
      </c>
      <c r="B630" t="s">
        <v>687</v>
      </c>
      <c r="C630" t="s">
        <v>509</v>
      </c>
      <c r="D630" t="s">
        <v>6004</v>
      </c>
      <c r="E630" t="s">
        <v>510</v>
      </c>
      <c r="F630" s="5">
        <v>12.32</v>
      </c>
      <c r="G630" s="5">
        <v>15.99</v>
      </c>
      <c r="H630" s="16">
        <v>20.006862763388725</v>
      </c>
      <c r="I630" s="3" t="s">
        <v>10261</v>
      </c>
      <c r="J630" s="3" t="str">
        <f t="shared" si="9"/>
        <v>AVP</v>
      </c>
      <c r="K630" s="3" t="e">
        <f>IF(AND(RIGHT(I630,1)="1",J630=AVP),"Scranton West","")</f>
        <v>#NAME?</v>
      </c>
    </row>
    <row r="631" spans="1:11" x14ac:dyDescent="0.3">
      <c r="A631" s="1" t="s">
        <v>3625</v>
      </c>
      <c r="B631" t="s">
        <v>688</v>
      </c>
      <c r="C631" t="s">
        <v>10</v>
      </c>
      <c r="D631" t="s">
        <v>5998</v>
      </c>
      <c r="E631" t="s">
        <v>13</v>
      </c>
      <c r="F631" s="5">
        <v>2.37</v>
      </c>
      <c r="G631" s="5">
        <v>7.99</v>
      </c>
      <c r="H631" s="16">
        <v>5.0076453575663837</v>
      </c>
      <c r="I631" s="3" t="s">
        <v>10262</v>
      </c>
      <c r="J631" s="3" t="str">
        <f t="shared" si="9"/>
        <v>MCO</v>
      </c>
      <c r="K631" s="3" t="e">
        <f>IF(AND(RIGHT(I631,1)="1",J631=AVP),"Scranton West","")</f>
        <v>#NAME?</v>
      </c>
    </row>
    <row r="632" spans="1:11" x14ac:dyDescent="0.3">
      <c r="A632" s="1" t="s">
        <v>3626</v>
      </c>
      <c r="B632" t="s">
        <v>689</v>
      </c>
      <c r="C632" t="s">
        <v>22</v>
      </c>
      <c r="D632" t="s">
        <v>5998</v>
      </c>
      <c r="E632" t="s">
        <v>23</v>
      </c>
      <c r="F632" s="5">
        <v>7.04</v>
      </c>
      <c r="G632" s="5">
        <v>17.989999999999998</v>
      </c>
      <c r="H632" s="16">
        <v>1.0044388976698682</v>
      </c>
      <c r="I632" s="3" t="s">
        <v>10261</v>
      </c>
      <c r="J632" s="3" t="str">
        <f t="shared" si="9"/>
        <v>AVP</v>
      </c>
      <c r="K632" s="3" t="e">
        <f>IF(AND(RIGHT(I632,1)="1",J632=AVP),"Scranton West","")</f>
        <v>#NAME?</v>
      </c>
    </row>
    <row r="633" spans="1:11" x14ac:dyDescent="0.3">
      <c r="A633" s="1" t="s">
        <v>3627</v>
      </c>
      <c r="B633" t="s">
        <v>690</v>
      </c>
      <c r="C633" t="s">
        <v>7</v>
      </c>
      <c r="D633" t="s">
        <v>5995</v>
      </c>
      <c r="E633" t="s">
        <v>8</v>
      </c>
      <c r="F633" s="5">
        <v>23.96</v>
      </c>
      <c r="G633" s="5">
        <v>36.99</v>
      </c>
      <c r="H633" s="16">
        <v>1.2012531876491501</v>
      </c>
      <c r="I633" s="3" t="s">
        <v>10260</v>
      </c>
      <c r="J633" s="3" t="str">
        <f t="shared" si="9"/>
        <v>BNA</v>
      </c>
      <c r="K633" s="3" t="e">
        <f>IF(AND(RIGHT(I633,1)="1",J633=AVP),"Scranton West","")</f>
        <v>#NAME?</v>
      </c>
    </row>
    <row r="634" spans="1:11" x14ac:dyDescent="0.3">
      <c r="A634" s="1" t="s">
        <v>3628</v>
      </c>
      <c r="B634" t="s">
        <v>691</v>
      </c>
      <c r="C634" t="s">
        <v>439</v>
      </c>
      <c r="D634" t="s">
        <v>5999</v>
      </c>
      <c r="E634" t="s">
        <v>471</v>
      </c>
      <c r="F634" s="5">
        <v>57.1</v>
      </c>
      <c r="G634" s="5">
        <v>79.989999999999995</v>
      </c>
      <c r="H634" s="16">
        <v>0.8099992780242492</v>
      </c>
      <c r="I634" s="3" t="s">
        <v>10261</v>
      </c>
      <c r="J634" s="3" t="str">
        <f t="shared" si="9"/>
        <v>AVP</v>
      </c>
      <c r="K634" s="3" t="e">
        <f>IF(AND(RIGHT(I634,1)="1",J634=AVP),"Scranton West","")</f>
        <v>#NAME?</v>
      </c>
    </row>
    <row r="635" spans="1:11" x14ac:dyDescent="0.3">
      <c r="A635" s="1" t="s">
        <v>3629</v>
      </c>
      <c r="B635" t="s">
        <v>692</v>
      </c>
      <c r="C635" t="s">
        <v>595</v>
      </c>
      <c r="D635" t="s">
        <v>6001</v>
      </c>
      <c r="E635" t="s">
        <v>446</v>
      </c>
      <c r="F635" s="5">
        <v>5.07</v>
      </c>
      <c r="G635" s="5">
        <v>5.99</v>
      </c>
      <c r="H635" s="16">
        <v>0.20824507740281278</v>
      </c>
      <c r="I635" s="3" t="s">
        <v>10261</v>
      </c>
      <c r="J635" s="3" t="str">
        <f t="shared" si="9"/>
        <v>AVP</v>
      </c>
      <c r="K635" s="3" t="e">
        <f>IF(AND(RIGHT(I635,1)="1",J635=AVP),"Scranton West","")</f>
        <v>#NAME?</v>
      </c>
    </row>
    <row r="636" spans="1:11" x14ac:dyDescent="0.3">
      <c r="A636" s="1" t="s">
        <v>3630</v>
      </c>
      <c r="B636" t="s">
        <v>693</v>
      </c>
      <c r="C636" t="s">
        <v>509</v>
      </c>
      <c r="D636" t="s">
        <v>6004</v>
      </c>
      <c r="E636" t="s">
        <v>694</v>
      </c>
      <c r="F636" s="5">
        <v>3.5</v>
      </c>
      <c r="G636" s="5">
        <v>9.99</v>
      </c>
      <c r="H636" s="16">
        <v>2.0070965072619154</v>
      </c>
      <c r="I636" s="3" t="s">
        <v>10263</v>
      </c>
      <c r="J636" s="3" t="str">
        <f t="shared" si="9"/>
        <v>BNA</v>
      </c>
      <c r="K636" s="3" t="e">
        <f>IF(AND(RIGHT(I636,1)="1",J636=AVP),"Scranton West","")</f>
        <v>#NAME?</v>
      </c>
    </row>
    <row r="637" spans="1:11" x14ac:dyDescent="0.3">
      <c r="A637" s="1" t="s">
        <v>3631</v>
      </c>
      <c r="B637" t="s">
        <v>695</v>
      </c>
      <c r="C637" t="s">
        <v>77</v>
      </c>
      <c r="D637" t="s">
        <v>5998</v>
      </c>
      <c r="E637" t="s">
        <v>13</v>
      </c>
      <c r="F637" s="5">
        <v>61</v>
      </c>
      <c r="G637" s="5">
        <v>99.99</v>
      </c>
      <c r="H637" s="16">
        <v>0.40698503446594964</v>
      </c>
      <c r="I637" s="3" t="s">
        <v>10263</v>
      </c>
      <c r="J637" s="3" t="str">
        <f t="shared" si="9"/>
        <v>BNA</v>
      </c>
      <c r="K637" s="3" t="e">
        <f>IF(AND(RIGHT(I637,1)="1",J637=AVP),"Scranton West","")</f>
        <v>#NAME?</v>
      </c>
    </row>
    <row r="638" spans="1:11" x14ac:dyDescent="0.3">
      <c r="A638" s="1" t="s">
        <v>3632</v>
      </c>
      <c r="B638" t="s">
        <v>438</v>
      </c>
      <c r="C638" t="s">
        <v>439</v>
      </c>
      <c r="D638" t="s">
        <v>5999</v>
      </c>
      <c r="E638" t="s">
        <v>440</v>
      </c>
      <c r="F638" s="5">
        <v>4.18</v>
      </c>
      <c r="G638" s="5">
        <v>29.99</v>
      </c>
      <c r="H638" s="16">
        <v>0.607021603027457</v>
      </c>
      <c r="I638" s="3" t="s">
        <v>10262</v>
      </c>
      <c r="J638" s="3" t="str">
        <f t="shared" si="9"/>
        <v>MCO</v>
      </c>
      <c r="K638" s="3" t="e">
        <f>IF(AND(RIGHT(I638,1)="1",J638=AVP),"Scranton West","")</f>
        <v>#NAME?</v>
      </c>
    </row>
    <row r="639" spans="1:11" x14ac:dyDescent="0.3">
      <c r="A639" s="1" t="s">
        <v>3633</v>
      </c>
      <c r="B639" t="s">
        <v>696</v>
      </c>
      <c r="C639" t="s">
        <v>7</v>
      </c>
      <c r="D639" t="s">
        <v>5995</v>
      </c>
      <c r="E639" t="s">
        <v>5</v>
      </c>
      <c r="F639" s="5">
        <v>5.84</v>
      </c>
      <c r="G639" s="5">
        <v>29.99</v>
      </c>
      <c r="H639" s="16">
        <v>1.0022705854254528</v>
      </c>
      <c r="I639" s="3" t="s">
        <v>10261</v>
      </c>
      <c r="J639" s="3" t="str">
        <f t="shared" si="9"/>
        <v>AVP</v>
      </c>
      <c r="K639" s="3" t="e">
        <f>IF(AND(RIGHT(I639,1)="1",J639=AVP),"Scranton West","")</f>
        <v>#NAME?</v>
      </c>
    </row>
    <row r="640" spans="1:11" x14ac:dyDescent="0.3">
      <c r="A640" s="1" t="s">
        <v>3634</v>
      </c>
      <c r="B640" t="s">
        <v>697</v>
      </c>
      <c r="C640" t="s">
        <v>550</v>
      </c>
      <c r="D640" t="s">
        <v>6001</v>
      </c>
      <c r="E640" t="s">
        <v>443</v>
      </c>
      <c r="F640" s="5">
        <v>3.87</v>
      </c>
      <c r="G640" s="5">
        <v>15.99</v>
      </c>
      <c r="H640" s="16">
        <v>58.001525444951021</v>
      </c>
      <c r="I640" s="3" t="s">
        <v>10264</v>
      </c>
      <c r="J640" s="3" t="str">
        <f t="shared" si="9"/>
        <v>AVP</v>
      </c>
      <c r="K640" s="3" t="e">
        <f>IF(AND(RIGHT(I640,1)="1",J640=AVP),"Scranton West","")</f>
        <v>#NAME?</v>
      </c>
    </row>
    <row r="641" spans="1:11" x14ac:dyDescent="0.3">
      <c r="A641" s="1" t="s">
        <v>3635</v>
      </c>
      <c r="B641" t="s">
        <v>698</v>
      </c>
      <c r="C641" t="s">
        <v>10</v>
      </c>
      <c r="D641" t="s">
        <v>5998</v>
      </c>
      <c r="E641" t="s">
        <v>11</v>
      </c>
      <c r="F641" s="5">
        <v>5.27</v>
      </c>
      <c r="G641" s="5">
        <v>12.99</v>
      </c>
      <c r="H641" s="16">
        <v>0.50183142682979409</v>
      </c>
      <c r="I641" s="3" t="s">
        <v>10261</v>
      </c>
      <c r="J641" s="3" t="str">
        <f t="shared" si="9"/>
        <v>AVP</v>
      </c>
      <c r="K641" s="3" t="e">
        <f>IF(AND(RIGHT(I641,1)="1",J641=AVP),"Scranton West","")</f>
        <v>#NAME?</v>
      </c>
    </row>
    <row r="642" spans="1:11" x14ac:dyDescent="0.3">
      <c r="A642" s="1" t="s">
        <v>3636</v>
      </c>
      <c r="B642" t="s">
        <v>699</v>
      </c>
      <c r="C642" t="s">
        <v>451</v>
      </c>
      <c r="D642" t="s">
        <v>5999</v>
      </c>
      <c r="E642" t="s">
        <v>452</v>
      </c>
      <c r="F642" s="5">
        <v>7.29</v>
      </c>
      <c r="G642" s="5">
        <v>9.99</v>
      </c>
      <c r="H642" s="16">
        <v>0.25236271814747158</v>
      </c>
      <c r="I642" s="3" t="s">
        <v>10261</v>
      </c>
      <c r="J642" s="3" t="str">
        <f t="shared" si="9"/>
        <v>AVP</v>
      </c>
      <c r="K642" s="3" t="e">
        <f>IF(AND(RIGHT(I642,1)="1",J642=AVP),"Scranton West","")</f>
        <v>#NAME?</v>
      </c>
    </row>
    <row r="643" spans="1:11" x14ac:dyDescent="0.3">
      <c r="A643" s="1" t="s">
        <v>3637</v>
      </c>
      <c r="B643" t="s">
        <v>700</v>
      </c>
      <c r="C643" t="s">
        <v>4</v>
      </c>
      <c r="D643" t="s">
        <v>5998</v>
      </c>
      <c r="E643" t="s">
        <v>8</v>
      </c>
      <c r="F643" s="5">
        <v>28.1</v>
      </c>
      <c r="G643" s="5">
        <v>57.99</v>
      </c>
      <c r="H643" s="16">
        <v>6.0004392305141314</v>
      </c>
      <c r="I643" s="3" t="s">
        <v>10262</v>
      </c>
      <c r="J643" s="3" t="str">
        <f t="shared" ref="J643:J706" si="10">LEFT(I643,3)</f>
        <v>MCO</v>
      </c>
      <c r="K643" s="3" t="e">
        <f>IF(AND(RIGHT(I643,1)="1",J643=AVP),"Scranton West","")</f>
        <v>#NAME?</v>
      </c>
    </row>
    <row r="644" spans="1:11" x14ac:dyDescent="0.3">
      <c r="A644" s="1" t="s">
        <v>3638</v>
      </c>
      <c r="B644" t="s">
        <v>701</v>
      </c>
      <c r="C644" t="s">
        <v>595</v>
      </c>
      <c r="D644" t="s">
        <v>6001</v>
      </c>
      <c r="E644" t="s">
        <v>446</v>
      </c>
      <c r="F644" s="5">
        <v>2.4500000000000002</v>
      </c>
      <c r="G644" s="5">
        <v>3.99</v>
      </c>
      <c r="H644" s="16">
        <v>5.4215125649857393E-2</v>
      </c>
      <c r="I644" s="3" t="s">
        <v>10263</v>
      </c>
      <c r="J644" s="3" t="str">
        <f t="shared" si="10"/>
        <v>BNA</v>
      </c>
      <c r="K644" s="3" t="e">
        <f>IF(AND(RIGHT(I644,1)="1",J644=AVP),"Scranton West","")</f>
        <v>#NAME?</v>
      </c>
    </row>
    <row r="645" spans="1:11" x14ac:dyDescent="0.3">
      <c r="A645" s="1" t="s">
        <v>3639</v>
      </c>
      <c r="B645" t="s">
        <v>702</v>
      </c>
      <c r="C645" t="s">
        <v>77</v>
      </c>
      <c r="D645" t="s">
        <v>5998</v>
      </c>
      <c r="E645" t="s">
        <v>13</v>
      </c>
      <c r="F645" s="5">
        <v>62.74</v>
      </c>
      <c r="G645" s="5">
        <v>149.99</v>
      </c>
      <c r="H645" s="16">
        <v>0.20948142568389624</v>
      </c>
      <c r="I645" s="3" t="s">
        <v>10263</v>
      </c>
      <c r="J645" s="3" t="str">
        <f t="shared" si="10"/>
        <v>BNA</v>
      </c>
      <c r="K645" s="3" t="e">
        <f>IF(AND(RIGHT(I645,1)="1",J645=AVP),"Scranton West","")</f>
        <v>#NAME?</v>
      </c>
    </row>
    <row r="646" spans="1:11" x14ac:dyDescent="0.3">
      <c r="A646" s="1" t="s">
        <v>3640</v>
      </c>
      <c r="B646" t="s">
        <v>703</v>
      </c>
      <c r="C646" t="s">
        <v>704</v>
      </c>
      <c r="D646" t="s">
        <v>6004</v>
      </c>
      <c r="E646" t="s">
        <v>694</v>
      </c>
      <c r="F646" s="5">
        <v>2.73</v>
      </c>
      <c r="G646" s="5">
        <v>7.99</v>
      </c>
      <c r="H646" s="16">
        <v>1.8088150286000024</v>
      </c>
      <c r="I646" s="3" t="s">
        <v>10260</v>
      </c>
      <c r="J646" s="3" t="str">
        <f t="shared" si="10"/>
        <v>BNA</v>
      </c>
      <c r="K646" s="3" t="e">
        <f>IF(AND(RIGHT(I646,1)="1",J646=AVP),"Scranton West","")</f>
        <v>#NAME?</v>
      </c>
    </row>
    <row r="647" spans="1:11" x14ac:dyDescent="0.3">
      <c r="A647" s="1" t="s">
        <v>3641</v>
      </c>
      <c r="B647" t="s">
        <v>705</v>
      </c>
      <c r="C647" t="s">
        <v>22</v>
      </c>
      <c r="D647" t="s">
        <v>5998</v>
      </c>
      <c r="E647" t="s">
        <v>23</v>
      </c>
      <c r="F647" s="5">
        <v>9.59</v>
      </c>
      <c r="G647" s="5">
        <v>24.99</v>
      </c>
      <c r="H647" s="16">
        <v>2.0019937062601851</v>
      </c>
      <c r="I647" s="3" t="s">
        <v>10261</v>
      </c>
      <c r="J647" s="3" t="str">
        <f t="shared" si="10"/>
        <v>AVP</v>
      </c>
      <c r="K647" s="3" t="e">
        <f>IF(AND(RIGHT(I647,1)="1",J647=AVP),"Scranton West","")</f>
        <v>#NAME?</v>
      </c>
    </row>
    <row r="648" spans="1:11" x14ac:dyDescent="0.3">
      <c r="A648" s="1" t="s">
        <v>3642</v>
      </c>
      <c r="B648" t="s">
        <v>706</v>
      </c>
      <c r="C648" t="s">
        <v>7</v>
      </c>
      <c r="D648" t="s">
        <v>5995</v>
      </c>
      <c r="E648" t="s">
        <v>17</v>
      </c>
      <c r="F648" s="5">
        <v>16.93</v>
      </c>
      <c r="G648" s="5">
        <v>49.99</v>
      </c>
      <c r="H648" s="16">
        <v>1.0055184189396449</v>
      </c>
      <c r="I648" s="3" t="s">
        <v>10261</v>
      </c>
      <c r="J648" s="3" t="str">
        <f t="shared" si="10"/>
        <v>AVP</v>
      </c>
      <c r="K648" s="3" t="e">
        <f>IF(AND(RIGHT(I648,1)="1",J648=AVP),"Scranton West","")</f>
        <v>#NAME?</v>
      </c>
    </row>
    <row r="649" spans="1:11" x14ac:dyDescent="0.3">
      <c r="A649" s="1" t="s">
        <v>3643</v>
      </c>
      <c r="B649" t="s">
        <v>707</v>
      </c>
      <c r="C649" t="s">
        <v>509</v>
      </c>
      <c r="D649" t="s">
        <v>6004</v>
      </c>
      <c r="E649" t="s">
        <v>534</v>
      </c>
      <c r="F649" s="5">
        <v>22.29</v>
      </c>
      <c r="G649" s="5">
        <v>24.99</v>
      </c>
      <c r="H649" s="16">
        <v>0.30029559513543652</v>
      </c>
      <c r="I649" s="3" t="s">
        <v>10261</v>
      </c>
      <c r="J649" s="3" t="str">
        <f t="shared" si="10"/>
        <v>AVP</v>
      </c>
      <c r="K649" s="3" t="e">
        <f>IF(AND(RIGHT(I649,1)="1",J649=AVP),"Scranton West","")</f>
        <v>#NAME?</v>
      </c>
    </row>
    <row r="650" spans="1:11" x14ac:dyDescent="0.3">
      <c r="A650" s="1" t="s">
        <v>3644</v>
      </c>
      <c r="B650" t="s">
        <v>708</v>
      </c>
      <c r="C650" t="s">
        <v>439</v>
      </c>
      <c r="D650" t="s">
        <v>5999</v>
      </c>
      <c r="E650" t="s">
        <v>460</v>
      </c>
      <c r="F650" s="5">
        <v>10.47</v>
      </c>
      <c r="G650" s="5">
        <v>22.99</v>
      </c>
      <c r="H650" s="16">
        <v>2.0078066698730375</v>
      </c>
      <c r="I650" s="3" t="s">
        <v>10261</v>
      </c>
      <c r="J650" s="3" t="str">
        <f t="shared" si="10"/>
        <v>AVP</v>
      </c>
      <c r="K650" s="3" t="e">
        <f>IF(AND(RIGHT(I650,1)="1",J650=AVP),"Scranton West","")</f>
        <v>#NAME?</v>
      </c>
    </row>
    <row r="651" spans="1:11" x14ac:dyDescent="0.3">
      <c r="A651" s="1" t="s">
        <v>3645</v>
      </c>
      <c r="B651" t="s">
        <v>709</v>
      </c>
      <c r="C651" t="s">
        <v>77</v>
      </c>
      <c r="D651" t="s">
        <v>5998</v>
      </c>
      <c r="E651" t="s">
        <v>13</v>
      </c>
      <c r="F651" s="5">
        <v>14.85</v>
      </c>
      <c r="G651" s="5">
        <v>29.99</v>
      </c>
      <c r="H651" s="16">
        <v>0.50082703215740587</v>
      </c>
      <c r="I651" s="3" t="s">
        <v>10261</v>
      </c>
      <c r="J651" s="3" t="str">
        <f t="shared" si="10"/>
        <v>AVP</v>
      </c>
      <c r="K651" s="3" t="e">
        <f>IF(AND(RIGHT(I651,1)="1",J651=AVP),"Scranton West","")</f>
        <v>#NAME?</v>
      </c>
    </row>
    <row r="652" spans="1:11" x14ac:dyDescent="0.3">
      <c r="A652" s="1" t="s">
        <v>3646</v>
      </c>
      <c r="B652" t="s">
        <v>710</v>
      </c>
      <c r="C652" t="s">
        <v>473</v>
      </c>
      <c r="D652" t="s">
        <v>6005</v>
      </c>
      <c r="E652" t="s">
        <v>551</v>
      </c>
      <c r="F652" s="5">
        <v>17.559999999999999</v>
      </c>
      <c r="G652" s="5">
        <v>24.99</v>
      </c>
      <c r="H652" s="16">
        <v>4.0020030049479161</v>
      </c>
      <c r="I652" s="3" t="s">
        <v>10261</v>
      </c>
      <c r="J652" s="3" t="str">
        <f t="shared" si="10"/>
        <v>AVP</v>
      </c>
      <c r="K652" s="3" t="e">
        <f>IF(AND(RIGHT(I652,1)="1",J652=AVP),"Scranton West","")</f>
        <v>#NAME?</v>
      </c>
    </row>
    <row r="653" spans="1:11" x14ac:dyDescent="0.3">
      <c r="A653" s="1" t="s">
        <v>3647</v>
      </c>
      <c r="B653" t="s">
        <v>711</v>
      </c>
      <c r="C653" t="s">
        <v>509</v>
      </c>
      <c r="D653" t="s">
        <v>6004</v>
      </c>
      <c r="E653" t="s">
        <v>510</v>
      </c>
      <c r="F653" s="5">
        <v>4.3099999999999996</v>
      </c>
      <c r="G653" s="5">
        <v>8.99</v>
      </c>
      <c r="H653" s="16">
        <v>0.30329226846801649</v>
      </c>
      <c r="I653" s="3" t="s">
        <v>10264</v>
      </c>
      <c r="J653" s="3" t="str">
        <f t="shared" si="10"/>
        <v>AVP</v>
      </c>
      <c r="K653" s="3" t="e">
        <f>IF(AND(RIGHT(I653,1)="1",J653=AVP),"Scranton West","")</f>
        <v>#NAME?</v>
      </c>
    </row>
    <row r="654" spans="1:11" x14ac:dyDescent="0.3">
      <c r="A654" s="1" t="s">
        <v>3648</v>
      </c>
      <c r="B654" t="s">
        <v>712</v>
      </c>
      <c r="C654" t="s">
        <v>7</v>
      </c>
      <c r="D654" t="s">
        <v>5995</v>
      </c>
      <c r="E654" t="s">
        <v>8</v>
      </c>
      <c r="F654" s="5">
        <v>5.92</v>
      </c>
      <c r="G654" s="5">
        <v>26.99</v>
      </c>
      <c r="H654" s="16">
        <v>12.008574647382089</v>
      </c>
      <c r="I654" s="3" t="s">
        <v>10261</v>
      </c>
      <c r="J654" s="3" t="str">
        <f t="shared" si="10"/>
        <v>AVP</v>
      </c>
      <c r="K654" s="3" t="e">
        <f>IF(AND(RIGHT(I654,1)="1",J654=AVP),"Scranton West","")</f>
        <v>#NAME?</v>
      </c>
    </row>
    <row r="655" spans="1:11" x14ac:dyDescent="0.3">
      <c r="A655" s="1" t="s">
        <v>3649</v>
      </c>
      <c r="B655" t="s">
        <v>713</v>
      </c>
      <c r="C655" t="s">
        <v>39</v>
      </c>
      <c r="D655" t="s">
        <v>5995</v>
      </c>
      <c r="E655" t="s">
        <v>23</v>
      </c>
      <c r="F655" s="5">
        <v>1.21</v>
      </c>
      <c r="G655" s="5">
        <v>6.99</v>
      </c>
      <c r="H655" s="16">
        <v>0.40756512888342822</v>
      </c>
      <c r="I655" s="3" t="s">
        <v>10264</v>
      </c>
      <c r="J655" s="3" t="str">
        <f t="shared" si="10"/>
        <v>AVP</v>
      </c>
      <c r="K655" s="3" t="e">
        <f>IF(AND(RIGHT(I655,1)="1",J655=AVP),"Scranton West","")</f>
        <v>#NAME?</v>
      </c>
    </row>
    <row r="656" spans="1:11" x14ac:dyDescent="0.3">
      <c r="A656" s="1" t="s">
        <v>3650</v>
      </c>
      <c r="B656" t="s">
        <v>714</v>
      </c>
      <c r="C656" t="s">
        <v>451</v>
      </c>
      <c r="D656" t="s">
        <v>5999</v>
      </c>
      <c r="E656" t="s">
        <v>440</v>
      </c>
      <c r="F656" s="5">
        <v>2.82</v>
      </c>
      <c r="G656" s="5">
        <v>3.99</v>
      </c>
      <c r="H656" s="16">
        <v>28.004213596317886</v>
      </c>
      <c r="I656" s="3" t="s">
        <v>10260</v>
      </c>
      <c r="J656" s="3" t="str">
        <f t="shared" si="10"/>
        <v>BNA</v>
      </c>
      <c r="K656" s="3" t="e">
        <f>IF(AND(RIGHT(I656,1)="1",J656=AVP),"Scranton West","")</f>
        <v>#NAME?</v>
      </c>
    </row>
    <row r="657" spans="1:11" x14ac:dyDescent="0.3">
      <c r="A657" s="1" t="s">
        <v>3651</v>
      </c>
      <c r="B657" t="s">
        <v>715</v>
      </c>
      <c r="C657" t="s">
        <v>509</v>
      </c>
      <c r="D657" t="s">
        <v>6004</v>
      </c>
      <c r="E657" t="s">
        <v>522</v>
      </c>
      <c r="F657" s="5">
        <v>9.2799999999999994</v>
      </c>
      <c r="G657" s="5">
        <v>19.989999999999998</v>
      </c>
      <c r="H657" s="16">
        <v>4.5060971779822854</v>
      </c>
      <c r="I657" s="3" t="s">
        <v>10261</v>
      </c>
      <c r="J657" s="3" t="str">
        <f t="shared" si="10"/>
        <v>AVP</v>
      </c>
      <c r="K657" s="3" t="e">
        <f>IF(AND(RIGHT(I657,1)="1",J657=AVP),"Scranton West","")</f>
        <v>#NAME?</v>
      </c>
    </row>
    <row r="658" spans="1:11" x14ac:dyDescent="0.3">
      <c r="A658" s="1" t="s">
        <v>3652</v>
      </c>
      <c r="B658" t="s">
        <v>716</v>
      </c>
      <c r="C658" t="s">
        <v>464</v>
      </c>
      <c r="D658" t="s">
        <v>5999</v>
      </c>
      <c r="E658" t="s">
        <v>465</v>
      </c>
      <c r="F658" s="5">
        <v>5.37</v>
      </c>
      <c r="G658" s="5">
        <v>7.99</v>
      </c>
      <c r="H658" s="16">
        <v>0.50106241603115753</v>
      </c>
      <c r="I658" s="3" t="s">
        <v>10261</v>
      </c>
      <c r="J658" s="3" t="str">
        <f t="shared" si="10"/>
        <v>AVP</v>
      </c>
      <c r="K658" s="3" t="e">
        <f>IF(AND(RIGHT(I658,1)="1",J658=AVP),"Scranton West","")</f>
        <v>#NAME?</v>
      </c>
    </row>
    <row r="659" spans="1:11" x14ac:dyDescent="0.3">
      <c r="A659" s="1" t="s">
        <v>3653</v>
      </c>
      <c r="B659" t="s">
        <v>717</v>
      </c>
      <c r="C659" t="s">
        <v>10</v>
      </c>
      <c r="D659" t="s">
        <v>5998</v>
      </c>
      <c r="E659" t="s">
        <v>13</v>
      </c>
      <c r="F659" s="5">
        <v>10.4</v>
      </c>
      <c r="G659" s="5">
        <v>12.99</v>
      </c>
      <c r="H659" s="16">
        <v>8.0029387807773986</v>
      </c>
      <c r="I659" s="3" t="s">
        <v>10260</v>
      </c>
      <c r="J659" s="3" t="str">
        <f t="shared" si="10"/>
        <v>BNA</v>
      </c>
      <c r="K659" s="3" t="e">
        <f>IF(AND(RIGHT(I659,1)="1",J659=AVP),"Scranton West","")</f>
        <v>#NAME?</v>
      </c>
    </row>
    <row r="660" spans="1:11" x14ac:dyDescent="0.3">
      <c r="A660" s="1" t="s">
        <v>3654</v>
      </c>
      <c r="B660" t="s">
        <v>718</v>
      </c>
      <c r="C660" t="s">
        <v>4</v>
      </c>
      <c r="D660" t="s">
        <v>5998</v>
      </c>
      <c r="E660" t="s">
        <v>29</v>
      </c>
      <c r="F660" s="5">
        <v>20.68</v>
      </c>
      <c r="G660" s="5">
        <v>61.99</v>
      </c>
      <c r="H660" s="16">
        <v>2.5070888078512312</v>
      </c>
      <c r="I660" s="3" t="s">
        <v>10261</v>
      </c>
      <c r="J660" s="3" t="str">
        <f t="shared" si="10"/>
        <v>AVP</v>
      </c>
      <c r="K660" s="3" t="e">
        <f>IF(AND(RIGHT(I660,1)="1",J660=AVP),"Scranton West","")</f>
        <v>#NAME?</v>
      </c>
    </row>
    <row r="661" spans="1:11" x14ac:dyDescent="0.3">
      <c r="A661" s="1" t="s">
        <v>3655</v>
      </c>
      <c r="B661" t="s">
        <v>719</v>
      </c>
      <c r="C661" t="s">
        <v>4</v>
      </c>
      <c r="D661" t="s">
        <v>5998</v>
      </c>
      <c r="E661" t="s">
        <v>462</v>
      </c>
      <c r="F661" s="5">
        <v>39.82</v>
      </c>
      <c r="G661" s="5">
        <v>56.99</v>
      </c>
      <c r="H661" s="16">
        <v>2.0078187508671093</v>
      </c>
      <c r="I661" s="3" t="s">
        <v>10262</v>
      </c>
      <c r="J661" s="3" t="str">
        <f t="shared" si="10"/>
        <v>MCO</v>
      </c>
      <c r="K661" s="3" t="e">
        <f>IF(AND(RIGHT(I661,1)="1",J661=AVP),"Scranton West","")</f>
        <v>#NAME?</v>
      </c>
    </row>
    <row r="662" spans="1:11" x14ac:dyDescent="0.3">
      <c r="A662" s="1" t="s">
        <v>3656</v>
      </c>
      <c r="B662" t="s">
        <v>720</v>
      </c>
      <c r="C662" t="s">
        <v>439</v>
      </c>
      <c r="D662" t="s">
        <v>5999</v>
      </c>
      <c r="E662" t="s">
        <v>471</v>
      </c>
      <c r="F662" s="5">
        <v>75.989999999999995</v>
      </c>
      <c r="G662" s="5">
        <v>79.989999999999995</v>
      </c>
      <c r="H662" s="16">
        <v>30.000229891608715</v>
      </c>
      <c r="I662" s="3" t="s">
        <v>10261</v>
      </c>
      <c r="J662" s="3" t="str">
        <f t="shared" si="10"/>
        <v>AVP</v>
      </c>
      <c r="K662" s="3" t="e">
        <f>IF(AND(RIGHT(I662,1)="1",J662=AVP),"Scranton West","")</f>
        <v>#NAME?</v>
      </c>
    </row>
    <row r="663" spans="1:11" x14ac:dyDescent="0.3">
      <c r="A663" s="1" t="s">
        <v>3657</v>
      </c>
      <c r="B663" t="s">
        <v>721</v>
      </c>
      <c r="C663" t="s">
        <v>7</v>
      </c>
      <c r="D663" t="s">
        <v>5995</v>
      </c>
      <c r="E663" t="s">
        <v>8</v>
      </c>
      <c r="F663" s="5">
        <v>23.77</v>
      </c>
      <c r="G663" s="5">
        <v>42.99</v>
      </c>
      <c r="H663" s="16">
        <v>1.0058509829880096</v>
      </c>
      <c r="I663" s="3" t="s">
        <v>10264</v>
      </c>
      <c r="J663" s="3" t="str">
        <f t="shared" si="10"/>
        <v>AVP</v>
      </c>
      <c r="K663" s="3" t="e">
        <f>IF(AND(RIGHT(I663,1)="1",J663=AVP),"Scranton West","")</f>
        <v>#NAME?</v>
      </c>
    </row>
    <row r="664" spans="1:11" x14ac:dyDescent="0.3">
      <c r="A664" s="1" t="s">
        <v>3658</v>
      </c>
      <c r="B664" t="s">
        <v>722</v>
      </c>
      <c r="C664" t="s">
        <v>77</v>
      </c>
      <c r="D664" t="s">
        <v>5998</v>
      </c>
      <c r="E664" t="s">
        <v>13</v>
      </c>
      <c r="F664" s="5">
        <v>37.14</v>
      </c>
      <c r="G664" s="5">
        <v>49.99</v>
      </c>
      <c r="H664" s="16">
        <v>3.000228463382383</v>
      </c>
      <c r="I664" s="3" t="s">
        <v>10261</v>
      </c>
      <c r="J664" s="3" t="str">
        <f t="shared" si="10"/>
        <v>AVP</v>
      </c>
      <c r="K664" s="3" t="e">
        <f>IF(AND(RIGHT(I664,1)="1",J664=AVP),"Scranton West","")</f>
        <v>#NAME?</v>
      </c>
    </row>
    <row r="665" spans="1:11" x14ac:dyDescent="0.3">
      <c r="A665" s="1" t="s">
        <v>3659</v>
      </c>
      <c r="B665" t="s">
        <v>723</v>
      </c>
      <c r="C665" t="s">
        <v>439</v>
      </c>
      <c r="D665" t="s">
        <v>5999</v>
      </c>
      <c r="E665" t="s">
        <v>440</v>
      </c>
      <c r="F665" s="5">
        <v>11.51</v>
      </c>
      <c r="G665" s="5">
        <v>19.989999999999998</v>
      </c>
      <c r="H665" s="16">
        <v>2.0095329403458519</v>
      </c>
      <c r="I665" s="3" t="s">
        <v>10263</v>
      </c>
      <c r="J665" s="3" t="str">
        <f t="shared" si="10"/>
        <v>BNA</v>
      </c>
      <c r="K665" s="3" t="e">
        <f>IF(AND(RIGHT(I665,1)="1",J665=AVP),"Scranton West","")</f>
        <v>#NAME?</v>
      </c>
    </row>
    <row r="666" spans="1:11" x14ac:dyDescent="0.3">
      <c r="A666" s="1" t="s">
        <v>3660</v>
      </c>
      <c r="B666" t="s">
        <v>9</v>
      </c>
      <c r="C666" t="s">
        <v>10</v>
      </c>
      <c r="D666" t="s">
        <v>5998</v>
      </c>
      <c r="E666" t="s">
        <v>11</v>
      </c>
      <c r="F666" s="5">
        <v>10.72</v>
      </c>
      <c r="G666" s="5">
        <v>13.99</v>
      </c>
      <c r="H666" s="16">
        <v>2.000683073425459</v>
      </c>
      <c r="I666" s="3" t="s">
        <v>10262</v>
      </c>
      <c r="J666" s="3" t="str">
        <f t="shared" si="10"/>
        <v>MCO</v>
      </c>
      <c r="K666" s="3" t="e">
        <f>IF(AND(RIGHT(I666,1)="1",J666=AVP),"Scranton West","")</f>
        <v>#NAME?</v>
      </c>
    </row>
    <row r="667" spans="1:11" x14ac:dyDescent="0.3">
      <c r="A667" s="1" t="s">
        <v>3661</v>
      </c>
      <c r="B667" t="s">
        <v>334</v>
      </c>
      <c r="C667" t="s">
        <v>7</v>
      </c>
      <c r="D667" t="s">
        <v>5995</v>
      </c>
      <c r="E667" t="s">
        <v>35</v>
      </c>
      <c r="F667" s="5">
        <v>23.37</v>
      </c>
      <c r="G667" s="5">
        <v>39.99</v>
      </c>
      <c r="H667" s="16">
        <v>0.10760124579499199</v>
      </c>
      <c r="I667" s="3" t="s">
        <v>10261</v>
      </c>
      <c r="J667" s="3" t="str">
        <f t="shared" si="10"/>
        <v>AVP</v>
      </c>
      <c r="K667" s="3" t="e">
        <f>IF(AND(RIGHT(I667,1)="1",J667=AVP),"Scranton West","")</f>
        <v>#NAME?</v>
      </c>
    </row>
    <row r="668" spans="1:11" x14ac:dyDescent="0.3">
      <c r="A668" s="1" t="s">
        <v>3662</v>
      </c>
      <c r="B668" t="s">
        <v>724</v>
      </c>
      <c r="C668" t="s">
        <v>509</v>
      </c>
      <c r="D668" t="s">
        <v>6004</v>
      </c>
      <c r="E668" t="s">
        <v>510</v>
      </c>
      <c r="F668" s="5">
        <v>5.96</v>
      </c>
      <c r="G668" s="5">
        <v>24.99</v>
      </c>
      <c r="H668" s="16">
        <v>0.25296484574490247</v>
      </c>
      <c r="I668" s="3" t="s">
        <v>10261</v>
      </c>
      <c r="J668" s="3" t="str">
        <f t="shared" si="10"/>
        <v>AVP</v>
      </c>
      <c r="K668" s="3" t="e">
        <f>IF(AND(RIGHT(I668,1)="1",J668=AVP),"Scranton West","")</f>
        <v>#NAME?</v>
      </c>
    </row>
    <row r="669" spans="1:11" x14ac:dyDescent="0.3">
      <c r="A669" s="1" t="s">
        <v>3663</v>
      </c>
      <c r="B669" t="s">
        <v>725</v>
      </c>
      <c r="C669" t="s">
        <v>451</v>
      </c>
      <c r="D669" t="s">
        <v>5999</v>
      </c>
      <c r="E669" t="s">
        <v>452</v>
      </c>
      <c r="F669" s="5">
        <v>5.33</v>
      </c>
      <c r="G669" s="5">
        <v>8.99</v>
      </c>
      <c r="H669" s="16">
        <v>10.002890649119395</v>
      </c>
      <c r="I669" s="3" t="s">
        <v>10260</v>
      </c>
      <c r="J669" s="3" t="str">
        <f t="shared" si="10"/>
        <v>BNA</v>
      </c>
      <c r="K669" s="3" t="e">
        <f>IF(AND(RIGHT(I669,1)="1",J669=AVP),"Scranton West","")</f>
        <v>#NAME?</v>
      </c>
    </row>
    <row r="670" spans="1:11" x14ac:dyDescent="0.3">
      <c r="A670" s="1" t="s">
        <v>3664</v>
      </c>
      <c r="B670" t="s">
        <v>726</v>
      </c>
      <c r="C670" t="s">
        <v>4</v>
      </c>
      <c r="D670" t="s">
        <v>5998</v>
      </c>
      <c r="E670" t="s">
        <v>8</v>
      </c>
      <c r="F670" s="5">
        <v>80.739999999999995</v>
      </c>
      <c r="G670" s="5">
        <v>84.99</v>
      </c>
      <c r="H670" s="16">
        <v>5.0002950870724634</v>
      </c>
      <c r="I670" s="3" t="s">
        <v>10261</v>
      </c>
      <c r="J670" s="3" t="str">
        <f t="shared" si="10"/>
        <v>AVP</v>
      </c>
      <c r="K670" s="3" t="e">
        <f>IF(AND(RIGHT(I670,1)="1",J670=AVP),"Scranton West","")</f>
        <v>#NAME?</v>
      </c>
    </row>
    <row r="671" spans="1:11" x14ac:dyDescent="0.3">
      <c r="A671" s="1" t="s">
        <v>3665</v>
      </c>
      <c r="B671" t="s">
        <v>727</v>
      </c>
      <c r="C671" t="s">
        <v>550</v>
      </c>
      <c r="D671" t="s">
        <v>6001</v>
      </c>
      <c r="E671" t="s">
        <v>443</v>
      </c>
      <c r="F671" s="5">
        <v>3.57</v>
      </c>
      <c r="G671" s="5">
        <v>8.99</v>
      </c>
      <c r="H671" s="16">
        <v>2.0039018844210177</v>
      </c>
      <c r="I671" s="3" t="s">
        <v>10261</v>
      </c>
      <c r="J671" s="3" t="str">
        <f t="shared" si="10"/>
        <v>AVP</v>
      </c>
      <c r="K671" s="3" t="e">
        <f>IF(AND(RIGHT(I671,1)="1",J671=AVP),"Scranton West","")</f>
        <v>#NAME?</v>
      </c>
    </row>
    <row r="672" spans="1:11" x14ac:dyDescent="0.3">
      <c r="A672" s="1" t="s">
        <v>3666</v>
      </c>
      <c r="B672" t="s">
        <v>728</v>
      </c>
      <c r="C672" t="s">
        <v>77</v>
      </c>
      <c r="D672" t="s">
        <v>5998</v>
      </c>
      <c r="E672" t="s">
        <v>13</v>
      </c>
      <c r="F672" s="5">
        <v>3.98</v>
      </c>
      <c r="G672" s="5">
        <v>9.99</v>
      </c>
      <c r="H672" s="16">
        <v>1.2021030344992367</v>
      </c>
      <c r="I672" s="3" t="s">
        <v>10263</v>
      </c>
      <c r="J672" s="3" t="str">
        <f t="shared" si="10"/>
        <v>BNA</v>
      </c>
      <c r="K672" s="3" t="e">
        <f>IF(AND(RIGHT(I672,1)="1",J672=AVP),"Scranton West","")</f>
        <v>#NAME?</v>
      </c>
    </row>
    <row r="673" spans="1:11" x14ac:dyDescent="0.3">
      <c r="A673" s="1" t="s">
        <v>3667</v>
      </c>
      <c r="B673" t="s">
        <v>729</v>
      </c>
      <c r="C673" t="s">
        <v>493</v>
      </c>
      <c r="D673" t="s">
        <v>6001</v>
      </c>
      <c r="E673" t="s">
        <v>446</v>
      </c>
      <c r="F673" s="5">
        <v>1.68</v>
      </c>
      <c r="G673" s="5">
        <v>19.989999999999998</v>
      </c>
      <c r="H673" s="16">
        <v>0.10877812629668314</v>
      </c>
      <c r="I673" s="3" t="s">
        <v>10263</v>
      </c>
      <c r="J673" s="3" t="str">
        <f t="shared" si="10"/>
        <v>BNA</v>
      </c>
      <c r="K673" s="3" t="e">
        <f>IF(AND(RIGHT(I673,1)="1",J673=AVP),"Scranton West","")</f>
        <v>#NAME?</v>
      </c>
    </row>
    <row r="674" spans="1:11" x14ac:dyDescent="0.3">
      <c r="A674" s="1" t="s">
        <v>3668</v>
      </c>
      <c r="B674" t="s">
        <v>730</v>
      </c>
      <c r="C674" t="s">
        <v>509</v>
      </c>
      <c r="D674" t="s">
        <v>6004</v>
      </c>
      <c r="E674" t="s">
        <v>522</v>
      </c>
      <c r="F674" s="5">
        <v>21.85</v>
      </c>
      <c r="G674" s="5">
        <v>59.99</v>
      </c>
      <c r="H674" s="16">
        <v>1.0003305176351345</v>
      </c>
      <c r="I674" s="3" t="s">
        <v>10263</v>
      </c>
      <c r="J674" s="3" t="str">
        <f t="shared" si="10"/>
        <v>BNA</v>
      </c>
      <c r="K674" s="3" t="e">
        <f>IF(AND(RIGHT(I674,1)="1",J674=AVP),"Scranton West","")</f>
        <v>#NAME?</v>
      </c>
    </row>
    <row r="675" spans="1:11" x14ac:dyDescent="0.3">
      <c r="A675" s="1" t="s">
        <v>3669</v>
      </c>
      <c r="B675" t="s">
        <v>731</v>
      </c>
      <c r="C675" t="s">
        <v>439</v>
      </c>
      <c r="D675" t="s">
        <v>5999</v>
      </c>
      <c r="E675" t="s">
        <v>440</v>
      </c>
      <c r="F675" s="5">
        <v>24.47</v>
      </c>
      <c r="G675" s="5">
        <v>54.99</v>
      </c>
      <c r="H675" s="16">
        <v>15.00537565909144</v>
      </c>
      <c r="I675" s="3" t="s">
        <v>10260</v>
      </c>
      <c r="J675" s="3" t="str">
        <f t="shared" si="10"/>
        <v>BNA</v>
      </c>
      <c r="K675" s="3" t="e">
        <f>IF(AND(RIGHT(I675,1)="1",J675=AVP),"Scranton West","")</f>
        <v>#NAME?</v>
      </c>
    </row>
    <row r="676" spans="1:11" x14ac:dyDescent="0.3">
      <c r="A676" s="1" t="s">
        <v>3670</v>
      </c>
      <c r="B676" t="s">
        <v>181</v>
      </c>
      <c r="C676" t="s">
        <v>77</v>
      </c>
      <c r="D676" t="s">
        <v>5998</v>
      </c>
      <c r="E676" t="s">
        <v>13</v>
      </c>
      <c r="F676" s="5">
        <v>16.66</v>
      </c>
      <c r="G676" s="5">
        <v>36.99</v>
      </c>
      <c r="H676" s="16">
        <v>1.004724836905359</v>
      </c>
      <c r="I676" s="3" t="s">
        <v>10260</v>
      </c>
      <c r="J676" s="3" t="str">
        <f t="shared" si="10"/>
        <v>BNA</v>
      </c>
      <c r="K676" s="3" t="e">
        <f>IF(AND(RIGHT(I676,1)="1",J676=AVP),"Scranton West","")</f>
        <v>#NAME?</v>
      </c>
    </row>
    <row r="677" spans="1:11" x14ac:dyDescent="0.3">
      <c r="A677" s="1" t="s">
        <v>3671</v>
      </c>
      <c r="B677" t="s">
        <v>732</v>
      </c>
      <c r="C677" t="s">
        <v>7</v>
      </c>
      <c r="D677" t="s">
        <v>5995</v>
      </c>
      <c r="E677" t="s">
        <v>17</v>
      </c>
      <c r="F677" s="5">
        <v>21.63</v>
      </c>
      <c r="G677" s="5">
        <v>89.99</v>
      </c>
      <c r="H677" s="16">
        <v>3.0027081670755447</v>
      </c>
      <c r="I677" s="3" t="s">
        <v>10261</v>
      </c>
      <c r="J677" s="3" t="str">
        <f t="shared" si="10"/>
        <v>AVP</v>
      </c>
      <c r="K677" s="3" t="e">
        <f>IF(AND(RIGHT(I677,1)="1",J677=AVP),"Scranton West","")</f>
        <v>#NAME?</v>
      </c>
    </row>
    <row r="678" spans="1:11" x14ac:dyDescent="0.3">
      <c r="A678" s="1" t="s">
        <v>3672</v>
      </c>
      <c r="B678" t="s">
        <v>733</v>
      </c>
      <c r="C678" t="s">
        <v>10</v>
      </c>
      <c r="D678" t="s">
        <v>5998</v>
      </c>
      <c r="E678" t="s">
        <v>11</v>
      </c>
      <c r="F678" s="5">
        <v>4.5999999999999996</v>
      </c>
      <c r="G678" s="5">
        <v>11.99</v>
      </c>
      <c r="H678" s="16">
        <v>0.10900533495205614</v>
      </c>
      <c r="I678" s="3" t="s">
        <v>10264</v>
      </c>
      <c r="J678" s="3" t="str">
        <f t="shared" si="10"/>
        <v>AVP</v>
      </c>
      <c r="K678" s="3" t="e">
        <f>IF(AND(RIGHT(I678,1)="1",J678=AVP),"Scranton West","")</f>
        <v>#NAME?</v>
      </c>
    </row>
    <row r="679" spans="1:11" x14ac:dyDescent="0.3">
      <c r="A679" s="1" t="s">
        <v>3673</v>
      </c>
      <c r="B679" t="s">
        <v>734</v>
      </c>
      <c r="C679" t="s">
        <v>4</v>
      </c>
      <c r="D679" t="s">
        <v>5998</v>
      </c>
      <c r="E679" t="s">
        <v>8</v>
      </c>
      <c r="F679" s="5">
        <v>39.299999999999997</v>
      </c>
      <c r="G679" s="5">
        <v>57.99</v>
      </c>
      <c r="H679" s="16">
        <v>0.50637946462609984</v>
      </c>
      <c r="I679" s="3" t="s">
        <v>10261</v>
      </c>
      <c r="J679" s="3" t="str">
        <f t="shared" si="10"/>
        <v>AVP</v>
      </c>
      <c r="K679" s="3" t="e">
        <f>IF(AND(RIGHT(I679,1)="1",J679=AVP),"Scranton West","")</f>
        <v>#NAME?</v>
      </c>
    </row>
    <row r="680" spans="1:11" x14ac:dyDescent="0.3">
      <c r="A680" s="1" t="s">
        <v>3674</v>
      </c>
      <c r="B680" t="s">
        <v>735</v>
      </c>
      <c r="C680" t="s">
        <v>22</v>
      </c>
      <c r="D680" t="s">
        <v>5998</v>
      </c>
      <c r="E680" t="s">
        <v>23</v>
      </c>
      <c r="F680" s="5">
        <v>1.62</v>
      </c>
      <c r="G680" s="5">
        <v>16.989999999999998</v>
      </c>
      <c r="H680" s="16">
        <v>0.20916789440344452</v>
      </c>
      <c r="I680" s="3" t="s">
        <v>10263</v>
      </c>
      <c r="J680" s="3" t="str">
        <f t="shared" si="10"/>
        <v>BNA</v>
      </c>
      <c r="K680" s="3" t="e">
        <f>IF(AND(RIGHT(I680,1)="1",J680=AVP),"Scranton West","")</f>
        <v>#NAME?</v>
      </c>
    </row>
    <row r="681" spans="1:11" x14ac:dyDescent="0.3">
      <c r="A681" s="1" t="s">
        <v>3675</v>
      </c>
      <c r="B681" t="s">
        <v>736</v>
      </c>
      <c r="C681" t="s">
        <v>595</v>
      </c>
      <c r="D681" t="s">
        <v>6001</v>
      </c>
      <c r="E681" t="s">
        <v>443</v>
      </c>
      <c r="F681" s="5">
        <v>5.38</v>
      </c>
      <c r="G681" s="5">
        <v>6.99</v>
      </c>
      <c r="H681" s="16">
        <v>0.40786743922105756</v>
      </c>
      <c r="I681" s="3" t="s">
        <v>10261</v>
      </c>
      <c r="J681" s="3" t="str">
        <f t="shared" si="10"/>
        <v>AVP</v>
      </c>
      <c r="K681" s="3" t="e">
        <f>IF(AND(RIGHT(I681,1)="1",J681=AVP),"Scranton West","")</f>
        <v>#NAME?</v>
      </c>
    </row>
    <row r="682" spans="1:11" x14ac:dyDescent="0.3">
      <c r="A682" s="1" t="s">
        <v>3676</v>
      </c>
      <c r="B682" t="s">
        <v>737</v>
      </c>
      <c r="C682" t="s">
        <v>439</v>
      </c>
      <c r="D682" t="s">
        <v>5999</v>
      </c>
      <c r="E682" t="s">
        <v>452</v>
      </c>
      <c r="F682" s="5">
        <v>12.34</v>
      </c>
      <c r="G682" s="5">
        <v>12.99</v>
      </c>
      <c r="H682" s="16">
        <v>0.10350760824154265</v>
      </c>
      <c r="I682" s="3" t="s">
        <v>10261</v>
      </c>
      <c r="J682" s="3" t="str">
        <f t="shared" si="10"/>
        <v>AVP</v>
      </c>
      <c r="K682" s="3" t="e">
        <f>IF(AND(RIGHT(I682,1)="1",J682=AVP),"Scranton West","")</f>
        <v>#NAME?</v>
      </c>
    </row>
    <row r="683" spans="1:11" x14ac:dyDescent="0.3">
      <c r="A683" s="1" t="s">
        <v>3677</v>
      </c>
      <c r="B683" t="s">
        <v>738</v>
      </c>
      <c r="C683" t="s">
        <v>509</v>
      </c>
      <c r="D683" t="s">
        <v>6004</v>
      </c>
      <c r="E683" t="s">
        <v>694</v>
      </c>
      <c r="F683" s="5">
        <v>66.78</v>
      </c>
      <c r="G683" s="5">
        <v>119.99</v>
      </c>
      <c r="H683" s="16">
        <v>17.004780224114725</v>
      </c>
      <c r="I683" s="3" t="s">
        <v>10263</v>
      </c>
      <c r="J683" s="3" t="str">
        <f t="shared" si="10"/>
        <v>BNA</v>
      </c>
      <c r="K683" s="3" t="e">
        <f>IF(AND(RIGHT(I683,1)="1",J683=AVP),"Scranton West","")</f>
        <v>#NAME?</v>
      </c>
    </row>
    <row r="684" spans="1:11" x14ac:dyDescent="0.3">
      <c r="A684" s="1" t="s">
        <v>3678</v>
      </c>
      <c r="B684" t="s">
        <v>739</v>
      </c>
      <c r="C684" t="s">
        <v>595</v>
      </c>
      <c r="D684" t="s">
        <v>6001</v>
      </c>
      <c r="E684" t="s">
        <v>446</v>
      </c>
      <c r="F684" s="5">
        <v>3.89</v>
      </c>
      <c r="G684" s="5">
        <v>5.99</v>
      </c>
      <c r="H684" s="16">
        <v>2.0083771679306537</v>
      </c>
      <c r="I684" s="3" t="s">
        <v>10263</v>
      </c>
      <c r="J684" s="3" t="str">
        <f t="shared" si="10"/>
        <v>BNA</v>
      </c>
      <c r="K684" s="3" t="e">
        <f>IF(AND(RIGHT(I684,1)="1",J684=AVP),"Scranton West","")</f>
        <v>#NAME?</v>
      </c>
    </row>
    <row r="685" spans="1:11" x14ac:dyDescent="0.3">
      <c r="A685" s="1" t="s">
        <v>3679</v>
      </c>
      <c r="B685" t="s">
        <v>740</v>
      </c>
      <c r="C685" t="s">
        <v>439</v>
      </c>
      <c r="D685" t="s">
        <v>5999</v>
      </c>
      <c r="E685" t="s">
        <v>460</v>
      </c>
      <c r="F685" s="5">
        <v>25.16</v>
      </c>
      <c r="G685" s="5">
        <v>42.99</v>
      </c>
      <c r="H685" s="16">
        <v>4.001190772647222</v>
      </c>
      <c r="I685" s="3" t="s">
        <v>10261</v>
      </c>
      <c r="J685" s="3" t="str">
        <f t="shared" si="10"/>
        <v>AVP</v>
      </c>
      <c r="K685" s="3" t="e">
        <f>IF(AND(RIGHT(I685,1)="1",J685=AVP),"Scranton West","")</f>
        <v>#NAME?</v>
      </c>
    </row>
    <row r="686" spans="1:11" x14ac:dyDescent="0.3">
      <c r="A686" s="1" t="s">
        <v>3680</v>
      </c>
      <c r="B686" t="s">
        <v>741</v>
      </c>
      <c r="C686" t="s">
        <v>10</v>
      </c>
      <c r="D686" t="s">
        <v>5998</v>
      </c>
      <c r="E686" t="s">
        <v>13</v>
      </c>
      <c r="F686" s="5">
        <v>7.18</v>
      </c>
      <c r="G686" s="5">
        <v>9.99</v>
      </c>
      <c r="H686" s="16">
        <v>0.10407053137921955</v>
      </c>
      <c r="I686" s="3" t="s">
        <v>10260</v>
      </c>
      <c r="J686" s="3" t="str">
        <f t="shared" si="10"/>
        <v>BNA</v>
      </c>
      <c r="K686" s="3" t="e">
        <f>IF(AND(RIGHT(I686,1)="1",J686=AVP),"Scranton West","")</f>
        <v>#NAME?</v>
      </c>
    </row>
    <row r="687" spans="1:11" x14ac:dyDescent="0.3">
      <c r="A687" s="1" t="s">
        <v>3681</v>
      </c>
      <c r="B687" t="s">
        <v>742</v>
      </c>
      <c r="C687" t="s">
        <v>7</v>
      </c>
      <c r="D687" t="s">
        <v>5995</v>
      </c>
      <c r="E687" t="s">
        <v>462</v>
      </c>
      <c r="F687" s="5">
        <v>55.07</v>
      </c>
      <c r="G687" s="5">
        <v>59.99</v>
      </c>
      <c r="H687" s="16">
        <v>0.50943747139747009</v>
      </c>
      <c r="I687" s="3" t="s">
        <v>10261</v>
      </c>
      <c r="J687" s="3" t="str">
        <f t="shared" si="10"/>
        <v>AVP</v>
      </c>
      <c r="K687" s="3" t="e">
        <f>IF(AND(RIGHT(I687,1)="1",J687=AVP),"Scranton West","")</f>
        <v>#NAME?</v>
      </c>
    </row>
    <row r="688" spans="1:11" x14ac:dyDescent="0.3">
      <c r="A688" s="1" t="s">
        <v>3682</v>
      </c>
      <c r="B688" t="s">
        <v>743</v>
      </c>
      <c r="C688" t="s">
        <v>4</v>
      </c>
      <c r="D688" t="s">
        <v>5998</v>
      </c>
      <c r="E688" t="s">
        <v>17</v>
      </c>
      <c r="F688" s="5">
        <v>47.81</v>
      </c>
      <c r="G688" s="5">
        <v>64.989999999999995</v>
      </c>
      <c r="H688" s="16">
        <v>0.20257176057425971</v>
      </c>
      <c r="I688" s="3" t="s">
        <v>10261</v>
      </c>
      <c r="J688" s="3" t="str">
        <f t="shared" si="10"/>
        <v>AVP</v>
      </c>
      <c r="K688" s="3" t="e">
        <f>IF(AND(RIGHT(I688,1)="1",J688=AVP),"Scranton West","")</f>
        <v>#NAME?</v>
      </c>
    </row>
    <row r="689" spans="1:11" x14ac:dyDescent="0.3">
      <c r="A689" s="1" t="s">
        <v>3683</v>
      </c>
      <c r="B689" t="s">
        <v>617</v>
      </c>
      <c r="C689" t="s">
        <v>10</v>
      </c>
      <c r="D689" t="s">
        <v>5998</v>
      </c>
      <c r="E689" t="s">
        <v>11</v>
      </c>
      <c r="F689" s="5">
        <v>8.84</v>
      </c>
      <c r="G689" s="5">
        <v>11.99</v>
      </c>
      <c r="H689" s="16">
        <v>0.50982478436429102</v>
      </c>
      <c r="I689" s="3" t="s">
        <v>10264</v>
      </c>
      <c r="J689" s="3" t="str">
        <f t="shared" si="10"/>
        <v>AVP</v>
      </c>
      <c r="K689" s="3" t="e">
        <f>IF(AND(RIGHT(I689,1)="1",J689=AVP),"Scranton West","")</f>
        <v>#NAME?</v>
      </c>
    </row>
    <row r="690" spans="1:11" x14ac:dyDescent="0.3">
      <c r="A690" s="1" t="s">
        <v>3684</v>
      </c>
      <c r="B690" t="s">
        <v>744</v>
      </c>
      <c r="C690" t="s">
        <v>22</v>
      </c>
      <c r="D690" t="s">
        <v>5998</v>
      </c>
      <c r="E690" t="s">
        <v>23</v>
      </c>
      <c r="F690" s="5">
        <v>2.86</v>
      </c>
      <c r="G690" s="5">
        <v>17.989999999999998</v>
      </c>
      <c r="H690" s="16">
        <v>5.5017529753067222</v>
      </c>
      <c r="I690" s="3" t="s">
        <v>10260</v>
      </c>
      <c r="J690" s="3" t="str">
        <f t="shared" si="10"/>
        <v>BNA</v>
      </c>
      <c r="K690" s="3" t="e">
        <f>IF(AND(RIGHT(I690,1)="1",J690=AVP),"Scranton West","")</f>
        <v>#NAME?</v>
      </c>
    </row>
    <row r="691" spans="1:11" x14ac:dyDescent="0.3">
      <c r="A691" s="1" t="s">
        <v>3685</v>
      </c>
      <c r="B691" t="s">
        <v>745</v>
      </c>
      <c r="C691" t="s">
        <v>509</v>
      </c>
      <c r="D691" t="s">
        <v>6004</v>
      </c>
      <c r="E691" t="s">
        <v>694</v>
      </c>
      <c r="F691" s="5">
        <v>20.64</v>
      </c>
      <c r="G691" s="5">
        <v>24.99</v>
      </c>
      <c r="H691" s="16">
        <v>8.0017080905134961</v>
      </c>
      <c r="I691" s="3" t="s">
        <v>10262</v>
      </c>
      <c r="J691" s="3" t="str">
        <f t="shared" si="10"/>
        <v>MCO</v>
      </c>
      <c r="K691" s="3" t="e">
        <f>IF(AND(RIGHT(I691,1)="1",J691=AVP),"Scranton West","")</f>
        <v>#NAME?</v>
      </c>
    </row>
    <row r="692" spans="1:11" x14ac:dyDescent="0.3">
      <c r="A692" s="1" t="s">
        <v>3686</v>
      </c>
      <c r="B692" t="s">
        <v>618</v>
      </c>
      <c r="C692" t="s">
        <v>451</v>
      </c>
      <c r="D692" t="s">
        <v>5999</v>
      </c>
      <c r="E692" t="s">
        <v>452</v>
      </c>
      <c r="F692" s="5">
        <v>6.21</v>
      </c>
      <c r="G692" s="5">
        <v>9.99</v>
      </c>
      <c r="H692" s="16">
        <v>0.10888218327815641</v>
      </c>
      <c r="I692" s="3" t="s">
        <v>10260</v>
      </c>
      <c r="J692" s="3" t="str">
        <f t="shared" si="10"/>
        <v>BNA</v>
      </c>
      <c r="K692" s="3" t="e">
        <f>IF(AND(RIGHT(I692,1)="1",J692=AVP),"Scranton West","")</f>
        <v>#NAME?</v>
      </c>
    </row>
    <row r="693" spans="1:11" x14ac:dyDescent="0.3">
      <c r="A693" s="1" t="s">
        <v>3687</v>
      </c>
      <c r="B693" t="s">
        <v>746</v>
      </c>
      <c r="C693" t="s">
        <v>473</v>
      </c>
      <c r="D693" t="s">
        <v>6000</v>
      </c>
      <c r="E693" t="s">
        <v>443</v>
      </c>
      <c r="F693" s="5">
        <v>3.82</v>
      </c>
      <c r="G693" s="5">
        <v>19.989999999999998</v>
      </c>
      <c r="H693" s="16">
        <v>0.20086293270905084</v>
      </c>
      <c r="I693" s="3" t="s">
        <v>10263</v>
      </c>
      <c r="J693" s="3" t="str">
        <f t="shared" si="10"/>
        <v>BNA</v>
      </c>
      <c r="K693" s="3" t="e">
        <f>IF(AND(RIGHT(I693,1)="1",J693=AVP),"Scranton West","")</f>
        <v>#NAME?</v>
      </c>
    </row>
    <row r="694" spans="1:11" x14ac:dyDescent="0.3">
      <c r="A694" s="1" t="s">
        <v>3688</v>
      </c>
      <c r="B694" t="s">
        <v>580</v>
      </c>
      <c r="C694" t="s">
        <v>7</v>
      </c>
      <c r="D694" t="s">
        <v>5995</v>
      </c>
      <c r="E694" t="s">
        <v>8</v>
      </c>
      <c r="F694" s="5">
        <v>27.44</v>
      </c>
      <c r="G694" s="5">
        <v>34.99</v>
      </c>
      <c r="H694" s="16">
        <v>1.0098311538876703</v>
      </c>
      <c r="I694" s="3" t="s">
        <v>10261</v>
      </c>
      <c r="J694" s="3" t="str">
        <f t="shared" si="10"/>
        <v>AVP</v>
      </c>
      <c r="K694" s="3" t="e">
        <f>IF(AND(RIGHT(I694,1)="1",J694=AVP),"Scranton West","")</f>
        <v>#NAME?</v>
      </c>
    </row>
    <row r="695" spans="1:11" x14ac:dyDescent="0.3">
      <c r="A695" s="1" t="s">
        <v>3689</v>
      </c>
      <c r="B695" t="s">
        <v>747</v>
      </c>
      <c r="C695" t="s">
        <v>464</v>
      </c>
      <c r="D695" t="s">
        <v>5999</v>
      </c>
      <c r="E695" t="s">
        <v>440</v>
      </c>
      <c r="F695" s="5">
        <v>1.22</v>
      </c>
      <c r="G695" s="5">
        <v>3.99</v>
      </c>
      <c r="H695" s="16">
        <v>28.008658738348966</v>
      </c>
      <c r="I695" s="3" t="s">
        <v>10261</v>
      </c>
      <c r="J695" s="3" t="str">
        <f t="shared" si="10"/>
        <v>AVP</v>
      </c>
      <c r="K695" s="3" t="e">
        <f>IF(AND(RIGHT(I695,1)="1",J695=AVP),"Scranton West","")</f>
        <v>#NAME?</v>
      </c>
    </row>
    <row r="696" spans="1:11" x14ac:dyDescent="0.3">
      <c r="A696" s="1" t="s">
        <v>3690</v>
      </c>
      <c r="B696" t="s">
        <v>363</v>
      </c>
      <c r="C696" t="s">
        <v>77</v>
      </c>
      <c r="D696" t="s">
        <v>5998</v>
      </c>
      <c r="E696" t="s">
        <v>13</v>
      </c>
      <c r="F696" s="5">
        <v>147</v>
      </c>
      <c r="G696" s="5">
        <v>249.99</v>
      </c>
      <c r="H696" s="16">
        <v>0.2039414720961249</v>
      </c>
      <c r="I696" s="3" t="s">
        <v>10262</v>
      </c>
      <c r="J696" s="3" t="str">
        <f t="shared" si="10"/>
        <v>MCO</v>
      </c>
      <c r="K696" s="3" t="e">
        <f>IF(AND(RIGHT(I696,1)="1",J696=AVP),"Scranton West","")</f>
        <v>#NAME?</v>
      </c>
    </row>
    <row r="697" spans="1:11" x14ac:dyDescent="0.3">
      <c r="A697" s="1" t="s">
        <v>3691</v>
      </c>
      <c r="B697" t="s">
        <v>748</v>
      </c>
      <c r="C697" t="s">
        <v>7</v>
      </c>
      <c r="D697" t="s">
        <v>5995</v>
      </c>
      <c r="E697" t="s">
        <v>17</v>
      </c>
      <c r="F697" s="5">
        <v>22.88</v>
      </c>
      <c r="G697" s="5">
        <v>49.99</v>
      </c>
      <c r="H697" s="16">
        <v>0.50489864938363627</v>
      </c>
      <c r="I697" s="3" t="s">
        <v>10261</v>
      </c>
      <c r="J697" s="3" t="str">
        <f t="shared" si="10"/>
        <v>AVP</v>
      </c>
      <c r="K697" s="3" t="e">
        <f>IF(AND(RIGHT(I697,1)="1",J697=AVP),"Scranton West","")</f>
        <v>#NAME?</v>
      </c>
    </row>
    <row r="698" spans="1:11" x14ac:dyDescent="0.3">
      <c r="A698" s="1" t="s">
        <v>3692</v>
      </c>
      <c r="B698" t="s">
        <v>749</v>
      </c>
      <c r="C698" t="s">
        <v>439</v>
      </c>
      <c r="D698" t="s">
        <v>5999</v>
      </c>
      <c r="E698" t="s">
        <v>471</v>
      </c>
      <c r="F698" s="5">
        <v>64.91</v>
      </c>
      <c r="G698" s="5">
        <v>149.99</v>
      </c>
      <c r="H698" s="16">
        <v>2.0046765784301006</v>
      </c>
      <c r="I698" s="3" t="s">
        <v>10261</v>
      </c>
      <c r="J698" s="3" t="str">
        <f t="shared" si="10"/>
        <v>AVP</v>
      </c>
      <c r="K698" s="3" t="e">
        <f>IF(AND(RIGHT(I698,1)="1",J698=AVP),"Scranton West","")</f>
        <v>#NAME?</v>
      </c>
    </row>
    <row r="699" spans="1:11" x14ac:dyDescent="0.3">
      <c r="A699" s="1" t="s">
        <v>3693</v>
      </c>
      <c r="B699" t="s">
        <v>750</v>
      </c>
      <c r="C699" t="s">
        <v>509</v>
      </c>
      <c r="D699" t="s">
        <v>6004</v>
      </c>
      <c r="E699" t="s">
        <v>510</v>
      </c>
      <c r="F699" s="5">
        <v>4.79</v>
      </c>
      <c r="G699" s="5">
        <v>8.99</v>
      </c>
      <c r="H699" s="16">
        <v>0.30378766835467741</v>
      </c>
      <c r="I699" s="3" t="s">
        <v>10260</v>
      </c>
      <c r="J699" s="3" t="str">
        <f t="shared" si="10"/>
        <v>BNA</v>
      </c>
      <c r="K699" s="3" t="e">
        <f>IF(AND(RIGHT(I699,1)="1",J699=AVP),"Scranton West","")</f>
        <v>#NAME?</v>
      </c>
    </row>
    <row r="700" spans="1:11" x14ac:dyDescent="0.3">
      <c r="A700" s="1" t="s">
        <v>3694</v>
      </c>
      <c r="B700" t="s">
        <v>751</v>
      </c>
      <c r="C700" t="s">
        <v>10</v>
      </c>
      <c r="D700" t="s">
        <v>5998</v>
      </c>
      <c r="E700" t="s">
        <v>11</v>
      </c>
      <c r="F700" s="5">
        <v>3.89</v>
      </c>
      <c r="G700" s="5">
        <v>9.99</v>
      </c>
      <c r="H700" s="16">
        <v>1.2012776185489236</v>
      </c>
      <c r="I700" s="3" t="s">
        <v>10260</v>
      </c>
      <c r="J700" s="3" t="str">
        <f t="shared" si="10"/>
        <v>BNA</v>
      </c>
      <c r="K700" s="3" t="e">
        <f>IF(AND(RIGHT(I700,1)="1",J700=AVP),"Scranton West","")</f>
        <v>#NAME?</v>
      </c>
    </row>
    <row r="701" spans="1:11" x14ac:dyDescent="0.3">
      <c r="A701" s="1" t="s">
        <v>3695</v>
      </c>
      <c r="B701" t="s">
        <v>752</v>
      </c>
      <c r="C701" t="s">
        <v>22</v>
      </c>
      <c r="D701" t="s">
        <v>5998</v>
      </c>
      <c r="E701" t="s">
        <v>23</v>
      </c>
      <c r="F701" s="5">
        <v>23.74</v>
      </c>
      <c r="G701" s="5">
        <v>24.99</v>
      </c>
      <c r="H701" s="16">
        <v>5.0049560068174781</v>
      </c>
      <c r="I701" s="3" t="s">
        <v>10263</v>
      </c>
      <c r="J701" s="3" t="str">
        <f t="shared" si="10"/>
        <v>BNA</v>
      </c>
      <c r="K701" s="3" t="e">
        <f>IF(AND(RIGHT(I701,1)="1",J701=AVP),"Scranton West","")</f>
        <v>#NAME?</v>
      </c>
    </row>
    <row r="702" spans="1:11" x14ac:dyDescent="0.3">
      <c r="A702" s="1" t="s">
        <v>3696</v>
      </c>
      <c r="B702" t="s">
        <v>753</v>
      </c>
      <c r="C702" t="s">
        <v>473</v>
      </c>
      <c r="D702" t="s">
        <v>6006</v>
      </c>
      <c r="E702" t="s">
        <v>443</v>
      </c>
      <c r="F702" s="5">
        <v>8.5399999999999991</v>
      </c>
      <c r="G702" s="5">
        <v>8.99</v>
      </c>
      <c r="H702" s="16">
        <v>10.009365559353887</v>
      </c>
      <c r="I702" s="3" t="s">
        <v>10261</v>
      </c>
      <c r="J702" s="3" t="str">
        <f t="shared" si="10"/>
        <v>AVP</v>
      </c>
      <c r="K702" s="3" t="e">
        <f>IF(AND(RIGHT(I702,1)="1",J702=AVP),"Scranton West","")</f>
        <v>#NAME?</v>
      </c>
    </row>
    <row r="703" spans="1:11" x14ac:dyDescent="0.3">
      <c r="A703" s="1" t="s">
        <v>3697</v>
      </c>
      <c r="B703" t="s">
        <v>754</v>
      </c>
      <c r="C703" t="s">
        <v>7</v>
      </c>
      <c r="D703" t="s">
        <v>5995</v>
      </c>
      <c r="E703" t="s">
        <v>8</v>
      </c>
      <c r="F703" s="5">
        <v>19.28</v>
      </c>
      <c r="G703" s="5">
        <v>42.99</v>
      </c>
      <c r="H703" s="16">
        <v>5.003380096543327</v>
      </c>
      <c r="I703" s="3" t="s">
        <v>10260</v>
      </c>
      <c r="J703" s="3" t="str">
        <f t="shared" si="10"/>
        <v>BNA</v>
      </c>
      <c r="K703" s="3" t="e">
        <f>IF(AND(RIGHT(I703,1)="1",J703=AVP),"Scranton West","")</f>
        <v>#NAME?</v>
      </c>
    </row>
    <row r="704" spans="1:11" x14ac:dyDescent="0.3">
      <c r="A704" s="1" t="s">
        <v>3698</v>
      </c>
      <c r="B704" t="s">
        <v>755</v>
      </c>
      <c r="C704" t="s">
        <v>210</v>
      </c>
      <c r="D704" t="s">
        <v>5997</v>
      </c>
      <c r="E704" t="s">
        <v>13</v>
      </c>
      <c r="F704" s="5">
        <v>37.78</v>
      </c>
      <c r="G704" s="5">
        <v>39.99</v>
      </c>
      <c r="H704" s="16">
        <v>18.001347566476042</v>
      </c>
      <c r="I704" s="3" t="s">
        <v>10262</v>
      </c>
      <c r="J704" s="3" t="str">
        <f t="shared" si="10"/>
        <v>MCO</v>
      </c>
      <c r="K704" s="3" t="e">
        <f>IF(AND(RIGHT(I704,1)="1",J704=AVP),"Scranton West","")</f>
        <v>#NAME?</v>
      </c>
    </row>
    <row r="705" spans="1:11" x14ac:dyDescent="0.3">
      <c r="A705" s="1" t="s">
        <v>3699</v>
      </c>
      <c r="B705" t="s">
        <v>756</v>
      </c>
      <c r="C705" t="s">
        <v>439</v>
      </c>
      <c r="D705" t="s">
        <v>5999</v>
      </c>
      <c r="E705" t="s">
        <v>440</v>
      </c>
      <c r="F705" s="5">
        <v>7.51</v>
      </c>
      <c r="G705" s="5">
        <v>19.989999999999998</v>
      </c>
      <c r="H705" s="16">
        <v>0.1049372361937525</v>
      </c>
      <c r="I705" s="3" t="s">
        <v>10261</v>
      </c>
      <c r="J705" s="3" t="str">
        <f t="shared" si="10"/>
        <v>AVP</v>
      </c>
      <c r="K705" s="3" t="e">
        <f>IF(AND(RIGHT(I705,1)="1",J705=AVP),"Scranton West","")</f>
        <v>#NAME?</v>
      </c>
    </row>
    <row r="706" spans="1:11" x14ac:dyDescent="0.3">
      <c r="A706" s="1" t="s">
        <v>3700</v>
      </c>
      <c r="B706" t="s">
        <v>757</v>
      </c>
      <c r="C706" t="s">
        <v>509</v>
      </c>
      <c r="D706" t="s">
        <v>6004</v>
      </c>
      <c r="E706" t="s">
        <v>694</v>
      </c>
      <c r="F706" s="5">
        <v>35.92</v>
      </c>
      <c r="G706" s="5">
        <v>39.99</v>
      </c>
      <c r="H706" s="16">
        <v>0.50984890862153831</v>
      </c>
      <c r="I706" s="3" t="s">
        <v>10264</v>
      </c>
      <c r="J706" s="3" t="str">
        <f t="shared" si="10"/>
        <v>AVP</v>
      </c>
      <c r="K706" s="3" t="e">
        <f>IF(AND(RIGHT(I706,1)="1",J706=AVP),"Scranton West","")</f>
        <v>#NAME?</v>
      </c>
    </row>
    <row r="707" spans="1:11" x14ac:dyDescent="0.3">
      <c r="A707" s="1" t="s">
        <v>3701</v>
      </c>
      <c r="B707" t="s">
        <v>488</v>
      </c>
      <c r="C707" t="s">
        <v>10</v>
      </c>
      <c r="D707" t="s">
        <v>5998</v>
      </c>
      <c r="E707" t="s">
        <v>11</v>
      </c>
      <c r="F707" s="5">
        <v>1.36</v>
      </c>
      <c r="G707" s="5">
        <v>5.99</v>
      </c>
      <c r="H707" s="16">
        <v>11.008058196937233</v>
      </c>
      <c r="I707" s="3" t="s">
        <v>10261</v>
      </c>
      <c r="J707" s="3" t="str">
        <f t="shared" ref="J707:J770" si="11">LEFT(I707,3)</f>
        <v>AVP</v>
      </c>
      <c r="K707" s="3" t="e">
        <f>IF(AND(RIGHT(I707,1)="1",J707=AVP),"Scranton West","")</f>
        <v>#NAME?</v>
      </c>
    </row>
    <row r="708" spans="1:11" x14ac:dyDescent="0.3">
      <c r="A708" s="1" t="s">
        <v>3702</v>
      </c>
      <c r="B708" t="s">
        <v>758</v>
      </c>
      <c r="C708" t="s">
        <v>451</v>
      </c>
      <c r="D708" t="s">
        <v>5999</v>
      </c>
      <c r="E708" t="s">
        <v>452</v>
      </c>
      <c r="F708" s="5">
        <v>25.98</v>
      </c>
      <c r="G708" s="5">
        <v>34.99</v>
      </c>
      <c r="H708" s="16">
        <v>3.0012025675738747</v>
      </c>
      <c r="I708" s="3" t="s">
        <v>10260</v>
      </c>
      <c r="J708" s="3" t="str">
        <f t="shared" si="11"/>
        <v>BNA</v>
      </c>
      <c r="K708" s="3" t="e">
        <f>IF(AND(RIGHT(I708,1)="1",J708=AVP),"Scranton West","")</f>
        <v>#NAME?</v>
      </c>
    </row>
    <row r="709" spans="1:11" x14ac:dyDescent="0.3">
      <c r="A709" s="1" t="s">
        <v>3703</v>
      </c>
      <c r="B709" t="s">
        <v>759</v>
      </c>
      <c r="C709" t="s">
        <v>595</v>
      </c>
      <c r="D709" t="s">
        <v>6001</v>
      </c>
      <c r="E709" t="s">
        <v>443</v>
      </c>
      <c r="F709" s="5">
        <v>4.18</v>
      </c>
      <c r="G709" s="5">
        <v>6.99</v>
      </c>
      <c r="H709" s="16">
        <v>0.50072546452643185</v>
      </c>
      <c r="I709" s="3" t="s">
        <v>10261</v>
      </c>
      <c r="J709" s="3" t="str">
        <f t="shared" si="11"/>
        <v>AVP</v>
      </c>
      <c r="K709" s="3" t="e">
        <f>IF(AND(RIGHT(I709,1)="1",J709=AVP),"Scranton West","")</f>
        <v>#NAME?</v>
      </c>
    </row>
    <row r="710" spans="1:11" x14ac:dyDescent="0.3">
      <c r="A710" s="1" t="s">
        <v>3704</v>
      </c>
      <c r="B710" t="s">
        <v>760</v>
      </c>
      <c r="C710" t="s">
        <v>493</v>
      </c>
      <c r="D710" t="s">
        <v>6001</v>
      </c>
      <c r="E710" t="s">
        <v>446</v>
      </c>
      <c r="F710" s="5">
        <v>37.99</v>
      </c>
      <c r="G710" s="5">
        <v>39.99</v>
      </c>
      <c r="H710" s="16">
        <v>1.0084405210962812</v>
      </c>
      <c r="I710" s="3" t="s">
        <v>10261</v>
      </c>
      <c r="J710" s="3" t="str">
        <f t="shared" si="11"/>
        <v>AVP</v>
      </c>
      <c r="K710" s="3" t="e">
        <f>IF(AND(RIGHT(I710,1)="1",J710=AVP),"Scranton West","")</f>
        <v>#NAME?</v>
      </c>
    </row>
    <row r="711" spans="1:11" x14ac:dyDescent="0.3">
      <c r="A711" s="1" t="s">
        <v>3705</v>
      </c>
      <c r="B711" t="s">
        <v>761</v>
      </c>
      <c r="C711" t="s">
        <v>77</v>
      </c>
      <c r="D711" t="s">
        <v>5998</v>
      </c>
      <c r="E711" t="s">
        <v>13</v>
      </c>
      <c r="F711" s="5">
        <v>7.61</v>
      </c>
      <c r="G711" s="5">
        <v>27.99</v>
      </c>
      <c r="H711" s="16">
        <v>0.50943384291749239</v>
      </c>
      <c r="I711" s="3" t="s">
        <v>10264</v>
      </c>
      <c r="J711" s="3" t="str">
        <f t="shared" si="11"/>
        <v>AVP</v>
      </c>
      <c r="K711" s="3" t="e">
        <f>IF(AND(RIGHT(I711,1)="1",J711=AVP),"Scranton West","")</f>
        <v>#NAME?</v>
      </c>
    </row>
    <row r="712" spans="1:11" x14ac:dyDescent="0.3">
      <c r="A712" s="1" t="s">
        <v>3706</v>
      </c>
      <c r="B712" t="s">
        <v>762</v>
      </c>
      <c r="C712" t="s">
        <v>7</v>
      </c>
      <c r="D712" t="s">
        <v>5995</v>
      </c>
      <c r="E712" t="s">
        <v>17</v>
      </c>
      <c r="F712" s="5">
        <v>41.5</v>
      </c>
      <c r="G712" s="5">
        <v>44.99</v>
      </c>
      <c r="H712" s="16">
        <v>0.50589755365133959</v>
      </c>
      <c r="I712" s="3" t="s">
        <v>10262</v>
      </c>
      <c r="J712" s="3" t="str">
        <f t="shared" si="11"/>
        <v>MCO</v>
      </c>
      <c r="K712" s="3" t="e">
        <f>IF(AND(RIGHT(I712,1)="1",J712=AVP),"Scranton West","")</f>
        <v>#NAME?</v>
      </c>
    </row>
    <row r="713" spans="1:11" x14ac:dyDescent="0.3">
      <c r="A713" s="1" t="s">
        <v>3707</v>
      </c>
      <c r="B713" t="s">
        <v>763</v>
      </c>
      <c r="C713" t="s">
        <v>39</v>
      </c>
      <c r="D713" t="s">
        <v>5995</v>
      </c>
      <c r="E713" t="s">
        <v>23</v>
      </c>
      <c r="F713" s="5">
        <v>4.22</v>
      </c>
      <c r="G713" s="5">
        <v>6.99</v>
      </c>
      <c r="H713" s="16">
        <v>0.10172856531631727</v>
      </c>
      <c r="I713" s="3" t="s">
        <v>10263</v>
      </c>
      <c r="J713" s="3" t="str">
        <f t="shared" si="11"/>
        <v>BNA</v>
      </c>
      <c r="K713" s="3" t="e">
        <f>IF(AND(RIGHT(I713,1)="1",J713=AVP),"Scranton West","")</f>
        <v>#NAME?</v>
      </c>
    </row>
    <row r="714" spans="1:11" x14ac:dyDescent="0.3">
      <c r="A714" s="1" t="s">
        <v>3708</v>
      </c>
      <c r="B714" t="s">
        <v>764</v>
      </c>
      <c r="C714" t="s">
        <v>509</v>
      </c>
      <c r="D714" t="s">
        <v>6004</v>
      </c>
      <c r="E714" t="s">
        <v>510</v>
      </c>
      <c r="F714" s="5">
        <v>15.59</v>
      </c>
      <c r="G714" s="5">
        <v>19.989999999999998</v>
      </c>
      <c r="H714" s="16">
        <v>0.10929262551936622</v>
      </c>
      <c r="I714" s="3" t="s">
        <v>10261</v>
      </c>
      <c r="J714" s="3" t="str">
        <f t="shared" si="11"/>
        <v>AVP</v>
      </c>
      <c r="K714" s="3" t="e">
        <f>IF(AND(RIGHT(I714,1)="1",J714=AVP),"Scranton West","")</f>
        <v>#NAME?</v>
      </c>
    </row>
    <row r="715" spans="1:11" x14ac:dyDescent="0.3">
      <c r="A715" s="1" t="s">
        <v>3709</v>
      </c>
      <c r="B715" t="s">
        <v>765</v>
      </c>
      <c r="C715" t="s">
        <v>7</v>
      </c>
      <c r="D715" t="s">
        <v>5995</v>
      </c>
      <c r="E715" t="s">
        <v>8</v>
      </c>
      <c r="F715" s="5">
        <v>40.75</v>
      </c>
      <c r="G715" s="5">
        <v>49.99</v>
      </c>
      <c r="H715" s="16">
        <v>25.003746659115858</v>
      </c>
      <c r="I715" s="3" t="s">
        <v>10263</v>
      </c>
      <c r="J715" s="3" t="str">
        <f t="shared" si="11"/>
        <v>BNA</v>
      </c>
      <c r="K715" s="3" t="e">
        <f>IF(AND(RIGHT(I715,1)="1",J715=AVP),"Scranton West","")</f>
        <v>#NAME?</v>
      </c>
    </row>
    <row r="716" spans="1:11" x14ac:dyDescent="0.3">
      <c r="A716" s="1" t="s">
        <v>3710</v>
      </c>
      <c r="B716" t="s">
        <v>766</v>
      </c>
      <c r="C716" t="s">
        <v>77</v>
      </c>
      <c r="D716" t="s">
        <v>5998</v>
      </c>
      <c r="E716" t="s">
        <v>13</v>
      </c>
      <c r="F716" s="5">
        <v>41.44</v>
      </c>
      <c r="G716" s="5">
        <v>59.99</v>
      </c>
      <c r="H716" s="16">
        <v>3.006341595237866</v>
      </c>
      <c r="I716" s="3" t="s">
        <v>10261</v>
      </c>
      <c r="J716" s="3" t="str">
        <f t="shared" si="11"/>
        <v>AVP</v>
      </c>
      <c r="K716" s="3" t="e">
        <f>IF(AND(RIGHT(I716,1)="1",J716=AVP),"Scranton West","")</f>
        <v>#NAME?</v>
      </c>
    </row>
    <row r="717" spans="1:11" x14ac:dyDescent="0.3">
      <c r="A717" s="1" t="s">
        <v>3711</v>
      </c>
      <c r="B717" t="s">
        <v>767</v>
      </c>
      <c r="C717" t="s">
        <v>509</v>
      </c>
      <c r="D717" t="s">
        <v>6004</v>
      </c>
      <c r="E717" t="s">
        <v>522</v>
      </c>
      <c r="F717" s="5">
        <v>14.78</v>
      </c>
      <c r="G717" s="5">
        <v>19.989999999999998</v>
      </c>
      <c r="H717" s="16">
        <v>0.50875671387787236</v>
      </c>
      <c r="I717" s="3" t="s">
        <v>10261</v>
      </c>
      <c r="J717" s="3" t="str">
        <f t="shared" si="11"/>
        <v>AVP</v>
      </c>
      <c r="K717" s="3" t="e">
        <f>IF(AND(RIGHT(I717,1)="1",J717=AVP),"Scranton West","")</f>
        <v>#NAME?</v>
      </c>
    </row>
    <row r="718" spans="1:11" x14ac:dyDescent="0.3">
      <c r="A718" s="1" t="s">
        <v>3712</v>
      </c>
      <c r="B718" t="s">
        <v>768</v>
      </c>
      <c r="C718" t="s">
        <v>464</v>
      </c>
      <c r="D718" t="s">
        <v>5999</v>
      </c>
      <c r="E718" t="s">
        <v>465</v>
      </c>
      <c r="F718" s="5">
        <v>2.25</v>
      </c>
      <c r="G718" s="5">
        <v>6.99</v>
      </c>
      <c r="H718" s="16">
        <v>4.003867725688651</v>
      </c>
      <c r="I718" s="3" t="s">
        <v>10260</v>
      </c>
      <c r="J718" s="3" t="str">
        <f t="shared" si="11"/>
        <v>BNA</v>
      </c>
      <c r="K718" s="3" t="e">
        <f>IF(AND(RIGHT(I718,1)="1",J718=AVP),"Scranton West","")</f>
        <v>#NAME?</v>
      </c>
    </row>
    <row r="719" spans="1:11" x14ac:dyDescent="0.3">
      <c r="A719" s="1" t="s">
        <v>3713</v>
      </c>
      <c r="B719" t="s">
        <v>769</v>
      </c>
      <c r="C719" t="s">
        <v>506</v>
      </c>
      <c r="D719" t="s">
        <v>6001</v>
      </c>
      <c r="E719" t="s">
        <v>443</v>
      </c>
      <c r="F719" s="5">
        <v>8.09</v>
      </c>
      <c r="G719" s="5">
        <v>22.99</v>
      </c>
      <c r="H719" s="16">
        <v>0.40104041349595915</v>
      </c>
      <c r="I719" s="3" t="s">
        <v>10261</v>
      </c>
      <c r="J719" s="3" t="str">
        <f t="shared" si="11"/>
        <v>AVP</v>
      </c>
      <c r="K719" s="3" t="e">
        <f>IF(AND(RIGHT(I719,1)="1",J719=AVP),"Scranton West","")</f>
        <v>#NAME?</v>
      </c>
    </row>
    <row r="720" spans="1:11" x14ac:dyDescent="0.3">
      <c r="A720" s="1" t="s">
        <v>3714</v>
      </c>
      <c r="B720" t="s">
        <v>770</v>
      </c>
      <c r="C720" t="s">
        <v>39</v>
      </c>
      <c r="D720" t="s">
        <v>5995</v>
      </c>
      <c r="E720" t="s">
        <v>23</v>
      </c>
      <c r="F720" s="5">
        <v>3.75</v>
      </c>
      <c r="G720" s="5">
        <v>4.99</v>
      </c>
      <c r="H720" s="16">
        <v>16.001206551436425</v>
      </c>
      <c r="I720" s="3" t="s">
        <v>10263</v>
      </c>
      <c r="J720" s="3" t="str">
        <f t="shared" si="11"/>
        <v>BNA</v>
      </c>
      <c r="K720" s="3" t="e">
        <f>IF(AND(RIGHT(I720,1)="1",J720=AVP),"Scranton West","")</f>
        <v>#NAME?</v>
      </c>
    </row>
    <row r="721" spans="1:11" x14ac:dyDescent="0.3">
      <c r="A721" s="1" t="s">
        <v>3715</v>
      </c>
      <c r="B721" t="s">
        <v>771</v>
      </c>
      <c r="C721" t="s">
        <v>4</v>
      </c>
      <c r="D721" t="s">
        <v>5998</v>
      </c>
      <c r="E721" t="s">
        <v>462</v>
      </c>
      <c r="F721" s="5">
        <v>46.11</v>
      </c>
      <c r="G721" s="5">
        <v>65.989999999999995</v>
      </c>
      <c r="H721" s="16">
        <v>3.008431397715368</v>
      </c>
      <c r="I721" s="3" t="s">
        <v>10261</v>
      </c>
      <c r="J721" s="3" t="str">
        <f t="shared" si="11"/>
        <v>AVP</v>
      </c>
      <c r="K721" s="3" t="e">
        <f>IF(AND(RIGHT(I721,1)="1",J721=AVP),"Scranton West","")</f>
        <v>#NAME?</v>
      </c>
    </row>
    <row r="722" spans="1:11" x14ac:dyDescent="0.3">
      <c r="A722" s="1" t="s">
        <v>3716</v>
      </c>
      <c r="B722" t="s">
        <v>772</v>
      </c>
      <c r="C722" t="s">
        <v>439</v>
      </c>
      <c r="D722" t="s">
        <v>5999</v>
      </c>
      <c r="E722" t="s">
        <v>460</v>
      </c>
      <c r="F722" s="5">
        <v>50.38</v>
      </c>
      <c r="G722" s="5">
        <v>54.99</v>
      </c>
      <c r="H722" s="16">
        <v>44.004951365207894</v>
      </c>
      <c r="I722" s="3" t="s">
        <v>10261</v>
      </c>
      <c r="J722" s="3" t="str">
        <f t="shared" si="11"/>
        <v>AVP</v>
      </c>
      <c r="K722" s="3" t="e">
        <f>IF(AND(RIGHT(I722,1)="1",J722=AVP),"Scranton West","")</f>
        <v>#NAME?</v>
      </c>
    </row>
    <row r="723" spans="1:11" x14ac:dyDescent="0.3">
      <c r="A723" s="1" t="s">
        <v>3717</v>
      </c>
      <c r="B723" t="s">
        <v>773</v>
      </c>
      <c r="C723" t="s">
        <v>550</v>
      </c>
      <c r="D723" t="s">
        <v>6005</v>
      </c>
      <c r="E723" t="s">
        <v>551</v>
      </c>
      <c r="F723" s="5">
        <v>8.8000000000000007</v>
      </c>
      <c r="G723" s="5">
        <v>16.989999999999998</v>
      </c>
      <c r="H723" s="16">
        <v>1.2031994345860446</v>
      </c>
      <c r="I723" s="3" t="s">
        <v>10261</v>
      </c>
      <c r="J723" s="3" t="str">
        <f t="shared" si="11"/>
        <v>AVP</v>
      </c>
      <c r="K723" s="3" t="e">
        <f>IF(AND(RIGHT(I723,1)="1",J723=AVP),"Scranton West","")</f>
        <v>#NAME?</v>
      </c>
    </row>
    <row r="724" spans="1:11" x14ac:dyDescent="0.3">
      <c r="A724" s="1" t="s">
        <v>3718</v>
      </c>
      <c r="B724" t="s">
        <v>774</v>
      </c>
      <c r="C724" t="s">
        <v>77</v>
      </c>
      <c r="D724" t="s">
        <v>5998</v>
      </c>
      <c r="E724" t="s">
        <v>13</v>
      </c>
      <c r="F724" s="5">
        <v>40.28</v>
      </c>
      <c r="G724" s="5">
        <v>79.989999999999995</v>
      </c>
      <c r="H724" s="16">
        <v>1.5006370778418918</v>
      </c>
      <c r="I724" s="3" t="s">
        <v>10261</v>
      </c>
      <c r="J724" s="3" t="str">
        <f t="shared" si="11"/>
        <v>AVP</v>
      </c>
      <c r="K724" s="3" t="e">
        <f>IF(AND(RIGHT(I724,1)="1",J724=AVP),"Scranton West","")</f>
        <v>#NAME?</v>
      </c>
    </row>
    <row r="725" spans="1:11" x14ac:dyDescent="0.3">
      <c r="A725" s="1" t="s">
        <v>3719</v>
      </c>
      <c r="B725" t="s">
        <v>775</v>
      </c>
      <c r="C725" t="s">
        <v>442</v>
      </c>
      <c r="D725" t="s">
        <v>6000</v>
      </c>
      <c r="E725" t="s">
        <v>446</v>
      </c>
      <c r="F725" s="5">
        <v>7.45</v>
      </c>
      <c r="G725" s="5">
        <v>19.989999999999998</v>
      </c>
      <c r="H725" s="16">
        <v>0.40401433669437015</v>
      </c>
      <c r="I725" s="3" t="s">
        <v>10261</v>
      </c>
      <c r="J725" s="3" t="str">
        <f t="shared" si="11"/>
        <v>AVP</v>
      </c>
      <c r="K725" s="3" t="e">
        <f>IF(AND(RIGHT(I725,1)="1",J725=AVP),"Scranton West","")</f>
        <v>#NAME?</v>
      </c>
    </row>
    <row r="726" spans="1:11" x14ac:dyDescent="0.3">
      <c r="A726" s="1" t="s">
        <v>3720</v>
      </c>
      <c r="B726" t="s">
        <v>776</v>
      </c>
      <c r="C726" t="s">
        <v>4</v>
      </c>
      <c r="D726" t="s">
        <v>5998</v>
      </c>
      <c r="E726" t="s">
        <v>8</v>
      </c>
      <c r="F726" s="5">
        <v>29.67</v>
      </c>
      <c r="G726" s="5">
        <v>42.99</v>
      </c>
      <c r="H726" s="16">
        <v>5.0010635424029406</v>
      </c>
      <c r="I726" s="3" t="s">
        <v>10261</v>
      </c>
      <c r="J726" s="3" t="str">
        <f t="shared" si="11"/>
        <v>AVP</v>
      </c>
      <c r="K726" s="3" t="e">
        <f>IF(AND(RIGHT(I726,1)="1",J726=AVP),"Scranton West","")</f>
        <v>#NAME?</v>
      </c>
    </row>
    <row r="727" spans="1:11" x14ac:dyDescent="0.3">
      <c r="A727" s="1" t="s">
        <v>3721</v>
      </c>
      <c r="B727" t="s">
        <v>777</v>
      </c>
      <c r="C727" t="s">
        <v>778</v>
      </c>
      <c r="D727" t="s">
        <v>6004</v>
      </c>
      <c r="E727" t="s">
        <v>440</v>
      </c>
      <c r="F727" s="5">
        <v>6.73</v>
      </c>
      <c r="G727" s="5">
        <v>9.99</v>
      </c>
      <c r="H727" s="16">
        <v>5.0031975076488022</v>
      </c>
      <c r="I727" s="3" t="s">
        <v>10261</v>
      </c>
      <c r="J727" s="3" t="str">
        <f t="shared" si="11"/>
        <v>AVP</v>
      </c>
      <c r="K727" s="3" t="e">
        <f>IF(AND(RIGHT(I727,1)="1",J727=AVP),"Scranton West","")</f>
        <v>#NAME?</v>
      </c>
    </row>
    <row r="728" spans="1:11" x14ac:dyDescent="0.3">
      <c r="A728" s="1" t="s">
        <v>3722</v>
      </c>
      <c r="B728" t="s">
        <v>779</v>
      </c>
      <c r="C728" t="s">
        <v>439</v>
      </c>
      <c r="D728" t="s">
        <v>5999</v>
      </c>
      <c r="E728" t="s">
        <v>471</v>
      </c>
      <c r="F728" s="5">
        <v>82.93</v>
      </c>
      <c r="G728" s="5">
        <v>149.99</v>
      </c>
      <c r="H728" s="16">
        <v>0.30674688773489106</v>
      </c>
      <c r="I728" s="3" t="s">
        <v>10263</v>
      </c>
      <c r="J728" s="3" t="str">
        <f t="shared" si="11"/>
        <v>BNA</v>
      </c>
      <c r="K728" s="3" t="e">
        <f>IF(AND(RIGHT(I728,1)="1",J728=AVP),"Scranton West","")</f>
        <v>#NAME?</v>
      </c>
    </row>
    <row r="729" spans="1:11" x14ac:dyDescent="0.3">
      <c r="A729" s="1" t="s">
        <v>3723</v>
      </c>
      <c r="B729" t="s">
        <v>780</v>
      </c>
      <c r="C729" t="s">
        <v>506</v>
      </c>
      <c r="D729" t="s">
        <v>6002</v>
      </c>
      <c r="E729" t="s">
        <v>446</v>
      </c>
      <c r="F729" s="5">
        <v>1.41</v>
      </c>
      <c r="G729" s="5">
        <v>6.99</v>
      </c>
      <c r="H729" s="16">
        <v>0.40219544157550385</v>
      </c>
      <c r="I729" s="3" t="s">
        <v>10264</v>
      </c>
      <c r="J729" s="3" t="str">
        <f t="shared" si="11"/>
        <v>AVP</v>
      </c>
      <c r="K729" s="3" t="e">
        <f>IF(AND(RIGHT(I729,1)="1",J729=AVP),"Scranton West","")</f>
        <v>#NAME?</v>
      </c>
    </row>
    <row r="730" spans="1:11" x14ac:dyDescent="0.3">
      <c r="A730" s="1" t="s">
        <v>3724</v>
      </c>
      <c r="B730" t="s">
        <v>781</v>
      </c>
      <c r="C730" t="s">
        <v>22</v>
      </c>
      <c r="D730" t="s">
        <v>5998</v>
      </c>
      <c r="E730" t="s">
        <v>23</v>
      </c>
      <c r="F730" s="5">
        <v>4.07</v>
      </c>
      <c r="G730" s="5">
        <v>15.99</v>
      </c>
      <c r="H730" s="16">
        <v>3.0068175576948422</v>
      </c>
      <c r="I730" s="3" t="s">
        <v>10262</v>
      </c>
      <c r="J730" s="3" t="str">
        <f t="shared" si="11"/>
        <v>MCO</v>
      </c>
      <c r="K730" s="3" t="e">
        <f>IF(AND(RIGHT(I730,1)="1",J730=AVP),"Scranton West","")</f>
        <v>#NAME?</v>
      </c>
    </row>
    <row r="731" spans="1:11" x14ac:dyDescent="0.3">
      <c r="A731" s="1" t="s">
        <v>3725</v>
      </c>
      <c r="B731" t="s">
        <v>782</v>
      </c>
      <c r="C731" t="s">
        <v>778</v>
      </c>
      <c r="D731" t="s">
        <v>6004</v>
      </c>
      <c r="E731" t="s">
        <v>694</v>
      </c>
      <c r="F731" s="5">
        <v>4.7</v>
      </c>
      <c r="G731" s="5">
        <v>4.99</v>
      </c>
      <c r="H731" s="16">
        <v>5.0076082346871553</v>
      </c>
      <c r="I731" s="3" t="s">
        <v>10260</v>
      </c>
      <c r="J731" s="3" t="str">
        <f t="shared" si="11"/>
        <v>BNA</v>
      </c>
      <c r="K731" s="3" t="e">
        <f>IF(AND(RIGHT(I731,1)="1",J731=AVP),"Scranton West","")</f>
        <v>#NAME?</v>
      </c>
    </row>
    <row r="732" spans="1:11" x14ac:dyDescent="0.3">
      <c r="A732" s="1" t="s">
        <v>3726</v>
      </c>
      <c r="B732" t="s">
        <v>783</v>
      </c>
      <c r="C732" t="s">
        <v>4</v>
      </c>
      <c r="D732" t="s">
        <v>5998</v>
      </c>
      <c r="E732" t="s">
        <v>17</v>
      </c>
      <c r="F732" s="5">
        <v>67.66</v>
      </c>
      <c r="G732" s="5">
        <v>94.99</v>
      </c>
      <c r="H732" s="16">
        <v>0.50816836859458148</v>
      </c>
      <c r="I732" s="3" t="s">
        <v>10262</v>
      </c>
      <c r="J732" s="3" t="str">
        <f t="shared" si="11"/>
        <v>MCO</v>
      </c>
      <c r="K732" s="3" t="e">
        <f>IF(AND(RIGHT(I732,1)="1",J732=AVP),"Scranton West","")</f>
        <v>#NAME?</v>
      </c>
    </row>
    <row r="733" spans="1:11" x14ac:dyDescent="0.3">
      <c r="A733" s="1" t="s">
        <v>3727</v>
      </c>
      <c r="B733" t="s">
        <v>784</v>
      </c>
      <c r="C733" t="s">
        <v>210</v>
      </c>
      <c r="D733" t="s">
        <v>5997</v>
      </c>
      <c r="E733" t="s">
        <v>13</v>
      </c>
      <c r="F733" s="5">
        <v>8.92</v>
      </c>
      <c r="G733" s="5">
        <v>11.99</v>
      </c>
      <c r="H733" s="16">
        <v>0.20355301478947926</v>
      </c>
      <c r="I733" s="3" t="s">
        <v>10263</v>
      </c>
      <c r="J733" s="3" t="str">
        <f t="shared" si="11"/>
        <v>BNA</v>
      </c>
      <c r="K733" s="3" t="e">
        <f>IF(AND(RIGHT(I733,1)="1",J733=AVP),"Scranton West","")</f>
        <v>#NAME?</v>
      </c>
    </row>
    <row r="734" spans="1:11" x14ac:dyDescent="0.3">
      <c r="A734" s="1" t="s">
        <v>3728</v>
      </c>
      <c r="B734" t="s">
        <v>785</v>
      </c>
      <c r="C734" t="s">
        <v>509</v>
      </c>
      <c r="D734" t="s">
        <v>6004</v>
      </c>
      <c r="E734" t="s">
        <v>510</v>
      </c>
      <c r="F734" s="5">
        <v>29.59</v>
      </c>
      <c r="G734" s="5">
        <v>79.989999999999995</v>
      </c>
      <c r="H734" s="16">
        <v>2.0039649271790272</v>
      </c>
      <c r="I734" s="3" t="s">
        <v>10262</v>
      </c>
      <c r="J734" s="3" t="str">
        <f t="shared" si="11"/>
        <v>MCO</v>
      </c>
      <c r="K734" s="3" t="e">
        <f>IF(AND(RIGHT(I734,1)="1",J734=AVP),"Scranton West","")</f>
        <v>#NAME?</v>
      </c>
    </row>
    <row r="735" spans="1:11" x14ac:dyDescent="0.3">
      <c r="A735" s="1" t="s">
        <v>3729</v>
      </c>
      <c r="B735" t="s">
        <v>786</v>
      </c>
      <c r="C735" t="s">
        <v>595</v>
      </c>
      <c r="D735" t="s">
        <v>6001</v>
      </c>
      <c r="E735" t="s">
        <v>443</v>
      </c>
      <c r="F735" s="5">
        <v>4.74</v>
      </c>
      <c r="G735" s="5">
        <v>4.99</v>
      </c>
      <c r="H735" s="16">
        <v>8.0078504584543406</v>
      </c>
      <c r="I735" s="3" t="s">
        <v>10261</v>
      </c>
      <c r="J735" s="3" t="str">
        <f t="shared" si="11"/>
        <v>AVP</v>
      </c>
      <c r="K735" s="3" t="e">
        <f>IF(AND(RIGHT(I735,1)="1",J735=AVP),"Scranton West","")</f>
        <v>#NAME?</v>
      </c>
    </row>
    <row r="736" spans="1:11" x14ac:dyDescent="0.3">
      <c r="A736" s="1" t="s">
        <v>3730</v>
      </c>
      <c r="B736" t="s">
        <v>787</v>
      </c>
      <c r="C736" t="s">
        <v>451</v>
      </c>
      <c r="D736" t="s">
        <v>5999</v>
      </c>
      <c r="E736" t="s">
        <v>452</v>
      </c>
      <c r="F736" s="5">
        <v>4.46</v>
      </c>
      <c r="G736" s="5">
        <v>8.99</v>
      </c>
      <c r="H736" s="16">
        <v>0.10165602982142992</v>
      </c>
      <c r="I736" s="3" t="s">
        <v>10261</v>
      </c>
      <c r="J736" s="3" t="str">
        <f t="shared" si="11"/>
        <v>AVP</v>
      </c>
      <c r="K736" s="3" t="e">
        <f>IF(AND(RIGHT(I736,1)="1",J736=AVP),"Scranton West","")</f>
        <v>#NAME?</v>
      </c>
    </row>
    <row r="737" spans="1:11" x14ac:dyDescent="0.3">
      <c r="A737" s="1" t="s">
        <v>3731</v>
      </c>
      <c r="B737" t="s">
        <v>788</v>
      </c>
      <c r="C737" t="s">
        <v>7</v>
      </c>
      <c r="D737" t="s">
        <v>5995</v>
      </c>
      <c r="E737" t="s">
        <v>8</v>
      </c>
      <c r="F737" s="5">
        <v>37.04</v>
      </c>
      <c r="G737" s="5">
        <v>38.99</v>
      </c>
      <c r="H737" s="16">
        <v>0.50975181186661811</v>
      </c>
      <c r="I737" s="3" t="s">
        <v>10261</v>
      </c>
      <c r="J737" s="3" t="str">
        <f t="shared" si="11"/>
        <v>AVP</v>
      </c>
      <c r="K737" s="3" t="e">
        <f>IF(AND(RIGHT(I737,1)="1",J737=AVP),"Scranton West","")</f>
        <v>#NAME?</v>
      </c>
    </row>
    <row r="738" spans="1:11" x14ac:dyDescent="0.3">
      <c r="A738" s="1" t="s">
        <v>3732</v>
      </c>
      <c r="B738" t="s">
        <v>789</v>
      </c>
      <c r="C738" t="s">
        <v>10</v>
      </c>
      <c r="D738" t="s">
        <v>5998</v>
      </c>
      <c r="E738" t="s">
        <v>11</v>
      </c>
      <c r="F738" s="5">
        <v>4.28</v>
      </c>
      <c r="G738" s="5">
        <v>9.99</v>
      </c>
      <c r="H738" s="16">
        <v>0.50233486871754685</v>
      </c>
      <c r="I738" s="3" t="s">
        <v>10263</v>
      </c>
      <c r="J738" s="3" t="str">
        <f t="shared" si="11"/>
        <v>BNA</v>
      </c>
      <c r="K738" s="3" t="e">
        <f>IF(AND(RIGHT(I738,1)="1",J738=AVP),"Scranton West","")</f>
        <v>#NAME?</v>
      </c>
    </row>
    <row r="739" spans="1:11" x14ac:dyDescent="0.3">
      <c r="A739" s="1" t="s">
        <v>3733</v>
      </c>
      <c r="B739" t="s">
        <v>790</v>
      </c>
      <c r="C739" t="s">
        <v>77</v>
      </c>
      <c r="D739" t="s">
        <v>5998</v>
      </c>
      <c r="E739" t="s">
        <v>13</v>
      </c>
      <c r="F739" s="5">
        <v>8.98</v>
      </c>
      <c r="G739" s="5">
        <v>19.989999999999998</v>
      </c>
      <c r="H739" s="16">
        <v>20.002786055798577</v>
      </c>
      <c r="I739" s="3" t="s">
        <v>10260</v>
      </c>
      <c r="J739" s="3" t="str">
        <f t="shared" si="11"/>
        <v>BNA</v>
      </c>
      <c r="K739" s="3" t="e">
        <f>IF(AND(RIGHT(I739,1)="1",J739=AVP),"Scranton West","")</f>
        <v>#NAME?</v>
      </c>
    </row>
    <row r="740" spans="1:11" x14ac:dyDescent="0.3">
      <c r="A740" s="1" t="s">
        <v>3734</v>
      </c>
      <c r="B740" t="s">
        <v>791</v>
      </c>
      <c r="C740" t="s">
        <v>493</v>
      </c>
      <c r="D740" t="s">
        <v>6001</v>
      </c>
      <c r="E740" t="s">
        <v>446</v>
      </c>
      <c r="F740" s="5">
        <v>25.78</v>
      </c>
      <c r="G740" s="5">
        <v>29.99</v>
      </c>
      <c r="H740" s="16">
        <v>4.5083460905477839</v>
      </c>
      <c r="I740" s="3" t="s">
        <v>10261</v>
      </c>
      <c r="J740" s="3" t="str">
        <f t="shared" si="11"/>
        <v>AVP</v>
      </c>
      <c r="K740" s="3" t="e">
        <f>IF(AND(RIGHT(I740,1)="1",J740=AVP),"Scranton West","")</f>
        <v>#NAME?</v>
      </c>
    </row>
    <row r="741" spans="1:11" x14ac:dyDescent="0.3">
      <c r="A741" s="1" t="s">
        <v>3735</v>
      </c>
      <c r="B741" t="s">
        <v>792</v>
      </c>
      <c r="C741" t="s">
        <v>451</v>
      </c>
      <c r="D741" t="s">
        <v>5999</v>
      </c>
      <c r="E741" t="s">
        <v>440</v>
      </c>
      <c r="F741" s="5">
        <v>7.52</v>
      </c>
      <c r="G741" s="5">
        <v>11.99</v>
      </c>
      <c r="H741" s="16">
        <v>0.10689825079225339</v>
      </c>
      <c r="I741" s="3" t="s">
        <v>10262</v>
      </c>
      <c r="J741" s="3" t="str">
        <f t="shared" si="11"/>
        <v>MCO</v>
      </c>
      <c r="K741" s="3" t="e">
        <f>IF(AND(RIGHT(I741,1)="1",J741=AVP),"Scranton West","")</f>
        <v>#NAME?</v>
      </c>
    </row>
    <row r="742" spans="1:11" x14ac:dyDescent="0.3">
      <c r="A742" s="1" t="s">
        <v>3736</v>
      </c>
      <c r="B742" t="s">
        <v>793</v>
      </c>
      <c r="C742" t="s">
        <v>509</v>
      </c>
      <c r="D742" t="s">
        <v>6004</v>
      </c>
      <c r="E742" t="s">
        <v>522</v>
      </c>
      <c r="F742" s="5">
        <v>35.92</v>
      </c>
      <c r="G742" s="5">
        <v>99.99</v>
      </c>
      <c r="H742" s="16">
        <v>8.5009637998003775</v>
      </c>
      <c r="I742" s="3" t="s">
        <v>10264</v>
      </c>
      <c r="J742" s="3" t="str">
        <f t="shared" si="11"/>
        <v>AVP</v>
      </c>
      <c r="K742" s="3" t="e">
        <f>IF(AND(RIGHT(I742,1)="1",J742=AVP),"Scranton West","")</f>
        <v>#NAME?</v>
      </c>
    </row>
    <row r="743" spans="1:11" x14ac:dyDescent="0.3">
      <c r="A743" s="1" t="s">
        <v>3737</v>
      </c>
      <c r="B743" t="s">
        <v>794</v>
      </c>
      <c r="C743" t="s">
        <v>464</v>
      </c>
      <c r="D743" t="s">
        <v>5999</v>
      </c>
      <c r="E743" t="s">
        <v>465</v>
      </c>
      <c r="F743" s="5">
        <v>0.55000000000000004</v>
      </c>
      <c r="G743" s="5">
        <v>8.99</v>
      </c>
      <c r="H743" s="16">
        <v>1.5036053250975026</v>
      </c>
      <c r="I743" s="3" t="s">
        <v>10260</v>
      </c>
      <c r="J743" s="3" t="str">
        <f t="shared" si="11"/>
        <v>BNA</v>
      </c>
      <c r="K743" s="3" t="e">
        <f>IF(AND(RIGHT(I743,1)="1",J743=AVP),"Scranton West","")</f>
        <v>#NAME?</v>
      </c>
    </row>
    <row r="744" spans="1:11" x14ac:dyDescent="0.3">
      <c r="A744" s="1" t="s">
        <v>3738</v>
      </c>
      <c r="B744" t="s">
        <v>795</v>
      </c>
      <c r="C744" t="s">
        <v>445</v>
      </c>
      <c r="D744" t="s">
        <v>6001</v>
      </c>
      <c r="E744" t="s">
        <v>443</v>
      </c>
      <c r="F744" s="5">
        <v>15.32</v>
      </c>
      <c r="G744" s="5">
        <v>17.989999999999998</v>
      </c>
      <c r="H744" s="16">
        <v>3.0055513249187209</v>
      </c>
      <c r="I744" s="3" t="s">
        <v>10261</v>
      </c>
      <c r="J744" s="3" t="str">
        <f t="shared" si="11"/>
        <v>AVP</v>
      </c>
      <c r="K744" s="3" t="e">
        <f>IF(AND(RIGHT(I744,1)="1",J744=AVP),"Scranton West","")</f>
        <v>#NAME?</v>
      </c>
    </row>
    <row r="745" spans="1:11" x14ac:dyDescent="0.3">
      <c r="A745" s="1" t="s">
        <v>3739</v>
      </c>
      <c r="B745" t="s">
        <v>796</v>
      </c>
      <c r="C745" t="s">
        <v>22</v>
      </c>
      <c r="D745" t="s">
        <v>5998</v>
      </c>
      <c r="E745" t="s">
        <v>23</v>
      </c>
      <c r="F745" s="5">
        <v>10.71</v>
      </c>
      <c r="G745" s="5">
        <v>14.99</v>
      </c>
      <c r="H745" s="16">
        <v>0.40711464197306674</v>
      </c>
      <c r="I745" s="3" t="s">
        <v>10262</v>
      </c>
      <c r="J745" s="3" t="str">
        <f t="shared" si="11"/>
        <v>MCO</v>
      </c>
      <c r="K745" s="3" t="e">
        <f>IF(AND(RIGHT(I745,1)="1",J745=AVP),"Scranton West","")</f>
        <v>#NAME?</v>
      </c>
    </row>
    <row r="746" spans="1:11" x14ac:dyDescent="0.3">
      <c r="A746" s="1" t="s">
        <v>3740</v>
      </c>
      <c r="B746" t="s">
        <v>797</v>
      </c>
      <c r="C746" t="s">
        <v>7</v>
      </c>
      <c r="D746" t="s">
        <v>5995</v>
      </c>
      <c r="E746" t="s">
        <v>96</v>
      </c>
      <c r="F746" s="5">
        <v>8.92</v>
      </c>
      <c r="G746" s="5">
        <v>28.99</v>
      </c>
      <c r="H746" s="16">
        <v>8.0066710300101267</v>
      </c>
      <c r="I746" s="3" t="s">
        <v>10264</v>
      </c>
      <c r="J746" s="3" t="str">
        <f t="shared" si="11"/>
        <v>AVP</v>
      </c>
      <c r="K746" s="3" t="e">
        <f>IF(AND(RIGHT(I746,1)="1",J746=AVP),"Scranton West","")</f>
        <v>#NAME?</v>
      </c>
    </row>
    <row r="747" spans="1:11" x14ac:dyDescent="0.3">
      <c r="A747" s="1" t="s">
        <v>3741</v>
      </c>
      <c r="B747" t="s">
        <v>798</v>
      </c>
      <c r="C747" t="s">
        <v>77</v>
      </c>
      <c r="D747" t="s">
        <v>5998</v>
      </c>
      <c r="E747" t="s">
        <v>13</v>
      </c>
      <c r="F747" s="5">
        <v>14.66</v>
      </c>
      <c r="G747" s="5">
        <v>24.99</v>
      </c>
      <c r="H747" s="16">
        <v>30.000547066663188</v>
      </c>
      <c r="I747" s="3" t="s">
        <v>10264</v>
      </c>
      <c r="J747" s="3" t="str">
        <f t="shared" si="11"/>
        <v>AVP</v>
      </c>
      <c r="K747" s="3" t="e">
        <f>IF(AND(RIGHT(I747,1)="1",J747=AVP),"Scranton West","")</f>
        <v>#NAME?</v>
      </c>
    </row>
    <row r="748" spans="1:11" x14ac:dyDescent="0.3">
      <c r="A748" s="1" t="s">
        <v>3742</v>
      </c>
      <c r="B748" t="s">
        <v>799</v>
      </c>
      <c r="C748" t="s">
        <v>509</v>
      </c>
      <c r="D748" t="s">
        <v>6004</v>
      </c>
      <c r="E748" t="s">
        <v>694</v>
      </c>
      <c r="F748" s="5">
        <v>5.89</v>
      </c>
      <c r="G748" s="5">
        <v>11.99</v>
      </c>
      <c r="H748" s="16">
        <v>50.004093592248367</v>
      </c>
      <c r="I748" s="3" t="s">
        <v>10261</v>
      </c>
      <c r="J748" s="3" t="str">
        <f t="shared" si="11"/>
        <v>AVP</v>
      </c>
      <c r="K748" s="3" t="e">
        <f>IF(AND(RIGHT(I748,1)="1",J748=AVP),"Scranton West","")</f>
        <v>#NAME?</v>
      </c>
    </row>
    <row r="749" spans="1:11" x14ac:dyDescent="0.3">
      <c r="A749" s="1" t="s">
        <v>3743</v>
      </c>
      <c r="B749" t="s">
        <v>800</v>
      </c>
      <c r="C749" t="s">
        <v>7</v>
      </c>
      <c r="D749" t="s">
        <v>5995</v>
      </c>
      <c r="E749" t="s">
        <v>8</v>
      </c>
      <c r="F749" s="5">
        <v>21.82</v>
      </c>
      <c r="G749" s="5">
        <v>29.99</v>
      </c>
      <c r="H749" s="16">
        <v>15.006642171951539</v>
      </c>
      <c r="I749" s="3" t="s">
        <v>10261</v>
      </c>
      <c r="J749" s="3" t="str">
        <f t="shared" si="11"/>
        <v>AVP</v>
      </c>
      <c r="K749" s="3" t="e">
        <f>IF(AND(RIGHT(I749,1)="1",J749=AVP),"Scranton West","")</f>
        <v>#NAME?</v>
      </c>
    </row>
    <row r="750" spans="1:11" x14ac:dyDescent="0.3">
      <c r="A750" s="1" t="s">
        <v>3643</v>
      </c>
      <c r="B750" t="s">
        <v>801</v>
      </c>
      <c r="C750" t="s">
        <v>10</v>
      </c>
      <c r="D750" t="s">
        <v>5998</v>
      </c>
      <c r="E750" t="s">
        <v>11</v>
      </c>
      <c r="F750" s="5">
        <v>4.0599999999999996</v>
      </c>
      <c r="G750" s="5">
        <v>8.99</v>
      </c>
      <c r="H750" s="16">
        <v>5.3413425380707383E-2</v>
      </c>
      <c r="I750" s="3" t="s">
        <v>10264</v>
      </c>
      <c r="J750" s="3" t="str">
        <f t="shared" si="11"/>
        <v>AVP</v>
      </c>
      <c r="K750" s="3" t="e">
        <f>IF(AND(RIGHT(I750,1)="1",J750=AVP),"Scranton West","")</f>
        <v>#NAME?</v>
      </c>
    </row>
    <row r="751" spans="1:11" x14ac:dyDescent="0.3">
      <c r="A751" s="1" t="s">
        <v>3744</v>
      </c>
      <c r="B751" t="s">
        <v>802</v>
      </c>
      <c r="C751" t="s">
        <v>451</v>
      </c>
      <c r="D751" t="s">
        <v>5999</v>
      </c>
      <c r="E751" t="s">
        <v>452</v>
      </c>
      <c r="F751" s="5">
        <v>1.83</v>
      </c>
      <c r="G751" s="5">
        <v>7.99</v>
      </c>
      <c r="H751" s="16">
        <v>2.0083078178557128</v>
      </c>
      <c r="I751" s="3" t="s">
        <v>10263</v>
      </c>
      <c r="J751" s="3" t="str">
        <f t="shared" si="11"/>
        <v>BNA</v>
      </c>
      <c r="K751" s="3" t="e">
        <f>IF(AND(RIGHT(I751,1)="1",J751=AVP),"Scranton West","")</f>
        <v>#NAME?</v>
      </c>
    </row>
    <row r="752" spans="1:11" x14ac:dyDescent="0.3">
      <c r="A752" s="1" t="s">
        <v>3745</v>
      </c>
      <c r="B752" t="s">
        <v>803</v>
      </c>
      <c r="C752" t="s">
        <v>595</v>
      </c>
      <c r="D752" t="s">
        <v>6005</v>
      </c>
      <c r="E752" t="s">
        <v>551</v>
      </c>
      <c r="F752" s="5">
        <v>1.61</v>
      </c>
      <c r="G752" s="5">
        <v>5.99</v>
      </c>
      <c r="H752" s="16">
        <v>1.1019325001795954</v>
      </c>
      <c r="I752" s="3" t="s">
        <v>10261</v>
      </c>
      <c r="J752" s="3" t="str">
        <f t="shared" si="11"/>
        <v>AVP</v>
      </c>
      <c r="K752" s="3" t="e">
        <f>IF(AND(RIGHT(I752,1)="1",J752=AVP),"Scranton West","")</f>
        <v>#NAME?</v>
      </c>
    </row>
    <row r="753" spans="1:11" x14ac:dyDescent="0.3">
      <c r="A753" s="1" t="s">
        <v>3746</v>
      </c>
      <c r="B753" t="s">
        <v>804</v>
      </c>
      <c r="C753" t="s">
        <v>498</v>
      </c>
      <c r="D753" t="s">
        <v>6003</v>
      </c>
      <c r="E753" t="s">
        <v>446</v>
      </c>
      <c r="F753" s="5">
        <v>10.42</v>
      </c>
      <c r="G753" s="5">
        <v>26.99</v>
      </c>
      <c r="H753" s="16">
        <v>0.30363084414660596</v>
      </c>
      <c r="I753" s="3" t="s">
        <v>10261</v>
      </c>
      <c r="J753" s="3" t="str">
        <f t="shared" si="11"/>
        <v>AVP</v>
      </c>
      <c r="K753" s="3" t="e">
        <f>IF(AND(RIGHT(I753,1)="1",J753=AVP),"Scranton West","")</f>
        <v>#NAME?</v>
      </c>
    </row>
    <row r="754" spans="1:11" x14ac:dyDescent="0.3">
      <c r="A754" s="1" t="s">
        <v>3747</v>
      </c>
      <c r="B754" t="s">
        <v>805</v>
      </c>
      <c r="C754" t="s">
        <v>464</v>
      </c>
      <c r="D754" t="s">
        <v>5999</v>
      </c>
      <c r="E754" t="s">
        <v>460</v>
      </c>
      <c r="F754" s="5">
        <v>2.99</v>
      </c>
      <c r="G754" s="5">
        <v>5.99</v>
      </c>
      <c r="H754" s="16">
        <v>0.50141438958651374</v>
      </c>
      <c r="I754" s="3" t="s">
        <v>10261</v>
      </c>
      <c r="J754" s="3" t="str">
        <f t="shared" si="11"/>
        <v>AVP</v>
      </c>
      <c r="K754" s="3" t="e">
        <f>IF(AND(RIGHT(I754,1)="1",J754=AVP),"Scranton West","")</f>
        <v>#NAME?</v>
      </c>
    </row>
    <row r="755" spans="1:11" x14ac:dyDescent="0.3">
      <c r="A755" s="1" t="s">
        <v>3748</v>
      </c>
      <c r="B755" t="s">
        <v>806</v>
      </c>
      <c r="C755" t="s">
        <v>77</v>
      </c>
      <c r="D755" t="s">
        <v>5998</v>
      </c>
      <c r="E755" t="s">
        <v>13</v>
      </c>
      <c r="F755" s="5">
        <v>13.58</v>
      </c>
      <c r="G755" s="5">
        <v>29.99</v>
      </c>
      <c r="H755" s="16">
        <v>9.0057423771134353</v>
      </c>
      <c r="I755" s="3" t="s">
        <v>10260</v>
      </c>
      <c r="J755" s="3" t="str">
        <f t="shared" si="11"/>
        <v>BNA</v>
      </c>
      <c r="K755" s="3" t="e">
        <f>IF(AND(RIGHT(I755,1)="1",J755=AVP),"Scranton West","")</f>
        <v>#NAME?</v>
      </c>
    </row>
    <row r="756" spans="1:11" x14ac:dyDescent="0.3">
      <c r="A756" s="1" t="s">
        <v>3749</v>
      </c>
      <c r="B756" t="s">
        <v>807</v>
      </c>
      <c r="C756" t="s">
        <v>595</v>
      </c>
      <c r="D756" t="s">
        <v>6001</v>
      </c>
      <c r="E756" t="s">
        <v>443</v>
      </c>
      <c r="F756" s="5">
        <v>4.05</v>
      </c>
      <c r="G756" s="5">
        <v>5.99</v>
      </c>
      <c r="H756" s="16">
        <v>1.0072335934948891</v>
      </c>
      <c r="I756" s="3" t="s">
        <v>10261</v>
      </c>
      <c r="J756" s="3" t="str">
        <f t="shared" si="11"/>
        <v>AVP</v>
      </c>
      <c r="K756" s="3" t="e">
        <f>IF(AND(RIGHT(I756,1)="1",J756=AVP),"Scranton West","")</f>
        <v>#NAME?</v>
      </c>
    </row>
    <row r="757" spans="1:11" x14ac:dyDescent="0.3">
      <c r="A757" s="1" t="s">
        <v>3750</v>
      </c>
      <c r="B757" t="s">
        <v>808</v>
      </c>
      <c r="C757" t="s">
        <v>7</v>
      </c>
      <c r="D757" t="s">
        <v>5995</v>
      </c>
      <c r="E757" t="s">
        <v>8</v>
      </c>
      <c r="F757" s="5">
        <v>45.44</v>
      </c>
      <c r="G757" s="5">
        <v>79.989999999999995</v>
      </c>
      <c r="H757" s="16">
        <v>15.007435087213155</v>
      </c>
      <c r="I757" s="3" t="s">
        <v>10261</v>
      </c>
      <c r="J757" s="3" t="str">
        <f t="shared" si="11"/>
        <v>AVP</v>
      </c>
      <c r="K757" s="3" t="e">
        <f>IF(AND(RIGHT(I757,1)="1",J757=AVP),"Scranton West","")</f>
        <v>#NAME?</v>
      </c>
    </row>
    <row r="758" spans="1:11" x14ac:dyDescent="0.3">
      <c r="A758" s="1" t="s">
        <v>3751</v>
      </c>
      <c r="B758" t="s">
        <v>809</v>
      </c>
      <c r="C758" t="s">
        <v>509</v>
      </c>
      <c r="D758" t="s">
        <v>6004</v>
      </c>
      <c r="E758" t="s">
        <v>522</v>
      </c>
      <c r="F758" s="5">
        <v>8.66</v>
      </c>
      <c r="G758" s="5">
        <v>13.99</v>
      </c>
      <c r="H758" s="16">
        <v>1.0070017489321146</v>
      </c>
      <c r="I758" s="3" t="s">
        <v>10261</v>
      </c>
      <c r="J758" s="3" t="str">
        <f t="shared" si="11"/>
        <v>AVP</v>
      </c>
      <c r="K758" s="3" t="e">
        <f>IF(AND(RIGHT(I758,1)="1",J758=AVP),"Scranton West","")</f>
        <v>#NAME?</v>
      </c>
    </row>
    <row r="759" spans="1:11" x14ac:dyDescent="0.3">
      <c r="A759" s="1" t="s">
        <v>3752</v>
      </c>
      <c r="B759" t="s">
        <v>810</v>
      </c>
      <c r="C759" t="s">
        <v>22</v>
      </c>
      <c r="D759" t="s">
        <v>5998</v>
      </c>
      <c r="E759" t="s">
        <v>23</v>
      </c>
      <c r="F759" s="5">
        <v>8.27</v>
      </c>
      <c r="G759" s="5">
        <v>18.989999999999998</v>
      </c>
      <c r="H759" s="16">
        <v>1.5053079772978017</v>
      </c>
      <c r="I759" s="3" t="s">
        <v>10260</v>
      </c>
      <c r="J759" s="3" t="str">
        <f t="shared" si="11"/>
        <v>BNA</v>
      </c>
      <c r="K759" s="3" t="e">
        <f>IF(AND(RIGHT(I759,1)="1",J759=AVP),"Scranton West","")</f>
        <v>#NAME?</v>
      </c>
    </row>
    <row r="760" spans="1:11" x14ac:dyDescent="0.3">
      <c r="A760" s="1" t="s">
        <v>3753</v>
      </c>
      <c r="B760" t="s">
        <v>811</v>
      </c>
      <c r="C760" t="s">
        <v>464</v>
      </c>
      <c r="D760" t="s">
        <v>5999</v>
      </c>
      <c r="E760" t="s">
        <v>440</v>
      </c>
      <c r="F760" s="5">
        <v>8.5399999999999991</v>
      </c>
      <c r="G760" s="5">
        <v>8.99</v>
      </c>
      <c r="H760" s="16">
        <v>0.50166660605965785</v>
      </c>
      <c r="I760" s="3" t="s">
        <v>10261</v>
      </c>
      <c r="J760" s="3" t="str">
        <f t="shared" si="11"/>
        <v>AVP</v>
      </c>
      <c r="K760" s="3" t="e">
        <f>IF(AND(RIGHT(I760,1)="1",J760=AVP),"Scranton West","")</f>
        <v>#NAME?</v>
      </c>
    </row>
    <row r="761" spans="1:11" x14ac:dyDescent="0.3">
      <c r="A761" s="1" t="s">
        <v>3754</v>
      </c>
      <c r="B761" t="s">
        <v>812</v>
      </c>
      <c r="C761" t="s">
        <v>451</v>
      </c>
      <c r="D761" t="s">
        <v>5999</v>
      </c>
      <c r="E761" t="s">
        <v>471</v>
      </c>
      <c r="F761" s="5">
        <v>14.98</v>
      </c>
      <c r="G761" s="5">
        <v>19.989999999999998</v>
      </c>
      <c r="H761" s="16">
        <v>0.50304512717862249</v>
      </c>
      <c r="I761" s="3" t="s">
        <v>10264</v>
      </c>
      <c r="J761" s="3" t="str">
        <f t="shared" si="11"/>
        <v>AVP</v>
      </c>
      <c r="K761" s="3" t="e">
        <f>IF(AND(RIGHT(I761,1)="1",J761=AVP),"Scranton West","")</f>
        <v>#NAME?</v>
      </c>
    </row>
    <row r="762" spans="1:11" x14ac:dyDescent="0.3">
      <c r="A762" s="1" t="s">
        <v>3755</v>
      </c>
      <c r="B762" t="s">
        <v>813</v>
      </c>
      <c r="C762" t="s">
        <v>473</v>
      </c>
      <c r="D762" t="s">
        <v>6001</v>
      </c>
      <c r="E762" t="s">
        <v>446</v>
      </c>
      <c r="F762" s="5">
        <v>1.75</v>
      </c>
      <c r="G762" s="5">
        <v>15.99</v>
      </c>
      <c r="H762" s="16">
        <v>1.0070549917849401</v>
      </c>
      <c r="I762" s="3" t="s">
        <v>10261</v>
      </c>
      <c r="J762" s="3" t="str">
        <f t="shared" si="11"/>
        <v>AVP</v>
      </c>
      <c r="K762" s="3" t="e">
        <f>IF(AND(RIGHT(I762,1)="1",J762=AVP),"Scranton West","")</f>
        <v>#NAME?</v>
      </c>
    </row>
    <row r="763" spans="1:11" x14ac:dyDescent="0.3">
      <c r="A763" s="1" t="s">
        <v>3756</v>
      </c>
      <c r="B763" t="s">
        <v>814</v>
      </c>
      <c r="C763" t="s">
        <v>10</v>
      </c>
      <c r="D763" t="s">
        <v>5998</v>
      </c>
      <c r="E763" t="s">
        <v>11</v>
      </c>
      <c r="F763" s="5">
        <v>8.9700000000000006</v>
      </c>
      <c r="G763" s="5">
        <v>14.99</v>
      </c>
      <c r="H763" s="16">
        <v>18.002681712759692</v>
      </c>
      <c r="I763" s="3" t="s">
        <v>10263</v>
      </c>
      <c r="J763" s="3" t="str">
        <f t="shared" si="11"/>
        <v>BNA</v>
      </c>
      <c r="K763" s="3" t="e">
        <f>IF(AND(RIGHT(I763,1)="1",J763=AVP),"Scranton West","")</f>
        <v>#NAME?</v>
      </c>
    </row>
    <row r="764" spans="1:11" x14ac:dyDescent="0.3">
      <c r="A764" s="1" t="s">
        <v>3757</v>
      </c>
      <c r="B764" t="s">
        <v>815</v>
      </c>
      <c r="C764" t="s">
        <v>451</v>
      </c>
      <c r="D764" t="s">
        <v>5999</v>
      </c>
      <c r="E764" t="s">
        <v>452</v>
      </c>
      <c r="F764" s="5">
        <v>19.53</v>
      </c>
      <c r="G764" s="5">
        <v>22.99</v>
      </c>
      <c r="H764" s="16">
        <v>0.10079045099800135</v>
      </c>
      <c r="I764" s="3" t="s">
        <v>10262</v>
      </c>
      <c r="J764" s="3" t="str">
        <f t="shared" si="11"/>
        <v>MCO</v>
      </c>
      <c r="K764" s="3" t="e">
        <f>IF(AND(RIGHT(I764,1)="1",J764=AVP),"Scranton West","")</f>
        <v>#NAME?</v>
      </c>
    </row>
    <row r="765" spans="1:11" x14ac:dyDescent="0.3">
      <c r="A765" s="1" t="s">
        <v>3758</v>
      </c>
      <c r="B765" t="s">
        <v>215</v>
      </c>
      <c r="C765" t="s">
        <v>4</v>
      </c>
      <c r="D765" t="s">
        <v>5998</v>
      </c>
      <c r="E765" t="s">
        <v>17</v>
      </c>
      <c r="F765" s="5">
        <v>8.73</v>
      </c>
      <c r="G765" s="5">
        <v>61.99</v>
      </c>
      <c r="H765" s="16">
        <v>11.004832542540756</v>
      </c>
      <c r="I765" s="3" t="s">
        <v>10260</v>
      </c>
      <c r="J765" s="3" t="str">
        <f t="shared" si="11"/>
        <v>BNA</v>
      </c>
      <c r="K765" s="3" t="e">
        <f>IF(AND(RIGHT(I765,1)="1",J765=AVP),"Scranton West","")</f>
        <v>#NAME?</v>
      </c>
    </row>
    <row r="766" spans="1:11" x14ac:dyDescent="0.3">
      <c r="A766" s="1" t="s">
        <v>3759</v>
      </c>
      <c r="B766" t="s">
        <v>816</v>
      </c>
      <c r="C766" t="s">
        <v>550</v>
      </c>
      <c r="D766" t="s">
        <v>6005</v>
      </c>
      <c r="E766" t="s">
        <v>551</v>
      </c>
      <c r="F766" s="5">
        <v>2.67</v>
      </c>
      <c r="G766" s="5">
        <v>12.99</v>
      </c>
      <c r="H766" s="16">
        <v>0.20644661653488161</v>
      </c>
      <c r="I766" s="3" t="s">
        <v>10261</v>
      </c>
      <c r="J766" s="3" t="str">
        <f t="shared" si="11"/>
        <v>AVP</v>
      </c>
      <c r="K766" s="3" t="e">
        <f>IF(AND(RIGHT(I766,1)="1",J766=AVP),"Scranton West","")</f>
        <v>#NAME?</v>
      </c>
    </row>
    <row r="767" spans="1:11" x14ac:dyDescent="0.3">
      <c r="A767" s="1" t="s">
        <v>3760</v>
      </c>
      <c r="B767" t="s">
        <v>817</v>
      </c>
      <c r="C767" t="s">
        <v>439</v>
      </c>
      <c r="D767" t="s">
        <v>5999</v>
      </c>
      <c r="E767" t="s">
        <v>460</v>
      </c>
      <c r="F767" s="5">
        <v>34.08</v>
      </c>
      <c r="G767" s="5">
        <v>54.99</v>
      </c>
      <c r="H767" s="16">
        <v>1.5060435645282151</v>
      </c>
      <c r="I767" s="3" t="s">
        <v>10261</v>
      </c>
      <c r="J767" s="3" t="str">
        <f t="shared" si="11"/>
        <v>AVP</v>
      </c>
      <c r="K767" s="3" t="e">
        <f>IF(AND(RIGHT(I767,1)="1",J767=AVP),"Scranton West","")</f>
        <v>#NAME?</v>
      </c>
    </row>
    <row r="768" spans="1:11" x14ac:dyDescent="0.3">
      <c r="A768" s="1" t="s">
        <v>3761</v>
      </c>
      <c r="B768" t="s">
        <v>818</v>
      </c>
      <c r="C768" t="s">
        <v>509</v>
      </c>
      <c r="D768" t="s">
        <v>6004</v>
      </c>
      <c r="E768" t="s">
        <v>694</v>
      </c>
      <c r="F768" s="5">
        <v>83.24</v>
      </c>
      <c r="G768" s="5">
        <v>139.99</v>
      </c>
      <c r="H768" s="16">
        <v>2.001630376860724</v>
      </c>
      <c r="I768" s="3" t="s">
        <v>10261</v>
      </c>
      <c r="J768" s="3" t="str">
        <f t="shared" si="11"/>
        <v>AVP</v>
      </c>
      <c r="K768" s="3" t="e">
        <f>IF(AND(RIGHT(I768,1)="1",J768=AVP),"Scranton West","")</f>
        <v>#NAME?</v>
      </c>
    </row>
    <row r="769" spans="1:11" x14ac:dyDescent="0.3">
      <c r="A769" s="1" t="s">
        <v>3762</v>
      </c>
      <c r="B769" t="s">
        <v>819</v>
      </c>
      <c r="C769" t="s">
        <v>473</v>
      </c>
      <c r="D769" t="s">
        <v>6002</v>
      </c>
      <c r="E769" t="s">
        <v>443</v>
      </c>
      <c r="F769" s="5">
        <v>10.53</v>
      </c>
      <c r="G769" s="5">
        <v>16.989999999999998</v>
      </c>
      <c r="H769" s="16">
        <v>0.30833164391067813</v>
      </c>
      <c r="I769" s="3" t="s">
        <v>10262</v>
      </c>
      <c r="J769" s="3" t="str">
        <f t="shared" si="11"/>
        <v>MCO</v>
      </c>
      <c r="K769" s="3" t="e">
        <f>IF(AND(RIGHT(I769,1)="1",J769=AVP),"Scranton West","")</f>
        <v>#NAME?</v>
      </c>
    </row>
    <row r="770" spans="1:11" x14ac:dyDescent="0.3">
      <c r="A770" s="1" t="s">
        <v>3763</v>
      </c>
      <c r="B770" t="s">
        <v>820</v>
      </c>
      <c r="C770" t="s">
        <v>77</v>
      </c>
      <c r="D770" t="s">
        <v>5998</v>
      </c>
      <c r="E770" t="s">
        <v>13</v>
      </c>
      <c r="F770" s="5">
        <v>33.799999999999997</v>
      </c>
      <c r="G770" s="5">
        <v>39.99</v>
      </c>
      <c r="H770" s="16">
        <v>0.10015726028903495</v>
      </c>
      <c r="I770" s="3" t="s">
        <v>10260</v>
      </c>
      <c r="J770" s="3" t="str">
        <f t="shared" si="11"/>
        <v>BNA</v>
      </c>
      <c r="K770" s="3" t="e">
        <f>IF(AND(RIGHT(I770,1)="1",J770=AVP),"Scranton West","")</f>
        <v>#NAME?</v>
      </c>
    </row>
    <row r="771" spans="1:11" x14ac:dyDescent="0.3">
      <c r="A771" s="1" t="s">
        <v>3764</v>
      </c>
      <c r="B771" t="s">
        <v>821</v>
      </c>
      <c r="C771" t="s">
        <v>7</v>
      </c>
      <c r="D771" t="s">
        <v>5995</v>
      </c>
      <c r="E771" t="s">
        <v>462</v>
      </c>
      <c r="F771" s="5">
        <v>61.74</v>
      </c>
      <c r="G771" s="5">
        <v>64.989999999999995</v>
      </c>
      <c r="H771" s="16">
        <v>0.30597296574100924</v>
      </c>
      <c r="I771" s="3" t="s">
        <v>10261</v>
      </c>
      <c r="J771" s="3" t="str">
        <f t="shared" ref="J771:J834" si="12">LEFT(I771,3)</f>
        <v>AVP</v>
      </c>
      <c r="K771" s="3" t="e">
        <f>IF(AND(RIGHT(I771,1)="1",J771=AVP),"Scranton West","")</f>
        <v>#NAME?</v>
      </c>
    </row>
    <row r="772" spans="1:11" x14ac:dyDescent="0.3">
      <c r="A772" s="1" t="s">
        <v>3765</v>
      </c>
      <c r="B772" t="s">
        <v>822</v>
      </c>
      <c r="C772" t="s">
        <v>22</v>
      </c>
      <c r="D772" t="s">
        <v>5998</v>
      </c>
      <c r="E772" t="s">
        <v>23</v>
      </c>
      <c r="F772" s="5">
        <v>9.5</v>
      </c>
      <c r="G772" s="5">
        <v>14.99</v>
      </c>
      <c r="H772" s="16">
        <v>0.50103624216376297</v>
      </c>
      <c r="I772" s="3" t="s">
        <v>10264</v>
      </c>
      <c r="J772" s="3" t="str">
        <f t="shared" si="12"/>
        <v>AVP</v>
      </c>
      <c r="K772" s="3" t="e">
        <f>IF(AND(RIGHT(I772,1)="1",J772=AVP),"Scranton West","")</f>
        <v>#NAME?</v>
      </c>
    </row>
    <row r="773" spans="1:11" x14ac:dyDescent="0.3">
      <c r="A773" s="1" t="s">
        <v>3766</v>
      </c>
      <c r="B773" t="s">
        <v>823</v>
      </c>
      <c r="C773" t="s">
        <v>22</v>
      </c>
      <c r="D773" t="s">
        <v>5998</v>
      </c>
      <c r="E773" t="s">
        <v>11</v>
      </c>
      <c r="F773" s="5">
        <v>8.3800000000000008</v>
      </c>
      <c r="G773" s="5">
        <v>8.99</v>
      </c>
      <c r="H773" s="16">
        <v>0.50229255565070796</v>
      </c>
      <c r="I773" s="3" t="s">
        <v>10262</v>
      </c>
      <c r="J773" s="3" t="str">
        <f t="shared" si="12"/>
        <v>MCO</v>
      </c>
      <c r="K773" s="3" t="e">
        <f>IF(AND(RIGHT(I773,1)="1",J773=AVP),"Scranton West","")</f>
        <v>#NAME?</v>
      </c>
    </row>
    <row r="774" spans="1:11" x14ac:dyDescent="0.3">
      <c r="A774" s="1" t="s">
        <v>3767</v>
      </c>
      <c r="B774" t="s">
        <v>824</v>
      </c>
      <c r="C774" t="s">
        <v>4</v>
      </c>
      <c r="D774" t="s">
        <v>5998</v>
      </c>
      <c r="E774" t="s">
        <v>8</v>
      </c>
      <c r="F774" s="5">
        <v>43.08</v>
      </c>
      <c r="G774" s="5">
        <v>54.99</v>
      </c>
      <c r="H774" s="16">
        <v>0.4048159360426335</v>
      </c>
      <c r="I774" s="3" t="s">
        <v>10263</v>
      </c>
      <c r="J774" s="3" t="str">
        <f t="shared" si="12"/>
        <v>BNA</v>
      </c>
      <c r="K774" s="3" t="e">
        <f>IF(AND(RIGHT(I774,1)="1",J774=AVP),"Scranton West","")</f>
        <v>#NAME?</v>
      </c>
    </row>
    <row r="775" spans="1:11" x14ac:dyDescent="0.3">
      <c r="A775" s="1" t="s">
        <v>3768</v>
      </c>
      <c r="B775" t="s">
        <v>825</v>
      </c>
      <c r="C775" t="s">
        <v>439</v>
      </c>
      <c r="D775" t="s">
        <v>5999</v>
      </c>
      <c r="E775" t="s">
        <v>440</v>
      </c>
      <c r="F775" s="5">
        <v>9.49</v>
      </c>
      <c r="G775" s="5">
        <v>9.99</v>
      </c>
      <c r="H775" s="16">
        <v>0.50143053808204829</v>
      </c>
      <c r="I775" s="3" t="s">
        <v>10261</v>
      </c>
      <c r="J775" s="3" t="str">
        <f t="shared" si="12"/>
        <v>AVP</v>
      </c>
      <c r="K775" s="3" t="e">
        <f>IF(AND(RIGHT(I775,1)="1",J775=AVP),"Scranton West","")</f>
        <v>#NAME?</v>
      </c>
    </row>
    <row r="776" spans="1:11" x14ac:dyDescent="0.3">
      <c r="A776" s="1" t="s">
        <v>3769</v>
      </c>
      <c r="B776" t="s">
        <v>826</v>
      </c>
      <c r="C776" t="s">
        <v>77</v>
      </c>
      <c r="D776" t="s">
        <v>5998</v>
      </c>
      <c r="E776" t="s">
        <v>13</v>
      </c>
      <c r="F776" s="5">
        <v>23.3</v>
      </c>
      <c r="G776" s="5">
        <v>29.99</v>
      </c>
      <c r="H776" s="16">
        <v>0.40874741871375508</v>
      </c>
      <c r="I776" s="3" t="s">
        <v>10262</v>
      </c>
      <c r="J776" s="3" t="str">
        <f t="shared" si="12"/>
        <v>MCO</v>
      </c>
      <c r="K776" s="3" t="e">
        <f>IF(AND(RIGHT(I776,1)="1",J776=AVP),"Scranton West","")</f>
        <v>#NAME?</v>
      </c>
    </row>
    <row r="777" spans="1:11" x14ac:dyDescent="0.3">
      <c r="A777" s="1" t="s">
        <v>3770</v>
      </c>
      <c r="B777" t="s">
        <v>827</v>
      </c>
      <c r="C777" t="s">
        <v>509</v>
      </c>
      <c r="D777" t="s">
        <v>6004</v>
      </c>
      <c r="E777" t="s">
        <v>510</v>
      </c>
      <c r="F777" s="5">
        <v>6.91</v>
      </c>
      <c r="G777" s="5">
        <v>21.99</v>
      </c>
      <c r="H777" s="16">
        <v>7.0036633301816318</v>
      </c>
      <c r="I777" s="3" t="s">
        <v>10264</v>
      </c>
      <c r="J777" s="3" t="str">
        <f t="shared" si="12"/>
        <v>AVP</v>
      </c>
      <c r="K777" s="3" t="e">
        <f>IF(AND(RIGHT(I777,1)="1",J777=AVP),"Scranton West","")</f>
        <v>#NAME?</v>
      </c>
    </row>
    <row r="778" spans="1:11" x14ac:dyDescent="0.3">
      <c r="A778" s="1" t="s">
        <v>3771</v>
      </c>
      <c r="B778" t="s">
        <v>828</v>
      </c>
      <c r="C778" t="s">
        <v>509</v>
      </c>
      <c r="D778" t="s">
        <v>6004</v>
      </c>
      <c r="E778" t="s">
        <v>522</v>
      </c>
      <c r="F778" s="5">
        <v>5.34</v>
      </c>
      <c r="G778" s="5">
        <v>12.99</v>
      </c>
      <c r="H778" s="16">
        <v>0.40459025594899434</v>
      </c>
      <c r="I778" s="3" t="s">
        <v>10263</v>
      </c>
      <c r="J778" s="3" t="str">
        <f t="shared" si="12"/>
        <v>BNA</v>
      </c>
      <c r="K778" s="3" t="e">
        <f>IF(AND(RIGHT(I778,1)="1",J778=AVP),"Scranton West","")</f>
        <v>#NAME?</v>
      </c>
    </row>
    <row r="779" spans="1:11" x14ac:dyDescent="0.3">
      <c r="A779" s="1" t="s">
        <v>3772</v>
      </c>
      <c r="B779" t="s">
        <v>829</v>
      </c>
      <c r="C779" t="s">
        <v>464</v>
      </c>
      <c r="D779" t="s">
        <v>5999</v>
      </c>
      <c r="E779" t="s">
        <v>465</v>
      </c>
      <c r="F779" s="5">
        <v>5.5</v>
      </c>
      <c r="G779" s="5">
        <v>7.99</v>
      </c>
      <c r="H779" s="16">
        <v>0.603860472653035</v>
      </c>
      <c r="I779" s="3" t="s">
        <v>10263</v>
      </c>
      <c r="J779" s="3" t="str">
        <f t="shared" si="12"/>
        <v>BNA</v>
      </c>
      <c r="K779" s="3" t="e">
        <f>IF(AND(RIGHT(I779,1)="1",J779=AVP),"Scranton West","")</f>
        <v>#NAME?</v>
      </c>
    </row>
    <row r="780" spans="1:11" x14ac:dyDescent="0.3">
      <c r="A780" s="1" t="s">
        <v>3773</v>
      </c>
      <c r="B780" t="s">
        <v>830</v>
      </c>
      <c r="C780" t="s">
        <v>451</v>
      </c>
      <c r="D780" t="s">
        <v>5999</v>
      </c>
      <c r="E780" t="s">
        <v>452</v>
      </c>
      <c r="F780" s="5">
        <v>7.55</v>
      </c>
      <c r="G780" s="5">
        <v>8.99</v>
      </c>
      <c r="H780" s="16">
        <v>24.009596309065529</v>
      </c>
      <c r="I780" s="3" t="s">
        <v>10261</v>
      </c>
      <c r="J780" s="3" t="str">
        <f t="shared" si="12"/>
        <v>AVP</v>
      </c>
      <c r="K780" s="3" t="e">
        <f>IF(AND(RIGHT(I780,1)="1",J780=AVP),"Scranton West","")</f>
        <v>#NAME?</v>
      </c>
    </row>
    <row r="781" spans="1:11" x14ac:dyDescent="0.3">
      <c r="A781" s="1" t="s">
        <v>3774</v>
      </c>
      <c r="B781" t="s">
        <v>831</v>
      </c>
      <c r="C781" t="s">
        <v>7</v>
      </c>
      <c r="D781" t="s">
        <v>5995</v>
      </c>
      <c r="E781" t="s">
        <v>8</v>
      </c>
      <c r="F781" s="5">
        <v>25.17</v>
      </c>
      <c r="G781" s="5">
        <v>34.99</v>
      </c>
      <c r="H781" s="16">
        <v>24.007810901729396</v>
      </c>
      <c r="I781" s="3" t="s">
        <v>10260</v>
      </c>
      <c r="J781" s="3" t="str">
        <f t="shared" si="12"/>
        <v>BNA</v>
      </c>
      <c r="K781" s="3" t="e">
        <f>IF(AND(RIGHT(I781,1)="1",J781=AVP),"Scranton West","")</f>
        <v>#NAME?</v>
      </c>
    </row>
    <row r="782" spans="1:11" x14ac:dyDescent="0.3">
      <c r="A782" s="1" t="s">
        <v>3775</v>
      </c>
      <c r="B782" t="s">
        <v>672</v>
      </c>
      <c r="C782" t="s">
        <v>10</v>
      </c>
      <c r="D782" t="s">
        <v>5998</v>
      </c>
      <c r="E782" t="s">
        <v>11</v>
      </c>
      <c r="F782" s="5">
        <v>9.02</v>
      </c>
      <c r="G782" s="5">
        <v>12.99</v>
      </c>
      <c r="H782" s="16">
        <v>25.000618213305472</v>
      </c>
      <c r="I782" s="3" t="s">
        <v>10261</v>
      </c>
      <c r="J782" s="3" t="str">
        <f t="shared" si="12"/>
        <v>AVP</v>
      </c>
      <c r="K782" s="3" t="e">
        <f>IF(AND(RIGHT(I782,1)="1",J782=AVP),"Scranton West","")</f>
        <v>#NAME?</v>
      </c>
    </row>
    <row r="783" spans="1:11" x14ac:dyDescent="0.3">
      <c r="A783" s="1" t="s">
        <v>3776</v>
      </c>
      <c r="B783" t="s">
        <v>832</v>
      </c>
      <c r="C783" t="s">
        <v>473</v>
      </c>
      <c r="D783" t="s">
        <v>6001</v>
      </c>
      <c r="E783" t="s">
        <v>443</v>
      </c>
      <c r="F783" s="5">
        <v>11.06</v>
      </c>
      <c r="G783" s="5">
        <v>17.989999999999998</v>
      </c>
      <c r="H783" s="16">
        <v>5.0069532488327546</v>
      </c>
      <c r="I783" s="3" t="s">
        <v>10264</v>
      </c>
      <c r="J783" s="3" t="str">
        <f t="shared" si="12"/>
        <v>AVP</v>
      </c>
      <c r="K783" s="3" t="e">
        <f>IF(AND(RIGHT(I783,1)="1",J783=AVP),"Scranton West","")</f>
        <v>#NAME?</v>
      </c>
    </row>
    <row r="784" spans="1:11" x14ac:dyDescent="0.3">
      <c r="A784" s="1" t="s">
        <v>3777</v>
      </c>
      <c r="B784" t="s">
        <v>833</v>
      </c>
      <c r="C784" t="s">
        <v>39</v>
      </c>
      <c r="D784" t="s">
        <v>5995</v>
      </c>
      <c r="E784" t="s">
        <v>23</v>
      </c>
      <c r="F784" s="5">
        <v>5.18</v>
      </c>
      <c r="G784" s="5">
        <v>6.99</v>
      </c>
      <c r="H784" s="16">
        <v>2.0048423724476065</v>
      </c>
      <c r="I784" s="3" t="s">
        <v>10262</v>
      </c>
      <c r="J784" s="3" t="str">
        <f t="shared" si="12"/>
        <v>MCO</v>
      </c>
      <c r="K784" s="3" t="e">
        <f>IF(AND(RIGHT(I784,1)="1",J784=AVP),"Scranton West","")</f>
        <v>#NAME?</v>
      </c>
    </row>
    <row r="785" spans="1:11" x14ac:dyDescent="0.3">
      <c r="A785" s="1" t="s">
        <v>3778</v>
      </c>
      <c r="B785" t="s">
        <v>834</v>
      </c>
      <c r="C785" t="s">
        <v>509</v>
      </c>
      <c r="D785" t="s">
        <v>6004</v>
      </c>
      <c r="E785" t="s">
        <v>694</v>
      </c>
      <c r="F785" s="5">
        <v>19.22</v>
      </c>
      <c r="G785" s="5">
        <v>24.99</v>
      </c>
      <c r="H785" s="16">
        <v>0.30548993797148027</v>
      </c>
      <c r="I785" s="3" t="s">
        <v>10261</v>
      </c>
      <c r="J785" s="3" t="str">
        <f t="shared" si="12"/>
        <v>AVP</v>
      </c>
      <c r="K785" s="3" t="e">
        <f>IF(AND(RIGHT(I785,1)="1",J785=AVP),"Scranton West","")</f>
        <v>#NAME?</v>
      </c>
    </row>
    <row r="786" spans="1:11" x14ac:dyDescent="0.3">
      <c r="A786" s="1" t="s">
        <v>3779</v>
      </c>
      <c r="B786" t="s">
        <v>688</v>
      </c>
      <c r="C786" t="s">
        <v>10</v>
      </c>
      <c r="D786" t="s">
        <v>5998</v>
      </c>
      <c r="E786" t="s">
        <v>13</v>
      </c>
      <c r="F786" s="5">
        <v>5.65</v>
      </c>
      <c r="G786" s="5">
        <v>6.99</v>
      </c>
      <c r="H786" s="16">
        <v>4.0091167419191036</v>
      </c>
      <c r="I786" s="3" t="s">
        <v>10261</v>
      </c>
      <c r="J786" s="3" t="str">
        <f t="shared" si="12"/>
        <v>AVP</v>
      </c>
      <c r="K786" s="3" t="e">
        <f>IF(AND(RIGHT(I786,1)="1",J786=AVP),"Scranton West","")</f>
        <v>#NAME?</v>
      </c>
    </row>
    <row r="787" spans="1:11" x14ac:dyDescent="0.3">
      <c r="A787" s="1" t="s">
        <v>3780</v>
      </c>
      <c r="B787" t="s">
        <v>835</v>
      </c>
      <c r="C787" t="s">
        <v>7</v>
      </c>
      <c r="D787" t="s">
        <v>5995</v>
      </c>
      <c r="E787" t="s">
        <v>17</v>
      </c>
      <c r="F787" s="5">
        <v>7.79</v>
      </c>
      <c r="G787" s="5">
        <v>44.99</v>
      </c>
      <c r="H787" s="16">
        <v>1.0049084231940664</v>
      </c>
      <c r="I787" s="3" t="s">
        <v>10263</v>
      </c>
      <c r="J787" s="3" t="str">
        <f t="shared" si="12"/>
        <v>BNA</v>
      </c>
      <c r="K787" s="3" t="e">
        <f>IF(AND(RIGHT(I787,1)="1",J787=AVP),"Scranton West","")</f>
        <v>#NAME?</v>
      </c>
    </row>
    <row r="788" spans="1:11" x14ac:dyDescent="0.3">
      <c r="A788" s="1" t="s">
        <v>3781</v>
      </c>
      <c r="B788" t="s">
        <v>836</v>
      </c>
      <c r="C788" t="s">
        <v>464</v>
      </c>
      <c r="D788" t="s">
        <v>5999</v>
      </c>
      <c r="E788" t="s">
        <v>440</v>
      </c>
      <c r="F788" s="5">
        <v>19.78</v>
      </c>
      <c r="G788" s="5">
        <v>24.99</v>
      </c>
      <c r="H788" s="16">
        <v>2.0052827829019972</v>
      </c>
      <c r="I788" s="3" t="s">
        <v>10261</v>
      </c>
      <c r="J788" s="3" t="str">
        <f t="shared" si="12"/>
        <v>AVP</v>
      </c>
      <c r="K788" s="3" t="e">
        <f>IF(AND(RIGHT(I788,1)="1",J788=AVP),"Scranton West","")</f>
        <v>#NAME?</v>
      </c>
    </row>
    <row r="789" spans="1:11" x14ac:dyDescent="0.3">
      <c r="A789" s="1" t="s">
        <v>3782</v>
      </c>
      <c r="B789" t="s">
        <v>837</v>
      </c>
      <c r="C789" t="s">
        <v>595</v>
      </c>
      <c r="D789" t="s">
        <v>6001</v>
      </c>
      <c r="E789" t="s">
        <v>443</v>
      </c>
      <c r="F789" s="5">
        <v>0.5</v>
      </c>
      <c r="G789" s="5">
        <v>5.99</v>
      </c>
      <c r="H789" s="16">
        <v>0.50332513823153424</v>
      </c>
      <c r="I789" s="3" t="s">
        <v>10264</v>
      </c>
      <c r="J789" s="3" t="str">
        <f t="shared" si="12"/>
        <v>AVP</v>
      </c>
      <c r="K789" s="3" t="e">
        <f>IF(AND(RIGHT(I789,1)="1",J789=AVP),"Scranton West","")</f>
        <v>#NAME?</v>
      </c>
    </row>
    <row r="790" spans="1:11" x14ac:dyDescent="0.3">
      <c r="A790" s="1" t="s">
        <v>3783</v>
      </c>
      <c r="B790" t="s">
        <v>838</v>
      </c>
      <c r="C790" t="s">
        <v>77</v>
      </c>
      <c r="D790" t="s">
        <v>5998</v>
      </c>
      <c r="E790" t="s">
        <v>13</v>
      </c>
      <c r="F790" s="5">
        <v>11.91</v>
      </c>
      <c r="G790" s="5">
        <v>34.99</v>
      </c>
      <c r="H790" s="16">
        <v>24.009118774329174</v>
      </c>
      <c r="I790" s="3" t="s">
        <v>10263</v>
      </c>
      <c r="J790" s="3" t="str">
        <f t="shared" si="12"/>
        <v>BNA</v>
      </c>
      <c r="K790" s="3" t="e">
        <f>IF(AND(RIGHT(I790,1)="1",J790=AVP),"Scranton West","")</f>
        <v>#NAME?</v>
      </c>
    </row>
    <row r="791" spans="1:11" x14ac:dyDescent="0.3">
      <c r="A791" s="1" t="s">
        <v>3784</v>
      </c>
      <c r="B791" t="s">
        <v>839</v>
      </c>
      <c r="C791" t="s">
        <v>451</v>
      </c>
      <c r="D791" t="s">
        <v>5999</v>
      </c>
      <c r="E791" t="s">
        <v>452</v>
      </c>
      <c r="F791" s="5">
        <v>2.94</v>
      </c>
      <c r="G791" s="5">
        <v>10.99</v>
      </c>
      <c r="H791" s="16">
        <v>30.003943144741108</v>
      </c>
      <c r="I791" s="3" t="s">
        <v>10261</v>
      </c>
      <c r="J791" s="3" t="str">
        <f t="shared" si="12"/>
        <v>AVP</v>
      </c>
      <c r="K791" s="3" t="e">
        <f>IF(AND(RIGHT(I791,1)="1",J791=AVP),"Scranton West","")</f>
        <v>#NAME?</v>
      </c>
    </row>
    <row r="792" spans="1:11" x14ac:dyDescent="0.3">
      <c r="A792" s="1" t="s">
        <v>3785</v>
      </c>
      <c r="B792" t="s">
        <v>840</v>
      </c>
      <c r="C792" t="s">
        <v>509</v>
      </c>
      <c r="D792" t="s">
        <v>6004</v>
      </c>
      <c r="E792" t="s">
        <v>510</v>
      </c>
      <c r="F792" s="5">
        <v>-2.2000000000000002</v>
      </c>
      <c r="G792" s="5">
        <v>19.989999999999998</v>
      </c>
      <c r="H792" s="16">
        <v>0.30540821348245334</v>
      </c>
      <c r="I792" s="3" t="s">
        <v>10261</v>
      </c>
      <c r="J792" s="3" t="str">
        <f t="shared" si="12"/>
        <v>AVP</v>
      </c>
      <c r="K792" s="3" t="e">
        <f>IF(AND(RIGHT(I792,1)="1",J792=AVP),"Scranton West","")</f>
        <v>#NAME?</v>
      </c>
    </row>
    <row r="793" spans="1:11" x14ac:dyDescent="0.3">
      <c r="A793" s="1" t="s">
        <v>3786</v>
      </c>
      <c r="B793" t="s">
        <v>841</v>
      </c>
      <c r="C793" t="s">
        <v>7</v>
      </c>
      <c r="D793" t="s">
        <v>5995</v>
      </c>
      <c r="E793" t="s">
        <v>8</v>
      </c>
      <c r="F793" s="5">
        <v>31.41</v>
      </c>
      <c r="G793" s="5">
        <v>42.99</v>
      </c>
      <c r="H793" s="16">
        <v>1.500999345834104</v>
      </c>
      <c r="I793" s="3" t="s">
        <v>10261</v>
      </c>
      <c r="J793" s="3" t="str">
        <f t="shared" si="12"/>
        <v>AVP</v>
      </c>
      <c r="K793" s="3" t="e">
        <f>IF(AND(RIGHT(I793,1)="1",J793=AVP),"Scranton West","")</f>
        <v>#NAME?</v>
      </c>
    </row>
    <row r="794" spans="1:11" x14ac:dyDescent="0.3">
      <c r="A794" s="1" t="s">
        <v>3787</v>
      </c>
      <c r="B794" t="s">
        <v>842</v>
      </c>
      <c r="C794" t="s">
        <v>498</v>
      </c>
      <c r="D794" t="s">
        <v>6003</v>
      </c>
      <c r="E794" t="s">
        <v>446</v>
      </c>
      <c r="F794" s="5">
        <v>-1.1200000000000001</v>
      </c>
      <c r="G794" s="5">
        <v>19.989999999999998</v>
      </c>
      <c r="H794" s="16">
        <v>0.10258316940505111</v>
      </c>
      <c r="I794" s="3" t="s">
        <v>10261</v>
      </c>
      <c r="J794" s="3" t="str">
        <f t="shared" si="12"/>
        <v>AVP</v>
      </c>
      <c r="K794" s="3" t="e">
        <f>IF(AND(RIGHT(I794,1)="1",J794=AVP),"Scranton West","")</f>
        <v>#NAME?</v>
      </c>
    </row>
    <row r="795" spans="1:11" x14ac:dyDescent="0.3">
      <c r="A795" s="1" t="s">
        <v>3788</v>
      </c>
      <c r="B795" t="s">
        <v>843</v>
      </c>
      <c r="C795" t="s">
        <v>22</v>
      </c>
      <c r="D795" t="s">
        <v>5998</v>
      </c>
      <c r="E795" t="s">
        <v>23</v>
      </c>
      <c r="F795" s="5">
        <v>2.08</v>
      </c>
      <c r="G795" s="5">
        <v>5.99</v>
      </c>
      <c r="H795" s="16">
        <v>1.501373229544021</v>
      </c>
      <c r="I795" s="3" t="s">
        <v>10263</v>
      </c>
      <c r="J795" s="3" t="str">
        <f t="shared" si="12"/>
        <v>BNA</v>
      </c>
      <c r="K795" s="3" t="e">
        <f>IF(AND(RIGHT(I795,1)="1",J795=AVP),"Scranton West","")</f>
        <v>#NAME?</v>
      </c>
    </row>
    <row r="796" spans="1:11" x14ac:dyDescent="0.3">
      <c r="A796" s="1" t="s">
        <v>3789</v>
      </c>
      <c r="B796" t="s">
        <v>844</v>
      </c>
      <c r="C796" t="s">
        <v>4</v>
      </c>
      <c r="D796" t="s">
        <v>5998</v>
      </c>
      <c r="E796" t="s">
        <v>17</v>
      </c>
      <c r="F796" s="5">
        <v>7.78</v>
      </c>
      <c r="G796" s="5">
        <v>54.99</v>
      </c>
      <c r="H796" s="16">
        <v>25.005337443521093</v>
      </c>
      <c r="I796" s="3" t="s">
        <v>10261</v>
      </c>
      <c r="J796" s="3" t="str">
        <f t="shared" si="12"/>
        <v>AVP</v>
      </c>
      <c r="K796" s="3" t="e">
        <f>IF(AND(RIGHT(I796,1)="1",J796=AVP),"Scranton West","")</f>
        <v>#NAME?</v>
      </c>
    </row>
    <row r="797" spans="1:11" x14ac:dyDescent="0.3">
      <c r="A797" s="1" t="s">
        <v>3790</v>
      </c>
      <c r="B797" t="s">
        <v>845</v>
      </c>
      <c r="C797" t="s">
        <v>509</v>
      </c>
      <c r="D797" t="s">
        <v>6004</v>
      </c>
      <c r="E797" t="s">
        <v>694</v>
      </c>
      <c r="F797" s="5">
        <v>39.82</v>
      </c>
      <c r="G797" s="5">
        <v>69.989999999999995</v>
      </c>
      <c r="H797" s="16">
        <v>24.004507516562175</v>
      </c>
      <c r="I797" s="3" t="s">
        <v>10263</v>
      </c>
      <c r="J797" s="3" t="str">
        <f t="shared" si="12"/>
        <v>BNA</v>
      </c>
      <c r="K797" s="3" t="e">
        <f>IF(AND(RIGHT(I797,1)="1",J797=AVP),"Scranton West","")</f>
        <v>#NAME?</v>
      </c>
    </row>
    <row r="798" spans="1:11" x14ac:dyDescent="0.3">
      <c r="A798" s="1" t="s">
        <v>3791</v>
      </c>
      <c r="B798" t="s">
        <v>846</v>
      </c>
      <c r="C798" t="s">
        <v>550</v>
      </c>
      <c r="D798" t="s">
        <v>6005</v>
      </c>
      <c r="E798" t="s">
        <v>551</v>
      </c>
      <c r="F798" s="5">
        <v>2.41</v>
      </c>
      <c r="G798" s="5">
        <v>7.99</v>
      </c>
      <c r="H798" s="16">
        <v>0.5028281029648588</v>
      </c>
      <c r="I798" s="3" t="s">
        <v>10263</v>
      </c>
      <c r="J798" s="3" t="str">
        <f t="shared" si="12"/>
        <v>BNA</v>
      </c>
      <c r="K798" s="3" t="e">
        <f>IF(AND(RIGHT(I798,1)="1",J798=AVP),"Scranton West","")</f>
        <v>#NAME?</v>
      </c>
    </row>
    <row r="799" spans="1:11" x14ac:dyDescent="0.3">
      <c r="A799" s="1" t="s">
        <v>3792</v>
      </c>
      <c r="B799" t="s">
        <v>847</v>
      </c>
      <c r="C799" t="s">
        <v>439</v>
      </c>
      <c r="D799" t="s">
        <v>5999</v>
      </c>
      <c r="E799" t="s">
        <v>471</v>
      </c>
      <c r="F799" s="5">
        <v>246.47</v>
      </c>
      <c r="G799" s="5">
        <v>299.99</v>
      </c>
      <c r="H799" s="16">
        <v>0.20097801909525195</v>
      </c>
      <c r="I799" s="3" t="s">
        <v>10263</v>
      </c>
      <c r="J799" s="3" t="str">
        <f t="shared" si="12"/>
        <v>BNA</v>
      </c>
      <c r="K799" s="3" t="e">
        <f>IF(AND(RIGHT(I799,1)="1",J799=AVP),"Scranton West","")</f>
        <v>#NAME?</v>
      </c>
    </row>
    <row r="800" spans="1:11" x14ac:dyDescent="0.3">
      <c r="A800" s="1" t="s">
        <v>3793</v>
      </c>
      <c r="B800" t="s">
        <v>562</v>
      </c>
      <c r="C800" t="s">
        <v>848</v>
      </c>
      <c r="D800" t="s">
        <v>5999</v>
      </c>
      <c r="E800" t="s">
        <v>440</v>
      </c>
      <c r="F800" s="5">
        <v>3.09</v>
      </c>
      <c r="G800" s="5">
        <v>3.99</v>
      </c>
      <c r="H800" s="16">
        <v>0.40671151478197226</v>
      </c>
      <c r="I800" s="3" t="s">
        <v>10261</v>
      </c>
      <c r="J800" s="3" t="str">
        <f t="shared" si="12"/>
        <v>AVP</v>
      </c>
      <c r="K800" s="3" t="e">
        <f>IF(AND(RIGHT(I800,1)="1",J800=AVP),"Scranton West","")</f>
        <v>#NAME?</v>
      </c>
    </row>
    <row r="801" spans="1:11" x14ac:dyDescent="0.3">
      <c r="A801" s="1" t="s">
        <v>3794</v>
      </c>
      <c r="B801" t="s">
        <v>849</v>
      </c>
      <c r="C801" t="s">
        <v>10</v>
      </c>
      <c r="D801" t="s">
        <v>5998</v>
      </c>
      <c r="E801" t="s">
        <v>11</v>
      </c>
      <c r="F801" s="5">
        <v>5.0999999999999996</v>
      </c>
      <c r="G801" s="5">
        <v>7.99</v>
      </c>
      <c r="H801" s="16">
        <v>5.0016930557627228</v>
      </c>
      <c r="I801" s="3" t="s">
        <v>10261</v>
      </c>
      <c r="J801" s="3" t="str">
        <f t="shared" si="12"/>
        <v>AVP</v>
      </c>
      <c r="K801" s="3" t="e">
        <f>IF(AND(RIGHT(I801,1)="1",J801=AVP),"Scranton West","")</f>
        <v>#NAME?</v>
      </c>
    </row>
    <row r="802" spans="1:11" x14ac:dyDescent="0.3">
      <c r="A802" s="1" t="s">
        <v>3795</v>
      </c>
      <c r="B802" t="s">
        <v>850</v>
      </c>
      <c r="C802" t="s">
        <v>506</v>
      </c>
      <c r="D802" t="s">
        <v>6001</v>
      </c>
      <c r="E802" t="s">
        <v>443</v>
      </c>
      <c r="F802" s="5">
        <v>8.0500000000000007</v>
      </c>
      <c r="G802" s="5">
        <v>12.99</v>
      </c>
      <c r="H802" s="16">
        <v>15.00334154735752</v>
      </c>
      <c r="I802" s="3" t="s">
        <v>10261</v>
      </c>
      <c r="J802" s="3" t="str">
        <f t="shared" si="12"/>
        <v>AVP</v>
      </c>
      <c r="K802" s="3" t="e">
        <f>IF(AND(RIGHT(I802,1)="1",J802=AVP),"Scranton West","")</f>
        <v>#NAME?</v>
      </c>
    </row>
    <row r="803" spans="1:11" x14ac:dyDescent="0.3">
      <c r="A803" s="1" t="s">
        <v>3796</v>
      </c>
      <c r="B803" t="s">
        <v>851</v>
      </c>
      <c r="C803" t="s">
        <v>22</v>
      </c>
      <c r="D803" t="s">
        <v>5998</v>
      </c>
      <c r="E803" t="s">
        <v>23</v>
      </c>
      <c r="F803" s="5">
        <v>5.72</v>
      </c>
      <c r="G803" s="5">
        <v>22.99</v>
      </c>
      <c r="H803" s="16">
        <v>0.50264200706826301</v>
      </c>
      <c r="I803" s="3" t="s">
        <v>10261</v>
      </c>
      <c r="J803" s="3" t="str">
        <f t="shared" si="12"/>
        <v>AVP</v>
      </c>
      <c r="K803" s="3" t="e">
        <f>IF(AND(RIGHT(I803,1)="1",J803=AVP),"Scranton West","")</f>
        <v>#NAME?</v>
      </c>
    </row>
    <row r="804" spans="1:11" x14ac:dyDescent="0.3">
      <c r="A804" s="1" t="s">
        <v>3797</v>
      </c>
      <c r="B804" t="s">
        <v>852</v>
      </c>
      <c r="C804" t="s">
        <v>4</v>
      </c>
      <c r="D804" t="s">
        <v>5998</v>
      </c>
      <c r="E804" t="s">
        <v>462</v>
      </c>
      <c r="F804" s="5">
        <v>44.36</v>
      </c>
      <c r="G804" s="5">
        <v>84.99</v>
      </c>
      <c r="H804" s="16">
        <v>1.0088083405856567</v>
      </c>
      <c r="I804" s="3" t="s">
        <v>10260</v>
      </c>
      <c r="J804" s="3" t="str">
        <f t="shared" si="12"/>
        <v>BNA</v>
      </c>
      <c r="K804" s="3" t="e">
        <f>IF(AND(RIGHT(I804,1)="1",J804=AVP),"Scranton West","")</f>
        <v>#NAME?</v>
      </c>
    </row>
    <row r="805" spans="1:11" x14ac:dyDescent="0.3">
      <c r="A805" s="1" t="s">
        <v>3798</v>
      </c>
      <c r="B805" t="s">
        <v>853</v>
      </c>
      <c r="C805" t="s">
        <v>77</v>
      </c>
      <c r="D805" t="s">
        <v>5998</v>
      </c>
      <c r="E805" t="s">
        <v>13</v>
      </c>
      <c r="F805" s="5">
        <v>6.11</v>
      </c>
      <c r="G805" s="5">
        <v>24.99</v>
      </c>
      <c r="H805" s="16">
        <v>0.50207189938218555</v>
      </c>
      <c r="I805" s="3" t="s">
        <v>10261</v>
      </c>
      <c r="J805" s="3" t="str">
        <f t="shared" si="12"/>
        <v>AVP</v>
      </c>
      <c r="K805" s="3" t="e">
        <f>IF(AND(RIGHT(I805,1)="1",J805=AVP),"Scranton West","")</f>
        <v>#NAME?</v>
      </c>
    </row>
    <row r="806" spans="1:11" x14ac:dyDescent="0.3">
      <c r="A806" s="1" t="s">
        <v>3799</v>
      </c>
      <c r="B806" t="s">
        <v>854</v>
      </c>
      <c r="C806" t="s">
        <v>778</v>
      </c>
      <c r="D806" t="s">
        <v>6004</v>
      </c>
      <c r="E806" t="s">
        <v>694</v>
      </c>
      <c r="F806" s="5">
        <v>4.93</v>
      </c>
      <c r="G806" s="5">
        <v>12.99</v>
      </c>
      <c r="H806" s="16">
        <v>0.20144652966191642</v>
      </c>
      <c r="I806" s="3" t="s">
        <v>10262</v>
      </c>
      <c r="J806" s="3" t="str">
        <f t="shared" si="12"/>
        <v>MCO</v>
      </c>
      <c r="K806" s="3" t="e">
        <f>IF(AND(RIGHT(I806,1)="1",J806=AVP),"Scranton West","")</f>
        <v>#NAME?</v>
      </c>
    </row>
    <row r="807" spans="1:11" x14ac:dyDescent="0.3">
      <c r="A807" s="1" t="s">
        <v>3800</v>
      </c>
      <c r="B807" t="s">
        <v>855</v>
      </c>
      <c r="C807" t="s">
        <v>7</v>
      </c>
      <c r="D807" t="s">
        <v>5995</v>
      </c>
      <c r="E807" t="s">
        <v>8</v>
      </c>
      <c r="F807" s="5">
        <v>21.86</v>
      </c>
      <c r="G807" s="5">
        <v>42.99</v>
      </c>
      <c r="H807" s="16">
        <v>22.009620128978572</v>
      </c>
      <c r="I807" s="3" t="s">
        <v>10262</v>
      </c>
      <c r="J807" s="3" t="str">
        <f t="shared" si="12"/>
        <v>MCO</v>
      </c>
      <c r="K807" s="3" t="e">
        <f>IF(AND(RIGHT(I807,1)="1",J807=AVP),"Scranton West","")</f>
        <v>#NAME?</v>
      </c>
    </row>
    <row r="808" spans="1:11" x14ac:dyDescent="0.3">
      <c r="A808" s="1" t="s">
        <v>3801</v>
      </c>
      <c r="B808" t="s">
        <v>856</v>
      </c>
      <c r="C808" t="s">
        <v>451</v>
      </c>
      <c r="D808" t="s">
        <v>5999</v>
      </c>
      <c r="E808" t="s">
        <v>452</v>
      </c>
      <c r="F808" s="5">
        <v>0.84</v>
      </c>
      <c r="G808" s="5">
        <v>8.99</v>
      </c>
      <c r="H808" s="16">
        <v>3.0093506268491534</v>
      </c>
      <c r="I808" s="3" t="s">
        <v>10261</v>
      </c>
      <c r="J808" s="3" t="str">
        <f t="shared" si="12"/>
        <v>AVP</v>
      </c>
      <c r="K808" s="3" t="e">
        <f>IF(AND(RIGHT(I808,1)="1",J808=AVP),"Scranton West","")</f>
        <v>#NAME?</v>
      </c>
    </row>
    <row r="809" spans="1:11" x14ac:dyDescent="0.3">
      <c r="A809" s="1" t="s">
        <v>3802</v>
      </c>
      <c r="B809" t="s">
        <v>857</v>
      </c>
      <c r="C809" t="s">
        <v>473</v>
      </c>
      <c r="D809" t="s">
        <v>6007</v>
      </c>
      <c r="E809" t="s">
        <v>443</v>
      </c>
      <c r="F809" s="5">
        <v>8.69</v>
      </c>
      <c r="G809" s="5">
        <v>17.989999999999998</v>
      </c>
      <c r="H809" s="16">
        <v>20.000587762178238</v>
      </c>
      <c r="I809" s="3" t="s">
        <v>10264</v>
      </c>
      <c r="J809" s="3" t="str">
        <f t="shared" si="12"/>
        <v>AVP</v>
      </c>
      <c r="K809" s="3" t="e">
        <f>IF(AND(RIGHT(I809,1)="1",J809=AVP),"Scranton West","")</f>
        <v>#NAME?</v>
      </c>
    </row>
    <row r="810" spans="1:11" x14ac:dyDescent="0.3">
      <c r="A810" s="1" t="s">
        <v>3803</v>
      </c>
      <c r="B810" t="s">
        <v>858</v>
      </c>
      <c r="C810" t="s">
        <v>10</v>
      </c>
      <c r="D810" t="s">
        <v>5998</v>
      </c>
      <c r="E810" t="s">
        <v>11</v>
      </c>
      <c r="F810" s="5">
        <v>8.0500000000000007</v>
      </c>
      <c r="G810" s="5">
        <v>13.99</v>
      </c>
      <c r="H810" s="16">
        <v>3.5032884215028259</v>
      </c>
      <c r="I810" s="3" t="s">
        <v>10260</v>
      </c>
      <c r="J810" s="3" t="str">
        <f t="shared" si="12"/>
        <v>BNA</v>
      </c>
      <c r="K810" s="3" t="e">
        <f>IF(AND(RIGHT(I810,1)="1",J810=AVP),"Scranton West","")</f>
        <v>#NAME?</v>
      </c>
    </row>
    <row r="811" spans="1:11" x14ac:dyDescent="0.3">
      <c r="A811" s="1" t="s">
        <v>3804</v>
      </c>
      <c r="B811" t="s">
        <v>859</v>
      </c>
      <c r="C811" t="s">
        <v>439</v>
      </c>
      <c r="D811" t="s">
        <v>5999</v>
      </c>
      <c r="E811" t="s">
        <v>471</v>
      </c>
      <c r="F811" s="5">
        <v>21.57</v>
      </c>
      <c r="G811" s="5">
        <v>44.99</v>
      </c>
      <c r="H811" s="16">
        <v>22.006165923187798</v>
      </c>
      <c r="I811" s="3" t="s">
        <v>10264</v>
      </c>
      <c r="J811" s="3" t="str">
        <f t="shared" si="12"/>
        <v>AVP</v>
      </c>
      <c r="K811" s="3" t="e">
        <f>IF(AND(RIGHT(I811,1)="1",J811=AVP),"Scranton West","")</f>
        <v>#NAME?</v>
      </c>
    </row>
    <row r="812" spans="1:11" x14ac:dyDescent="0.3">
      <c r="A812" s="1" t="s">
        <v>3805</v>
      </c>
      <c r="B812" t="s">
        <v>860</v>
      </c>
      <c r="C812" t="s">
        <v>464</v>
      </c>
      <c r="D812" t="s">
        <v>5999</v>
      </c>
      <c r="E812" t="s">
        <v>465</v>
      </c>
      <c r="F812" s="5">
        <v>14.08</v>
      </c>
      <c r="G812" s="5">
        <v>22.99</v>
      </c>
      <c r="H812" s="16">
        <v>0.10085014647578158</v>
      </c>
      <c r="I812" s="3" t="s">
        <v>10261</v>
      </c>
      <c r="J812" s="3" t="str">
        <f t="shared" si="12"/>
        <v>AVP</v>
      </c>
      <c r="K812" s="3" t="e">
        <f>IF(AND(RIGHT(I812,1)="1",J812=AVP),"Scranton West","")</f>
        <v>#NAME?</v>
      </c>
    </row>
    <row r="813" spans="1:11" x14ac:dyDescent="0.3">
      <c r="A813" s="1" t="s">
        <v>3806</v>
      </c>
      <c r="B813" t="s">
        <v>861</v>
      </c>
      <c r="C813" t="s">
        <v>509</v>
      </c>
      <c r="D813" t="s">
        <v>6004</v>
      </c>
      <c r="E813" t="s">
        <v>510</v>
      </c>
      <c r="F813" s="5">
        <v>2.1800000000000002</v>
      </c>
      <c r="G813" s="5">
        <v>4.99</v>
      </c>
      <c r="H813" s="16">
        <v>5.0014089237383992</v>
      </c>
      <c r="I813" s="3" t="s">
        <v>10261</v>
      </c>
      <c r="J813" s="3" t="str">
        <f t="shared" si="12"/>
        <v>AVP</v>
      </c>
      <c r="K813" s="3" t="e">
        <f>IF(AND(RIGHT(I813,1)="1",J813=AVP),"Scranton West","")</f>
        <v>#NAME?</v>
      </c>
    </row>
    <row r="814" spans="1:11" x14ac:dyDescent="0.3">
      <c r="A814" s="1" t="s">
        <v>3807</v>
      </c>
      <c r="B814" t="s">
        <v>862</v>
      </c>
      <c r="C814" t="s">
        <v>4</v>
      </c>
      <c r="D814" t="s">
        <v>5998</v>
      </c>
      <c r="E814" t="s">
        <v>8</v>
      </c>
      <c r="F814" s="5">
        <v>14.16</v>
      </c>
      <c r="G814" s="5">
        <v>59.99</v>
      </c>
      <c r="H814" s="16">
        <v>1.0045015104683226</v>
      </c>
      <c r="I814" s="3" t="s">
        <v>10261</v>
      </c>
      <c r="J814" s="3" t="str">
        <f t="shared" si="12"/>
        <v>AVP</v>
      </c>
      <c r="K814" s="3" t="e">
        <f>IF(AND(RIGHT(I814,1)="1",J814=AVP),"Scranton West","")</f>
        <v>#NAME?</v>
      </c>
    </row>
    <row r="815" spans="1:11" x14ac:dyDescent="0.3">
      <c r="A815" s="1" t="s">
        <v>3808</v>
      </c>
      <c r="B815" t="s">
        <v>863</v>
      </c>
      <c r="C815" t="s">
        <v>77</v>
      </c>
      <c r="D815" t="s">
        <v>5998</v>
      </c>
      <c r="E815" t="s">
        <v>13</v>
      </c>
      <c r="F815" s="5">
        <v>80.97</v>
      </c>
      <c r="G815" s="5">
        <v>89.99</v>
      </c>
      <c r="H815" s="16">
        <v>30.002149027440943</v>
      </c>
      <c r="I815" s="3" t="s">
        <v>10260</v>
      </c>
      <c r="J815" s="3" t="str">
        <f t="shared" si="12"/>
        <v>BNA</v>
      </c>
      <c r="K815" s="3" t="e">
        <f>IF(AND(RIGHT(I815,1)="1",J815=AVP),"Scranton West","")</f>
        <v>#NAME?</v>
      </c>
    </row>
    <row r="816" spans="1:11" x14ac:dyDescent="0.3">
      <c r="A816" s="1" t="s">
        <v>3809</v>
      </c>
      <c r="B816" t="s">
        <v>864</v>
      </c>
      <c r="C816" t="s">
        <v>509</v>
      </c>
      <c r="D816" t="s">
        <v>6004</v>
      </c>
      <c r="E816" t="s">
        <v>522</v>
      </c>
      <c r="F816" s="5">
        <v>9.19</v>
      </c>
      <c r="G816" s="5">
        <v>12.99</v>
      </c>
      <c r="H816" s="16">
        <v>1.0080521575219048</v>
      </c>
      <c r="I816" s="3" t="s">
        <v>10264</v>
      </c>
      <c r="J816" s="3" t="str">
        <f t="shared" si="12"/>
        <v>AVP</v>
      </c>
      <c r="K816" s="3" t="e">
        <f>IF(AND(RIGHT(I816,1)="1",J816=AVP),"Scranton West","")</f>
        <v>#NAME?</v>
      </c>
    </row>
    <row r="817" spans="1:11" x14ac:dyDescent="0.3">
      <c r="A817" s="1" t="s">
        <v>3810</v>
      </c>
      <c r="B817" t="s">
        <v>865</v>
      </c>
      <c r="C817" t="s">
        <v>498</v>
      </c>
      <c r="D817" t="s">
        <v>6003</v>
      </c>
      <c r="E817" t="s">
        <v>866</v>
      </c>
      <c r="F817" s="5">
        <v>18.53</v>
      </c>
      <c r="G817" s="5">
        <v>29.99</v>
      </c>
      <c r="H817" s="16">
        <v>0.80435257293582108</v>
      </c>
      <c r="I817" s="3" t="s">
        <v>10260</v>
      </c>
      <c r="J817" s="3" t="str">
        <f t="shared" si="12"/>
        <v>BNA</v>
      </c>
      <c r="K817" s="3" t="e">
        <f>IF(AND(RIGHT(I817,1)="1",J817=AVP),"Scranton West","")</f>
        <v>#NAME?</v>
      </c>
    </row>
    <row r="818" spans="1:11" x14ac:dyDescent="0.3">
      <c r="A818" s="1" t="s">
        <v>3811</v>
      </c>
      <c r="B818" t="s">
        <v>867</v>
      </c>
      <c r="C818" t="s">
        <v>473</v>
      </c>
      <c r="D818" t="s">
        <v>6002</v>
      </c>
      <c r="E818" t="s">
        <v>443</v>
      </c>
      <c r="F818" s="5">
        <v>17.46</v>
      </c>
      <c r="G818" s="5">
        <v>21.99</v>
      </c>
      <c r="H818" s="16">
        <v>5.0042608682793368</v>
      </c>
      <c r="I818" s="3" t="s">
        <v>10263</v>
      </c>
      <c r="J818" s="3" t="str">
        <f t="shared" si="12"/>
        <v>BNA</v>
      </c>
      <c r="K818" s="3" t="e">
        <f>IF(AND(RIGHT(I818,1)="1",J818=AVP),"Scranton West","")</f>
        <v>#NAME?</v>
      </c>
    </row>
    <row r="819" spans="1:11" x14ac:dyDescent="0.3">
      <c r="A819" s="1" t="s">
        <v>3812</v>
      </c>
      <c r="B819" t="s">
        <v>868</v>
      </c>
      <c r="C819" t="s">
        <v>7</v>
      </c>
      <c r="D819" t="s">
        <v>5995</v>
      </c>
      <c r="E819" t="s">
        <v>8</v>
      </c>
      <c r="F819" s="5">
        <v>37.99</v>
      </c>
      <c r="G819" s="5">
        <v>39.99</v>
      </c>
      <c r="H819" s="16">
        <v>22.008958147576912</v>
      </c>
      <c r="I819" s="3" t="s">
        <v>10263</v>
      </c>
      <c r="J819" s="3" t="str">
        <f t="shared" si="12"/>
        <v>BNA</v>
      </c>
      <c r="K819" s="3" t="e">
        <f>IF(AND(RIGHT(I819,1)="1",J819=AVP),"Scranton West","")</f>
        <v>#NAME?</v>
      </c>
    </row>
    <row r="820" spans="1:11" x14ac:dyDescent="0.3">
      <c r="A820" s="1" t="s">
        <v>3813</v>
      </c>
      <c r="B820" t="s">
        <v>869</v>
      </c>
      <c r="C820" t="s">
        <v>464</v>
      </c>
      <c r="D820" t="s">
        <v>5999</v>
      </c>
      <c r="E820" t="s">
        <v>440</v>
      </c>
      <c r="F820" s="5">
        <v>6.56</v>
      </c>
      <c r="G820" s="5">
        <v>12.99</v>
      </c>
      <c r="H820" s="16">
        <v>5.0062396169738577</v>
      </c>
      <c r="I820" s="3" t="s">
        <v>10262</v>
      </c>
      <c r="J820" s="3" t="str">
        <f t="shared" si="12"/>
        <v>MCO</v>
      </c>
      <c r="K820" s="3" t="e">
        <f>IF(AND(RIGHT(I820,1)="1",J820=AVP),"Scranton West","")</f>
        <v>#NAME?</v>
      </c>
    </row>
    <row r="821" spans="1:11" x14ac:dyDescent="0.3">
      <c r="A821" s="1" t="s">
        <v>3814</v>
      </c>
      <c r="B821" t="s">
        <v>870</v>
      </c>
      <c r="C821" t="s">
        <v>451</v>
      </c>
      <c r="D821" t="s">
        <v>5999</v>
      </c>
      <c r="E821" t="s">
        <v>452</v>
      </c>
      <c r="F821" s="5">
        <v>6.43</v>
      </c>
      <c r="G821" s="5">
        <v>14.99</v>
      </c>
      <c r="H821" s="16">
        <v>0.50024125297659838</v>
      </c>
      <c r="I821" s="3" t="s">
        <v>10261</v>
      </c>
      <c r="J821" s="3" t="str">
        <f t="shared" si="12"/>
        <v>AVP</v>
      </c>
      <c r="K821" s="3" t="e">
        <f>IF(AND(RIGHT(I821,1)="1",J821=AVP),"Scranton West","")</f>
        <v>#NAME?</v>
      </c>
    </row>
    <row r="822" spans="1:11" x14ac:dyDescent="0.3">
      <c r="A822" s="1" t="s">
        <v>3815</v>
      </c>
      <c r="B822" t="s">
        <v>871</v>
      </c>
      <c r="C822" t="s">
        <v>39</v>
      </c>
      <c r="D822" t="s">
        <v>5995</v>
      </c>
      <c r="E822" t="s">
        <v>23</v>
      </c>
      <c r="F822" s="5">
        <v>5.35</v>
      </c>
      <c r="G822" s="5">
        <v>6.99</v>
      </c>
      <c r="H822" s="16">
        <v>2.5022092970729926</v>
      </c>
      <c r="I822" s="3" t="s">
        <v>10261</v>
      </c>
      <c r="J822" s="3" t="str">
        <f t="shared" si="12"/>
        <v>AVP</v>
      </c>
      <c r="K822" s="3" t="e">
        <f>IF(AND(RIGHT(I822,1)="1",J822=AVP),"Scranton West","")</f>
        <v>#NAME?</v>
      </c>
    </row>
    <row r="823" spans="1:11" x14ac:dyDescent="0.3">
      <c r="A823" s="1" t="s">
        <v>3816</v>
      </c>
      <c r="B823" t="s">
        <v>303</v>
      </c>
      <c r="C823" t="s">
        <v>7</v>
      </c>
      <c r="D823" t="s">
        <v>5995</v>
      </c>
      <c r="E823" t="s">
        <v>17</v>
      </c>
      <c r="F823" s="5">
        <v>28.1</v>
      </c>
      <c r="G823" s="5">
        <v>48.99</v>
      </c>
      <c r="H823" s="16">
        <v>0.30934490274712084</v>
      </c>
      <c r="I823" s="3" t="s">
        <v>10261</v>
      </c>
      <c r="J823" s="3" t="str">
        <f t="shared" si="12"/>
        <v>AVP</v>
      </c>
      <c r="K823" s="3" t="e">
        <f>IF(AND(RIGHT(I823,1)="1",J823=AVP),"Scranton West","")</f>
        <v>#NAME?</v>
      </c>
    </row>
    <row r="824" spans="1:11" x14ac:dyDescent="0.3">
      <c r="A824" s="1" t="s">
        <v>3817</v>
      </c>
      <c r="B824" t="s">
        <v>872</v>
      </c>
      <c r="C824" t="s">
        <v>77</v>
      </c>
      <c r="D824" t="s">
        <v>5998</v>
      </c>
      <c r="E824" t="s">
        <v>13</v>
      </c>
      <c r="F824" s="5">
        <v>4.12</v>
      </c>
      <c r="G824" s="5">
        <v>9.99</v>
      </c>
      <c r="H824" s="16">
        <v>2.0016094548311538</v>
      </c>
      <c r="I824" s="3" t="s">
        <v>10263</v>
      </c>
      <c r="J824" s="3" t="str">
        <f t="shared" si="12"/>
        <v>BNA</v>
      </c>
      <c r="K824" s="3" t="e">
        <f>IF(AND(RIGHT(I824,1)="1",J824=AVP),"Scranton West","")</f>
        <v>#NAME?</v>
      </c>
    </row>
    <row r="825" spans="1:11" x14ac:dyDescent="0.3">
      <c r="A825" s="1" t="s">
        <v>3818</v>
      </c>
      <c r="B825" t="s">
        <v>873</v>
      </c>
      <c r="C825" t="s">
        <v>509</v>
      </c>
      <c r="D825" t="s">
        <v>6004</v>
      </c>
      <c r="E825" t="s">
        <v>694</v>
      </c>
      <c r="F825" s="5">
        <v>18.59</v>
      </c>
      <c r="G825" s="5">
        <v>24.99</v>
      </c>
      <c r="H825" s="16">
        <v>0.10048163009741788</v>
      </c>
      <c r="I825" s="3" t="s">
        <v>10260</v>
      </c>
      <c r="J825" s="3" t="str">
        <f t="shared" si="12"/>
        <v>BNA</v>
      </c>
      <c r="K825" s="3" t="e">
        <f>IF(AND(RIGHT(I825,1)="1",J825=AVP),"Scranton West","")</f>
        <v>#NAME?</v>
      </c>
    </row>
    <row r="826" spans="1:11" x14ac:dyDescent="0.3">
      <c r="A826" s="1" t="s">
        <v>3819</v>
      </c>
      <c r="B826" t="s">
        <v>874</v>
      </c>
      <c r="C826" t="s">
        <v>10</v>
      </c>
      <c r="D826" t="s">
        <v>5998</v>
      </c>
      <c r="E826" t="s">
        <v>11</v>
      </c>
      <c r="F826" s="5">
        <v>1.59</v>
      </c>
      <c r="G826" s="5">
        <v>10.99</v>
      </c>
      <c r="H826" s="16">
        <v>0.50017632489187236</v>
      </c>
      <c r="I826" s="3" t="s">
        <v>10262</v>
      </c>
      <c r="J826" s="3" t="str">
        <f t="shared" si="12"/>
        <v>MCO</v>
      </c>
      <c r="K826" s="3" t="e">
        <f>IF(AND(RIGHT(I826,1)="1",J826=AVP),"Scranton West","")</f>
        <v>#NAME?</v>
      </c>
    </row>
    <row r="827" spans="1:11" x14ac:dyDescent="0.3">
      <c r="A827" s="1" t="s">
        <v>3820</v>
      </c>
      <c r="B827" t="s">
        <v>875</v>
      </c>
      <c r="C827" t="s">
        <v>595</v>
      </c>
      <c r="D827" t="s">
        <v>6001</v>
      </c>
      <c r="E827" t="s">
        <v>443</v>
      </c>
      <c r="F827" s="5">
        <v>4.83</v>
      </c>
      <c r="G827" s="5">
        <v>5.99</v>
      </c>
      <c r="H827" s="16">
        <v>20.001174636266853</v>
      </c>
      <c r="I827" s="3" t="s">
        <v>10261</v>
      </c>
      <c r="J827" s="3" t="str">
        <f t="shared" si="12"/>
        <v>AVP</v>
      </c>
      <c r="K827" s="3" t="e">
        <f>IF(AND(RIGHT(I827,1)="1",J827=AVP),"Scranton West","")</f>
        <v>#NAME?</v>
      </c>
    </row>
    <row r="828" spans="1:11" x14ac:dyDescent="0.3">
      <c r="A828" s="1" t="s">
        <v>3821</v>
      </c>
      <c r="B828" t="s">
        <v>876</v>
      </c>
      <c r="C828" t="s">
        <v>439</v>
      </c>
      <c r="D828" t="s">
        <v>5999</v>
      </c>
      <c r="E828" t="s">
        <v>471</v>
      </c>
      <c r="F828" s="5">
        <v>63.86</v>
      </c>
      <c r="G828" s="5">
        <v>99.99</v>
      </c>
      <c r="H828" s="16">
        <v>0.90371705525352952</v>
      </c>
      <c r="I828" s="3" t="s">
        <v>10261</v>
      </c>
      <c r="J828" s="3" t="str">
        <f t="shared" si="12"/>
        <v>AVP</v>
      </c>
      <c r="K828" s="3" t="e">
        <f>IF(AND(RIGHT(I828,1)="1",J828=AVP),"Scranton West","")</f>
        <v>#NAME?</v>
      </c>
    </row>
    <row r="829" spans="1:11" x14ac:dyDescent="0.3">
      <c r="A829" s="1" t="s">
        <v>3822</v>
      </c>
      <c r="B829" t="s">
        <v>877</v>
      </c>
      <c r="C829" t="s">
        <v>7</v>
      </c>
      <c r="D829" t="s">
        <v>5995</v>
      </c>
      <c r="E829" t="s">
        <v>8</v>
      </c>
      <c r="F829" s="5">
        <v>25.11</v>
      </c>
      <c r="G829" s="5">
        <v>42.99</v>
      </c>
      <c r="H829" s="16">
        <v>1.0090328725899773</v>
      </c>
      <c r="I829" s="3" t="s">
        <v>10264</v>
      </c>
      <c r="J829" s="3" t="str">
        <f t="shared" si="12"/>
        <v>AVP</v>
      </c>
      <c r="K829" s="3" t="e">
        <f>IF(AND(RIGHT(I829,1)="1",J829=AVP),"Scranton West","")</f>
        <v>#NAME?</v>
      </c>
    </row>
    <row r="830" spans="1:11" x14ac:dyDescent="0.3">
      <c r="A830" s="1" t="s">
        <v>3823</v>
      </c>
      <c r="B830" t="s">
        <v>878</v>
      </c>
      <c r="C830" t="s">
        <v>37</v>
      </c>
      <c r="D830" t="s">
        <v>5995</v>
      </c>
      <c r="E830" t="s">
        <v>13</v>
      </c>
      <c r="F830" s="5">
        <v>12.56</v>
      </c>
      <c r="G830" s="5">
        <v>19.989999999999998</v>
      </c>
      <c r="H830" s="16">
        <v>3.5003109399767816</v>
      </c>
      <c r="I830" s="3" t="s">
        <v>10261</v>
      </c>
      <c r="J830" s="3" t="str">
        <f t="shared" si="12"/>
        <v>AVP</v>
      </c>
      <c r="K830" s="3" t="e">
        <f>IF(AND(RIGHT(I830,1)="1",J830=AVP),"Scranton West","")</f>
        <v>#NAME?</v>
      </c>
    </row>
    <row r="831" spans="1:11" x14ac:dyDescent="0.3">
      <c r="A831" s="1" t="s">
        <v>3362</v>
      </c>
      <c r="B831" t="s">
        <v>879</v>
      </c>
      <c r="C831" t="s">
        <v>464</v>
      </c>
      <c r="D831" t="s">
        <v>5999</v>
      </c>
      <c r="E831" t="s">
        <v>440</v>
      </c>
      <c r="F831" s="5">
        <v>4.8499999999999996</v>
      </c>
      <c r="G831" s="5">
        <v>6.99</v>
      </c>
      <c r="H831" s="16">
        <v>1.5018531141973064</v>
      </c>
      <c r="I831" s="3" t="s">
        <v>10264</v>
      </c>
      <c r="J831" s="3" t="str">
        <f t="shared" si="12"/>
        <v>AVP</v>
      </c>
      <c r="K831" s="3" t="e">
        <f>IF(AND(RIGHT(I831,1)="1",J831=AVP),"Scranton West","")</f>
        <v>#NAME?</v>
      </c>
    </row>
    <row r="832" spans="1:11" x14ac:dyDescent="0.3">
      <c r="A832" s="1" t="s">
        <v>3824</v>
      </c>
      <c r="B832" t="s">
        <v>880</v>
      </c>
      <c r="C832" t="s">
        <v>451</v>
      </c>
      <c r="D832" t="s">
        <v>5999</v>
      </c>
      <c r="E832" t="s">
        <v>452</v>
      </c>
      <c r="F832" s="5">
        <v>10.56</v>
      </c>
      <c r="G832" s="5">
        <v>14.99</v>
      </c>
      <c r="H832" s="16">
        <v>0.50555273831700498</v>
      </c>
      <c r="I832" s="3" t="s">
        <v>10261</v>
      </c>
      <c r="J832" s="3" t="str">
        <f t="shared" si="12"/>
        <v>AVP</v>
      </c>
      <c r="K832" s="3" t="e">
        <f>IF(AND(RIGHT(I832,1)="1",J832=AVP),"Scranton West","")</f>
        <v>#NAME?</v>
      </c>
    </row>
    <row r="833" spans="1:11" x14ac:dyDescent="0.3">
      <c r="A833" s="1" t="s">
        <v>3825</v>
      </c>
      <c r="B833" t="s">
        <v>881</v>
      </c>
      <c r="C833" t="s">
        <v>22</v>
      </c>
      <c r="D833" t="s">
        <v>5998</v>
      </c>
      <c r="E833" t="s">
        <v>23</v>
      </c>
      <c r="F833" s="5">
        <v>4.82</v>
      </c>
      <c r="G833" s="5">
        <v>15.99</v>
      </c>
      <c r="H833" s="16">
        <v>0.30620915655946923</v>
      </c>
      <c r="I833" s="3" t="s">
        <v>10261</v>
      </c>
      <c r="J833" s="3" t="str">
        <f t="shared" si="12"/>
        <v>AVP</v>
      </c>
      <c r="K833" s="3" t="e">
        <f>IF(AND(RIGHT(I833,1)="1",J833=AVP),"Scranton West","")</f>
        <v>#NAME?</v>
      </c>
    </row>
    <row r="834" spans="1:11" x14ac:dyDescent="0.3">
      <c r="A834" s="1" t="s">
        <v>3826</v>
      </c>
      <c r="B834" t="s">
        <v>882</v>
      </c>
      <c r="C834" t="s">
        <v>473</v>
      </c>
      <c r="D834" t="s">
        <v>6001</v>
      </c>
      <c r="E834" t="s">
        <v>443</v>
      </c>
      <c r="F834" s="5">
        <v>4.3099999999999996</v>
      </c>
      <c r="G834" s="5">
        <v>16.989999999999998</v>
      </c>
      <c r="H834" s="16">
        <v>7.0005482959423029</v>
      </c>
      <c r="I834" s="3" t="s">
        <v>10264</v>
      </c>
      <c r="J834" s="3" t="str">
        <f t="shared" si="12"/>
        <v>AVP</v>
      </c>
      <c r="K834" s="3" t="e">
        <f>IF(AND(RIGHT(I834,1)="1",J834=AVP),"Scranton West","")</f>
        <v>#NAME?</v>
      </c>
    </row>
    <row r="835" spans="1:11" x14ac:dyDescent="0.3">
      <c r="A835" s="1" t="s">
        <v>3827</v>
      </c>
      <c r="B835" t="s">
        <v>883</v>
      </c>
      <c r="C835" t="s">
        <v>77</v>
      </c>
      <c r="D835" t="s">
        <v>5998</v>
      </c>
      <c r="E835" t="s">
        <v>13</v>
      </c>
      <c r="F835" s="5">
        <v>47.49</v>
      </c>
      <c r="G835" s="5">
        <v>49.99</v>
      </c>
      <c r="H835" s="16">
        <v>0.20322019555460719</v>
      </c>
      <c r="I835" s="3" t="s">
        <v>10260</v>
      </c>
      <c r="J835" s="3" t="str">
        <f t="shared" ref="J835:J898" si="13">LEFT(I835,3)</f>
        <v>BNA</v>
      </c>
      <c r="K835" s="3" t="e">
        <f>IF(AND(RIGHT(I835,1)="1",J835=AVP),"Scranton West","")</f>
        <v>#NAME?</v>
      </c>
    </row>
    <row r="836" spans="1:11" x14ac:dyDescent="0.3">
      <c r="A836" s="1" t="s">
        <v>3828</v>
      </c>
      <c r="B836" t="s">
        <v>884</v>
      </c>
      <c r="C836" t="s">
        <v>509</v>
      </c>
      <c r="D836" t="s">
        <v>6004</v>
      </c>
      <c r="E836" t="s">
        <v>694</v>
      </c>
      <c r="F836" s="5">
        <v>10.14</v>
      </c>
      <c r="G836" s="5">
        <v>14.99</v>
      </c>
      <c r="H836" s="16">
        <v>1.0035154069711214</v>
      </c>
      <c r="I836" s="3" t="s">
        <v>10261</v>
      </c>
      <c r="J836" s="3" t="str">
        <f t="shared" si="13"/>
        <v>AVP</v>
      </c>
      <c r="K836" s="3" t="e">
        <f>IF(AND(RIGHT(I836,1)="1",J836=AVP),"Scranton West","")</f>
        <v>#NAME?</v>
      </c>
    </row>
    <row r="837" spans="1:11" x14ac:dyDescent="0.3">
      <c r="A837" s="1" t="s">
        <v>3829</v>
      </c>
      <c r="B837" t="s">
        <v>885</v>
      </c>
      <c r="C837" t="s">
        <v>10</v>
      </c>
      <c r="D837" t="s">
        <v>5998</v>
      </c>
      <c r="E837" t="s">
        <v>11</v>
      </c>
      <c r="F837" s="5">
        <v>8.51</v>
      </c>
      <c r="G837" s="5">
        <v>9.99</v>
      </c>
      <c r="H837" s="16">
        <v>1.0093901189266017</v>
      </c>
      <c r="I837" s="3" t="s">
        <v>10260</v>
      </c>
      <c r="J837" s="3" t="str">
        <f t="shared" si="13"/>
        <v>BNA</v>
      </c>
      <c r="K837" s="3" t="e">
        <f>IF(AND(RIGHT(I837,1)="1",J837=AVP),"Scranton West","")</f>
        <v>#NAME?</v>
      </c>
    </row>
    <row r="838" spans="1:11" x14ac:dyDescent="0.3">
      <c r="A838" s="1" t="s">
        <v>3830</v>
      </c>
      <c r="B838" t="s">
        <v>886</v>
      </c>
      <c r="C838" t="s">
        <v>7</v>
      </c>
      <c r="D838" t="s">
        <v>5995</v>
      </c>
      <c r="E838" t="s">
        <v>17</v>
      </c>
      <c r="F838" s="5">
        <v>36.94</v>
      </c>
      <c r="G838" s="5">
        <v>44.99</v>
      </c>
      <c r="H838" s="16">
        <v>5.5032122273315389</v>
      </c>
      <c r="I838" s="3" t="s">
        <v>10260</v>
      </c>
      <c r="J838" s="3" t="str">
        <f t="shared" si="13"/>
        <v>BNA</v>
      </c>
      <c r="K838" s="3" t="e">
        <f>IF(AND(RIGHT(I838,1)="1",J838=AVP),"Scranton West","")</f>
        <v>#NAME?</v>
      </c>
    </row>
    <row r="839" spans="1:11" x14ac:dyDescent="0.3">
      <c r="A839" s="1" t="s">
        <v>3831</v>
      </c>
      <c r="B839" t="s">
        <v>887</v>
      </c>
      <c r="C839" t="s">
        <v>848</v>
      </c>
      <c r="D839" t="s">
        <v>5999</v>
      </c>
      <c r="E839" t="s">
        <v>440</v>
      </c>
      <c r="F839" s="5">
        <v>3.96</v>
      </c>
      <c r="G839" s="5">
        <v>15.99</v>
      </c>
      <c r="H839" s="16">
        <v>12.001954450021117</v>
      </c>
      <c r="I839" s="3" t="s">
        <v>10260</v>
      </c>
      <c r="J839" s="3" t="str">
        <f t="shared" si="13"/>
        <v>BNA</v>
      </c>
      <c r="K839" s="3" t="e">
        <f>IF(AND(RIGHT(I839,1)="1",J839=AVP),"Scranton West","")</f>
        <v>#NAME?</v>
      </c>
    </row>
    <row r="840" spans="1:11" x14ac:dyDescent="0.3">
      <c r="A840" s="1" t="s">
        <v>3832</v>
      </c>
      <c r="B840" t="s">
        <v>888</v>
      </c>
      <c r="C840" t="s">
        <v>451</v>
      </c>
      <c r="D840" t="s">
        <v>5999</v>
      </c>
      <c r="E840" t="s">
        <v>452</v>
      </c>
      <c r="F840" s="5">
        <v>10.73</v>
      </c>
      <c r="G840" s="5">
        <v>29.99</v>
      </c>
      <c r="H840" s="16">
        <v>36.00481663432042</v>
      </c>
      <c r="I840" s="3" t="s">
        <v>10261</v>
      </c>
      <c r="J840" s="3" t="str">
        <f t="shared" si="13"/>
        <v>AVP</v>
      </c>
      <c r="K840" s="3" t="e">
        <f>IF(AND(RIGHT(I840,1)="1",J840=AVP),"Scranton West","")</f>
        <v>#NAME?</v>
      </c>
    </row>
    <row r="841" spans="1:11" x14ac:dyDescent="0.3">
      <c r="A841" s="1" t="s">
        <v>3833</v>
      </c>
      <c r="B841" t="s">
        <v>889</v>
      </c>
      <c r="C841" t="s">
        <v>39</v>
      </c>
      <c r="D841" t="s">
        <v>5995</v>
      </c>
      <c r="E841" t="s">
        <v>23</v>
      </c>
      <c r="F841" s="5">
        <v>4.58</v>
      </c>
      <c r="G841" s="5">
        <v>6.99</v>
      </c>
      <c r="H841" s="16">
        <v>0.50641486297701732</v>
      </c>
      <c r="I841" s="3" t="s">
        <v>10261</v>
      </c>
      <c r="J841" s="3" t="str">
        <f t="shared" si="13"/>
        <v>AVP</v>
      </c>
      <c r="K841" s="3" t="e">
        <f>IF(AND(RIGHT(I841,1)="1",J841=AVP),"Scranton West","")</f>
        <v>#NAME?</v>
      </c>
    </row>
    <row r="842" spans="1:11" x14ac:dyDescent="0.3">
      <c r="A842" s="1" t="s">
        <v>3834</v>
      </c>
      <c r="B842" t="s">
        <v>890</v>
      </c>
      <c r="C842" t="s">
        <v>595</v>
      </c>
      <c r="D842" t="s">
        <v>6001</v>
      </c>
      <c r="E842" t="s">
        <v>443</v>
      </c>
      <c r="F842" s="5">
        <v>1.36</v>
      </c>
      <c r="G842" s="5">
        <v>7.99</v>
      </c>
      <c r="H842" s="16">
        <v>1.5042550693897214</v>
      </c>
      <c r="I842" s="3" t="s">
        <v>10264</v>
      </c>
      <c r="J842" s="3" t="str">
        <f t="shared" si="13"/>
        <v>AVP</v>
      </c>
      <c r="K842" s="3" t="e">
        <f>IF(AND(RIGHT(I842,1)="1",J842=AVP),"Scranton West","")</f>
        <v>#NAME?</v>
      </c>
    </row>
    <row r="843" spans="1:11" x14ac:dyDescent="0.3">
      <c r="A843" s="1" t="s">
        <v>3835</v>
      </c>
      <c r="B843" t="s">
        <v>287</v>
      </c>
      <c r="C843" t="s">
        <v>77</v>
      </c>
      <c r="D843" t="s">
        <v>5998</v>
      </c>
      <c r="E843" t="s">
        <v>13</v>
      </c>
      <c r="F843" s="5">
        <v>9.77</v>
      </c>
      <c r="G843" s="5">
        <v>34.99</v>
      </c>
      <c r="H843" s="16">
        <v>0.50870990414867689</v>
      </c>
      <c r="I843" s="3" t="s">
        <v>10263</v>
      </c>
      <c r="J843" s="3" t="str">
        <f t="shared" si="13"/>
        <v>BNA</v>
      </c>
      <c r="K843" s="3" t="e">
        <f>IF(AND(RIGHT(I843,1)="1",J843=AVP),"Scranton West","")</f>
        <v>#NAME?</v>
      </c>
    </row>
    <row r="844" spans="1:11" x14ac:dyDescent="0.3">
      <c r="A844" s="1" t="s">
        <v>3836</v>
      </c>
      <c r="B844" t="s">
        <v>891</v>
      </c>
      <c r="C844" t="s">
        <v>4</v>
      </c>
      <c r="D844" t="s">
        <v>5998</v>
      </c>
      <c r="E844" t="s">
        <v>8</v>
      </c>
      <c r="F844" s="5">
        <v>12.52</v>
      </c>
      <c r="G844" s="5">
        <v>79.989999999999995</v>
      </c>
      <c r="H844" s="16">
        <v>30.003641483032776</v>
      </c>
      <c r="I844" s="3" t="s">
        <v>10262</v>
      </c>
      <c r="J844" s="3" t="str">
        <f t="shared" si="13"/>
        <v>MCO</v>
      </c>
      <c r="K844" s="3" t="e">
        <f>IF(AND(RIGHT(I844,1)="1",J844=AVP),"Scranton West","")</f>
        <v>#NAME?</v>
      </c>
    </row>
    <row r="845" spans="1:11" x14ac:dyDescent="0.3">
      <c r="A845" s="1" t="s">
        <v>3837</v>
      </c>
      <c r="B845" t="s">
        <v>892</v>
      </c>
      <c r="C845" t="s">
        <v>509</v>
      </c>
      <c r="D845" t="s">
        <v>6004</v>
      </c>
      <c r="E845" t="s">
        <v>522</v>
      </c>
      <c r="F845" s="5">
        <v>5.76</v>
      </c>
      <c r="G845" s="5">
        <v>9.99</v>
      </c>
      <c r="H845" s="16">
        <v>0.50576393686348931</v>
      </c>
      <c r="I845" s="3" t="s">
        <v>10261</v>
      </c>
      <c r="J845" s="3" t="str">
        <f t="shared" si="13"/>
        <v>AVP</v>
      </c>
      <c r="K845" s="3" t="e">
        <f>IF(AND(RIGHT(I845,1)="1",J845=AVP),"Scranton West","")</f>
        <v>#NAME?</v>
      </c>
    </row>
    <row r="846" spans="1:11" x14ac:dyDescent="0.3">
      <c r="A846" s="1" t="s">
        <v>3838</v>
      </c>
      <c r="B846" t="s">
        <v>893</v>
      </c>
      <c r="C846" t="s">
        <v>10</v>
      </c>
      <c r="D846" t="s">
        <v>5998</v>
      </c>
      <c r="E846" t="s">
        <v>11</v>
      </c>
      <c r="F846" s="5">
        <v>3.9</v>
      </c>
      <c r="G846" s="5">
        <v>7.99</v>
      </c>
      <c r="H846" s="16">
        <v>0.90607164272231822</v>
      </c>
      <c r="I846" s="3" t="s">
        <v>10261</v>
      </c>
      <c r="J846" s="3" t="str">
        <f t="shared" si="13"/>
        <v>AVP</v>
      </c>
      <c r="K846" s="3" t="e">
        <f>IF(AND(RIGHT(I846,1)="1",J846=AVP),"Scranton West","")</f>
        <v>#NAME?</v>
      </c>
    </row>
    <row r="847" spans="1:11" x14ac:dyDescent="0.3">
      <c r="A847" s="1" t="s">
        <v>3839</v>
      </c>
      <c r="B847" t="s">
        <v>894</v>
      </c>
      <c r="C847" t="s">
        <v>778</v>
      </c>
      <c r="D847" t="s">
        <v>6004</v>
      </c>
      <c r="E847" t="s">
        <v>440</v>
      </c>
      <c r="F847" s="5">
        <v>3.53</v>
      </c>
      <c r="G847" s="5">
        <v>9.99</v>
      </c>
      <c r="H847" s="16">
        <v>22.002014041056967</v>
      </c>
      <c r="I847" s="3" t="s">
        <v>10262</v>
      </c>
      <c r="J847" s="3" t="str">
        <f t="shared" si="13"/>
        <v>MCO</v>
      </c>
      <c r="K847" s="3" t="e">
        <f>IF(AND(RIGHT(I847,1)="1",J847=AVP),"Scranton West","")</f>
        <v>#NAME?</v>
      </c>
    </row>
    <row r="848" spans="1:11" x14ac:dyDescent="0.3">
      <c r="A848" s="1" t="s">
        <v>3840</v>
      </c>
      <c r="B848" t="s">
        <v>895</v>
      </c>
      <c r="C848" t="s">
        <v>473</v>
      </c>
      <c r="D848" t="s">
        <v>6002</v>
      </c>
      <c r="E848" t="s">
        <v>443</v>
      </c>
      <c r="F848" s="5">
        <v>9.9</v>
      </c>
      <c r="G848" s="5">
        <v>18.989999999999998</v>
      </c>
      <c r="H848" s="16">
        <v>0.5038632787498355</v>
      </c>
      <c r="I848" s="3" t="s">
        <v>10261</v>
      </c>
      <c r="J848" s="3" t="str">
        <f t="shared" si="13"/>
        <v>AVP</v>
      </c>
      <c r="K848" s="3" t="e">
        <f>IF(AND(RIGHT(I848,1)="1",J848=AVP),"Scranton West","")</f>
        <v>#NAME?</v>
      </c>
    </row>
    <row r="849" spans="1:11" x14ac:dyDescent="0.3">
      <c r="A849" s="1" t="s">
        <v>3841</v>
      </c>
      <c r="B849" t="s">
        <v>896</v>
      </c>
      <c r="C849" t="s">
        <v>77</v>
      </c>
      <c r="D849" t="s">
        <v>5998</v>
      </c>
      <c r="E849" t="s">
        <v>13</v>
      </c>
      <c r="F849" s="5">
        <v>8.26</v>
      </c>
      <c r="G849" s="5">
        <v>14.99</v>
      </c>
      <c r="H849" s="16">
        <v>1.0097484309416596</v>
      </c>
      <c r="I849" s="3" t="s">
        <v>10261</v>
      </c>
      <c r="J849" s="3" t="str">
        <f t="shared" si="13"/>
        <v>AVP</v>
      </c>
      <c r="K849" s="3" t="e">
        <f>IF(AND(RIGHT(I849,1)="1",J849=AVP),"Scranton West","")</f>
        <v>#NAME?</v>
      </c>
    </row>
    <row r="850" spans="1:11" x14ac:dyDescent="0.3">
      <c r="A850" s="1" t="s">
        <v>3842</v>
      </c>
      <c r="B850" t="s">
        <v>732</v>
      </c>
      <c r="C850" t="s">
        <v>7</v>
      </c>
      <c r="D850" t="s">
        <v>5995</v>
      </c>
      <c r="E850" t="s">
        <v>17</v>
      </c>
      <c r="F850" s="5">
        <v>35.47</v>
      </c>
      <c r="G850" s="5">
        <v>64.989999999999995</v>
      </c>
      <c r="H850" s="16">
        <v>0.10873129135742478</v>
      </c>
      <c r="I850" s="3" t="s">
        <v>10262</v>
      </c>
      <c r="J850" s="3" t="str">
        <f t="shared" si="13"/>
        <v>MCO</v>
      </c>
      <c r="K850" s="3" t="e">
        <f>IF(AND(RIGHT(I850,1)="1",J850=AVP),"Scranton West","")</f>
        <v>#NAME?</v>
      </c>
    </row>
    <row r="851" spans="1:11" x14ac:dyDescent="0.3">
      <c r="A851" s="1" t="s">
        <v>3843</v>
      </c>
      <c r="B851" t="s">
        <v>897</v>
      </c>
      <c r="C851" t="s">
        <v>451</v>
      </c>
      <c r="D851" t="s">
        <v>5999</v>
      </c>
      <c r="E851" t="s">
        <v>452</v>
      </c>
      <c r="F851" s="5">
        <v>3.58</v>
      </c>
      <c r="G851" s="5">
        <v>7.99</v>
      </c>
      <c r="H851" s="16">
        <v>0.60579977506501326</v>
      </c>
      <c r="I851" s="3" t="s">
        <v>10262</v>
      </c>
      <c r="J851" s="3" t="str">
        <f t="shared" si="13"/>
        <v>MCO</v>
      </c>
      <c r="K851" s="3" t="e">
        <f>IF(AND(RIGHT(I851,1)="1",J851=AVP),"Scranton West","")</f>
        <v>#NAME?</v>
      </c>
    </row>
    <row r="852" spans="1:11" x14ac:dyDescent="0.3">
      <c r="A852" s="1" t="s">
        <v>3844</v>
      </c>
      <c r="B852" t="s">
        <v>898</v>
      </c>
      <c r="C852" t="s">
        <v>22</v>
      </c>
      <c r="D852" t="s">
        <v>5998</v>
      </c>
      <c r="E852" t="s">
        <v>23</v>
      </c>
      <c r="F852" s="5">
        <v>9.52</v>
      </c>
      <c r="G852" s="5">
        <v>24.99</v>
      </c>
      <c r="H852" s="16">
        <v>2.0077387249686516</v>
      </c>
      <c r="I852" s="3" t="s">
        <v>10261</v>
      </c>
      <c r="J852" s="3" t="str">
        <f t="shared" si="13"/>
        <v>AVP</v>
      </c>
      <c r="K852" s="3" t="e">
        <f>IF(AND(RIGHT(I852,1)="1",J852=AVP),"Scranton West","")</f>
        <v>#NAME?</v>
      </c>
    </row>
    <row r="853" spans="1:11" x14ac:dyDescent="0.3">
      <c r="A853" s="1" t="s">
        <v>3845</v>
      </c>
      <c r="B853" t="s">
        <v>899</v>
      </c>
      <c r="C853" t="s">
        <v>439</v>
      </c>
      <c r="D853" t="s">
        <v>5999</v>
      </c>
      <c r="E853" t="s">
        <v>471</v>
      </c>
      <c r="F853" s="5">
        <v>27.56</v>
      </c>
      <c r="G853" s="5">
        <v>69.989999999999995</v>
      </c>
      <c r="H853" s="16">
        <v>4.0061425727644409</v>
      </c>
      <c r="I853" s="3" t="s">
        <v>10261</v>
      </c>
      <c r="J853" s="3" t="str">
        <f t="shared" si="13"/>
        <v>AVP</v>
      </c>
      <c r="K853" s="3" t="e">
        <f>IF(AND(RIGHT(I853,1)="1",J853=AVP),"Scranton West","")</f>
        <v>#NAME?</v>
      </c>
    </row>
    <row r="854" spans="1:11" x14ac:dyDescent="0.3">
      <c r="A854" s="1" t="s">
        <v>3846</v>
      </c>
      <c r="B854" t="s">
        <v>900</v>
      </c>
      <c r="C854" t="s">
        <v>509</v>
      </c>
      <c r="D854" t="s">
        <v>6004</v>
      </c>
      <c r="E854" t="s">
        <v>510</v>
      </c>
      <c r="F854" s="5">
        <v>7.25</v>
      </c>
      <c r="G854" s="5">
        <v>19.989999999999998</v>
      </c>
      <c r="H854" s="16">
        <v>1.5073577699024743</v>
      </c>
      <c r="I854" s="3" t="s">
        <v>10261</v>
      </c>
      <c r="J854" s="3" t="str">
        <f t="shared" si="13"/>
        <v>AVP</v>
      </c>
      <c r="K854" s="3" t="e">
        <f>IF(AND(RIGHT(I854,1)="1",J854=AVP),"Scranton West","")</f>
        <v>#NAME?</v>
      </c>
    </row>
    <row r="855" spans="1:11" x14ac:dyDescent="0.3">
      <c r="A855" s="1" t="s">
        <v>3847</v>
      </c>
      <c r="B855" t="s">
        <v>901</v>
      </c>
      <c r="C855" t="s">
        <v>595</v>
      </c>
      <c r="D855" t="s">
        <v>6001</v>
      </c>
      <c r="E855" t="s">
        <v>443</v>
      </c>
      <c r="F855" s="5">
        <v>4.5</v>
      </c>
      <c r="G855" s="5">
        <v>5.99</v>
      </c>
      <c r="H855" s="16">
        <v>24.003088884221313</v>
      </c>
      <c r="I855" s="3" t="s">
        <v>10262</v>
      </c>
      <c r="J855" s="3" t="str">
        <f t="shared" si="13"/>
        <v>MCO</v>
      </c>
      <c r="K855" s="3" t="e">
        <f>IF(AND(RIGHT(I855,1)="1",J855=AVP),"Scranton West","")</f>
        <v>#NAME?</v>
      </c>
    </row>
    <row r="856" spans="1:11" x14ac:dyDescent="0.3">
      <c r="A856" s="1" t="s">
        <v>3848</v>
      </c>
      <c r="B856" t="s">
        <v>902</v>
      </c>
      <c r="C856" t="s">
        <v>7</v>
      </c>
      <c r="D856" t="s">
        <v>5995</v>
      </c>
      <c r="E856" t="s">
        <v>96</v>
      </c>
      <c r="F856" s="5">
        <v>29.49</v>
      </c>
      <c r="G856" s="5">
        <v>32.99</v>
      </c>
      <c r="H856" s="16">
        <v>20.007003279805232</v>
      </c>
      <c r="I856" s="3" t="s">
        <v>10261</v>
      </c>
      <c r="J856" s="3" t="str">
        <f t="shared" si="13"/>
        <v>AVP</v>
      </c>
      <c r="K856" s="3" t="e">
        <f>IF(AND(RIGHT(I856,1)="1",J856=AVP),"Scranton West","")</f>
        <v>#NAME?</v>
      </c>
    </row>
    <row r="857" spans="1:11" x14ac:dyDescent="0.3">
      <c r="A857" s="1" t="s">
        <v>3849</v>
      </c>
      <c r="B857" t="s">
        <v>903</v>
      </c>
      <c r="C857" t="s">
        <v>595</v>
      </c>
      <c r="D857" t="s">
        <v>6001</v>
      </c>
      <c r="E857" t="s">
        <v>866</v>
      </c>
      <c r="F857" s="5">
        <v>4.92</v>
      </c>
      <c r="G857" s="5">
        <v>6.99</v>
      </c>
      <c r="H857" s="16">
        <v>5.5702787816711577E-2</v>
      </c>
      <c r="I857" s="3" t="s">
        <v>10264</v>
      </c>
      <c r="J857" s="3" t="str">
        <f t="shared" si="13"/>
        <v>AVP</v>
      </c>
      <c r="K857" s="3" t="e">
        <f>IF(AND(RIGHT(I857,1)="1",J857=AVP),"Scranton West","")</f>
        <v>#NAME?</v>
      </c>
    </row>
    <row r="858" spans="1:11" x14ac:dyDescent="0.3">
      <c r="A858" s="1" t="s">
        <v>3850</v>
      </c>
      <c r="B858" t="s">
        <v>904</v>
      </c>
      <c r="C858" t="s">
        <v>77</v>
      </c>
      <c r="D858" t="s">
        <v>5998</v>
      </c>
      <c r="E858" t="s">
        <v>13</v>
      </c>
      <c r="F858" s="5">
        <v>45.13</v>
      </c>
      <c r="G858" s="5">
        <v>69.989999999999995</v>
      </c>
      <c r="H858" s="16">
        <v>0.20808715277517514</v>
      </c>
      <c r="I858" s="3" t="s">
        <v>10263</v>
      </c>
      <c r="J858" s="3" t="str">
        <f t="shared" si="13"/>
        <v>BNA</v>
      </c>
      <c r="K858" s="3" t="e">
        <f>IF(AND(RIGHT(I858,1)="1",J858=AVP),"Scranton West","")</f>
        <v>#NAME?</v>
      </c>
    </row>
    <row r="859" spans="1:11" x14ac:dyDescent="0.3">
      <c r="A859" s="1" t="s">
        <v>3851</v>
      </c>
      <c r="B859" t="s">
        <v>905</v>
      </c>
      <c r="C859" t="s">
        <v>509</v>
      </c>
      <c r="D859" t="s">
        <v>6004</v>
      </c>
      <c r="E859" t="s">
        <v>694</v>
      </c>
      <c r="F859" s="5">
        <v>7.11</v>
      </c>
      <c r="G859" s="5">
        <v>18.989999999999998</v>
      </c>
      <c r="H859" s="16">
        <v>5.0035298259275827</v>
      </c>
      <c r="I859" s="3" t="s">
        <v>10264</v>
      </c>
      <c r="J859" s="3" t="str">
        <f t="shared" si="13"/>
        <v>AVP</v>
      </c>
      <c r="K859" s="3" t="e">
        <f>IF(AND(RIGHT(I859,1)="1",J859=AVP),"Scranton West","")</f>
        <v>#NAME?</v>
      </c>
    </row>
    <row r="860" spans="1:11" x14ac:dyDescent="0.3">
      <c r="A860" s="1" t="s">
        <v>3852</v>
      </c>
      <c r="B860" t="s">
        <v>906</v>
      </c>
      <c r="C860" t="s">
        <v>451</v>
      </c>
      <c r="D860" t="s">
        <v>5999</v>
      </c>
      <c r="E860" t="s">
        <v>452</v>
      </c>
      <c r="F860" s="5">
        <v>17.510000000000002</v>
      </c>
      <c r="G860" s="5">
        <v>29.99</v>
      </c>
      <c r="H860" s="16">
        <v>1.5046552150315149</v>
      </c>
      <c r="I860" s="3" t="s">
        <v>10261</v>
      </c>
      <c r="J860" s="3" t="str">
        <f t="shared" si="13"/>
        <v>AVP</v>
      </c>
      <c r="K860" s="3" t="e">
        <f>IF(AND(RIGHT(I860,1)="1",J860=AVP),"Scranton West","")</f>
        <v>#NAME?</v>
      </c>
    </row>
    <row r="861" spans="1:11" x14ac:dyDescent="0.3">
      <c r="A861" s="1" t="s">
        <v>3853</v>
      </c>
      <c r="B861" t="s">
        <v>907</v>
      </c>
      <c r="C861" t="s">
        <v>7</v>
      </c>
      <c r="D861" t="s">
        <v>5995</v>
      </c>
      <c r="E861" t="s">
        <v>8</v>
      </c>
      <c r="F861" s="5">
        <v>22.77</v>
      </c>
      <c r="G861" s="5">
        <v>43.99</v>
      </c>
      <c r="H861" s="16">
        <v>30.009626375349491</v>
      </c>
      <c r="I861" s="3" t="s">
        <v>10261</v>
      </c>
      <c r="J861" s="3" t="str">
        <f t="shared" si="13"/>
        <v>AVP</v>
      </c>
      <c r="K861" s="3" t="e">
        <f>IF(AND(RIGHT(I861,1)="1",J861=AVP),"Scranton West","")</f>
        <v>#NAME?</v>
      </c>
    </row>
    <row r="862" spans="1:11" x14ac:dyDescent="0.3">
      <c r="A862" s="1" t="s">
        <v>3854</v>
      </c>
      <c r="B862" t="s">
        <v>160</v>
      </c>
      <c r="C862" t="s">
        <v>37</v>
      </c>
      <c r="D862" t="s">
        <v>5995</v>
      </c>
      <c r="E862" t="s">
        <v>13</v>
      </c>
      <c r="F862" s="5">
        <v>13.3</v>
      </c>
      <c r="G862" s="5">
        <v>24.99</v>
      </c>
      <c r="H862" s="16">
        <v>24.009628288458817</v>
      </c>
      <c r="I862" s="3" t="s">
        <v>10262</v>
      </c>
      <c r="J862" s="3" t="str">
        <f t="shared" si="13"/>
        <v>MCO</v>
      </c>
      <c r="K862" s="3" t="e">
        <f>IF(AND(RIGHT(I862,1)="1",J862=AVP),"Scranton West","")</f>
        <v>#NAME?</v>
      </c>
    </row>
    <row r="863" spans="1:11" x14ac:dyDescent="0.3">
      <c r="A863" s="1" t="s">
        <v>3855</v>
      </c>
      <c r="B863" t="s">
        <v>908</v>
      </c>
      <c r="C863" t="s">
        <v>10</v>
      </c>
      <c r="D863" t="s">
        <v>5998</v>
      </c>
      <c r="E863" t="s">
        <v>11</v>
      </c>
      <c r="F863" s="5">
        <v>3.84</v>
      </c>
      <c r="G863" s="5">
        <v>8.99</v>
      </c>
      <c r="H863" s="16">
        <v>25.007314686199202</v>
      </c>
      <c r="I863" s="3" t="s">
        <v>10260</v>
      </c>
      <c r="J863" s="3" t="str">
        <f t="shared" si="13"/>
        <v>BNA</v>
      </c>
      <c r="K863" s="3" t="e">
        <f>IF(AND(RIGHT(I863,1)="1",J863=AVP),"Scranton West","")</f>
        <v>#NAME?</v>
      </c>
    </row>
    <row r="864" spans="1:11" x14ac:dyDescent="0.3">
      <c r="A864" s="1" t="s">
        <v>3856</v>
      </c>
      <c r="B864" t="s">
        <v>909</v>
      </c>
      <c r="C864" t="s">
        <v>778</v>
      </c>
      <c r="D864" t="s">
        <v>6004</v>
      </c>
      <c r="E864" t="s">
        <v>440</v>
      </c>
      <c r="F864" s="5">
        <v>4.18</v>
      </c>
      <c r="G864" s="5">
        <v>10.99</v>
      </c>
      <c r="H864" s="16">
        <v>0.50604606271631258</v>
      </c>
      <c r="I864" s="3" t="s">
        <v>10261</v>
      </c>
      <c r="J864" s="3" t="str">
        <f t="shared" si="13"/>
        <v>AVP</v>
      </c>
      <c r="K864" s="3" t="e">
        <f>IF(AND(RIGHT(I864,1)="1",J864=AVP),"Scranton West","")</f>
        <v>#NAME?</v>
      </c>
    </row>
    <row r="865" spans="1:11" x14ac:dyDescent="0.3">
      <c r="A865" s="1" t="s">
        <v>3857</v>
      </c>
      <c r="B865" t="s">
        <v>910</v>
      </c>
      <c r="C865" t="s">
        <v>550</v>
      </c>
      <c r="D865" t="s">
        <v>6001</v>
      </c>
      <c r="E865" t="s">
        <v>443</v>
      </c>
      <c r="F865" s="5">
        <v>6.39</v>
      </c>
      <c r="G865" s="5">
        <v>19.989999999999998</v>
      </c>
      <c r="H865" s="16">
        <v>5.8219996171708421E-2</v>
      </c>
      <c r="I865" s="3" t="s">
        <v>10262</v>
      </c>
      <c r="J865" s="3" t="str">
        <f t="shared" si="13"/>
        <v>MCO</v>
      </c>
      <c r="K865" s="3" t="e">
        <f>IF(AND(RIGHT(I865,1)="1",J865=AVP),"Scranton West","")</f>
        <v>#NAME?</v>
      </c>
    </row>
    <row r="866" spans="1:11" x14ac:dyDescent="0.3">
      <c r="A866" s="1" t="s">
        <v>3858</v>
      </c>
      <c r="B866" t="s">
        <v>911</v>
      </c>
      <c r="C866" t="s">
        <v>4</v>
      </c>
      <c r="D866" t="s">
        <v>5998</v>
      </c>
      <c r="E866" t="s">
        <v>17</v>
      </c>
      <c r="F866" s="5">
        <v>56.2</v>
      </c>
      <c r="G866" s="5">
        <v>61.99</v>
      </c>
      <c r="H866" s="16">
        <v>0.50331551562343479</v>
      </c>
      <c r="I866" s="3" t="s">
        <v>10260</v>
      </c>
      <c r="J866" s="3" t="str">
        <f t="shared" si="13"/>
        <v>BNA</v>
      </c>
      <c r="K866" s="3" t="e">
        <f>IF(AND(RIGHT(I866,1)="1",J866=AVP),"Scranton West","")</f>
        <v>#NAME?</v>
      </c>
    </row>
    <row r="867" spans="1:11" x14ac:dyDescent="0.3">
      <c r="A867" s="1" t="s">
        <v>3859</v>
      </c>
      <c r="B867" t="s">
        <v>912</v>
      </c>
      <c r="C867" t="s">
        <v>77</v>
      </c>
      <c r="D867" t="s">
        <v>5998</v>
      </c>
      <c r="E867" t="s">
        <v>13</v>
      </c>
      <c r="F867" s="5">
        <v>11.23</v>
      </c>
      <c r="G867" s="5">
        <v>24.99</v>
      </c>
      <c r="H867" s="16">
        <v>0.70254783704520685</v>
      </c>
      <c r="I867" s="3" t="s">
        <v>10264</v>
      </c>
      <c r="J867" s="3" t="str">
        <f t="shared" si="13"/>
        <v>AVP</v>
      </c>
      <c r="K867" s="3" t="e">
        <f>IF(AND(RIGHT(I867,1)="1",J867=AVP),"Scranton West","")</f>
        <v>#NAME?</v>
      </c>
    </row>
    <row r="868" spans="1:11" x14ac:dyDescent="0.3">
      <c r="A868" s="1" t="s">
        <v>3860</v>
      </c>
      <c r="B868" t="s">
        <v>913</v>
      </c>
      <c r="C868" t="s">
        <v>509</v>
      </c>
      <c r="D868" t="s">
        <v>6004</v>
      </c>
      <c r="E868" t="s">
        <v>694</v>
      </c>
      <c r="F868" s="5">
        <v>5.05</v>
      </c>
      <c r="G868" s="5">
        <v>12.99</v>
      </c>
      <c r="H868" s="16">
        <v>0.1050550673196666</v>
      </c>
      <c r="I868" s="3" t="s">
        <v>10260</v>
      </c>
      <c r="J868" s="3" t="str">
        <f t="shared" si="13"/>
        <v>BNA</v>
      </c>
      <c r="K868" s="3" t="e">
        <f>IF(AND(RIGHT(I868,1)="1",J868=AVP),"Scranton West","")</f>
        <v>#NAME?</v>
      </c>
    </row>
    <row r="869" spans="1:11" x14ac:dyDescent="0.3">
      <c r="A869" s="1" t="s">
        <v>3861</v>
      </c>
      <c r="B869" t="s">
        <v>914</v>
      </c>
      <c r="C869" t="s">
        <v>451</v>
      </c>
      <c r="D869" t="s">
        <v>5999</v>
      </c>
      <c r="E869" t="s">
        <v>452</v>
      </c>
      <c r="F869" s="5">
        <v>7.75</v>
      </c>
      <c r="G869" s="5">
        <v>8.99</v>
      </c>
      <c r="H869" s="16">
        <v>1.000376107825758</v>
      </c>
      <c r="I869" s="3" t="s">
        <v>10261</v>
      </c>
      <c r="J869" s="3" t="str">
        <f t="shared" si="13"/>
        <v>AVP</v>
      </c>
      <c r="K869" s="3" t="e">
        <f>IF(AND(RIGHT(I869,1)="1",J869=AVP),"Scranton West","")</f>
        <v>#NAME?</v>
      </c>
    </row>
    <row r="870" spans="1:11" x14ac:dyDescent="0.3">
      <c r="A870" s="1" t="s">
        <v>3862</v>
      </c>
      <c r="B870" t="s">
        <v>915</v>
      </c>
      <c r="C870" t="s">
        <v>473</v>
      </c>
      <c r="D870" t="s">
        <v>6001</v>
      </c>
      <c r="E870" t="s">
        <v>866</v>
      </c>
      <c r="F870" s="5">
        <v>13.81</v>
      </c>
      <c r="G870" s="5">
        <v>27.99</v>
      </c>
      <c r="H870" s="16">
        <v>3.0009386725530414</v>
      </c>
      <c r="I870" s="3" t="s">
        <v>10264</v>
      </c>
      <c r="J870" s="3" t="str">
        <f t="shared" si="13"/>
        <v>AVP</v>
      </c>
      <c r="K870" s="3" t="e">
        <f>IF(AND(RIGHT(I870,1)="1",J870=AVP),"Scranton West","")</f>
        <v>#NAME?</v>
      </c>
    </row>
    <row r="871" spans="1:11" x14ac:dyDescent="0.3">
      <c r="A871" s="1" t="s">
        <v>3863</v>
      </c>
      <c r="B871" t="s">
        <v>916</v>
      </c>
      <c r="C871" t="s">
        <v>595</v>
      </c>
      <c r="D871" t="s">
        <v>6001</v>
      </c>
      <c r="E871" t="s">
        <v>443</v>
      </c>
      <c r="F871" s="5">
        <v>2.8</v>
      </c>
      <c r="G871" s="5">
        <v>4.99</v>
      </c>
      <c r="H871" s="16">
        <v>24.00976788108936</v>
      </c>
      <c r="I871" s="3" t="s">
        <v>10263</v>
      </c>
      <c r="J871" s="3" t="str">
        <f t="shared" si="13"/>
        <v>BNA</v>
      </c>
      <c r="K871" s="3" t="e">
        <f>IF(AND(RIGHT(I871,1)="1",J871=AVP),"Scranton West","")</f>
        <v>#NAME?</v>
      </c>
    </row>
    <row r="872" spans="1:11" x14ac:dyDescent="0.3">
      <c r="A872" s="1" t="s">
        <v>3864</v>
      </c>
      <c r="B872" t="s">
        <v>917</v>
      </c>
      <c r="C872" t="s">
        <v>4</v>
      </c>
      <c r="D872" t="s">
        <v>5998</v>
      </c>
      <c r="E872" t="s">
        <v>8</v>
      </c>
      <c r="F872" s="5">
        <v>-2.82</v>
      </c>
      <c r="G872" s="5">
        <v>39.99</v>
      </c>
      <c r="H872" s="16">
        <v>2.0082769338978816</v>
      </c>
      <c r="I872" s="3" t="s">
        <v>10261</v>
      </c>
      <c r="J872" s="3" t="str">
        <f t="shared" si="13"/>
        <v>AVP</v>
      </c>
      <c r="K872" s="3" t="e">
        <f>IF(AND(RIGHT(I872,1)="1",J872=AVP),"Scranton West","")</f>
        <v>#NAME?</v>
      </c>
    </row>
    <row r="873" spans="1:11" x14ac:dyDescent="0.3">
      <c r="A873" s="1" t="s">
        <v>3865</v>
      </c>
      <c r="B873" t="s">
        <v>918</v>
      </c>
      <c r="C873" t="s">
        <v>464</v>
      </c>
      <c r="D873" t="s">
        <v>5999</v>
      </c>
      <c r="E873" t="s">
        <v>440</v>
      </c>
      <c r="F873" s="5">
        <v>7.41</v>
      </c>
      <c r="G873" s="5">
        <v>7.99</v>
      </c>
      <c r="H873" s="16">
        <v>24.005410470291391</v>
      </c>
      <c r="I873" s="3" t="s">
        <v>10264</v>
      </c>
      <c r="J873" s="3" t="str">
        <f t="shared" si="13"/>
        <v>AVP</v>
      </c>
      <c r="K873" s="3" t="e">
        <f>IF(AND(RIGHT(I873,1)="1",J873=AVP),"Scranton West","")</f>
        <v>#NAME?</v>
      </c>
    </row>
    <row r="874" spans="1:11" x14ac:dyDescent="0.3">
      <c r="A874" s="1" t="s">
        <v>3866</v>
      </c>
      <c r="B874" t="s">
        <v>919</v>
      </c>
      <c r="C874" t="s">
        <v>37</v>
      </c>
      <c r="D874" t="s">
        <v>5995</v>
      </c>
      <c r="E874" t="s">
        <v>13</v>
      </c>
      <c r="F874" s="5">
        <v>19.22</v>
      </c>
      <c r="G874" s="5">
        <v>29.99</v>
      </c>
      <c r="H874" s="16">
        <v>0.50273584570848762</v>
      </c>
      <c r="I874" s="3" t="s">
        <v>10264</v>
      </c>
      <c r="J874" s="3" t="str">
        <f t="shared" si="13"/>
        <v>AVP</v>
      </c>
      <c r="K874" s="3" t="e">
        <f>IF(AND(RIGHT(I874,1)="1",J874=AVP),"Scranton West","")</f>
        <v>#NAME?</v>
      </c>
    </row>
    <row r="875" spans="1:11" x14ac:dyDescent="0.3">
      <c r="A875" s="1" t="s">
        <v>3867</v>
      </c>
      <c r="B875" t="s">
        <v>9</v>
      </c>
      <c r="C875" t="s">
        <v>10</v>
      </c>
      <c r="D875" t="s">
        <v>5998</v>
      </c>
      <c r="E875" t="s">
        <v>11</v>
      </c>
      <c r="F875" s="5">
        <v>6.66</v>
      </c>
      <c r="G875" s="5">
        <v>12.99</v>
      </c>
      <c r="H875" s="16">
        <v>1.0066871762501559</v>
      </c>
      <c r="I875" s="3" t="s">
        <v>10262</v>
      </c>
      <c r="J875" s="3" t="str">
        <f t="shared" si="13"/>
        <v>MCO</v>
      </c>
      <c r="K875" s="3" t="e">
        <f>IF(AND(RIGHT(I875,1)="1",J875=AVP),"Scranton West","")</f>
        <v>#NAME?</v>
      </c>
    </row>
    <row r="876" spans="1:11" x14ac:dyDescent="0.3">
      <c r="A876" s="1" t="s">
        <v>3868</v>
      </c>
      <c r="B876" t="s">
        <v>920</v>
      </c>
      <c r="C876" t="s">
        <v>595</v>
      </c>
      <c r="D876" t="s">
        <v>6001</v>
      </c>
      <c r="E876" t="s">
        <v>443</v>
      </c>
      <c r="F876" s="5">
        <v>1.46</v>
      </c>
      <c r="G876" s="5">
        <v>5.99</v>
      </c>
      <c r="H876" s="16">
        <v>0.70083387324415447</v>
      </c>
      <c r="I876" s="3" t="s">
        <v>10264</v>
      </c>
      <c r="J876" s="3" t="str">
        <f t="shared" si="13"/>
        <v>AVP</v>
      </c>
      <c r="K876" s="3" t="e">
        <f>IF(AND(RIGHT(I876,1)="1",J876=AVP),"Scranton West","")</f>
        <v>#NAME?</v>
      </c>
    </row>
    <row r="877" spans="1:11" x14ac:dyDescent="0.3">
      <c r="A877" s="1" t="s">
        <v>3869</v>
      </c>
      <c r="B877" t="s">
        <v>921</v>
      </c>
      <c r="C877" t="s">
        <v>451</v>
      </c>
      <c r="D877" t="s">
        <v>5999</v>
      </c>
      <c r="E877" t="s">
        <v>452</v>
      </c>
      <c r="F877" s="5">
        <v>12.77</v>
      </c>
      <c r="G877" s="5">
        <v>14.99</v>
      </c>
      <c r="H877" s="16">
        <v>0.10925178801643254</v>
      </c>
      <c r="I877" s="3" t="s">
        <v>10263</v>
      </c>
      <c r="J877" s="3" t="str">
        <f t="shared" si="13"/>
        <v>BNA</v>
      </c>
      <c r="K877" s="3" t="e">
        <f>IF(AND(RIGHT(I877,1)="1",J877=AVP),"Scranton West","")</f>
        <v>#NAME?</v>
      </c>
    </row>
    <row r="878" spans="1:11" x14ac:dyDescent="0.3">
      <c r="A878" s="1" t="s">
        <v>3870</v>
      </c>
      <c r="B878" t="s">
        <v>922</v>
      </c>
      <c r="C878" t="s">
        <v>22</v>
      </c>
      <c r="D878" t="s">
        <v>5998</v>
      </c>
      <c r="E878" t="s">
        <v>23</v>
      </c>
      <c r="F878" s="5">
        <v>-8.48</v>
      </c>
      <c r="G878" s="5">
        <v>22.99</v>
      </c>
      <c r="H878" s="16">
        <v>1.0021035107457164</v>
      </c>
      <c r="I878" s="3" t="s">
        <v>10261</v>
      </c>
      <c r="J878" s="3" t="str">
        <f t="shared" si="13"/>
        <v>AVP</v>
      </c>
      <c r="K878" s="3" t="e">
        <f>IF(AND(RIGHT(I878,1)="1",J878=AVP),"Scranton West","")</f>
        <v>#NAME?</v>
      </c>
    </row>
    <row r="879" spans="1:11" x14ac:dyDescent="0.3">
      <c r="A879" s="1" t="s">
        <v>3871</v>
      </c>
      <c r="B879" t="s">
        <v>923</v>
      </c>
      <c r="C879" t="s">
        <v>509</v>
      </c>
      <c r="D879" t="s">
        <v>6004</v>
      </c>
      <c r="E879" t="s">
        <v>694</v>
      </c>
      <c r="F879" s="5">
        <v>24.35</v>
      </c>
      <c r="G879" s="5">
        <v>29.99</v>
      </c>
      <c r="H879" s="16">
        <v>5.0064574290098998</v>
      </c>
      <c r="I879" s="3" t="s">
        <v>10263</v>
      </c>
      <c r="J879" s="3" t="str">
        <f t="shared" si="13"/>
        <v>BNA</v>
      </c>
      <c r="K879" s="3" t="e">
        <f>IF(AND(RIGHT(I879,1)="1",J879=AVP),"Scranton West","")</f>
        <v>#NAME?</v>
      </c>
    </row>
    <row r="880" spans="1:11" x14ac:dyDescent="0.3">
      <c r="A880" s="1" t="s">
        <v>3872</v>
      </c>
      <c r="B880" t="s">
        <v>311</v>
      </c>
      <c r="C880" t="s">
        <v>7</v>
      </c>
      <c r="D880" t="s">
        <v>5995</v>
      </c>
      <c r="E880" t="s">
        <v>17</v>
      </c>
      <c r="F880" s="5">
        <v>20.68</v>
      </c>
      <c r="G880" s="5">
        <v>44.99</v>
      </c>
      <c r="H880" s="16">
        <v>1.2073463001010571</v>
      </c>
      <c r="I880" s="3" t="s">
        <v>10261</v>
      </c>
      <c r="J880" s="3" t="str">
        <f t="shared" si="13"/>
        <v>AVP</v>
      </c>
      <c r="K880" s="3" t="e">
        <f>IF(AND(RIGHT(I880,1)="1",J880=AVP),"Scranton West","")</f>
        <v>#NAME?</v>
      </c>
    </row>
    <row r="881" spans="1:11" x14ac:dyDescent="0.3">
      <c r="A881" s="1" t="s">
        <v>3873</v>
      </c>
      <c r="B881" t="s">
        <v>924</v>
      </c>
      <c r="C881" t="s">
        <v>77</v>
      </c>
      <c r="D881" t="s">
        <v>5998</v>
      </c>
      <c r="E881" t="s">
        <v>13</v>
      </c>
      <c r="F881" s="5">
        <v>5.38</v>
      </c>
      <c r="G881" s="5">
        <v>9.99</v>
      </c>
      <c r="H881" s="16">
        <v>2.007978879716279</v>
      </c>
      <c r="I881" s="3" t="s">
        <v>10261</v>
      </c>
      <c r="J881" s="3" t="str">
        <f t="shared" si="13"/>
        <v>AVP</v>
      </c>
      <c r="K881" s="3" t="e">
        <f>IF(AND(RIGHT(I881,1)="1",J881=AVP),"Scranton West","")</f>
        <v>#NAME?</v>
      </c>
    </row>
    <row r="882" spans="1:11" x14ac:dyDescent="0.3">
      <c r="A882" s="1" t="s">
        <v>3874</v>
      </c>
      <c r="B882" t="s">
        <v>925</v>
      </c>
      <c r="C882" t="s">
        <v>464</v>
      </c>
      <c r="D882" t="s">
        <v>5999</v>
      </c>
      <c r="E882" t="s">
        <v>440</v>
      </c>
      <c r="F882" s="5">
        <v>8.5399999999999991</v>
      </c>
      <c r="G882" s="5">
        <v>8.99</v>
      </c>
      <c r="H882" s="16">
        <v>0.10763358472409483</v>
      </c>
      <c r="I882" s="3" t="s">
        <v>10260</v>
      </c>
      <c r="J882" s="3" t="str">
        <f t="shared" si="13"/>
        <v>BNA</v>
      </c>
      <c r="K882" s="3" t="e">
        <f>IF(AND(RIGHT(I882,1)="1",J882=AVP),"Scranton West","")</f>
        <v>#NAME?</v>
      </c>
    </row>
    <row r="883" spans="1:11" x14ac:dyDescent="0.3">
      <c r="A883" s="1" t="s">
        <v>3875</v>
      </c>
      <c r="B883" t="s">
        <v>578</v>
      </c>
      <c r="C883" t="s">
        <v>473</v>
      </c>
      <c r="D883" t="s">
        <v>6000</v>
      </c>
      <c r="E883" t="s">
        <v>443</v>
      </c>
      <c r="F883" s="5">
        <v>14.46</v>
      </c>
      <c r="G883" s="5">
        <v>21.99</v>
      </c>
      <c r="H883" s="16">
        <v>0.50521844201568444</v>
      </c>
      <c r="I883" s="3" t="s">
        <v>10261</v>
      </c>
      <c r="J883" s="3" t="str">
        <f t="shared" si="13"/>
        <v>AVP</v>
      </c>
      <c r="K883" s="3" t="e">
        <f>IF(AND(RIGHT(I883,1)="1",J883=AVP),"Scranton West","")</f>
        <v>#NAME?</v>
      </c>
    </row>
    <row r="884" spans="1:11" x14ac:dyDescent="0.3">
      <c r="A884" s="1" t="s">
        <v>3876</v>
      </c>
      <c r="B884" t="s">
        <v>282</v>
      </c>
      <c r="C884" t="s">
        <v>77</v>
      </c>
      <c r="D884" t="s">
        <v>5998</v>
      </c>
      <c r="E884" t="s">
        <v>13</v>
      </c>
      <c r="F884" s="5">
        <v>22.72</v>
      </c>
      <c r="G884" s="5">
        <v>34.99</v>
      </c>
      <c r="H884" s="16">
        <v>0.40282929458723393</v>
      </c>
      <c r="I884" s="3" t="s">
        <v>10262</v>
      </c>
      <c r="J884" s="3" t="str">
        <f t="shared" si="13"/>
        <v>MCO</v>
      </c>
      <c r="K884" s="3" t="e">
        <f>IF(AND(RIGHT(I884,1)="1",J884=AVP),"Scranton West","")</f>
        <v>#NAME?</v>
      </c>
    </row>
    <row r="885" spans="1:11" x14ac:dyDescent="0.3">
      <c r="A885" s="1" t="s">
        <v>3877</v>
      </c>
      <c r="B885" t="s">
        <v>217</v>
      </c>
      <c r="C885" t="s">
        <v>39</v>
      </c>
      <c r="D885" t="s">
        <v>5995</v>
      </c>
      <c r="E885" t="s">
        <v>23</v>
      </c>
      <c r="F885" s="5">
        <v>15.66</v>
      </c>
      <c r="G885" s="5">
        <v>16.989999999999998</v>
      </c>
      <c r="H885" s="16">
        <v>0.10729625441071283</v>
      </c>
      <c r="I885" s="3" t="s">
        <v>10261</v>
      </c>
      <c r="J885" s="3" t="str">
        <f t="shared" si="13"/>
        <v>AVP</v>
      </c>
      <c r="K885" s="3" t="e">
        <f>IF(AND(RIGHT(I885,1)="1",J885=AVP),"Scranton West","")</f>
        <v>#NAME?</v>
      </c>
    </row>
    <row r="886" spans="1:11" x14ac:dyDescent="0.3">
      <c r="A886" s="1" t="s">
        <v>3878</v>
      </c>
      <c r="B886" t="s">
        <v>926</v>
      </c>
      <c r="C886" t="s">
        <v>451</v>
      </c>
      <c r="D886" t="s">
        <v>5999</v>
      </c>
      <c r="E886" t="s">
        <v>452</v>
      </c>
      <c r="F886" s="5">
        <v>11.58</v>
      </c>
      <c r="G886" s="5">
        <v>29.99</v>
      </c>
      <c r="H886" s="16">
        <v>0.60523149005564958</v>
      </c>
      <c r="I886" s="3" t="s">
        <v>10261</v>
      </c>
      <c r="J886" s="3" t="str">
        <f t="shared" si="13"/>
        <v>AVP</v>
      </c>
      <c r="K886" s="3" t="e">
        <f>IF(AND(RIGHT(I886,1)="1",J886=AVP),"Scranton West","")</f>
        <v>#NAME?</v>
      </c>
    </row>
    <row r="887" spans="1:11" x14ac:dyDescent="0.3">
      <c r="A887" s="1" t="s">
        <v>3594</v>
      </c>
      <c r="B887" t="s">
        <v>927</v>
      </c>
      <c r="C887" t="s">
        <v>506</v>
      </c>
      <c r="D887" t="s">
        <v>6001</v>
      </c>
      <c r="E887" t="s">
        <v>443</v>
      </c>
      <c r="F887" s="5">
        <v>4.2699999999999996</v>
      </c>
      <c r="G887" s="5">
        <v>7.99</v>
      </c>
      <c r="H887" s="16">
        <v>4.0047230064440367</v>
      </c>
      <c r="I887" s="3" t="s">
        <v>10260</v>
      </c>
      <c r="J887" s="3" t="str">
        <f t="shared" si="13"/>
        <v>BNA</v>
      </c>
      <c r="K887" s="3" t="e">
        <f>IF(AND(RIGHT(I887,1)="1",J887=AVP),"Scranton West","")</f>
        <v>#NAME?</v>
      </c>
    </row>
    <row r="888" spans="1:11" x14ac:dyDescent="0.3">
      <c r="A888" s="1" t="s">
        <v>3879</v>
      </c>
      <c r="B888" t="s">
        <v>928</v>
      </c>
      <c r="C888" t="s">
        <v>7</v>
      </c>
      <c r="D888" t="s">
        <v>5995</v>
      </c>
      <c r="E888" t="s">
        <v>17</v>
      </c>
      <c r="F888" s="5">
        <v>35.92</v>
      </c>
      <c r="G888" s="5">
        <v>64.989999999999995</v>
      </c>
      <c r="H888" s="16">
        <v>5.0006350315149808</v>
      </c>
      <c r="I888" s="3" t="s">
        <v>10261</v>
      </c>
      <c r="J888" s="3" t="str">
        <f t="shared" si="13"/>
        <v>AVP</v>
      </c>
      <c r="K888" s="3" t="e">
        <f>IF(AND(RIGHT(I888,1)="1",J888=AVP),"Scranton West","")</f>
        <v>#NAME?</v>
      </c>
    </row>
    <row r="889" spans="1:11" x14ac:dyDescent="0.3">
      <c r="A889" s="1" t="s">
        <v>3880</v>
      </c>
      <c r="B889" t="s">
        <v>929</v>
      </c>
      <c r="C889" t="s">
        <v>37</v>
      </c>
      <c r="D889" t="s">
        <v>5995</v>
      </c>
      <c r="E889" t="s">
        <v>13</v>
      </c>
      <c r="F889" s="5">
        <v>14.5</v>
      </c>
      <c r="G889" s="5">
        <v>39.99</v>
      </c>
      <c r="H889" s="16">
        <v>2.0091232762083453</v>
      </c>
      <c r="I889" s="3" t="s">
        <v>10261</v>
      </c>
      <c r="J889" s="3" t="str">
        <f t="shared" si="13"/>
        <v>AVP</v>
      </c>
      <c r="K889" s="3" t="e">
        <f>IF(AND(RIGHT(I889,1)="1",J889=AVP),"Scranton West","")</f>
        <v>#NAME?</v>
      </c>
    </row>
    <row r="890" spans="1:11" x14ac:dyDescent="0.3">
      <c r="A890" s="1" t="s">
        <v>3881</v>
      </c>
      <c r="B890" t="s">
        <v>930</v>
      </c>
      <c r="C890" t="s">
        <v>848</v>
      </c>
      <c r="D890" t="s">
        <v>5999</v>
      </c>
      <c r="E890" t="s">
        <v>452</v>
      </c>
      <c r="F890" s="5">
        <v>6.19</v>
      </c>
      <c r="G890" s="5">
        <v>29.99</v>
      </c>
      <c r="H890" s="16">
        <v>34.005604178565072</v>
      </c>
      <c r="I890" s="3" t="s">
        <v>10262</v>
      </c>
      <c r="J890" s="3" t="str">
        <f t="shared" si="13"/>
        <v>MCO</v>
      </c>
      <c r="K890" s="3" t="e">
        <f>IF(AND(RIGHT(I890,1)="1",J890=AVP),"Scranton West","")</f>
        <v>#NAME?</v>
      </c>
    </row>
    <row r="891" spans="1:11" x14ac:dyDescent="0.3">
      <c r="A891" s="1" t="s">
        <v>3882</v>
      </c>
      <c r="B891" t="s">
        <v>931</v>
      </c>
      <c r="C891" t="s">
        <v>22</v>
      </c>
      <c r="D891" t="s">
        <v>5998</v>
      </c>
      <c r="E891" t="s">
        <v>23</v>
      </c>
      <c r="F891" s="5">
        <v>23.53</v>
      </c>
      <c r="G891" s="5">
        <v>24.99</v>
      </c>
      <c r="H891" s="16">
        <v>30.005278590649677</v>
      </c>
      <c r="I891" s="3" t="s">
        <v>10260</v>
      </c>
      <c r="J891" s="3" t="str">
        <f t="shared" si="13"/>
        <v>BNA</v>
      </c>
      <c r="K891" s="3" t="e">
        <f>IF(AND(RIGHT(I891,1)="1",J891=AVP),"Scranton West","")</f>
        <v>#NAME?</v>
      </c>
    </row>
    <row r="892" spans="1:11" x14ac:dyDescent="0.3">
      <c r="A892" s="1" t="s">
        <v>3883</v>
      </c>
      <c r="B892" t="s">
        <v>932</v>
      </c>
      <c r="C892" t="s">
        <v>509</v>
      </c>
      <c r="D892" t="s">
        <v>6004</v>
      </c>
      <c r="E892" t="s">
        <v>694</v>
      </c>
      <c r="F892" s="5">
        <v>11.5</v>
      </c>
      <c r="G892" s="5">
        <v>19.989999999999998</v>
      </c>
      <c r="H892" s="16">
        <v>0.50863478476050594</v>
      </c>
      <c r="I892" s="3" t="s">
        <v>10264</v>
      </c>
      <c r="J892" s="3" t="str">
        <f t="shared" si="13"/>
        <v>AVP</v>
      </c>
      <c r="K892" s="3" t="e">
        <f>IF(AND(RIGHT(I892,1)="1",J892=AVP),"Scranton West","")</f>
        <v>#NAME?</v>
      </c>
    </row>
    <row r="893" spans="1:11" x14ac:dyDescent="0.3">
      <c r="A893" s="1" t="s">
        <v>3884</v>
      </c>
      <c r="B893" t="s">
        <v>933</v>
      </c>
      <c r="C893" t="s">
        <v>473</v>
      </c>
      <c r="D893" t="s">
        <v>6000</v>
      </c>
      <c r="E893" t="s">
        <v>866</v>
      </c>
      <c r="F893" s="5">
        <v>21.06</v>
      </c>
      <c r="G893" s="5">
        <v>22.99</v>
      </c>
      <c r="H893" s="16">
        <v>39.005635575673118</v>
      </c>
      <c r="I893" s="3" t="s">
        <v>10261</v>
      </c>
      <c r="J893" s="3" t="str">
        <f t="shared" si="13"/>
        <v>AVP</v>
      </c>
      <c r="K893" s="3" t="e">
        <f>IF(AND(RIGHT(I893,1)="1",J893=AVP),"Scranton West","")</f>
        <v>#NAME?</v>
      </c>
    </row>
    <row r="894" spans="1:11" x14ac:dyDescent="0.3">
      <c r="A894" s="1" t="s">
        <v>3885</v>
      </c>
      <c r="B894" t="s">
        <v>624</v>
      </c>
      <c r="C894" t="s">
        <v>473</v>
      </c>
      <c r="D894" t="s">
        <v>6001</v>
      </c>
      <c r="E894" t="s">
        <v>443</v>
      </c>
      <c r="F894" s="5">
        <v>4.03</v>
      </c>
      <c r="G894" s="5">
        <v>12.99</v>
      </c>
      <c r="H894" s="16">
        <v>5.0003506785981013</v>
      </c>
      <c r="I894" s="3" t="s">
        <v>10263</v>
      </c>
      <c r="J894" s="3" t="str">
        <f t="shared" si="13"/>
        <v>BNA</v>
      </c>
      <c r="K894" s="3" t="e">
        <f>IF(AND(RIGHT(I894,1)="1",J894=AVP),"Scranton West","")</f>
        <v>#NAME?</v>
      </c>
    </row>
    <row r="895" spans="1:11" x14ac:dyDescent="0.3">
      <c r="A895" s="1" t="s">
        <v>3886</v>
      </c>
      <c r="B895" t="s">
        <v>934</v>
      </c>
      <c r="C895" t="s">
        <v>464</v>
      </c>
      <c r="D895" t="s">
        <v>5999</v>
      </c>
      <c r="E895" t="s">
        <v>440</v>
      </c>
      <c r="F895" s="5">
        <v>9.0299999999999994</v>
      </c>
      <c r="G895" s="5">
        <v>15.99</v>
      </c>
      <c r="H895" s="16">
        <v>2.0025939619085333</v>
      </c>
      <c r="I895" s="3" t="s">
        <v>10261</v>
      </c>
      <c r="J895" s="3" t="str">
        <f t="shared" si="13"/>
        <v>AVP</v>
      </c>
      <c r="K895" s="3" t="e">
        <f>IF(AND(RIGHT(I895,1)="1",J895=AVP),"Scranton West","")</f>
        <v>#NAME?</v>
      </c>
    </row>
    <row r="896" spans="1:11" x14ac:dyDescent="0.3">
      <c r="A896" s="1" t="s">
        <v>3887</v>
      </c>
      <c r="B896" t="s">
        <v>935</v>
      </c>
      <c r="C896" t="s">
        <v>77</v>
      </c>
      <c r="D896" t="s">
        <v>5998</v>
      </c>
      <c r="E896" t="s">
        <v>13</v>
      </c>
      <c r="F896" s="5">
        <v>33</v>
      </c>
      <c r="G896" s="5">
        <v>49.99</v>
      </c>
      <c r="H896" s="16">
        <v>0.5097964049223882</v>
      </c>
      <c r="I896" s="3" t="s">
        <v>10261</v>
      </c>
      <c r="J896" s="3" t="str">
        <f t="shared" si="13"/>
        <v>AVP</v>
      </c>
      <c r="K896" s="3" t="e">
        <f>IF(AND(RIGHT(I896,1)="1",J896=AVP),"Scranton West","")</f>
        <v>#NAME?</v>
      </c>
    </row>
    <row r="897" spans="1:11" x14ac:dyDescent="0.3">
      <c r="A897" s="1" t="s">
        <v>3888</v>
      </c>
      <c r="B897" t="s">
        <v>936</v>
      </c>
      <c r="C897" t="s">
        <v>39</v>
      </c>
      <c r="D897" t="s">
        <v>5995</v>
      </c>
      <c r="E897" t="s">
        <v>23</v>
      </c>
      <c r="F897" s="5">
        <v>2.89</v>
      </c>
      <c r="G897" s="5">
        <v>16.989999999999998</v>
      </c>
      <c r="H897" s="16">
        <v>40.009489467903094</v>
      </c>
      <c r="I897" s="3" t="s">
        <v>10261</v>
      </c>
      <c r="J897" s="3" t="str">
        <f t="shared" si="13"/>
        <v>AVP</v>
      </c>
      <c r="K897" s="3" t="e">
        <f>IF(AND(RIGHT(I897,1)="1",J897=AVP),"Scranton West","")</f>
        <v>#NAME?</v>
      </c>
    </row>
    <row r="898" spans="1:11" x14ac:dyDescent="0.3">
      <c r="A898" s="1" t="s">
        <v>3889</v>
      </c>
      <c r="B898" t="s">
        <v>937</v>
      </c>
      <c r="C898" t="s">
        <v>848</v>
      </c>
      <c r="D898" t="s">
        <v>5999</v>
      </c>
      <c r="E898" t="s">
        <v>452</v>
      </c>
      <c r="F898" s="5">
        <v>7</v>
      </c>
      <c r="G898" s="5">
        <v>8.99</v>
      </c>
      <c r="H898" s="16">
        <v>7.0007552408000171</v>
      </c>
      <c r="I898" s="3" t="s">
        <v>10263</v>
      </c>
      <c r="J898" s="3" t="str">
        <f t="shared" si="13"/>
        <v>BNA</v>
      </c>
      <c r="K898" s="3" t="e">
        <f>IF(AND(RIGHT(I898,1)="1",J898=AVP),"Scranton West","")</f>
        <v>#NAME?</v>
      </c>
    </row>
    <row r="899" spans="1:11" x14ac:dyDescent="0.3">
      <c r="A899" s="1" t="s">
        <v>3890</v>
      </c>
      <c r="B899" t="s">
        <v>938</v>
      </c>
      <c r="C899" t="s">
        <v>4</v>
      </c>
      <c r="D899" t="s">
        <v>5998</v>
      </c>
      <c r="E899" t="s">
        <v>17</v>
      </c>
      <c r="F899" s="5">
        <v>47.49</v>
      </c>
      <c r="G899" s="5">
        <v>49.99</v>
      </c>
      <c r="H899" s="16">
        <v>0.50912224929508287</v>
      </c>
      <c r="I899" s="3" t="s">
        <v>10263</v>
      </c>
      <c r="J899" s="3" t="str">
        <f t="shared" ref="J899:J962" si="14">LEFT(I899,3)</f>
        <v>BNA</v>
      </c>
      <c r="K899" s="3" t="e">
        <f>IF(AND(RIGHT(I899,1)="1",J899=AVP),"Scranton West","")</f>
        <v>#NAME?</v>
      </c>
    </row>
    <row r="900" spans="1:11" x14ac:dyDescent="0.3">
      <c r="A900" s="1" t="s">
        <v>3891</v>
      </c>
      <c r="B900" t="s">
        <v>939</v>
      </c>
      <c r="C900" t="s">
        <v>10</v>
      </c>
      <c r="D900" t="s">
        <v>5998</v>
      </c>
      <c r="E900" t="s">
        <v>11</v>
      </c>
      <c r="F900" s="5">
        <v>5.53</v>
      </c>
      <c r="G900" s="5">
        <v>10.99</v>
      </c>
      <c r="H900" s="16">
        <v>0.75953026498277498</v>
      </c>
      <c r="I900" s="3" t="s">
        <v>10261</v>
      </c>
      <c r="J900" s="3" t="str">
        <f t="shared" si="14"/>
        <v>AVP</v>
      </c>
      <c r="K900" s="3" t="e">
        <f>IF(AND(RIGHT(I900,1)="1",J900=AVP),"Scranton West","")</f>
        <v>#NAME?</v>
      </c>
    </row>
    <row r="901" spans="1:11" x14ac:dyDescent="0.3">
      <c r="A901" s="1" t="s">
        <v>3892</v>
      </c>
      <c r="B901" t="s">
        <v>441</v>
      </c>
      <c r="C901" t="s">
        <v>473</v>
      </c>
      <c r="D901" t="s">
        <v>6001</v>
      </c>
      <c r="E901" t="s">
        <v>443</v>
      </c>
      <c r="F901" s="5">
        <v>6.64</v>
      </c>
      <c r="G901" s="5">
        <v>12.99</v>
      </c>
      <c r="H901" s="16">
        <v>4.0098000966692888</v>
      </c>
      <c r="I901" s="3" t="s">
        <v>10261</v>
      </c>
      <c r="J901" s="3" t="str">
        <f t="shared" si="14"/>
        <v>AVP</v>
      </c>
      <c r="K901" s="3" t="e">
        <f>IF(AND(RIGHT(I901,1)="1",J901=AVP),"Scranton West","")</f>
        <v>#NAME?</v>
      </c>
    </row>
    <row r="902" spans="1:11" x14ac:dyDescent="0.3">
      <c r="A902" s="1" t="s">
        <v>3893</v>
      </c>
      <c r="B902" t="s">
        <v>154</v>
      </c>
      <c r="C902" t="s">
        <v>37</v>
      </c>
      <c r="D902" t="s">
        <v>5995</v>
      </c>
      <c r="E902" t="s">
        <v>13</v>
      </c>
      <c r="F902" s="5">
        <v>8.6</v>
      </c>
      <c r="G902" s="5">
        <v>19.989999999999998</v>
      </c>
      <c r="H902" s="16">
        <v>0.40672761496984045</v>
      </c>
      <c r="I902" s="3" t="s">
        <v>10261</v>
      </c>
      <c r="J902" s="3" t="str">
        <f t="shared" si="14"/>
        <v>AVP</v>
      </c>
      <c r="K902" s="3" t="e">
        <f>IF(AND(RIGHT(I902,1)="1",J902=AVP),"Scranton West","")</f>
        <v>#NAME?</v>
      </c>
    </row>
    <row r="903" spans="1:11" x14ac:dyDescent="0.3">
      <c r="A903" s="1" t="s">
        <v>3894</v>
      </c>
      <c r="B903" t="s">
        <v>940</v>
      </c>
      <c r="C903" t="s">
        <v>464</v>
      </c>
      <c r="D903" t="s">
        <v>5999</v>
      </c>
      <c r="E903" t="s">
        <v>440</v>
      </c>
      <c r="F903" s="5">
        <v>2.87</v>
      </c>
      <c r="G903" s="5">
        <v>9.99</v>
      </c>
      <c r="H903" s="16">
        <v>0.50372629722183548</v>
      </c>
      <c r="I903" s="3" t="s">
        <v>10261</v>
      </c>
      <c r="J903" s="3" t="str">
        <f t="shared" si="14"/>
        <v>AVP</v>
      </c>
      <c r="K903" s="3" t="e">
        <f>IF(AND(RIGHT(I903,1)="1",J903=AVP),"Scranton West","")</f>
        <v>#NAME?</v>
      </c>
    </row>
    <row r="904" spans="1:11" x14ac:dyDescent="0.3">
      <c r="A904" s="1" t="s">
        <v>3895</v>
      </c>
      <c r="B904" t="s">
        <v>231</v>
      </c>
      <c r="C904" t="s">
        <v>22</v>
      </c>
      <c r="D904" t="s">
        <v>5998</v>
      </c>
      <c r="E904" t="s">
        <v>23</v>
      </c>
      <c r="F904" s="5">
        <v>8.7799999999999994</v>
      </c>
      <c r="G904" s="5">
        <v>24.99</v>
      </c>
      <c r="H904" s="16">
        <v>0.40455381954339037</v>
      </c>
      <c r="I904" s="3" t="s">
        <v>10260</v>
      </c>
      <c r="J904" s="3" t="str">
        <f t="shared" si="14"/>
        <v>BNA</v>
      </c>
      <c r="K904" s="3" t="e">
        <f>IF(AND(RIGHT(I904,1)="1",J904=AVP),"Scranton West","")</f>
        <v>#NAME?</v>
      </c>
    </row>
    <row r="905" spans="1:11" x14ac:dyDescent="0.3">
      <c r="A905" s="1" t="s">
        <v>3896</v>
      </c>
      <c r="B905" t="s">
        <v>854</v>
      </c>
      <c r="C905" t="s">
        <v>778</v>
      </c>
      <c r="D905" t="s">
        <v>6004</v>
      </c>
      <c r="E905" t="s">
        <v>694</v>
      </c>
      <c r="F905" s="5">
        <v>9.41</v>
      </c>
      <c r="G905" s="5">
        <v>12.99</v>
      </c>
      <c r="H905" s="16">
        <v>1.0044663231134034</v>
      </c>
      <c r="I905" s="3" t="s">
        <v>10264</v>
      </c>
      <c r="J905" s="3" t="str">
        <f t="shared" si="14"/>
        <v>AVP</v>
      </c>
      <c r="K905" s="3" t="e">
        <f>IF(AND(RIGHT(I905,1)="1",J905=AVP),"Scranton West","")</f>
        <v>#NAME?</v>
      </c>
    </row>
    <row r="906" spans="1:11" x14ac:dyDescent="0.3">
      <c r="A906" s="1" t="s">
        <v>3897</v>
      </c>
      <c r="B906" t="s">
        <v>941</v>
      </c>
      <c r="C906" t="s">
        <v>4</v>
      </c>
      <c r="D906" t="s">
        <v>5998</v>
      </c>
      <c r="E906" t="s">
        <v>8</v>
      </c>
      <c r="F906" s="5">
        <v>41.24</v>
      </c>
      <c r="G906" s="5">
        <v>54.99</v>
      </c>
      <c r="H906" s="16">
        <v>5.0015740047685666</v>
      </c>
      <c r="I906" s="3" t="s">
        <v>10261</v>
      </c>
      <c r="J906" s="3" t="str">
        <f t="shared" si="14"/>
        <v>AVP</v>
      </c>
      <c r="K906" s="3" t="e">
        <f>IF(AND(RIGHT(I906,1)="1",J906=AVP),"Scranton West","")</f>
        <v>#NAME?</v>
      </c>
    </row>
    <row r="907" spans="1:11" x14ac:dyDescent="0.3">
      <c r="A907" s="1" t="s">
        <v>3898</v>
      </c>
      <c r="B907" t="s">
        <v>942</v>
      </c>
      <c r="C907" t="s">
        <v>451</v>
      </c>
      <c r="D907" t="s">
        <v>5999</v>
      </c>
      <c r="E907" t="s">
        <v>452</v>
      </c>
      <c r="F907" s="5">
        <v>3.82</v>
      </c>
      <c r="G907" s="5">
        <v>7.99</v>
      </c>
      <c r="H907" s="16">
        <v>1.5004304456757682</v>
      </c>
      <c r="I907" s="3" t="s">
        <v>10261</v>
      </c>
      <c r="J907" s="3" t="str">
        <f t="shared" si="14"/>
        <v>AVP</v>
      </c>
      <c r="K907" s="3" t="e">
        <f>IF(AND(RIGHT(I907,1)="1",J907=AVP),"Scranton West","")</f>
        <v>#NAME?</v>
      </c>
    </row>
    <row r="908" spans="1:11" x14ac:dyDescent="0.3">
      <c r="A908" s="1" t="s">
        <v>3899</v>
      </c>
      <c r="B908" t="s">
        <v>943</v>
      </c>
      <c r="C908" t="s">
        <v>595</v>
      </c>
      <c r="D908" t="s">
        <v>6001</v>
      </c>
      <c r="E908" t="s">
        <v>866</v>
      </c>
      <c r="F908" s="5">
        <v>2.6</v>
      </c>
      <c r="G908" s="5">
        <v>5.99</v>
      </c>
      <c r="H908" s="16">
        <v>36.003156890482884</v>
      </c>
      <c r="I908" s="3" t="s">
        <v>10264</v>
      </c>
      <c r="J908" s="3" t="str">
        <f t="shared" si="14"/>
        <v>AVP</v>
      </c>
      <c r="K908" s="3" t="e">
        <f>IF(AND(RIGHT(I908,1)="1",J908=AVP),"Scranton West","")</f>
        <v>#NAME?</v>
      </c>
    </row>
    <row r="909" spans="1:11" x14ac:dyDescent="0.3">
      <c r="A909" s="1" t="s">
        <v>3900</v>
      </c>
      <c r="B909" t="s">
        <v>944</v>
      </c>
      <c r="C909" t="s">
        <v>473</v>
      </c>
      <c r="D909" t="s">
        <v>6000</v>
      </c>
      <c r="E909" t="s">
        <v>443</v>
      </c>
      <c r="F909" s="5">
        <v>7.67</v>
      </c>
      <c r="G909" s="5">
        <v>18.989999999999998</v>
      </c>
      <c r="H909" s="16">
        <v>2.0086048034784731</v>
      </c>
      <c r="I909" s="3" t="s">
        <v>10263</v>
      </c>
      <c r="J909" s="3" t="str">
        <f t="shared" si="14"/>
        <v>BNA</v>
      </c>
      <c r="K909" s="3" t="e">
        <f>IF(AND(RIGHT(I909,1)="1",J909=AVP),"Scranton West","")</f>
        <v>#NAME?</v>
      </c>
    </row>
    <row r="910" spans="1:11" x14ac:dyDescent="0.3">
      <c r="A910" s="1" t="s">
        <v>3901</v>
      </c>
      <c r="B910" t="s">
        <v>354</v>
      </c>
      <c r="C910" t="s">
        <v>77</v>
      </c>
      <c r="D910" t="s">
        <v>5998</v>
      </c>
      <c r="E910" t="s">
        <v>13</v>
      </c>
      <c r="F910" s="5">
        <v>6.41</v>
      </c>
      <c r="G910" s="5">
        <v>12.99</v>
      </c>
      <c r="H910" s="16">
        <v>0.50094180525454113</v>
      </c>
      <c r="I910" s="3" t="s">
        <v>10262</v>
      </c>
      <c r="J910" s="3" t="str">
        <f t="shared" si="14"/>
        <v>MCO</v>
      </c>
      <c r="K910" s="3" t="e">
        <f>IF(AND(RIGHT(I910,1)="1",J910=AVP),"Scranton West","")</f>
        <v>#NAME?</v>
      </c>
    </row>
    <row r="911" spans="1:11" x14ac:dyDescent="0.3">
      <c r="A911" s="1" t="s">
        <v>3902</v>
      </c>
      <c r="B911" t="s">
        <v>945</v>
      </c>
      <c r="C911" t="s">
        <v>4</v>
      </c>
      <c r="D911" t="s">
        <v>5998</v>
      </c>
      <c r="E911" t="s">
        <v>17</v>
      </c>
      <c r="F911" s="5">
        <v>71.22</v>
      </c>
      <c r="G911" s="5">
        <v>74.989999999999995</v>
      </c>
      <c r="H911" s="16">
        <v>1.0040258188608133</v>
      </c>
      <c r="I911" s="3" t="s">
        <v>10260</v>
      </c>
      <c r="J911" s="3" t="str">
        <f t="shared" si="14"/>
        <v>BNA</v>
      </c>
      <c r="K911" s="3" t="e">
        <f>IF(AND(RIGHT(I911,1)="1",J911=AVP),"Scranton West","")</f>
        <v>#NAME?</v>
      </c>
    </row>
    <row r="912" spans="1:11" x14ac:dyDescent="0.3">
      <c r="A912" s="1" t="s">
        <v>3903</v>
      </c>
      <c r="B912" t="s">
        <v>951</v>
      </c>
      <c r="C912" t="s">
        <v>4</v>
      </c>
      <c r="D912" t="s">
        <v>5998</v>
      </c>
      <c r="E912" t="s">
        <v>17</v>
      </c>
      <c r="F912" s="5">
        <v>22.86</v>
      </c>
      <c r="G912" s="5">
        <v>64.989999999999995</v>
      </c>
      <c r="H912" s="16">
        <v>0.50231448560172531</v>
      </c>
      <c r="I912" s="3" t="s">
        <v>10261</v>
      </c>
      <c r="J912" s="3" t="str">
        <f t="shared" si="14"/>
        <v>AVP</v>
      </c>
      <c r="K912" s="3" t="e">
        <f>IF(AND(RIGHT(I912,1)="1",J912=AVP),"Scranton West","")</f>
        <v>#NAME?</v>
      </c>
    </row>
    <row r="913" spans="1:11" x14ac:dyDescent="0.3">
      <c r="A913" s="1" t="s">
        <v>3904</v>
      </c>
      <c r="B913" t="s">
        <v>952</v>
      </c>
      <c r="C913" t="s">
        <v>953</v>
      </c>
      <c r="D913" t="s">
        <v>5998</v>
      </c>
      <c r="E913" t="s">
        <v>112</v>
      </c>
      <c r="F913" s="5">
        <v>16.329999999999998</v>
      </c>
      <c r="G913" s="5">
        <v>29.99</v>
      </c>
      <c r="H913" s="16">
        <v>0.30691939521611705</v>
      </c>
      <c r="I913" s="3" t="s">
        <v>10261</v>
      </c>
      <c r="J913" s="3" t="str">
        <f t="shared" si="14"/>
        <v>AVP</v>
      </c>
      <c r="K913" s="3" t="e">
        <f>IF(AND(RIGHT(I913,1)="1",J913=AVP),"Scranton West","")</f>
        <v>#NAME?</v>
      </c>
    </row>
    <row r="914" spans="1:11" x14ac:dyDescent="0.3">
      <c r="A914" s="1" t="s">
        <v>3905</v>
      </c>
      <c r="B914" t="s">
        <v>954</v>
      </c>
      <c r="C914" t="s">
        <v>955</v>
      </c>
      <c r="D914" t="s">
        <v>5997</v>
      </c>
      <c r="E914" t="s">
        <v>956</v>
      </c>
      <c r="F914" s="5">
        <v>15.94</v>
      </c>
      <c r="G914" s="5">
        <v>39.99</v>
      </c>
      <c r="H914" s="16">
        <v>20.005828330264706</v>
      </c>
      <c r="I914" s="3" t="s">
        <v>10261</v>
      </c>
      <c r="J914" s="3" t="str">
        <f t="shared" si="14"/>
        <v>AVP</v>
      </c>
      <c r="K914" s="3" t="e">
        <f>IF(AND(RIGHT(I914,1)="1",J914=AVP),"Scranton West","")</f>
        <v>#NAME?</v>
      </c>
    </row>
    <row r="915" spans="1:11" x14ac:dyDescent="0.3">
      <c r="A915" s="1" t="s">
        <v>3906</v>
      </c>
      <c r="B915" t="s">
        <v>957</v>
      </c>
      <c r="C915" t="s">
        <v>953</v>
      </c>
      <c r="D915" t="s">
        <v>5998</v>
      </c>
      <c r="E915" t="s">
        <v>958</v>
      </c>
      <c r="F915" s="5">
        <v>18.62</v>
      </c>
      <c r="G915" s="5">
        <v>34.99</v>
      </c>
      <c r="H915" s="16">
        <v>5.0088635382035216</v>
      </c>
      <c r="I915" s="3" t="s">
        <v>10264</v>
      </c>
      <c r="J915" s="3" t="str">
        <f t="shared" si="14"/>
        <v>AVP</v>
      </c>
      <c r="K915" s="3" t="e">
        <f>IF(AND(RIGHT(I915,1)="1",J915=AVP),"Scranton West","")</f>
        <v>#NAME?</v>
      </c>
    </row>
    <row r="916" spans="1:11" x14ac:dyDescent="0.3">
      <c r="A916" s="1" t="s">
        <v>3907</v>
      </c>
      <c r="B916" t="s">
        <v>959</v>
      </c>
      <c r="C916" t="s">
        <v>960</v>
      </c>
      <c r="D916" t="s">
        <v>5995</v>
      </c>
      <c r="E916" t="s">
        <v>961</v>
      </c>
      <c r="F916" s="5">
        <v>11.04</v>
      </c>
      <c r="G916" s="5">
        <v>44.99</v>
      </c>
      <c r="H916" s="16">
        <v>0.30350440648815497</v>
      </c>
      <c r="I916" s="3" t="s">
        <v>10261</v>
      </c>
      <c r="J916" s="3" t="str">
        <f t="shared" si="14"/>
        <v>AVP</v>
      </c>
      <c r="K916" s="3" t="e">
        <f>IF(AND(RIGHT(I916,1)="1",J916=AVP),"Scranton West","")</f>
        <v>#NAME?</v>
      </c>
    </row>
    <row r="917" spans="1:11" x14ac:dyDescent="0.3">
      <c r="A917" s="1" t="s">
        <v>3908</v>
      </c>
      <c r="B917" t="s">
        <v>962</v>
      </c>
      <c r="C917" t="s">
        <v>4</v>
      </c>
      <c r="D917" t="s">
        <v>5998</v>
      </c>
      <c r="E917" t="s">
        <v>17</v>
      </c>
      <c r="F917" s="5">
        <v>29.7</v>
      </c>
      <c r="G917" s="5">
        <v>69.989999999999995</v>
      </c>
      <c r="H917" s="16">
        <v>0.40951232523384756</v>
      </c>
      <c r="I917" s="3" t="s">
        <v>10261</v>
      </c>
      <c r="J917" s="3" t="str">
        <f t="shared" si="14"/>
        <v>AVP</v>
      </c>
      <c r="K917" s="3" t="e">
        <f>IF(AND(RIGHT(I917,1)="1",J917=AVP),"Scranton West","")</f>
        <v>#NAME?</v>
      </c>
    </row>
    <row r="918" spans="1:11" x14ac:dyDescent="0.3">
      <c r="A918" s="1" t="s">
        <v>3909</v>
      </c>
      <c r="B918" t="s">
        <v>963</v>
      </c>
      <c r="C918" t="s">
        <v>953</v>
      </c>
      <c r="D918" t="s">
        <v>5998</v>
      </c>
      <c r="E918" t="s">
        <v>964</v>
      </c>
      <c r="F918" s="5">
        <v>27.46</v>
      </c>
      <c r="G918" s="5">
        <v>39.99</v>
      </c>
      <c r="H918" s="16">
        <v>0.30834206831037753</v>
      </c>
      <c r="I918" s="3" t="s">
        <v>10261</v>
      </c>
      <c r="J918" s="3" t="str">
        <f t="shared" si="14"/>
        <v>AVP</v>
      </c>
      <c r="K918" s="3" t="e">
        <f>IF(AND(RIGHT(I918,1)="1",J918=AVP),"Scranton West","")</f>
        <v>#NAME?</v>
      </c>
    </row>
    <row r="919" spans="1:11" x14ac:dyDescent="0.3">
      <c r="A919" s="1" t="s">
        <v>3910</v>
      </c>
      <c r="B919" t="s">
        <v>965</v>
      </c>
      <c r="C919" t="s">
        <v>953</v>
      </c>
      <c r="D919" t="s">
        <v>5998</v>
      </c>
      <c r="E919" t="s">
        <v>71</v>
      </c>
      <c r="F919" s="5">
        <v>18.829999999999998</v>
      </c>
      <c r="G919" s="5">
        <v>39.99</v>
      </c>
      <c r="H919" s="16">
        <v>1.0033743459681306</v>
      </c>
      <c r="I919" s="3" t="s">
        <v>10261</v>
      </c>
      <c r="J919" s="3" t="str">
        <f t="shared" si="14"/>
        <v>AVP</v>
      </c>
      <c r="K919" s="3" t="e">
        <f>IF(AND(RIGHT(I919,1)="1",J919=AVP),"Scranton West","")</f>
        <v>#NAME?</v>
      </c>
    </row>
    <row r="920" spans="1:11" x14ac:dyDescent="0.3">
      <c r="A920" s="1" t="s">
        <v>3911</v>
      </c>
      <c r="B920" t="s">
        <v>966</v>
      </c>
      <c r="C920" t="s">
        <v>4</v>
      </c>
      <c r="D920" t="s">
        <v>5998</v>
      </c>
      <c r="E920" t="s">
        <v>17</v>
      </c>
      <c r="F920" s="5">
        <v>55.45</v>
      </c>
      <c r="G920" s="5">
        <v>79.989999999999995</v>
      </c>
      <c r="H920" s="16">
        <v>0.20335357553876759</v>
      </c>
      <c r="I920" s="3" t="s">
        <v>10261</v>
      </c>
      <c r="J920" s="3" t="str">
        <f t="shared" si="14"/>
        <v>AVP</v>
      </c>
      <c r="K920" s="3" t="e">
        <f>IF(AND(RIGHT(I920,1)="1",J920=AVP),"Scranton West","")</f>
        <v>#NAME?</v>
      </c>
    </row>
    <row r="921" spans="1:11" x14ac:dyDescent="0.3">
      <c r="A921" s="1" t="s">
        <v>3912</v>
      </c>
      <c r="B921" t="s">
        <v>967</v>
      </c>
      <c r="C921" t="s">
        <v>960</v>
      </c>
      <c r="D921" t="s">
        <v>5995</v>
      </c>
      <c r="E921" t="s">
        <v>968</v>
      </c>
      <c r="F921" s="5">
        <v>16.600000000000001</v>
      </c>
      <c r="G921" s="5">
        <v>44.99</v>
      </c>
      <c r="H921" s="16">
        <v>0.50685627114599041</v>
      </c>
      <c r="I921" s="3" t="s">
        <v>10261</v>
      </c>
      <c r="J921" s="3" t="str">
        <f t="shared" si="14"/>
        <v>AVP</v>
      </c>
      <c r="K921" s="3" t="e">
        <f>IF(AND(RIGHT(I921,1)="1",J921=AVP),"Scranton West","")</f>
        <v>#NAME?</v>
      </c>
    </row>
    <row r="922" spans="1:11" x14ac:dyDescent="0.3">
      <c r="A922" s="1" t="s">
        <v>3913</v>
      </c>
      <c r="B922" t="s">
        <v>969</v>
      </c>
      <c r="C922" t="s">
        <v>955</v>
      </c>
      <c r="D922" t="s">
        <v>5996</v>
      </c>
      <c r="E922" t="s">
        <v>970</v>
      </c>
      <c r="F922" s="5">
        <v>5.03</v>
      </c>
      <c r="G922" s="5">
        <v>19.989999999999998</v>
      </c>
      <c r="H922" s="16">
        <v>0.8042797235024326</v>
      </c>
      <c r="I922" s="3" t="s">
        <v>10264</v>
      </c>
      <c r="J922" s="3" t="str">
        <f t="shared" si="14"/>
        <v>AVP</v>
      </c>
      <c r="K922" s="3" t="e">
        <f>IF(AND(RIGHT(I922,1)="1",J922=AVP),"Scranton West","")</f>
        <v>#NAME?</v>
      </c>
    </row>
    <row r="923" spans="1:11" x14ac:dyDescent="0.3">
      <c r="A923" s="1" t="s">
        <v>3914</v>
      </c>
      <c r="B923" t="s">
        <v>971</v>
      </c>
      <c r="C923" t="s">
        <v>960</v>
      </c>
      <c r="D923" t="s">
        <v>5995</v>
      </c>
      <c r="E923" t="s">
        <v>972</v>
      </c>
      <c r="F923" s="5">
        <v>23.67</v>
      </c>
      <c r="G923" s="5">
        <v>34.99</v>
      </c>
      <c r="H923" s="16">
        <v>0.10664808569301525</v>
      </c>
      <c r="I923" s="3" t="s">
        <v>10261</v>
      </c>
      <c r="J923" s="3" t="str">
        <f t="shared" si="14"/>
        <v>AVP</v>
      </c>
      <c r="K923" s="3" t="e">
        <f>IF(AND(RIGHT(I923,1)="1",J923=AVP),"Scranton West","")</f>
        <v>#NAME?</v>
      </c>
    </row>
    <row r="924" spans="1:11" x14ac:dyDescent="0.3">
      <c r="A924" s="1" t="s">
        <v>3915</v>
      </c>
      <c r="B924" t="s">
        <v>973</v>
      </c>
      <c r="C924" t="s">
        <v>4</v>
      </c>
      <c r="D924" t="s">
        <v>5998</v>
      </c>
      <c r="E924" t="s">
        <v>17</v>
      </c>
      <c r="F924" s="5">
        <v>54.67</v>
      </c>
      <c r="G924" s="5">
        <v>64.989999999999995</v>
      </c>
      <c r="H924" s="16">
        <v>0.50663829857946996</v>
      </c>
      <c r="I924" s="3" t="s">
        <v>10261</v>
      </c>
      <c r="J924" s="3" t="str">
        <f t="shared" si="14"/>
        <v>AVP</v>
      </c>
      <c r="K924" s="3" t="e">
        <f>IF(AND(RIGHT(I924,1)="1",J924=AVP),"Scranton West","")</f>
        <v>#NAME?</v>
      </c>
    </row>
    <row r="925" spans="1:11" x14ac:dyDescent="0.3">
      <c r="A925" s="1" t="s">
        <v>3916</v>
      </c>
      <c r="B925" t="s">
        <v>974</v>
      </c>
      <c r="C925" t="s">
        <v>953</v>
      </c>
      <c r="D925" t="s">
        <v>5998</v>
      </c>
      <c r="E925" t="s">
        <v>112</v>
      </c>
      <c r="F925" s="5">
        <v>7.13</v>
      </c>
      <c r="G925" s="5">
        <v>39.99</v>
      </c>
      <c r="H925" s="16">
        <v>0.50401756539599296</v>
      </c>
      <c r="I925" s="3" t="s">
        <v>10263</v>
      </c>
      <c r="J925" s="3" t="str">
        <f t="shared" si="14"/>
        <v>BNA</v>
      </c>
      <c r="K925" s="3" t="e">
        <f>IF(AND(RIGHT(I925,1)="1",J925=AVP),"Scranton West","")</f>
        <v>#NAME?</v>
      </c>
    </row>
    <row r="926" spans="1:11" x14ac:dyDescent="0.3">
      <c r="A926" s="1" t="s">
        <v>3917</v>
      </c>
      <c r="B926" t="s">
        <v>975</v>
      </c>
      <c r="C926" t="s">
        <v>955</v>
      </c>
      <c r="D926" t="s">
        <v>5996</v>
      </c>
      <c r="E926" t="s">
        <v>976</v>
      </c>
      <c r="F926" s="5">
        <v>21.84</v>
      </c>
      <c r="G926" s="5">
        <v>22.99</v>
      </c>
      <c r="H926" s="16">
        <v>0.50276030772067415</v>
      </c>
      <c r="I926" s="3" t="s">
        <v>10260</v>
      </c>
      <c r="J926" s="3" t="str">
        <f t="shared" si="14"/>
        <v>BNA</v>
      </c>
      <c r="K926" s="3" t="e">
        <f>IF(AND(RIGHT(I926,1)="1",J926=AVP),"Scranton West","")</f>
        <v>#NAME?</v>
      </c>
    </row>
    <row r="927" spans="1:11" x14ac:dyDescent="0.3">
      <c r="A927" s="1" t="s">
        <v>3918</v>
      </c>
      <c r="B927" t="s">
        <v>977</v>
      </c>
      <c r="C927" t="s">
        <v>953</v>
      </c>
      <c r="D927" t="s">
        <v>5998</v>
      </c>
      <c r="E927" t="s">
        <v>71</v>
      </c>
      <c r="F927" s="5">
        <v>47.49</v>
      </c>
      <c r="G927" s="5">
        <v>49.99</v>
      </c>
      <c r="H927" s="16">
        <v>1.8020133276117645</v>
      </c>
      <c r="I927" s="3" t="s">
        <v>10261</v>
      </c>
      <c r="J927" s="3" t="str">
        <f t="shared" si="14"/>
        <v>AVP</v>
      </c>
      <c r="K927" s="3" t="e">
        <f>IF(AND(RIGHT(I927,1)="1",J927=AVP),"Scranton West","")</f>
        <v>#NAME?</v>
      </c>
    </row>
    <row r="928" spans="1:11" x14ac:dyDescent="0.3">
      <c r="A928" s="1" t="s">
        <v>3919</v>
      </c>
      <c r="B928" t="s">
        <v>978</v>
      </c>
      <c r="C928" t="s">
        <v>953</v>
      </c>
      <c r="D928" t="s">
        <v>5998</v>
      </c>
      <c r="E928" t="s">
        <v>961</v>
      </c>
      <c r="F928" s="5">
        <v>11.4</v>
      </c>
      <c r="G928" s="5">
        <v>49.99</v>
      </c>
      <c r="H928" s="16">
        <v>0.50456266000160921</v>
      </c>
      <c r="I928" s="3" t="s">
        <v>10263</v>
      </c>
      <c r="J928" s="3" t="str">
        <f t="shared" si="14"/>
        <v>BNA</v>
      </c>
      <c r="K928" s="3" t="e">
        <f>IF(AND(RIGHT(I928,1)="1",J928=AVP),"Scranton West","")</f>
        <v>#NAME?</v>
      </c>
    </row>
    <row r="929" spans="1:11" x14ac:dyDescent="0.3">
      <c r="A929" s="1" t="s">
        <v>3920</v>
      </c>
      <c r="B929" t="s">
        <v>979</v>
      </c>
      <c r="C929" t="s">
        <v>980</v>
      </c>
      <c r="D929" t="s">
        <v>5996</v>
      </c>
      <c r="E929" t="s">
        <v>981</v>
      </c>
      <c r="F929" s="5">
        <v>7.53</v>
      </c>
      <c r="G929" s="5">
        <v>14.99</v>
      </c>
      <c r="H929" s="16">
        <v>26.000549249062811</v>
      </c>
      <c r="I929" s="3" t="s">
        <v>10264</v>
      </c>
      <c r="J929" s="3" t="str">
        <f t="shared" si="14"/>
        <v>AVP</v>
      </c>
      <c r="K929" s="3" t="e">
        <f>IF(AND(RIGHT(I929,1)="1",J929=AVP),"Scranton West","")</f>
        <v>#NAME?</v>
      </c>
    </row>
    <row r="930" spans="1:11" x14ac:dyDescent="0.3">
      <c r="A930" s="1" t="s">
        <v>3921</v>
      </c>
      <c r="B930" t="s">
        <v>732</v>
      </c>
      <c r="C930" t="s">
        <v>7</v>
      </c>
      <c r="D930" t="s">
        <v>5995</v>
      </c>
      <c r="E930" t="s">
        <v>17</v>
      </c>
      <c r="F930" s="5">
        <v>5.42</v>
      </c>
      <c r="G930" s="5">
        <v>59.99</v>
      </c>
      <c r="H930" s="16">
        <v>3.5072700242423935</v>
      </c>
      <c r="I930" s="3" t="s">
        <v>10261</v>
      </c>
      <c r="J930" s="3" t="str">
        <f t="shared" si="14"/>
        <v>AVP</v>
      </c>
      <c r="K930" s="3" t="e">
        <f>IF(AND(RIGHT(I930,1)="1",J930=AVP),"Scranton West","")</f>
        <v>#NAME?</v>
      </c>
    </row>
    <row r="931" spans="1:11" x14ac:dyDescent="0.3">
      <c r="A931" s="1" t="s">
        <v>3922</v>
      </c>
      <c r="B931" t="s">
        <v>982</v>
      </c>
      <c r="C931" t="s">
        <v>960</v>
      </c>
      <c r="D931" t="s">
        <v>5995</v>
      </c>
      <c r="E931" t="s">
        <v>983</v>
      </c>
      <c r="F931" s="5">
        <v>21.42</v>
      </c>
      <c r="G931" s="5">
        <v>29.99</v>
      </c>
      <c r="H931" s="16">
        <v>2.0093439188383249</v>
      </c>
      <c r="I931" s="3" t="s">
        <v>10264</v>
      </c>
      <c r="J931" s="3" t="str">
        <f t="shared" si="14"/>
        <v>AVP</v>
      </c>
      <c r="K931" s="3" t="e">
        <f>IF(AND(RIGHT(I931,1)="1",J931=AVP),"Scranton West","")</f>
        <v>#NAME?</v>
      </c>
    </row>
    <row r="932" spans="1:11" x14ac:dyDescent="0.3">
      <c r="A932" s="1" t="s">
        <v>3923</v>
      </c>
      <c r="B932" t="s">
        <v>984</v>
      </c>
      <c r="C932" t="s">
        <v>953</v>
      </c>
      <c r="D932" t="s">
        <v>5998</v>
      </c>
      <c r="E932" t="s">
        <v>985</v>
      </c>
      <c r="F932" s="5">
        <v>20.79</v>
      </c>
      <c r="G932" s="5">
        <v>49.99</v>
      </c>
      <c r="H932" s="16">
        <v>2.0073965998058725</v>
      </c>
      <c r="I932" s="3" t="s">
        <v>10261</v>
      </c>
      <c r="J932" s="3" t="str">
        <f t="shared" si="14"/>
        <v>AVP</v>
      </c>
      <c r="K932" s="3" t="e">
        <f>IF(AND(RIGHT(I932,1)="1",J932=AVP),"Scranton West","")</f>
        <v>#NAME?</v>
      </c>
    </row>
    <row r="933" spans="1:11" x14ac:dyDescent="0.3">
      <c r="A933" s="1" t="s">
        <v>3924</v>
      </c>
      <c r="B933" t="s">
        <v>986</v>
      </c>
      <c r="C933" t="s">
        <v>955</v>
      </c>
      <c r="D933" t="s">
        <v>5998</v>
      </c>
      <c r="E933" t="s">
        <v>987</v>
      </c>
      <c r="F933" s="5">
        <v>7.43</v>
      </c>
      <c r="G933" s="5">
        <v>15.99</v>
      </c>
      <c r="H933" s="16">
        <v>5.0014611141631011</v>
      </c>
      <c r="I933" s="3" t="s">
        <v>10261</v>
      </c>
      <c r="J933" s="3" t="str">
        <f t="shared" si="14"/>
        <v>AVP</v>
      </c>
      <c r="K933" s="3" t="e">
        <f>IF(AND(RIGHT(I933,1)="1",J933=AVP),"Scranton West","")</f>
        <v>#NAME?</v>
      </c>
    </row>
    <row r="934" spans="1:11" x14ac:dyDescent="0.3">
      <c r="A934" s="1" t="s">
        <v>3925</v>
      </c>
      <c r="B934" t="s">
        <v>988</v>
      </c>
      <c r="C934" t="s">
        <v>7</v>
      </c>
      <c r="D934" t="s">
        <v>5995</v>
      </c>
      <c r="E934" t="s">
        <v>17</v>
      </c>
      <c r="F934" s="5">
        <v>20.86</v>
      </c>
      <c r="G934" s="5">
        <v>74.989999999999995</v>
      </c>
      <c r="H934" s="16">
        <v>1.0097142511412835</v>
      </c>
      <c r="I934" s="3" t="s">
        <v>10263</v>
      </c>
      <c r="J934" s="3" t="str">
        <f t="shared" si="14"/>
        <v>BNA</v>
      </c>
      <c r="K934" s="3" t="e">
        <f>IF(AND(RIGHT(I934,1)="1",J934=AVP),"Scranton West","")</f>
        <v>#NAME?</v>
      </c>
    </row>
    <row r="935" spans="1:11" x14ac:dyDescent="0.3">
      <c r="A935" s="1" t="s">
        <v>3926</v>
      </c>
      <c r="B935" t="s">
        <v>989</v>
      </c>
      <c r="C935" t="s">
        <v>960</v>
      </c>
      <c r="D935" t="s">
        <v>5995</v>
      </c>
      <c r="E935" t="s">
        <v>112</v>
      </c>
      <c r="F935" s="5">
        <v>23.98</v>
      </c>
      <c r="G935" s="5">
        <v>29.99</v>
      </c>
      <c r="H935" s="16">
        <v>0.6039657188651999</v>
      </c>
      <c r="I935" s="3" t="s">
        <v>10263</v>
      </c>
      <c r="J935" s="3" t="str">
        <f t="shared" si="14"/>
        <v>BNA</v>
      </c>
      <c r="K935" s="3" t="e">
        <f>IF(AND(RIGHT(I935,1)="1",J935=AVP),"Scranton West","")</f>
        <v>#NAME?</v>
      </c>
    </row>
    <row r="936" spans="1:11" x14ac:dyDescent="0.3">
      <c r="A936" s="1" t="s">
        <v>3927</v>
      </c>
      <c r="B936" t="s">
        <v>990</v>
      </c>
      <c r="C936" t="s">
        <v>960</v>
      </c>
      <c r="D936" t="s">
        <v>5995</v>
      </c>
      <c r="E936" t="s">
        <v>45</v>
      </c>
      <c r="F936" s="5">
        <v>32.53</v>
      </c>
      <c r="G936" s="5">
        <v>49.99</v>
      </c>
      <c r="H936" s="16">
        <v>38.006741024044608</v>
      </c>
      <c r="I936" s="3" t="s">
        <v>10263</v>
      </c>
      <c r="J936" s="3" t="str">
        <f t="shared" si="14"/>
        <v>BNA</v>
      </c>
      <c r="K936" s="3" t="e">
        <f>IF(AND(RIGHT(I936,1)="1",J936=AVP),"Scranton West","")</f>
        <v>#NAME?</v>
      </c>
    </row>
    <row r="937" spans="1:11" x14ac:dyDescent="0.3">
      <c r="A937" s="1" t="s">
        <v>3928</v>
      </c>
      <c r="B937" t="s">
        <v>991</v>
      </c>
      <c r="C937" t="s">
        <v>4</v>
      </c>
      <c r="D937" t="s">
        <v>5998</v>
      </c>
      <c r="E937" t="s">
        <v>33</v>
      </c>
      <c r="F937" s="5">
        <v>58.23</v>
      </c>
      <c r="G937" s="5">
        <v>89.99</v>
      </c>
      <c r="H937" s="16">
        <v>1.0058946398746507</v>
      </c>
      <c r="I937" s="3" t="s">
        <v>10261</v>
      </c>
      <c r="J937" s="3" t="str">
        <f t="shared" si="14"/>
        <v>AVP</v>
      </c>
      <c r="K937" s="3" t="e">
        <f>IF(AND(RIGHT(I937,1)="1",J937=AVP),"Scranton West","")</f>
        <v>#NAME?</v>
      </c>
    </row>
    <row r="938" spans="1:11" x14ac:dyDescent="0.3">
      <c r="A938" s="1" t="s">
        <v>3929</v>
      </c>
      <c r="B938" t="s">
        <v>992</v>
      </c>
      <c r="C938" t="s">
        <v>4</v>
      </c>
      <c r="D938" t="s">
        <v>5998</v>
      </c>
      <c r="E938" t="s">
        <v>993</v>
      </c>
      <c r="F938" s="5">
        <v>38.35</v>
      </c>
      <c r="G938" s="5">
        <v>84.99</v>
      </c>
      <c r="H938" s="16">
        <v>0.60468276345984129</v>
      </c>
      <c r="I938" s="3" t="s">
        <v>10261</v>
      </c>
      <c r="J938" s="3" t="str">
        <f t="shared" si="14"/>
        <v>AVP</v>
      </c>
      <c r="K938" s="3" t="e">
        <f>IF(AND(RIGHT(I938,1)="1",J938=AVP),"Scranton West","")</f>
        <v>#NAME?</v>
      </c>
    </row>
    <row r="939" spans="1:11" x14ac:dyDescent="0.3">
      <c r="A939" s="1" t="s">
        <v>3930</v>
      </c>
      <c r="B939" t="s">
        <v>994</v>
      </c>
      <c r="C939" t="s">
        <v>953</v>
      </c>
      <c r="D939" t="s">
        <v>5998</v>
      </c>
      <c r="E939" t="s">
        <v>961</v>
      </c>
      <c r="F939" s="5">
        <v>25.6</v>
      </c>
      <c r="G939" s="5">
        <v>39.99</v>
      </c>
      <c r="H939" s="16">
        <v>0.50760530365695022</v>
      </c>
      <c r="I939" s="3" t="s">
        <v>10261</v>
      </c>
      <c r="J939" s="3" t="str">
        <f t="shared" si="14"/>
        <v>AVP</v>
      </c>
      <c r="K939" s="3" t="e">
        <f>IF(AND(RIGHT(I939,1)="1",J939=AVP),"Scranton West","")</f>
        <v>#NAME?</v>
      </c>
    </row>
    <row r="940" spans="1:11" x14ac:dyDescent="0.3">
      <c r="A940" s="1" t="s">
        <v>3931</v>
      </c>
      <c r="B940" t="s">
        <v>995</v>
      </c>
      <c r="C940" t="s">
        <v>7</v>
      </c>
      <c r="D940" t="s">
        <v>5995</v>
      </c>
      <c r="E940" t="s">
        <v>17</v>
      </c>
      <c r="F940" s="5">
        <v>34.58</v>
      </c>
      <c r="G940" s="5">
        <v>64.989999999999995</v>
      </c>
      <c r="H940" s="16">
        <v>5.5001502074254773</v>
      </c>
      <c r="I940" s="3" t="s">
        <v>10260</v>
      </c>
      <c r="J940" s="3" t="str">
        <f t="shared" si="14"/>
        <v>BNA</v>
      </c>
      <c r="K940" s="3" t="e">
        <f>IF(AND(RIGHT(I940,1)="1",J940=AVP),"Scranton West","")</f>
        <v>#NAME?</v>
      </c>
    </row>
    <row r="941" spans="1:11" x14ac:dyDescent="0.3">
      <c r="A941" s="1" t="s">
        <v>3932</v>
      </c>
      <c r="B941" t="s">
        <v>996</v>
      </c>
      <c r="C941" t="s">
        <v>955</v>
      </c>
      <c r="D941" t="s">
        <v>5997</v>
      </c>
      <c r="E941" t="s">
        <v>956</v>
      </c>
      <c r="F941" s="5">
        <v>11.94</v>
      </c>
      <c r="G941" s="5">
        <v>29.99</v>
      </c>
      <c r="H941" s="16">
        <v>5.0006759499002671</v>
      </c>
      <c r="I941" s="3" t="s">
        <v>10264</v>
      </c>
      <c r="J941" s="3" t="str">
        <f t="shared" si="14"/>
        <v>AVP</v>
      </c>
      <c r="K941" s="3" t="e">
        <f>IF(AND(RIGHT(I941,1)="1",J941=AVP),"Scranton West","")</f>
        <v>#NAME?</v>
      </c>
    </row>
    <row r="942" spans="1:11" x14ac:dyDescent="0.3">
      <c r="A942" s="1" t="s">
        <v>3933</v>
      </c>
      <c r="B942" t="s">
        <v>997</v>
      </c>
      <c r="C942" t="s">
        <v>955</v>
      </c>
      <c r="D942" t="s">
        <v>5998</v>
      </c>
      <c r="E942" t="s">
        <v>998</v>
      </c>
      <c r="F942" s="5">
        <v>29.62</v>
      </c>
      <c r="G942" s="5">
        <v>39.99</v>
      </c>
      <c r="H942" s="16">
        <v>2.0021655864980925</v>
      </c>
      <c r="I942" s="3" t="s">
        <v>10261</v>
      </c>
      <c r="J942" s="3" t="str">
        <f t="shared" si="14"/>
        <v>AVP</v>
      </c>
      <c r="K942" s="3" t="e">
        <f>IF(AND(RIGHT(I942,1)="1",J942=AVP),"Scranton West","")</f>
        <v>#NAME?</v>
      </c>
    </row>
    <row r="943" spans="1:11" x14ac:dyDescent="0.3">
      <c r="A943" s="1" t="s">
        <v>3934</v>
      </c>
      <c r="B943" t="s">
        <v>999</v>
      </c>
      <c r="C943" t="s">
        <v>980</v>
      </c>
      <c r="D943" t="s">
        <v>5996</v>
      </c>
      <c r="E943" t="s">
        <v>981</v>
      </c>
      <c r="F943" s="5">
        <v>2.35</v>
      </c>
      <c r="G943" s="5">
        <v>11.99</v>
      </c>
      <c r="H943" s="16">
        <v>0.40880731708635554</v>
      </c>
      <c r="I943" s="3" t="s">
        <v>10260</v>
      </c>
      <c r="J943" s="3" t="str">
        <f t="shared" si="14"/>
        <v>BNA</v>
      </c>
      <c r="K943" s="3" t="e">
        <f>IF(AND(RIGHT(I943,1)="1",J943=AVP),"Scranton West","")</f>
        <v>#NAME?</v>
      </c>
    </row>
    <row r="944" spans="1:11" x14ac:dyDescent="0.3">
      <c r="A944" s="1" t="s">
        <v>3935</v>
      </c>
      <c r="B944" t="s">
        <v>1000</v>
      </c>
      <c r="C944" t="s">
        <v>953</v>
      </c>
      <c r="D944" t="s">
        <v>5998</v>
      </c>
      <c r="E944" t="s">
        <v>71</v>
      </c>
      <c r="F944" s="5">
        <v>47.49</v>
      </c>
      <c r="G944" s="5">
        <v>49.99</v>
      </c>
      <c r="H944" s="16">
        <v>0.20282197097508436</v>
      </c>
      <c r="I944" s="3" t="s">
        <v>10263</v>
      </c>
      <c r="J944" s="3" t="str">
        <f t="shared" si="14"/>
        <v>BNA</v>
      </c>
      <c r="K944" s="3" t="e">
        <f>IF(AND(RIGHT(I944,1)="1",J944=AVP),"Scranton West","")</f>
        <v>#NAME?</v>
      </c>
    </row>
    <row r="945" spans="1:11" x14ac:dyDescent="0.3">
      <c r="A945" s="1" t="s">
        <v>3936</v>
      </c>
      <c r="B945" t="s">
        <v>1001</v>
      </c>
      <c r="C945" t="s">
        <v>953</v>
      </c>
      <c r="D945" t="s">
        <v>5998</v>
      </c>
      <c r="E945" t="s">
        <v>109</v>
      </c>
      <c r="F945" s="5">
        <v>31.68</v>
      </c>
      <c r="G945" s="5">
        <v>59.99</v>
      </c>
      <c r="H945" s="16">
        <v>15.005201784168184</v>
      </c>
      <c r="I945" s="3" t="s">
        <v>10261</v>
      </c>
      <c r="J945" s="3" t="str">
        <f t="shared" si="14"/>
        <v>AVP</v>
      </c>
      <c r="K945" s="3" t="e">
        <f>IF(AND(RIGHT(I945,1)="1",J945=AVP),"Scranton West","")</f>
        <v>#NAME?</v>
      </c>
    </row>
    <row r="946" spans="1:11" x14ac:dyDescent="0.3">
      <c r="A946" s="1" t="s">
        <v>3937</v>
      </c>
      <c r="B946" t="s">
        <v>928</v>
      </c>
      <c r="C946" t="s">
        <v>7</v>
      </c>
      <c r="D946" t="s">
        <v>5995</v>
      </c>
      <c r="E946" t="s">
        <v>17</v>
      </c>
      <c r="F946" s="5">
        <v>47.3</v>
      </c>
      <c r="G946" s="5">
        <v>64.989999999999995</v>
      </c>
      <c r="H946" s="16">
        <v>3.0052097209224282</v>
      </c>
      <c r="I946" s="3" t="s">
        <v>10263</v>
      </c>
      <c r="J946" s="3" t="str">
        <f t="shared" si="14"/>
        <v>BNA</v>
      </c>
      <c r="K946" s="3" t="e">
        <f>IF(AND(RIGHT(I946,1)="1",J946=AVP),"Scranton West","")</f>
        <v>#NAME?</v>
      </c>
    </row>
    <row r="947" spans="1:11" x14ac:dyDescent="0.3">
      <c r="A947" s="1" t="s">
        <v>3938</v>
      </c>
      <c r="B947" t="s">
        <v>1002</v>
      </c>
      <c r="C947" t="s">
        <v>960</v>
      </c>
      <c r="D947" t="s">
        <v>5995</v>
      </c>
      <c r="E947" t="s">
        <v>961</v>
      </c>
      <c r="F947" s="5">
        <v>10.64</v>
      </c>
      <c r="G947" s="5">
        <v>44.99</v>
      </c>
      <c r="H947" s="16">
        <v>0.10704012516202815</v>
      </c>
      <c r="I947" s="3" t="s">
        <v>10263</v>
      </c>
      <c r="J947" s="3" t="str">
        <f t="shared" si="14"/>
        <v>BNA</v>
      </c>
      <c r="K947" s="3" t="e">
        <f>IF(AND(RIGHT(I947,1)="1",J947=AVP),"Scranton West","")</f>
        <v>#NAME?</v>
      </c>
    </row>
    <row r="948" spans="1:11" x14ac:dyDescent="0.3">
      <c r="A948" s="1" t="s">
        <v>3939</v>
      </c>
      <c r="B948" t="s">
        <v>1003</v>
      </c>
      <c r="C948" t="s">
        <v>7</v>
      </c>
      <c r="D948" t="s">
        <v>5995</v>
      </c>
      <c r="E948" t="s">
        <v>993</v>
      </c>
      <c r="F948" s="5">
        <v>28.45</v>
      </c>
      <c r="G948" s="5">
        <v>84.99</v>
      </c>
      <c r="H948" s="16">
        <v>0.40351113275488187</v>
      </c>
      <c r="I948" s="3" t="s">
        <v>10260</v>
      </c>
      <c r="J948" s="3" t="str">
        <f t="shared" si="14"/>
        <v>BNA</v>
      </c>
      <c r="K948" s="3" t="e">
        <f>IF(AND(RIGHT(I948,1)="1",J948=AVP),"Scranton West","")</f>
        <v>#NAME?</v>
      </c>
    </row>
    <row r="949" spans="1:11" x14ac:dyDescent="0.3">
      <c r="A949" s="1" t="s">
        <v>3940</v>
      </c>
      <c r="B949" t="s">
        <v>1004</v>
      </c>
      <c r="C949" t="s">
        <v>953</v>
      </c>
      <c r="D949" t="s">
        <v>5998</v>
      </c>
      <c r="E949" t="s">
        <v>983</v>
      </c>
      <c r="F949" s="5">
        <v>-0.03</v>
      </c>
      <c r="G949" s="5">
        <v>14.99</v>
      </c>
      <c r="H949" s="16">
        <v>0.90143541173434349</v>
      </c>
      <c r="I949" s="3" t="s">
        <v>10262</v>
      </c>
      <c r="J949" s="3" t="str">
        <f t="shared" si="14"/>
        <v>MCO</v>
      </c>
      <c r="K949" s="3" t="e">
        <f>IF(AND(RIGHT(I949,1)="1",J949=AVP),"Scranton West","")</f>
        <v>#NAME?</v>
      </c>
    </row>
    <row r="950" spans="1:11" x14ac:dyDescent="0.3">
      <c r="A950" s="1" t="s">
        <v>3941</v>
      </c>
      <c r="B950" t="s">
        <v>1005</v>
      </c>
      <c r="C950" t="s">
        <v>4</v>
      </c>
      <c r="D950" t="s">
        <v>5998</v>
      </c>
      <c r="E950" t="s">
        <v>33</v>
      </c>
      <c r="F950" s="5">
        <v>27.47</v>
      </c>
      <c r="G950" s="5">
        <v>79.989999999999995</v>
      </c>
      <c r="H950" s="16">
        <v>2.0041240900797845</v>
      </c>
      <c r="I950" s="3" t="s">
        <v>10261</v>
      </c>
      <c r="J950" s="3" t="str">
        <f t="shared" si="14"/>
        <v>AVP</v>
      </c>
      <c r="K950" s="3" t="e">
        <f>IF(AND(RIGHT(I950,1)="1",J950=AVP),"Scranton West","")</f>
        <v>#NAME?</v>
      </c>
    </row>
    <row r="951" spans="1:11" x14ac:dyDescent="0.3">
      <c r="A951" s="1" t="s">
        <v>3942</v>
      </c>
      <c r="B951" t="s">
        <v>1006</v>
      </c>
      <c r="C951" t="s">
        <v>980</v>
      </c>
      <c r="D951" t="s">
        <v>5998</v>
      </c>
      <c r="E951" t="s">
        <v>981</v>
      </c>
      <c r="F951" s="5">
        <v>8.6</v>
      </c>
      <c r="G951" s="5">
        <v>14.99</v>
      </c>
      <c r="H951" s="16">
        <v>0.50840571005937929</v>
      </c>
      <c r="I951" s="3" t="s">
        <v>10261</v>
      </c>
      <c r="J951" s="3" t="str">
        <f t="shared" si="14"/>
        <v>AVP</v>
      </c>
      <c r="K951" s="3" t="e">
        <f>IF(AND(RIGHT(I951,1)="1",J951=AVP),"Scranton West","")</f>
        <v>#NAME?</v>
      </c>
    </row>
    <row r="952" spans="1:11" x14ac:dyDescent="0.3">
      <c r="A952" s="1" t="s">
        <v>3943</v>
      </c>
      <c r="B952" t="s">
        <v>1007</v>
      </c>
      <c r="C952" t="s">
        <v>960</v>
      </c>
      <c r="D952" t="s">
        <v>5995</v>
      </c>
      <c r="E952" t="s">
        <v>112</v>
      </c>
      <c r="F952" s="5">
        <v>16.3</v>
      </c>
      <c r="G952" s="5">
        <v>39.99</v>
      </c>
      <c r="H952" s="16">
        <v>1.5009834594016442</v>
      </c>
      <c r="I952" s="3" t="s">
        <v>10263</v>
      </c>
      <c r="J952" s="3" t="str">
        <f t="shared" si="14"/>
        <v>BNA</v>
      </c>
      <c r="K952" s="3" t="e">
        <f>IF(AND(RIGHT(I952,1)="1",J952=AVP),"Scranton West","")</f>
        <v>#NAME?</v>
      </c>
    </row>
    <row r="953" spans="1:11" x14ac:dyDescent="0.3">
      <c r="A953" s="1" t="s">
        <v>3944</v>
      </c>
      <c r="B953" t="s">
        <v>732</v>
      </c>
      <c r="C953" t="s">
        <v>7</v>
      </c>
      <c r="D953" t="s">
        <v>5995</v>
      </c>
      <c r="E953" t="s">
        <v>17</v>
      </c>
      <c r="F953" s="5">
        <v>29.51</v>
      </c>
      <c r="G953" s="5">
        <v>59.99</v>
      </c>
      <c r="H953" s="16">
        <v>14.00660923649499</v>
      </c>
      <c r="I953" s="3" t="s">
        <v>10261</v>
      </c>
      <c r="J953" s="3" t="str">
        <f t="shared" si="14"/>
        <v>AVP</v>
      </c>
      <c r="K953" s="3" t="e">
        <f>IF(AND(RIGHT(I953,1)="1",J953=AVP),"Scranton West","")</f>
        <v>#NAME?</v>
      </c>
    </row>
    <row r="954" spans="1:11" x14ac:dyDescent="0.3">
      <c r="A954" s="1" t="s">
        <v>3945</v>
      </c>
      <c r="B954" t="s">
        <v>1008</v>
      </c>
      <c r="C954" t="s">
        <v>960</v>
      </c>
      <c r="D954" t="s">
        <v>5995</v>
      </c>
      <c r="E954" t="s">
        <v>964</v>
      </c>
      <c r="F954" s="5">
        <v>21.51</v>
      </c>
      <c r="G954" s="5">
        <v>39.99</v>
      </c>
      <c r="H954" s="16">
        <v>2.0064770066692081</v>
      </c>
      <c r="I954" s="3" t="s">
        <v>10261</v>
      </c>
      <c r="J954" s="3" t="str">
        <f t="shared" si="14"/>
        <v>AVP</v>
      </c>
      <c r="K954" s="3" t="e">
        <f>IF(AND(RIGHT(I954,1)="1",J954=AVP),"Scranton West","")</f>
        <v>#NAME?</v>
      </c>
    </row>
    <row r="955" spans="1:11" x14ac:dyDescent="0.3">
      <c r="A955" s="1" t="s">
        <v>3946</v>
      </c>
      <c r="B955" t="s">
        <v>1009</v>
      </c>
      <c r="C955" t="s">
        <v>953</v>
      </c>
      <c r="D955" t="s">
        <v>5998</v>
      </c>
      <c r="E955" t="s">
        <v>71</v>
      </c>
      <c r="F955" s="5">
        <v>44.23</v>
      </c>
      <c r="G955" s="5">
        <v>49.99</v>
      </c>
      <c r="H955" s="16">
        <v>0.10728119844724113</v>
      </c>
      <c r="I955" s="3" t="s">
        <v>10261</v>
      </c>
      <c r="J955" s="3" t="str">
        <f t="shared" si="14"/>
        <v>AVP</v>
      </c>
      <c r="K955" s="3" t="e">
        <f>IF(AND(RIGHT(I955,1)="1",J955=AVP),"Scranton West","")</f>
        <v>#NAME?</v>
      </c>
    </row>
    <row r="956" spans="1:11" x14ac:dyDescent="0.3">
      <c r="A956" s="1" t="s">
        <v>3947</v>
      </c>
      <c r="B956" t="s">
        <v>996</v>
      </c>
      <c r="C956" t="s">
        <v>955</v>
      </c>
      <c r="D956" t="s">
        <v>5997</v>
      </c>
      <c r="E956" t="s">
        <v>956</v>
      </c>
      <c r="F956" s="5">
        <v>14.02</v>
      </c>
      <c r="G956" s="5">
        <v>29.99</v>
      </c>
      <c r="H956" s="16">
        <v>1.0065887873078094</v>
      </c>
      <c r="I956" s="3" t="s">
        <v>10261</v>
      </c>
      <c r="J956" s="3" t="str">
        <f t="shared" si="14"/>
        <v>AVP</v>
      </c>
      <c r="K956" s="3" t="e">
        <f>IF(AND(RIGHT(I956,1)="1",J956=AVP),"Scranton West","")</f>
        <v>#NAME?</v>
      </c>
    </row>
    <row r="957" spans="1:11" x14ac:dyDescent="0.3">
      <c r="A957" s="1" t="s">
        <v>3948</v>
      </c>
      <c r="B957" t="s">
        <v>1010</v>
      </c>
      <c r="C957" t="s">
        <v>953</v>
      </c>
      <c r="D957" t="s">
        <v>5998</v>
      </c>
      <c r="E957" t="s">
        <v>972</v>
      </c>
      <c r="F957" s="5">
        <v>21.86</v>
      </c>
      <c r="G957" s="5">
        <v>34.99</v>
      </c>
      <c r="H957" s="16">
        <v>3.009452463854065</v>
      </c>
      <c r="I957" s="3" t="s">
        <v>10261</v>
      </c>
      <c r="J957" s="3" t="str">
        <f t="shared" si="14"/>
        <v>AVP</v>
      </c>
      <c r="K957" s="3" t="e">
        <f>IF(AND(RIGHT(I957,1)="1",J957=AVP),"Scranton West","")</f>
        <v>#NAME?</v>
      </c>
    </row>
    <row r="958" spans="1:11" x14ac:dyDescent="0.3">
      <c r="A958" s="1" t="s">
        <v>3949</v>
      </c>
      <c r="B958" t="s">
        <v>1011</v>
      </c>
      <c r="C958" t="s">
        <v>960</v>
      </c>
      <c r="D958" t="s">
        <v>5995</v>
      </c>
      <c r="E958" t="s">
        <v>958</v>
      </c>
      <c r="F958" s="5">
        <v>7.31</v>
      </c>
      <c r="G958" s="5">
        <v>34.99</v>
      </c>
      <c r="H958" s="16">
        <v>1.0010321067766159</v>
      </c>
      <c r="I958" s="3" t="s">
        <v>10261</v>
      </c>
      <c r="J958" s="3" t="str">
        <f t="shared" si="14"/>
        <v>AVP</v>
      </c>
      <c r="K958" s="3" t="e">
        <f>IF(AND(RIGHT(I958,1)="1",J958=AVP),"Scranton West","")</f>
        <v>#NAME?</v>
      </c>
    </row>
    <row r="959" spans="1:11" x14ac:dyDescent="0.3">
      <c r="A959" s="1" t="s">
        <v>3950</v>
      </c>
      <c r="B959" t="s">
        <v>1012</v>
      </c>
      <c r="C959" t="s">
        <v>7</v>
      </c>
      <c r="D959" t="s">
        <v>5995</v>
      </c>
      <c r="E959" t="s">
        <v>17</v>
      </c>
      <c r="F959" s="5">
        <v>37.450000000000003</v>
      </c>
      <c r="G959" s="5">
        <v>69.989999999999995</v>
      </c>
      <c r="H959" s="16">
        <v>1.0045571079450195</v>
      </c>
      <c r="I959" s="3" t="s">
        <v>10261</v>
      </c>
      <c r="J959" s="3" t="str">
        <f t="shared" si="14"/>
        <v>AVP</v>
      </c>
      <c r="K959" s="3" t="e">
        <f>IF(AND(RIGHT(I959,1)="1",J959=AVP),"Scranton West","")</f>
        <v>#NAME?</v>
      </c>
    </row>
    <row r="960" spans="1:11" x14ac:dyDescent="0.3">
      <c r="A960" s="1" t="s">
        <v>3951</v>
      </c>
      <c r="B960" t="s">
        <v>1013</v>
      </c>
      <c r="C960" t="s">
        <v>953</v>
      </c>
      <c r="D960" t="s">
        <v>5998</v>
      </c>
      <c r="E960" t="s">
        <v>71</v>
      </c>
      <c r="F960" s="5">
        <v>19.03</v>
      </c>
      <c r="G960" s="5">
        <v>49.99</v>
      </c>
      <c r="H960" s="16">
        <v>1.0061541601549084</v>
      </c>
      <c r="I960" s="3" t="s">
        <v>10261</v>
      </c>
      <c r="J960" s="3" t="str">
        <f t="shared" si="14"/>
        <v>AVP</v>
      </c>
      <c r="K960" s="3" t="e">
        <f>IF(AND(RIGHT(I960,1)="1",J960=AVP),"Scranton West","")</f>
        <v>#NAME?</v>
      </c>
    </row>
    <row r="961" spans="1:11" x14ac:dyDescent="0.3">
      <c r="A961" s="1" t="s">
        <v>3952</v>
      </c>
      <c r="B961" t="s">
        <v>1014</v>
      </c>
      <c r="C961" t="s">
        <v>955</v>
      </c>
      <c r="D961" t="s">
        <v>5995</v>
      </c>
      <c r="E961" t="s">
        <v>970</v>
      </c>
      <c r="F961" s="5">
        <v>11.32</v>
      </c>
      <c r="G961" s="5">
        <v>19.989999999999998</v>
      </c>
      <c r="H961" s="16">
        <v>0.10529581470553404</v>
      </c>
      <c r="I961" s="3" t="s">
        <v>10263</v>
      </c>
      <c r="J961" s="3" t="str">
        <f t="shared" si="14"/>
        <v>BNA</v>
      </c>
      <c r="K961" s="3" t="e">
        <f>IF(AND(RIGHT(I961,1)="1",J961=AVP),"Scranton West","")</f>
        <v>#NAME?</v>
      </c>
    </row>
    <row r="962" spans="1:11" x14ac:dyDescent="0.3">
      <c r="A962" s="1" t="s">
        <v>3953</v>
      </c>
      <c r="B962" t="s">
        <v>1015</v>
      </c>
      <c r="C962" t="s">
        <v>980</v>
      </c>
      <c r="D962" t="s">
        <v>5998</v>
      </c>
      <c r="E962" t="s">
        <v>981</v>
      </c>
      <c r="F962" s="5">
        <v>7.83</v>
      </c>
      <c r="G962" s="5">
        <v>11.99</v>
      </c>
      <c r="H962" s="16">
        <v>75.006727626215024</v>
      </c>
      <c r="I962" s="3" t="s">
        <v>10260</v>
      </c>
      <c r="J962" s="3" t="str">
        <f t="shared" si="14"/>
        <v>BNA</v>
      </c>
      <c r="K962" s="3" t="e">
        <f>IF(AND(RIGHT(I962,1)="1",J962=AVP),"Scranton West","")</f>
        <v>#NAME?</v>
      </c>
    </row>
    <row r="963" spans="1:11" x14ac:dyDescent="0.3">
      <c r="A963" s="1" t="s">
        <v>3954</v>
      </c>
      <c r="B963" t="s">
        <v>1016</v>
      </c>
      <c r="C963" t="s">
        <v>7</v>
      </c>
      <c r="D963" t="s">
        <v>5995</v>
      </c>
      <c r="E963" t="s">
        <v>33</v>
      </c>
      <c r="F963" s="5">
        <v>38.270000000000003</v>
      </c>
      <c r="G963" s="5">
        <v>79.989999999999995</v>
      </c>
      <c r="H963" s="16">
        <v>0.10663677666296446</v>
      </c>
      <c r="I963" s="3" t="s">
        <v>10261</v>
      </c>
      <c r="J963" s="3" t="str">
        <f t="shared" ref="J963:J1026" si="15">LEFT(I963,3)</f>
        <v>AVP</v>
      </c>
      <c r="K963" s="3" t="e">
        <f>IF(AND(RIGHT(I963,1)="1",J963=AVP),"Scranton West","")</f>
        <v>#NAME?</v>
      </c>
    </row>
    <row r="964" spans="1:11" x14ac:dyDescent="0.3">
      <c r="A964" s="1" t="s">
        <v>3955</v>
      </c>
      <c r="B964" t="s">
        <v>1017</v>
      </c>
      <c r="C964" t="s">
        <v>960</v>
      </c>
      <c r="D964" t="s">
        <v>5995</v>
      </c>
      <c r="E964" t="s">
        <v>112</v>
      </c>
      <c r="F964" s="5">
        <v>19.3</v>
      </c>
      <c r="G964" s="5">
        <v>24.99</v>
      </c>
      <c r="H964" s="16">
        <v>0.70851891554209212</v>
      </c>
      <c r="I964" s="3" t="s">
        <v>10263</v>
      </c>
      <c r="J964" s="3" t="str">
        <f t="shared" si="15"/>
        <v>BNA</v>
      </c>
      <c r="K964" s="3" t="e">
        <f>IF(AND(RIGHT(I964,1)="1",J964=AVP),"Scranton West","")</f>
        <v>#NAME?</v>
      </c>
    </row>
    <row r="965" spans="1:11" x14ac:dyDescent="0.3">
      <c r="A965" s="1" t="s">
        <v>3956</v>
      </c>
      <c r="B965" t="s">
        <v>994</v>
      </c>
      <c r="C965" t="s">
        <v>953</v>
      </c>
      <c r="D965" t="s">
        <v>5998</v>
      </c>
      <c r="E965" t="s">
        <v>961</v>
      </c>
      <c r="F965" s="5">
        <v>22.36</v>
      </c>
      <c r="G965" s="5">
        <v>39.99</v>
      </c>
      <c r="H965" s="16">
        <v>30.008723129284551</v>
      </c>
      <c r="I965" s="3" t="s">
        <v>10262</v>
      </c>
      <c r="J965" s="3" t="str">
        <f t="shared" si="15"/>
        <v>MCO</v>
      </c>
      <c r="K965" s="3" t="e">
        <f>IF(AND(RIGHT(I965,1)="1",J965=AVP),"Scranton West","")</f>
        <v>#NAME?</v>
      </c>
    </row>
    <row r="966" spans="1:11" x14ac:dyDescent="0.3">
      <c r="A966" s="1" t="s">
        <v>3957</v>
      </c>
      <c r="B966" t="s">
        <v>1018</v>
      </c>
      <c r="C966" t="s">
        <v>953</v>
      </c>
      <c r="D966" t="s">
        <v>5998</v>
      </c>
      <c r="E966" t="s">
        <v>983</v>
      </c>
      <c r="F966" s="5">
        <v>27.61</v>
      </c>
      <c r="G966" s="5">
        <v>29.99</v>
      </c>
      <c r="H966" s="16">
        <v>0.5074939259750455</v>
      </c>
      <c r="I966" s="3" t="s">
        <v>10263</v>
      </c>
      <c r="J966" s="3" t="str">
        <f t="shared" si="15"/>
        <v>BNA</v>
      </c>
      <c r="K966" s="3" t="e">
        <f>IF(AND(RIGHT(I966,1)="1",J966=AVP),"Scranton West","")</f>
        <v>#NAME?</v>
      </c>
    </row>
    <row r="967" spans="1:11" x14ac:dyDescent="0.3">
      <c r="A967" s="1" t="s">
        <v>3958</v>
      </c>
      <c r="B967" t="s">
        <v>974</v>
      </c>
      <c r="C967" t="s">
        <v>953</v>
      </c>
      <c r="D967" t="s">
        <v>5998</v>
      </c>
      <c r="E967" t="s">
        <v>112</v>
      </c>
      <c r="F967" s="5">
        <v>19.079999999999998</v>
      </c>
      <c r="G967" s="5">
        <v>39.99</v>
      </c>
      <c r="H967" s="16">
        <v>0.50374774598854011</v>
      </c>
      <c r="I967" s="3" t="s">
        <v>10260</v>
      </c>
      <c r="J967" s="3" t="str">
        <f t="shared" si="15"/>
        <v>BNA</v>
      </c>
      <c r="K967" s="3" t="e">
        <f>IF(AND(RIGHT(I967,1)="1",J967=AVP),"Scranton West","")</f>
        <v>#NAME?</v>
      </c>
    </row>
    <row r="968" spans="1:11" x14ac:dyDescent="0.3">
      <c r="A968" s="1" t="s">
        <v>3959</v>
      </c>
      <c r="B968" t="s">
        <v>1019</v>
      </c>
      <c r="C968" t="s">
        <v>980</v>
      </c>
      <c r="D968" t="s">
        <v>5995</v>
      </c>
      <c r="E968" t="s">
        <v>981</v>
      </c>
      <c r="F968" s="5">
        <v>8.5500000000000007</v>
      </c>
      <c r="G968" s="5">
        <v>14.99</v>
      </c>
      <c r="H968" s="16">
        <v>0.20106032276484259</v>
      </c>
      <c r="I968" s="3" t="s">
        <v>10261</v>
      </c>
      <c r="J968" s="3" t="str">
        <f t="shared" si="15"/>
        <v>AVP</v>
      </c>
      <c r="K968" s="3" t="e">
        <f>IF(AND(RIGHT(I968,1)="1",J968=AVP),"Scranton West","")</f>
        <v>#NAME?</v>
      </c>
    </row>
    <row r="969" spans="1:11" x14ac:dyDescent="0.3">
      <c r="A969" s="1" t="s">
        <v>3960</v>
      </c>
      <c r="B969" t="s">
        <v>973</v>
      </c>
      <c r="C969" t="s">
        <v>4</v>
      </c>
      <c r="D969" t="s">
        <v>5998</v>
      </c>
      <c r="E969" t="s">
        <v>17</v>
      </c>
      <c r="F969" s="5">
        <v>18.559999999999999</v>
      </c>
      <c r="G969" s="5">
        <v>64.989999999999995</v>
      </c>
      <c r="H969" s="16">
        <v>1.5068924283311487</v>
      </c>
      <c r="I969" s="3" t="s">
        <v>10260</v>
      </c>
      <c r="J969" s="3" t="str">
        <f t="shared" si="15"/>
        <v>BNA</v>
      </c>
      <c r="K969" s="3" t="e">
        <f>IF(AND(RIGHT(I969,1)="1",J969=AVP),"Scranton West","")</f>
        <v>#NAME?</v>
      </c>
    </row>
    <row r="970" spans="1:11" x14ac:dyDescent="0.3">
      <c r="A970" s="1" t="s">
        <v>3961</v>
      </c>
      <c r="B970" t="s">
        <v>1020</v>
      </c>
      <c r="C970" t="s">
        <v>7</v>
      </c>
      <c r="D970" t="s">
        <v>5995</v>
      </c>
      <c r="E970" t="s">
        <v>993</v>
      </c>
      <c r="F970" s="5">
        <v>75.319999999999993</v>
      </c>
      <c r="G970" s="5">
        <v>84.99</v>
      </c>
      <c r="H970" s="16">
        <v>3.0062645690703986</v>
      </c>
      <c r="I970" s="3" t="s">
        <v>10261</v>
      </c>
      <c r="J970" s="3" t="str">
        <f t="shared" si="15"/>
        <v>AVP</v>
      </c>
      <c r="K970" s="3" t="e">
        <f>IF(AND(RIGHT(I970,1)="1",J970=AVP),"Scranton West","")</f>
        <v>#NAME?</v>
      </c>
    </row>
    <row r="971" spans="1:11" x14ac:dyDescent="0.3">
      <c r="A971" s="1" t="s">
        <v>3962</v>
      </c>
      <c r="B971" t="s">
        <v>1021</v>
      </c>
      <c r="C971" t="s">
        <v>953</v>
      </c>
      <c r="D971" t="s">
        <v>5998</v>
      </c>
      <c r="E971" t="s">
        <v>45</v>
      </c>
      <c r="F971" s="5">
        <v>36.58</v>
      </c>
      <c r="G971" s="5">
        <v>59.99</v>
      </c>
      <c r="H971" s="16">
        <v>0.60632606952858381</v>
      </c>
      <c r="I971" s="3" t="s">
        <v>10260</v>
      </c>
      <c r="J971" s="3" t="str">
        <f t="shared" si="15"/>
        <v>BNA</v>
      </c>
      <c r="K971" s="3" t="e">
        <f>IF(AND(RIGHT(I971,1)="1",J971=AVP),"Scranton West","")</f>
        <v>#NAME?</v>
      </c>
    </row>
    <row r="972" spans="1:11" x14ac:dyDescent="0.3">
      <c r="A972" s="1" t="s">
        <v>3963</v>
      </c>
      <c r="B972" t="s">
        <v>1022</v>
      </c>
      <c r="C972" t="s">
        <v>4</v>
      </c>
      <c r="D972" t="s">
        <v>5998</v>
      </c>
      <c r="E972" t="s">
        <v>33</v>
      </c>
      <c r="F972" s="5">
        <v>40.9</v>
      </c>
      <c r="G972" s="5">
        <v>89.99</v>
      </c>
      <c r="H972" s="16">
        <v>1.001592404262265</v>
      </c>
      <c r="I972" s="3" t="s">
        <v>10261</v>
      </c>
      <c r="J972" s="3" t="str">
        <f t="shared" si="15"/>
        <v>AVP</v>
      </c>
      <c r="K972" s="3" t="e">
        <f>IF(AND(RIGHT(I972,1)="1",J972=AVP),"Scranton West","")</f>
        <v>#NAME?</v>
      </c>
    </row>
    <row r="973" spans="1:11" x14ac:dyDescent="0.3">
      <c r="A973" s="1" t="s">
        <v>3964</v>
      </c>
      <c r="B973" t="s">
        <v>1023</v>
      </c>
      <c r="C973" t="s">
        <v>953</v>
      </c>
      <c r="D973" t="s">
        <v>5998</v>
      </c>
      <c r="E973" t="s">
        <v>71</v>
      </c>
      <c r="F973" s="5">
        <v>18.54</v>
      </c>
      <c r="G973" s="5">
        <v>49.99</v>
      </c>
      <c r="H973" s="16">
        <v>2.0040898305212766</v>
      </c>
      <c r="I973" s="3" t="s">
        <v>10261</v>
      </c>
      <c r="J973" s="3" t="str">
        <f t="shared" si="15"/>
        <v>AVP</v>
      </c>
      <c r="K973" s="3" t="e">
        <f>IF(AND(RIGHT(I973,1)="1",J973=AVP),"Scranton West","")</f>
        <v>#NAME?</v>
      </c>
    </row>
    <row r="974" spans="1:11" x14ac:dyDescent="0.3">
      <c r="A974" s="1" t="s">
        <v>3965</v>
      </c>
      <c r="B974" t="s">
        <v>1024</v>
      </c>
      <c r="C974" t="s">
        <v>980</v>
      </c>
      <c r="D974" t="s">
        <v>5995</v>
      </c>
      <c r="E974" t="s">
        <v>981</v>
      </c>
      <c r="F974" s="5">
        <v>11.35</v>
      </c>
      <c r="G974" s="5">
        <v>11.99</v>
      </c>
      <c r="H974" s="16">
        <v>1.500862996229946</v>
      </c>
      <c r="I974" s="3" t="s">
        <v>10261</v>
      </c>
      <c r="J974" s="3" t="str">
        <f t="shared" si="15"/>
        <v>AVP</v>
      </c>
      <c r="K974" s="3" t="e">
        <f>IF(AND(RIGHT(I974,1)="1",J974=AVP),"Scranton West","")</f>
        <v>#NAME?</v>
      </c>
    </row>
    <row r="975" spans="1:11" x14ac:dyDescent="0.3">
      <c r="A975" s="1" t="s">
        <v>3966</v>
      </c>
      <c r="B975" t="s">
        <v>1002</v>
      </c>
      <c r="C975" t="s">
        <v>960</v>
      </c>
      <c r="D975" t="s">
        <v>5995</v>
      </c>
      <c r="E975" t="s">
        <v>961</v>
      </c>
      <c r="F975" s="5">
        <v>31.13</v>
      </c>
      <c r="G975" s="5">
        <v>44.99</v>
      </c>
      <c r="H975" s="16">
        <v>5.0015834862644635</v>
      </c>
      <c r="I975" s="3" t="s">
        <v>10263</v>
      </c>
      <c r="J975" s="3" t="str">
        <f t="shared" si="15"/>
        <v>BNA</v>
      </c>
      <c r="K975" s="3" t="e">
        <f>IF(AND(RIGHT(I975,1)="1",J975=AVP),"Scranton West","")</f>
        <v>#NAME?</v>
      </c>
    </row>
    <row r="976" spans="1:11" x14ac:dyDescent="0.3">
      <c r="A976" s="1" t="s">
        <v>3967</v>
      </c>
      <c r="B976" t="s">
        <v>1025</v>
      </c>
      <c r="C976" t="s">
        <v>960</v>
      </c>
      <c r="D976" t="s">
        <v>5995</v>
      </c>
      <c r="E976" t="s">
        <v>983</v>
      </c>
      <c r="F976" s="5">
        <v>8.18</v>
      </c>
      <c r="G976" s="5">
        <v>14.99</v>
      </c>
      <c r="H976" s="16">
        <v>0.40897107217791145</v>
      </c>
      <c r="I976" s="3" t="s">
        <v>10261</v>
      </c>
      <c r="J976" s="3" t="str">
        <f t="shared" si="15"/>
        <v>AVP</v>
      </c>
      <c r="K976" s="3" t="e">
        <f>IF(AND(RIGHT(I976,1)="1",J976=AVP),"Scranton West","")</f>
        <v>#NAME?</v>
      </c>
    </row>
    <row r="977" spans="1:11" x14ac:dyDescent="0.3">
      <c r="A977" s="1" t="s">
        <v>3968</v>
      </c>
      <c r="B977" t="s">
        <v>1026</v>
      </c>
      <c r="C977" t="s">
        <v>4</v>
      </c>
      <c r="D977" t="s">
        <v>5998</v>
      </c>
      <c r="E977" t="s">
        <v>993</v>
      </c>
      <c r="F977" s="5">
        <v>50.25</v>
      </c>
      <c r="G977" s="5">
        <v>84.99</v>
      </c>
      <c r="H977" s="16">
        <v>1.5042361041781203</v>
      </c>
      <c r="I977" s="3" t="s">
        <v>10263</v>
      </c>
      <c r="J977" s="3" t="str">
        <f t="shared" si="15"/>
        <v>BNA</v>
      </c>
      <c r="K977" s="3" t="e">
        <f>IF(AND(RIGHT(I977,1)="1",J977=AVP),"Scranton West","")</f>
        <v>#NAME?</v>
      </c>
    </row>
    <row r="978" spans="1:11" x14ac:dyDescent="0.3">
      <c r="A978" s="1" t="s">
        <v>3969</v>
      </c>
      <c r="B978" t="s">
        <v>1027</v>
      </c>
      <c r="C978" t="s">
        <v>953</v>
      </c>
      <c r="D978" t="s">
        <v>5998</v>
      </c>
      <c r="E978" t="s">
        <v>71</v>
      </c>
      <c r="F978" s="5">
        <v>39.549999999999997</v>
      </c>
      <c r="G978" s="5">
        <v>49.99</v>
      </c>
      <c r="H978" s="16">
        <v>0.50809430420556101</v>
      </c>
      <c r="I978" s="3" t="s">
        <v>10261</v>
      </c>
      <c r="J978" s="3" t="str">
        <f t="shared" si="15"/>
        <v>AVP</v>
      </c>
      <c r="K978" s="3" t="e">
        <f>IF(AND(RIGHT(I978,1)="1",J978=AVP),"Scranton West","")</f>
        <v>#NAME?</v>
      </c>
    </row>
    <row r="979" spans="1:11" x14ac:dyDescent="0.3">
      <c r="A979" s="1" t="s">
        <v>3970</v>
      </c>
      <c r="B979" t="s">
        <v>107</v>
      </c>
      <c r="C979" t="s">
        <v>960</v>
      </c>
      <c r="D979" t="s">
        <v>5995</v>
      </c>
      <c r="E979" t="s">
        <v>109</v>
      </c>
      <c r="F979" s="5">
        <v>19.5</v>
      </c>
      <c r="G979" s="5">
        <v>49.99</v>
      </c>
      <c r="H979" s="16">
        <v>24.006324083095823</v>
      </c>
      <c r="I979" s="3" t="s">
        <v>10261</v>
      </c>
      <c r="J979" s="3" t="str">
        <f t="shared" si="15"/>
        <v>AVP</v>
      </c>
      <c r="K979" s="3" t="e">
        <f>IF(AND(RIGHT(I979,1)="1",J979=AVP),"Scranton West","")</f>
        <v>#NAME?</v>
      </c>
    </row>
    <row r="980" spans="1:11" x14ac:dyDescent="0.3">
      <c r="A980" s="1" t="s">
        <v>3971</v>
      </c>
      <c r="B980" t="s">
        <v>1028</v>
      </c>
      <c r="C980" t="s">
        <v>4</v>
      </c>
      <c r="D980" t="s">
        <v>5998</v>
      </c>
      <c r="E980" t="s">
        <v>33</v>
      </c>
      <c r="F980" s="5">
        <v>67.28</v>
      </c>
      <c r="G980" s="5">
        <v>79.989999999999995</v>
      </c>
      <c r="H980" s="16">
        <v>0.20952079223562892</v>
      </c>
      <c r="I980" s="3" t="s">
        <v>10261</v>
      </c>
      <c r="J980" s="3" t="str">
        <f t="shared" si="15"/>
        <v>AVP</v>
      </c>
      <c r="K980" s="3" t="e">
        <f>IF(AND(RIGHT(I980,1)="1",J980=AVP),"Scranton West","")</f>
        <v>#NAME?</v>
      </c>
    </row>
    <row r="981" spans="1:11" x14ac:dyDescent="0.3">
      <c r="A981" s="1" t="s">
        <v>3972</v>
      </c>
      <c r="B981" t="s">
        <v>974</v>
      </c>
      <c r="C981" t="s">
        <v>953</v>
      </c>
      <c r="D981" t="s">
        <v>5998</v>
      </c>
      <c r="E981" t="s">
        <v>112</v>
      </c>
      <c r="F981" s="5">
        <v>21.34</v>
      </c>
      <c r="G981" s="5">
        <v>39.99</v>
      </c>
      <c r="H981" s="16">
        <v>0.50803075071721127</v>
      </c>
      <c r="I981" s="3" t="s">
        <v>10261</v>
      </c>
      <c r="J981" s="3" t="str">
        <f t="shared" si="15"/>
        <v>AVP</v>
      </c>
      <c r="K981" s="3" t="e">
        <f>IF(AND(RIGHT(I981,1)="1",J981=AVP),"Scranton West","")</f>
        <v>#NAME?</v>
      </c>
    </row>
    <row r="982" spans="1:11" x14ac:dyDescent="0.3">
      <c r="A982" s="1" t="s">
        <v>3973</v>
      </c>
      <c r="B982" t="s">
        <v>954</v>
      </c>
      <c r="C982" t="s">
        <v>955</v>
      </c>
      <c r="D982" t="s">
        <v>5997</v>
      </c>
      <c r="E982" t="s">
        <v>956</v>
      </c>
      <c r="F982" s="5">
        <v>15.51</v>
      </c>
      <c r="G982" s="5">
        <v>39.99</v>
      </c>
      <c r="H982" s="16">
        <v>0.10755944069889893</v>
      </c>
      <c r="I982" s="3" t="s">
        <v>10264</v>
      </c>
      <c r="J982" s="3" t="str">
        <f t="shared" si="15"/>
        <v>AVP</v>
      </c>
      <c r="K982" s="3" t="e">
        <f>IF(AND(RIGHT(I982,1)="1",J982=AVP),"Scranton West","")</f>
        <v>#NAME?</v>
      </c>
    </row>
    <row r="983" spans="1:11" x14ac:dyDescent="0.3">
      <c r="A983" s="1" t="s">
        <v>3974</v>
      </c>
      <c r="B983" t="s">
        <v>1009</v>
      </c>
      <c r="C983" t="s">
        <v>953</v>
      </c>
      <c r="D983" t="s">
        <v>5998</v>
      </c>
      <c r="E983" t="s">
        <v>71</v>
      </c>
      <c r="F983" s="5">
        <v>-8.65</v>
      </c>
      <c r="G983" s="5">
        <v>49.99</v>
      </c>
      <c r="H983" s="16">
        <v>3.0058772047583111</v>
      </c>
      <c r="I983" s="3" t="s">
        <v>10262</v>
      </c>
      <c r="J983" s="3" t="str">
        <f t="shared" si="15"/>
        <v>MCO</v>
      </c>
      <c r="K983" s="3" t="e">
        <f>IF(AND(RIGHT(I983,1)="1",J983=AVP),"Scranton West","")</f>
        <v>#NAME?</v>
      </c>
    </row>
    <row r="984" spans="1:11" x14ac:dyDescent="0.3">
      <c r="A984" s="1" t="s">
        <v>3975</v>
      </c>
      <c r="B984" t="s">
        <v>1012</v>
      </c>
      <c r="C984" t="s">
        <v>7</v>
      </c>
      <c r="D984" t="s">
        <v>5995</v>
      </c>
      <c r="E984" t="s">
        <v>17</v>
      </c>
      <c r="F984" s="5">
        <v>27.04</v>
      </c>
      <c r="G984" s="5">
        <v>69.989999999999995</v>
      </c>
      <c r="H984" s="16">
        <v>10.008768321009768</v>
      </c>
      <c r="I984" s="3" t="s">
        <v>10264</v>
      </c>
      <c r="J984" s="3" t="str">
        <f t="shared" si="15"/>
        <v>AVP</v>
      </c>
      <c r="K984" s="3" t="e">
        <f>IF(AND(RIGHT(I984,1)="1",J984=AVP),"Scranton West","")</f>
        <v>#NAME?</v>
      </c>
    </row>
    <row r="985" spans="1:11" x14ac:dyDescent="0.3">
      <c r="A985" s="1" t="s">
        <v>3976</v>
      </c>
      <c r="B985" t="s">
        <v>966</v>
      </c>
      <c r="C985" t="s">
        <v>4</v>
      </c>
      <c r="D985" t="s">
        <v>5998</v>
      </c>
      <c r="E985" t="s">
        <v>17</v>
      </c>
      <c r="F985" s="5">
        <v>35.82</v>
      </c>
      <c r="G985" s="5">
        <v>79.989999999999995</v>
      </c>
      <c r="H985" s="16">
        <v>10.00902023473639</v>
      </c>
      <c r="I985" s="3" t="s">
        <v>10264</v>
      </c>
      <c r="J985" s="3" t="str">
        <f t="shared" si="15"/>
        <v>AVP</v>
      </c>
      <c r="K985" s="3" t="e">
        <f>IF(AND(RIGHT(I985,1)="1",J985=AVP),"Scranton West","")</f>
        <v>#NAME?</v>
      </c>
    </row>
    <row r="986" spans="1:11" x14ac:dyDescent="0.3">
      <c r="A986" s="1" t="s">
        <v>3977</v>
      </c>
      <c r="B986" t="s">
        <v>1024</v>
      </c>
      <c r="C986" t="s">
        <v>980</v>
      </c>
      <c r="D986" t="s">
        <v>5995</v>
      </c>
      <c r="E986" t="s">
        <v>981</v>
      </c>
      <c r="F986" s="5">
        <v>9.86</v>
      </c>
      <c r="G986" s="5">
        <v>11.99</v>
      </c>
      <c r="H986" s="16">
        <v>0.20741571033085798</v>
      </c>
      <c r="I986" s="3" t="s">
        <v>10261</v>
      </c>
      <c r="J986" s="3" t="str">
        <f t="shared" si="15"/>
        <v>AVP</v>
      </c>
      <c r="K986" s="3" t="e">
        <f>IF(AND(RIGHT(I986,1)="1",J986=AVP),"Scranton West","")</f>
        <v>#NAME?</v>
      </c>
    </row>
    <row r="987" spans="1:11" x14ac:dyDescent="0.3">
      <c r="A987" s="1" t="s">
        <v>3978</v>
      </c>
      <c r="B987" t="s">
        <v>1007</v>
      </c>
      <c r="C987" t="s">
        <v>960</v>
      </c>
      <c r="D987" t="s">
        <v>5995</v>
      </c>
      <c r="E987" t="s">
        <v>112</v>
      </c>
      <c r="F987" s="5">
        <v>24.37</v>
      </c>
      <c r="G987" s="5">
        <v>39.99</v>
      </c>
      <c r="H987" s="16">
        <v>24.001341225701996</v>
      </c>
      <c r="I987" s="3" t="s">
        <v>10261</v>
      </c>
      <c r="J987" s="3" t="str">
        <f t="shared" si="15"/>
        <v>AVP</v>
      </c>
      <c r="K987" s="3" t="e">
        <f>IF(AND(RIGHT(I987,1)="1",J987=AVP),"Scranton West","")</f>
        <v>#NAME?</v>
      </c>
    </row>
    <row r="988" spans="1:11" x14ac:dyDescent="0.3">
      <c r="A988" s="1" t="s">
        <v>3979</v>
      </c>
      <c r="B988" t="s">
        <v>1029</v>
      </c>
      <c r="C988" t="s">
        <v>960</v>
      </c>
      <c r="D988" t="s">
        <v>5995</v>
      </c>
      <c r="E988" t="s">
        <v>972</v>
      </c>
      <c r="F988" s="5">
        <v>14.82</v>
      </c>
      <c r="G988" s="5">
        <v>34.99</v>
      </c>
      <c r="H988" s="16">
        <v>1.5085260680689949</v>
      </c>
      <c r="I988" s="3" t="s">
        <v>10261</v>
      </c>
      <c r="J988" s="3" t="str">
        <f t="shared" si="15"/>
        <v>AVP</v>
      </c>
      <c r="K988" s="3" t="e">
        <f>IF(AND(RIGHT(I988,1)="1",J988=AVP),"Scranton West","")</f>
        <v>#NAME?</v>
      </c>
    </row>
    <row r="989" spans="1:11" x14ac:dyDescent="0.3">
      <c r="A989" s="1" t="s">
        <v>3980</v>
      </c>
      <c r="B989" t="s">
        <v>1030</v>
      </c>
      <c r="C989" t="s">
        <v>953</v>
      </c>
      <c r="D989" t="s">
        <v>5998</v>
      </c>
      <c r="E989" t="s">
        <v>1031</v>
      </c>
      <c r="F989" s="5">
        <v>18.03</v>
      </c>
      <c r="G989" s="5">
        <v>49.99</v>
      </c>
      <c r="H989" s="16">
        <v>35.009046060627711</v>
      </c>
      <c r="I989" s="3" t="s">
        <v>10261</v>
      </c>
      <c r="J989" s="3" t="str">
        <f t="shared" si="15"/>
        <v>AVP</v>
      </c>
      <c r="K989" s="3" t="e">
        <f>IF(AND(RIGHT(I989,1)="1",J989=AVP),"Scranton West","")</f>
        <v>#NAME?</v>
      </c>
    </row>
    <row r="990" spans="1:11" x14ac:dyDescent="0.3">
      <c r="A990" s="1" t="s">
        <v>3981</v>
      </c>
      <c r="B990" t="s">
        <v>1032</v>
      </c>
      <c r="C990" t="s">
        <v>953</v>
      </c>
      <c r="D990" t="s">
        <v>5998</v>
      </c>
      <c r="E990" t="s">
        <v>981</v>
      </c>
      <c r="F990" s="5">
        <v>35.67</v>
      </c>
      <c r="G990" s="5">
        <v>44.99</v>
      </c>
      <c r="H990" s="16">
        <v>12.003499556560897</v>
      </c>
      <c r="I990" s="3" t="s">
        <v>10261</v>
      </c>
      <c r="J990" s="3" t="str">
        <f t="shared" si="15"/>
        <v>AVP</v>
      </c>
      <c r="K990" s="3" t="e">
        <f>IF(AND(RIGHT(I990,1)="1",J990=AVP),"Scranton West","")</f>
        <v>#NAME?</v>
      </c>
    </row>
    <row r="991" spans="1:11" x14ac:dyDescent="0.3">
      <c r="A991" s="1" t="s">
        <v>3982</v>
      </c>
      <c r="B991" t="s">
        <v>1033</v>
      </c>
      <c r="C991" t="s">
        <v>953</v>
      </c>
      <c r="D991" t="s">
        <v>5998</v>
      </c>
      <c r="E991" t="s">
        <v>1034</v>
      </c>
      <c r="F991" s="5">
        <v>33.24</v>
      </c>
      <c r="G991" s="5">
        <v>34.99</v>
      </c>
      <c r="H991" s="16">
        <v>0.10690270171041005</v>
      </c>
      <c r="I991" s="3" t="s">
        <v>10261</v>
      </c>
      <c r="J991" s="3" t="str">
        <f t="shared" si="15"/>
        <v>AVP</v>
      </c>
      <c r="K991" s="3" t="e">
        <f>IF(AND(RIGHT(I991,1)="1",J991=AVP),"Scranton West","")</f>
        <v>#NAME?</v>
      </c>
    </row>
    <row r="992" spans="1:11" x14ac:dyDescent="0.3">
      <c r="A992" s="1" t="s">
        <v>3983</v>
      </c>
      <c r="B992" t="s">
        <v>1035</v>
      </c>
      <c r="C992" t="s">
        <v>980</v>
      </c>
      <c r="D992" t="s">
        <v>5998</v>
      </c>
      <c r="E992" t="s">
        <v>45</v>
      </c>
      <c r="F992" s="5">
        <v>22.52</v>
      </c>
      <c r="G992" s="5">
        <v>29.99</v>
      </c>
      <c r="H992" s="16">
        <v>15.000824227811009</v>
      </c>
      <c r="I992" s="3" t="s">
        <v>10261</v>
      </c>
      <c r="J992" s="3" t="str">
        <f t="shared" si="15"/>
        <v>AVP</v>
      </c>
      <c r="K992" s="3" t="e">
        <f>IF(AND(RIGHT(I992,1)="1",J992=AVP),"Scranton West","")</f>
        <v>#NAME?</v>
      </c>
    </row>
    <row r="993" spans="1:11" x14ac:dyDescent="0.3">
      <c r="A993" s="1" t="s">
        <v>3984</v>
      </c>
      <c r="B993" t="s">
        <v>1036</v>
      </c>
      <c r="C993" t="s">
        <v>980</v>
      </c>
      <c r="D993" t="s">
        <v>5996</v>
      </c>
      <c r="E993" t="s">
        <v>1031</v>
      </c>
      <c r="F993" s="5">
        <v>15.32</v>
      </c>
      <c r="G993" s="5">
        <v>24.99</v>
      </c>
      <c r="H993" s="16">
        <v>5.0048378453491162</v>
      </c>
      <c r="I993" s="3" t="s">
        <v>10261</v>
      </c>
      <c r="J993" s="3" t="str">
        <f t="shared" si="15"/>
        <v>AVP</v>
      </c>
      <c r="K993" s="3" t="e">
        <f>IF(AND(RIGHT(I993,1)="1",J993=AVP),"Scranton West","")</f>
        <v>#NAME?</v>
      </c>
    </row>
    <row r="994" spans="1:11" x14ac:dyDescent="0.3">
      <c r="A994" s="1" t="s">
        <v>3985</v>
      </c>
      <c r="B994" t="s">
        <v>1037</v>
      </c>
      <c r="C994" t="s">
        <v>980</v>
      </c>
      <c r="D994" t="s">
        <v>5996</v>
      </c>
      <c r="E994" t="s">
        <v>1038</v>
      </c>
      <c r="F994" s="5">
        <v>16.170000000000002</v>
      </c>
      <c r="G994" s="5">
        <v>19.989999999999998</v>
      </c>
      <c r="H994" s="16">
        <v>1.5075716253286313</v>
      </c>
      <c r="I994" s="3" t="s">
        <v>10261</v>
      </c>
      <c r="J994" s="3" t="str">
        <f t="shared" si="15"/>
        <v>AVP</v>
      </c>
      <c r="K994" s="3" t="e">
        <f>IF(AND(RIGHT(I994,1)="1",J994=AVP),"Scranton West","")</f>
        <v>#NAME?</v>
      </c>
    </row>
    <row r="995" spans="1:11" x14ac:dyDescent="0.3">
      <c r="A995" s="1" t="s">
        <v>3986</v>
      </c>
      <c r="B995" t="s">
        <v>1039</v>
      </c>
      <c r="C995" t="s">
        <v>953</v>
      </c>
      <c r="D995" t="s">
        <v>5998</v>
      </c>
      <c r="E995" t="s">
        <v>1031</v>
      </c>
      <c r="F995" s="5">
        <v>51.04</v>
      </c>
      <c r="G995" s="5">
        <v>99.99</v>
      </c>
      <c r="H995" s="16">
        <v>12.008298230106682</v>
      </c>
      <c r="I995" s="3" t="s">
        <v>10262</v>
      </c>
      <c r="J995" s="3" t="str">
        <f t="shared" si="15"/>
        <v>MCO</v>
      </c>
      <c r="K995" s="3" t="e">
        <f>IF(AND(RIGHT(I995,1)="1",J995=AVP),"Scranton West","")</f>
        <v>#NAME?</v>
      </c>
    </row>
    <row r="996" spans="1:11" x14ac:dyDescent="0.3">
      <c r="A996" s="1" t="s">
        <v>3987</v>
      </c>
      <c r="B996" t="s">
        <v>1040</v>
      </c>
      <c r="C996" t="s">
        <v>980</v>
      </c>
      <c r="D996" t="s">
        <v>5997</v>
      </c>
      <c r="E996" t="s">
        <v>1041</v>
      </c>
      <c r="F996" s="5">
        <v>11.51</v>
      </c>
      <c r="G996" s="5">
        <v>14.99</v>
      </c>
      <c r="H996" s="16">
        <v>5.003242862545271</v>
      </c>
      <c r="I996" s="3" t="s">
        <v>10262</v>
      </c>
      <c r="J996" s="3" t="str">
        <f t="shared" si="15"/>
        <v>MCO</v>
      </c>
      <c r="K996" s="3" t="e">
        <f>IF(AND(RIGHT(I996,1)="1",J996=AVP),"Scranton West","")</f>
        <v>#NAME?</v>
      </c>
    </row>
    <row r="997" spans="1:11" x14ac:dyDescent="0.3">
      <c r="A997" s="1" t="s">
        <v>3988</v>
      </c>
      <c r="B997" t="s">
        <v>1042</v>
      </c>
      <c r="C997" t="s">
        <v>953</v>
      </c>
      <c r="D997" t="s">
        <v>5998</v>
      </c>
      <c r="E997" t="s">
        <v>1041</v>
      </c>
      <c r="F997" s="5">
        <v>33.25</v>
      </c>
      <c r="G997" s="5">
        <v>49.99</v>
      </c>
      <c r="H997" s="16">
        <v>0.5054943193365885</v>
      </c>
      <c r="I997" s="3" t="s">
        <v>10264</v>
      </c>
      <c r="J997" s="3" t="str">
        <f t="shared" si="15"/>
        <v>AVP</v>
      </c>
      <c r="K997" s="3" t="e">
        <f>IF(AND(RIGHT(I997,1)="1",J997=AVP),"Scranton West","")</f>
        <v>#NAME?</v>
      </c>
    </row>
    <row r="998" spans="1:11" x14ac:dyDescent="0.3">
      <c r="A998" s="1" t="s">
        <v>3989</v>
      </c>
      <c r="B998" t="s">
        <v>1043</v>
      </c>
      <c r="C998" t="s">
        <v>960</v>
      </c>
      <c r="D998" t="s">
        <v>5995</v>
      </c>
      <c r="E998" t="s">
        <v>972</v>
      </c>
      <c r="F998" s="5">
        <v>22.88</v>
      </c>
      <c r="G998" s="5">
        <v>39.99</v>
      </c>
      <c r="H998" s="16">
        <v>1.0067510042578414</v>
      </c>
      <c r="I998" s="3" t="s">
        <v>10262</v>
      </c>
      <c r="J998" s="3" t="str">
        <f t="shared" si="15"/>
        <v>MCO</v>
      </c>
      <c r="K998" s="3" t="e">
        <f>IF(AND(RIGHT(I998,1)="1",J998=AVP),"Scranton West","")</f>
        <v>#NAME?</v>
      </c>
    </row>
    <row r="999" spans="1:11" x14ac:dyDescent="0.3">
      <c r="A999" s="1" t="s">
        <v>3990</v>
      </c>
      <c r="B999" t="s">
        <v>1044</v>
      </c>
      <c r="C999" t="s">
        <v>953</v>
      </c>
      <c r="D999" t="s">
        <v>5998</v>
      </c>
      <c r="E999" t="s">
        <v>1031</v>
      </c>
      <c r="F999" s="5">
        <v>8.32</v>
      </c>
      <c r="G999" s="5">
        <v>39.99</v>
      </c>
      <c r="H999" s="16">
        <v>0.5089567510057017</v>
      </c>
      <c r="I999" s="3" t="s">
        <v>10261</v>
      </c>
      <c r="J999" s="3" t="str">
        <f t="shared" si="15"/>
        <v>AVP</v>
      </c>
      <c r="K999" s="3" t="e">
        <f>IF(AND(RIGHT(I999,1)="1",J999=AVP),"Scranton West","")</f>
        <v>#NAME?</v>
      </c>
    </row>
    <row r="1000" spans="1:11" x14ac:dyDescent="0.3">
      <c r="A1000" s="1" t="s">
        <v>3991</v>
      </c>
      <c r="B1000" t="s">
        <v>1045</v>
      </c>
      <c r="C1000" t="s">
        <v>980</v>
      </c>
      <c r="D1000" t="s">
        <v>5998</v>
      </c>
      <c r="E1000" t="s">
        <v>1031</v>
      </c>
      <c r="F1000" s="5">
        <v>30.86</v>
      </c>
      <c r="G1000" s="5">
        <v>54.99</v>
      </c>
      <c r="H1000" s="16">
        <v>2.0057917152364677</v>
      </c>
      <c r="I1000" s="3" t="s">
        <v>10262</v>
      </c>
      <c r="J1000" s="3" t="str">
        <f t="shared" si="15"/>
        <v>MCO</v>
      </c>
      <c r="K1000" s="3" t="e">
        <f>IF(AND(RIGHT(I1000,1)="1",J1000=AVP),"Scranton West","")</f>
        <v>#NAME?</v>
      </c>
    </row>
    <row r="1001" spans="1:11" x14ac:dyDescent="0.3">
      <c r="A1001" s="1" t="s">
        <v>3992</v>
      </c>
      <c r="B1001" t="s">
        <v>1046</v>
      </c>
      <c r="C1001" t="s">
        <v>980</v>
      </c>
      <c r="D1001" t="s">
        <v>5998</v>
      </c>
      <c r="E1001" t="s">
        <v>1031</v>
      </c>
      <c r="F1001" s="5">
        <v>-9.73</v>
      </c>
      <c r="G1001" s="5">
        <v>99.99</v>
      </c>
      <c r="H1001" s="16">
        <v>0.90283042755446352</v>
      </c>
      <c r="I1001" s="3" t="s">
        <v>10260</v>
      </c>
      <c r="J1001" s="3" t="str">
        <f t="shared" si="15"/>
        <v>BNA</v>
      </c>
      <c r="K1001" s="3" t="e">
        <f>IF(AND(RIGHT(I1001,1)="1",J1001=AVP),"Scranton West","")</f>
        <v>#NAME?</v>
      </c>
    </row>
    <row r="1002" spans="1:11" x14ac:dyDescent="0.3">
      <c r="A1002" s="1" t="s">
        <v>3993</v>
      </c>
      <c r="B1002" t="s">
        <v>1047</v>
      </c>
      <c r="C1002" t="s">
        <v>953</v>
      </c>
      <c r="D1002" t="s">
        <v>5998</v>
      </c>
      <c r="E1002" t="s">
        <v>972</v>
      </c>
      <c r="F1002" s="5">
        <v>8.09</v>
      </c>
      <c r="G1002" s="5">
        <v>34.99</v>
      </c>
      <c r="H1002" s="16">
        <v>23.00043904049754</v>
      </c>
      <c r="I1002" s="3" t="s">
        <v>10260</v>
      </c>
      <c r="J1002" s="3" t="str">
        <f t="shared" si="15"/>
        <v>BNA</v>
      </c>
      <c r="K1002" s="3" t="e">
        <f>IF(AND(RIGHT(I1002,1)="1",J1002=AVP),"Scranton West","")</f>
        <v>#NAME?</v>
      </c>
    </row>
    <row r="1003" spans="1:11" x14ac:dyDescent="0.3">
      <c r="A1003" s="1" t="s">
        <v>3994</v>
      </c>
      <c r="B1003" t="s">
        <v>1048</v>
      </c>
      <c r="C1003" t="s">
        <v>980</v>
      </c>
      <c r="D1003" t="s">
        <v>6008</v>
      </c>
      <c r="E1003" t="s">
        <v>1049</v>
      </c>
      <c r="F1003" s="5">
        <v>15.44</v>
      </c>
      <c r="G1003" s="5">
        <v>89.99</v>
      </c>
      <c r="H1003" s="16">
        <v>0.50633866333203703</v>
      </c>
      <c r="I1003" s="3" t="s">
        <v>10261</v>
      </c>
      <c r="J1003" s="3" t="str">
        <f t="shared" si="15"/>
        <v>AVP</v>
      </c>
      <c r="K1003" s="3" t="e">
        <f>IF(AND(RIGHT(I1003,1)="1",J1003=AVP),"Scranton West","")</f>
        <v>#NAME?</v>
      </c>
    </row>
    <row r="1004" spans="1:11" x14ac:dyDescent="0.3">
      <c r="A1004" s="1" t="s">
        <v>3995</v>
      </c>
      <c r="B1004" t="s">
        <v>1050</v>
      </c>
      <c r="C1004" t="s">
        <v>980</v>
      </c>
      <c r="D1004" t="s">
        <v>5995</v>
      </c>
      <c r="E1004" t="s">
        <v>1038</v>
      </c>
      <c r="F1004" s="5">
        <v>8.31</v>
      </c>
      <c r="G1004" s="5">
        <v>19.989999999999998</v>
      </c>
      <c r="H1004" s="16">
        <v>1.0037315206370725</v>
      </c>
      <c r="I1004" s="3" t="s">
        <v>10261</v>
      </c>
      <c r="J1004" s="3" t="str">
        <f t="shared" si="15"/>
        <v>AVP</v>
      </c>
      <c r="K1004" s="3" t="e">
        <f>IF(AND(RIGHT(I1004,1)="1",J1004=AVP),"Scranton West","")</f>
        <v>#NAME?</v>
      </c>
    </row>
    <row r="1005" spans="1:11" x14ac:dyDescent="0.3">
      <c r="A1005" s="1" t="s">
        <v>3996</v>
      </c>
      <c r="B1005" t="s">
        <v>1051</v>
      </c>
      <c r="C1005" t="s">
        <v>953</v>
      </c>
      <c r="D1005" t="s">
        <v>5998</v>
      </c>
      <c r="E1005" t="s">
        <v>1034</v>
      </c>
      <c r="F1005" s="5">
        <v>34.619999999999997</v>
      </c>
      <c r="G1005" s="5">
        <v>49.99</v>
      </c>
      <c r="H1005" s="16">
        <v>0.10218113028864996</v>
      </c>
      <c r="I1005" s="3" t="s">
        <v>10261</v>
      </c>
      <c r="J1005" s="3" t="str">
        <f t="shared" si="15"/>
        <v>AVP</v>
      </c>
      <c r="K1005" s="3" t="e">
        <f>IF(AND(RIGHT(I1005,1)="1",J1005=AVP),"Scranton West","")</f>
        <v>#NAME?</v>
      </c>
    </row>
    <row r="1006" spans="1:11" x14ac:dyDescent="0.3">
      <c r="A1006" s="1" t="s">
        <v>3997</v>
      </c>
      <c r="B1006" t="s">
        <v>1052</v>
      </c>
      <c r="C1006" t="s">
        <v>960</v>
      </c>
      <c r="D1006" t="s">
        <v>5995</v>
      </c>
      <c r="E1006" t="s">
        <v>1031</v>
      </c>
      <c r="F1006" s="5">
        <v>-8.5500000000000007</v>
      </c>
      <c r="G1006" s="5">
        <v>99.99</v>
      </c>
      <c r="H1006" s="16">
        <v>2.0009765600713503</v>
      </c>
      <c r="I1006" s="3" t="s">
        <v>10263</v>
      </c>
      <c r="J1006" s="3" t="str">
        <f t="shared" si="15"/>
        <v>BNA</v>
      </c>
      <c r="K1006" s="3" t="e">
        <f>IF(AND(RIGHT(I1006,1)="1",J1006=AVP),"Scranton West","")</f>
        <v>#NAME?</v>
      </c>
    </row>
    <row r="1007" spans="1:11" x14ac:dyDescent="0.3">
      <c r="A1007" s="1" t="s">
        <v>3998</v>
      </c>
      <c r="B1007" t="s">
        <v>1053</v>
      </c>
      <c r="C1007" t="s">
        <v>960</v>
      </c>
      <c r="D1007" t="s">
        <v>5995</v>
      </c>
      <c r="E1007" t="s">
        <v>1034</v>
      </c>
      <c r="F1007" s="5">
        <v>10.199999999999999</v>
      </c>
      <c r="G1007" s="5">
        <v>34.99</v>
      </c>
      <c r="H1007" s="16">
        <v>5.0087810862731326</v>
      </c>
      <c r="I1007" s="3" t="s">
        <v>10261</v>
      </c>
      <c r="J1007" s="3" t="str">
        <f t="shared" si="15"/>
        <v>AVP</v>
      </c>
      <c r="K1007" s="3" t="e">
        <f>IF(AND(RIGHT(I1007,1)="1",J1007=AVP),"Scranton West","")</f>
        <v>#NAME?</v>
      </c>
    </row>
    <row r="1008" spans="1:11" x14ac:dyDescent="0.3">
      <c r="A1008" s="1" t="s">
        <v>3999</v>
      </c>
      <c r="B1008" t="s">
        <v>1054</v>
      </c>
      <c r="C1008" t="s">
        <v>980</v>
      </c>
      <c r="D1008" t="s">
        <v>5996</v>
      </c>
      <c r="E1008" t="s">
        <v>1031</v>
      </c>
      <c r="F1008" s="5">
        <v>23.76</v>
      </c>
      <c r="G1008" s="5">
        <v>29.99</v>
      </c>
      <c r="H1008" s="16">
        <v>0.50632561236525575</v>
      </c>
      <c r="I1008" s="3" t="s">
        <v>10261</v>
      </c>
      <c r="J1008" s="3" t="str">
        <f t="shared" si="15"/>
        <v>AVP</v>
      </c>
      <c r="K1008" s="3" t="e">
        <f>IF(AND(RIGHT(I1008,1)="1",J1008=AVP),"Scranton West","")</f>
        <v>#NAME?</v>
      </c>
    </row>
    <row r="1009" spans="1:11" x14ac:dyDescent="0.3">
      <c r="A1009" s="1" t="s">
        <v>4000</v>
      </c>
      <c r="B1009" t="s">
        <v>1055</v>
      </c>
      <c r="C1009" t="s">
        <v>960</v>
      </c>
      <c r="D1009" t="s">
        <v>5995</v>
      </c>
      <c r="E1009" t="s">
        <v>1041</v>
      </c>
      <c r="F1009" s="5">
        <v>14.05</v>
      </c>
      <c r="G1009" s="5">
        <v>49.99</v>
      </c>
      <c r="H1009" s="16">
        <v>1.0017999708244039</v>
      </c>
      <c r="I1009" s="3" t="s">
        <v>10261</v>
      </c>
      <c r="J1009" s="3" t="str">
        <f t="shared" si="15"/>
        <v>AVP</v>
      </c>
      <c r="K1009" s="3" t="e">
        <f>IF(AND(RIGHT(I1009,1)="1",J1009=AVP),"Scranton West","")</f>
        <v>#NAME?</v>
      </c>
    </row>
    <row r="1010" spans="1:11" x14ac:dyDescent="0.3">
      <c r="A1010" s="1" t="s">
        <v>4001</v>
      </c>
      <c r="B1010" t="s">
        <v>1056</v>
      </c>
      <c r="C1010" t="s">
        <v>980</v>
      </c>
      <c r="D1010" t="s">
        <v>5998</v>
      </c>
      <c r="E1010" t="s">
        <v>1041</v>
      </c>
      <c r="F1010" s="5">
        <v>13.84</v>
      </c>
      <c r="G1010" s="5">
        <v>14.99</v>
      </c>
      <c r="H1010" s="16">
        <v>15.001021577563591</v>
      </c>
      <c r="I1010" s="3" t="s">
        <v>10260</v>
      </c>
      <c r="J1010" s="3" t="str">
        <f t="shared" si="15"/>
        <v>BNA</v>
      </c>
      <c r="K1010" s="3" t="e">
        <f>IF(AND(RIGHT(I1010,1)="1",J1010=AVP),"Scranton West","")</f>
        <v>#NAME?</v>
      </c>
    </row>
    <row r="1011" spans="1:11" x14ac:dyDescent="0.3">
      <c r="A1011" s="1" t="s">
        <v>4002</v>
      </c>
      <c r="B1011" t="s">
        <v>1057</v>
      </c>
      <c r="C1011" t="s">
        <v>953</v>
      </c>
      <c r="D1011" t="s">
        <v>5998</v>
      </c>
      <c r="E1011" t="s">
        <v>958</v>
      </c>
      <c r="F1011" s="5">
        <v>16.920000000000002</v>
      </c>
      <c r="G1011" s="5">
        <v>34.99</v>
      </c>
      <c r="H1011" s="16">
        <v>0.90987395195472931</v>
      </c>
      <c r="I1011" s="3" t="s">
        <v>10261</v>
      </c>
      <c r="J1011" s="3" t="str">
        <f t="shared" si="15"/>
        <v>AVP</v>
      </c>
      <c r="K1011" s="3" t="e">
        <f>IF(AND(RIGHT(I1011,1)="1",J1011=AVP),"Scranton West","")</f>
        <v>#NAME?</v>
      </c>
    </row>
    <row r="1012" spans="1:11" x14ac:dyDescent="0.3">
      <c r="A1012" s="1" t="s">
        <v>4003</v>
      </c>
      <c r="B1012" t="s">
        <v>1058</v>
      </c>
      <c r="C1012" t="s">
        <v>953</v>
      </c>
      <c r="D1012" t="s">
        <v>5998</v>
      </c>
      <c r="E1012" t="s">
        <v>1031</v>
      </c>
      <c r="F1012" s="5">
        <v>35.76</v>
      </c>
      <c r="G1012" s="5">
        <v>54.99</v>
      </c>
      <c r="H1012" s="16">
        <v>0.10906358696920317</v>
      </c>
      <c r="I1012" s="3" t="s">
        <v>10263</v>
      </c>
      <c r="J1012" s="3" t="str">
        <f t="shared" si="15"/>
        <v>BNA</v>
      </c>
      <c r="K1012" s="3" t="e">
        <f>IF(AND(RIGHT(I1012,1)="1",J1012=AVP),"Scranton West","")</f>
        <v>#NAME?</v>
      </c>
    </row>
    <row r="1013" spans="1:11" x14ac:dyDescent="0.3">
      <c r="A1013" s="1" t="s">
        <v>4004</v>
      </c>
      <c r="B1013" t="s">
        <v>1059</v>
      </c>
      <c r="C1013" t="s">
        <v>980</v>
      </c>
      <c r="D1013" t="s">
        <v>5998</v>
      </c>
      <c r="E1013" t="s">
        <v>1031</v>
      </c>
      <c r="F1013" s="5">
        <v>47.64</v>
      </c>
      <c r="G1013" s="5">
        <v>99.99</v>
      </c>
      <c r="H1013" s="16">
        <v>0.20343765611503994</v>
      </c>
      <c r="I1013" s="3" t="s">
        <v>10262</v>
      </c>
      <c r="J1013" s="3" t="str">
        <f t="shared" si="15"/>
        <v>MCO</v>
      </c>
      <c r="K1013" s="3" t="e">
        <f>IF(AND(RIGHT(I1013,1)="1",J1013=AVP),"Scranton West","")</f>
        <v>#NAME?</v>
      </c>
    </row>
    <row r="1014" spans="1:11" x14ac:dyDescent="0.3">
      <c r="A1014" s="1" t="s">
        <v>4005</v>
      </c>
      <c r="B1014" t="s">
        <v>1060</v>
      </c>
      <c r="C1014" t="s">
        <v>953</v>
      </c>
      <c r="D1014" t="s">
        <v>5998</v>
      </c>
      <c r="E1014" t="s">
        <v>972</v>
      </c>
      <c r="F1014" s="5">
        <v>8.43</v>
      </c>
      <c r="G1014" s="5">
        <v>39.99</v>
      </c>
      <c r="H1014" s="16">
        <v>30.005453898015229</v>
      </c>
      <c r="I1014" s="3" t="s">
        <v>10264</v>
      </c>
      <c r="J1014" s="3" t="str">
        <f t="shared" si="15"/>
        <v>AVP</v>
      </c>
      <c r="K1014" s="3" t="e">
        <f>IF(AND(RIGHT(I1014,1)="1",J1014=AVP),"Scranton West","")</f>
        <v>#NAME?</v>
      </c>
    </row>
    <row r="1015" spans="1:11" x14ac:dyDescent="0.3">
      <c r="A1015" s="1" t="s">
        <v>4006</v>
      </c>
      <c r="B1015" t="s">
        <v>1061</v>
      </c>
      <c r="C1015" t="s">
        <v>980</v>
      </c>
      <c r="D1015" t="s">
        <v>5995</v>
      </c>
      <c r="E1015" t="s">
        <v>45</v>
      </c>
      <c r="F1015" s="5">
        <v>14.02</v>
      </c>
      <c r="G1015" s="5">
        <v>29.99</v>
      </c>
      <c r="H1015" s="16">
        <v>0.50183824821063305</v>
      </c>
      <c r="I1015" s="3" t="s">
        <v>10263</v>
      </c>
      <c r="J1015" s="3" t="str">
        <f t="shared" si="15"/>
        <v>BNA</v>
      </c>
      <c r="K1015" s="3" t="e">
        <f>IF(AND(RIGHT(I1015,1)="1",J1015=AVP),"Scranton West","")</f>
        <v>#NAME?</v>
      </c>
    </row>
    <row r="1016" spans="1:11" x14ac:dyDescent="0.3">
      <c r="A1016" s="1" t="s">
        <v>4007</v>
      </c>
      <c r="B1016" t="s">
        <v>1062</v>
      </c>
      <c r="C1016" t="s">
        <v>960</v>
      </c>
      <c r="D1016" t="s">
        <v>5995</v>
      </c>
      <c r="E1016" t="s">
        <v>1031</v>
      </c>
      <c r="F1016" s="5">
        <v>37.67</v>
      </c>
      <c r="G1016" s="5">
        <v>49.99</v>
      </c>
      <c r="H1016" s="16">
        <v>0.50242410178670893</v>
      </c>
      <c r="I1016" s="3" t="s">
        <v>10261</v>
      </c>
      <c r="J1016" s="3" t="str">
        <f t="shared" si="15"/>
        <v>AVP</v>
      </c>
      <c r="K1016" s="3" t="e">
        <f>IF(AND(RIGHT(I1016,1)="1",J1016=AVP),"Scranton West","")</f>
        <v>#NAME?</v>
      </c>
    </row>
    <row r="1017" spans="1:11" x14ac:dyDescent="0.3">
      <c r="A1017" s="1" t="s">
        <v>4008</v>
      </c>
      <c r="B1017" t="s">
        <v>1063</v>
      </c>
      <c r="C1017" t="s">
        <v>980</v>
      </c>
      <c r="D1017" t="s">
        <v>5995</v>
      </c>
      <c r="E1017" t="s">
        <v>1031</v>
      </c>
      <c r="F1017" s="5">
        <v>34.31</v>
      </c>
      <c r="G1017" s="5">
        <v>54.99</v>
      </c>
      <c r="H1017" s="16">
        <v>1.2045262745528851</v>
      </c>
      <c r="I1017" s="3" t="s">
        <v>10261</v>
      </c>
      <c r="J1017" s="3" t="str">
        <f t="shared" si="15"/>
        <v>AVP</v>
      </c>
      <c r="K1017" s="3" t="e">
        <f>IF(AND(RIGHT(I1017,1)="1",J1017=AVP),"Scranton West","")</f>
        <v>#NAME?</v>
      </c>
    </row>
    <row r="1018" spans="1:11" x14ac:dyDescent="0.3">
      <c r="A1018" s="1" t="s">
        <v>4009</v>
      </c>
      <c r="B1018" t="s">
        <v>1064</v>
      </c>
      <c r="C1018" t="s">
        <v>980</v>
      </c>
      <c r="D1018" t="s">
        <v>5995</v>
      </c>
      <c r="E1018" t="s">
        <v>1041</v>
      </c>
      <c r="F1018" s="5">
        <v>14.24</v>
      </c>
      <c r="G1018" s="5">
        <v>14.99</v>
      </c>
      <c r="H1018" s="16">
        <v>5.0003358815264773</v>
      </c>
      <c r="I1018" s="3" t="s">
        <v>10261</v>
      </c>
      <c r="J1018" s="3" t="str">
        <f t="shared" si="15"/>
        <v>AVP</v>
      </c>
      <c r="K1018" s="3" t="e">
        <f>IF(AND(RIGHT(I1018,1)="1",J1018=AVP),"Scranton West","")</f>
        <v>#NAME?</v>
      </c>
    </row>
    <row r="1019" spans="1:11" x14ac:dyDescent="0.3">
      <c r="A1019" s="1" t="s">
        <v>4010</v>
      </c>
      <c r="B1019" t="s">
        <v>1065</v>
      </c>
      <c r="C1019" t="s">
        <v>980</v>
      </c>
      <c r="D1019" t="s">
        <v>5998</v>
      </c>
      <c r="E1019" t="s">
        <v>1038</v>
      </c>
      <c r="F1019" s="5">
        <v>18.989999999999998</v>
      </c>
      <c r="G1019" s="5">
        <v>19.989999999999998</v>
      </c>
      <c r="H1019" s="16">
        <v>40.00492796928647</v>
      </c>
      <c r="I1019" s="3" t="s">
        <v>10262</v>
      </c>
      <c r="J1019" s="3" t="str">
        <f t="shared" si="15"/>
        <v>MCO</v>
      </c>
      <c r="K1019" s="3" t="e">
        <f>IF(AND(RIGHT(I1019,1)="1",J1019=AVP),"Scranton West","")</f>
        <v>#NAME?</v>
      </c>
    </row>
    <row r="1020" spans="1:11" x14ac:dyDescent="0.3">
      <c r="A1020" s="1" t="s">
        <v>4011</v>
      </c>
      <c r="B1020" t="s">
        <v>1066</v>
      </c>
      <c r="C1020" t="s">
        <v>960</v>
      </c>
      <c r="D1020" t="s">
        <v>5995</v>
      </c>
      <c r="E1020" t="s">
        <v>1031</v>
      </c>
      <c r="F1020" s="5">
        <v>21.17</v>
      </c>
      <c r="G1020" s="5">
        <v>39.99</v>
      </c>
      <c r="H1020" s="16">
        <v>10.008825648765445</v>
      </c>
      <c r="I1020" s="3" t="s">
        <v>10261</v>
      </c>
      <c r="J1020" s="3" t="str">
        <f t="shared" si="15"/>
        <v>AVP</v>
      </c>
      <c r="K1020" s="3" t="e">
        <f>IF(AND(RIGHT(I1020,1)="1",J1020=AVP),"Scranton West","")</f>
        <v>#NAME?</v>
      </c>
    </row>
    <row r="1021" spans="1:11" x14ac:dyDescent="0.3">
      <c r="A1021" s="1" t="s">
        <v>4012</v>
      </c>
      <c r="B1021" t="s">
        <v>1067</v>
      </c>
      <c r="C1021" t="s">
        <v>980</v>
      </c>
      <c r="D1021" t="s">
        <v>5995</v>
      </c>
      <c r="E1021" t="s">
        <v>1031</v>
      </c>
      <c r="F1021" s="5">
        <v>32.86</v>
      </c>
      <c r="G1021" s="5">
        <v>99.99</v>
      </c>
      <c r="H1021" s="16">
        <v>25.001212843055615</v>
      </c>
      <c r="I1021" s="3" t="s">
        <v>10264</v>
      </c>
      <c r="J1021" s="3" t="str">
        <f t="shared" si="15"/>
        <v>AVP</v>
      </c>
      <c r="K1021" s="3" t="e">
        <f>IF(AND(RIGHT(I1021,1)="1",J1021=AVP),"Scranton West","")</f>
        <v>#NAME?</v>
      </c>
    </row>
    <row r="1022" spans="1:11" x14ac:dyDescent="0.3">
      <c r="A1022" s="1" t="s">
        <v>4013</v>
      </c>
      <c r="B1022" t="s">
        <v>1068</v>
      </c>
      <c r="C1022" t="s">
        <v>980</v>
      </c>
      <c r="D1022" t="s">
        <v>5995</v>
      </c>
      <c r="E1022" t="s">
        <v>1031</v>
      </c>
      <c r="F1022" s="5">
        <v>6.99</v>
      </c>
      <c r="G1022" s="5">
        <v>24.99</v>
      </c>
      <c r="H1022" s="16">
        <v>0.50004784329318741</v>
      </c>
      <c r="I1022" s="3" t="s">
        <v>10261</v>
      </c>
      <c r="J1022" s="3" t="str">
        <f t="shared" si="15"/>
        <v>AVP</v>
      </c>
      <c r="K1022" s="3" t="e">
        <f>IF(AND(RIGHT(I1022,1)="1",J1022=AVP),"Scranton West","")</f>
        <v>#NAME?</v>
      </c>
    </row>
    <row r="1023" spans="1:11" x14ac:dyDescent="0.3">
      <c r="A1023" s="1" t="s">
        <v>4014</v>
      </c>
      <c r="B1023" t="s">
        <v>1069</v>
      </c>
      <c r="C1023" t="s">
        <v>980</v>
      </c>
      <c r="D1023" t="s">
        <v>5998</v>
      </c>
      <c r="E1023" t="s">
        <v>1049</v>
      </c>
      <c r="F1023" s="5">
        <v>64.260000000000005</v>
      </c>
      <c r="G1023" s="5">
        <v>89.99</v>
      </c>
      <c r="H1023" s="16">
        <v>0.10012276621038597</v>
      </c>
      <c r="I1023" s="3" t="s">
        <v>10264</v>
      </c>
      <c r="J1023" s="3" t="str">
        <f t="shared" si="15"/>
        <v>AVP</v>
      </c>
      <c r="K1023" s="3" t="e">
        <f>IF(AND(RIGHT(I1023,1)="1",J1023=AVP),"Scranton West","")</f>
        <v>#NAME?</v>
      </c>
    </row>
    <row r="1024" spans="1:11" x14ac:dyDescent="0.3">
      <c r="A1024" s="1" t="s">
        <v>4015</v>
      </c>
      <c r="B1024" t="s">
        <v>1002</v>
      </c>
      <c r="C1024" t="s">
        <v>960</v>
      </c>
      <c r="D1024" t="s">
        <v>5995</v>
      </c>
      <c r="E1024" t="s">
        <v>961</v>
      </c>
      <c r="F1024" s="5">
        <v>10.76</v>
      </c>
      <c r="G1024" s="5">
        <v>44.99</v>
      </c>
      <c r="H1024" s="16">
        <v>0.50461510888744399</v>
      </c>
      <c r="I1024" s="3" t="s">
        <v>10263</v>
      </c>
      <c r="J1024" s="3" t="str">
        <f t="shared" si="15"/>
        <v>BNA</v>
      </c>
      <c r="K1024" s="3" t="e">
        <f>IF(AND(RIGHT(I1024,1)="1",J1024=AVP),"Scranton West","")</f>
        <v>#NAME?</v>
      </c>
    </row>
    <row r="1025" spans="1:11" x14ac:dyDescent="0.3">
      <c r="A1025" s="1" t="s">
        <v>4016</v>
      </c>
      <c r="B1025" t="s">
        <v>1070</v>
      </c>
      <c r="C1025" t="s">
        <v>960</v>
      </c>
      <c r="D1025" t="s">
        <v>5995</v>
      </c>
      <c r="E1025" t="s">
        <v>958</v>
      </c>
      <c r="F1025" s="5">
        <v>1.68</v>
      </c>
      <c r="G1025" s="5">
        <v>34.99</v>
      </c>
      <c r="H1025" s="16">
        <v>18.000353240648071</v>
      </c>
      <c r="I1025" s="3" t="s">
        <v>10261</v>
      </c>
      <c r="J1025" s="3" t="str">
        <f t="shared" si="15"/>
        <v>AVP</v>
      </c>
      <c r="K1025" s="3" t="e">
        <f>IF(AND(RIGHT(I1025,1)="1",J1025=AVP),"Scranton West","")</f>
        <v>#NAME?</v>
      </c>
    </row>
    <row r="1026" spans="1:11" x14ac:dyDescent="0.3">
      <c r="A1026" s="1" t="s">
        <v>4017</v>
      </c>
      <c r="B1026" t="s">
        <v>1071</v>
      </c>
      <c r="C1026" t="s">
        <v>980</v>
      </c>
      <c r="D1026" t="s">
        <v>5995</v>
      </c>
      <c r="E1026" t="s">
        <v>1031</v>
      </c>
      <c r="F1026" s="5">
        <v>56.72</v>
      </c>
      <c r="G1026" s="5">
        <v>99.99</v>
      </c>
      <c r="H1026" s="16">
        <v>15.006602404072037</v>
      </c>
      <c r="I1026" s="3" t="s">
        <v>10261</v>
      </c>
      <c r="J1026" s="3" t="str">
        <f t="shared" si="15"/>
        <v>AVP</v>
      </c>
      <c r="K1026" s="3" t="e">
        <f>IF(AND(RIGHT(I1026,1)="1",J1026=AVP),"Scranton West","")</f>
        <v>#NAME?</v>
      </c>
    </row>
    <row r="1027" spans="1:11" x14ac:dyDescent="0.3">
      <c r="A1027" s="1" t="s">
        <v>4018</v>
      </c>
      <c r="B1027" t="s">
        <v>994</v>
      </c>
      <c r="C1027" t="s">
        <v>953</v>
      </c>
      <c r="D1027" t="s">
        <v>5998</v>
      </c>
      <c r="E1027" t="s">
        <v>961</v>
      </c>
      <c r="F1027" s="5">
        <v>38.56</v>
      </c>
      <c r="G1027" s="5">
        <v>44.99</v>
      </c>
      <c r="H1027" s="16">
        <v>0.50012077310676095</v>
      </c>
      <c r="I1027" s="3" t="s">
        <v>10263</v>
      </c>
      <c r="J1027" s="3" t="str">
        <f t="shared" ref="J1027:J1090" si="16">LEFT(I1027,3)</f>
        <v>BNA</v>
      </c>
      <c r="K1027" s="3" t="e">
        <f>IF(AND(RIGHT(I1027,1)="1",J1027=AVP),"Scranton West","")</f>
        <v>#NAME?</v>
      </c>
    </row>
    <row r="1028" spans="1:11" x14ac:dyDescent="0.3">
      <c r="A1028" s="1" t="s">
        <v>4019</v>
      </c>
      <c r="B1028" t="s">
        <v>1072</v>
      </c>
      <c r="C1028" t="s">
        <v>1172</v>
      </c>
      <c r="D1028" t="s">
        <v>5998</v>
      </c>
      <c r="E1028" t="s">
        <v>1038</v>
      </c>
      <c r="F1028" s="5">
        <v>21.66</v>
      </c>
      <c r="G1028" s="5">
        <v>39.99</v>
      </c>
      <c r="H1028" s="16">
        <v>0.50782021649218401</v>
      </c>
      <c r="I1028" s="3" t="s">
        <v>10264</v>
      </c>
      <c r="J1028" s="3" t="str">
        <f t="shared" si="16"/>
        <v>AVP</v>
      </c>
      <c r="K1028" s="3" t="e">
        <f>IF(AND(RIGHT(I1028,1)="1",J1028=AVP),"Scranton West","")</f>
        <v>#NAME?</v>
      </c>
    </row>
    <row r="1029" spans="1:11" x14ac:dyDescent="0.3">
      <c r="A1029" s="1" t="s">
        <v>4020</v>
      </c>
      <c r="B1029" t="s">
        <v>1073</v>
      </c>
      <c r="C1029" t="s">
        <v>1172</v>
      </c>
      <c r="D1029" t="s">
        <v>5998</v>
      </c>
      <c r="E1029" t="s">
        <v>1038</v>
      </c>
      <c r="F1029" s="5">
        <v>15.05</v>
      </c>
      <c r="G1029" s="5">
        <v>29.99</v>
      </c>
      <c r="H1029" s="16">
        <v>8.0061175239844733</v>
      </c>
      <c r="I1029" s="3" t="s">
        <v>10261</v>
      </c>
      <c r="J1029" s="3" t="str">
        <f t="shared" si="16"/>
        <v>AVP</v>
      </c>
      <c r="K1029" s="3" t="e">
        <f>IF(AND(RIGHT(I1029,1)="1",J1029=AVP),"Scranton West","")</f>
        <v>#NAME?</v>
      </c>
    </row>
    <row r="1030" spans="1:11" x14ac:dyDescent="0.3">
      <c r="A1030" s="1" t="s">
        <v>4021</v>
      </c>
      <c r="B1030" t="s">
        <v>1074</v>
      </c>
      <c r="C1030" t="s">
        <v>1172</v>
      </c>
      <c r="D1030" t="s">
        <v>5998</v>
      </c>
      <c r="E1030" t="s">
        <v>1038</v>
      </c>
      <c r="F1030" s="5">
        <v>23.74</v>
      </c>
      <c r="G1030" s="5">
        <v>24.99</v>
      </c>
      <c r="H1030" s="16">
        <v>3.0051002704683576</v>
      </c>
      <c r="I1030" s="3" t="s">
        <v>10261</v>
      </c>
      <c r="J1030" s="3" t="str">
        <f t="shared" si="16"/>
        <v>AVP</v>
      </c>
      <c r="K1030" s="3" t="e">
        <f>IF(AND(RIGHT(I1030,1)="1",J1030=AVP),"Scranton West","")</f>
        <v>#NAME?</v>
      </c>
    </row>
    <row r="1031" spans="1:11" x14ac:dyDescent="0.3">
      <c r="A1031" s="1" t="s">
        <v>4022</v>
      </c>
      <c r="B1031" t="s">
        <v>1075</v>
      </c>
      <c r="C1031" t="s">
        <v>1172</v>
      </c>
      <c r="D1031" t="s">
        <v>5998</v>
      </c>
      <c r="E1031" t="s">
        <v>1038</v>
      </c>
      <c r="F1031" s="5">
        <v>5.91</v>
      </c>
      <c r="G1031" s="5">
        <v>34.99</v>
      </c>
      <c r="H1031" s="16">
        <v>2.0049833425929986</v>
      </c>
      <c r="I1031" s="3" t="s">
        <v>10261</v>
      </c>
      <c r="J1031" s="3" t="str">
        <f t="shared" si="16"/>
        <v>AVP</v>
      </c>
      <c r="K1031" s="3" t="e">
        <f>IF(AND(RIGHT(I1031,1)="1",J1031=AVP),"Scranton West","")</f>
        <v>#NAME?</v>
      </c>
    </row>
    <row r="1032" spans="1:11" x14ac:dyDescent="0.3">
      <c r="A1032" s="1" t="s">
        <v>4023</v>
      </c>
      <c r="B1032" t="s">
        <v>1076</v>
      </c>
      <c r="C1032" t="s">
        <v>1172</v>
      </c>
      <c r="D1032" t="s">
        <v>5998</v>
      </c>
      <c r="E1032" t="s">
        <v>1038</v>
      </c>
      <c r="F1032" s="5">
        <v>10.62</v>
      </c>
      <c r="G1032" s="5">
        <v>19.989999999999998</v>
      </c>
      <c r="H1032" s="16">
        <v>1.000329162535337</v>
      </c>
      <c r="I1032" s="3" t="s">
        <v>10261</v>
      </c>
      <c r="J1032" s="3" t="str">
        <f t="shared" si="16"/>
        <v>AVP</v>
      </c>
      <c r="K1032" s="3" t="e">
        <f>IF(AND(RIGHT(I1032,1)="1",J1032=AVP),"Scranton West","")</f>
        <v>#NAME?</v>
      </c>
    </row>
    <row r="1033" spans="1:11" x14ac:dyDescent="0.3">
      <c r="A1033" s="1" t="s">
        <v>4024</v>
      </c>
      <c r="B1033" t="s">
        <v>1077</v>
      </c>
      <c r="C1033" t="s">
        <v>1172</v>
      </c>
      <c r="D1033" t="s">
        <v>5998</v>
      </c>
      <c r="E1033" t="s">
        <v>1038</v>
      </c>
      <c r="F1033" s="5">
        <v>37.76</v>
      </c>
      <c r="G1033" s="5">
        <v>59.99</v>
      </c>
      <c r="H1033" s="16">
        <v>22.009912318853072</v>
      </c>
      <c r="I1033" s="3" t="s">
        <v>10260</v>
      </c>
      <c r="J1033" s="3" t="str">
        <f t="shared" si="16"/>
        <v>BNA</v>
      </c>
      <c r="K1033" s="3" t="e">
        <f>IF(AND(RIGHT(I1033,1)="1",J1033=AVP),"Scranton West","")</f>
        <v>#NAME?</v>
      </c>
    </row>
    <row r="1034" spans="1:11" x14ac:dyDescent="0.3">
      <c r="A1034" s="1" t="s">
        <v>4025</v>
      </c>
      <c r="B1034" t="s">
        <v>1078</v>
      </c>
      <c r="C1034" t="s">
        <v>1172</v>
      </c>
      <c r="D1034" t="s">
        <v>5998</v>
      </c>
      <c r="E1034" t="s">
        <v>1038</v>
      </c>
      <c r="F1034" s="5">
        <v>4.8499999999999996</v>
      </c>
      <c r="G1034" s="5">
        <v>34.99</v>
      </c>
      <c r="H1034" s="16">
        <v>12.006321933651146</v>
      </c>
      <c r="I1034" s="3" t="s">
        <v>10261</v>
      </c>
      <c r="J1034" s="3" t="str">
        <f t="shared" si="16"/>
        <v>AVP</v>
      </c>
      <c r="K1034" s="3" t="e">
        <f>IF(AND(RIGHT(I1034,1)="1",J1034=AVP),"Scranton West","")</f>
        <v>#NAME?</v>
      </c>
    </row>
    <row r="1035" spans="1:11" x14ac:dyDescent="0.3">
      <c r="A1035" s="1" t="s">
        <v>3867</v>
      </c>
      <c r="B1035" t="s">
        <v>1079</v>
      </c>
      <c r="C1035" t="s">
        <v>1172</v>
      </c>
      <c r="D1035" t="s">
        <v>5998</v>
      </c>
      <c r="E1035" t="s">
        <v>1038</v>
      </c>
      <c r="F1035" s="5">
        <v>26.61</v>
      </c>
      <c r="G1035" s="5">
        <v>39.99</v>
      </c>
      <c r="H1035" s="16">
        <v>24.009892245171404</v>
      </c>
      <c r="I1035" s="3" t="s">
        <v>10260</v>
      </c>
      <c r="J1035" s="3" t="str">
        <f t="shared" si="16"/>
        <v>BNA</v>
      </c>
      <c r="K1035" s="3" t="e">
        <f>IF(AND(RIGHT(I1035,1)="1",J1035=AVP),"Scranton West","")</f>
        <v>#NAME?</v>
      </c>
    </row>
    <row r="1036" spans="1:11" x14ac:dyDescent="0.3">
      <c r="A1036" s="1" t="s">
        <v>4026</v>
      </c>
      <c r="B1036" t="s">
        <v>1080</v>
      </c>
      <c r="C1036" t="s">
        <v>1172</v>
      </c>
      <c r="D1036" t="s">
        <v>5998</v>
      </c>
      <c r="E1036" t="s">
        <v>1038</v>
      </c>
      <c r="F1036" s="5">
        <v>52.24</v>
      </c>
      <c r="G1036" s="5">
        <v>54.99</v>
      </c>
      <c r="H1036" s="16">
        <v>50.006960959090677</v>
      </c>
      <c r="I1036" s="3" t="s">
        <v>10261</v>
      </c>
      <c r="J1036" s="3" t="str">
        <f t="shared" si="16"/>
        <v>AVP</v>
      </c>
      <c r="K1036" s="3" t="e">
        <f>IF(AND(RIGHT(I1036,1)="1",J1036=AVP),"Scranton West","")</f>
        <v>#NAME?</v>
      </c>
    </row>
    <row r="1037" spans="1:11" x14ac:dyDescent="0.3">
      <c r="A1037" s="1" t="s">
        <v>4027</v>
      </c>
      <c r="B1037" t="s">
        <v>1081</v>
      </c>
      <c r="C1037" t="s">
        <v>1172</v>
      </c>
      <c r="D1037" t="s">
        <v>5998</v>
      </c>
      <c r="E1037" t="s">
        <v>1038</v>
      </c>
      <c r="F1037" s="5">
        <v>18.989999999999998</v>
      </c>
      <c r="G1037" s="5">
        <v>19.989999999999998</v>
      </c>
      <c r="H1037" s="16">
        <v>0.20595290729724935</v>
      </c>
      <c r="I1037" s="3" t="s">
        <v>10261</v>
      </c>
      <c r="J1037" s="3" t="str">
        <f t="shared" si="16"/>
        <v>AVP</v>
      </c>
      <c r="K1037" s="3" t="e">
        <f>IF(AND(RIGHT(I1037,1)="1",J1037=AVP),"Scranton West","")</f>
        <v>#NAME?</v>
      </c>
    </row>
    <row r="1038" spans="1:11" x14ac:dyDescent="0.3">
      <c r="A1038" s="1" t="s">
        <v>4028</v>
      </c>
      <c r="B1038" t="s">
        <v>1082</v>
      </c>
      <c r="C1038" t="s">
        <v>1172</v>
      </c>
      <c r="D1038" t="s">
        <v>5998</v>
      </c>
      <c r="E1038" t="s">
        <v>1031</v>
      </c>
      <c r="F1038" s="5">
        <v>25.65</v>
      </c>
      <c r="G1038" s="5">
        <v>39.99</v>
      </c>
      <c r="H1038" s="16">
        <v>0.50556563887498907</v>
      </c>
      <c r="I1038" s="3" t="s">
        <v>10262</v>
      </c>
      <c r="J1038" s="3" t="str">
        <f t="shared" si="16"/>
        <v>MCO</v>
      </c>
      <c r="K1038" s="3" t="e">
        <f>IF(AND(RIGHT(I1038,1)="1",J1038=AVP),"Scranton West","")</f>
        <v>#NAME?</v>
      </c>
    </row>
    <row r="1039" spans="1:11" x14ac:dyDescent="0.3">
      <c r="A1039" s="1" t="s">
        <v>4029</v>
      </c>
      <c r="B1039" t="s">
        <v>1083</v>
      </c>
      <c r="C1039" t="s">
        <v>1172</v>
      </c>
      <c r="D1039" t="s">
        <v>5998</v>
      </c>
      <c r="E1039" t="s">
        <v>1038</v>
      </c>
      <c r="F1039" s="5">
        <v>21.41</v>
      </c>
      <c r="G1039" s="5">
        <v>29.99</v>
      </c>
      <c r="H1039" s="16">
        <v>1.0068930964879643</v>
      </c>
      <c r="I1039" s="3" t="s">
        <v>10263</v>
      </c>
      <c r="J1039" s="3" t="str">
        <f t="shared" si="16"/>
        <v>BNA</v>
      </c>
      <c r="K1039" s="3" t="e">
        <f>IF(AND(RIGHT(I1039,1)="1",J1039=AVP),"Scranton West","")</f>
        <v>#NAME?</v>
      </c>
    </row>
    <row r="1040" spans="1:11" x14ac:dyDescent="0.3">
      <c r="A1040" s="1" t="s">
        <v>4030</v>
      </c>
      <c r="B1040" t="s">
        <v>1084</v>
      </c>
      <c r="C1040" t="s">
        <v>1172</v>
      </c>
      <c r="D1040" t="s">
        <v>5998</v>
      </c>
      <c r="E1040" t="s">
        <v>1038</v>
      </c>
      <c r="F1040" s="5">
        <v>5.52</v>
      </c>
      <c r="G1040" s="5">
        <v>14.99</v>
      </c>
      <c r="H1040" s="16">
        <v>2.0076861291671055</v>
      </c>
      <c r="I1040" s="3" t="s">
        <v>10263</v>
      </c>
      <c r="J1040" s="3" t="str">
        <f t="shared" si="16"/>
        <v>BNA</v>
      </c>
      <c r="K1040" s="3" t="e">
        <f>IF(AND(RIGHT(I1040,1)="1",J1040=AVP),"Scranton West","")</f>
        <v>#NAME?</v>
      </c>
    </row>
    <row r="1041" spans="1:11" x14ac:dyDescent="0.3">
      <c r="A1041" s="1" t="s">
        <v>4031</v>
      </c>
      <c r="B1041" t="s">
        <v>1085</v>
      </c>
      <c r="C1041" t="s">
        <v>1172</v>
      </c>
      <c r="D1041" t="s">
        <v>5998</v>
      </c>
      <c r="E1041" t="s">
        <v>1038</v>
      </c>
      <c r="F1041" s="5">
        <v>7.62</v>
      </c>
      <c r="G1041" s="5">
        <v>24.99</v>
      </c>
      <c r="H1041" s="16">
        <v>0.50474391038287625</v>
      </c>
      <c r="I1041" s="3" t="s">
        <v>10261</v>
      </c>
      <c r="J1041" s="3" t="str">
        <f t="shared" si="16"/>
        <v>AVP</v>
      </c>
      <c r="K1041" s="3" t="e">
        <f>IF(AND(RIGHT(I1041,1)="1",J1041=AVP),"Scranton West","")</f>
        <v>#NAME?</v>
      </c>
    </row>
    <row r="1042" spans="1:11" x14ac:dyDescent="0.3">
      <c r="A1042" s="1" t="s">
        <v>4032</v>
      </c>
      <c r="B1042" t="s">
        <v>1086</v>
      </c>
      <c r="C1042" t="s">
        <v>1172</v>
      </c>
      <c r="D1042" t="s">
        <v>5998</v>
      </c>
      <c r="E1042" t="s">
        <v>1038</v>
      </c>
      <c r="F1042" s="5">
        <v>17.149999999999999</v>
      </c>
      <c r="G1042" s="5">
        <v>34.99</v>
      </c>
      <c r="H1042" s="16">
        <v>0.10187517832965964</v>
      </c>
      <c r="I1042" s="3" t="s">
        <v>10260</v>
      </c>
      <c r="J1042" s="3" t="str">
        <f t="shared" si="16"/>
        <v>BNA</v>
      </c>
      <c r="K1042" s="3" t="e">
        <f>IF(AND(RIGHT(I1042,1)="1",J1042=AVP),"Scranton West","")</f>
        <v>#NAME?</v>
      </c>
    </row>
    <row r="1043" spans="1:11" x14ac:dyDescent="0.3">
      <c r="A1043" s="1" t="s">
        <v>3753</v>
      </c>
      <c r="B1043" t="s">
        <v>1087</v>
      </c>
      <c r="C1043" t="s">
        <v>1172</v>
      </c>
      <c r="D1043" t="s">
        <v>5998</v>
      </c>
      <c r="E1043" t="s">
        <v>1038</v>
      </c>
      <c r="F1043" s="5">
        <v>68.73</v>
      </c>
      <c r="G1043" s="5">
        <v>89.99</v>
      </c>
      <c r="H1043" s="16">
        <v>3.0052957321169242</v>
      </c>
      <c r="I1043" s="3" t="s">
        <v>10263</v>
      </c>
      <c r="J1043" s="3" t="str">
        <f t="shared" si="16"/>
        <v>BNA</v>
      </c>
      <c r="K1043" s="3" t="e">
        <f>IF(AND(RIGHT(I1043,1)="1",J1043=AVP),"Scranton West","")</f>
        <v>#NAME?</v>
      </c>
    </row>
    <row r="1044" spans="1:11" x14ac:dyDescent="0.3">
      <c r="A1044" s="1" t="s">
        <v>4033</v>
      </c>
      <c r="B1044" t="s">
        <v>1088</v>
      </c>
      <c r="C1044" t="s">
        <v>1172</v>
      </c>
      <c r="D1044" t="s">
        <v>5995</v>
      </c>
      <c r="E1044" t="s">
        <v>1038</v>
      </c>
      <c r="F1044" s="5">
        <v>8.75</v>
      </c>
      <c r="G1044" s="5">
        <v>24.99</v>
      </c>
      <c r="H1044" s="16">
        <v>11.002480141546062</v>
      </c>
      <c r="I1044" s="3" t="s">
        <v>10261</v>
      </c>
      <c r="J1044" s="3" t="str">
        <f t="shared" si="16"/>
        <v>AVP</v>
      </c>
      <c r="K1044" s="3" t="e">
        <f>IF(AND(RIGHT(I1044,1)="1",J1044=AVP),"Scranton West","")</f>
        <v>#NAME?</v>
      </c>
    </row>
    <row r="1045" spans="1:11" x14ac:dyDescent="0.3">
      <c r="A1045" s="1" t="s">
        <v>4034</v>
      </c>
      <c r="B1045" t="s">
        <v>1089</v>
      </c>
      <c r="C1045" t="s">
        <v>1172</v>
      </c>
      <c r="D1045" t="s">
        <v>5998</v>
      </c>
      <c r="E1045" t="s">
        <v>1038</v>
      </c>
      <c r="F1045" s="5">
        <v>14.2</v>
      </c>
      <c r="G1045" s="5">
        <v>19.989999999999998</v>
      </c>
      <c r="H1045" s="16">
        <v>11.003684536746471</v>
      </c>
      <c r="I1045" s="3" t="s">
        <v>10263</v>
      </c>
      <c r="J1045" s="3" t="str">
        <f t="shared" si="16"/>
        <v>BNA</v>
      </c>
      <c r="K1045" s="3" t="e">
        <f>IF(AND(RIGHT(I1045,1)="1",J1045=AVP),"Scranton West","")</f>
        <v>#NAME?</v>
      </c>
    </row>
    <row r="1046" spans="1:11" x14ac:dyDescent="0.3">
      <c r="A1046" s="1" t="s">
        <v>4035</v>
      </c>
      <c r="B1046" t="s">
        <v>1090</v>
      </c>
      <c r="C1046" t="s">
        <v>1172</v>
      </c>
      <c r="D1046" t="s">
        <v>5998</v>
      </c>
      <c r="E1046" t="s">
        <v>1038</v>
      </c>
      <c r="F1046" s="5">
        <v>26.11</v>
      </c>
      <c r="G1046" s="5">
        <v>29.99</v>
      </c>
      <c r="H1046" s="16">
        <v>12.003418939243828</v>
      </c>
      <c r="I1046" s="3" t="s">
        <v>10264</v>
      </c>
      <c r="J1046" s="3" t="str">
        <f t="shared" si="16"/>
        <v>AVP</v>
      </c>
      <c r="K1046" s="3" t="e">
        <f>IF(AND(RIGHT(I1046,1)="1",J1046=AVP),"Scranton West","")</f>
        <v>#NAME?</v>
      </c>
    </row>
    <row r="1047" spans="1:11" x14ac:dyDescent="0.3">
      <c r="A1047" s="1" t="s">
        <v>4036</v>
      </c>
      <c r="B1047" t="s">
        <v>1091</v>
      </c>
      <c r="C1047" t="s">
        <v>1172</v>
      </c>
      <c r="D1047" t="s">
        <v>5998</v>
      </c>
      <c r="E1047" t="s">
        <v>1038</v>
      </c>
      <c r="F1047" s="5">
        <v>32.65</v>
      </c>
      <c r="G1047" s="5">
        <v>34.99</v>
      </c>
      <c r="H1047" s="16">
        <v>0.30590652658033707</v>
      </c>
      <c r="I1047" s="3" t="s">
        <v>10264</v>
      </c>
      <c r="J1047" s="3" t="str">
        <f t="shared" si="16"/>
        <v>AVP</v>
      </c>
      <c r="K1047" s="3" t="e">
        <f>IF(AND(RIGHT(I1047,1)="1",J1047=AVP),"Scranton West","")</f>
        <v>#NAME?</v>
      </c>
    </row>
    <row r="1048" spans="1:11" x14ac:dyDescent="0.3">
      <c r="A1048" s="1" t="s">
        <v>4037</v>
      </c>
      <c r="B1048" t="s">
        <v>1092</v>
      </c>
      <c r="C1048" t="s">
        <v>1172</v>
      </c>
      <c r="D1048" t="s">
        <v>5998</v>
      </c>
      <c r="E1048" t="s">
        <v>1038</v>
      </c>
      <c r="F1048" s="5">
        <v>20.239999999999998</v>
      </c>
      <c r="G1048" s="5">
        <v>39.99</v>
      </c>
      <c r="H1048" s="16">
        <v>15.003182008387144</v>
      </c>
      <c r="I1048" s="3" t="s">
        <v>10264</v>
      </c>
      <c r="J1048" s="3" t="str">
        <f t="shared" si="16"/>
        <v>AVP</v>
      </c>
      <c r="K1048" s="3" t="e">
        <f>IF(AND(RIGHT(I1048,1)="1",J1048=AVP),"Scranton West","")</f>
        <v>#NAME?</v>
      </c>
    </row>
    <row r="1049" spans="1:11" x14ac:dyDescent="0.3">
      <c r="A1049" s="1" t="s">
        <v>4038</v>
      </c>
      <c r="B1049" t="s">
        <v>1093</v>
      </c>
      <c r="C1049" t="s">
        <v>1172</v>
      </c>
      <c r="D1049" t="s">
        <v>5998</v>
      </c>
      <c r="E1049" t="s">
        <v>1038</v>
      </c>
      <c r="F1049" s="5">
        <v>0.04</v>
      </c>
      <c r="G1049" s="5">
        <v>29.99</v>
      </c>
      <c r="H1049" s="16">
        <v>1.1006855559221924</v>
      </c>
      <c r="I1049" s="3" t="s">
        <v>10261</v>
      </c>
      <c r="J1049" s="3" t="str">
        <f t="shared" si="16"/>
        <v>AVP</v>
      </c>
      <c r="K1049" s="3" t="e">
        <f>IF(AND(RIGHT(I1049,1)="1",J1049=AVP),"Scranton West","")</f>
        <v>#NAME?</v>
      </c>
    </row>
    <row r="1050" spans="1:11" x14ac:dyDescent="0.3">
      <c r="A1050" s="1" t="s">
        <v>4039</v>
      </c>
      <c r="B1050" t="s">
        <v>1094</v>
      </c>
      <c r="C1050" t="s">
        <v>1172</v>
      </c>
      <c r="D1050" t="s">
        <v>5995</v>
      </c>
      <c r="E1050" t="s">
        <v>1095</v>
      </c>
      <c r="F1050" s="5">
        <v>18.920000000000002</v>
      </c>
      <c r="G1050" s="5">
        <v>49.99</v>
      </c>
      <c r="H1050" s="16">
        <v>0.10384261418209002</v>
      </c>
      <c r="I1050" s="3" t="s">
        <v>10261</v>
      </c>
      <c r="J1050" s="3" t="str">
        <f t="shared" si="16"/>
        <v>AVP</v>
      </c>
      <c r="K1050" s="3" t="e">
        <f>IF(AND(RIGHT(I1050,1)="1",J1050=AVP),"Scranton West","")</f>
        <v>#NAME?</v>
      </c>
    </row>
    <row r="1051" spans="1:11" x14ac:dyDescent="0.3">
      <c r="A1051" s="1" t="s">
        <v>4040</v>
      </c>
      <c r="B1051" t="s">
        <v>1096</v>
      </c>
      <c r="C1051" t="s">
        <v>1172</v>
      </c>
      <c r="D1051" t="s">
        <v>5998</v>
      </c>
      <c r="E1051" t="s">
        <v>1038</v>
      </c>
      <c r="F1051" s="5">
        <v>4.01</v>
      </c>
      <c r="G1051" s="5">
        <v>19.989999999999998</v>
      </c>
      <c r="H1051" s="16">
        <v>0.10598006822073909</v>
      </c>
      <c r="I1051" s="3" t="s">
        <v>10261</v>
      </c>
      <c r="J1051" s="3" t="str">
        <f t="shared" si="16"/>
        <v>AVP</v>
      </c>
      <c r="K1051" s="3" t="e">
        <f>IF(AND(RIGHT(I1051,1)="1",J1051=AVP),"Scranton West","")</f>
        <v>#NAME?</v>
      </c>
    </row>
    <row r="1052" spans="1:11" x14ac:dyDescent="0.3">
      <c r="A1052" s="1" t="s">
        <v>4041</v>
      </c>
      <c r="B1052" t="s">
        <v>1097</v>
      </c>
      <c r="C1052" t="s">
        <v>1172</v>
      </c>
      <c r="D1052" t="s">
        <v>5995</v>
      </c>
      <c r="E1052" t="s">
        <v>1038</v>
      </c>
      <c r="F1052" s="5">
        <v>18.989999999999998</v>
      </c>
      <c r="G1052" s="5">
        <v>19.989999999999998</v>
      </c>
      <c r="H1052" s="16">
        <v>25.003466137847049</v>
      </c>
      <c r="I1052" s="3" t="s">
        <v>10264</v>
      </c>
      <c r="J1052" s="3" t="str">
        <f t="shared" si="16"/>
        <v>AVP</v>
      </c>
      <c r="K1052" s="3" t="e">
        <f>IF(AND(RIGHT(I1052,1)="1",J1052=AVP),"Scranton West","")</f>
        <v>#NAME?</v>
      </c>
    </row>
    <row r="1053" spans="1:11" x14ac:dyDescent="0.3">
      <c r="A1053" s="1" t="s">
        <v>4042</v>
      </c>
      <c r="B1053" t="s">
        <v>1098</v>
      </c>
      <c r="C1053" t="s">
        <v>1172</v>
      </c>
      <c r="D1053" t="s">
        <v>5998</v>
      </c>
      <c r="E1053" t="s">
        <v>1038</v>
      </c>
      <c r="F1053" s="5">
        <v>11.38</v>
      </c>
      <c r="G1053" s="5">
        <v>29.99</v>
      </c>
      <c r="H1053" s="16">
        <v>10.004834667120683</v>
      </c>
      <c r="I1053" s="3" t="s">
        <v>10261</v>
      </c>
      <c r="J1053" s="3" t="str">
        <f t="shared" si="16"/>
        <v>AVP</v>
      </c>
      <c r="K1053" s="3" t="e">
        <f>IF(AND(RIGHT(I1053,1)="1",J1053=AVP),"Scranton West","")</f>
        <v>#NAME?</v>
      </c>
    </row>
    <row r="1054" spans="1:11" x14ac:dyDescent="0.3">
      <c r="A1054" s="1" t="s">
        <v>4043</v>
      </c>
      <c r="B1054" t="s">
        <v>1099</v>
      </c>
      <c r="C1054" t="s">
        <v>1172</v>
      </c>
      <c r="D1054" t="s">
        <v>5998</v>
      </c>
      <c r="E1054" t="s">
        <v>71</v>
      </c>
      <c r="F1054" s="5">
        <v>36.799999999999997</v>
      </c>
      <c r="G1054" s="5">
        <v>39.99</v>
      </c>
      <c r="H1054" s="16">
        <v>0.50306513857289725</v>
      </c>
      <c r="I1054" s="3" t="s">
        <v>10261</v>
      </c>
      <c r="J1054" s="3" t="str">
        <f t="shared" si="16"/>
        <v>AVP</v>
      </c>
      <c r="K1054" s="3" t="e">
        <f>IF(AND(RIGHT(I1054,1)="1",J1054=AVP),"Scranton West","")</f>
        <v>#NAME?</v>
      </c>
    </row>
    <row r="1055" spans="1:11" x14ac:dyDescent="0.3">
      <c r="A1055" s="1" t="s">
        <v>4044</v>
      </c>
      <c r="B1055" t="s">
        <v>1100</v>
      </c>
      <c r="C1055" t="s">
        <v>1172</v>
      </c>
      <c r="D1055" t="s">
        <v>5998</v>
      </c>
      <c r="E1055" t="s">
        <v>1038</v>
      </c>
      <c r="F1055" s="5">
        <v>-4.43</v>
      </c>
      <c r="G1055" s="5">
        <v>29.99</v>
      </c>
      <c r="H1055" s="16">
        <v>0.20508368663239684</v>
      </c>
      <c r="I1055" s="3" t="s">
        <v>10264</v>
      </c>
      <c r="J1055" s="3" t="str">
        <f t="shared" si="16"/>
        <v>AVP</v>
      </c>
      <c r="K1055" s="3" t="e">
        <f>IF(AND(RIGHT(I1055,1)="1",J1055=AVP),"Scranton West","")</f>
        <v>#NAME?</v>
      </c>
    </row>
    <row r="1056" spans="1:11" x14ac:dyDescent="0.3">
      <c r="A1056" s="1" t="s">
        <v>4045</v>
      </c>
      <c r="B1056" t="s">
        <v>1101</v>
      </c>
      <c r="C1056" t="s">
        <v>1172</v>
      </c>
      <c r="D1056" t="s">
        <v>5998</v>
      </c>
      <c r="E1056" t="s">
        <v>1038</v>
      </c>
      <c r="F1056" s="5">
        <v>26.01</v>
      </c>
      <c r="G1056" s="5">
        <v>34.99</v>
      </c>
      <c r="H1056" s="16">
        <v>1.0020605296076508</v>
      </c>
      <c r="I1056" s="3" t="s">
        <v>10261</v>
      </c>
      <c r="J1056" s="3" t="str">
        <f t="shared" si="16"/>
        <v>AVP</v>
      </c>
      <c r="K1056" s="3" t="e">
        <f>IF(AND(RIGHT(I1056,1)="1",J1056=AVP),"Scranton West","")</f>
        <v>#NAME?</v>
      </c>
    </row>
    <row r="1057" spans="1:11" x14ac:dyDescent="0.3">
      <c r="A1057" s="1" t="s">
        <v>4046</v>
      </c>
      <c r="B1057" t="s">
        <v>1102</v>
      </c>
      <c r="C1057" t="s">
        <v>1172</v>
      </c>
      <c r="D1057" t="s">
        <v>5998</v>
      </c>
      <c r="E1057" t="s">
        <v>1038</v>
      </c>
      <c r="F1057" s="5">
        <v>10.199999999999999</v>
      </c>
      <c r="G1057" s="5">
        <v>49.99</v>
      </c>
      <c r="H1057" s="16">
        <v>3.0015864114046882</v>
      </c>
      <c r="I1057" s="3" t="s">
        <v>10261</v>
      </c>
      <c r="J1057" s="3" t="str">
        <f t="shared" si="16"/>
        <v>AVP</v>
      </c>
      <c r="K1057" s="3" t="e">
        <f>IF(AND(RIGHT(I1057,1)="1",J1057=AVP),"Scranton West","")</f>
        <v>#NAME?</v>
      </c>
    </row>
    <row r="1058" spans="1:11" x14ac:dyDescent="0.3">
      <c r="A1058" s="1" t="s">
        <v>4047</v>
      </c>
      <c r="B1058" t="s">
        <v>1103</v>
      </c>
      <c r="C1058" t="s">
        <v>1172</v>
      </c>
      <c r="D1058" t="s">
        <v>5998</v>
      </c>
      <c r="E1058" t="s">
        <v>1038</v>
      </c>
      <c r="F1058" s="5">
        <v>22.88</v>
      </c>
      <c r="G1058" s="5">
        <v>24.99</v>
      </c>
      <c r="H1058" s="16">
        <v>2.0053777595782463</v>
      </c>
      <c r="I1058" s="3" t="s">
        <v>10261</v>
      </c>
      <c r="J1058" s="3" t="str">
        <f t="shared" si="16"/>
        <v>AVP</v>
      </c>
      <c r="K1058" s="3" t="e">
        <f>IF(AND(RIGHT(I1058,1)="1",J1058=AVP),"Scranton West","")</f>
        <v>#NAME?</v>
      </c>
    </row>
    <row r="1059" spans="1:11" x14ac:dyDescent="0.3">
      <c r="A1059" s="1" t="s">
        <v>4048</v>
      </c>
      <c r="B1059" t="s">
        <v>1104</v>
      </c>
      <c r="C1059" t="s">
        <v>1172</v>
      </c>
      <c r="D1059" t="s">
        <v>5998</v>
      </c>
      <c r="E1059" t="s">
        <v>1038</v>
      </c>
      <c r="F1059" s="5">
        <v>6.49</v>
      </c>
      <c r="G1059" s="5">
        <v>34.99</v>
      </c>
      <c r="H1059" s="16">
        <v>0.15810396205869887</v>
      </c>
      <c r="I1059" s="3" t="s">
        <v>10262</v>
      </c>
      <c r="J1059" s="3" t="str">
        <f t="shared" si="16"/>
        <v>MCO</v>
      </c>
      <c r="K1059" s="3" t="e">
        <f>IF(AND(RIGHT(I1059,1)="1",J1059=AVP),"Scranton West","")</f>
        <v>#NAME?</v>
      </c>
    </row>
    <row r="1060" spans="1:11" x14ac:dyDescent="0.3">
      <c r="A1060" s="1" t="s">
        <v>4049</v>
      </c>
      <c r="B1060" t="s">
        <v>1105</v>
      </c>
      <c r="C1060" t="s">
        <v>1172</v>
      </c>
      <c r="D1060" t="s">
        <v>5998</v>
      </c>
      <c r="E1060" t="s">
        <v>1038</v>
      </c>
      <c r="F1060" s="5">
        <v>20.73</v>
      </c>
      <c r="G1060" s="5">
        <v>29.99</v>
      </c>
      <c r="H1060" s="16">
        <v>2.0096010607737944</v>
      </c>
      <c r="I1060" s="3" t="s">
        <v>10264</v>
      </c>
      <c r="J1060" s="3" t="str">
        <f t="shared" si="16"/>
        <v>AVP</v>
      </c>
      <c r="K1060" s="3" t="e">
        <f>IF(AND(RIGHT(I1060,1)="1",J1060=AVP),"Scranton West","")</f>
        <v>#NAME?</v>
      </c>
    </row>
    <row r="1061" spans="1:11" x14ac:dyDescent="0.3">
      <c r="A1061" s="1" t="s">
        <v>4050</v>
      </c>
      <c r="B1061" t="s">
        <v>1106</v>
      </c>
      <c r="C1061" t="s">
        <v>1172</v>
      </c>
      <c r="D1061" t="s">
        <v>5998</v>
      </c>
      <c r="E1061" t="s">
        <v>1038</v>
      </c>
      <c r="F1061" s="5">
        <v>21.11</v>
      </c>
      <c r="G1061" s="5">
        <v>29.99</v>
      </c>
      <c r="H1061" s="16">
        <v>1.0008165133994746</v>
      </c>
      <c r="I1061" s="3" t="s">
        <v>10261</v>
      </c>
      <c r="J1061" s="3" t="str">
        <f t="shared" si="16"/>
        <v>AVP</v>
      </c>
      <c r="K1061" s="3" t="e">
        <f>IF(AND(RIGHT(I1061,1)="1",J1061=AVP),"Scranton West","")</f>
        <v>#NAME?</v>
      </c>
    </row>
    <row r="1062" spans="1:11" x14ac:dyDescent="0.3">
      <c r="A1062" s="1" t="s">
        <v>4051</v>
      </c>
      <c r="B1062" t="s">
        <v>1107</v>
      </c>
      <c r="C1062" t="s">
        <v>1172</v>
      </c>
      <c r="D1062" t="s">
        <v>5998</v>
      </c>
      <c r="E1062" t="s">
        <v>1038</v>
      </c>
      <c r="F1062" s="5">
        <v>10.47</v>
      </c>
      <c r="G1062" s="5">
        <v>19.989999999999998</v>
      </c>
      <c r="H1062" s="16">
        <v>5.0052055868246743</v>
      </c>
      <c r="I1062" s="3" t="s">
        <v>10260</v>
      </c>
      <c r="J1062" s="3" t="str">
        <f t="shared" si="16"/>
        <v>BNA</v>
      </c>
      <c r="K1062" s="3" t="e">
        <f>IF(AND(RIGHT(I1062,1)="1",J1062=AVP),"Scranton West","")</f>
        <v>#NAME?</v>
      </c>
    </row>
    <row r="1063" spans="1:11" x14ac:dyDescent="0.3">
      <c r="A1063" s="1" t="s">
        <v>4052</v>
      </c>
      <c r="B1063" t="s">
        <v>1108</v>
      </c>
      <c r="C1063" t="s">
        <v>1172</v>
      </c>
      <c r="D1063" t="s">
        <v>5998</v>
      </c>
      <c r="E1063" t="s">
        <v>1038</v>
      </c>
      <c r="F1063" s="5">
        <v>-0.15</v>
      </c>
      <c r="G1063" s="5">
        <v>34.99</v>
      </c>
      <c r="H1063" s="16">
        <v>12.006027881099291</v>
      </c>
      <c r="I1063" s="3" t="s">
        <v>10264</v>
      </c>
      <c r="J1063" s="3" t="str">
        <f t="shared" si="16"/>
        <v>AVP</v>
      </c>
      <c r="K1063" s="3" t="e">
        <f>IF(AND(RIGHT(I1063,1)="1",J1063=AVP),"Scranton West","")</f>
        <v>#NAME?</v>
      </c>
    </row>
    <row r="1064" spans="1:11" x14ac:dyDescent="0.3">
      <c r="A1064" s="1" t="s">
        <v>4053</v>
      </c>
      <c r="B1064" t="s">
        <v>1109</v>
      </c>
      <c r="C1064" t="s">
        <v>1172</v>
      </c>
      <c r="D1064" t="s">
        <v>5998</v>
      </c>
      <c r="E1064" t="s">
        <v>1038</v>
      </c>
      <c r="F1064" s="5">
        <v>15.95</v>
      </c>
      <c r="G1064" s="5">
        <v>24.99</v>
      </c>
      <c r="H1064" s="16">
        <v>1.0097776099295321</v>
      </c>
      <c r="I1064" s="3" t="s">
        <v>10264</v>
      </c>
      <c r="J1064" s="3" t="str">
        <f t="shared" si="16"/>
        <v>AVP</v>
      </c>
      <c r="K1064" s="3" t="e">
        <f>IF(AND(RIGHT(I1064,1)="1",J1064=AVP),"Scranton West","")</f>
        <v>#NAME?</v>
      </c>
    </row>
    <row r="1065" spans="1:11" x14ac:dyDescent="0.3">
      <c r="A1065" s="1" t="s">
        <v>4054</v>
      </c>
      <c r="B1065" t="s">
        <v>1110</v>
      </c>
      <c r="C1065" t="s">
        <v>1172</v>
      </c>
      <c r="D1065" t="s">
        <v>5998</v>
      </c>
      <c r="E1065" t="s">
        <v>1038</v>
      </c>
      <c r="F1065" s="5">
        <v>21.24</v>
      </c>
      <c r="G1065" s="5">
        <v>49.99</v>
      </c>
      <c r="H1065" s="16">
        <v>0.50754393591686109</v>
      </c>
      <c r="I1065" s="3" t="s">
        <v>10261</v>
      </c>
      <c r="J1065" s="3" t="str">
        <f t="shared" si="16"/>
        <v>AVP</v>
      </c>
      <c r="K1065" s="3" t="e">
        <f>IF(AND(RIGHT(I1065,1)="1",J1065=AVP),"Scranton West","")</f>
        <v>#NAME?</v>
      </c>
    </row>
    <row r="1066" spans="1:11" x14ac:dyDescent="0.3">
      <c r="A1066" s="1" t="s">
        <v>4055</v>
      </c>
      <c r="B1066" t="s">
        <v>1111</v>
      </c>
      <c r="C1066" t="s">
        <v>1172</v>
      </c>
      <c r="D1066" t="s">
        <v>5998</v>
      </c>
      <c r="E1066" t="s">
        <v>1038</v>
      </c>
      <c r="F1066" s="5">
        <v>26.8</v>
      </c>
      <c r="G1066" s="5">
        <v>34.99</v>
      </c>
      <c r="H1066" s="16">
        <v>25.004185609326289</v>
      </c>
      <c r="I1066" s="3" t="s">
        <v>10263</v>
      </c>
      <c r="J1066" s="3" t="str">
        <f t="shared" si="16"/>
        <v>BNA</v>
      </c>
      <c r="K1066" s="3" t="e">
        <f>IF(AND(RIGHT(I1066,1)="1",J1066=AVP),"Scranton West","")</f>
        <v>#NAME?</v>
      </c>
    </row>
    <row r="1067" spans="1:11" x14ac:dyDescent="0.3">
      <c r="A1067" s="1" t="s">
        <v>4056</v>
      </c>
      <c r="B1067" t="s">
        <v>1112</v>
      </c>
      <c r="C1067" t="s">
        <v>1172</v>
      </c>
      <c r="D1067" t="s">
        <v>5998</v>
      </c>
      <c r="E1067" t="s">
        <v>1034</v>
      </c>
      <c r="F1067" s="5">
        <v>6.79</v>
      </c>
      <c r="G1067" s="5">
        <v>14.99</v>
      </c>
      <c r="H1067" s="16">
        <v>0.20142294333531408</v>
      </c>
      <c r="I1067" s="3" t="s">
        <v>10262</v>
      </c>
      <c r="J1067" s="3" t="str">
        <f t="shared" si="16"/>
        <v>MCO</v>
      </c>
      <c r="K1067" s="3" t="e">
        <f>IF(AND(RIGHT(I1067,1)="1",J1067=AVP),"Scranton West","")</f>
        <v>#NAME?</v>
      </c>
    </row>
    <row r="1068" spans="1:11" x14ac:dyDescent="0.3">
      <c r="A1068" s="1" t="s">
        <v>4057</v>
      </c>
      <c r="B1068" t="s">
        <v>1113</v>
      </c>
      <c r="C1068" t="s">
        <v>1172</v>
      </c>
      <c r="D1068" t="s">
        <v>5998</v>
      </c>
      <c r="E1068" t="s">
        <v>1038</v>
      </c>
      <c r="F1068" s="5">
        <v>19.22</v>
      </c>
      <c r="G1068" s="5">
        <v>39.99</v>
      </c>
      <c r="H1068" s="16">
        <v>6.0070976062652193</v>
      </c>
      <c r="I1068" s="3" t="s">
        <v>10260</v>
      </c>
      <c r="J1068" s="3" t="str">
        <f t="shared" si="16"/>
        <v>BNA</v>
      </c>
      <c r="K1068" s="3" t="e">
        <f>IF(AND(RIGHT(I1068,1)="1",J1068=AVP),"Scranton West","")</f>
        <v>#NAME?</v>
      </c>
    </row>
    <row r="1069" spans="1:11" x14ac:dyDescent="0.3">
      <c r="A1069" s="1" t="s">
        <v>4058</v>
      </c>
      <c r="B1069" t="s">
        <v>1114</v>
      </c>
      <c r="C1069" t="s">
        <v>1172</v>
      </c>
      <c r="D1069" t="s">
        <v>5998</v>
      </c>
      <c r="E1069" t="s">
        <v>1038</v>
      </c>
      <c r="F1069" s="5">
        <v>12.57</v>
      </c>
      <c r="G1069" s="5">
        <v>24.99</v>
      </c>
      <c r="H1069" s="16">
        <v>0.20794050950642096</v>
      </c>
      <c r="I1069" s="3" t="s">
        <v>10263</v>
      </c>
      <c r="J1069" s="3" t="str">
        <f t="shared" si="16"/>
        <v>BNA</v>
      </c>
      <c r="K1069" s="3" t="e">
        <f>IF(AND(RIGHT(I1069,1)="1",J1069=AVP),"Scranton West","")</f>
        <v>#NAME?</v>
      </c>
    </row>
    <row r="1070" spans="1:11" x14ac:dyDescent="0.3">
      <c r="A1070" s="1" t="s">
        <v>4059</v>
      </c>
      <c r="B1070" t="s">
        <v>1115</v>
      </c>
      <c r="C1070" t="s">
        <v>1172</v>
      </c>
      <c r="D1070" t="s">
        <v>5995</v>
      </c>
      <c r="E1070" t="s">
        <v>1038</v>
      </c>
      <c r="F1070" s="5">
        <v>23.73</v>
      </c>
      <c r="G1070" s="5">
        <v>34.99</v>
      </c>
      <c r="H1070" s="16">
        <v>0.50178874170443277</v>
      </c>
      <c r="I1070" s="3" t="s">
        <v>10261</v>
      </c>
      <c r="J1070" s="3" t="str">
        <f t="shared" si="16"/>
        <v>AVP</v>
      </c>
      <c r="K1070" s="3" t="e">
        <f>IF(AND(RIGHT(I1070,1)="1",J1070=AVP),"Scranton West","")</f>
        <v>#NAME?</v>
      </c>
    </row>
    <row r="1071" spans="1:11" x14ac:dyDescent="0.3">
      <c r="A1071" s="1" t="s">
        <v>4060</v>
      </c>
      <c r="B1071" t="s">
        <v>1116</v>
      </c>
      <c r="C1071" t="s">
        <v>1172</v>
      </c>
      <c r="D1071" t="s">
        <v>5998</v>
      </c>
      <c r="E1071" t="s">
        <v>1038</v>
      </c>
      <c r="F1071" s="5">
        <v>15.69</v>
      </c>
      <c r="G1071" s="5">
        <v>29.99</v>
      </c>
      <c r="H1071" s="16">
        <v>12.002987887459925</v>
      </c>
      <c r="I1071" s="3" t="s">
        <v>10261</v>
      </c>
      <c r="J1071" s="3" t="str">
        <f t="shared" si="16"/>
        <v>AVP</v>
      </c>
      <c r="K1071" s="3" t="e">
        <f>IF(AND(RIGHT(I1071,1)="1",J1071=AVP),"Scranton West","")</f>
        <v>#NAME?</v>
      </c>
    </row>
    <row r="1072" spans="1:11" x14ac:dyDescent="0.3">
      <c r="A1072" s="1" t="s">
        <v>4061</v>
      </c>
      <c r="B1072" t="s">
        <v>1117</v>
      </c>
      <c r="C1072" t="s">
        <v>1172</v>
      </c>
      <c r="D1072" t="s">
        <v>5998</v>
      </c>
      <c r="E1072" t="s">
        <v>1038</v>
      </c>
      <c r="F1072" s="5">
        <v>20.58</v>
      </c>
      <c r="G1072" s="5">
        <v>39.99</v>
      </c>
      <c r="H1072" s="16">
        <v>0.30718796666824461</v>
      </c>
      <c r="I1072" s="3" t="s">
        <v>10261</v>
      </c>
      <c r="J1072" s="3" t="str">
        <f t="shared" si="16"/>
        <v>AVP</v>
      </c>
      <c r="K1072" s="3" t="e">
        <f>IF(AND(RIGHT(I1072,1)="1",J1072=AVP),"Scranton West","")</f>
        <v>#NAME?</v>
      </c>
    </row>
    <row r="1073" spans="1:11" x14ac:dyDescent="0.3">
      <c r="A1073" s="1" t="s">
        <v>4062</v>
      </c>
      <c r="B1073" t="s">
        <v>1118</v>
      </c>
      <c r="C1073" t="s">
        <v>1172</v>
      </c>
      <c r="D1073" t="s">
        <v>5998</v>
      </c>
      <c r="E1073" t="s">
        <v>1038</v>
      </c>
      <c r="F1073" s="5">
        <v>8.6300000000000008</v>
      </c>
      <c r="G1073" s="5">
        <v>14.99</v>
      </c>
      <c r="H1073" s="16">
        <v>5.0030533357261309</v>
      </c>
      <c r="I1073" s="3" t="s">
        <v>10264</v>
      </c>
      <c r="J1073" s="3" t="str">
        <f t="shared" si="16"/>
        <v>AVP</v>
      </c>
      <c r="K1073" s="3" t="e">
        <f>IF(AND(RIGHT(I1073,1)="1",J1073=AVP),"Scranton West","")</f>
        <v>#NAME?</v>
      </c>
    </row>
    <row r="1074" spans="1:11" x14ac:dyDescent="0.3">
      <c r="A1074" s="1" t="s">
        <v>4063</v>
      </c>
      <c r="B1074" t="s">
        <v>1119</v>
      </c>
      <c r="C1074" t="s">
        <v>1172</v>
      </c>
      <c r="D1074" t="s">
        <v>5998</v>
      </c>
      <c r="E1074" t="s">
        <v>1038</v>
      </c>
      <c r="F1074" s="5">
        <v>12.17</v>
      </c>
      <c r="G1074" s="5">
        <v>19.989999999999998</v>
      </c>
      <c r="H1074" s="16">
        <v>0.50095223315377913</v>
      </c>
      <c r="I1074" s="3" t="s">
        <v>10261</v>
      </c>
      <c r="J1074" s="3" t="str">
        <f t="shared" si="16"/>
        <v>AVP</v>
      </c>
      <c r="K1074" s="3" t="e">
        <f>IF(AND(RIGHT(I1074,1)="1",J1074=AVP),"Scranton West","")</f>
        <v>#NAME?</v>
      </c>
    </row>
    <row r="1075" spans="1:11" x14ac:dyDescent="0.3">
      <c r="A1075" s="1" t="s">
        <v>4064</v>
      </c>
      <c r="B1075" t="s">
        <v>1120</v>
      </c>
      <c r="C1075" t="s">
        <v>1172</v>
      </c>
      <c r="D1075" t="s">
        <v>5998</v>
      </c>
      <c r="E1075" t="s">
        <v>1038</v>
      </c>
      <c r="F1075" s="5">
        <v>17.73</v>
      </c>
      <c r="G1075" s="5">
        <v>24.99</v>
      </c>
      <c r="H1075" s="16">
        <v>5.0099109767455827</v>
      </c>
      <c r="I1075" s="3" t="s">
        <v>10264</v>
      </c>
      <c r="J1075" s="3" t="str">
        <f t="shared" si="16"/>
        <v>AVP</v>
      </c>
      <c r="K1075" s="3" t="e">
        <f>IF(AND(RIGHT(I1075,1)="1",J1075=AVP),"Scranton West","")</f>
        <v>#NAME?</v>
      </c>
    </row>
    <row r="1076" spans="1:11" x14ac:dyDescent="0.3">
      <c r="A1076" s="1" t="s">
        <v>4065</v>
      </c>
      <c r="B1076" t="s">
        <v>1121</v>
      </c>
      <c r="C1076" t="s">
        <v>1172</v>
      </c>
      <c r="D1076" t="s">
        <v>5995</v>
      </c>
      <c r="E1076" t="s">
        <v>1038</v>
      </c>
      <c r="F1076" s="5">
        <v>33.24</v>
      </c>
      <c r="G1076" s="5">
        <v>34.99</v>
      </c>
      <c r="H1076" s="16">
        <v>2.0065220249961189</v>
      </c>
      <c r="I1076" s="3" t="s">
        <v>10261</v>
      </c>
      <c r="J1076" s="3" t="str">
        <f t="shared" si="16"/>
        <v>AVP</v>
      </c>
      <c r="K1076" s="3" t="e">
        <f>IF(AND(RIGHT(I1076,1)="1",J1076=AVP),"Scranton West","")</f>
        <v>#NAME?</v>
      </c>
    </row>
    <row r="1077" spans="1:11" x14ac:dyDescent="0.3">
      <c r="A1077" s="1" t="s">
        <v>4066</v>
      </c>
      <c r="B1077" t="s">
        <v>1122</v>
      </c>
      <c r="C1077" t="s">
        <v>1172</v>
      </c>
      <c r="D1077" t="s">
        <v>5998</v>
      </c>
      <c r="E1077" t="s">
        <v>1038</v>
      </c>
      <c r="F1077" s="5">
        <v>29.07</v>
      </c>
      <c r="G1077" s="5">
        <v>49.99</v>
      </c>
      <c r="H1077" s="16">
        <v>3.0021125010391159</v>
      </c>
      <c r="I1077" s="3" t="s">
        <v>10260</v>
      </c>
      <c r="J1077" s="3" t="str">
        <f t="shared" si="16"/>
        <v>BNA</v>
      </c>
      <c r="K1077" s="3" t="e">
        <f>IF(AND(RIGHT(I1077,1)="1",J1077=AVP),"Scranton West","")</f>
        <v>#NAME?</v>
      </c>
    </row>
    <row r="1078" spans="1:11" x14ac:dyDescent="0.3">
      <c r="A1078" s="1" t="s">
        <v>4067</v>
      </c>
      <c r="B1078" t="s">
        <v>1123</v>
      </c>
      <c r="C1078" t="s">
        <v>1172</v>
      </c>
      <c r="D1078" t="s">
        <v>5995</v>
      </c>
      <c r="E1078" t="s">
        <v>1038</v>
      </c>
      <c r="F1078" s="5">
        <v>16.2</v>
      </c>
      <c r="G1078" s="5">
        <v>24.99</v>
      </c>
      <c r="H1078" s="16">
        <v>0.50801371136477114</v>
      </c>
      <c r="I1078" s="3" t="s">
        <v>10263</v>
      </c>
      <c r="J1078" s="3" t="str">
        <f t="shared" si="16"/>
        <v>BNA</v>
      </c>
      <c r="K1078" s="3" t="e">
        <f>IF(AND(RIGHT(I1078,1)="1",J1078=AVP),"Scranton West","")</f>
        <v>#NAME?</v>
      </c>
    </row>
    <row r="1079" spans="1:11" x14ac:dyDescent="0.3">
      <c r="A1079" s="1" t="s">
        <v>4068</v>
      </c>
      <c r="B1079" t="s">
        <v>1124</v>
      </c>
      <c r="C1079" t="s">
        <v>1172</v>
      </c>
      <c r="D1079" t="s">
        <v>5998</v>
      </c>
      <c r="E1079" t="s">
        <v>1038</v>
      </c>
      <c r="F1079" s="5">
        <v>22.24</v>
      </c>
      <c r="G1079" s="5">
        <v>39.99</v>
      </c>
      <c r="H1079" s="16">
        <v>5.008584261272202</v>
      </c>
      <c r="I1079" s="3" t="s">
        <v>10261</v>
      </c>
      <c r="J1079" s="3" t="str">
        <f t="shared" si="16"/>
        <v>AVP</v>
      </c>
      <c r="K1079" s="3" t="e">
        <f>IF(AND(RIGHT(I1079,1)="1",J1079=AVP),"Scranton West","")</f>
        <v>#NAME?</v>
      </c>
    </row>
    <row r="1080" spans="1:11" x14ac:dyDescent="0.3">
      <c r="A1080" s="1" t="s">
        <v>4069</v>
      </c>
      <c r="B1080" t="s">
        <v>1125</v>
      </c>
      <c r="C1080" t="s">
        <v>1172</v>
      </c>
      <c r="D1080" t="s">
        <v>5995</v>
      </c>
      <c r="E1080" t="s">
        <v>1038</v>
      </c>
      <c r="F1080" s="5">
        <v>14.91</v>
      </c>
      <c r="G1080" s="5">
        <v>29.99</v>
      </c>
      <c r="H1080" s="16">
        <v>0.25713984862231248</v>
      </c>
      <c r="I1080" s="3" t="s">
        <v>10261</v>
      </c>
      <c r="J1080" s="3" t="str">
        <f t="shared" si="16"/>
        <v>AVP</v>
      </c>
      <c r="K1080" s="3" t="e">
        <f>IF(AND(RIGHT(I1080,1)="1",J1080=AVP),"Scranton West","")</f>
        <v>#NAME?</v>
      </c>
    </row>
    <row r="1081" spans="1:11" x14ac:dyDescent="0.3">
      <c r="A1081" s="1" t="s">
        <v>4070</v>
      </c>
      <c r="B1081" t="s">
        <v>1126</v>
      </c>
      <c r="C1081" t="s">
        <v>1172</v>
      </c>
      <c r="D1081" t="s">
        <v>5995</v>
      </c>
      <c r="E1081" t="s">
        <v>1038</v>
      </c>
      <c r="F1081" s="5">
        <v>5.66</v>
      </c>
      <c r="G1081" s="5">
        <v>19.989999999999998</v>
      </c>
      <c r="H1081" s="16">
        <v>15.000908856074508</v>
      </c>
      <c r="I1081" s="3" t="s">
        <v>10261</v>
      </c>
      <c r="J1081" s="3" t="str">
        <f t="shared" si="16"/>
        <v>AVP</v>
      </c>
      <c r="K1081" s="3" t="e">
        <f>IF(AND(RIGHT(I1081,1)="1",J1081=AVP),"Scranton West","")</f>
        <v>#NAME?</v>
      </c>
    </row>
    <row r="1082" spans="1:11" x14ac:dyDescent="0.3">
      <c r="A1082" s="1" t="s">
        <v>3942</v>
      </c>
      <c r="B1082" t="s">
        <v>1127</v>
      </c>
      <c r="C1082" t="s">
        <v>1172</v>
      </c>
      <c r="D1082" t="s">
        <v>5995</v>
      </c>
      <c r="E1082" t="s">
        <v>1038</v>
      </c>
      <c r="F1082" s="5">
        <v>24.42</v>
      </c>
      <c r="G1082" s="5">
        <v>29.99</v>
      </c>
      <c r="H1082" s="16">
        <v>0.10653150838738354</v>
      </c>
      <c r="I1082" s="3" t="s">
        <v>10262</v>
      </c>
      <c r="J1082" s="3" t="str">
        <f t="shared" si="16"/>
        <v>MCO</v>
      </c>
      <c r="K1082" s="3" t="e">
        <f>IF(AND(RIGHT(I1082,1)="1",J1082=AVP),"Scranton West","")</f>
        <v>#NAME?</v>
      </c>
    </row>
    <row r="1083" spans="1:11" x14ac:dyDescent="0.3">
      <c r="A1083" s="1" t="s">
        <v>4071</v>
      </c>
      <c r="B1083" t="s">
        <v>1128</v>
      </c>
      <c r="C1083" t="s">
        <v>1172</v>
      </c>
      <c r="D1083" t="s">
        <v>5995</v>
      </c>
      <c r="E1083" t="s">
        <v>1038</v>
      </c>
      <c r="F1083" s="5">
        <v>38.979999999999997</v>
      </c>
      <c r="G1083" s="5">
        <v>89.99</v>
      </c>
      <c r="H1083" s="16">
        <v>1.5058292230201145</v>
      </c>
      <c r="I1083" s="3" t="s">
        <v>10260</v>
      </c>
      <c r="J1083" s="3" t="str">
        <f t="shared" si="16"/>
        <v>BNA</v>
      </c>
      <c r="K1083" s="3" t="e">
        <f>IF(AND(RIGHT(I1083,1)="1",J1083=AVP),"Scranton West","")</f>
        <v>#NAME?</v>
      </c>
    </row>
    <row r="1084" spans="1:11" x14ac:dyDescent="0.3">
      <c r="A1084" s="1" t="s">
        <v>4072</v>
      </c>
      <c r="B1084" t="s">
        <v>1129</v>
      </c>
      <c r="C1084" t="s">
        <v>1172</v>
      </c>
      <c r="D1084" t="s">
        <v>5998</v>
      </c>
      <c r="E1084" t="s">
        <v>1038</v>
      </c>
      <c r="F1084" s="5">
        <v>10.09</v>
      </c>
      <c r="G1084" s="5">
        <v>14.99</v>
      </c>
      <c r="H1084" s="16">
        <v>24.005759814707758</v>
      </c>
      <c r="I1084" s="3" t="s">
        <v>10261</v>
      </c>
      <c r="J1084" s="3" t="str">
        <f t="shared" si="16"/>
        <v>AVP</v>
      </c>
      <c r="K1084" s="3" t="e">
        <f>IF(AND(RIGHT(I1084,1)="1",J1084=AVP),"Scranton West","")</f>
        <v>#NAME?</v>
      </c>
    </row>
    <row r="1085" spans="1:11" x14ac:dyDescent="0.3">
      <c r="A1085" s="1" t="s">
        <v>4073</v>
      </c>
      <c r="B1085" t="s">
        <v>1130</v>
      </c>
      <c r="C1085" t="s">
        <v>1172</v>
      </c>
      <c r="D1085" t="s">
        <v>5998</v>
      </c>
      <c r="E1085" t="s">
        <v>1038</v>
      </c>
      <c r="F1085" s="5">
        <v>8.3699999999999992</v>
      </c>
      <c r="G1085" s="5">
        <v>19.989999999999998</v>
      </c>
      <c r="H1085" s="16">
        <v>0.20694037833750636</v>
      </c>
      <c r="I1085" s="3" t="s">
        <v>10263</v>
      </c>
      <c r="J1085" s="3" t="str">
        <f t="shared" si="16"/>
        <v>BNA</v>
      </c>
      <c r="K1085" s="3" t="e">
        <f>IF(AND(RIGHT(I1085,1)="1",J1085=AVP),"Scranton West","")</f>
        <v>#NAME?</v>
      </c>
    </row>
    <row r="1086" spans="1:11" x14ac:dyDescent="0.3">
      <c r="A1086" s="1" t="s">
        <v>4074</v>
      </c>
      <c r="B1086" t="s">
        <v>1131</v>
      </c>
      <c r="C1086" t="s">
        <v>1172</v>
      </c>
      <c r="D1086" t="s">
        <v>5995</v>
      </c>
      <c r="E1086" t="s">
        <v>1038</v>
      </c>
      <c r="F1086" s="5">
        <v>22.61</v>
      </c>
      <c r="G1086" s="5">
        <v>59.99</v>
      </c>
      <c r="H1086" s="16">
        <v>25.009764685770396</v>
      </c>
      <c r="I1086" s="3" t="s">
        <v>10261</v>
      </c>
      <c r="J1086" s="3" t="str">
        <f t="shared" si="16"/>
        <v>AVP</v>
      </c>
      <c r="K1086" s="3" t="e">
        <f>IF(AND(RIGHT(I1086,1)="1",J1086=AVP),"Scranton West","")</f>
        <v>#NAME?</v>
      </c>
    </row>
    <row r="1087" spans="1:11" x14ac:dyDescent="0.3">
      <c r="A1087" s="1" t="s">
        <v>4075</v>
      </c>
      <c r="B1087" t="s">
        <v>1132</v>
      </c>
      <c r="C1087" t="s">
        <v>1172</v>
      </c>
      <c r="D1087" t="s">
        <v>5995</v>
      </c>
      <c r="E1087" t="s">
        <v>71</v>
      </c>
      <c r="F1087" s="5">
        <v>23.83</v>
      </c>
      <c r="G1087" s="5">
        <v>39.99</v>
      </c>
      <c r="H1087" s="16">
        <v>0.10529203395347173</v>
      </c>
      <c r="I1087" s="3" t="s">
        <v>10264</v>
      </c>
      <c r="J1087" s="3" t="str">
        <f t="shared" si="16"/>
        <v>AVP</v>
      </c>
      <c r="K1087" s="3" t="e">
        <f>IF(AND(RIGHT(I1087,1)="1",J1087=AVP),"Scranton West","")</f>
        <v>#NAME?</v>
      </c>
    </row>
    <row r="1088" spans="1:11" x14ac:dyDescent="0.3">
      <c r="A1088" s="1" t="s">
        <v>4076</v>
      </c>
      <c r="B1088" t="s">
        <v>1133</v>
      </c>
      <c r="C1088" t="s">
        <v>1172</v>
      </c>
      <c r="D1088" t="s">
        <v>5998</v>
      </c>
      <c r="E1088" t="s">
        <v>1038</v>
      </c>
      <c r="F1088" s="5">
        <v>28.97</v>
      </c>
      <c r="G1088" s="5">
        <v>34.99</v>
      </c>
      <c r="H1088" s="16">
        <v>0.80313918465801681</v>
      </c>
      <c r="I1088" s="3" t="s">
        <v>10263</v>
      </c>
      <c r="J1088" s="3" t="str">
        <f t="shared" si="16"/>
        <v>BNA</v>
      </c>
      <c r="K1088" s="3" t="e">
        <f>IF(AND(RIGHT(I1088,1)="1",J1088=AVP),"Scranton West","")</f>
        <v>#NAME?</v>
      </c>
    </row>
    <row r="1089" spans="1:11" x14ac:dyDescent="0.3">
      <c r="A1089" s="1" t="s">
        <v>4077</v>
      </c>
      <c r="B1089" t="s">
        <v>1134</v>
      </c>
      <c r="C1089" t="s">
        <v>1172</v>
      </c>
      <c r="D1089" t="s">
        <v>5995</v>
      </c>
      <c r="E1089" t="s">
        <v>1038</v>
      </c>
      <c r="F1089" s="5">
        <v>20.52</v>
      </c>
      <c r="G1089" s="5">
        <v>39.99</v>
      </c>
      <c r="H1089" s="16">
        <v>3.0085121048020205</v>
      </c>
      <c r="I1089" s="3" t="s">
        <v>10262</v>
      </c>
      <c r="J1089" s="3" t="str">
        <f t="shared" si="16"/>
        <v>MCO</v>
      </c>
      <c r="K1089" s="3" t="e">
        <f>IF(AND(RIGHT(I1089,1)="1",J1089=AVP),"Scranton West","")</f>
        <v>#NAME?</v>
      </c>
    </row>
    <row r="1090" spans="1:11" x14ac:dyDescent="0.3">
      <c r="A1090" s="1" t="s">
        <v>4078</v>
      </c>
      <c r="B1090" t="s">
        <v>1135</v>
      </c>
      <c r="C1090" t="s">
        <v>1172</v>
      </c>
      <c r="D1090" t="s">
        <v>5995</v>
      </c>
      <c r="E1090" t="s">
        <v>1038</v>
      </c>
      <c r="F1090" s="5">
        <v>35.9</v>
      </c>
      <c r="G1090" s="5">
        <v>49.99</v>
      </c>
      <c r="H1090" s="16">
        <v>1.5009446996845119</v>
      </c>
      <c r="I1090" s="3" t="s">
        <v>10264</v>
      </c>
      <c r="J1090" s="3" t="str">
        <f t="shared" si="16"/>
        <v>AVP</v>
      </c>
      <c r="K1090" s="3" t="e">
        <f>IF(AND(RIGHT(I1090,1)="1",J1090=AVP),"Scranton West","")</f>
        <v>#NAME?</v>
      </c>
    </row>
    <row r="1091" spans="1:11" x14ac:dyDescent="0.3">
      <c r="A1091" s="1" t="s">
        <v>4079</v>
      </c>
      <c r="B1091" t="s">
        <v>1136</v>
      </c>
      <c r="C1091" t="s">
        <v>1172</v>
      </c>
      <c r="D1091" t="s">
        <v>5995</v>
      </c>
      <c r="E1091" t="s">
        <v>1038</v>
      </c>
      <c r="F1091" s="5">
        <v>19.05</v>
      </c>
      <c r="G1091" s="5">
        <v>29.99</v>
      </c>
      <c r="H1091" s="16">
        <v>1.0072450276184874</v>
      </c>
      <c r="I1091" s="3" t="s">
        <v>10261</v>
      </c>
      <c r="J1091" s="3" t="str">
        <f t="shared" ref="J1091:J1154" si="17">LEFT(I1091,3)</f>
        <v>AVP</v>
      </c>
      <c r="K1091" s="3" t="e">
        <f>IF(AND(RIGHT(I1091,1)="1",J1091=AVP),"Scranton West","")</f>
        <v>#NAME?</v>
      </c>
    </row>
    <row r="1092" spans="1:11" x14ac:dyDescent="0.3">
      <c r="A1092" s="1" t="s">
        <v>4080</v>
      </c>
      <c r="B1092" t="s">
        <v>1137</v>
      </c>
      <c r="C1092" t="s">
        <v>1172</v>
      </c>
      <c r="D1092" t="s">
        <v>5998</v>
      </c>
      <c r="E1092" t="s">
        <v>1038</v>
      </c>
      <c r="F1092" s="5">
        <v>4.58</v>
      </c>
      <c r="G1092" s="5">
        <v>24.99</v>
      </c>
      <c r="H1092" s="16">
        <v>0.20882812103829046</v>
      </c>
      <c r="I1092" s="3" t="s">
        <v>10264</v>
      </c>
      <c r="J1092" s="3" t="str">
        <f t="shared" si="17"/>
        <v>AVP</v>
      </c>
      <c r="K1092" s="3" t="e">
        <f>IF(AND(RIGHT(I1092,1)="1",J1092=AVP),"Scranton West","")</f>
        <v>#NAME?</v>
      </c>
    </row>
    <row r="1093" spans="1:11" x14ac:dyDescent="0.3">
      <c r="A1093" s="1" t="s">
        <v>4081</v>
      </c>
      <c r="B1093" t="s">
        <v>1138</v>
      </c>
      <c r="C1093" t="s">
        <v>1172</v>
      </c>
      <c r="D1093" t="s">
        <v>5995</v>
      </c>
      <c r="E1093" t="s">
        <v>1038</v>
      </c>
      <c r="F1093" s="5">
        <v>16.98</v>
      </c>
      <c r="G1093" s="5">
        <v>34.99</v>
      </c>
      <c r="H1093" s="16">
        <v>1.0078269152976267</v>
      </c>
      <c r="I1093" s="3" t="s">
        <v>10264</v>
      </c>
      <c r="J1093" s="3" t="str">
        <f t="shared" si="17"/>
        <v>AVP</v>
      </c>
      <c r="K1093" s="3" t="e">
        <f>IF(AND(RIGHT(I1093,1)="1",J1093=AVP),"Scranton West","")</f>
        <v>#NAME?</v>
      </c>
    </row>
    <row r="1094" spans="1:11" x14ac:dyDescent="0.3">
      <c r="A1094" s="1" t="s">
        <v>3999</v>
      </c>
      <c r="B1094" t="s">
        <v>1139</v>
      </c>
      <c r="C1094" t="s">
        <v>1172</v>
      </c>
      <c r="D1094" t="s">
        <v>5995</v>
      </c>
      <c r="E1094" t="s">
        <v>1038</v>
      </c>
      <c r="F1094" s="5">
        <v>23.61</v>
      </c>
      <c r="G1094" s="5">
        <v>34.99</v>
      </c>
      <c r="H1094" s="16">
        <v>1.0054323017115601</v>
      </c>
      <c r="I1094" s="3" t="s">
        <v>10260</v>
      </c>
      <c r="J1094" s="3" t="str">
        <f t="shared" si="17"/>
        <v>BNA</v>
      </c>
      <c r="K1094" s="3" t="e">
        <f>IF(AND(RIGHT(I1094,1)="1",J1094=AVP),"Scranton West","")</f>
        <v>#NAME?</v>
      </c>
    </row>
    <row r="1095" spans="1:11" x14ac:dyDescent="0.3">
      <c r="A1095" s="1" t="s">
        <v>4082</v>
      </c>
      <c r="B1095" t="s">
        <v>1140</v>
      </c>
      <c r="C1095" t="s">
        <v>1172</v>
      </c>
      <c r="D1095" t="s">
        <v>5998</v>
      </c>
      <c r="E1095" t="s">
        <v>1038</v>
      </c>
      <c r="F1095" s="5">
        <v>20.61</v>
      </c>
      <c r="G1095" s="5">
        <v>34.99</v>
      </c>
      <c r="H1095" s="16">
        <v>5.0046356446898193</v>
      </c>
      <c r="I1095" s="3" t="s">
        <v>10260</v>
      </c>
      <c r="J1095" s="3" t="str">
        <f t="shared" si="17"/>
        <v>BNA</v>
      </c>
      <c r="K1095" s="3" t="e">
        <f>IF(AND(RIGHT(I1095,1)="1",J1095=AVP),"Scranton West","")</f>
        <v>#NAME?</v>
      </c>
    </row>
    <row r="1096" spans="1:11" x14ac:dyDescent="0.3">
      <c r="A1096" s="1" t="s">
        <v>4083</v>
      </c>
      <c r="B1096" t="s">
        <v>1141</v>
      </c>
      <c r="C1096" t="s">
        <v>1172</v>
      </c>
      <c r="D1096" t="s">
        <v>5995</v>
      </c>
      <c r="E1096" t="s">
        <v>1038</v>
      </c>
      <c r="F1096" s="5">
        <v>28.07</v>
      </c>
      <c r="G1096" s="5">
        <v>34.99</v>
      </c>
      <c r="H1096" s="16">
        <v>2.0000064637580413</v>
      </c>
      <c r="I1096" s="3" t="s">
        <v>10261</v>
      </c>
      <c r="J1096" s="3" t="str">
        <f t="shared" si="17"/>
        <v>AVP</v>
      </c>
      <c r="K1096" s="3" t="e">
        <f>IF(AND(RIGHT(I1096,1)="1",J1096=AVP),"Scranton West","")</f>
        <v>#NAME?</v>
      </c>
    </row>
    <row r="1097" spans="1:11" x14ac:dyDescent="0.3">
      <c r="A1097" s="1" t="s">
        <v>4084</v>
      </c>
      <c r="B1097" t="s">
        <v>1142</v>
      </c>
      <c r="C1097" t="s">
        <v>1172</v>
      </c>
      <c r="D1097" t="s">
        <v>5998</v>
      </c>
      <c r="E1097" t="s">
        <v>1038</v>
      </c>
      <c r="F1097" s="5">
        <v>23.46</v>
      </c>
      <c r="G1097" s="5">
        <v>29.99</v>
      </c>
      <c r="H1097" s="16">
        <v>0.10369690412769261</v>
      </c>
      <c r="I1097" s="3" t="s">
        <v>10260</v>
      </c>
      <c r="J1097" s="3" t="str">
        <f t="shared" si="17"/>
        <v>BNA</v>
      </c>
      <c r="K1097" s="3" t="e">
        <f>IF(AND(RIGHT(I1097,1)="1",J1097=AVP),"Scranton West","")</f>
        <v>#NAME?</v>
      </c>
    </row>
    <row r="1098" spans="1:11" x14ac:dyDescent="0.3">
      <c r="A1098" s="1" t="s">
        <v>4085</v>
      </c>
      <c r="B1098" t="s">
        <v>1143</v>
      </c>
      <c r="C1098" t="s">
        <v>1172</v>
      </c>
      <c r="D1098" t="s">
        <v>5998</v>
      </c>
      <c r="E1098" t="s">
        <v>1038</v>
      </c>
      <c r="F1098" s="5">
        <v>25.47</v>
      </c>
      <c r="G1098" s="5">
        <v>39.99</v>
      </c>
      <c r="H1098" s="16">
        <v>11.005851864084024</v>
      </c>
      <c r="I1098" s="3" t="s">
        <v>10261</v>
      </c>
      <c r="J1098" s="3" t="str">
        <f t="shared" si="17"/>
        <v>AVP</v>
      </c>
      <c r="K1098" s="3" t="e">
        <f>IF(AND(RIGHT(I1098,1)="1",J1098=AVP),"Scranton West","")</f>
        <v>#NAME?</v>
      </c>
    </row>
    <row r="1099" spans="1:11" x14ac:dyDescent="0.3">
      <c r="A1099" s="1" t="s">
        <v>4086</v>
      </c>
      <c r="B1099" t="s">
        <v>1144</v>
      </c>
      <c r="C1099" t="s">
        <v>1172</v>
      </c>
      <c r="D1099" t="s">
        <v>5998</v>
      </c>
      <c r="E1099" t="s">
        <v>1038</v>
      </c>
      <c r="F1099" s="5">
        <v>10.87</v>
      </c>
      <c r="G1099" s="5">
        <v>24.99</v>
      </c>
      <c r="H1099" s="16">
        <v>0.15727665339527871</v>
      </c>
      <c r="I1099" s="3" t="s">
        <v>10261</v>
      </c>
      <c r="J1099" s="3" t="str">
        <f t="shared" si="17"/>
        <v>AVP</v>
      </c>
      <c r="K1099" s="3" t="e">
        <f>IF(AND(RIGHT(I1099,1)="1",J1099=AVP),"Scranton West","")</f>
        <v>#NAME?</v>
      </c>
    </row>
    <row r="1100" spans="1:11" x14ac:dyDescent="0.3">
      <c r="A1100" s="1" t="s">
        <v>4087</v>
      </c>
      <c r="B1100" t="s">
        <v>1145</v>
      </c>
      <c r="C1100" t="s">
        <v>1172</v>
      </c>
      <c r="D1100" t="s">
        <v>5998</v>
      </c>
      <c r="E1100" t="s">
        <v>1038</v>
      </c>
      <c r="F1100" s="5">
        <v>18.989999999999998</v>
      </c>
      <c r="G1100" s="5">
        <v>19.989999999999998</v>
      </c>
      <c r="H1100" s="16">
        <v>0.70864341271956388</v>
      </c>
      <c r="I1100" s="3" t="s">
        <v>10263</v>
      </c>
      <c r="J1100" s="3" t="str">
        <f t="shared" si="17"/>
        <v>BNA</v>
      </c>
      <c r="K1100" s="3" t="e">
        <f>IF(AND(RIGHT(I1100,1)="1",J1100=AVP),"Scranton West","")</f>
        <v>#NAME?</v>
      </c>
    </row>
    <row r="1101" spans="1:11" x14ac:dyDescent="0.3">
      <c r="A1101" s="1" t="s">
        <v>4088</v>
      </c>
      <c r="B1101" t="s">
        <v>1146</v>
      </c>
      <c r="C1101" t="s">
        <v>1172</v>
      </c>
      <c r="D1101" t="s">
        <v>5998</v>
      </c>
      <c r="E1101" t="s">
        <v>1031</v>
      </c>
      <c r="F1101" s="5">
        <v>38.159999999999997</v>
      </c>
      <c r="G1101" s="5">
        <v>54.99</v>
      </c>
      <c r="H1101" s="16">
        <v>100.0030017119135</v>
      </c>
      <c r="I1101" s="3" t="s">
        <v>10261</v>
      </c>
      <c r="J1101" s="3" t="str">
        <f t="shared" si="17"/>
        <v>AVP</v>
      </c>
      <c r="K1101" s="3" t="e">
        <f>IF(AND(RIGHT(I1101,1)="1",J1101=AVP),"Scranton West","")</f>
        <v>#NAME?</v>
      </c>
    </row>
    <row r="1102" spans="1:11" x14ac:dyDescent="0.3">
      <c r="A1102" s="1" t="s">
        <v>4089</v>
      </c>
      <c r="B1102" t="s">
        <v>1147</v>
      </c>
      <c r="C1102" t="s">
        <v>1172</v>
      </c>
      <c r="D1102" t="s">
        <v>5998</v>
      </c>
      <c r="E1102" t="s">
        <v>1038</v>
      </c>
      <c r="F1102" s="5">
        <v>38.26</v>
      </c>
      <c r="G1102" s="5">
        <v>49.99</v>
      </c>
      <c r="H1102" s="16">
        <v>3.002045467474697</v>
      </c>
      <c r="I1102" s="3" t="s">
        <v>10261</v>
      </c>
      <c r="J1102" s="3" t="str">
        <f t="shared" si="17"/>
        <v>AVP</v>
      </c>
      <c r="K1102" s="3" t="e">
        <f>IF(AND(RIGHT(I1102,1)="1",J1102=AVP),"Scranton West","")</f>
        <v>#NAME?</v>
      </c>
    </row>
    <row r="1103" spans="1:11" x14ac:dyDescent="0.3">
      <c r="A1103" s="1" t="s">
        <v>4090</v>
      </c>
      <c r="B1103" t="s">
        <v>1148</v>
      </c>
      <c r="C1103" t="s">
        <v>1172</v>
      </c>
      <c r="D1103" t="s">
        <v>5995</v>
      </c>
      <c r="E1103" t="s">
        <v>1038</v>
      </c>
      <c r="F1103" s="5">
        <v>15.95</v>
      </c>
      <c r="G1103" s="5">
        <v>29.99</v>
      </c>
      <c r="H1103" s="16">
        <v>0.50604209020484747</v>
      </c>
      <c r="I1103" s="3" t="s">
        <v>10261</v>
      </c>
      <c r="J1103" s="3" t="str">
        <f t="shared" si="17"/>
        <v>AVP</v>
      </c>
      <c r="K1103" s="3" t="e">
        <f>IF(AND(RIGHT(I1103,1)="1",J1103=AVP),"Scranton West","")</f>
        <v>#NAME?</v>
      </c>
    </row>
    <row r="1104" spans="1:11" x14ac:dyDescent="0.3">
      <c r="A1104" s="1" t="s">
        <v>4091</v>
      </c>
      <c r="B1104" t="s">
        <v>1149</v>
      </c>
      <c r="C1104" t="s">
        <v>1172</v>
      </c>
      <c r="D1104" t="s">
        <v>5998</v>
      </c>
      <c r="E1104" t="s">
        <v>1038</v>
      </c>
      <c r="F1104" s="5">
        <v>31.21</v>
      </c>
      <c r="G1104" s="5">
        <v>39.99</v>
      </c>
      <c r="H1104" s="16">
        <v>1.0081865043917644</v>
      </c>
      <c r="I1104" s="3" t="s">
        <v>10261</v>
      </c>
      <c r="J1104" s="3" t="str">
        <f t="shared" si="17"/>
        <v>AVP</v>
      </c>
      <c r="K1104" s="3" t="e">
        <f>IF(AND(RIGHT(I1104,1)="1",J1104=AVP),"Scranton West","")</f>
        <v>#NAME?</v>
      </c>
    </row>
    <row r="1105" spans="1:11" x14ac:dyDescent="0.3">
      <c r="A1105" s="1" t="s">
        <v>4092</v>
      </c>
      <c r="B1105" t="s">
        <v>1150</v>
      </c>
      <c r="C1105" t="s">
        <v>1172</v>
      </c>
      <c r="D1105" t="s">
        <v>5998</v>
      </c>
      <c r="E1105" t="s">
        <v>1038</v>
      </c>
      <c r="F1105" s="5">
        <v>25.47</v>
      </c>
      <c r="G1105" s="5">
        <v>29.99</v>
      </c>
      <c r="H1105" s="16">
        <v>5.0022639605975181</v>
      </c>
      <c r="I1105" s="3" t="s">
        <v>10261</v>
      </c>
      <c r="J1105" s="3" t="str">
        <f t="shared" si="17"/>
        <v>AVP</v>
      </c>
      <c r="K1105" s="3" t="e">
        <f>IF(AND(RIGHT(I1105,1)="1",J1105=AVP),"Scranton West","")</f>
        <v>#NAME?</v>
      </c>
    </row>
    <row r="1106" spans="1:11" x14ac:dyDescent="0.3">
      <c r="A1106" s="1" t="s">
        <v>4093</v>
      </c>
      <c r="B1106" t="s">
        <v>1151</v>
      </c>
      <c r="C1106" t="s">
        <v>1172</v>
      </c>
      <c r="D1106" t="s">
        <v>5998</v>
      </c>
      <c r="E1106" t="s">
        <v>1038</v>
      </c>
      <c r="F1106" s="5">
        <v>11.52</v>
      </c>
      <c r="G1106" s="5">
        <v>34.99</v>
      </c>
      <c r="H1106" s="16">
        <v>0.50329586323112985</v>
      </c>
      <c r="I1106" s="3" t="s">
        <v>10261</v>
      </c>
      <c r="J1106" s="3" t="str">
        <f t="shared" si="17"/>
        <v>AVP</v>
      </c>
      <c r="K1106" s="3" t="e">
        <f>IF(AND(RIGHT(I1106,1)="1",J1106=AVP),"Scranton West","")</f>
        <v>#NAME?</v>
      </c>
    </row>
    <row r="1107" spans="1:11" x14ac:dyDescent="0.3">
      <c r="A1107" s="1" t="s">
        <v>4094</v>
      </c>
      <c r="B1107" t="s">
        <v>1152</v>
      </c>
      <c r="C1107" t="s">
        <v>1172</v>
      </c>
      <c r="D1107" t="s">
        <v>5998</v>
      </c>
      <c r="E1107" t="s">
        <v>958</v>
      </c>
      <c r="F1107" s="5">
        <v>2.23</v>
      </c>
      <c r="G1107" s="5">
        <v>24.99</v>
      </c>
      <c r="H1107" s="16">
        <v>0.50700931034325636</v>
      </c>
      <c r="I1107" s="3" t="s">
        <v>10261</v>
      </c>
      <c r="J1107" s="3" t="str">
        <f t="shared" si="17"/>
        <v>AVP</v>
      </c>
      <c r="K1107" s="3" t="e">
        <f>IF(AND(RIGHT(I1107,1)="1",J1107=AVP),"Scranton West","")</f>
        <v>#NAME?</v>
      </c>
    </row>
    <row r="1108" spans="1:11" x14ac:dyDescent="0.3">
      <c r="A1108" s="1" t="s">
        <v>4095</v>
      </c>
      <c r="B1108" t="s">
        <v>1153</v>
      </c>
      <c r="C1108" t="s">
        <v>1172</v>
      </c>
      <c r="D1108" t="s">
        <v>5998</v>
      </c>
      <c r="E1108" t="s">
        <v>1038</v>
      </c>
      <c r="F1108" s="5">
        <v>-4.6100000000000003</v>
      </c>
      <c r="G1108" s="5">
        <v>34.99</v>
      </c>
      <c r="H1108" s="16">
        <v>0.10101482169249316</v>
      </c>
      <c r="I1108" s="3" t="s">
        <v>10261</v>
      </c>
      <c r="J1108" s="3" t="str">
        <f t="shared" si="17"/>
        <v>AVP</v>
      </c>
      <c r="K1108" s="3" t="e">
        <f>IF(AND(RIGHT(I1108,1)="1",J1108=AVP),"Scranton West","")</f>
        <v>#NAME?</v>
      </c>
    </row>
    <row r="1109" spans="1:11" x14ac:dyDescent="0.3">
      <c r="A1109" s="1" t="s">
        <v>4096</v>
      </c>
      <c r="B1109" t="s">
        <v>1154</v>
      </c>
      <c r="C1109" t="s">
        <v>1172</v>
      </c>
      <c r="D1109" t="s">
        <v>5998</v>
      </c>
      <c r="E1109" t="s">
        <v>1038</v>
      </c>
      <c r="F1109" s="5">
        <v>37.76</v>
      </c>
      <c r="G1109" s="5">
        <v>39.99</v>
      </c>
      <c r="H1109" s="16">
        <v>10.001597561233504</v>
      </c>
      <c r="I1109" s="3" t="s">
        <v>10264</v>
      </c>
      <c r="J1109" s="3" t="str">
        <f t="shared" si="17"/>
        <v>AVP</v>
      </c>
      <c r="K1109" s="3" t="e">
        <f>IF(AND(RIGHT(I1109,1)="1",J1109=AVP),"Scranton West","")</f>
        <v>#NAME?</v>
      </c>
    </row>
    <row r="1110" spans="1:11" x14ac:dyDescent="0.3">
      <c r="A1110" s="1" t="s">
        <v>4097</v>
      </c>
      <c r="B1110" t="s">
        <v>1155</v>
      </c>
      <c r="C1110" t="s">
        <v>1172</v>
      </c>
      <c r="D1110" t="s">
        <v>5998</v>
      </c>
      <c r="E1110" t="s">
        <v>1038</v>
      </c>
      <c r="F1110" s="5">
        <v>51.89</v>
      </c>
      <c r="G1110" s="5">
        <v>54.99</v>
      </c>
      <c r="H1110" s="16">
        <v>5.0045252511632681</v>
      </c>
      <c r="I1110" s="3" t="s">
        <v>10263</v>
      </c>
      <c r="J1110" s="3" t="str">
        <f t="shared" si="17"/>
        <v>BNA</v>
      </c>
      <c r="K1110" s="3" t="e">
        <f>IF(AND(RIGHT(I1110,1)="1",J1110=AVP),"Scranton West","")</f>
        <v>#NAME?</v>
      </c>
    </row>
    <row r="1111" spans="1:11" x14ac:dyDescent="0.3">
      <c r="A1111" s="1" t="s">
        <v>4098</v>
      </c>
      <c r="B1111" t="s">
        <v>1156</v>
      </c>
      <c r="C1111" t="s">
        <v>1172</v>
      </c>
      <c r="D1111" t="s">
        <v>5998</v>
      </c>
      <c r="E1111" t="s">
        <v>1038</v>
      </c>
      <c r="F1111" s="5">
        <v>7.31</v>
      </c>
      <c r="G1111" s="5">
        <v>39.99</v>
      </c>
      <c r="H1111" s="16">
        <v>0.10480223606112901</v>
      </c>
      <c r="I1111" s="3" t="s">
        <v>10264</v>
      </c>
      <c r="J1111" s="3" t="str">
        <f t="shared" si="17"/>
        <v>AVP</v>
      </c>
      <c r="K1111" s="3" t="e">
        <f>IF(AND(RIGHT(I1111,1)="1",J1111=AVP),"Scranton West","")</f>
        <v>#NAME?</v>
      </c>
    </row>
    <row r="1112" spans="1:11" x14ac:dyDescent="0.3">
      <c r="A1112" s="1" t="s">
        <v>4099</v>
      </c>
      <c r="B1112" t="s">
        <v>1157</v>
      </c>
      <c r="C1112" t="s">
        <v>1172</v>
      </c>
      <c r="D1112" t="s">
        <v>5998</v>
      </c>
      <c r="E1112" t="s">
        <v>1038</v>
      </c>
      <c r="F1112" s="5">
        <v>11.66</v>
      </c>
      <c r="G1112" s="5">
        <v>34.99</v>
      </c>
      <c r="H1112" s="16">
        <v>5.0091536119211426</v>
      </c>
      <c r="I1112" s="3" t="s">
        <v>10261</v>
      </c>
      <c r="J1112" s="3" t="str">
        <f t="shared" si="17"/>
        <v>AVP</v>
      </c>
      <c r="K1112" s="3" t="e">
        <f>IF(AND(RIGHT(I1112,1)="1",J1112=AVP),"Scranton West","")</f>
        <v>#NAME?</v>
      </c>
    </row>
    <row r="1113" spans="1:11" x14ac:dyDescent="0.3">
      <c r="A1113" s="1" t="s">
        <v>4100</v>
      </c>
      <c r="B1113" t="s">
        <v>1158</v>
      </c>
      <c r="C1113" t="s">
        <v>1172</v>
      </c>
      <c r="D1113" t="s">
        <v>5998</v>
      </c>
      <c r="E1113" t="s">
        <v>1038</v>
      </c>
      <c r="F1113" s="5">
        <v>42.69</v>
      </c>
      <c r="G1113" s="5">
        <v>49.99</v>
      </c>
      <c r="H1113" s="16">
        <v>15.007290587447368</v>
      </c>
      <c r="I1113" s="3" t="s">
        <v>10262</v>
      </c>
      <c r="J1113" s="3" t="str">
        <f t="shared" si="17"/>
        <v>MCO</v>
      </c>
      <c r="K1113" s="3" t="e">
        <f>IF(AND(RIGHT(I1113,1)="1",J1113=AVP),"Scranton West","")</f>
        <v>#NAME?</v>
      </c>
    </row>
    <row r="1114" spans="1:11" x14ac:dyDescent="0.3">
      <c r="A1114" s="1" t="s">
        <v>4101</v>
      </c>
      <c r="B1114" t="s">
        <v>1159</v>
      </c>
      <c r="C1114" t="s">
        <v>1172</v>
      </c>
      <c r="D1114" t="s">
        <v>5998</v>
      </c>
      <c r="E1114" t="s">
        <v>1038</v>
      </c>
      <c r="F1114" s="5">
        <v>10.26</v>
      </c>
      <c r="G1114" s="5">
        <v>24.99</v>
      </c>
      <c r="H1114" s="16">
        <v>0.50885624326588208</v>
      </c>
      <c r="I1114" s="3" t="s">
        <v>10260</v>
      </c>
      <c r="J1114" s="3" t="str">
        <f t="shared" si="17"/>
        <v>BNA</v>
      </c>
      <c r="K1114" s="3" t="e">
        <f>IF(AND(RIGHT(I1114,1)="1",J1114=AVP),"Scranton West","")</f>
        <v>#NAME?</v>
      </c>
    </row>
    <row r="1115" spans="1:11" x14ac:dyDescent="0.3">
      <c r="A1115" s="1" t="s">
        <v>4102</v>
      </c>
      <c r="B1115" t="s">
        <v>1160</v>
      </c>
      <c r="C1115" t="s">
        <v>1172</v>
      </c>
      <c r="D1115" t="s">
        <v>5998</v>
      </c>
      <c r="E1115" t="s">
        <v>1038</v>
      </c>
      <c r="F1115" s="5">
        <v>17.78</v>
      </c>
      <c r="G1115" s="5">
        <v>89.99</v>
      </c>
      <c r="H1115" s="16">
        <v>5.0024711576718124</v>
      </c>
      <c r="I1115" s="3" t="s">
        <v>10263</v>
      </c>
      <c r="J1115" s="3" t="str">
        <f t="shared" si="17"/>
        <v>BNA</v>
      </c>
      <c r="K1115" s="3" t="e">
        <f>IF(AND(RIGHT(I1115,1)="1",J1115=AVP),"Scranton West","")</f>
        <v>#NAME?</v>
      </c>
    </row>
    <row r="1116" spans="1:11" x14ac:dyDescent="0.3">
      <c r="A1116" s="1" t="s">
        <v>4103</v>
      </c>
      <c r="B1116" t="s">
        <v>1161</v>
      </c>
      <c r="C1116" t="s">
        <v>1172</v>
      </c>
      <c r="D1116" t="s">
        <v>5995</v>
      </c>
      <c r="E1116" t="s">
        <v>1038</v>
      </c>
      <c r="F1116" s="5">
        <v>31.4</v>
      </c>
      <c r="G1116" s="5">
        <v>34.99</v>
      </c>
      <c r="H1116" s="16">
        <v>0.30611862894286285</v>
      </c>
      <c r="I1116" s="3" t="s">
        <v>10262</v>
      </c>
      <c r="J1116" s="3" t="str">
        <f t="shared" si="17"/>
        <v>MCO</v>
      </c>
      <c r="K1116" s="3" t="e">
        <f>IF(AND(RIGHT(I1116,1)="1",J1116=AVP),"Scranton West","")</f>
        <v>#NAME?</v>
      </c>
    </row>
    <row r="1117" spans="1:11" x14ac:dyDescent="0.3">
      <c r="A1117" s="1" t="s">
        <v>4104</v>
      </c>
      <c r="B1117" t="s">
        <v>1162</v>
      </c>
      <c r="C1117" t="s">
        <v>1172</v>
      </c>
      <c r="D1117" t="s">
        <v>5995</v>
      </c>
      <c r="E1117" t="s">
        <v>1038</v>
      </c>
      <c r="F1117" s="5">
        <v>11.08</v>
      </c>
      <c r="G1117" s="5">
        <v>24.99</v>
      </c>
      <c r="H1117" s="16">
        <v>1.6215221497735192E-2</v>
      </c>
      <c r="I1117" s="3" t="s">
        <v>10260</v>
      </c>
      <c r="J1117" s="3" t="str">
        <f t="shared" si="17"/>
        <v>BNA</v>
      </c>
      <c r="K1117" s="3" t="e">
        <f>IF(AND(RIGHT(I1117,1)="1",J1117=AVP),"Scranton West","")</f>
        <v>#NAME?</v>
      </c>
    </row>
    <row r="1118" spans="1:11" x14ac:dyDescent="0.3">
      <c r="A1118" s="1" t="s">
        <v>4105</v>
      </c>
      <c r="B1118" t="s">
        <v>1163</v>
      </c>
      <c r="C1118" t="s">
        <v>1172</v>
      </c>
      <c r="D1118" t="s">
        <v>5995</v>
      </c>
      <c r="E1118" t="s">
        <v>1038</v>
      </c>
      <c r="F1118" s="5">
        <v>21.56</v>
      </c>
      <c r="G1118" s="5">
        <v>34.99</v>
      </c>
      <c r="H1118" s="16">
        <v>1.0002477793590236</v>
      </c>
      <c r="I1118" s="3" t="s">
        <v>10263</v>
      </c>
      <c r="J1118" s="3" t="str">
        <f t="shared" si="17"/>
        <v>BNA</v>
      </c>
      <c r="K1118" s="3" t="e">
        <f>IF(AND(RIGHT(I1118,1)="1",J1118=AVP),"Scranton West","")</f>
        <v>#NAME?</v>
      </c>
    </row>
    <row r="1119" spans="1:11" x14ac:dyDescent="0.3">
      <c r="A1119" s="1" t="s">
        <v>4106</v>
      </c>
      <c r="B1119" t="s">
        <v>1164</v>
      </c>
      <c r="C1119" t="s">
        <v>1172</v>
      </c>
      <c r="D1119" t="s">
        <v>5998</v>
      </c>
      <c r="E1119" t="s">
        <v>1038</v>
      </c>
      <c r="F1119" s="5">
        <v>37.99</v>
      </c>
      <c r="G1119" s="5">
        <v>39.99</v>
      </c>
      <c r="H1119" s="16">
        <v>0.1000910476807003</v>
      </c>
      <c r="I1119" s="3" t="s">
        <v>10261</v>
      </c>
      <c r="J1119" s="3" t="str">
        <f t="shared" si="17"/>
        <v>AVP</v>
      </c>
      <c r="K1119" s="3" t="e">
        <f>IF(AND(RIGHT(I1119,1)="1",J1119=AVP),"Scranton West","")</f>
        <v>#NAME?</v>
      </c>
    </row>
    <row r="1120" spans="1:11" x14ac:dyDescent="0.3">
      <c r="A1120" s="1" t="s">
        <v>4107</v>
      </c>
      <c r="B1120" t="s">
        <v>1165</v>
      </c>
      <c r="C1120" t="s">
        <v>1172</v>
      </c>
      <c r="D1120" t="s">
        <v>5998</v>
      </c>
      <c r="E1120" t="s">
        <v>1038</v>
      </c>
      <c r="F1120" s="5">
        <v>11.01</v>
      </c>
      <c r="G1120" s="5">
        <v>19.989999999999998</v>
      </c>
      <c r="H1120" s="16">
        <v>10.003757698109798</v>
      </c>
      <c r="I1120" s="3" t="s">
        <v>10260</v>
      </c>
      <c r="J1120" s="3" t="str">
        <f t="shared" si="17"/>
        <v>BNA</v>
      </c>
      <c r="K1120" s="3" t="e">
        <f>IF(AND(RIGHT(I1120,1)="1",J1120=AVP),"Scranton West","")</f>
        <v>#NAME?</v>
      </c>
    </row>
    <row r="1121" spans="1:11" x14ac:dyDescent="0.3">
      <c r="A1121" s="1" t="s">
        <v>4108</v>
      </c>
      <c r="B1121" t="s">
        <v>1166</v>
      </c>
      <c r="C1121" t="s">
        <v>1172</v>
      </c>
      <c r="D1121" t="s">
        <v>5998</v>
      </c>
      <c r="E1121" t="s">
        <v>1031</v>
      </c>
      <c r="F1121" s="5">
        <v>24.62</v>
      </c>
      <c r="G1121" s="5">
        <v>49.99</v>
      </c>
      <c r="H1121" s="16">
        <v>1.5055206512156891</v>
      </c>
      <c r="I1121" s="3" t="s">
        <v>10261</v>
      </c>
      <c r="J1121" s="3" t="str">
        <f t="shared" si="17"/>
        <v>AVP</v>
      </c>
      <c r="K1121" s="3" t="e">
        <f>IF(AND(RIGHT(I1121,1)="1",J1121=AVP),"Scranton West","")</f>
        <v>#NAME?</v>
      </c>
    </row>
    <row r="1122" spans="1:11" x14ac:dyDescent="0.3">
      <c r="A1122" s="1" t="s">
        <v>4109</v>
      </c>
      <c r="B1122" t="s">
        <v>1167</v>
      </c>
      <c r="C1122" t="s">
        <v>1172</v>
      </c>
      <c r="D1122" t="s">
        <v>5995</v>
      </c>
      <c r="E1122" t="s">
        <v>1038</v>
      </c>
      <c r="F1122" s="5">
        <v>10.19</v>
      </c>
      <c r="G1122" s="5">
        <v>29.99</v>
      </c>
      <c r="H1122" s="16">
        <v>3.0047718852018681</v>
      </c>
      <c r="I1122" s="3" t="s">
        <v>10261</v>
      </c>
      <c r="J1122" s="3" t="str">
        <f t="shared" si="17"/>
        <v>AVP</v>
      </c>
      <c r="K1122" s="3" t="e">
        <f>IF(AND(RIGHT(I1122,1)="1",J1122=AVP),"Scranton West","")</f>
        <v>#NAME?</v>
      </c>
    </row>
    <row r="1123" spans="1:11" x14ac:dyDescent="0.3">
      <c r="A1123" s="1" t="s">
        <v>4110</v>
      </c>
      <c r="B1123" t="s">
        <v>1168</v>
      </c>
      <c r="C1123" t="s">
        <v>1172</v>
      </c>
      <c r="D1123" t="s">
        <v>5998</v>
      </c>
      <c r="E1123" t="s">
        <v>1038</v>
      </c>
      <c r="F1123" s="5">
        <v>15.69</v>
      </c>
      <c r="G1123" s="5">
        <v>34.99</v>
      </c>
      <c r="H1123" s="16">
        <v>0.10466774174228878</v>
      </c>
      <c r="I1123" s="3" t="s">
        <v>10260</v>
      </c>
      <c r="J1123" s="3" t="str">
        <f t="shared" si="17"/>
        <v>BNA</v>
      </c>
      <c r="K1123" s="3" t="e">
        <f>IF(AND(RIGHT(I1123,1)="1",J1123=AVP),"Scranton West","")</f>
        <v>#NAME?</v>
      </c>
    </row>
    <row r="1124" spans="1:11" x14ac:dyDescent="0.3">
      <c r="A1124" s="1" t="s">
        <v>4111</v>
      </c>
      <c r="B1124" t="s">
        <v>1169</v>
      </c>
      <c r="C1124" t="s">
        <v>1172</v>
      </c>
      <c r="D1124" t="s">
        <v>5995</v>
      </c>
      <c r="E1124" t="s">
        <v>1038</v>
      </c>
      <c r="F1124" s="5">
        <v>0.97</v>
      </c>
      <c r="G1124" s="5">
        <v>19.989999999999998</v>
      </c>
      <c r="H1124" s="16">
        <v>0.20484714223822895</v>
      </c>
      <c r="I1124" s="3" t="s">
        <v>10262</v>
      </c>
      <c r="J1124" s="3" t="str">
        <f t="shared" si="17"/>
        <v>MCO</v>
      </c>
      <c r="K1124" s="3" t="e">
        <f>IF(AND(RIGHT(I1124,1)="1",J1124=AVP),"Scranton West","")</f>
        <v>#NAME?</v>
      </c>
    </row>
    <row r="1125" spans="1:11" x14ac:dyDescent="0.3">
      <c r="A1125" s="1" t="s">
        <v>4112</v>
      </c>
      <c r="B1125" t="s">
        <v>1170</v>
      </c>
      <c r="C1125" t="s">
        <v>1172</v>
      </c>
      <c r="D1125" t="s">
        <v>5995</v>
      </c>
      <c r="E1125" t="s">
        <v>1038</v>
      </c>
      <c r="F1125" s="5">
        <v>23.05</v>
      </c>
      <c r="G1125" s="5">
        <v>34.99</v>
      </c>
      <c r="H1125" s="16">
        <v>10.004059974168252</v>
      </c>
      <c r="I1125" s="3" t="s">
        <v>10261</v>
      </c>
      <c r="J1125" s="3" t="str">
        <f t="shared" si="17"/>
        <v>AVP</v>
      </c>
      <c r="K1125" s="3" t="e">
        <f>IF(AND(RIGHT(I1125,1)="1",J1125=AVP),"Scranton West","")</f>
        <v>#NAME?</v>
      </c>
    </row>
    <row r="1126" spans="1:11" x14ac:dyDescent="0.3">
      <c r="A1126" s="1" t="s">
        <v>4113</v>
      </c>
      <c r="B1126" t="s">
        <v>1171</v>
      </c>
      <c r="C1126" t="s">
        <v>1172</v>
      </c>
      <c r="D1126" t="s">
        <v>5998</v>
      </c>
      <c r="E1126" t="s">
        <v>1038</v>
      </c>
      <c r="F1126" s="5">
        <v>13.5</v>
      </c>
      <c r="G1126" s="5">
        <v>29.99</v>
      </c>
      <c r="H1126" s="16">
        <v>8.008269450955396</v>
      </c>
      <c r="I1126" s="3" t="s">
        <v>10261</v>
      </c>
      <c r="J1126" s="3" t="str">
        <f t="shared" si="17"/>
        <v>AVP</v>
      </c>
      <c r="K1126" s="3" t="e">
        <f>IF(AND(RIGHT(I1126,1)="1",J1126=AVP),"Scranton West","")</f>
        <v>#NAME?</v>
      </c>
    </row>
    <row r="1127" spans="1:11" x14ac:dyDescent="0.3">
      <c r="A1127" s="1" t="s">
        <v>4114</v>
      </c>
      <c r="B1127" t="s">
        <v>1173</v>
      </c>
      <c r="C1127" t="s">
        <v>980</v>
      </c>
      <c r="D1127" t="s">
        <v>5998</v>
      </c>
      <c r="E1127" t="s">
        <v>112</v>
      </c>
      <c r="F1127" s="5">
        <v>18.989999999999998</v>
      </c>
      <c r="G1127" s="5">
        <v>19.989999999999998</v>
      </c>
      <c r="H1127" s="16">
        <v>20.003035179130247</v>
      </c>
      <c r="I1127" s="3" t="s">
        <v>10261</v>
      </c>
      <c r="J1127" s="3" t="str">
        <f t="shared" si="17"/>
        <v>AVP</v>
      </c>
      <c r="K1127" s="3" t="e">
        <f>IF(AND(RIGHT(I1127,1)="1",J1127=AVP),"Scranton West","")</f>
        <v>#NAME?</v>
      </c>
    </row>
    <row r="1128" spans="1:11" x14ac:dyDescent="0.3">
      <c r="A1128" s="1" t="s">
        <v>4115</v>
      </c>
      <c r="B1128" t="s">
        <v>1174</v>
      </c>
      <c r="C1128" t="s">
        <v>980</v>
      </c>
      <c r="D1128" t="s">
        <v>5998</v>
      </c>
      <c r="E1128" t="s">
        <v>1031</v>
      </c>
      <c r="F1128" s="5">
        <v>14.08</v>
      </c>
      <c r="G1128" s="5">
        <v>29.99</v>
      </c>
      <c r="H1128" s="16">
        <v>1.0054942215776106</v>
      </c>
      <c r="I1128" s="3" t="s">
        <v>10261</v>
      </c>
      <c r="J1128" s="3" t="str">
        <f t="shared" si="17"/>
        <v>AVP</v>
      </c>
      <c r="K1128" s="3" t="e">
        <f>IF(AND(RIGHT(I1128,1)="1",J1128=AVP),"Scranton West","")</f>
        <v>#NAME?</v>
      </c>
    </row>
    <row r="1129" spans="1:11" x14ac:dyDescent="0.3">
      <c r="A1129" s="1" t="s">
        <v>4116</v>
      </c>
      <c r="B1129" t="s">
        <v>1043</v>
      </c>
      <c r="C1129" t="s">
        <v>980</v>
      </c>
      <c r="D1129" t="s">
        <v>5995</v>
      </c>
      <c r="E1129" t="s">
        <v>972</v>
      </c>
      <c r="F1129" s="5">
        <v>8.6999999999999993</v>
      </c>
      <c r="G1129" s="5">
        <v>39.99</v>
      </c>
      <c r="H1129" s="16">
        <v>22.006909120618111</v>
      </c>
      <c r="I1129" s="3" t="s">
        <v>10264</v>
      </c>
      <c r="J1129" s="3" t="str">
        <f t="shared" si="17"/>
        <v>AVP</v>
      </c>
      <c r="K1129" s="3" t="e">
        <f>IF(AND(RIGHT(I1129,1)="1",J1129=AVP),"Scranton West","")</f>
        <v>#NAME?</v>
      </c>
    </row>
    <row r="1130" spans="1:11" x14ac:dyDescent="0.3">
      <c r="A1130" s="1" t="s">
        <v>4117</v>
      </c>
      <c r="B1130" t="s">
        <v>1057</v>
      </c>
      <c r="C1130" t="s">
        <v>980</v>
      </c>
      <c r="D1130" t="s">
        <v>5998</v>
      </c>
      <c r="E1130" t="s">
        <v>958</v>
      </c>
      <c r="F1130" s="5">
        <v>8.2899999999999991</v>
      </c>
      <c r="G1130" s="5">
        <v>34.99</v>
      </c>
      <c r="H1130" s="16">
        <v>0.10637112654907541</v>
      </c>
      <c r="I1130" s="3" t="s">
        <v>10261</v>
      </c>
      <c r="J1130" s="3" t="str">
        <f t="shared" si="17"/>
        <v>AVP</v>
      </c>
      <c r="K1130" s="3" t="e">
        <f>IF(AND(RIGHT(I1130,1)="1",J1130=AVP),"Scranton West","")</f>
        <v>#NAME?</v>
      </c>
    </row>
    <row r="1131" spans="1:11" x14ac:dyDescent="0.3">
      <c r="A1131" s="1" t="s">
        <v>4118</v>
      </c>
      <c r="B1131" t="s">
        <v>1030</v>
      </c>
      <c r="C1131" t="s">
        <v>980</v>
      </c>
      <c r="D1131" t="s">
        <v>5998</v>
      </c>
      <c r="E1131" t="s">
        <v>1031</v>
      </c>
      <c r="F1131" s="5">
        <v>12.81</v>
      </c>
      <c r="G1131" s="5">
        <v>49.99</v>
      </c>
      <c r="H1131" s="16">
        <v>8.001142041462824</v>
      </c>
      <c r="I1131" s="3" t="s">
        <v>10260</v>
      </c>
      <c r="J1131" s="3" t="str">
        <f t="shared" si="17"/>
        <v>BNA</v>
      </c>
      <c r="K1131" s="3" t="e">
        <f>IF(AND(RIGHT(I1131,1)="1",J1131=AVP),"Scranton West","")</f>
        <v>#NAME?</v>
      </c>
    </row>
    <row r="1132" spans="1:11" x14ac:dyDescent="0.3">
      <c r="A1132" s="1" t="s">
        <v>4119</v>
      </c>
      <c r="B1132" t="s">
        <v>1175</v>
      </c>
      <c r="C1132" t="s">
        <v>980</v>
      </c>
      <c r="D1132" t="s">
        <v>5998</v>
      </c>
      <c r="E1132" t="s">
        <v>71</v>
      </c>
      <c r="F1132" s="5">
        <v>29.64</v>
      </c>
      <c r="G1132" s="5">
        <v>39.99</v>
      </c>
      <c r="H1132" s="16">
        <v>10.002172343062528</v>
      </c>
      <c r="I1132" s="3" t="s">
        <v>10261</v>
      </c>
      <c r="J1132" s="3" t="str">
        <f t="shared" si="17"/>
        <v>AVP</v>
      </c>
      <c r="K1132" s="3" t="e">
        <f>IF(AND(RIGHT(I1132,1)="1",J1132=AVP),"Scranton West","")</f>
        <v>#NAME?</v>
      </c>
    </row>
    <row r="1133" spans="1:11" x14ac:dyDescent="0.3">
      <c r="A1133" s="1" t="s">
        <v>4120</v>
      </c>
      <c r="B1133" t="s">
        <v>1176</v>
      </c>
      <c r="C1133" t="s">
        <v>980</v>
      </c>
      <c r="D1133" t="s">
        <v>5998</v>
      </c>
      <c r="E1133" t="s">
        <v>981</v>
      </c>
      <c r="F1133" s="5">
        <v>18.71</v>
      </c>
      <c r="G1133" s="5">
        <v>29.99</v>
      </c>
      <c r="H1133" s="16">
        <v>1.0055688380269132</v>
      </c>
      <c r="I1133" s="3" t="s">
        <v>10261</v>
      </c>
      <c r="J1133" s="3" t="str">
        <f t="shared" si="17"/>
        <v>AVP</v>
      </c>
      <c r="K1133" s="3" t="e">
        <f>IF(AND(RIGHT(I1133,1)="1",J1133=AVP),"Scranton West","")</f>
        <v>#NAME?</v>
      </c>
    </row>
    <row r="1134" spans="1:11" x14ac:dyDescent="0.3">
      <c r="A1134" s="1" t="s">
        <v>4121</v>
      </c>
      <c r="B1134" t="s">
        <v>1039</v>
      </c>
      <c r="C1134" t="s">
        <v>980</v>
      </c>
      <c r="D1134" t="s">
        <v>5998</v>
      </c>
      <c r="E1134" t="s">
        <v>1031</v>
      </c>
      <c r="F1134" s="5">
        <v>85.02</v>
      </c>
      <c r="G1134" s="5">
        <v>99.99</v>
      </c>
      <c r="H1134" s="16">
        <v>0.10349416975795277</v>
      </c>
      <c r="I1134" s="3" t="s">
        <v>10261</v>
      </c>
      <c r="J1134" s="3" t="str">
        <f t="shared" si="17"/>
        <v>AVP</v>
      </c>
      <c r="K1134" s="3" t="e">
        <f>IF(AND(RIGHT(I1134,1)="1",J1134=AVP),"Scranton West","")</f>
        <v>#NAME?</v>
      </c>
    </row>
    <row r="1135" spans="1:11" x14ac:dyDescent="0.3">
      <c r="A1135" s="1" t="s">
        <v>4122</v>
      </c>
      <c r="B1135" t="s">
        <v>1058</v>
      </c>
      <c r="C1135" t="s">
        <v>980</v>
      </c>
      <c r="D1135" t="s">
        <v>5998</v>
      </c>
      <c r="E1135" t="s">
        <v>1031</v>
      </c>
      <c r="F1135" s="5">
        <v>27.38</v>
      </c>
      <c r="G1135" s="5">
        <v>54.99</v>
      </c>
      <c r="H1135" s="16">
        <v>0.50346953729351795</v>
      </c>
      <c r="I1135" s="3" t="s">
        <v>10262</v>
      </c>
      <c r="J1135" s="3" t="str">
        <f t="shared" si="17"/>
        <v>MCO</v>
      </c>
      <c r="K1135" s="3" t="e">
        <f>IF(AND(RIGHT(I1135,1)="1",J1135=AVP),"Scranton West","")</f>
        <v>#NAME?</v>
      </c>
    </row>
    <row r="1136" spans="1:11" x14ac:dyDescent="0.3">
      <c r="A1136" s="1" t="s">
        <v>4123</v>
      </c>
      <c r="B1136" t="s">
        <v>1074</v>
      </c>
      <c r="C1136" t="s">
        <v>980</v>
      </c>
      <c r="D1136" t="s">
        <v>5998</v>
      </c>
      <c r="E1136" t="s">
        <v>1038</v>
      </c>
      <c r="F1136" s="5">
        <v>15.45</v>
      </c>
      <c r="G1136" s="5">
        <v>24.99</v>
      </c>
      <c r="H1136" s="16">
        <v>18.000027561908929</v>
      </c>
      <c r="I1136" s="3" t="s">
        <v>10263</v>
      </c>
      <c r="J1136" s="3" t="str">
        <f t="shared" si="17"/>
        <v>BNA</v>
      </c>
      <c r="K1136" s="3" t="e">
        <f>IF(AND(RIGHT(I1136,1)="1",J1136=AVP),"Scranton West","")</f>
        <v>#NAME?</v>
      </c>
    </row>
    <row r="1137" spans="1:11" x14ac:dyDescent="0.3">
      <c r="A1137" s="1" t="s">
        <v>4124</v>
      </c>
      <c r="B1137" t="s">
        <v>1177</v>
      </c>
      <c r="C1137" t="s">
        <v>980</v>
      </c>
      <c r="D1137" t="s">
        <v>5998</v>
      </c>
      <c r="E1137" t="s">
        <v>1038</v>
      </c>
      <c r="F1137" s="5">
        <v>11.28</v>
      </c>
      <c r="G1137" s="5">
        <v>29.99</v>
      </c>
      <c r="H1137" s="16">
        <v>2.0081820252880505</v>
      </c>
      <c r="I1137" s="3" t="s">
        <v>10264</v>
      </c>
      <c r="J1137" s="3" t="str">
        <f t="shared" si="17"/>
        <v>AVP</v>
      </c>
      <c r="K1137" s="3" t="e">
        <f>IF(AND(RIGHT(I1137,1)="1",J1137=AVP),"Scranton West","")</f>
        <v>#NAME?</v>
      </c>
    </row>
    <row r="1138" spans="1:11" x14ac:dyDescent="0.3">
      <c r="A1138" s="1" t="s">
        <v>4125</v>
      </c>
      <c r="B1138" t="s">
        <v>1178</v>
      </c>
      <c r="C1138" t="s">
        <v>980</v>
      </c>
      <c r="D1138" t="s">
        <v>5998</v>
      </c>
      <c r="E1138" t="s">
        <v>1038</v>
      </c>
      <c r="F1138" s="5">
        <v>10.96</v>
      </c>
      <c r="G1138" s="5">
        <v>19.989999999999998</v>
      </c>
      <c r="H1138" s="16">
        <v>0.10966810949258277</v>
      </c>
      <c r="I1138" s="3" t="s">
        <v>10264</v>
      </c>
      <c r="J1138" s="3" t="str">
        <f t="shared" si="17"/>
        <v>AVP</v>
      </c>
      <c r="K1138" s="3" t="e">
        <f>IF(AND(RIGHT(I1138,1)="1",J1138=AVP),"Scranton West","")</f>
        <v>#NAME?</v>
      </c>
    </row>
    <row r="1139" spans="1:11" x14ac:dyDescent="0.3">
      <c r="A1139" s="1" t="s">
        <v>4126</v>
      </c>
      <c r="B1139" t="s">
        <v>1179</v>
      </c>
      <c r="C1139" t="s">
        <v>980</v>
      </c>
      <c r="D1139" t="s">
        <v>5998</v>
      </c>
      <c r="E1139" t="s">
        <v>1038</v>
      </c>
      <c r="F1139" s="5">
        <v>7.83</v>
      </c>
      <c r="G1139" s="5">
        <v>24.99</v>
      </c>
      <c r="H1139" s="16">
        <v>24.008311384504221</v>
      </c>
      <c r="I1139" s="3" t="s">
        <v>10261</v>
      </c>
      <c r="J1139" s="3" t="str">
        <f t="shared" si="17"/>
        <v>AVP</v>
      </c>
      <c r="K1139" s="3" t="e">
        <f>IF(AND(RIGHT(I1139,1)="1",J1139=AVP),"Scranton West","")</f>
        <v>#NAME?</v>
      </c>
    </row>
    <row r="1140" spans="1:11" x14ac:dyDescent="0.3">
      <c r="A1140" s="1" t="s">
        <v>4127</v>
      </c>
      <c r="B1140" t="s">
        <v>1135</v>
      </c>
      <c r="C1140" t="s">
        <v>980</v>
      </c>
      <c r="D1140" t="s">
        <v>5995</v>
      </c>
      <c r="E1140" t="s">
        <v>1180</v>
      </c>
      <c r="F1140" s="5">
        <v>1.41</v>
      </c>
      <c r="G1140" s="5">
        <v>49.99</v>
      </c>
      <c r="H1140" s="16">
        <v>0.10531083042861707</v>
      </c>
      <c r="I1140" s="3" t="s">
        <v>10264</v>
      </c>
      <c r="J1140" s="3" t="str">
        <f t="shared" si="17"/>
        <v>AVP</v>
      </c>
      <c r="K1140" s="3" t="e">
        <f>IF(AND(RIGHT(I1140,1)="1",J1140=AVP),"Scranton West","")</f>
        <v>#NAME?</v>
      </c>
    </row>
    <row r="1141" spans="1:11" x14ac:dyDescent="0.3">
      <c r="A1141" s="1" t="s">
        <v>4128</v>
      </c>
      <c r="B1141" t="s">
        <v>1181</v>
      </c>
      <c r="C1141" t="s">
        <v>980</v>
      </c>
      <c r="D1141" t="s">
        <v>5998</v>
      </c>
      <c r="E1141" t="s">
        <v>958</v>
      </c>
      <c r="F1141" s="5">
        <v>52.24</v>
      </c>
      <c r="G1141" s="5">
        <v>54.99</v>
      </c>
      <c r="H1141" s="16">
        <v>0.50980210733434339</v>
      </c>
      <c r="I1141" s="3" t="s">
        <v>10264</v>
      </c>
      <c r="J1141" s="3" t="str">
        <f t="shared" si="17"/>
        <v>AVP</v>
      </c>
      <c r="K1141" s="3" t="e">
        <f>IF(AND(RIGHT(I1141,1)="1",J1141=AVP),"Scranton West","")</f>
        <v>#NAME?</v>
      </c>
    </row>
    <row r="1142" spans="1:11" x14ac:dyDescent="0.3">
      <c r="A1142" s="1" t="s">
        <v>4129</v>
      </c>
      <c r="B1142" t="s">
        <v>1182</v>
      </c>
      <c r="C1142" t="s">
        <v>980</v>
      </c>
      <c r="D1142" t="s">
        <v>5995</v>
      </c>
      <c r="E1142" t="s">
        <v>1031</v>
      </c>
      <c r="F1142" s="5">
        <v>23.09</v>
      </c>
      <c r="G1142" s="5">
        <v>39.99</v>
      </c>
      <c r="H1142" s="16">
        <v>0.2035745155639809</v>
      </c>
      <c r="I1142" s="3" t="s">
        <v>10263</v>
      </c>
      <c r="J1142" s="3" t="str">
        <f t="shared" si="17"/>
        <v>BNA</v>
      </c>
      <c r="K1142" s="3" t="e">
        <f>IF(AND(RIGHT(I1142,1)="1",J1142=AVP),"Scranton West","")</f>
        <v>#NAME?</v>
      </c>
    </row>
    <row r="1143" spans="1:11" x14ac:dyDescent="0.3">
      <c r="A1143" s="1" t="s">
        <v>4130</v>
      </c>
      <c r="B1143" t="s">
        <v>1183</v>
      </c>
      <c r="C1143" t="s">
        <v>955</v>
      </c>
      <c r="D1143" t="s">
        <v>5998</v>
      </c>
      <c r="E1143" t="s">
        <v>1184</v>
      </c>
      <c r="F1143" s="5">
        <v>41.47</v>
      </c>
      <c r="G1143" s="5">
        <v>59.99</v>
      </c>
      <c r="H1143" s="16">
        <v>0.10328878762564672</v>
      </c>
      <c r="I1143" s="3" t="s">
        <v>10264</v>
      </c>
      <c r="J1143" s="3" t="str">
        <f t="shared" si="17"/>
        <v>AVP</v>
      </c>
      <c r="K1143" s="3" t="e">
        <f>IF(AND(RIGHT(I1143,1)="1",J1143=AVP),"Scranton West","")</f>
        <v>#NAME?</v>
      </c>
    </row>
    <row r="1144" spans="1:11" x14ac:dyDescent="0.3">
      <c r="A1144" s="1" t="s">
        <v>4131</v>
      </c>
      <c r="B1144" t="s">
        <v>1051</v>
      </c>
      <c r="C1144" t="s">
        <v>980</v>
      </c>
      <c r="D1144" t="s">
        <v>5998</v>
      </c>
      <c r="E1144" t="s">
        <v>1034</v>
      </c>
      <c r="F1144" s="5">
        <v>24.99</v>
      </c>
      <c r="G1144" s="5">
        <v>34.99</v>
      </c>
      <c r="H1144" s="16">
        <v>0.50188218809872476</v>
      </c>
      <c r="I1144" s="3" t="s">
        <v>10261</v>
      </c>
      <c r="J1144" s="3" t="str">
        <f t="shared" si="17"/>
        <v>AVP</v>
      </c>
      <c r="K1144" s="3" t="e">
        <f>IF(AND(RIGHT(I1144,1)="1",J1144=AVP),"Scranton West","")</f>
        <v>#NAME?</v>
      </c>
    </row>
    <row r="1145" spans="1:11" x14ac:dyDescent="0.3">
      <c r="A1145" s="1" t="s">
        <v>4132</v>
      </c>
      <c r="B1145" t="s">
        <v>1185</v>
      </c>
      <c r="C1145" t="s">
        <v>980</v>
      </c>
      <c r="D1145" t="s">
        <v>5998</v>
      </c>
      <c r="E1145" t="s">
        <v>5</v>
      </c>
      <c r="F1145" s="5">
        <v>12.38</v>
      </c>
      <c r="G1145" s="5">
        <v>29.99</v>
      </c>
      <c r="H1145" s="16">
        <v>30.005479059607016</v>
      </c>
      <c r="I1145" s="3" t="s">
        <v>10263</v>
      </c>
      <c r="J1145" s="3" t="str">
        <f t="shared" si="17"/>
        <v>BNA</v>
      </c>
      <c r="K1145" s="3" t="e">
        <f>IF(AND(RIGHT(I1145,1)="1",J1145=AVP),"Scranton West","")</f>
        <v>#NAME?</v>
      </c>
    </row>
    <row r="1146" spans="1:11" x14ac:dyDescent="0.3">
      <c r="A1146" s="1" t="s">
        <v>4133</v>
      </c>
      <c r="B1146" t="s">
        <v>1087</v>
      </c>
      <c r="C1146" t="s">
        <v>980</v>
      </c>
      <c r="D1146" t="s">
        <v>5998</v>
      </c>
      <c r="E1146" t="s">
        <v>1186</v>
      </c>
      <c r="F1146" s="5">
        <v>25.44</v>
      </c>
      <c r="G1146" s="5">
        <v>89.99</v>
      </c>
      <c r="H1146" s="16">
        <v>0.10719395182719646</v>
      </c>
      <c r="I1146" s="3" t="s">
        <v>10261</v>
      </c>
      <c r="J1146" s="3" t="str">
        <f t="shared" si="17"/>
        <v>AVP</v>
      </c>
      <c r="K1146" s="3" t="e">
        <f>IF(AND(RIGHT(I1146,1)="1",J1146=AVP),"Scranton West","")</f>
        <v>#NAME?</v>
      </c>
    </row>
    <row r="1147" spans="1:11" x14ac:dyDescent="0.3">
      <c r="A1147" s="1" t="s">
        <v>4134</v>
      </c>
      <c r="B1147" t="s">
        <v>1187</v>
      </c>
      <c r="C1147" t="s">
        <v>980</v>
      </c>
      <c r="D1147" t="s">
        <v>6008</v>
      </c>
      <c r="E1147" t="s">
        <v>1188</v>
      </c>
      <c r="F1147" s="5">
        <v>31.69</v>
      </c>
      <c r="G1147" s="5">
        <v>39.99</v>
      </c>
      <c r="H1147" s="16">
        <v>10.003758549214258</v>
      </c>
      <c r="I1147" s="3" t="s">
        <v>10263</v>
      </c>
      <c r="J1147" s="3" t="str">
        <f t="shared" si="17"/>
        <v>BNA</v>
      </c>
      <c r="K1147" s="3" t="e">
        <f>IF(AND(RIGHT(I1147,1)="1",J1147=AVP),"Scranton West","")</f>
        <v>#NAME?</v>
      </c>
    </row>
    <row r="1148" spans="1:11" x14ac:dyDescent="0.3">
      <c r="A1148" s="1" t="s">
        <v>4135</v>
      </c>
      <c r="B1148" t="s">
        <v>1134</v>
      </c>
      <c r="C1148" t="s">
        <v>980</v>
      </c>
      <c r="D1148" t="s">
        <v>5995</v>
      </c>
      <c r="E1148" t="s">
        <v>1038</v>
      </c>
      <c r="F1148" s="5">
        <v>29.71</v>
      </c>
      <c r="G1148" s="5">
        <v>39.99</v>
      </c>
      <c r="H1148" s="16">
        <v>4.0050980781172765</v>
      </c>
      <c r="I1148" s="3" t="s">
        <v>10262</v>
      </c>
      <c r="J1148" s="3" t="str">
        <f t="shared" si="17"/>
        <v>MCO</v>
      </c>
      <c r="K1148" s="3" t="e">
        <f>IF(AND(RIGHT(I1148,1)="1",J1148=AVP),"Scranton West","")</f>
        <v>#NAME?</v>
      </c>
    </row>
    <row r="1149" spans="1:11" x14ac:dyDescent="0.3">
      <c r="A1149" s="1" t="s">
        <v>4136</v>
      </c>
      <c r="B1149" t="s">
        <v>1189</v>
      </c>
      <c r="C1149" t="s">
        <v>980</v>
      </c>
      <c r="D1149" t="s">
        <v>5995</v>
      </c>
      <c r="E1149" t="s">
        <v>1038</v>
      </c>
      <c r="F1149" s="5">
        <v>28.49</v>
      </c>
      <c r="G1149" s="5">
        <v>29.99</v>
      </c>
      <c r="H1149" s="16">
        <v>0.30064541943751832</v>
      </c>
      <c r="I1149" s="3" t="s">
        <v>10261</v>
      </c>
      <c r="J1149" s="3" t="str">
        <f t="shared" si="17"/>
        <v>AVP</v>
      </c>
      <c r="K1149" s="3" t="e">
        <f>IF(AND(RIGHT(I1149,1)="1",J1149=AVP),"Scranton West","")</f>
        <v>#NAME?</v>
      </c>
    </row>
    <row r="1150" spans="1:11" x14ac:dyDescent="0.3">
      <c r="A1150" s="1" t="s">
        <v>4137</v>
      </c>
      <c r="B1150" t="s">
        <v>1190</v>
      </c>
      <c r="C1150" t="s">
        <v>980</v>
      </c>
      <c r="D1150" t="s">
        <v>5998</v>
      </c>
      <c r="E1150" t="s">
        <v>1038</v>
      </c>
      <c r="F1150" s="5">
        <v>9.5</v>
      </c>
      <c r="G1150" s="5">
        <v>24.99</v>
      </c>
      <c r="H1150" s="16">
        <v>3.0037996904226363</v>
      </c>
      <c r="I1150" s="3" t="s">
        <v>10260</v>
      </c>
      <c r="J1150" s="3" t="str">
        <f t="shared" si="17"/>
        <v>BNA</v>
      </c>
      <c r="K1150" s="3" t="e">
        <f>IF(AND(RIGHT(I1150,1)="1",J1150=AVP),"Scranton West","")</f>
        <v>#NAME?</v>
      </c>
    </row>
    <row r="1151" spans="1:11" x14ac:dyDescent="0.3">
      <c r="A1151" s="1" t="s">
        <v>4138</v>
      </c>
      <c r="B1151" t="s">
        <v>1191</v>
      </c>
      <c r="C1151" t="s">
        <v>980</v>
      </c>
      <c r="D1151" t="s">
        <v>5998</v>
      </c>
      <c r="E1151" t="s">
        <v>1038</v>
      </c>
      <c r="F1151" s="5">
        <v>8.23</v>
      </c>
      <c r="G1151" s="5">
        <v>34.99</v>
      </c>
      <c r="H1151" s="16">
        <v>1.0028310357366206</v>
      </c>
      <c r="I1151" s="3" t="s">
        <v>10260</v>
      </c>
      <c r="J1151" s="3" t="str">
        <f t="shared" si="17"/>
        <v>BNA</v>
      </c>
      <c r="K1151" s="3" t="e">
        <f>IF(AND(RIGHT(I1151,1)="1",J1151=AVP),"Scranton West","")</f>
        <v>#NAME?</v>
      </c>
    </row>
    <row r="1152" spans="1:11" x14ac:dyDescent="0.3">
      <c r="A1152" s="1" t="s">
        <v>4139</v>
      </c>
      <c r="B1152" t="s">
        <v>1126</v>
      </c>
      <c r="C1152" t="s">
        <v>980</v>
      </c>
      <c r="D1152" t="s">
        <v>5995</v>
      </c>
      <c r="E1152" t="s">
        <v>1038</v>
      </c>
      <c r="F1152" s="5">
        <v>13</v>
      </c>
      <c r="G1152" s="5">
        <v>19.989999999999998</v>
      </c>
      <c r="H1152" s="16">
        <v>11.006350792102941</v>
      </c>
      <c r="I1152" s="3" t="s">
        <v>10264</v>
      </c>
      <c r="J1152" s="3" t="str">
        <f t="shared" si="17"/>
        <v>AVP</v>
      </c>
      <c r="K1152" s="3" t="e">
        <f>IF(AND(RIGHT(I1152,1)="1",J1152=AVP),"Scranton West","")</f>
        <v>#NAME?</v>
      </c>
    </row>
    <row r="1153" spans="1:11" x14ac:dyDescent="0.3">
      <c r="A1153" s="1" t="s">
        <v>4140</v>
      </c>
      <c r="B1153" t="s">
        <v>1132</v>
      </c>
      <c r="C1153" t="s">
        <v>980</v>
      </c>
      <c r="D1153" t="s">
        <v>5995</v>
      </c>
      <c r="E1153" t="s">
        <v>71</v>
      </c>
      <c r="F1153" s="5">
        <v>4.47</v>
      </c>
      <c r="G1153" s="5">
        <v>39.99</v>
      </c>
      <c r="H1153" s="16">
        <v>0.50640344247649516</v>
      </c>
      <c r="I1153" s="3" t="s">
        <v>10263</v>
      </c>
      <c r="J1153" s="3" t="str">
        <f t="shared" si="17"/>
        <v>BNA</v>
      </c>
      <c r="K1153" s="3" t="e">
        <f>IF(AND(RIGHT(I1153,1)="1",J1153=AVP),"Scranton West","")</f>
        <v>#NAME?</v>
      </c>
    </row>
    <row r="1154" spans="1:11" x14ac:dyDescent="0.3">
      <c r="A1154" s="1" t="s">
        <v>4141</v>
      </c>
      <c r="B1154" t="s">
        <v>1192</v>
      </c>
      <c r="C1154" t="s">
        <v>980</v>
      </c>
      <c r="D1154" t="s">
        <v>5995</v>
      </c>
      <c r="E1154" t="s">
        <v>1038</v>
      </c>
      <c r="F1154" s="5">
        <v>28.49</v>
      </c>
      <c r="G1154" s="5">
        <v>29.99</v>
      </c>
      <c r="H1154" s="16">
        <v>4.0001168000163672</v>
      </c>
      <c r="I1154" s="3" t="s">
        <v>10263</v>
      </c>
      <c r="J1154" s="3" t="str">
        <f t="shared" si="17"/>
        <v>BNA</v>
      </c>
      <c r="K1154" s="3" t="e">
        <f>IF(AND(RIGHT(I1154,1)="1",J1154=AVP),"Scranton West","")</f>
        <v>#NAME?</v>
      </c>
    </row>
    <row r="1155" spans="1:11" x14ac:dyDescent="0.3">
      <c r="A1155" s="1" t="s">
        <v>4142</v>
      </c>
      <c r="B1155" t="s">
        <v>1193</v>
      </c>
      <c r="C1155" t="s">
        <v>980</v>
      </c>
      <c r="D1155" t="s">
        <v>5995</v>
      </c>
      <c r="E1155" t="s">
        <v>1038</v>
      </c>
      <c r="F1155" s="5">
        <v>9.19</v>
      </c>
      <c r="G1155" s="5">
        <v>19.989999999999998</v>
      </c>
      <c r="H1155" s="16">
        <v>0.70971708906517217</v>
      </c>
      <c r="I1155" s="3" t="s">
        <v>10260</v>
      </c>
      <c r="J1155" s="3" t="str">
        <f t="shared" ref="J1155:J1218" si="18">LEFT(I1155,3)</f>
        <v>BNA</v>
      </c>
      <c r="K1155" s="3" t="e">
        <f>IF(AND(RIGHT(I1155,1)="1",J1155=AVP),"Scranton West","")</f>
        <v>#NAME?</v>
      </c>
    </row>
    <row r="1156" spans="1:11" x14ac:dyDescent="0.3">
      <c r="A1156" s="1" t="s">
        <v>4143</v>
      </c>
      <c r="B1156" t="s">
        <v>1194</v>
      </c>
      <c r="C1156" t="s">
        <v>980</v>
      </c>
      <c r="D1156" t="s">
        <v>5998</v>
      </c>
      <c r="E1156" t="s">
        <v>1031</v>
      </c>
      <c r="F1156" s="5">
        <v>36.33</v>
      </c>
      <c r="G1156" s="5">
        <v>54.99</v>
      </c>
      <c r="H1156" s="16">
        <v>0.10606623295925922</v>
      </c>
      <c r="I1156" s="3" t="s">
        <v>10261</v>
      </c>
      <c r="J1156" s="3" t="str">
        <f t="shared" si="18"/>
        <v>AVP</v>
      </c>
      <c r="K1156" s="3" t="e">
        <f>IF(AND(RIGHT(I1156,1)="1",J1156=AVP),"Scranton West","")</f>
        <v>#NAME?</v>
      </c>
    </row>
    <row r="1157" spans="1:11" x14ac:dyDescent="0.3">
      <c r="A1157" s="1" t="s">
        <v>4144</v>
      </c>
      <c r="B1157" t="s">
        <v>1195</v>
      </c>
      <c r="C1157" t="s">
        <v>980</v>
      </c>
      <c r="D1157" t="s">
        <v>5995</v>
      </c>
      <c r="E1157" t="s">
        <v>1031</v>
      </c>
      <c r="F1157" s="5">
        <v>2.15</v>
      </c>
      <c r="G1157" s="5">
        <v>39.99</v>
      </c>
      <c r="H1157" s="16">
        <v>0.50403743652300093</v>
      </c>
      <c r="I1157" s="3" t="s">
        <v>10263</v>
      </c>
      <c r="J1157" s="3" t="str">
        <f t="shared" si="18"/>
        <v>BNA</v>
      </c>
      <c r="K1157" s="3" t="e">
        <f>IF(AND(RIGHT(I1157,1)="1",J1157=AVP),"Scranton West","")</f>
        <v>#NAME?</v>
      </c>
    </row>
    <row r="1158" spans="1:11" x14ac:dyDescent="0.3">
      <c r="A1158" s="1" t="s">
        <v>4145</v>
      </c>
      <c r="B1158" t="s">
        <v>1196</v>
      </c>
      <c r="C1158" t="s">
        <v>980</v>
      </c>
      <c r="D1158" t="s">
        <v>5998</v>
      </c>
      <c r="E1158" t="s">
        <v>1038</v>
      </c>
      <c r="F1158" s="5">
        <v>4</v>
      </c>
      <c r="G1158" s="5">
        <v>24.99</v>
      </c>
      <c r="H1158" s="16">
        <v>1.3037676174779864</v>
      </c>
      <c r="I1158" s="3" t="s">
        <v>10261</v>
      </c>
      <c r="J1158" s="3" t="str">
        <f t="shared" si="18"/>
        <v>AVP</v>
      </c>
      <c r="K1158" s="3" t="e">
        <f>IF(AND(RIGHT(I1158,1)="1",J1158=AVP),"Scranton West","")</f>
        <v>#NAME?</v>
      </c>
    </row>
    <row r="1159" spans="1:11" x14ac:dyDescent="0.3">
      <c r="A1159" s="1" t="s">
        <v>4146</v>
      </c>
      <c r="B1159" t="s">
        <v>1197</v>
      </c>
      <c r="C1159" t="s">
        <v>980</v>
      </c>
      <c r="D1159" t="s">
        <v>5995</v>
      </c>
      <c r="E1159" t="s">
        <v>1034</v>
      </c>
      <c r="F1159" s="5">
        <v>24.52</v>
      </c>
      <c r="G1159" s="5">
        <v>49.99</v>
      </c>
      <c r="H1159" s="16">
        <v>10.004166272095038</v>
      </c>
      <c r="I1159" s="3" t="s">
        <v>10260</v>
      </c>
      <c r="J1159" s="3" t="str">
        <f t="shared" si="18"/>
        <v>BNA</v>
      </c>
      <c r="K1159" s="3" t="e">
        <f>IF(AND(RIGHT(I1159,1)="1",J1159=AVP),"Scranton West","")</f>
        <v>#NAME?</v>
      </c>
    </row>
    <row r="1160" spans="1:11" x14ac:dyDescent="0.3">
      <c r="A1160" s="1" t="s">
        <v>4147</v>
      </c>
      <c r="B1160" t="s">
        <v>1076</v>
      </c>
      <c r="C1160" t="s">
        <v>980</v>
      </c>
      <c r="D1160" t="s">
        <v>5998</v>
      </c>
      <c r="E1160" t="s">
        <v>1038</v>
      </c>
      <c r="F1160" s="5">
        <v>14.36</v>
      </c>
      <c r="G1160" s="5">
        <v>19.989999999999998</v>
      </c>
      <c r="H1160" s="16">
        <v>0.60462045409729093</v>
      </c>
      <c r="I1160" s="3" t="s">
        <v>10263</v>
      </c>
      <c r="J1160" s="3" t="str">
        <f t="shared" si="18"/>
        <v>BNA</v>
      </c>
      <c r="K1160" s="3" t="e">
        <f>IF(AND(RIGHT(I1160,1)="1",J1160=AVP),"Scranton West","")</f>
        <v>#NAME?</v>
      </c>
    </row>
    <row r="1161" spans="1:11" x14ac:dyDescent="0.3">
      <c r="A1161" s="1" t="s">
        <v>4148</v>
      </c>
      <c r="B1161" t="s">
        <v>1092</v>
      </c>
      <c r="C1161" t="s">
        <v>980</v>
      </c>
      <c r="D1161" t="s">
        <v>5998</v>
      </c>
      <c r="E1161" t="s">
        <v>1038</v>
      </c>
      <c r="F1161" s="5">
        <v>8.3000000000000007</v>
      </c>
      <c r="G1161" s="5">
        <v>39.99</v>
      </c>
      <c r="H1161" s="16">
        <v>6.0032764804385357</v>
      </c>
      <c r="I1161" s="3" t="s">
        <v>10263</v>
      </c>
      <c r="J1161" s="3" t="str">
        <f t="shared" si="18"/>
        <v>BNA</v>
      </c>
      <c r="K1161" s="3" t="e">
        <f>IF(AND(RIGHT(I1161,1)="1",J1161=AVP),"Scranton West","")</f>
        <v>#NAME?</v>
      </c>
    </row>
    <row r="1162" spans="1:11" x14ac:dyDescent="0.3">
      <c r="A1162" s="1" t="s">
        <v>4149</v>
      </c>
      <c r="B1162" t="s">
        <v>1142</v>
      </c>
      <c r="C1162" t="s">
        <v>980</v>
      </c>
      <c r="D1162" t="s">
        <v>5998</v>
      </c>
      <c r="E1162" t="s">
        <v>1038</v>
      </c>
      <c r="F1162" s="5">
        <v>20.96</v>
      </c>
      <c r="G1162" s="5">
        <v>29.99</v>
      </c>
      <c r="H1162" s="16">
        <v>5.0085754219663992</v>
      </c>
      <c r="I1162" s="3" t="s">
        <v>10261</v>
      </c>
      <c r="J1162" s="3" t="str">
        <f t="shared" si="18"/>
        <v>AVP</v>
      </c>
      <c r="K1162" s="3" t="e">
        <f>IF(AND(RIGHT(I1162,1)="1",J1162=AVP),"Scranton West","")</f>
        <v>#NAME?</v>
      </c>
    </row>
    <row r="1163" spans="1:11" x14ac:dyDescent="0.3">
      <c r="A1163" s="1" t="s">
        <v>4150</v>
      </c>
      <c r="B1163" t="s">
        <v>1120</v>
      </c>
      <c r="C1163" t="s">
        <v>980</v>
      </c>
      <c r="D1163" t="s">
        <v>5998</v>
      </c>
      <c r="E1163" t="s">
        <v>1038</v>
      </c>
      <c r="F1163" s="5">
        <v>13.13</v>
      </c>
      <c r="G1163" s="5">
        <v>24.99</v>
      </c>
      <c r="H1163" s="16">
        <v>5.0016304717748232</v>
      </c>
      <c r="I1163" s="3" t="s">
        <v>10263</v>
      </c>
      <c r="J1163" s="3" t="str">
        <f t="shared" si="18"/>
        <v>BNA</v>
      </c>
      <c r="K1163" s="3" t="e">
        <f>IF(AND(RIGHT(I1163,1)="1",J1163=AVP),"Scranton West","")</f>
        <v>#NAME?</v>
      </c>
    </row>
    <row r="1164" spans="1:11" x14ac:dyDescent="0.3">
      <c r="A1164" s="1" t="s">
        <v>4151</v>
      </c>
      <c r="B1164" t="s">
        <v>1118</v>
      </c>
      <c r="C1164" t="s">
        <v>980</v>
      </c>
      <c r="D1164" t="s">
        <v>5998</v>
      </c>
      <c r="E1164" t="s">
        <v>1038</v>
      </c>
      <c r="F1164" s="5">
        <v>14.24</v>
      </c>
      <c r="G1164" s="5">
        <v>14.99</v>
      </c>
      <c r="H1164" s="16">
        <v>0.10010290575777456</v>
      </c>
      <c r="I1164" s="3" t="s">
        <v>10263</v>
      </c>
      <c r="J1164" s="3" t="str">
        <f t="shared" si="18"/>
        <v>BNA</v>
      </c>
      <c r="K1164" s="3" t="e">
        <f>IF(AND(RIGHT(I1164,1)="1",J1164=AVP),"Scranton West","")</f>
        <v>#NAME?</v>
      </c>
    </row>
    <row r="1165" spans="1:11" x14ac:dyDescent="0.3">
      <c r="A1165" s="1" t="s">
        <v>4152</v>
      </c>
      <c r="B1165" t="s">
        <v>1198</v>
      </c>
      <c r="C1165" t="s">
        <v>980</v>
      </c>
      <c r="D1165" t="s">
        <v>5995</v>
      </c>
      <c r="E1165" t="s">
        <v>958</v>
      </c>
      <c r="F1165" s="5">
        <v>15.16</v>
      </c>
      <c r="G1165" s="5">
        <v>34.99</v>
      </c>
      <c r="H1165" s="16">
        <v>3.000457258532887</v>
      </c>
      <c r="I1165" s="3" t="s">
        <v>10263</v>
      </c>
      <c r="J1165" s="3" t="str">
        <f t="shared" si="18"/>
        <v>BNA</v>
      </c>
      <c r="K1165" s="3" t="e">
        <f>IF(AND(RIGHT(I1165,1)="1",J1165=AVP),"Scranton West","")</f>
        <v>#NAME?</v>
      </c>
    </row>
    <row r="1166" spans="1:11" x14ac:dyDescent="0.3">
      <c r="A1166" s="1" t="s">
        <v>4153</v>
      </c>
      <c r="B1166" t="s">
        <v>1052</v>
      </c>
      <c r="C1166" t="s">
        <v>980</v>
      </c>
      <c r="D1166" t="s">
        <v>5995</v>
      </c>
      <c r="E1166" t="s">
        <v>1031</v>
      </c>
      <c r="F1166" s="5">
        <v>52.65</v>
      </c>
      <c r="G1166" s="5">
        <v>99.99</v>
      </c>
      <c r="H1166" s="16">
        <v>27.006830882011219</v>
      </c>
      <c r="I1166" s="3" t="s">
        <v>10261</v>
      </c>
      <c r="J1166" s="3" t="str">
        <f t="shared" si="18"/>
        <v>AVP</v>
      </c>
      <c r="K1166" s="3" t="e">
        <f>IF(AND(RIGHT(I1166,1)="1",J1166=AVP),"Scranton West","")</f>
        <v>#NAME?</v>
      </c>
    </row>
    <row r="1167" spans="1:11" x14ac:dyDescent="0.3">
      <c r="A1167" s="1" t="s">
        <v>4154</v>
      </c>
      <c r="B1167" t="s">
        <v>1199</v>
      </c>
      <c r="C1167" t="s">
        <v>980</v>
      </c>
      <c r="D1167" t="s">
        <v>5995</v>
      </c>
      <c r="E1167" t="s">
        <v>5</v>
      </c>
      <c r="F1167" s="5">
        <v>24.26</v>
      </c>
      <c r="G1167" s="5">
        <v>29.99</v>
      </c>
      <c r="H1167" s="16">
        <v>0.30070442134886194</v>
      </c>
      <c r="I1167" s="3" t="s">
        <v>10264</v>
      </c>
      <c r="J1167" s="3" t="str">
        <f t="shared" si="18"/>
        <v>AVP</v>
      </c>
      <c r="K1167" s="3" t="e">
        <f>IF(AND(RIGHT(I1167,1)="1",J1167=AVP),"Scranton West","")</f>
        <v>#NAME?</v>
      </c>
    </row>
    <row r="1168" spans="1:11" x14ac:dyDescent="0.3">
      <c r="A1168" s="1" t="s">
        <v>4155</v>
      </c>
      <c r="B1168" t="s">
        <v>1200</v>
      </c>
      <c r="C1168" t="s">
        <v>980</v>
      </c>
      <c r="D1168" t="s">
        <v>5995</v>
      </c>
      <c r="E1168" t="s">
        <v>1031</v>
      </c>
      <c r="F1168" s="5">
        <v>22.19</v>
      </c>
      <c r="G1168" s="5">
        <v>29.99</v>
      </c>
      <c r="H1168" s="16">
        <v>0.60480644538711903</v>
      </c>
      <c r="I1168" s="3" t="s">
        <v>10263</v>
      </c>
      <c r="J1168" s="3" t="str">
        <f t="shared" si="18"/>
        <v>BNA</v>
      </c>
      <c r="K1168" s="3" t="e">
        <f>IF(AND(RIGHT(I1168,1)="1",J1168=AVP),"Scranton West","")</f>
        <v>#NAME?</v>
      </c>
    </row>
    <row r="1169" spans="1:11" x14ac:dyDescent="0.3">
      <c r="A1169" s="1" t="s">
        <v>4156</v>
      </c>
      <c r="B1169" t="s">
        <v>1069</v>
      </c>
      <c r="C1169" t="s">
        <v>980</v>
      </c>
      <c r="D1169" t="s">
        <v>5998</v>
      </c>
      <c r="E1169" t="s">
        <v>1038</v>
      </c>
      <c r="F1169" s="5">
        <v>18.54</v>
      </c>
      <c r="G1169" s="5">
        <v>89.99</v>
      </c>
      <c r="H1169" s="16">
        <v>50.005441605692646</v>
      </c>
      <c r="I1169" s="3" t="s">
        <v>10263</v>
      </c>
      <c r="J1169" s="3" t="str">
        <f t="shared" si="18"/>
        <v>BNA</v>
      </c>
      <c r="K1169" s="3" t="e">
        <f>IF(AND(RIGHT(I1169,1)="1",J1169=AVP),"Scranton West","")</f>
        <v>#NAME?</v>
      </c>
    </row>
    <row r="1170" spans="1:11" x14ac:dyDescent="0.3">
      <c r="A1170" s="1" t="s">
        <v>4157</v>
      </c>
      <c r="B1170" t="s">
        <v>1201</v>
      </c>
      <c r="C1170" t="s">
        <v>980</v>
      </c>
      <c r="D1170" t="s">
        <v>5998</v>
      </c>
      <c r="E1170" t="s">
        <v>45</v>
      </c>
      <c r="F1170" s="5">
        <v>22.21</v>
      </c>
      <c r="G1170" s="5">
        <v>29.99</v>
      </c>
      <c r="H1170" s="16">
        <v>24.003536973001793</v>
      </c>
      <c r="I1170" s="3" t="s">
        <v>10260</v>
      </c>
      <c r="J1170" s="3" t="str">
        <f t="shared" si="18"/>
        <v>BNA</v>
      </c>
      <c r="K1170" s="3" t="e">
        <f>IF(AND(RIGHT(I1170,1)="1",J1170=AVP),"Scranton West","")</f>
        <v>#NAME?</v>
      </c>
    </row>
    <row r="1171" spans="1:11" x14ac:dyDescent="0.3">
      <c r="A1171" s="1" t="s">
        <v>4158</v>
      </c>
      <c r="B1171" t="s">
        <v>1047</v>
      </c>
      <c r="C1171" t="s">
        <v>980</v>
      </c>
      <c r="D1171" t="s">
        <v>5998</v>
      </c>
      <c r="E1171" t="s">
        <v>972</v>
      </c>
      <c r="F1171" s="5">
        <v>31.55</v>
      </c>
      <c r="G1171" s="5">
        <v>34.99</v>
      </c>
      <c r="H1171" s="16">
        <v>0.5028476008821593</v>
      </c>
      <c r="I1171" s="3" t="s">
        <v>10263</v>
      </c>
      <c r="J1171" s="3" t="str">
        <f t="shared" si="18"/>
        <v>BNA</v>
      </c>
      <c r="K1171" s="3" t="e">
        <f>IF(AND(RIGHT(I1171,1)="1",J1171=AVP),"Scranton West","")</f>
        <v>#NAME?</v>
      </c>
    </row>
    <row r="1172" spans="1:11" x14ac:dyDescent="0.3">
      <c r="A1172" s="1" t="s">
        <v>4159</v>
      </c>
      <c r="B1172" t="s">
        <v>1113</v>
      </c>
      <c r="C1172" t="s">
        <v>980</v>
      </c>
      <c r="D1172" t="s">
        <v>5998</v>
      </c>
      <c r="E1172" t="s">
        <v>1038</v>
      </c>
      <c r="F1172" s="5">
        <v>37.99</v>
      </c>
      <c r="G1172" s="5">
        <v>39.99</v>
      </c>
      <c r="H1172" s="16">
        <v>11.009789658831345</v>
      </c>
      <c r="I1172" s="3" t="s">
        <v>10262</v>
      </c>
      <c r="J1172" s="3" t="str">
        <f t="shared" si="18"/>
        <v>MCO</v>
      </c>
      <c r="K1172" s="3" t="e">
        <f>IF(AND(RIGHT(I1172,1)="1",J1172=AVP),"Scranton West","")</f>
        <v>#NAME?</v>
      </c>
    </row>
    <row r="1173" spans="1:11" x14ac:dyDescent="0.3">
      <c r="A1173" s="1" t="s">
        <v>4160</v>
      </c>
      <c r="B1173" t="s">
        <v>1138</v>
      </c>
      <c r="C1173" t="s">
        <v>980</v>
      </c>
      <c r="D1173" t="s">
        <v>5995</v>
      </c>
      <c r="E1173" t="s">
        <v>1038</v>
      </c>
      <c r="F1173" s="5">
        <v>30.19</v>
      </c>
      <c r="G1173" s="5">
        <v>34.99</v>
      </c>
      <c r="H1173" s="16">
        <v>100.00981028149266</v>
      </c>
      <c r="I1173" s="3" t="s">
        <v>10263</v>
      </c>
      <c r="J1173" s="3" t="str">
        <f t="shared" si="18"/>
        <v>BNA</v>
      </c>
      <c r="K1173" s="3" t="e">
        <f>IF(AND(RIGHT(I1173,1)="1",J1173=AVP),"Scranton West","")</f>
        <v>#NAME?</v>
      </c>
    </row>
    <row r="1174" spans="1:11" x14ac:dyDescent="0.3">
      <c r="A1174" s="1" t="s">
        <v>4161</v>
      </c>
      <c r="B1174" t="s">
        <v>1202</v>
      </c>
      <c r="C1174" t="s">
        <v>980</v>
      </c>
      <c r="D1174" t="s">
        <v>5998</v>
      </c>
      <c r="E1174" t="s">
        <v>1038</v>
      </c>
      <c r="F1174" s="5">
        <v>14.08</v>
      </c>
      <c r="G1174" s="5">
        <v>19.989999999999998</v>
      </c>
      <c r="H1174" s="16">
        <v>8.0046590684365206</v>
      </c>
      <c r="I1174" s="3" t="s">
        <v>10264</v>
      </c>
      <c r="J1174" s="3" t="str">
        <f t="shared" si="18"/>
        <v>AVP</v>
      </c>
      <c r="K1174" s="3" t="e">
        <f>IF(AND(RIGHT(I1174,1)="1",J1174=AVP),"Scranton West","")</f>
        <v>#NAME?</v>
      </c>
    </row>
    <row r="1175" spans="1:11" x14ac:dyDescent="0.3">
      <c r="A1175" s="1" t="s">
        <v>4162</v>
      </c>
      <c r="B1175" t="s">
        <v>1093</v>
      </c>
      <c r="C1175" t="s">
        <v>980</v>
      </c>
      <c r="D1175" t="s">
        <v>5998</v>
      </c>
      <c r="E1175" t="s">
        <v>1038</v>
      </c>
      <c r="F1175" s="5">
        <v>13.54</v>
      </c>
      <c r="G1175" s="5">
        <v>29.99</v>
      </c>
      <c r="H1175" s="16">
        <v>1.2048701080884454</v>
      </c>
      <c r="I1175" s="3" t="s">
        <v>10263</v>
      </c>
      <c r="J1175" s="3" t="str">
        <f t="shared" si="18"/>
        <v>BNA</v>
      </c>
      <c r="K1175" s="3" t="e">
        <f>IF(AND(RIGHT(I1175,1)="1",J1175=AVP),"Scranton West","")</f>
        <v>#NAME?</v>
      </c>
    </row>
    <row r="1176" spans="1:11" x14ac:dyDescent="0.3">
      <c r="A1176" s="1" t="s">
        <v>4163</v>
      </c>
      <c r="B1176" t="s">
        <v>1204</v>
      </c>
      <c r="C1176" t="s">
        <v>980</v>
      </c>
      <c r="D1176" t="s">
        <v>5995</v>
      </c>
      <c r="E1176" t="s">
        <v>981</v>
      </c>
      <c r="F1176" s="5">
        <v>5.4</v>
      </c>
      <c r="G1176" s="5">
        <v>29.99</v>
      </c>
      <c r="H1176" s="16">
        <v>0.50670392978551593</v>
      </c>
      <c r="I1176" s="3" t="s">
        <v>10261</v>
      </c>
      <c r="J1176" s="3" t="str">
        <f t="shared" si="18"/>
        <v>AVP</v>
      </c>
      <c r="K1176" s="3" t="e">
        <f>IF(AND(RIGHT(I1176,1)="1",J1176=AVP),"Scranton West","")</f>
        <v>#NAME?</v>
      </c>
    </row>
    <row r="1177" spans="1:11" x14ac:dyDescent="0.3">
      <c r="A1177" s="1" t="s">
        <v>4164</v>
      </c>
      <c r="B1177" t="s">
        <v>1205</v>
      </c>
      <c r="C1177" t="s">
        <v>980</v>
      </c>
      <c r="D1177" t="s">
        <v>5998</v>
      </c>
      <c r="E1177" t="s">
        <v>1038</v>
      </c>
      <c r="F1177" s="5">
        <v>18.27</v>
      </c>
      <c r="G1177" s="5">
        <v>54.99</v>
      </c>
      <c r="H1177" s="16">
        <v>30.005985189591978</v>
      </c>
      <c r="I1177" s="3" t="s">
        <v>10263</v>
      </c>
      <c r="J1177" s="3" t="str">
        <f t="shared" si="18"/>
        <v>BNA</v>
      </c>
      <c r="K1177" s="3" t="e">
        <f>IF(AND(RIGHT(I1177,1)="1",J1177=AVP),"Scranton West","")</f>
        <v>#NAME?</v>
      </c>
    </row>
    <row r="1178" spans="1:11" x14ac:dyDescent="0.3">
      <c r="A1178" s="1" t="s">
        <v>4165</v>
      </c>
      <c r="B1178" t="s">
        <v>1206</v>
      </c>
      <c r="C1178" t="s">
        <v>980</v>
      </c>
      <c r="D1178" t="s">
        <v>5998</v>
      </c>
      <c r="E1178" t="s">
        <v>1038</v>
      </c>
      <c r="F1178" s="5">
        <v>19.79</v>
      </c>
      <c r="G1178" s="5">
        <v>39.99</v>
      </c>
      <c r="H1178" s="16">
        <v>0.10374844506310728</v>
      </c>
      <c r="I1178" s="3" t="s">
        <v>10262</v>
      </c>
      <c r="J1178" s="3" t="str">
        <f t="shared" si="18"/>
        <v>MCO</v>
      </c>
      <c r="K1178" s="3" t="e">
        <f>IF(AND(RIGHT(I1178,1)="1",J1178=AVP),"Scranton West","")</f>
        <v>#NAME?</v>
      </c>
    </row>
    <row r="1179" spans="1:11" x14ac:dyDescent="0.3">
      <c r="A1179" s="1" t="s">
        <v>4166</v>
      </c>
      <c r="B1179" t="s">
        <v>1146</v>
      </c>
      <c r="C1179" t="s">
        <v>980</v>
      </c>
      <c r="D1179" t="s">
        <v>5998</v>
      </c>
      <c r="E1179" t="s">
        <v>1031</v>
      </c>
      <c r="F1179" s="5">
        <v>22.27</v>
      </c>
      <c r="G1179" s="5">
        <v>54.99</v>
      </c>
      <c r="H1179" s="16">
        <v>12.500823233237238</v>
      </c>
      <c r="I1179" s="3" t="s">
        <v>10263</v>
      </c>
      <c r="J1179" s="3" t="str">
        <f t="shared" si="18"/>
        <v>BNA</v>
      </c>
      <c r="K1179" s="3" t="e">
        <f>IF(AND(RIGHT(I1179,1)="1",J1179=AVP),"Scranton West","")</f>
        <v>#NAME?</v>
      </c>
    </row>
    <row r="1180" spans="1:11" x14ac:dyDescent="0.3">
      <c r="A1180" s="1" t="s">
        <v>4167</v>
      </c>
      <c r="B1180" t="s">
        <v>1207</v>
      </c>
      <c r="C1180" t="s">
        <v>980</v>
      </c>
      <c r="D1180" t="s">
        <v>5995</v>
      </c>
      <c r="E1180" t="s">
        <v>1038</v>
      </c>
      <c r="F1180" s="5">
        <v>8</v>
      </c>
      <c r="G1180" s="5">
        <v>24.99</v>
      </c>
      <c r="H1180" s="16">
        <v>5.4835087301736196E-2</v>
      </c>
      <c r="I1180" s="3" t="s">
        <v>10260</v>
      </c>
      <c r="J1180" s="3" t="str">
        <f t="shared" si="18"/>
        <v>BNA</v>
      </c>
      <c r="K1180" s="3" t="e">
        <f>IF(AND(RIGHT(I1180,1)="1",J1180=AVP),"Scranton West","")</f>
        <v>#NAME?</v>
      </c>
    </row>
    <row r="1181" spans="1:11" x14ac:dyDescent="0.3">
      <c r="A1181" s="1" t="s">
        <v>4168</v>
      </c>
      <c r="B1181" t="s">
        <v>1208</v>
      </c>
      <c r="C1181" t="s">
        <v>980</v>
      </c>
      <c r="D1181" t="s">
        <v>5995</v>
      </c>
      <c r="E1181" t="s">
        <v>1038</v>
      </c>
      <c r="F1181" s="5">
        <v>17.489999999999998</v>
      </c>
      <c r="G1181" s="5">
        <v>29.99</v>
      </c>
      <c r="H1181" s="16">
        <v>5.0073723240503112</v>
      </c>
      <c r="I1181" s="3" t="s">
        <v>10261</v>
      </c>
      <c r="J1181" s="3" t="str">
        <f t="shared" si="18"/>
        <v>AVP</v>
      </c>
      <c r="K1181" s="3" t="e">
        <f>IF(AND(RIGHT(I1181,1)="1",J1181=AVP),"Scranton West","")</f>
        <v>#NAME?</v>
      </c>
    </row>
    <row r="1182" spans="1:11" x14ac:dyDescent="0.3">
      <c r="A1182" s="1" t="s">
        <v>4140</v>
      </c>
      <c r="B1182" t="s">
        <v>1209</v>
      </c>
      <c r="C1182" t="s">
        <v>980</v>
      </c>
      <c r="D1182" t="s">
        <v>5995</v>
      </c>
      <c r="E1182" t="s">
        <v>1038</v>
      </c>
      <c r="F1182" s="5">
        <v>12.68</v>
      </c>
      <c r="G1182" s="5">
        <v>24.99</v>
      </c>
      <c r="H1182" s="16">
        <v>2.0080124416919225</v>
      </c>
      <c r="I1182" s="3" t="s">
        <v>10261</v>
      </c>
      <c r="J1182" s="3" t="str">
        <f t="shared" si="18"/>
        <v>AVP</v>
      </c>
      <c r="K1182" s="3" t="e">
        <f>IF(AND(RIGHT(I1182,1)="1",J1182=AVP),"Scranton West","")</f>
        <v>#NAME?</v>
      </c>
    </row>
    <row r="1183" spans="1:11" x14ac:dyDescent="0.3">
      <c r="A1183" s="1" t="s">
        <v>4169</v>
      </c>
      <c r="B1183" t="s">
        <v>1098</v>
      </c>
      <c r="C1183" t="s">
        <v>980</v>
      </c>
      <c r="D1183" t="s">
        <v>5998</v>
      </c>
      <c r="E1183" t="s">
        <v>1038</v>
      </c>
      <c r="F1183" s="5">
        <v>10.25</v>
      </c>
      <c r="G1183" s="5">
        <v>29.99</v>
      </c>
      <c r="H1183" s="16">
        <v>0.50201190012722885</v>
      </c>
      <c r="I1183" s="3" t="s">
        <v>10261</v>
      </c>
      <c r="J1183" s="3" t="str">
        <f t="shared" si="18"/>
        <v>AVP</v>
      </c>
      <c r="K1183" s="3" t="e">
        <f>IF(AND(RIGHT(I1183,1)="1",J1183=AVP),"Scranton West","")</f>
        <v>#NAME?</v>
      </c>
    </row>
    <row r="1184" spans="1:11" x14ac:dyDescent="0.3">
      <c r="A1184" s="1" t="s">
        <v>4170</v>
      </c>
      <c r="B1184" t="s">
        <v>1210</v>
      </c>
      <c r="C1184" t="s">
        <v>980</v>
      </c>
      <c r="D1184" t="s">
        <v>5995</v>
      </c>
      <c r="E1184" t="s">
        <v>71</v>
      </c>
      <c r="F1184" s="5">
        <v>21.18</v>
      </c>
      <c r="G1184" s="5">
        <v>39.99</v>
      </c>
      <c r="H1184" s="16">
        <v>0.50308654754138915</v>
      </c>
      <c r="I1184" s="3" t="s">
        <v>10261</v>
      </c>
      <c r="J1184" s="3" t="str">
        <f t="shared" si="18"/>
        <v>AVP</v>
      </c>
      <c r="K1184" s="3" t="e">
        <f>IF(AND(RIGHT(I1184,1)="1",J1184=AVP),"Scranton West","")</f>
        <v>#NAME?</v>
      </c>
    </row>
    <row r="1185" spans="1:11" x14ac:dyDescent="0.3">
      <c r="A1185" s="1" t="s">
        <v>4171</v>
      </c>
      <c r="B1185" t="s">
        <v>1211</v>
      </c>
      <c r="C1185" t="s">
        <v>980</v>
      </c>
      <c r="D1185" t="s">
        <v>5995</v>
      </c>
      <c r="E1185" t="s">
        <v>1031</v>
      </c>
      <c r="F1185" s="5">
        <v>16.670000000000002</v>
      </c>
      <c r="G1185" s="5">
        <v>39.99</v>
      </c>
      <c r="H1185" s="16">
        <v>0.50777873262778284</v>
      </c>
      <c r="I1185" s="3" t="s">
        <v>10261</v>
      </c>
      <c r="J1185" s="3" t="str">
        <f t="shared" si="18"/>
        <v>AVP</v>
      </c>
      <c r="K1185" s="3" t="e">
        <f>IF(AND(RIGHT(I1185,1)="1",J1185=AVP),"Scranton West","")</f>
        <v>#NAME?</v>
      </c>
    </row>
    <row r="1186" spans="1:11" x14ac:dyDescent="0.3">
      <c r="A1186" s="1" t="s">
        <v>4172</v>
      </c>
      <c r="B1186" t="s">
        <v>1212</v>
      </c>
      <c r="C1186" t="s">
        <v>980</v>
      </c>
      <c r="D1186" t="s">
        <v>5998</v>
      </c>
      <c r="E1186" t="s">
        <v>1031</v>
      </c>
      <c r="F1186" s="5">
        <v>24.37</v>
      </c>
      <c r="G1186" s="5">
        <v>49.99</v>
      </c>
      <c r="H1186" s="16">
        <v>0.10080427551886935</v>
      </c>
      <c r="I1186" s="3" t="s">
        <v>10260</v>
      </c>
      <c r="J1186" s="3" t="str">
        <f t="shared" si="18"/>
        <v>BNA</v>
      </c>
      <c r="K1186" s="3" t="e">
        <f>IF(AND(RIGHT(I1186,1)="1",J1186=AVP),"Scranton West","")</f>
        <v>#NAME?</v>
      </c>
    </row>
    <row r="1187" spans="1:11" x14ac:dyDescent="0.3">
      <c r="A1187" s="1" t="s">
        <v>4173</v>
      </c>
      <c r="B1187" t="s">
        <v>1213</v>
      </c>
      <c r="C1187" t="s">
        <v>980</v>
      </c>
      <c r="D1187" t="s">
        <v>5998</v>
      </c>
      <c r="E1187" t="s">
        <v>1031</v>
      </c>
      <c r="F1187" s="5">
        <v>21.62</v>
      </c>
      <c r="G1187" s="5">
        <v>34.99</v>
      </c>
      <c r="H1187" s="16">
        <v>1.501446375854252</v>
      </c>
      <c r="I1187" s="3" t="s">
        <v>10261</v>
      </c>
      <c r="J1187" s="3" t="str">
        <f t="shared" si="18"/>
        <v>AVP</v>
      </c>
      <c r="K1187" s="3" t="e">
        <f>IF(AND(RIGHT(I1187,1)="1",J1187=AVP),"Scranton West","")</f>
        <v>#NAME?</v>
      </c>
    </row>
    <row r="1188" spans="1:11" x14ac:dyDescent="0.3">
      <c r="A1188" s="1" t="s">
        <v>4174</v>
      </c>
      <c r="B1188" t="s">
        <v>1214</v>
      </c>
      <c r="C1188" t="s">
        <v>980</v>
      </c>
      <c r="D1188" t="s">
        <v>5995</v>
      </c>
      <c r="E1188" t="s">
        <v>1186</v>
      </c>
      <c r="F1188" s="5">
        <v>19.37</v>
      </c>
      <c r="G1188" s="5">
        <v>89.99</v>
      </c>
      <c r="H1188" s="16">
        <v>5.0051621552706358</v>
      </c>
      <c r="I1188" s="3" t="s">
        <v>10263</v>
      </c>
      <c r="J1188" s="3" t="str">
        <f t="shared" si="18"/>
        <v>BNA</v>
      </c>
      <c r="K1188" s="3" t="e">
        <f>IF(AND(RIGHT(I1188,1)="1",J1188=AVP),"Scranton West","")</f>
        <v>#NAME?</v>
      </c>
    </row>
    <row r="1189" spans="1:11" x14ac:dyDescent="0.3">
      <c r="A1189" s="1" t="s">
        <v>4175</v>
      </c>
      <c r="B1189" t="s">
        <v>1215</v>
      </c>
      <c r="C1189" t="s">
        <v>980</v>
      </c>
      <c r="D1189" t="s">
        <v>5995</v>
      </c>
      <c r="E1189" t="s">
        <v>1038</v>
      </c>
      <c r="F1189" s="5">
        <v>12.65</v>
      </c>
      <c r="G1189" s="5">
        <v>19.989999999999998</v>
      </c>
      <c r="H1189" s="16">
        <v>10.001360813277017</v>
      </c>
      <c r="I1189" s="3" t="s">
        <v>10261</v>
      </c>
      <c r="J1189" s="3" t="str">
        <f t="shared" si="18"/>
        <v>AVP</v>
      </c>
      <c r="K1189" s="3" t="e">
        <f>IF(AND(RIGHT(I1189,1)="1",J1189=AVP),"Scranton West","")</f>
        <v>#NAME?</v>
      </c>
    </row>
    <row r="1190" spans="1:11" x14ac:dyDescent="0.3">
      <c r="A1190" s="1" t="s">
        <v>4176</v>
      </c>
      <c r="B1190" t="s">
        <v>1216</v>
      </c>
      <c r="C1190" t="s">
        <v>980</v>
      </c>
      <c r="D1190" t="s">
        <v>5995</v>
      </c>
      <c r="E1190" t="s">
        <v>1038</v>
      </c>
      <c r="F1190" s="5">
        <v>-5.16</v>
      </c>
      <c r="G1190" s="5">
        <v>19.989999999999998</v>
      </c>
      <c r="H1190" s="16">
        <v>1.0019580131601182</v>
      </c>
      <c r="I1190" s="3" t="s">
        <v>10261</v>
      </c>
      <c r="J1190" s="3" t="str">
        <f t="shared" si="18"/>
        <v>AVP</v>
      </c>
      <c r="K1190" s="3" t="e">
        <f>IF(AND(RIGHT(I1190,1)="1",J1190=AVP),"Scranton West","")</f>
        <v>#NAME?</v>
      </c>
    </row>
    <row r="1191" spans="1:11" x14ac:dyDescent="0.3">
      <c r="A1191" s="1" t="s">
        <v>4177</v>
      </c>
      <c r="B1191" t="s">
        <v>1217</v>
      </c>
      <c r="C1191" t="s">
        <v>980</v>
      </c>
      <c r="D1191" t="s">
        <v>5998</v>
      </c>
      <c r="E1191" t="s">
        <v>1038</v>
      </c>
      <c r="F1191" s="5">
        <v>27.59</v>
      </c>
      <c r="G1191" s="5">
        <v>59.99</v>
      </c>
      <c r="H1191" s="16">
        <v>25.00192373768207</v>
      </c>
      <c r="I1191" s="3" t="s">
        <v>10263</v>
      </c>
      <c r="J1191" s="3" t="str">
        <f t="shared" si="18"/>
        <v>BNA</v>
      </c>
      <c r="K1191" s="3" t="e">
        <f>IF(AND(RIGHT(I1191,1)="1",J1191=AVP),"Scranton West","")</f>
        <v>#NAME?</v>
      </c>
    </row>
    <row r="1192" spans="1:11" x14ac:dyDescent="0.3">
      <c r="A1192" s="1" t="s">
        <v>4178</v>
      </c>
      <c r="B1192" t="s">
        <v>1218</v>
      </c>
      <c r="C1192" t="s">
        <v>980</v>
      </c>
      <c r="D1192" t="s">
        <v>5995</v>
      </c>
      <c r="E1192" t="s">
        <v>1038</v>
      </c>
      <c r="F1192" s="5">
        <v>5.96</v>
      </c>
      <c r="G1192" s="5">
        <v>29.99</v>
      </c>
      <c r="H1192" s="16">
        <v>5.005578307205198</v>
      </c>
      <c r="I1192" s="3" t="s">
        <v>10261</v>
      </c>
      <c r="J1192" s="3" t="str">
        <f t="shared" si="18"/>
        <v>AVP</v>
      </c>
      <c r="K1192" s="3" t="e">
        <f>IF(AND(RIGHT(I1192,1)="1",J1192=AVP),"Scranton West","")</f>
        <v>#NAME?</v>
      </c>
    </row>
    <row r="1193" spans="1:11" x14ac:dyDescent="0.3">
      <c r="A1193" s="1" t="s">
        <v>4179</v>
      </c>
      <c r="B1193" t="s">
        <v>1219</v>
      </c>
      <c r="C1193" t="s">
        <v>980</v>
      </c>
      <c r="D1193" t="s">
        <v>5998</v>
      </c>
      <c r="E1193" t="s">
        <v>1031</v>
      </c>
      <c r="F1193" s="5">
        <v>8.89</v>
      </c>
      <c r="G1193" s="5">
        <v>54.99</v>
      </c>
      <c r="H1193" s="16">
        <v>0.20364105340616778</v>
      </c>
      <c r="I1193" s="3" t="s">
        <v>10260</v>
      </c>
      <c r="J1193" s="3" t="str">
        <f t="shared" si="18"/>
        <v>BNA</v>
      </c>
      <c r="K1193" s="3" t="e">
        <f>IF(AND(RIGHT(I1193,1)="1",J1193=AVP),"Scranton West","")</f>
        <v>#NAME?</v>
      </c>
    </row>
    <row r="1194" spans="1:11" x14ac:dyDescent="0.3">
      <c r="A1194" s="1" t="s">
        <v>4180</v>
      </c>
      <c r="B1194" t="s">
        <v>1220</v>
      </c>
      <c r="C1194" t="s">
        <v>980</v>
      </c>
      <c r="D1194" t="s">
        <v>5998</v>
      </c>
      <c r="E1194" t="s">
        <v>958</v>
      </c>
      <c r="F1194" s="5">
        <v>9.9700000000000006</v>
      </c>
      <c r="G1194" s="5">
        <v>34.99</v>
      </c>
      <c r="H1194" s="16">
        <v>0.50701774593227367</v>
      </c>
      <c r="I1194" s="3" t="s">
        <v>10261</v>
      </c>
      <c r="J1194" s="3" t="str">
        <f t="shared" si="18"/>
        <v>AVP</v>
      </c>
      <c r="K1194" s="3" t="e">
        <f>IF(AND(RIGHT(I1194,1)="1",J1194=AVP),"Scranton West","")</f>
        <v>#NAME?</v>
      </c>
    </row>
    <row r="1195" spans="1:11" x14ac:dyDescent="0.3">
      <c r="A1195" s="1" t="s">
        <v>4181</v>
      </c>
      <c r="B1195" t="s">
        <v>1221</v>
      </c>
      <c r="C1195" t="s">
        <v>980</v>
      </c>
      <c r="D1195" t="s">
        <v>5998</v>
      </c>
      <c r="E1195" t="s">
        <v>1038</v>
      </c>
      <c r="F1195" s="5">
        <v>33.99</v>
      </c>
      <c r="G1195" s="5">
        <v>39.99</v>
      </c>
      <c r="H1195" s="16">
        <v>1.0046086039827282</v>
      </c>
      <c r="I1195" s="3" t="s">
        <v>10260</v>
      </c>
      <c r="J1195" s="3" t="str">
        <f t="shared" si="18"/>
        <v>BNA</v>
      </c>
      <c r="K1195" s="3" t="e">
        <f>IF(AND(RIGHT(I1195,1)="1",J1195=AVP),"Scranton West","")</f>
        <v>#NAME?</v>
      </c>
    </row>
    <row r="1196" spans="1:11" x14ac:dyDescent="0.3">
      <c r="A1196" s="1" t="s">
        <v>4182</v>
      </c>
      <c r="B1196" t="s">
        <v>1222</v>
      </c>
      <c r="C1196" t="s">
        <v>980</v>
      </c>
      <c r="D1196" t="s">
        <v>5995</v>
      </c>
      <c r="E1196" t="s">
        <v>1038</v>
      </c>
      <c r="F1196" s="5">
        <v>8.5299999999999994</v>
      </c>
      <c r="G1196" s="5">
        <v>19.989999999999998</v>
      </c>
      <c r="H1196" s="16">
        <v>0.10676329079000575</v>
      </c>
      <c r="I1196" s="3" t="s">
        <v>10264</v>
      </c>
      <c r="J1196" s="3" t="str">
        <f t="shared" si="18"/>
        <v>AVP</v>
      </c>
      <c r="K1196" s="3" t="e">
        <f>IF(AND(RIGHT(I1196,1)="1",J1196=AVP),"Scranton West","")</f>
        <v>#NAME?</v>
      </c>
    </row>
    <row r="1197" spans="1:11" x14ac:dyDescent="0.3">
      <c r="A1197" s="1" t="s">
        <v>4183</v>
      </c>
      <c r="B1197" t="s">
        <v>1223</v>
      </c>
      <c r="C1197" t="s">
        <v>980</v>
      </c>
      <c r="D1197" t="s">
        <v>5995</v>
      </c>
      <c r="E1197" t="s">
        <v>45</v>
      </c>
      <c r="F1197" s="5">
        <v>10.84</v>
      </c>
      <c r="G1197" s="5">
        <v>29.99</v>
      </c>
      <c r="H1197" s="16">
        <v>0.10626611993547501</v>
      </c>
      <c r="I1197" s="3" t="s">
        <v>10261</v>
      </c>
      <c r="J1197" s="3" t="str">
        <f t="shared" si="18"/>
        <v>AVP</v>
      </c>
      <c r="K1197" s="3" t="e">
        <f>IF(AND(RIGHT(I1197,1)="1",J1197=AVP),"Scranton West","")</f>
        <v>#NAME?</v>
      </c>
    </row>
    <row r="1198" spans="1:11" x14ac:dyDescent="0.3">
      <c r="A1198" s="1" t="s">
        <v>4184</v>
      </c>
      <c r="B1198" t="s">
        <v>1103</v>
      </c>
      <c r="C1198" t="s">
        <v>980</v>
      </c>
      <c r="D1198" t="s">
        <v>5998</v>
      </c>
      <c r="E1198" t="s">
        <v>1038</v>
      </c>
      <c r="F1198" s="5">
        <v>7.08</v>
      </c>
      <c r="G1198" s="5">
        <v>34.99</v>
      </c>
      <c r="H1198" s="16">
        <v>0.60585653475587375</v>
      </c>
      <c r="I1198" s="3" t="s">
        <v>10263</v>
      </c>
      <c r="J1198" s="3" t="str">
        <f t="shared" si="18"/>
        <v>BNA</v>
      </c>
      <c r="K1198" s="3" t="e">
        <f>IF(AND(RIGHT(I1198,1)="1",J1198=AVP),"Scranton West","")</f>
        <v>#NAME?</v>
      </c>
    </row>
    <row r="1199" spans="1:11" x14ac:dyDescent="0.3">
      <c r="A1199" s="1" t="s">
        <v>4185</v>
      </c>
      <c r="B1199" t="s">
        <v>1224</v>
      </c>
      <c r="C1199" t="s">
        <v>980</v>
      </c>
      <c r="D1199" t="s">
        <v>5998</v>
      </c>
      <c r="E1199" t="s">
        <v>1038</v>
      </c>
      <c r="F1199" s="5">
        <v>43.65</v>
      </c>
      <c r="G1199" s="5">
        <v>49.99</v>
      </c>
      <c r="H1199" s="16">
        <v>5.0025385781311345</v>
      </c>
      <c r="I1199" s="3" t="s">
        <v>10261</v>
      </c>
      <c r="J1199" s="3" t="str">
        <f t="shared" si="18"/>
        <v>AVP</v>
      </c>
      <c r="K1199" s="3" t="e">
        <f>IF(AND(RIGHT(I1199,1)="1",J1199=AVP),"Scranton West","")</f>
        <v>#NAME?</v>
      </c>
    </row>
    <row r="1200" spans="1:11" x14ac:dyDescent="0.3">
      <c r="A1200" s="1" t="s">
        <v>4186</v>
      </c>
      <c r="B1200" t="s">
        <v>1225</v>
      </c>
      <c r="C1200" t="s">
        <v>980</v>
      </c>
      <c r="D1200" t="s">
        <v>5998</v>
      </c>
      <c r="E1200" t="s">
        <v>1034</v>
      </c>
      <c r="F1200" s="5">
        <v>24.77</v>
      </c>
      <c r="G1200" s="5">
        <v>39.99</v>
      </c>
      <c r="H1200" s="16">
        <v>1.5003554473153631</v>
      </c>
      <c r="I1200" s="3" t="s">
        <v>10261</v>
      </c>
      <c r="J1200" s="3" t="str">
        <f t="shared" si="18"/>
        <v>AVP</v>
      </c>
      <c r="K1200" s="3" t="e">
        <f>IF(AND(RIGHT(I1200,1)="1",J1200=AVP),"Scranton West","")</f>
        <v>#NAME?</v>
      </c>
    </row>
    <row r="1201" spans="1:11" x14ac:dyDescent="0.3">
      <c r="A1201" s="1" t="s">
        <v>4187</v>
      </c>
      <c r="B1201" t="s">
        <v>1226</v>
      </c>
      <c r="C1201" t="s">
        <v>980</v>
      </c>
      <c r="D1201" t="s">
        <v>5998</v>
      </c>
      <c r="E1201" t="s">
        <v>1038</v>
      </c>
      <c r="F1201" s="5">
        <v>13.5</v>
      </c>
      <c r="G1201" s="5">
        <v>24.99</v>
      </c>
      <c r="H1201" s="16">
        <v>0.80194703454102279</v>
      </c>
      <c r="I1201" s="3" t="s">
        <v>10264</v>
      </c>
      <c r="J1201" s="3" t="str">
        <f t="shared" si="18"/>
        <v>AVP</v>
      </c>
      <c r="K1201" s="3" t="e">
        <f>IF(AND(RIGHT(I1201,1)="1",J1201=AVP),"Scranton West","")</f>
        <v>#NAME?</v>
      </c>
    </row>
    <row r="1202" spans="1:11" x14ac:dyDescent="0.3">
      <c r="A1202" s="1" t="s">
        <v>4188</v>
      </c>
      <c r="B1202" t="s">
        <v>1227</v>
      </c>
      <c r="C1202" t="s">
        <v>980</v>
      </c>
      <c r="D1202" t="s">
        <v>5995</v>
      </c>
      <c r="E1202" t="s">
        <v>1038</v>
      </c>
      <c r="F1202" s="5">
        <v>13.3</v>
      </c>
      <c r="G1202" s="5">
        <v>39.99</v>
      </c>
      <c r="H1202" s="16">
        <v>0.50419217091278268</v>
      </c>
      <c r="I1202" s="3" t="s">
        <v>10261</v>
      </c>
      <c r="J1202" s="3" t="str">
        <f t="shared" si="18"/>
        <v>AVP</v>
      </c>
      <c r="K1202" s="3" t="e">
        <f>IF(AND(RIGHT(I1202,1)="1",J1202=AVP),"Scranton West","")</f>
        <v>#NAME?</v>
      </c>
    </row>
    <row r="1203" spans="1:11" x14ac:dyDescent="0.3">
      <c r="A1203" s="1" t="s">
        <v>4189</v>
      </c>
      <c r="B1203" t="s">
        <v>1228</v>
      </c>
      <c r="C1203" t="s">
        <v>980</v>
      </c>
      <c r="D1203" t="s">
        <v>5998</v>
      </c>
      <c r="E1203" t="s">
        <v>1038</v>
      </c>
      <c r="F1203" s="5">
        <v>12.67</v>
      </c>
      <c r="G1203" s="5">
        <v>34.99</v>
      </c>
      <c r="H1203" s="16">
        <v>50.00276672971583</v>
      </c>
      <c r="I1203" s="3" t="s">
        <v>10261</v>
      </c>
      <c r="J1203" s="3" t="str">
        <f t="shared" si="18"/>
        <v>AVP</v>
      </c>
      <c r="K1203" s="3" t="e">
        <f>IF(AND(RIGHT(I1203,1)="1",J1203=AVP),"Scranton West","")</f>
        <v>#NAME?</v>
      </c>
    </row>
    <row r="1204" spans="1:11" x14ac:dyDescent="0.3">
      <c r="A1204" s="1" t="s">
        <v>4190</v>
      </c>
      <c r="B1204" t="s">
        <v>1229</v>
      </c>
      <c r="C1204" t="s">
        <v>980</v>
      </c>
      <c r="D1204" t="s">
        <v>5998</v>
      </c>
      <c r="E1204" t="s">
        <v>1038</v>
      </c>
      <c r="F1204" s="5">
        <v>19.059999999999999</v>
      </c>
      <c r="G1204" s="5">
        <v>39.99</v>
      </c>
      <c r="H1204" s="16">
        <v>1.5010556745293346</v>
      </c>
      <c r="I1204" s="3" t="s">
        <v>10263</v>
      </c>
      <c r="J1204" s="3" t="str">
        <f t="shared" si="18"/>
        <v>BNA</v>
      </c>
      <c r="K1204" s="3" t="e">
        <f>IF(AND(RIGHT(I1204,1)="1",J1204=AVP),"Scranton West","")</f>
        <v>#NAME?</v>
      </c>
    </row>
    <row r="1205" spans="1:11" x14ac:dyDescent="0.3">
      <c r="A1205" s="1" t="s">
        <v>4191</v>
      </c>
      <c r="B1205" t="s">
        <v>1128</v>
      </c>
      <c r="C1205" t="s">
        <v>980</v>
      </c>
      <c r="D1205" t="s">
        <v>5995</v>
      </c>
      <c r="E1205" t="s">
        <v>1186</v>
      </c>
      <c r="F1205" s="5">
        <v>47.65</v>
      </c>
      <c r="G1205" s="5">
        <v>89.99</v>
      </c>
      <c r="H1205" s="16">
        <v>0.20355318795119615</v>
      </c>
      <c r="I1205" s="3" t="s">
        <v>10260</v>
      </c>
      <c r="J1205" s="3" t="str">
        <f t="shared" si="18"/>
        <v>BNA</v>
      </c>
      <c r="K1205" s="3" t="e">
        <f>IF(AND(RIGHT(I1205,1)="1",J1205=AVP),"Scranton West","")</f>
        <v>#NAME?</v>
      </c>
    </row>
    <row r="1206" spans="1:11" x14ac:dyDescent="0.3">
      <c r="A1206" s="1" t="s">
        <v>4192</v>
      </c>
      <c r="B1206" t="s">
        <v>1112</v>
      </c>
      <c r="C1206" t="s">
        <v>980</v>
      </c>
      <c r="D1206" t="s">
        <v>5998</v>
      </c>
      <c r="E1206" t="s">
        <v>1095</v>
      </c>
      <c r="F1206" s="5">
        <v>7.57</v>
      </c>
      <c r="G1206" s="5">
        <v>19.989999999999998</v>
      </c>
      <c r="H1206" s="16">
        <v>30.003684164281083</v>
      </c>
      <c r="I1206" s="3" t="s">
        <v>10264</v>
      </c>
      <c r="J1206" s="3" t="str">
        <f t="shared" si="18"/>
        <v>AVP</v>
      </c>
      <c r="K1206" s="3" t="e">
        <f>IF(AND(RIGHT(I1206,1)="1",J1206=AVP),"Scranton West","")</f>
        <v>#NAME?</v>
      </c>
    </row>
    <row r="1207" spans="1:11" x14ac:dyDescent="0.3">
      <c r="A1207" s="1" t="s">
        <v>4193</v>
      </c>
      <c r="B1207" t="s">
        <v>1230</v>
      </c>
      <c r="C1207" t="s">
        <v>980</v>
      </c>
      <c r="D1207" t="s">
        <v>5998</v>
      </c>
      <c r="E1207" t="s">
        <v>1038</v>
      </c>
      <c r="F1207" s="5">
        <v>16.440000000000001</v>
      </c>
      <c r="G1207" s="5">
        <v>29.99</v>
      </c>
      <c r="H1207" s="16">
        <v>3.0087537710710683</v>
      </c>
      <c r="I1207" s="3" t="s">
        <v>10261</v>
      </c>
      <c r="J1207" s="3" t="str">
        <f t="shared" si="18"/>
        <v>AVP</v>
      </c>
      <c r="K1207" s="3" t="e">
        <f>IF(AND(RIGHT(I1207,1)="1",J1207=AVP),"Scranton West","")</f>
        <v>#NAME?</v>
      </c>
    </row>
    <row r="1208" spans="1:11" x14ac:dyDescent="0.3">
      <c r="A1208" s="1" t="s">
        <v>4194</v>
      </c>
      <c r="B1208" t="s">
        <v>1231</v>
      </c>
      <c r="C1208" t="s">
        <v>980</v>
      </c>
      <c r="D1208" t="s">
        <v>5995</v>
      </c>
      <c r="E1208" t="s">
        <v>1031</v>
      </c>
      <c r="F1208" s="5">
        <v>20</v>
      </c>
      <c r="G1208" s="5">
        <v>39.99</v>
      </c>
      <c r="H1208" s="16">
        <v>1.0078018735811767</v>
      </c>
      <c r="I1208" s="3" t="s">
        <v>10263</v>
      </c>
      <c r="J1208" s="3" t="str">
        <f t="shared" si="18"/>
        <v>BNA</v>
      </c>
      <c r="K1208" s="3" t="e">
        <f>IF(AND(RIGHT(I1208,1)="1",J1208=AVP),"Scranton West","")</f>
        <v>#NAME?</v>
      </c>
    </row>
    <row r="1209" spans="1:11" x14ac:dyDescent="0.3">
      <c r="A1209" s="1" t="s">
        <v>4195</v>
      </c>
      <c r="B1209" t="s">
        <v>1111</v>
      </c>
      <c r="C1209" t="s">
        <v>980</v>
      </c>
      <c r="D1209" t="s">
        <v>5998</v>
      </c>
      <c r="E1209" t="s">
        <v>1038</v>
      </c>
      <c r="F1209" s="5">
        <v>18.920000000000002</v>
      </c>
      <c r="G1209" s="5">
        <v>34.99</v>
      </c>
      <c r="H1209" s="16">
        <v>5.0048119147871928</v>
      </c>
      <c r="I1209" s="3" t="s">
        <v>10264</v>
      </c>
      <c r="J1209" s="3" t="str">
        <f t="shared" si="18"/>
        <v>AVP</v>
      </c>
      <c r="K1209" s="3" t="e">
        <f>IF(AND(RIGHT(I1209,1)="1",J1209=AVP),"Scranton West","")</f>
        <v>#NAME?</v>
      </c>
    </row>
    <row r="1210" spans="1:11" x14ac:dyDescent="0.3">
      <c r="A1210" s="1" t="s">
        <v>4196</v>
      </c>
      <c r="B1210" t="s">
        <v>1232</v>
      </c>
      <c r="C1210" t="s">
        <v>980</v>
      </c>
      <c r="D1210" t="s">
        <v>5995</v>
      </c>
      <c r="E1210" t="s">
        <v>1031</v>
      </c>
      <c r="F1210" s="5">
        <v>-3.24</v>
      </c>
      <c r="G1210" s="5">
        <v>34.99</v>
      </c>
      <c r="H1210" s="16">
        <v>1.0096085240778725</v>
      </c>
      <c r="I1210" s="3" t="s">
        <v>10261</v>
      </c>
      <c r="J1210" s="3" t="str">
        <f t="shared" si="18"/>
        <v>AVP</v>
      </c>
      <c r="K1210" s="3" t="e">
        <f>IF(AND(RIGHT(I1210,1)="1",J1210=AVP),"Scranton West","")</f>
        <v>#NAME?</v>
      </c>
    </row>
    <row r="1211" spans="1:11" x14ac:dyDescent="0.3">
      <c r="A1211" s="1" t="s">
        <v>4197</v>
      </c>
      <c r="B1211" t="s">
        <v>1233</v>
      </c>
      <c r="C1211" t="s">
        <v>980</v>
      </c>
      <c r="D1211" t="s">
        <v>5995</v>
      </c>
      <c r="E1211" t="s">
        <v>1038</v>
      </c>
      <c r="F1211" s="5">
        <v>16.02</v>
      </c>
      <c r="G1211" s="5">
        <v>19.989999999999998</v>
      </c>
      <c r="H1211" s="16">
        <v>2.0018308150996313</v>
      </c>
      <c r="I1211" s="3" t="s">
        <v>10261</v>
      </c>
      <c r="J1211" s="3" t="str">
        <f t="shared" si="18"/>
        <v>AVP</v>
      </c>
      <c r="K1211" s="3" t="e">
        <f>IF(AND(RIGHT(I1211,1)="1",J1211=AVP),"Scranton West","")</f>
        <v>#NAME?</v>
      </c>
    </row>
    <row r="1212" spans="1:11" x14ac:dyDescent="0.3">
      <c r="A1212" s="1" t="s">
        <v>4198</v>
      </c>
      <c r="B1212" t="s">
        <v>1234</v>
      </c>
      <c r="C1212" t="s">
        <v>980</v>
      </c>
      <c r="D1212" t="s">
        <v>5998</v>
      </c>
      <c r="E1212" t="s">
        <v>1038</v>
      </c>
      <c r="F1212" s="5">
        <v>28.49</v>
      </c>
      <c r="G1212" s="5">
        <v>29.99</v>
      </c>
      <c r="H1212" s="16">
        <v>0.3003454030288486</v>
      </c>
      <c r="I1212" s="3" t="s">
        <v>10261</v>
      </c>
      <c r="J1212" s="3" t="str">
        <f t="shared" si="18"/>
        <v>AVP</v>
      </c>
      <c r="K1212" s="3" t="e">
        <f>IF(AND(RIGHT(I1212,1)="1",J1212=AVP),"Scranton West","")</f>
        <v>#NAME?</v>
      </c>
    </row>
    <row r="1213" spans="1:11" x14ac:dyDescent="0.3">
      <c r="A1213" s="1" t="s">
        <v>4199</v>
      </c>
      <c r="B1213" t="s">
        <v>1235</v>
      </c>
      <c r="C1213" t="s">
        <v>980</v>
      </c>
      <c r="D1213" t="s">
        <v>5995</v>
      </c>
      <c r="E1213" t="s">
        <v>1038</v>
      </c>
      <c r="F1213" s="5">
        <v>18.12</v>
      </c>
      <c r="G1213" s="5">
        <v>24.99</v>
      </c>
      <c r="H1213" s="16">
        <v>25.007407628008721</v>
      </c>
      <c r="I1213" s="3" t="s">
        <v>10262</v>
      </c>
      <c r="J1213" s="3" t="str">
        <f t="shared" si="18"/>
        <v>MCO</v>
      </c>
      <c r="K1213" s="3" t="e">
        <f>IF(AND(RIGHT(I1213,1)="1",J1213=AVP),"Scranton West","")</f>
        <v>#NAME?</v>
      </c>
    </row>
    <row r="1214" spans="1:11" x14ac:dyDescent="0.3">
      <c r="A1214" s="1" t="s">
        <v>4200</v>
      </c>
      <c r="B1214" t="s">
        <v>1202</v>
      </c>
      <c r="C1214" t="s">
        <v>980</v>
      </c>
      <c r="D1214" t="s">
        <v>5998</v>
      </c>
      <c r="E1214" t="s">
        <v>1038</v>
      </c>
      <c r="F1214" s="5">
        <v>18.989999999999998</v>
      </c>
      <c r="G1214" s="5">
        <v>19.989999999999998</v>
      </c>
      <c r="H1214" s="16">
        <v>12.008952294256179</v>
      </c>
      <c r="I1214" s="3" t="s">
        <v>10264</v>
      </c>
      <c r="J1214" s="3" t="str">
        <f t="shared" si="18"/>
        <v>AVP</v>
      </c>
      <c r="K1214" s="3" t="e">
        <f>IF(AND(RIGHT(I1214,1)="1",J1214=AVP),"Scranton West","")</f>
        <v>#NAME?</v>
      </c>
    </row>
    <row r="1215" spans="1:11" x14ac:dyDescent="0.3">
      <c r="A1215" s="1" t="s">
        <v>4201</v>
      </c>
      <c r="B1215" t="s">
        <v>1236</v>
      </c>
      <c r="C1215" t="s">
        <v>980</v>
      </c>
      <c r="D1215" t="s">
        <v>5995</v>
      </c>
      <c r="E1215" t="s">
        <v>1038</v>
      </c>
      <c r="F1215" s="5">
        <v>9.41</v>
      </c>
      <c r="G1215" s="5">
        <v>34.99</v>
      </c>
      <c r="H1215" s="16">
        <v>0.50755890628711042</v>
      </c>
      <c r="I1215" s="3" t="s">
        <v>10261</v>
      </c>
      <c r="J1215" s="3" t="str">
        <f t="shared" si="18"/>
        <v>AVP</v>
      </c>
      <c r="K1215" s="3" t="e">
        <f>IF(AND(RIGHT(I1215,1)="1",J1215=AVP),"Scranton West","")</f>
        <v>#NAME?</v>
      </c>
    </row>
    <row r="1216" spans="1:11" x14ac:dyDescent="0.3">
      <c r="A1216" s="1" t="s">
        <v>4202</v>
      </c>
      <c r="B1216" t="s">
        <v>1237</v>
      </c>
      <c r="C1216" t="s">
        <v>980</v>
      </c>
      <c r="D1216" t="s">
        <v>5998</v>
      </c>
      <c r="E1216" t="s">
        <v>958</v>
      </c>
      <c r="F1216" s="5">
        <v>32.19</v>
      </c>
      <c r="G1216" s="5">
        <v>54.99</v>
      </c>
      <c r="H1216" s="16">
        <v>2.0098617754761592</v>
      </c>
      <c r="I1216" s="3" t="s">
        <v>10260</v>
      </c>
      <c r="J1216" s="3" t="str">
        <f t="shared" si="18"/>
        <v>BNA</v>
      </c>
      <c r="K1216" s="3" t="e">
        <f>IF(AND(RIGHT(I1216,1)="1",J1216=AVP),"Scranton West","")</f>
        <v>#NAME?</v>
      </c>
    </row>
    <row r="1217" spans="1:11" x14ac:dyDescent="0.3">
      <c r="A1217" s="1" t="s">
        <v>4203</v>
      </c>
      <c r="B1217" t="s">
        <v>1238</v>
      </c>
      <c r="C1217" t="s">
        <v>980</v>
      </c>
      <c r="D1217" t="s">
        <v>5998</v>
      </c>
      <c r="E1217" t="s">
        <v>1031</v>
      </c>
      <c r="F1217" s="5">
        <v>83.7</v>
      </c>
      <c r="G1217" s="5">
        <v>89.99</v>
      </c>
      <c r="H1217" s="16">
        <v>4.508406601650556</v>
      </c>
      <c r="I1217" s="3" t="s">
        <v>10260</v>
      </c>
      <c r="J1217" s="3" t="str">
        <f t="shared" si="18"/>
        <v>BNA</v>
      </c>
      <c r="K1217" s="3" t="e">
        <f>IF(AND(RIGHT(I1217,1)="1",J1217=AVP),"Scranton West","")</f>
        <v>#NAME?</v>
      </c>
    </row>
    <row r="1218" spans="1:11" x14ac:dyDescent="0.3">
      <c r="A1218" s="1" t="s">
        <v>4204</v>
      </c>
      <c r="B1218" t="s">
        <v>1097</v>
      </c>
      <c r="C1218" t="s">
        <v>980</v>
      </c>
      <c r="D1218" t="s">
        <v>5995</v>
      </c>
      <c r="E1218" t="s">
        <v>1038</v>
      </c>
      <c r="F1218" s="5">
        <v>7.28</v>
      </c>
      <c r="G1218" s="5">
        <v>19.989999999999998</v>
      </c>
      <c r="H1218" s="16">
        <v>22.00640902346213</v>
      </c>
      <c r="I1218" s="3" t="s">
        <v>10260</v>
      </c>
      <c r="J1218" s="3" t="str">
        <f t="shared" si="18"/>
        <v>BNA</v>
      </c>
      <c r="K1218" s="3" t="e">
        <f>IF(AND(RIGHT(I1218,1)="1",J1218=AVP),"Scranton West","")</f>
        <v>#NAME?</v>
      </c>
    </row>
    <row r="1219" spans="1:11" x14ac:dyDescent="0.3">
      <c r="A1219" s="1" t="s">
        <v>4205</v>
      </c>
      <c r="B1219" t="s">
        <v>1239</v>
      </c>
      <c r="C1219" t="s">
        <v>980</v>
      </c>
      <c r="D1219" t="s">
        <v>5998</v>
      </c>
      <c r="E1219" t="s">
        <v>1031</v>
      </c>
      <c r="F1219" s="5">
        <v>21.55</v>
      </c>
      <c r="G1219" s="5">
        <v>34.99</v>
      </c>
      <c r="H1219" s="16">
        <v>1.0006206199210295</v>
      </c>
      <c r="I1219" s="3" t="s">
        <v>10264</v>
      </c>
      <c r="J1219" s="3" t="str">
        <f t="shared" ref="J1219:J1282" si="19">LEFT(I1219,3)</f>
        <v>AVP</v>
      </c>
      <c r="K1219" s="3" t="e">
        <f>IF(AND(RIGHT(I1219,1)="1",J1219=AVP),"Scranton West","")</f>
        <v>#NAME?</v>
      </c>
    </row>
    <row r="1220" spans="1:11" x14ac:dyDescent="0.3">
      <c r="A1220" s="1" t="s">
        <v>4206</v>
      </c>
      <c r="B1220" t="s">
        <v>1098</v>
      </c>
      <c r="C1220" t="s">
        <v>980</v>
      </c>
      <c r="D1220" t="s">
        <v>5998</v>
      </c>
      <c r="E1220" t="s">
        <v>1038</v>
      </c>
      <c r="F1220" s="5">
        <v>27.74</v>
      </c>
      <c r="G1220" s="5">
        <v>29.99</v>
      </c>
      <c r="H1220" s="16">
        <v>0.50797838442454601</v>
      </c>
      <c r="I1220" s="3" t="s">
        <v>10264</v>
      </c>
      <c r="J1220" s="3" t="str">
        <f t="shared" si="19"/>
        <v>AVP</v>
      </c>
      <c r="K1220" s="3" t="e">
        <f>IF(AND(RIGHT(I1220,1)="1",J1220=AVP),"Scranton West","")</f>
        <v>#NAME?</v>
      </c>
    </row>
    <row r="1221" spans="1:11" x14ac:dyDescent="0.3">
      <c r="A1221" s="1" t="s">
        <v>4207</v>
      </c>
      <c r="B1221" t="s">
        <v>1240</v>
      </c>
      <c r="C1221" t="s">
        <v>980</v>
      </c>
      <c r="D1221" t="s">
        <v>5995</v>
      </c>
      <c r="E1221" t="s">
        <v>1031</v>
      </c>
      <c r="F1221" s="5">
        <v>24.53</v>
      </c>
      <c r="G1221" s="5">
        <v>39.99</v>
      </c>
      <c r="H1221" s="16">
        <v>0.30391350301104364</v>
      </c>
      <c r="I1221" s="3" t="s">
        <v>10264</v>
      </c>
      <c r="J1221" s="3" t="str">
        <f t="shared" si="19"/>
        <v>AVP</v>
      </c>
      <c r="K1221" s="3" t="e">
        <f>IF(AND(RIGHT(I1221,1)="1",J1221=AVP),"Scranton West","")</f>
        <v>#NAME?</v>
      </c>
    </row>
    <row r="1222" spans="1:11" x14ac:dyDescent="0.3">
      <c r="A1222" s="1" t="s">
        <v>4208</v>
      </c>
      <c r="B1222" t="s">
        <v>1241</v>
      </c>
      <c r="C1222" t="s">
        <v>980</v>
      </c>
      <c r="D1222" t="s">
        <v>5998</v>
      </c>
      <c r="E1222" t="s">
        <v>1038</v>
      </c>
      <c r="F1222" s="5">
        <v>9.2200000000000006</v>
      </c>
      <c r="G1222" s="5">
        <v>29.99</v>
      </c>
      <c r="H1222" s="16">
        <v>12.009533616449508</v>
      </c>
      <c r="I1222" s="3" t="s">
        <v>10260</v>
      </c>
      <c r="J1222" s="3" t="str">
        <f t="shared" si="19"/>
        <v>BNA</v>
      </c>
      <c r="K1222" s="3" t="e">
        <f>IF(AND(RIGHT(I1222,1)="1",J1222=AVP),"Scranton West","")</f>
        <v>#NAME?</v>
      </c>
    </row>
    <row r="1223" spans="1:11" x14ac:dyDescent="0.3">
      <c r="A1223" s="1" t="s">
        <v>4209</v>
      </c>
      <c r="B1223" t="s">
        <v>1242</v>
      </c>
      <c r="C1223" t="s">
        <v>980</v>
      </c>
      <c r="D1223" t="s">
        <v>5995</v>
      </c>
      <c r="E1223" t="s">
        <v>71</v>
      </c>
      <c r="F1223" s="5">
        <v>19.78</v>
      </c>
      <c r="G1223" s="5">
        <v>39.99</v>
      </c>
      <c r="H1223" s="16">
        <v>0.70885188717101644</v>
      </c>
      <c r="I1223" s="3" t="s">
        <v>10264</v>
      </c>
      <c r="J1223" s="3" t="str">
        <f t="shared" si="19"/>
        <v>AVP</v>
      </c>
      <c r="K1223" s="3" t="e">
        <f>IF(AND(RIGHT(I1223,1)="1",J1223=AVP),"Scranton West","")</f>
        <v>#NAME?</v>
      </c>
    </row>
    <row r="1224" spans="1:11" x14ac:dyDescent="0.3">
      <c r="A1224" s="1" t="s">
        <v>4210</v>
      </c>
      <c r="B1224" t="s">
        <v>1093</v>
      </c>
      <c r="C1224" t="s">
        <v>980</v>
      </c>
      <c r="D1224" t="s">
        <v>5998</v>
      </c>
      <c r="E1224" t="s">
        <v>1038</v>
      </c>
      <c r="F1224" s="5">
        <v>24.95</v>
      </c>
      <c r="G1224" s="5">
        <v>29.99</v>
      </c>
      <c r="H1224" s="16">
        <v>15.002242443868292</v>
      </c>
      <c r="I1224" s="3" t="s">
        <v>10261</v>
      </c>
      <c r="J1224" s="3" t="str">
        <f t="shared" si="19"/>
        <v>AVP</v>
      </c>
      <c r="K1224" s="3" t="e">
        <f>IF(AND(RIGHT(I1224,1)="1",J1224=AVP),"Scranton West","")</f>
        <v>#NAME?</v>
      </c>
    </row>
    <row r="1225" spans="1:11" x14ac:dyDescent="0.3">
      <c r="A1225" s="1" t="s">
        <v>4211</v>
      </c>
      <c r="B1225" t="s">
        <v>1130</v>
      </c>
      <c r="C1225" t="s">
        <v>980</v>
      </c>
      <c r="D1225" t="s">
        <v>5998</v>
      </c>
      <c r="E1225" t="s">
        <v>1038</v>
      </c>
      <c r="F1225" s="5">
        <v>10.41</v>
      </c>
      <c r="G1225" s="5">
        <v>24.99</v>
      </c>
      <c r="H1225" s="16">
        <v>5.0061992141314802</v>
      </c>
      <c r="I1225" s="3" t="s">
        <v>10261</v>
      </c>
      <c r="J1225" s="3" t="str">
        <f t="shared" si="19"/>
        <v>AVP</v>
      </c>
      <c r="K1225" s="3" t="e">
        <f>IF(AND(RIGHT(I1225,1)="1",J1225=AVP),"Scranton West","")</f>
        <v>#NAME?</v>
      </c>
    </row>
    <row r="1226" spans="1:11" x14ac:dyDescent="0.3">
      <c r="A1226" s="1" t="s">
        <v>4212</v>
      </c>
      <c r="B1226" t="s">
        <v>1107</v>
      </c>
      <c r="C1226" t="s">
        <v>980</v>
      </c>
      <c r="D1226" t="s">
        <v>5998</v>
      </c>
      <c r="E1226" t="s">
        <v>1038</v>
      </c>
      <c r="F1226" s="5">
        <v>5.34</v>
      </c>
      <c r="G1226" s="5">
        <v>19.989999999999998</v>
      </c>
      <c r="H1226" s="16">
        <v>6.0027366035356282</v>
      </c>
      <c r="I1226" s="3" t="s">
        <v>10263</v>
      </c>
      <c r="J1226" s="3" t="str">
        <f t="shared" si="19"/>
        <v>BNA</v>
      </c>
      <c r="K1226" s="3" t="e">
        <f>IF(AND(RIGHT(I1226,1)="1",J1226=AVP),"Scranton West","")</f>
        <v>#NAME?</v>
      </c>
    </row>
    <row r="1227" spans="1:11" x14ac:dyDescent="0.3">
      <c r="A1227" s="1" t="s">
        <v>4209</v>
      </c>
      <c r="B1227" t="s">
        <v>1243</v>
      </c>
      <c r="C1227" t="s">
        <v>980</v>
      </c>
      <c r="D1227" t="s">
        <v>5998</v>
      </c>
      <c r="E1227" t="s">
        <v>1038</v>
      </c>
      <c r="F1227" s="5">
        <v>13.45</v>
      </c>
      <c r="G1227" s="5">
        <v>34.99</v>
      </c>
      <c r="H1227" s="16">
        <v>3.0068672518955664</v>
      </c>
      <c r="I1227" s="3" t="s">
        <v>10263</v>
      </c>
      <c r="J1227" s="3" t="str">
        <f t="shared" si="19"/>
        <v>BNA</v>
      </c>
      <c r="K1227" s="3" t="e">
        <f>IF(AND(RIGHT(I1227,1)="1",J1227=AVP),"Scranton West","")</f>
        <v>#NAME?</v>
      </c>
    </row>
    <row r="1228" spans="1:11" x14ac:dyDescent="0.3">
      <c r="A1228" s="1" t="s">
        <v>4213</v>
      </c>
      <c r="B1228" t="s">
        <v>1094</v>
      </c>
      <c r="C1228" t="s">
        <v>980</v>
      </c>
      <c r="D1228" t="s">
        <v>5995</v>
      </c>
      <c r="E1228" t="s">
        <v>1095</v>
      </c>
      <c r="F1228" s="5">
        <v>39.369999999999997</v>
      </c>
      <c r="G1228" s="5">
        <v>89.99</v>
      </c>
      <c r="H1228" s="16">
        <v>4.0036218657929767</v>
      </c>
      <c r="I1228" s="3" t="s">
        <v>10261</v>
      </c>
      <c r="J1228" s="3" t="str">
        <f t="shared" si="19"/>
        <v>AVP</v>
      </c>
      <c r="K1228" s="3" t="e">
        <f>IF(AND(RIGHT(I1228,1)="1",J1228=AVP),"Scranton West","")</f>
        <v>#NAME?</v>
      </c>
    </row>
    <row r="1229" spans="1:11" x14ac:dyDescent="0.3">
      <c r="A1229" s="1" t="s">
        <v>4214</v>
      </c>
      <c r="B1229" t="s">
        <v>1074</v>
      </c>
      <c r="C1229" t="s">
        <v>980</v>
      </c>
      <c r="D1229" t="s">
        <v>5998</v>
      </c>
      <c r="E1229" t="s">
        <v>1038</v>
      </c>
      <c r="F1229" s="5">
        <v>14.2</v>
      </c>
      <c r="G1229" s="5">
        <v>24.99</v>
      </c>
      <c r="H1229" s="16">
        <v>0.10030535817366049</v>
      </c>
      <c r="I1229" s="3" t="s">
        <v>10261</v>
      </c>
      <c r="J1229" s="3" t="str">
        <f t="shared" si="19"/>
        <v>AVP</v>
      </c>
      <c r="K1229" s="3" t="e">
        <f>IF(AND(RIGHT(I1229,1)="1",J1229=AVP),"Scranton West","")</f>
        <v>#NAME?</v>
      </c>
    </row>
    <row r="1230" spans="1:11" x14ac:dyDescent="0.3">
      <c r="A1230" s="1" t="s">
        <v>4215</v>
      </c>
      <c r="B1230" t="s">
        <v>1099</v>
      </c>
      <c r="C1230" t="s">
        <v>980</v>
      </c>
      <c r="D1230" t="s">
        <v>5998</v>
      </c>
      <c r="E1230" t="s">
        <v>71</v>
      </c>
      <c r="F1230" s="5">
        <v>37.99</v>
      </c>
      <c r="G1230" s="5">
        <v>39.99</v>
      </c>
      <c r="H1230" s="16">
        <v>0.30246563467569387</v>
      </c>
      <c r="I1230" s="3" t="s">
        <v>10263</v>
      </c>
      <c r="J1230" s="3" t="str">
        <f t="shared" si="19"/>
        <v>BNA</v>
      </c>
      <c r="K1230" s="3" t="e">
        <f>IF(AND(RIGHT(I1230,1)="1",J1230=AVP),"Scranton West","")</f>
        <v>#NAME?</v>
      </c>
    </row>
    <row r="1231" spans="1:11" x14ac:dyDescent="0.3">
      <c r="A1231" s="1" t="s">
        <v>4216</v>
      </c>
      <c r="B1231" t="s">
        <v>1244</v>
      </c>
      <c r="C1231" t="s">
        <v>980</v>
      </c>
      <c r="D1231" t="s">
        <v>5995</v>
      </c>
      <c r="E1231" t="s">
        <v>1038</v>
      </c>
      <c r="F1231" s="5">
        <v>14.19</v>
      </c>
      <c r="G1231" s="5">
        <v>34.99</v>
      </c>
      <c r="H1231" s="16">
        <v>4.5048875542419244</v>
      </c>
      <c r="I1231" s="3" t="s">
        <v>10261</v>
      </c>
      <c r="J1231" s="3" t="str">
        <f t="shared" si="19"/>
        <v>AVP</v>
      </c>
      <c r="K1231" s="3" t="e">
        <f>IF(AND(RIGHT(I1231,1)="1",J1231=AVP),"Scranton West","")</f>
        <v>#NAME?</v>
      </c>
    </row>
    <row r="1232" spans="1:11" x14ac:dyDescent="0.3">
      <c r="A1232" s="1" t="s">
        <v>4217</v>
      </c>
      <c r="B1232" t="s">
        <v>1245</v>
      </c>
      <c r="C1232" t="s">
        <v>980</v>
      </c>
      <c r="D1232" t="s">
        <v>5998</v>
      </c>
      <c r="E1232" t="s">
        <v>1038</v>
      </c>
      <c r="F1232" s="5">
        <v>15.01</v>
      </c>
      <c r="G1232" s="5">
        <v>29.99</v>
      </c>
      <c r="H1232" s="16">
        <v>10.007735206244714</v>
      </c>
      <c r="I1232" s="3" t="s">
        <v>10261</v>
      </c>
      <c r="J1232" s="3" t="str">
        <f t="shared" si="19"/>
        <v>AVP</v>
      </c>
      <c r="K1232" s="3" t="e">
        <f>IF(AND(RIGHT(I1232,1)="1",J1232=AVP),"Scranton West","")</f>
        <v>#NAME?</v>
      </c>
    </row>
    <row r="1233" spans="1:11" x14ac:dyDescent="0.3">
      <c r="A1233" s="1" t="s">
        <v>4218</v>
      </c>
      <c r="B1233" t="s">
        <v>1227</v>
      </c>
      <c r="C1233" t="s">
        <v>980</v>
      </c>
      <c r="D1233" t="s">
        <v>5995</v>
      </c>
      <c r="E1233" t="s">
        <v>1038</v>
      </c>
      <c r="F1233" s="5">
        <v>34.549999999999997</v>
      </c>
      <c r="G1233" s="5">
        <v>39.99</v>
      </c>
      <c r="H1233" s="16">
        <v>1.0015291344996893</v>
      </c>
      <c r="I1233" s="3" t="s">
        <v>10261</v>
      </c>
      <c r="J1233" s="3" t="str">
        <f t="shared" si="19"/>
        <v>AVP</v>
      </c>
      <c r="K1233" s="3" t="e">
        <f>IF(AND(RIGHT(I1233,1)="1",J1233=AVP),"Scranton West","")</f>
        <v>#NAME?</v>
      </c>
    </row>
    <row r="1234" spans="1:11" x14ac:dyDescent="0.3">
      <c r="A1234" s="1" t="s">
        <v>4219</v>
      </c>
      <c r="B1234" t="s">
        <v>1246</v>
      </c>
      <c r="C1234" t="s">
        <v>980</v>
      </c>
      <c r="D1234" t="s">
        <v>5998</v>
      </c>
      <c r="E1234" t="s">
        <v>1038</v>
      </c>
      <c r="F1234" s="5">
        <v>18.98</v>
      </c>
      <c r="G1234" s="5">
        <v>34.99</v>
      </c>
      <c r="H1234" s="16">
        <v>0.10072155526559183</v>
      </c>
      <c r="I1234" s="3" t="s">
        <v>10264</v>
      </c>
      <c r="J1234" s="3" t="str">
        <f t="shared" si="19"/>
        <v>AVP</v>
      </c>
      <c r="K1234" s="3" t="e">
        <f>IF(AND(RIGHT(I1234,1)="1",J1234=AVP),"Scranton West","")</f>
        <v>#NAME?</v>
      </c>
    </row>
    <row r="1235" spans="1:11" x14ac:dyDescent="0.3">
      <c r="A1235" s="1" t="s">
        <v>4220</v>
      </c>
      <c r="B1235" t="s">
        <v>1247</v>
      </c>
      <c r="C1235" t="s">
        <v>980</v>
      </c>
      <c r="D1235" t="s">
        <v>5998</v>
      </c>
      <c r="E1235" t="s">
        <v>1031</v>
      </c>
      <c r="F1235" s="5">
        <v>19.37</v>
      </c>
      <c r="G1235" s="5">
        <v>34.99</v>
      </c>
      <c r="H1235" s="16">
        <v>0.5031063247737052</v>
      </c>
      <c r="I1235" s="3" t="s">
        <v>10264</v>
      </c>
      <c r="J1235" s="3" t="str">
        <f t="shared" si="19"/>
        <v>AVP</v>
      </c>
      <c r="K1235" s="3" t="e">
        <f>IF(AND(RIGHT(I1235,1)="1",J1235=AVP),"Scranton West","")</f>
        <v>#NAME?</v>
      </c>
    </row>
    <row r="1236" spans="1:11" x14ac:dyDescent="0.3">
      <c r="A1236" s="1" t="s">
        <v>4221</v>
      </c>
      <c r="B1236" t="s">
        <v>1058</v>
      </c>
      <c r="C1236" t="s">
        <v>980</v>
      </c>
      <c r="D1236" t="s">
        <v>5998</v>
      </c>
      <c r="E1236" t="s">
        <v>1031</v>
      </c>
      <c r="F1236" s="5">
        <v>37.99</v>
      </c>
      <c r="G1236" s="5">
        <v>39.99</v>
      </c>
      <c r="H1236" s="16">
        <v>0.75202161678069246</v>
      </c>
      <c r="I1236" s="3" t="s">
        <v>10261</v>
      </c>
      <c r="J1236" s="3" t="str">
        <f t="shared" si="19"/>
        <v>AVP</v>
      </c>
      <c r="K1236" s="3" t="e">
        <f>IF(AND(RIGHT(I1236,1)="1",J1236=AVP),"Scranton West","")</f>
        <v>#NAME?</v>
      </c>
    </row>
    <row r="1237" spans="1:11" x14ac:dyDescent="0.3">
      <c r="A1237" s="1" t="s">
        <v>4222</v>
      </c>
      <c r="B1237" t="s">
        <v>1248</v>
      </c>
      <c r="C1237" t="s">
        <v>980</v>
      </c>
      <c r="D1237" t="s">
        <v>5998</v>
      </c>
      <c r="E1237" t="s">
        <v>1034</v>
      </c>
      <c r="F1237" s="5">
        <v>9.1999999999999993</v>
      </c>
      <c r="G1237" s="5">
        <v>34.99</v>
      </c>
      <c r="H1237" s="16">
        <v>0.10271753783908606</v>
      </c>
      <c r="I1237" s="3" t="s">
        <v>10261</v>
      </c>
      <c r="J1237" s="3" t="str">
        <f t="shared" si="19"/>
        <v>AVP</v>
      </c>
      <c r="K1237" s="3" t="e">
        <f>IF(AND(RIGHT(I1237,1)="1",J1237=AVP),"Scranton West","")</f>
        <v>#NAME?</v>
      </c>
    </row>
    <row r="1238" spans="1:11" x14ac:dyDescent="0.3">
      <c r="A1238" s="1" t="s">
        <v>4223</v>
      </c>
      <c r="B1238" t="s">
        <v>1097</v>
      </c>
      <c r="C1238" t="s">
        <v>980</v>
      </c>
      <c r="D1238" t="s">
        <v>5995</v>
      </c>
      <c r="E1238" t="s">
        <v>1038</v>
      </c>
      <c r="F1238" s="5">
        <v>6.98</v>
      </c>
      <c r="G1238" s="5">
        <v>19.989999999999998</v>
      </c>
      <c r="H1238" s="16">
        <v>0.50833763252445896</v>
      </c>
      <c r="I1238" s="3" t="s">
        <v>10261</v>
      </c>
      <c r="J1238" s="3" t="str">
        <f t="shared" si="19"/>
        <v>AVP</v>
      </c>
      <c r="K1238" s="3" t="e">
        <f>IF(AND(RIGHT(I1238,1)="1",J1238=AVP),"Scranton West","")</f>
        <v>#NAME?</v>
      </c>
    </row>
    <row r="1239" spans="1:11" x14ac:dyDescent="0.3">
      <c r="A1239" s="1" t="s">
        <v>4224</v>
      </c>
      <c r="B1239" t="s">
        <v>1081</v>
      </c>
      <c r="C1239" t="s">
        <v>980</v>
      </c>
      <c r="D1239" t="s">
        <v>5998</v>
      </c>
      <c r="E1239" t="s">
        <v>1038</v>
      </c>
      <c r="F1239" s="5">
        <v>11.74</v>
      </c>
      <c r="G1239" s="5">
        <v>19.989999999999998</v>
      </c>
      <c r="H1239" s="16">
        <v>5.0095394282810473</v>
      </c>
      <c r="I1239" s="3" t="s">
        <v>10264</v>
      </c>
      <c r="J1239" s="3" t="str">
        <f t="shared" si="19"/>
        <v>AVP</v>
      </c>
      <c r="K1239" s="3" t="e">
        <f>IF(AND(RIGHT(I1239,1)="1",J1239=AVP),"Scranton West","")</f>
        <v>#NAME?</v>
      </c>
    </row>
    <row r="1240" spans="1:11" x14ac:dyDescent="0.3">
      <c r="A1240" s="1" t="s">
        <v>4225</v>
      </c>
      <c r="B1240" t="s">
        <v>1120</v>
      </c>
      <c r="C1240" t="s">
        <v>980</v>
      </c>
      <c r="D1240" t="s">
        <v>5998</v>
      </c>
      <c r="E1240" t="s">
        <v>1038</v>
      </c>
      <c r="F1240" s="5">
        <v>7.45</v>
      </c>
      <c r="G1240" s="5">
        <v>24.99</v>
      </c>
      <c r="H1240" s="16">
        <v>9.008397839582857</v>
      </c>
      <c r="I1240" s="3" t="s">
        <v>10260</v>
      </c>
      <c r="J1240" s="3" t="str">
        <f t="shared" si="19"/>
        <v>BNA</v>
      </c>
      <c r="K1240" s="3" t="e">
        <f>IF(AND(RIGHT(I1240,1)="1",J1240=AVP),"Scranton West","")</f>
        <v>#NAME?</v>
      </c>
    </row>
    <row r="1241" spans="1:11" x14ac:dyDescent="0.3">
      <c r="A1241" s="1" t="s">
        <v>4226</v>
      </c>
      <c r="B1241" t="s">
        <v>1096</v>
      </c>
      <c r="C1241" t="s">
        <v>980</v>
      </c>
      <c r="D1241" t="s">
        <v>5998</v>
      </c>
      <c r="E1241" t="s">
        <v>1038</v>
      </c>
      <c r="F1241" s="5">
        <v>6.77</v>
      </c>
      <c r="G1241" s="5">
        <v>19.989999999999998</v>
      </c>
      <c r="H1241" s="16">
        <v>0.20465792042859349</v>
      </c>
      <c r="I1241" s="3" t="s">
        <v>10261</v>
      </c>
      <c r="J1241" s="3" t="str">
        <f t="shared" si="19"/>
        <v>AVP</v>
      </c>
      <c r="K1241" s="3" t="e">
        <f>IF(AND(RIGHT(I1241,1)="1",J1241=AVP),"Scranton West","")</f>
        <v>#NAME?</v>
      </c>
    </row>
    <row r="1242" spans="1:11" x14ac:dyDescent="0.3">
      <c r="A1242" s="1" t="s">
        <v>4227</v>
      </c>
      <c r="B1242" t="s">
        <v>1089</v>
      </c>
      <c r="C1242" t="s">
        <v>980</v>
      </c>
      <c r="D1242" t="s">
        <v>5998</v>
      </c>
      <c r="E1242" t="s">
        <v>1038</v>
      </c>
      <c r="F1242" s="5">
        <v>9.52</v>
      </c>
      <c r="G1242" s="5">
        <v>19.989999999999998</v>
      </c>
      <c r="H1242" s="16">
        <v>5.0036991165306279</v>
      </c>
      <c r="I1242" s="3" t="s">
        <v>10261</v>
      </c>
      <c r="J1242" s="3" t="str">
        <f t="shared" si="19"/>
        <v>AVP</v>
      </c>
      <c r="K1242" s="3" t="e">
        <f>IF(AND(RIGHT(I1242,1)="1",J1242=AVP),"Scranton West","")</f>
        <v>#NAME?</v>
      </c>
    </row>
    <row r="1243" spans="1:11" x14ac:dyDescent="0.3">
      <c r="A1243" s="1" t="s">
        <v>4228</v>
      </c>
      <c r="B1243" t="s">
        <v>1249</v>
      </c>
      <c r="C1243" t="s">
        <v>980</v>
      </c>
      <c r="D1243" t="s">
        <v>5998</v>
      </c>
      <c r="E1243" t="s">
        <v>1031</v>
      </c>
      <c r="F1243" s="5">
        <v>16.309999999999999</v>
      </c>
      <c r="G1243" s="5">
        <v>29.99</v>
      </c>
      <c r="H1243" s="16">
        <v>0.10734310208053489</v>
      </c>
      <c r="I1243" s="3" t="s">
        <v>10263</v>
      </c>
      <c r="J1243" s="3" t="str">
        <f t="shared" si="19"/>
        <v>BNA</v>
      </c>
      <c r="K1243" s="3" t="e">
        <f>IF(AND(RIGHT(I1243,1)="1",J1243=AVP),"Scranton West","")</f>
        <v>#NAME?</v>
      </c>
    </row>
    <row r="1244" spans="1:11" x14ac:dyDescent="0.3">
      <c r="A1244" s="1" t="s">
        <v>4229</v>
      </c>
      <c r="B1244" t="s">
        <v>1176</v>
      </c>
      <c r="C1244" t="s">
        <v>980</v>
      </c>
      <c r="D1244" t="s">
        <v>5998</v>
      </c>
      <c r="E1244" t="s">
        <v>981</v>
      </c>
      <c r="F1244" s="5">
        <v>5.98</v>
      </c>
      <c r="G1244" s="5">
        <v>29.99</v>
      </c>
      <c r="H1244" s="16">
        <v>4.0055547484784739</v>
      </c>
      <c r="I1244" s="3" t="s">
        <v>10260</v>
      </c>
      <c r="J1244" s="3" t="str">
        <f t="shared" si="19"/>
        <v>BNA</v>
      </c>
      <c r="K1244" s="3" t="e">
        <f>IF(AND(RIGHT(I1244,1)="1",J1244=AVP),"Scranton West","")</f>
        <v>#NAME?</v>
      </c>
    </row>
    <row r="1245" spans="1:11" x14ac:dyDescent="0.3">
      <c r="A1245" s="1" t="s">
        <v>4230</v>
      </c>
      <c r="B1245" t="s">
        <v>1250</v>
      </c>
      <c r="C1245" t="s">
        <v>980</v>
      </c>
      <c r="D1245" t="s">
        <v>5998</v>
      </c>
      <c r="E1245" t="s">
        <v>112</v>
      </c>
      <c r="F1245" s="5">
        <v>13.99</v>
      </c>
      <c r="G1245" s="5">
        <v>19.989999999999998</v>
      </c>
      <c r="H1245" s="16">
        <v>0.80363827795892195</v>
      </c>
      <c r="I1245" s="3" t="s">
        <v>10264</v>
      </c>
      <c r="J1245" s="3" t="str">
        <f t="shared" si="19"/>
        <v>AVP</v>
      </c>
      <c r="K1245" s="3" t="e">
        <f>IF(AND(RIGHT(I1245,1)="1",J1245=AVP),"Scranton West","")</f>
        <v>#NAME?</v>
      </c>
    </row>
    <row r="1246" spans="1:11" x14ac:dyDescent="0.3">
      <c r="A1246" s="1" t="s">
        <v>4231</v>
      </c>
      <c r="B1246" t="s">
        <v>1251</v>
      </c>
      <c r="C1246" t="s">
        <v>980</v>
      </c>
      <c r="D1246" t="s">
        <v>5995</v>
      </c>
      <c r="E1246" t="s">
        <v>1038</v>
      </c>
      <c r="F1246" s="5">
        <v>21.69</v>
      </c>
      <c r="G1246" s="5">
        <v>34.99</v>
      </c>
      <c r="H1246" s="16">
        <v>15.003609560470277</v>
      </c>
      <c r="I1246" s="3" t="s">
        <v>10260</v>
      </c>
      <c r="J1246" s="3" t="str">
        <f t="shared" si="19"/>
        <v>BNA</v>
      </c>
      <c r="K1246" s="3" t="e">
        <f>IF(AND(RIGHT(I1246,1)="1",J1246=AVP),"Scranton West","")</f>
        <v>#NAME?</v>
      </c>
    </row>
    <row r="1247" spans="1:11" x14ac:dyDescent="0.3">
      <c r="A1247" s="1" t="s">
        <v>4232</v>
      </c>
      <c r="B1247" t="s">
        <v>1075</v>
      </c>
      <c r="C1247" t="s">
        <v>980</v>
      </c>
      <c r="D1247" t="s">
        <v>5998</v>
      </c>
      <c r="E1247" t="s">
        <v>1031</v>
      </c>
      <c r="F1247" s="5">
        <v>11.87</v>
      </c>
      <c r="G1247" s="5">
        <v>34.99</v>
      </c>
      <c r="H1247" s="16">
        <v>0.20478062132212368</v>
      </c>
      <c r="I1247" s="3" t="s">
        <v>10261</v>
      </c>
      <c r="J1247" s="3" t="str">
        <f t="shared" si="19"/>
        <v>AVP</v>
      </c>
      <c r="K1247" s="3" t="e">
        <f>IF(AND(RIGHT(I1247,1)="1",J1247=AVP),"Scranton West","")</f>
        <v>#NAME?</v>
      </c>
    </row>
    <row r="1248" spans="1:11" x14ac:dyDescent="0.3">
      <c r="A1248" s="1" t="s">
        <v>4233</v>
      </c>
      <c r="B1248" t="s">
        <v>1207</v>
      </c>
      <c r="C1248" t="s">
        <v>980</v>
      </c>
      <c r="D1248" t="s">
        <v>5995</v>
      </c>
      <c r="E1248" t="s">
        <v>1038</v>
      </c>
      <c r="F1248" s="5">
        <v>5.38</v>
      </c>
      <c r="G1248" s="5">
        <v>24.99</v>
      </c>
      <c r="H1248" s="16">
        <v>5.0022709574515005</v>
      </c>
      <c r="I1248" s="3" t="s">
        <v>10262</v>
      </c>
      <c r="J1248" s="3" t="str">
        <f t="shared" si="19"/>
        <v>MCO</v>
      </c>
      <c r="K1248" s="3" t="e">
        <f>IF(AND(RIGHT(I1248,1)="1",J1248=AVP),"Scranton West","")</f>
        <v>#NAME?</v>
      </c>
    </row>
    <row r="1249" spans="1:11" x14ac:dyDescent="0.3">
      <c r="A1249" s="1" t="s">
        <v>4234</v>
      </c>
      <c r="B1249" t="s">
        <v>1252</v>
      </c>
      <c r="C1249" t="s">
        <v>980</v>
      </c>
      <c r="D1249" t="s">
        <v>5998</v>
      </c>
      <c r="E1249" t="s">
        <v>958</v>
      </c>
      <c r="F1249" s="5">
        <v>26.07</v>
      </c>
      <c r="G1249" s="5">
        <v>54.99</v>
      </c>
      <c r="H1249" s="16">
        <v>1.2044512288586497</v>
      </c>
      <c r="I1249" s="3" t="s">
        <v>10261</v>
      </c>
      <c r="J1249" s="3" t="str">
        <f t="shared" si="19"/>
        <v>AVP</v>
      </c>
      <c r="K1249" s="3" t="e">
        <f>IF(AND(RIGHT(I1249,1)="1",J1249=AVP),"Scranton West","")</f>
        <v>#NAME?</v>
      </c>
    </row>
    <row r="1250" spans="1:11" x14ac:dyDescent="0.3">
      <c r="A1250" s="1" t="s">
        <v>4235</v>
      </c>
      <c r="B1250" t="s">
        <v>1253</v>
      </c>
      <c r="C1250" t="s">
        <v>980</v>
      </c>
      <c r="D1250" t="s">
        <v>5998</v>
      </c>
      <c r="E1250" t="s">
        <v>1184</v>
      </c>
      <c r="F1250" s="5">
        <v>23.38</v>
      </c>
      <c r="G1250" s="5">
        <v>59.99</v>
      </c>
      <c r="H1250" s="16">
        <v>0.50912338160872905</v>
      </c>
      <c r="I1250" s="3" t="s">
        <v>10260</v>
      </c>
      <c r="J1250" s="3" t="str">
        <f t="shared" si="19"/>
        <v>BNA</v>
      </c>
      <c r="K1250" s="3" t="e">
        <f>IF(AND(RIGHT(I1250,1)="1",J1250=AVP),"Scranton West","")</f>
        <v>#NAME?</v>
      </c>
    </row>
    <row r="1251" spans="1:11" x14ac:dyDescent="0.3">
      <c r="A1251" s="1" t="s">
        <v>4236</v>
      </c>
      <c r="B1251" t="s">
        <v>1254</v>
      </c>
      <c r="C1251" t="s">
        <v>980</v>
      </c>
      <c r="D1251" t="s">
        <v>5998</v>
      </c>
      <c r="E1251" t="s">
        <v>45</v>
      </c>
      <c r="F1251" s="5">
        <v>8.3800000000000008</v>
      </c>
      <c r="G1251" s="5">
        <v>29.99</v>
      </c>
      <c r="H1251" s="16">
        <v>0.30565257116196309</v>
      </c>
      <c r="I1251" s="3" t="s">
        <v>10263</v>
      </c>
      <c r="J1251" s="3" t="str">
        <f t="shared" si="19"/>
        <v>BNA</v>
      </c>
      <c r="K1251" s="3" t="e">
        <f>IF(AND(RIGHT(I1251,1)="1",J1251=AVP),"Scranton West","")</f>
        <v>#NAME?</v>
      </c>
    </row>
    <row r="1252" spans="1:11" x14ac:dyDescent="0.3">
      <c r="A1252" s="1" t="s">
        <v>4237</v>
      </c>
      <c r="B1252" t="s">
        <v>1255</v>
      </c>
      <c r="C1252" t="s">
        <v>980</v>
      </c>
      <c r="D1252" t="s">
        <v>5995</v>
      </c>
      <c r="E1252" t="s">
        <v>1031</v>
      </c>
      <c r="F1252" s="5">
        <v>42.67</v>
      </c>
      <c r="G1252" s="5">
        <v>54.99</v>
      </c>
      <c r="H1252" s="16">
        <v>1.0030006325617939</v>
      </c>
      <c r="I1252" s="3" t="s">
        <v>10261</v>
      </c>
      <c r="J1252" s="3" t="str">
        <f t="shared" si="19"/>
        <v>AVP</v>
      </c>
      <c r="K1252" s="3" t="e">
        <f>IF(AND(RIGHT(I1252,1)="1",J1252=AVP),"Scranton West","")</f>
        <v>#NAME?</v>
      </c>
    </row>
    <row r="1253" spans="1:11" x14ac:dyDescent="0.3">
      <c r="A1253" s="1" t="s">
        <v>4238</v>
      </c>
      <c r="B1253" t="s">
        <v>1256</v>
      </c>
      <c r="C1253" t="s">
        <v>980</v>
      </c>
      <c r="D1253" t="s">
        <v>5995</v>
      </c>
      <c r="E1253" t="s">
        <v>1038</v>
      </c>
      <c r="F1253" s="5">
        <v>11.4</v>
      </c>
      <c r="G1253" s="5">
        <v>34.99</v>
      </c>
      <c r="H1253" s="16">
        <v>0.1036863414116883</v>
      </c>
      <c r="I1253" s="3" t="s">
        <v>10261</v>
      </c>
      <c r="J1253" s="3" t="str">
        <f t="shared" si="19"/>
        <v>AVP</v>
      </c>
      <c r="K1253" s="3" t="e">
        <f>IF(AND(RIGHT(I1253,1)="1",J1253=AVP),"Scranton West","")</f>
        <v>#NAME?</v>
      </c>
    </row>
    <row r="1254" spans="1:11" x14ac:dyDescent="0.3">
      <c r="A1254" s="1" t="s">
        <v>4239</v>
      </c>
      <c r="B1254" t="s">
        <v>1257</v>
      </c>
      <c r="C1254" t="s">
        <v>980</v>
      </c>
      <c r="D1254" t="s">
        <v>5998</v>
      </c>
      <c r="E1254" t="s">
        <v>1034</v>
      </c>
      <c r="F1254" s="5">
        <v>21.93</v>
      </c>
      <c r="G1254" s="5">
        <v>39.99</v>
      </c>
      <c r="H1254" s="16">
        <v>0.80018691609021408</v>
      </c>
      <c r="I1254" s="3" t="s">
        <v>10261</v>
      </c>
      <c r="J1254" s="3" t="str">
        <f t="shared" si="19"/>
        <v>AVP</v>
      </c>
      <c r="K1254" s="3" t="e">
        <f>IF(AND(RIGHT(I1254,1)="1",J1254=AVP),"Scranton West","")</f>
        <v>#NAME?</v>
      </c>
    </row>
    <row r="1255" spans="1:11" x14ac:dyDescent="0.3">
      <c r="A1255" s="1" t="s">
        <v>4240</v>
      </c>
      <c r="B1255" t="s">
        <v>1161</v>
      </c>
      <c r="C1255" t="s">
        <v>980</v>
      </c>
      <c r="D1255" t="s">
        <v>5995</v>
      </c>
      <c r="E1255" t="s">
        <v>1038</v>
      </c>
      <c r="F1255" s="5">
        <v>7.38</v>
      </c>
      <c r="G1255" s="5">
        <v>34.99</v>
      </c>
      <c r="H1255" s="16">
        <v>1.0022607232051799</v>
      </c>
      <c r="I1255" s="3" t="s">
        <v>10261</v>
      </c>
      <c r="J1255" s="3" t="str">
        <f t="shared" si="19"/>
        <v>AVP</v>
      </c>
      <c r="K1255" s="3" t="e">
        <f>IF(AND(RIGHT(I1255,1)="1",J1255=AVP),"Scranton West","")</f>
        <v>#NAME?</v>
      </c>
    </row>
    <row r="1256" spans="1:11" x14ac:dyDescent="0.3">
      <c r="A1256" s="1" t="s">
        <v>4241</v>
      </c>
      <c r="B1256" t="s">
        <v>1191</v>
      </c>
      <c r="C1256" t="s">
        <v>980</v>
      </c>
      <c r="D1256" t="s">
        <v>5998</v>
      </c>
      <c r="E1256" t="s">
        <v>1038</v>
      </c>
      <c r="F1256" s="5">
        <v>33.24</v>
      </c>
      <c r="G1256" s="5">
        <v>34.99</v>
      </c>
      <c r="H1256" s="16">
        <v>0.60999936699501967</v>
      </c>
      <c r="I1256" s="3" t="s">
        <v>10263</v>
      </c>
      <c r="J1256" s="3" t="str">
        <f t="shared" si="19"/>
        <v>BNA</v>
      </c>
      <c r="K1256" s="3" t="e">
        <f>IF(AND(RIGHT(I1256,1)="1",J1256=AVP),"Scranton West","")</f>
        <v>#NAME?</v>
      </c>
    </row>
    <row r="1257" spans="1:11" x14ac:dyDescent="0.3">
      <c r="A1257" s="1" t="s">
        <v>4242</v>
      </c>
      <c r="B1257" t="s">
        <v>1160</v>
      </c>
      <c r="C1257" t="s">
        <v>980</v>
      </c>
      <c r="D1257" t="s">
        <v>5998</v>
      </c>
      <c r="E1257" t="s">
        <v>1186</v>
      </c>
      <c r="F1257" s="5">
        <v>46.91</v>
      </c>
      <c r="G1257" s="5">
        <v>89.99</v>
      </c>
      <c r="H1257" s="16">
        <v>4.0055953847404959</v>
      </c>
      <c r="I1257" s="3" t="s">
        <v>10260</v>
      </c>
      <c r="J1257" s="3" t="str">
        <f t="shared" si="19"/>
        <v>BNA</v>
      </c>
      <c r="K1257" s="3" t="e">
        <f>IF(AND(RIGHT(I1257,1)="1",J1257=AVP),"Scranton West","")</f>
        <v>#NAME?</v>
      </c>
    </row>
    <row r="1258" spans="1:11" x14ac:dyDescent="0.3">
      <c r="A1258" s="1" t="s">
        <v>4243</v>
      </c>
      <c r="B1258" t="s">
        <v>1258</v>
      </c>
      <c r="C1258" t="s">
        <v>980</v>
      </c>
      <c r="D1258" t="s">
        <v>5995</v>
      </c>
      <c r="E1258" t="s">
        <v>1038</v>
      </c>
      <c r="F1258" s="5">
        <v>9.8000000000000007</v>
      </c>
      <c r="G1258" s="5">
        <v>39.99</v>
      </c>
      <c r="H1258" s="16">
        <v>0.50729855344570007</v>
      </c>
      <c r="I1258" s="3" t="s">
        <v>10261</v>
      </c>
      <c r="J1258" s="3" t="str">
        <f t="shared" si="19"/>
        <v>AVP</v>
      </c>
      <c r="K1258" s="3" t="e">
        <f>IF(AND(RIGHT(I1258,1)="1",J1258=AVP),"Scranton West","")</f>
        <v>#NAME?</v>
      </c>
    </row>
    <row r="1259" spans="1:11" x14ac:dyDescent="0.3">
      <c r="A1259" s="1" t="s">
        <v>4244</v>
      </c>
      <c r="B1259" t="s">
        <v>1259</v>
      </c>
      <c r="C1259" t="s">
        <v>980</v>
      </c>
      <c r="D1259" t="s">
        <v>5995</v>
      </c>
      <c r="E1259" t="s">
        <v>1031</v>
      </c>
      <c r="F1259" s="5">
        <v>32.049999999999997</v>
      </c>
      <c r="G1259" s="5">
        <v>34.99</v>
      </c>
      <c r="H1259" s="16">
        <v>0.2008134456456222</v>
      </c>
      <c r="I1259" s="3" t="s">
        <v>10260</v>
      </c>
      <c r="J1259" s="3" t="str">
        <f t="shared" si="19"/>
        <v>BNA</v>
      </c>
      <c r="K1259" s="3" t="e">
        <f>IF(AND(RIGHT(I1259,1)="1",J1259=AVP),"Scranton West","")</f>
        <v>#NAME?</v>
      </c>
    </row>
    <row r="1260" spans="1:11" x14ac:dyDescent="0.3">
      <c r="A1260" s="1" t="s">
        <v>4245</v>
      </c>
      <c r="B1260" t="s">
        <v>1260</v>
      </c>
      <c r="C1260" t="s">
        <v>980</v>
      </c>
      <c r="D1260" t="s">
        <v>5995</v>
      </c>
      <c r="E1260" t="s">
        <v>1038</v>
      </c>
      <c r="F1260" s="5">
        <v>14.91</v>
      </c>
      <c r="G1260" s="5">
        <v>29.99</v>
      </c>
      <c r="H1260" s="16">
        <v>24.001773259574342</v>
      </c>
      <c r="I1260" s="3" t="s">
        <v>10261</v>
      </c>
      <c r="J1260" s="3" t="str">
        <f t="shared" si="19"/>
        <v>AVP</v>
      </c>
      <c r="K1260" s="3" t="e">
        <f>IF(AND(RIGHT(I1260,1)="1",J1260=AVP),"Scranton West","")</f>
        <v>#NAME?</v>
      </c>
    </row>
    <row r="1261" spans="1:11" x14ac:dyDescent="0.3">
      <c r="A1261" s="1" t="s">
        <v>4246</v>
      </c>
      <c r="B1261" t="s">
        <v>1148</v>
      </c>
      <c r="C1261" t="s">
        <v>980</v>
      </c>
      <c r="D1261" t="s">
        <v>5995</v>
      </c>
      <c r="E1261" t="s">
        <v>1038</v>
      </c>
      <c r="F1261" s="5">
        <v>-0.49</v>
      </c>
      <c r="G1261" s="5">
        <v>29.99</v>
      </c>
      <c r="H1261" s="16">
        <v>0.109226964132768</v>
      </c>
      <c r="I1261" s="3" t="s">
        <v>10261</v>
      </c>
      <c r="J1261" s="3" t="str">
        <f t="shared" si="19"/>
        <v>AVP</v>
      </c>
      <c r="K1261" s="3" t="e">
        <f>IF(AND(RIGHT(I1261,1)="1",J1261=AVP),"Scranton West","")</f>
        <v>#NAME?</v>
      </c>
    </row>
    <row r="1262" spans="1:11" x14ac:dyDescent="0.3">
      <c r="A1262" s="1" t="s">
        <v>4247</v>
      </c>
      <c r="B1262" t="s">
        <v>1261</v>
      </c>
      <c r="C1262" t="s">
        <v>980</v>
      </c>
      <c r="D1262" t="s">
        <v>5998</v>
      </c>
      <c r="E1262" t="s">
        <v>1038</v>
      </c>
      <c r="F1262" s="5">
        <v>52.24</v>
      </c>
      <c r="G1262" s="5">
        <v>54.99</v>
      </c>
      <c r="H1262" s="16">
        <v>0.501827032697586</v>
      </c>
      <c r="I1262" s="3" t="s">
        <v>10263</v>
      </c>
      <c r="J1262" s="3" t="str">
        <f t="shared" si="19"/>
        <v>BNA</v>
      </c>
      <c r="K1262" s="3" t="e">
        <f>IF(AND(RIGHT(I1262,1)="1",J1262=AVP),"Scranton West","")</f>
        <v>#NAME?</v>
      </c>
    </row>
    <row r="1263" spans="1:11" x14ac:dyDescent="0.3">
      <c r="A1263" s="1" t="s">
        <v>4248</v>
      </c>
      <c r="B1263" t="s">
        <v>1169</v>
      </c>
      <c r="C1263" t="s">
        <v>980</v>
      </c>
      <c r="D1263" t="s">
        <v>5995</v>
      </c>
      <c r="E1263" t="s">
        <v>1038</v>
      </c>
      <c r="F1263" s="5">
        <v>18.48</v>
      </c>
      <c r="G1263" s="5">
        <v>19.989999999999998</v>
      </c>
      <c r="H1263" s="16">
        <v>2.0069621065974479</v>
      </c>
      <c r="I1263" s="3" t="s">
        <v>10261</v>
      </c>
      <c r="J1263" s="3" t="str">
        <f t="shared" si="19"/>
        <v>AVP</v>
      </c>
      <c r="K1263" s="3" t="e">
        <f>IF(AND(RIGHT(I1263,1)="1",J1263=AVP),"Scranton West","")</f>
        <v>#NAME?</v>
      </c>
    </row>
    <row r="1264" spans="1:11" x14ac:dyDescent="0.3">
      <c r="A1264" s="1" t="s">
        <v>4249</v>
      </c>
      <c r="B1264" t="s">
        <v>1246</v>
      </c>
      <c r="C1264" t="s">
        <v>980</v>
      </c>
      <c r="D1264" t="s">
        <v>5998</v>
      </c>
      <c r="E1264" t="s">
        <v>1038</v>
      </c>
      <c r="F1264" s="5">
        <v>6.53</v>
      </c>
      <c r="G1264" s="5">
        <v>34.99</v>
      </c>
      <c r="H1264" s="16">
        <v>24.003929846361828</v>
      </c>
      <c r="I1264" s="3" t="s">
        <v>10264</v>
      </c>
      <c r="J1264" s="3" t="str">
        <f t="shared" si="19"/>
        <v>AVP</v>
      </c>
      <c r="K1264" s="3" t="e">
        <f>IF(AND(RIGHT(I1264,1)="1",J1264=AVP),"Scranton West","")</f>
        <v>#NAME?</v>
      </c>
    </row>
    <row r="1265" spans="1:11" x14ac:dyDescent="0.3">
      <c r="A1265" s="1" t="s">
        <v>4250</v>
      </c>
      <c r="B1265" t="s">
        <v>1262</v>
      </c>
      <c r="C1265" t="s">
        <v>980</v>
      </c>
      <c r="D1265" t="s">
        <v>5995</v>
      </c>
      <c r="E1265" t="s">
        <v>1031</v>
      </c>
      <c r="F1265" s="5">
        <v>1.01</v>
      </c>
      <c r="G1265" s="5">
        <v>39.99</v>
      </c>
      <c r="H1265" s="16">
        <v>0.50358227681195866</v>
      </c>
      <c r="I1265" s="3" t="s">
        <v>10264</v>
      </c>
      <c r="J1265" s="3" t="str">
        <f t="shared" si="19"/>
        <v>AVP</v>
      </c>
      <c r="K1265" s="3" t="e">
        <f>IF(AND(RIGHT(I1265,1)="1",J1265=AVP),"Scranton West","")</f>
        <v>#NAME?</v>
      </c>
    </row>
    <row r="1266" spans="1:11" x14ac:dyDescent="0.3">
      <c r="A1266" s="1" t="s">
        <v>4251</v>
      </c>
      <c r="B1266" t="s">
        <v>1263</v>
      </c>
      <c r="C1266" t="s">
        <v>980</v>
      </c>
      <c r="D1266" t="s">
        <v>5995</v>
      </c>
      <c r="E1266" t="s">
        <v>112</v>
      </c>
      <c r="F1266" s="5">
        <v>10.45</v>
      </c>
      <c r="G1266" s="5">
        <v>19.989999999999998</v>
      </c>
      <c r="H1266" s="16">
        <v>3.0049498965694581</v>
      </c>
      <c r="I1266" s="3" t="s">
        <v>10262</v>
      </c>
      <c r="J1266" s="3" t="str">
        <f t="shared" si="19"/>
        <v>MCO</v>
      </c>
      <c r="K1266" s="3" t="e">
        <f>IF(AND(RIGHT(I1266,1)="1",J1266=AVP),"Scranton West","")</f>
        <v>#NAME?</v>
      </c>
    </row>
    <row r="1267" spans="1:11" x14ac:dyDescent="0.3">
      <c r="A1267" s="1" t="s">
        <v>4252</v>
      </c>
      <c r="B1267" t="s">
        <v>1164</v>
      </c>
      <c r="C1267" t="s">
        <v>980</v>
      </c>
      <c r="D1267" t="s">
        <v>5998</v>
      </c>
      <c r="E1267" t="s">
        <v>1038</v>
      </c>
      <c r="F1267" s="5">
        <v>8.9</v>
      </c>
      <c r="G1267" s="5">
        <v>39.99</v>
      </c>
      <c r="H1267" s="16">
        <v>1.8029415188215874</v>
      </c>
      <c r="I1267" s="3" t="s">
        <v>10261</v>
      </c>
      <c r="J1267" s="3" t="str">
        <f t="shared" si="19"/>
        <v>AVP</v>
      </c>
      <c r="K1267" s="3" t="e">
        <f>IF(AND(RIGHT(I1267,1)="1",J1267=AVP),"Scranton West","")</f>
        <v>#NAME?</v>
      </c>
    </row>
    <row r="1268" spans="1:11" x14ac:dyDescent="0.3">
      <c r="A1268" s="1" t="s">
        <v>4253</v>
      </c>
      <c r="B1268" t="s">
        <v>1264</v>
      </c>
      <c r="C1268" t="s">
        <v>980</v>
      </c>
      <c r="D1268" t="s">
        <v>5995</v>
      </c>
      <c r="E1268" t="s">
        <v>1038</v>
      </c>
      <c r="F1268" s="5">
        <v>4.84</v>
      </c>
      <c r="G1268" s="5">
        <v>39.99</v>
      </c>
      <c r="H1268" s="16">
        <v>0.40735662788063753</v>
      </c>
      <c r="I1268" s="3" t="s">
        <v>10260</v>
      </c>
      <c r="J1268" s="3" t="str">
        <f t="shared" si="19"/>
        <v>BNA</v>
      </c>
      <c r="K1268" s="3" t="e">
        <f>IF(AND(RIGHT(I1268,1)="1",J1268=AVP),"Scranton West","")</f>
        <v>#NAME?</v>
      </c>
    </row>
    <row r="1269" spans="1:11" x14ac:dyDescent="0.3">
      <c r="A1269" s="1" t="s">
        <v>4254</v>
      </c>
      <c r="B1269" t="s">
        <v>1076</v>
      </c>
      <c r="C1269" t="s">
        <v>980</v>
      </c>
      <c r="D1269" t="s">
        <v>5998</v>
      </c>
      <c r="E1269" t="s">
        <v>1038</v>
      </c>
      <c r="F1269" s="5">
        <v>11.7</v>
      </c>
      <c r="G1269" s="5">
        <v>19.989999999999998</v>
      </c>
      <c r="H1269" s="16">
        <v>15.001525814128472</v>
      </c>
      <c r="I1269" s="3" t="s">
        <v>10260</v>
      </c>
      <c r="J1269" s="3" t="str">
        <f t="shared" si="19"/>
        <v>BNA</v>
      </c>
      <c r="K1269" s="3" t="e">
        <f>IF(AND(RIGHT(I1269,1)="1",J1269=AVP),"Scranton West","")</f>
        <v>#NAME?</v>
      </c>
    </row>
    <row r="1270" spans="1:11" x14ac:dyDescent="0.3">
      <c r="A1270" s="1" t="s">
        <v>4255</v>
      </c>
      <c r="B1270" t="s">
        <v>1265</v>
      </c>
      <c r="C1270" t="s">
        <v>980</v>
      </c>
      <c r="D1270" t="s">
        <v>5995</v>
      </c>
      <c r="E1270" t="s">
        <v>1031</v>
      </c>
      <c r="F1270" s="5">
        <v>8.1999999999999993</v>
      </c>
      <c r="G1270" s="5">
        <v>29.99</v>
      </c>
      <c r="H1270" s="16">
        <v>1.507514529277781</v>
      </c>
      <c r="I1270" s="3" t="s">
        <v>10264</v>
      </c>
      <c r="J1270" s="3" t="str">
        <f t="shared" si="19"/>
        <v>AVP</v>
      </c>
      <c r="K1270" s="3" t="e">
        <f>IF(AND(RIGHT(I1270,1)="1",J1270=AVP),"Scranton West","")</f>
        <v>#NAME?</v>
      </c>
    </row>
    <row r="1271" spans="1:11" x14ac:dyDescent="0.3">
      <c r="A1271" s="1" t="s">
        <v>4256</v>
      </c>
      <c r="B1271" t="s">
        <v>1266</v>
      </c>
      <c r="C1271" t="s">
        <v>980</v>
      </c>
      <c r="D1271" t="s">
        <v>5995</v>
      </c>
      <c r="E1271" t="s">
        <v>1031</v>
      </c>
      <c r="F1271" s="5">
        <v>28.36</v>
      </c>
      <c r="G1271" s="5">
        <v>89.99</v>
      </c>
      <c r="H1271" s="16">
        <v>0.50595944183528596</v>
      </c>
      <c r="I1271" s="3" t="s">
        <v>10264</v>
      </c>
      <c r="J1271" s="3" t="str">
        <f t="shared" si="19"/>
        <v>AVP</v>
      </c>
      <c r="K1271" s="3" t="e">
        <f>IF(AND(RIGHT(I1271,1)="1",J1271=AVP),"Scranton West","")</f>
        <v>#NAME?</v>
      </c>
    </row>
    <row r="1272" spans="1:11" x14ac:dyDescent="0.3">
      <c r="A1272" s="1" t="s">
        <v>4257</v>
      </c>
      <c r="B1272" t="s">
        <v>1190</v>
      </c>
      <c r="C1272" t="s">
        <v>980</v>
      </c>
      <c r="D1272" t="s">
        <v>5998</v>
      </c>
      <c r="E1272" t="s">
        <v>1038</v>
      </c>
      <c r="F1272" s="5">
        <v>16.77</v>
      </c>
      <c r="G1272" s="5">
        <v>34.99</v>
      </c>
      <c r="H1272" s="16">
        <v>3.0040915398280865</v>
      </c>
      <c r="I1272" s="3" t="s">
        <v>10260</v>
      </c>
      <c r="J1272" s="3" t="str">
        <f t="shared" si="19"/>
        <v>BNA</v>
      </c>
      <c r="K1272" s="3" t="e">
        <f>IF(AND(RIGHT(I1272,1)="1",J1272=AVP),"Scranton West","")</f>
        <v>#NAME?</v>
      </c>
    </row>
    <row r="1273" spans="1:11" x14ac:dyDescent="0.3">
      <c r="A1273" s="1" t="s">
        <v>4258</v>
      </c>
      <c r="B1273" t="s">
        <v>1102</v>
      </c>
      <c r="C1273" t="s">
        <v>980</v>
      </c>
      <c r="D1273" t="s">
        <v>5998</v>
      </c>
      <c r="E1273" t="s">
        <v>1180</v>
      </c>
      <c r="F1273" s="5">
        <v>22.65</v>
      </c>
      <c r="G1273" s="5">
        <v>29.99</v>
      </c>
      <c r="H1273" s="16">
        <v>0.30527401520777486</v>
      </c>
      <c r="I1273" s="3" t="s">
        <v>10263</v>
      </c>
      <c r="J1273" s="3" t="str">
        <f t="shared" si="19"/>
        <v>BNA</v>
      </c>
      <c r="K1273" s="3" t="e">
        <f>IF(AND(RIGHT(I1273,1)="1",J1273=AVP),"Scranton West","")</f>
        <v>#NAME?</v>
      </c>
    </row>
    <row r="1274" spans="1:11" x14ac:dyDescent="0.3">
      <c r="A1274" s="1" t="s">
        <v>4259</v>
      </c>
      <c r="B1274" t="s">
        <v>1267</v>
      </c>
      <c r="C1274" t="s">
        <v>980</v>
      </c>
      <c r="D1274" t="s">
        <v>5998</v>
      </c>
      <c r="E1274" t="s">
        <v>1031</v>
      </c>
      <c r="F1274" s="5">
        <v>36.56</v>
      </c>
      <c r="G1274" s="5">
        <v>39.99</v>
      </c>
      <c r="H1274" s="16">
        <v>0.50049329244211549</v>
      </c>
      <c r="I1274" s="3" t="s">
        <v>10261</v>
      </c>
      <c r="J1274" s="3" t="str">
        <f t="shared" si="19"/>
        <v>AVP</v>
      </c>
      <c r="K1274" s="3" t="e">
        <f>IF(AND(RIGHT(I1274,1)="1",J1274=AVP),"Scranton West","")</f>
        <v>#NAME?</v>
      </c>
    </row>
    <row r="1275" spans="1:11" x14ac:dyDescent="0.3">
      <c r="A1275" s="1" t="s">
        <v>4260</v>
      </c>
      <c r="B1275" t="s">
        <v>1268</v>
      </c>
      <c r="C1275" t="s">
        <v>980</v>
      </c>
      <c r="D1275" t="s">
        <v>5995</v>
      </c>
      <c r="E1275" t="s">
        <v>1038</v>
      </c>
      <c r="F1275" s="5">
        <v>17.27</v>
      </c>
      <c r="G1275" s="5">
        <v>29.99</v>
      </c>
      <c r="H1275" s="16">
        <v>0.50354045869143571</v>
      </c>
      <c r="I1275" s="3" t="s">
        <v>10264</v>
      </c>
      <c r="J1275" s="3" t="str">
        <f t="shared" si="19"/>
        <v>AVP</v>
      </c>
      <c r="K1275" s="3" t="e">
        <f>IF(AND(RIGHT(I1275,1)="1",J1275=AVP),"Scranton West","")</f>
        <v>#NAME?</v>
      </c>
    </row>
    <row r="1276" spans="1:11" x14ac:dyDescent="0.3">
      <c r="A1276" s="1" t="s">
        <v>4261</v>
      </c>
      <c r="B1276" t="s">
        <v>1073</v>
      </c>
      <c r="C1276" t="s">
        <v>980</v>
      </c>
      <c r="D1276" t="s">
        <v>5998</v>
      </c>
      <c r="E1276" t="s">
        <v>1038</v>
      </c>
      <c r="F1276" s="5">
        <v>6.61</v>
      </c>
      <c r="G1276" s="5">
        <v>29.99</v>
      </c>
      <c r="H1276" s="16">
        <v>0.20471201458229027</v>
      </c>
      <c r="I1276" s="3" t="s">
        <v>10263</v>
      </c>
      <c r="J1276" s="3" t="str">
        <f t="shared" si="19"/>
        <v>BNA</v>
      </c>
      <c r="K1276" s="3" t="e">
        <f>IF(AND(RIGHT(I1276,1)="1",J1276=AVP),"Scranton West","")</f>
        <v>#NAME?</v>
      </c>
    </row>
    <row r="1277" spans="1:11" x14ac:dyDescent="0.3">
      <c r="A1277" s="1" t="s">
        <v>4262</v>
      </c>
      <c r="B1277" t="s">
        <v>1269</v>
      </c>
      <c r="C1277" t="s">
        <v>980</v>
      </c>
      <c r="D1277" t="s">
        <v>5995</v>
      </c>
      <c r="E1277" t="s">
        <v>958</v>
      </c>
      <c r="F1277" s="5">
        <v>17.899999999999999</v>
      </c>
      <c r="G1277" s="5">
        <v>34.99</v>
      </c>
      <c r="H1277" s="16">
        <v>2.5004604628194342</v>
      </c>
      <c r="I1277" s="3" t="s">
        <v>10261</v>
      </c>
      <c r="J1277" s="3" t="str">
        <f t="shared" si="19"/>
        <v>AVP</v>
      </c>
      <c r="K1277" s="3" t="e">
        <f>IF(AND(RIGHT(I1277,1)="1",J1277=AVP),"Scranton West","")</f>
        <v>#NAME?</v>
      </c>
    </row>
    <row r="1278" spans="1:11" x14ac:dyDescent="0.3">
      <c r="A1278" s="1" t="s">
        <v>4263</v>
      </c>
      <c r="B1278" t="s">
        <v>1270</v>
      </c>
      <c r="C1278" t="s">
        <v>980</v>
      </c>
      <c r="D1278" t="s">
        <v>5995</v>
      </c>
      <c r="E1278" t="s">
        <v>1186</v>
      </c>
      <c r="F1278" s="5">
        <v>31.35</v>
      </c>
      <c r="G1278" s="5">
        <v>59.99</v>
      </c>
      <c r="H1278" s="16">
        <v>20.00994657425279</v>
      </c>
      <c r="I1278" s="3" t="s">
        <v>10260</v>
      </c>
      <c r="J1278" s="3" t="str">
        <f t="shared" si="19"/>
        <v>BNA</v>
      </c>
      <c r="K1278" s="3" t="e">
        <f>IF(AND(RIGHT(I1278,1)="1",J1278=AVP),"Scranton West","")</f>
        <v>#NAME?</v>
      </c>
    </row>
    <row r="1279" spans="1:11" x14ac:dyDescent="0.3">
      <c r="A1279" s="1" t="s">
        <v>4264</v>
      </c>
      <c r="B1279" t="s">
        <v>1062</v>
      </c>
      <c r="C1279" t="s">
        <v>980</v>
      </c>
      <c r="D1279" t="s">
        <v>5995</v>
      </c>
      <c r="E1279" t="s">
        <v>1031</v>
      </c>
      <c r="F1279" s="5">
        <v>33.270000000000003</v>
      </c>
      <c r="G1279" s="5">
        <v>49.99</v>
      </c>
      <c r="H1279" s="16">
        <v>1.5072943854416474</v>
      </c>
      <c r="I1279" s="3" t="s">
        <v>10260</v>
      </c>
      <c r="J1279" s="3" t="str">
        <f t="shared" si="19"/>
        <v>BNA</v>
      </c>
      <c r="K1279" s="3" t="e">
        <f>IF(AND(RIGHT(I1279,1)="1",J1279=AVP),"Scranton West","")</f>
        <v>#NAME?</v>
      </c>
    </row>
    <row r="1280" spans="1:11" x14ac:dyDescent="0.3">
      <c r="A1280" s="1" t="s">
        <v>4265</v>
      </c>
      <c r="B1280" t="s">
        <v>1271</v>
      </c>
      <c r="C1280" t="s">
        <v>980</v>
      </c>
      <c r="D1280" t="s">
        <v>5995</v>
      </c>
      <c r="E1280" t="s">
        <v>1031</v>
      </c>
      <c r="F1280" s="5">
        <v>25.38</v>
      </c>
      <c r="G1280" s="5">
        <v>39.99</v>
      </c>
      <c r="H1280" s="16">
        <v>1.5041832363403034</v>
      </c>
      <c r="I1280" s="3" t="s">
        <v>10261</v>
      </c>
      <c r="J1280" s="3" t="str">
        <f t="shared" si="19"/>
        <v>AVP</v>
      </c>
      <c r="K1280" s="3" t="e">
        <f>IF(AND(RIGHT(I1280,1)="1",J1280=AVP),"Scranton West","")</f>
        <v>#NAME?</v>
      </c>
    </row>
    <row r="1281" spans="1:11" x14ac:dyDescent="0.3">
      <c r="A1281" s="1" t="s">
        <v>4266</v>
      </c>
      <c r="B1281" t="s">
        <v>1272</v>
      </c>
      <c r="C1281" t="s">
        <v>980</v>
      </c>
      <c r="D1281" t="s">
        <v>5998</v>
      </c>
      <c r="E1281" t="s">
        <v>71</v>
      </c>
      <c r="F1281" s="5">
        <v>19.53</v>
      </c>
      <c r="G1281" s="5">
        <v>39.99</v>
      </c>
      <c r="H1281" s="16">
        <v>0.30631899794364464</v>
      </c>
      <c r="I1281" s="3" t="s">
        <v>10261</v>
      </c>
      <c r="J1281" s="3" t="str">
        <f t="shared" si="19"/>
        <v>AVP</v>
      </c>
      <c r="K1281" s="3" t="e">
        <f>IF(AND(RIGHT(I1281,1)="1",J1281=AVP),"Scranton West","")</f>
        <v>#NAME?</v>
      </c>
    </row>
    <row r="1282" spans="1:11" x14ac:dyDescent="0.3">
      <c r="A1282" s="1" t="s">
        <v>4267</v>
      </c>
      <c r="B1282" t="s">
        <v>1273</v>
      </c>
      <c r="C1282" t="s">
        <v>980</v>
      </c>
      <c r="D1282" t="s">
        <v>5995</v>
      </c>
      <c r="E1282" t="s">
        <v>1184</v>
      </c>
      <c r="F1282" s="5">
        <v>17.850000000000001</v>
      </c>
      <c r="G1282" s="5">
        <v>59.99</v>
      </c>
      <c r="H1282" s="16">
        <v>1.0079015462154775</v>
      </c>
      <c r="I1282" s="3" t="s">
        <v>10264</v>
      </c>
      <c r="J1282" s="3" t="str">
        <f t="shared" si="19"/>
        <v>AVP</v>
      </c>
      <c r="K1282" s="3" t="e">
        <f>IF(AND(RIGHT(I1282,1)="1",J1282=AVP),"Scranton West","")</f>
        <v>#NAME?</v>
      </c>
    </row>
    <row r="1283" spans="1:11" x14ac:dyDescent="0.3">
      <c r="A1283" s="1" t="s">
        <v>4268</v>
      </c>
      <c r="B1283" t="s">
        <v>1274</v>
      </c>
      <c r="C1283" t="s">
        <v>980</v>
      </c>
      <c r="D1283" t="s">
        <v>5998</v>
      </c>
      <c r="E1283" t="s">
        <v>1034</v>
      </c>
      <c r="F1283" s="5">
        <v>16.78</v>
      </c>
      <c r="G1283" s="5">
        <v>39.99</v>
      </c>
      <c r="H1283" s="16">
        <v>0.50360556031391546</v>
      </c>
      <c r="I1283" s="3" t="s">
        <v>10260</v>
      </c>
      <c r="J1283" s="3" t="str">
        <f t="shared" ref="J1283:J1346" si="20">LEFT(I1283,3)</f>
        <v>BNA</v>
      </c>
      <c r="K1283" s="3" t="e">
        <f>IF(AND(RIGHT(I1283,1)="1",J1283=AVP),"Scranton West","")</f>
        <v>#NAME?</v>
      </c>
    </row>
    <row r="1284" spans="1:11" x14ac:dyDescent="0.3">
      <c r="A1284" s="1" t="s">
        <v>4269</v>
      </c>
      <c r="B1284" t="s">
        <v>1275</v>
      </c>
      <c r="C1284" t="s">
        <v>980</v>
      </c>
      <c r="D1284" t="s">
        <v>5995</v>
      </c>
      <c r="E1284" t="s">
        <v>1038</v>
      </c>
      <c r="F1284" s="5">
        <v>19.149999999999999</v>
      </c>
      <c r="G1284" s="5">
        <v>29.99</v>
      </c>
      <c r="H1284" s="16">
        <v>2.0014738716290759</v>
      </c>
      <c r="I1284" s="3" t="s">
        <v>10261</v>
      </c>
      <c r="J1284" s="3" t="str">
        <f t="shared" si="20"/>
        <v>AVP</v>
      </c>
      <c r="K1284" s="3" t="e">
        <f>IF(AND(RIGHT(I1284,1)="1",J1284=AVP),"Scranton West","")</f>
        <v>#NAME?</v>
      </c>
    </row>
    <row r="1285" spans="1:11" x14ac:dyDescent="0.3">
      <c r="A1285" s="1" t="s">
        <v>4270</v>
      </c>
      <c r="B1285" t="s">
        <v>1276</v>
      </c>
      <c r="C1285" t="s">
        <v>980</v>
      </c>
      <c r="D1285" t="s">
        <v>5995</v>
      </c>
      <c r="E1285" t="s">
        <v>981</v>
      </c>
      <c r="F1285" s="5">
        <v>7.46</v>
      </c>
      <c r="G1285" s="5">
        <v>29.99</v>
      </c>
      <c r="H1285" s="16">
        <v>24.004865069156324</v>
      </c>
      <c r="I1285" s="3" t="s">
        <v>10261</v>
      </c>
      <c r="J1285" s="3" t="str">
        <f t="shared" si="20"/>
        <v>AVP</v>
      </c>
      <c r="K1285" s="3" t="e">
        <f>IF(AND(RIGHT(I1285,1)="1",J1285=AVP),"Scranton West","")</f>
        <v>#NAME?</v>
      </c>
    </row>
    <row r="1286" spans="1:11" x14ac:dyDescent="0.3">
      <c r="A1286" s="1" t="s">
        <v>4271</v>
      </c>
      <c r="B1286" t="s">
        <v>1277</v>
      </c>
      <c r="C1286" t="s">
        <v>980</v>
      </c>
      <c r="D1286" t="s">
        <v>5998</v>
      </c>
      <c r="E1286" t="s">
        <v>1038</v>
      </c>
      <c r="F1286" s="5">
        <v>11.02</v>
      </c>
      <c r="G1286" s="5">
        <v>19.989999999999998</v>
      </c>
      <c r="H1286" s="16">
        <v>0.20750662430724637</v>
      </c>
      <c r="I1286" s="3" t="s">
        <v>10261</v>
      </c>
      <c r="J1286" s="3" t="str">
        <f t="shared" si="20"/>
        <v>AVP</v>
      </c>
      <c r="K1286" s="3" t="e">
        <f>IF(AND(RIGHT(I1286,1)="1",J1286=AVP),"Scranton West","")</f>
        <v>#NAME?</v>
      </c>
    </row>
    <row r="1287" spans="1:11" x14ac:dyDescent="0.3">
      <c r="A1287" s="1" t="s">
        <v>4272</v>
      </c>
      <c r="B1287" t="s">
        <v>1203</v>
      </c>
      <c r="C1287" t="s">
        <v>980</v>
      </c>
      <c r="D1287" t="s">
        <v>5998</v>
      </c>
      <c r="E1287" t="s">
        <v>1031</v>
      </c>
      <c r="F1287" s="5">
        <v>25.44</v>
      </c>
      <c r="G1287" s="5">
        <v>99.99</v>
      </c>
      <c r="H1287" s="16">
        <v>0.50635344292794704</v>
      </c>
      <c r="I1287" s="3" t="s">
        <v>10263</v>
      </c>
      <c r="J1287" s="3" t="str">
        <f t="shared" si="20"/>
        <v>BNA</v>
      </c>
      <c r="K1287" s="3" t="e">
        <f>IF(AND(RIGHT(I1287,1)="1",J1287=AVP),"Scranton West","")</f>
        <v>#NAME?</v>
      </c>
    </row>
    <row r="1288" spans="1:11" x14ac:dyDescent="0.3">
      <c r="A1288" s="1" t="s">
        <v>4273</v>
      </c>
      <c r="B1288" t="s">
        <v>1278</v>
      </c>
      <c r="C1288" t="s">
        <v>980</v>
      </c>
      <c r="D1288" t="s">
        <v>5995</v>
      </c>
      <c r="E1288" t="s">
        <v>1038</v>
      </c>
      <c r="F1288" s="5">
        <v>21.03</v>
      </c>
      <c r="G1288" s="5">
        <v>29.99</v>
      </c>
      <c r="H1288" s="16">
        <v>0.30004340115470352</v>
      </c>
      <c r="I1288" s="3" t="s">
        <v>10261</v>
      </c>
      <c r="J1288" s="3" t="str">
        <f t="shared" si="20"/>
        <v>AVP</v>
      </c>
      <c r="K1288" s="3" t="e">
        <f>IF(AND(RIGHT(I1288,1)="1",J1288=AVP),"Scranton West","")</f>
        <v>#NAME?</v>
      </c>
    </row>
    <row r="1289" spans="1:11" x14ac:dyDescent="0.3">
      <c r="A1289" s="1" t="s">
        <v>4274</v>
      </c>
      <c r="B1289" t="s">
        <v>1092</v>
      </c>
      <c r="C1289" t="s">
        <v>980</v>
      </c>
      <c r="D1289" t="s">
        <v>5998</v>
      </c>
      <c r="E1289" t="s">
        <v>1038</v>
      </c>
      <c r="F1289" s="5">
        <v>4.9800000000000004</v>
      </c>
      <c r="G1289" s="5">
        <v>34.99</v>
      </c>
      <c r="H1289" s="16">
        <v>46.005392775495011</v>
      </c>
      <c r="I1289" s="3" t="s">
        <v>10263</v>
      </c>
      <c r="J1289" s="3" t="str">
        <f t="shared" si="20"/>
        <v>BNA</v>
      </c>
      <c r="K1289" s="3" t="e">
        <f>IF(AND(RIGHT(I1289,1)="1",J1289=AVP),"Scranton West","")</f>
        <v>#NAME?</v>
      </c>
    </row>
    <row r="1290" spans="1:11" x14ac:dyDescent="0.3">
      <c r="A1290" s="1" t="s">
        <v>4275</v>
      </c>
      <c r="B1290" t="s">
        <v>1279</v>
      </c>
      <c r="C1290" t="s">
        <v>980</v>
      </c>
      <c r="D1290" t="s">
        <v>5998</v>
      </c>
      <c r="E1290" t="s">
        <v>1038</v>
      </c>
      <c r="F1290" s="5">
        <v>18.48</v>
      </c>
      <c r="G1290" s="5">
        <v>34.99</v>
      </c>
      <c r="H1290" s="16">
        <v>0.10469504094707939</v>
      </c>
      <c r="I1290" s="3" t="s">
        <v>10263</v>
      </c>
      <c r="J1290" s="3" t="str">
        <f t="shared" si="20"/>
        <v>BNA</v>
      </c>
      <c r="K1290" s="3" t="e">
        <f>IF(AND(RIGHT(I1290,1)="1",J1290=AVP),"Scranton West","")</f>
        <v>#NAME?</v>
      </c>
    </row>
    <row r="1291" spans="1:11" x14ac:dyDescent="0.3">
      <c r="A1291" s="1" t="s">
        <v>4276</v>
      </c>
      <c r="B1291" t="s">
        <v>1280</v>
      </c>
      <c r="C1291" t="s">
        <v>980</v>
      </c>
      <c r="D1291" t="s">
        <v>5998</v>
      </c>
      <c r="E1291" t="s">
        <v>958</v>
      </c>
      <c r="F1291" s="5">
        <v>34.1</v>
      </c>
      <c r="G1291" s="5">
        <v>54.99</v>
      </c>
      <c r="H1291" s="16">
        <v>0.40499056957996959</v>
      </c>
      <c r="I1291" s="3" t="s">
        <v>10260</v>
      </c>
      <c r="J1291" s="3" t="str">
        <f t="shared" si="20"/>
        <v>BNA</v>
      </c>
      <c r="K1291" s="3" t="e">
        <f>IF(AND(RIGHT(I1291,1)="1",J1291=AVP),"Scranton West","")</f>
        <v>#NAME?</v>
      </c>
    </row>
    <row r="1292" spans="1:11" x14ac:dyDescent="0.3">
      <c r="A1292" s="1" t="s">
        <v>4277</v>
      </c>
      <c r="B1292" t="s">
        <v>1281</v>
      </c>
      <c r="C1292" t="s">
        <v>980</v>
      </c>
      <c r="D1292" t="s">
        <v>5995</v>
      </c>
      <c r="E1292" t="s">
        <v>1038</v>
      </c>
      <c r="F1292" s="5">
        <v>43.43</v>
      </c>
      <c r="G1292" s="5">
        <v>49.99</v>
      </c>
      <c r="H1292" s="16">
        <v>0.20455871269103029</v>
      </c>
      <c r="I1292" s="3" t="s">
        <v>10263</v>
      </c>
      <c r="J1292" s="3" t="str">
        <f t="shared" si="20"/>
        <v>BNA</v>
      </c>
      <c r="K1292" s="3" t="e">
        <f>IF(AND(RIGHT(I1292,1)="1",J1292=AVP),"Scranton West","")</f>
        <v>#NAME?</v>
      </c>
    </row>
    <row r="1293" spans="1:11" x14ac:dyDescent="0.3">
      <c r="A1293" s="1" t="s">
        <v>4278</v>
      </c>
      <c r="B1293" t="s">
        <v>1217</v>
      </c>
      <c r="C1293" t="s">
        <v>980</v>
      </c>
      <c r="D1293" t="s">
        <v>5998</v>
      </c>
      <c r="E1293" t="s">
        <v>1186</v>
      </c>
      <c r="F1293" s="5">
        <v>21.14</v>
      </c>
      <c r="G1293" s="5">
        <v>59.99</v>
      </c>
      <c r="H1293" s="16">
        <v>2.0033922552299734</v>
      </c>
      <c r="I1293" s="3" t="s">
        <v>10263</v>
      </c>
      <c r="J1293" s="3" t="str">
        <f t="shared" si="20"/>
        <v>BNA</v>
      </c>
      <c r="K1293" s="3" t="e">
        <f>IF(AND(RIGHT(I1293,1)="1",J1293=AVP),"Scranton West","")</f>
        <v>#NAME?</v>
      </c>
    </row>
    <row r="1294" spans="1:11" x14ac:dyDescent="0.3">
      <c r="A1294" s="1" t="s">
        <v>4214</v>
      </c>
      <c r="B1294" t="s">
        <v>1282</v>
      </c>
      <c r="C1294" t="s">
        <v>980</v>
      </c>
      <c r="D1294" t="s">
        <v>5998</v>
      </c>
      <c r="E1294" t="s">
        <v>1038</v>
      </c>
      <c r="F1294" s="5">
        <v>8.4600000000000009</v>
      </c>
      <c r="G1294" s="5">
        <v>29.99</v>
      </c>
      <c r="H1294" s="16">
        <v>5.0066589753709252</v>
      </c>
      <c r="I1294" s="3" t="s">
        <v>10264</v>
      </c>
      <c r="J1294" s="3" t="str">
        <f t="shared" si="20"/>
        <v>AVP</v>
      </c>
      <c r="K1294" s="3" t="e">
        <f>IF(AND(RIGHT(I1294,1)="1",J1294=AVP),"Scranton West","")</f>
        <v>#NAME?</v>
      </c>
    </row>
    <row r="1295" spans="1:11" x14ac:dyDescent="0.3">
      <c r="A1295" s="1" t="s">
        <v>4279</v>
      </c>
      <c r="B1295" t="s">
        <v>1283</v>
      </c>
      <c r="C1295" t="s">
        <v>980</v>
      </c>
      <c r="D1295" t="s">
        <v>5998</v>
      </c>
      <c r="E1295" t="s">
        <v>1180</v>
      </c>
      <c r="F1295" s="5">
        <v>26.93</v>
      </c>
      <c r="G1295" s="5">
        <v>29.99</v>
      </c>
      <c r="H1295" s="16">
        <v>0.80265844854522794</v>
      </c>
      <c r="I1295" s="3" t="s">
        <v>10262</v>
      </c>
      <c r="J1295" s="3" t="str">
        <f t="shared" si="20"/>
        <v>MCO</v>
      </c>
      <c r="K1295" s="3" t="e">
        <f>IF(AND(RIGHT(I1295,1)="1",J1295=AVP),"Scranton West","")</f>
        <v>#NAME?</v>
      </c>
    </row>
    <row r="1296" spans="1:11" x14ac:dyDescent="0.3">
      <c r="A1296" s="1" t="s">
        <v>4280</v>
      </c>
      <c r="B1296" t="s">
        <v>1284</v>
      </c>
      <c r="C1296" t="s">
        <v>980</v>
      </c>
      <c r="D1296" t="s">
        <v>5995</v>
      </c>
      <c r="E1296" t="s">
        <v>1038</v>
      </c>
      <c r="F1296" s="5">
        <v>18.989999999999998</v>
      </c>
      <c r="G1296" s="5">
        <v>19.989999999999998</v>
      </c>
      <c r="H1296" s="16">
        <v>0.10475768343562528</v>
      </c>
      <c r="I1296" s="3" t="s">
        <v>10261</v>
      </c>
      <c r="J1296" s="3" t="str">
        <f t="shared" si="20"/>
        <v>AVP</v>
      </c>
      <c r="K1296" s="3" t="e">
        <f>IF(AND(RIGHT(I1296,1)="1",J1296=AVP),"Scranton West","")</f>
        <v>#NAME?</v>
      </c>
    </row>
    <row r="1297" spans="1:11" x14ac:dyDescent="0.3">
      <c r="A1297" s="1" t="s">
        <v>4281</v>
      </c>
      <c r="B1297" t="s">
        <v>1285</v>
      </c>
      <c r="C1297" t="s">
        <v>980</v>
      </c>
      <c r="D1297" t="s">
        <v>5998</v>
      </c>
      <c r="E1297" t="s">
        <v>1038</v>
      </c>
      <c r="F1297" s="5">
        <v>15.18</v>
      </c>
      <c r="G1297" s="5">
        <v>34.99</v>
      </c>
      <c r="H1297" s="16">
        <v>0.30585482576689144</v>
      </c>
      <c r="I1297" s="3" t="s">
        <v>10264</v>
      </c>
      <c r="J1297" s="3" t="str">
        <f t="shared" si="20"/>
        <v>AVP</v>
      </c>
      <c r="K1297" s="3" t="e">
        <f>IF(AND(RIGHT(I1297,1)="1",J1297=AVP),"Scranton West","")</f>
        <v>#NAME?</v>
      </c>
    </row>
    <row r="1298" spans="1:11" x14ac:dyDescent="0.3">
      <c r="A1298" s="1" t="s">
        <v>4282</v>
      </c>
      <c r="B1298" t="s">
        <v>1286</v>
      </c>
      <c r="C1298" t="s">
        <v>980</v>
      </c>
      <c r="D1298" t="s">
        <v>5995</v>
      </c>
      <c r="E1298" t="s">
        <v>1038</v>
      </c>
      <c r="F1298" s="5">
        <v>18.02</v>
      </c>
      <c r="G1298" s="5">
        <v>29.99</v>
      </c>
      <c r="H1298" s="16">
        <v>1.0040754223779416</v>
      </c>
      <c r="I1298" s="3" t="s">
        <v>10261</v>
      </c>
      <c r="J1298" s="3" t="str">
        <f t="shared" si="20"/>
        <v>AVP</v>
      </c>
      <c r="K1298" s="3" t="e">
        <f>IF(AND(RIGHT(I1298,1)="1",J1298=AVP),"Scranton West","")</f>
        <v>#NAME?</v>
      </c>
    </row>
    <row r="1299" spans="1:11" x14ac:dyDescent="0.3">
      <c r="A1299" s="1" t="s">
        <v>4283</v>
      </c>
      <c r="B1299" t="s">
        <v>1132</v>
      </c>
      <c r="C1299" t="s">
        <v>980</v>
      </c>
      <c r="D1299" t="s">
        <v>5995</v>
      </c>
      <c r="E1299" t="s">
        <v>71</v>
      </c>
      <c r="F1299" s="5">
        <v>15.9</v>
      </c>
      <c r="G1299" s="5">
        <v>39.99</v>
      </c>
      <c r="H1299" s="16">
        <v>0.50581775677721841</v>
      </c>
      <c r="I1299" s="3" t="s">
        <v>10261</v>
      </c>
      <c r="J1299" s="3" t="str">
        <f t="shared" si="20"/>
        <v>AVP</v>
      </c>
      <c r="K1299" s="3" t="e">
        <f>IF(AND(RIGHT(I1299,1)="1",J1299=AVP),"Scranton West","")</f>
        <v>#NAME?</v>
      </c>
    </row>
    <row r="1300" spans="1:11" x14ac:dyDescent="0.3">
      <c r="A1300" s="1" t="s">
        <v>4284</v>
      </c>
      <c r="B1300" t="s">
        <v>1287</v>
      </c>
      <c r="C1300" t="s">
        <v>980</v>
      </c>
      <c r="D1300" t="s">
        <v>5998</v>
      </c>
      <c r="E1300" t="s">
        <v>1038</v>
      </c>
      <c r="F1300" s="5">
        <v>37.99</v>
      </c>
      <c r="G1300" s="5">
        <v>39.99</v>
      </c>
      <c r="H1300" s="16">
        <v>30.009020886932682</v>
      </c>
      <c r="I1300" s="3" t="s">
        <v>10261</v>
      </c>
      <c r="J1300" s="3" t="str">
        <f t="shared" si="20"/>
        <v>AVP</v>
      </c>
      <c r="K1300" s="3" t="e">
        <f>IF(AND(RIGHT(I1300,1)="1",J1300=AVP),"Scranton West","")</f>
        <v>#NAME?</v>
      </c>
    </row>
    <row r="1301" spans="1:11" x14ac:dyDescent="0.3">
      <c r="A1301" s="1" t="s">
        <v>4285</v>
      </c>
      <c r="B1301" t="s">
        <v>1288</v>
      </c>
      <c r="C1301" t="s">
        <v>980</v>
      </c>
      <c r="D1301" t="s">
        <v>5998</v>
      </c>
      <c r="E1301" t="s">
        <v>1038</v>
      </c>
      <c r="F1301" s="5">
        <v>21.4</v>
      </c>
      <c r="G1301" s="5">
        <v>29.99</v>
      </c>
      <c r="H1301" s="16">
        <v>0.20114410460824206</v>
      </c>
      <c r="I1301" s="3" t="s">
        <v>10260</v>
      </c>
      <c r="J1301" s="3" t="str">
        <f t="shared" si="20"/>
        <v>BNA</v>
      </c>
      <c r="K1301" s="3" t="e">
        <f>IF(AND(RIGHT(I1301,1)="1",J1301=AVP),"Scranton West","")</f>
        <v>#NAME?</v>
      </c>
    </row>
    <row r="1302" spans="1:11" x14ac:dyDescent="0.3">
      <c r="A1302" s="1" t="s">
        <v>4286</v>
      </c>
      <c r="B1302" t="s">
        <v>1289</v>
      </c>
      <c r="C1302" t="s">
        <v>980</v>
      </c>
      <c r="D1302" t="s">
        <v>5998</v>
      </c>
      <c r="E1302" t="s">
        <v>1038</v>
      </c>
      <c r="F1302" s="5">
        <v>21.82</v>
      </c>
      <c r="G1302" s="5">
        <v>34.99</v>
      </c>
      <c r="H1302" s="16">
        <v>0.20102843187678843</v>
      </c>
      <c r="I1302" s="3" t="s">
        <v>10261</v>
      </c>
      <c r="J1302" s="3" t="str">
        <f t="shared" si="20"/>
        <v>AVP</v>
      </c>
      <c r="K1302" s="3" t="e">
        <f>IF(AND(RIGHT(I1302,1)="1",J1302=AVP),"Scranton West","")</f>
        <v>#NAME?</v>
      </c>
    </row>
    <row r="1303" spans="1:11" x14ac:dyDescent="0.3">
      <c r="A1303" s="1" t="s">
        <v>4287</v>
      </c>
      <c r="B1303" t="s">
        <v>1290</v>
      </c>
      <c r="C1303" t="s">
        <v>980</v>
      </c>
      <c r="D1303" t="s">
        <v>5995</v>
      </c>
      <c r="E1303" t="s">
        <v>1031</v>
      </c>
      <c r="F1303" s="5">
        <v>41.17</v>
      </c>
      <c r="G1303" s="5">
        <v>89.99</v>
      </c>
      <c r="H1303" s="16">
        <v>7.0025051373454543</v>
      </c>
      <c r="I1303" s="3" t="s">
        <v>10260</v>
      </c>
      <c r="J1303" s="3" t="str">
        <f t="shared" si="20"/>
        <v>BNA</v>
      </c>
      <c r="K1303" s="3" t="e">
        <f>IF(AND(RIGHT(I1303,1)="1",J1303=AVP),"Scranton West","")</f>
        <v>#NAME?</v>
      </c>
    </row>
    <row r="1304" spans="1:11" x14ac:dyDescent="0.3">
      <c r="A1304" s="1" t="s">
        <v>4288</v>
      </c>
      <c r="B1304" t="s">
        <v>1200</v>
      </c>
      <c r="C1304" t="s">
        <v>980</v>
      </c>
      <c r="D1304" t="s">
        <v>5995</v>
      </c>
      <c r="E1304" t="s">
        <v>1031</v>
      </c>
      <c r="F1304" s="5">
        <v>12.62</v>
      </c>
      <c r="G1304" s="5">
        <v>29.99</v>
      </c>
      <c r="H1304" s="16">
        <v>1.0028280287287621</v>
      </c>
      <c r="I1304" s="3" t="s">
        <v>10261</v>
      </c>
      <c r="J1304" s="3" t="str">
        <f t="shared" si="20"/>
        <v>AVP</v>
      </c>
      <c r="K1304" s="3" t="e">
        <f>IF(AND(RIGHT(I1304,1)="1",J1304=AVP),"Scranton West","")</f>
        <v>#NAME?</v>
      </c>
    </row>
    <row r="1305" spans="1:11" x14ac:dyDescent="0.3">
      <c r="A1305" s="1" t="s">
        <v>4289</v>
      </c>
      <c r="B1305" t="s">
        <v>1212</v>
      </c>
      <c r="C1305" t="s">
        <v>980</v>
      </c>
      <c r="D1305" t="s">
        <v>5998</v>
      </c>
      <c r="E1305" t="s">
        <v>1031</v>
      </c>
      <c r="F1305" s="5">
        <v>5.38</v>
      </c>
      <c r="G1305" s="5">
        <v>34.99</v>
      </c>
      <c r="H1305" s="16">
        <v>4.5078685342492868</v>
      </c>
      <c r="I1305" s="3" t="s">
        <v>10261</v>
      </c>
      <c r="J1305" s="3" t="str">
        <f t="shared" si="20"/>
        <v>AVP</v>
      </c>
      <c r="K1305" s="3" t="e">
        <f>IF(AND(RIGHT(I1305,1)="1",J1305=AVP),"Scranton West","")</f>
        <v>#NAME?</v>
      </c>
    </row>
    <row r="1306" spans="1:11" x14ac:dyDescent="0.3">
      <c r="A1306" s="1" t="s">
        <v>4290</v>
      </c>
      <c r="B1306" t="s">
        <v>265</v>
      </c>
      <c r="C1306" t="s">
        <v>4</v>
      </c>
      <c r="D1306" t="s">
        <v>5998</v>
      </c>
      <c r="E1306" t="s">
        <v>8</v>
      </c>
      <c r="F1306" s="5">
        <v>19.940000000000001</v>
      </c>
      <c r="G1306" s="5">
        <v>49.99</v>
      </c>
      <c r="H1306" s="16">
        <v>1.3028021731617339</v>
      </c>
      <c r="I1306" s="3" t="s">
        <v>10261</v>
      </c>
      <c r="J1306" s="3" t="str">
        <f t="shared" si="20"/>
        <v>AVP</v>
      </c>
      <c r="K1306" s="3" t="e">
        <f>IF(AND(RIGHT(I1306,1)="1",J1306=AVP),"Scranton West","")</f>
        <v>#NAME?</v>
      </c>
    </row>
    <row r="1307" spans="1:11" x14ac:dyDescent="0.3">
      <c r="A1307" s="1" t="s">
        <v>4291</v>
      </c>
      <c r="B1307" t="s">
        <v>1291</v>
      </c>
      <c r="C1307" t="s">
        <v>4</v>
      </c>
      <c r="D1307" t="s">
        <v>5998</v>
      </c>
      <c r="E1307" t="s">
        <v>35</v>
      </c>
      <c r="F1307" s="5">
        <v>26.56</v>
      </c>
      <c r="G1307" s="5">
        <v>59.99</v>
      </c>
      <c r="H1307" s="16">
        <v>8.0013393243108961</v>
      </c>
      <c r="I1307" s="3" t="s">
        <v>10263</v>
      </c>
      <c r="J1307" s="3" t="str">
        <f t="shared" si="20"/>
        <v>BNA</v>
      </c>
      <c r="K1307" s="3" t="e">
        <f>IF(AND(RIGHT(I1307,1)="1",J1307=AVP),"Scranton West","")</f>
        <v>#NAME?</v>
      </c>
    </row>
    <row r="1308" spans="1:11" x14ac:dyDescent="0.3">
      <c r="A1308" s="1" t="s">
        <v>4292</v>
      </c>
      <c r="B1308" t="s">
        <v>1292</v>
      </c>
      <c r="C1308" t="s">
        <v>4</v>
      </c>
      <c r="D1308" t="s">
        <v>5998</v>
      </c>
      <c r="E1308" t="s">
        <v>1293</v>
      </c>
      <c r="F1308" s="5">
        <v>-2.2400000000000002</v>
      </c>
      <c r="G1308" s="5">
        <v>54.99</v>
      </c>
      <c r="H1308" s="16">
        <v>12.004826153372308</v>
      </c>
      <c r="I1308" s="3" t="s">
        <v>10261</v>
      </c>
      <c r="J1308" s="3" t="str">
        <f t="shared" si="20"/>
        <v>AVP</v>
      </c>
      <c r="K1308" s="3" t="e">
        <f>IF(AND(RIGHT(I1308,1)="1",J1308=AVP),"Scranton West","")</f>
        <v>#NAME?</v>
      </c>
    </row>
    <row r="1309" spans="1:11" x14ac:dyDescent="0.3">
      <c r="A1309" s="1" t="s">
        <v>4293</v>
      </c>
      <c r="B1309" t="s">
        <v>1294</v>
      </c>
      <c r="C1309" t="s">
        <v>4</v>
      </c>
      <c r="D1309" t="s">
        <v>5998</v>
      </c>
      <c r="E1309" t="s">
        <v>468</v>
      </c>
      <c r="F1309" s="5">
        <v>9</v>
      </c>
      <c r="G1309" s="5">
        <v>29.99</v>
      </c>
      <c r="H1309" s="16">
        <v>0.40714865069775569</v>
      </c>
      <c r="I1309" s="3" t="s">
        <v>10261</v>
      </c>
      <c r="J1309" s="3" t="str">
        <f t="shared" si="20"/>
        <v>AVP</v>
      </c>
      <c r="K1309" s="3" t="e">
        <f>IF(AND(RIGHT(I1309,1)="1",J1309=AVP),"Scranton West","")</f>
        <v>#NAME?</v>
      </c>
    </row>
    <row r="1310" spans="1:11" x14ac:dyDescent="0.3">
      <c r="A1310" s="1" t="s">
        <v>4294</v>
      </c>
      <c r="B1310" t="s">
        <v>1295</v>
      </c>
      <c r="C1310" t="s">
        <v>4</v>
      </c>
      <c r="D1310" t="s">
        <v>5998</v>
      </c>
      <c r="E1310" t="s">
        <v>17</v>
      </c>
      <c r="F1310" s="5">
        <v>35.950000000000003</v>
      </c>
      <c r="G1310" s="5">
        <v>49.99</v>
      </c>
      <c r="H1310" s="16">
        <v>11.006208268524814</v>
      </c>
      <c r="I1310" s="3" t="s">
        <v>10260</v>
      </c>
      <c r="J1310" s="3" t="str">
        <f t="shared" si="20"/>
        <v>BNA</v>
      </c>
      <c r="K1310" s="3" t="e">
        <f>IF(AND(RIGHT(I1310,1)="1",J1310=AVP),"Scranton West","")</f>
        <v>#NAME?</v>
      </c>
    </row>
    <row r="1311" spans="1:11" x14ac:dyDescent="0.3">
      <c r="A1311" s="1" t="s">
        <v>4295</v>
      </c>
      <c r="B1311" t="s">
        <v>182</v>
      </c>
      <c r="C1311" t="s">
        <v>4</v>
      </c>
      <c r="D1311" t="s">
        <v>5998</v>
      </c>
      <c r="E1311" t="s">
        <v>29</v>
      </c>
      <c r="F1311" s="5">
        <v>51.34</v>
      </c>
      <c r="G1311" s="5">
        <v>57.99</v>
      </c>
      <c r="H1311" s="16">
        <v>2.0016828624207244</v>
      </c>
      <c r="I1311" s="3" t="s">
        <v>10261</v>
      </c>
      <c r="J1311" s="3" t="str">
        <f t="shared" si="20"/>
        <v>AVP</v>
      </c>
      <c r="K1311" s="3" t="e">
        <f>IF(AND(RIGHT(I1311,1)="1",J1311=AVP),"Scranton West","")</f>
        <v>#NAME?</v>
      </c>
    </row>
    <row r="1312" spans="1:11" x14ac:dyDescent="0.3">
      <c r="A1312" s="1" t="s">
        <v>4296</v>
      </c>
      <c r="B1312" t="s">
        <v>1296</v>
      </c>
      <c r="C1312" t="s">
        <v>4</v>
      </c>
      <c r="D1312" t="s">
        <v>5998</v>
      </c>
      <c r="E1312" t="s">
        <v>31</v>
      </c>
      <c r="F1312" s="5">
        <v>16.82</v>
      </c>
      <c r="G1312" s="5">
        <v>54.99</v>
      </c>
      <c r="H1312" s="16">
        <v>3.004415069167671</v>
      </c>
      <c r="I1312" s="3" t="s">
        <v>10261</v>
      </c>
      <c r="J1312" s="3" t="str">
        <f t="shared" si="20"/>
        <v>AVP</v>
      </c>
      <c r="K1312" s="3" t="e">
        <f>IF(AND(RIGHT(I1312,1)="1",J1312=AVP),"Scranton West","")</f>
        <v>#NAME?</v>
      </c>
    </row>
    <row r="1313" spans="1:11" x14ac:dyDescent="0.3">
      <c r="A1313" s="1" t="s">
        <v>4297</v>
      </c>
      <c r="B1313" t="s">
        <v>1297</v>
      </c>
      <c r="C1313" t="s">
        <v>4</v>
      </c>
      <c r="D1313" t="s">
        <v>5998</v>
      </c>
      <c r="E1313" t="s">
        <v>68</v>
      </c>
      <c r="F1313" s="5">
        <v>29.87</v>
      </c>
      <c r="G1313" s="5">
        <v>45.99</v>
      </c>
      <c r="H1313" s="16">
        <v>0.50632892436847055</v>
      </c>
      <c r="I1313" s="3" t="s">
        <v>10263</v>
      </c>
      <c r="J1313" s="3" t="str">
        <f t="shared" si="20"/>
        <v>BNA</v>
      </c>
      <c r="K1313" s="3" t="e">
        <f>IF(AND(RIGHT(I1313,1)="1",J1313=AVP),"Scranton West","")</f>
        <v>#NAME?</v>
      </c>
    </row>
    <row r="1314" spans="1:11" x14ac:dyDescent="0.3">
      <c r="A1314" s="1" t="s">
        <v>4298</v>
      </c>
      <c r="B1314" t="s">
        <v>1298</v>
      </c>
      <c r="C1314" t="s">
        <v>4</v>
      </c>
      <c r="D1314" t="s">
        <v>5998</v>
      </c>
      <c r="E1314" t="s">
        <v>1299</v>
      </c>
      <c r="F1314" s="5">
        <v>11.51</v>
      </c>
      <c r="G1314" s="5">
        <v>38.99</v>
      </c>
      <c r="H1314" s="16">
        <v>15.002390574279008</v>
      </c>
      <c r="I1314" s="3" t="s">
        <v>10261</v>
      </c>
      <c r="J1314" s="3" t="str">
        <f t="shared" si="20"/>
        <v>AVP</v>
      </c>
      <c r="K1314" s="3" t="e">
        <f>IF(AND(RIGHT(I1314,1)="1",J1314=AVP),"Scranton West","")</f>
        <v>#NAME?</v>
      </c>
    </row>
    <row r="1315" spans="1:11" x14ac:dyDescent="0.3">
      <c r="A1315" s="1" t="s">
        <v>4299</v>
      </c>
      <c r="B1315" t="s">
        <v>1300</v>
      </c>
      <c r="C1315" t="s">
        <v>7</v>
      </c>
      <c r="D1315" t="s">
        <v>5995</v>
      </c>
      <c r="E1315" t="s">
        <v>1293</v>
      </c>
      <c r="F1315" s="5">
        <v>47.49</v>
      </c>
      <c r="G1315" s="5">
        <v>49.99</v>
      </c>
      <c r="H1315" s="16">
        <v>0.10455279707090927</v>
      </c>
      <c r="I1315" s="3" t="s">
        <v>10261</v>
      </c>
      <c r="J1315" s="3" t="str">
        <f t="shared" si="20"/>
        <v>AVP</v>
      </c>
      <c r="K1315" s="3" t="e">
        <f>IF(AND(RIGHT(I1315,1)="1",J1315=AVP),"Scranton West","")</f>
        <v>#NAME?</v>
      </c>
    </row>
    <row r="1316" spans="1:11" x14ac:dyDescent="0.3">
      <c r="A1316" s="1" t="s">
        <v>4300</v>
      </c>
      <c r="B1316" t="s">
        <v>274</v>
      </c>
      <c r="C1316" t="s">
        <v>7</v>
      </c>
      <c r="D1316" t="s">
        <v>5995</v>
      </c>
      <c r="E1316" t="s">
        <v>8</v>
      </c>
      <c r="F1316" s="5">
        <v>0.82</v>
      </c>
      <c r="G1316" s="5">
        <v>42.99</v>
      </c>
      <c r="H1316" s="16">
        <v>0.30761983446034175</v>
      </c>
      <c r="I1316" s="3" t="s">
        <v>10260</v>
      </c>
      <c r="J1316" s="3" t="str">
        <f t="shared" si="20"/>
        <v>BNA</v>
      </c>
      <c r="K1316" s="3" t="e">
        <f>IF(AND(RIGHT(I1316,1)="1",J1316=AVP),"Scranton West","")</f>
        <v>#NAME?</v>
      </c>
    </row>
    <row r="1317" spans="1:11" x14ac:dyDescent="0.3">
      <c r="A1317" s="1" t="s">
        <v>4301</v>
      </c>
      <c r="B1317" t="s">
        <v>1301</v>
      </c>
      <c r="C1317" t="s">
        <v>7</v>
      </c>
      <c r="D1317" t="s">
        <v>5995</v>
      </c>
      <c r="E1317" t="s">
        <v>35</v>
      </c>
      <c r="F1317" s="5">
        <v>43.94</v>
      </c>
      <c r="G1317" s="5">
        <v>54.99</v>
      </c>
      <c r="H1317" s="16">
        <v>0.20717607111078581</v>
      </c>
      <c r="I1317" s="3" t="s">
        <v>10264</v>
      </c>
      <c r="J1317" s="3" t="str">
        <f t="shared" si="20"/>
        <v>AVP</v>
      </c>
      <c r="K1317" s="3" t="e">
        <f>IF(AND(RIGHT(I1317,1)="1",J1317=AVP),"Scranton West","")</f>
        <v>#NAME?</v>
      </c>
    </row>
    <row r="1318" spans="1:11" x14ac:dyDescent="0.3">
      <c r="A1318" s="1" t="s">
        <v>4302</v>
      </c>
      <c r="B1318" t="s">
        <v>1302</v>
      </c>
      <c r="C1318" t="s">
        <v>7</v>
      </c>
      <c r="D1318" t="s">
        <v>5995</v>
      </c>
      <c r="E1318" t="s">
        <v>468</v>
      </c>
      <c r="F1318" s="5">
        <v>27.59</v>
      </c>
      <c r="G1318" s="5">
        <v>29.99</v>
      </c>
      <c r="H1318" s="16">
        <v>1.0089524567310861</v>
      </c>
      <c r="I1318" s="3" t="s">
        <v>10261</v>
      </c>
      <c r="J1318" s="3" t="str">
        <f t="shared" si="20"/>
        <v>AVP</v>
      </c>
      <c r="K1318" s="3" t="e">
        <f>IF(AND(RIGHT(I1318,1)="1",J1318=AVP),"Scranton West","")</f>
        <v>#NAME?</v>
      </c>
    </row>
    <row r="1319" spans="1:11" x14ac:dyDescent="0.3">
      <c r="A1319" s="1" t="s">
        <v>4303</v>
      </c>
      <c r="B1319" t="s">
        <v>303</v>
      </c>
      <c r="C1319" t="s">
        <v>7</v>
      </c>
      <c r="D1319" t="s">
        <v>5995</v>
      </c>
      <c r="E1319" t="s">
        <v>17</v>
      </c>
      <c r="F1319" s="5">
        <v>37.47</v>
      </c>
      <c r="G1319" s="5">
        <v>49.99</v>
      </c>
      <c r="H1319" s="16">
        <v>0.10585611217476973</v>
      </c>
      <c r="I1319" s="3" t="s">
        <v>10264</v>
      </c>
      <c r="J1319" s="3" t="str">
        <f t="shared" si="20"/>
        <v>AVP</v>
      </c>
      <c r="K1319" s="3" t="e">
        <f>IF(AND(RIGHT(I1319,1)="1",J1319=AVP),"Scranton West","")</f>
        <v>#NAME?</v>
      </c>
    </row>
    <row r="1320" spans="1:11" x14ac:dyDescent="0.3">
      <c r="A1320" s="1" t="s">
        <v>4304</v>
      </c>
      <c r="B1320" t="s">
        <v>1303</v>
      </c>
      <c r="C1320" t="s">
        <v>7</v>
      </c>
      <c r="D1320" t="s">
        <v>5995</v>
      </c>
      <c r="E1320" t="s">
        <v>29</v>
      </c>
      <c r="F1320" s="5">
        <v>35.06</v>
      </c>
      <c r="G1320" s="5">
        <v>45.99</v>
      </c>
      <c r="H1320" s="16">
        <v>24.006429747490923</v>
      </c>
      <c r="I1320" s="3" t="s">
        <v>10261</v>
      </c>
      <c r="J1320" s="3" t="str">
        <f t="shared" si="20"/>
        <v>AVP</v>
      </c>
      <c r="K1320" s="3" t="e">
        <f>IF(AND(RIGHT(I1320,1)="1",J1320=AVP),"Scranton West","")</f>
        <v>#NAME?</v>
      </c>
    </row>
    <row r="1321" spans="1:11" x14ac:dyDescent="0.3">
      <c r="A1321" s="1" t="s">
        <v>4305</v>
      </c>
      <c r="B1321" t="s">
        <v>1304</v>
      </c>
      <c r="C1321" t="s">
        <v>7</v>
      </c>
      <c r="D1321" t="s">
        <v>5995</v>
      </c>
      <c r="E1321" t="s">
        <v>31</v>
      </c>
      <c r="F1321" s="5">
        <v>26.72</v>
      </c>
      <c r="G1321" s="5">
        <v>39.99</v>
      </c>
      <c r="H1321" s="16">
        <v>0.1025283487089816</v>
      </c>
      <c r="I1321" s="3" t="s">
        <v>10260</v>
      </c>
      <c r="J1321" s="3" t="str">
        <f t="shared" si="20"/>
        <v>BNA</v>
      </c>
      <c r="K1321" s="3" t="e">
        <f>IF(AND(RIGHT(I1321,1)="1",J1321=AVP),"Scranton West","")</f>
        <v>#NAME?</v>
      </c>
    </row>
    <row r="1322" spans="1:11" x14ac:dyDescent="0.3">
      <c r="A1322" s="1" t="s">
        <v>4306</v>
      </c>
      <c r="B1322" t="s">
        <v>1305</v>
      </c>
      <c r="C1322" t="s">
        <v>7</v>
      </c>
      <c r="D1322" t="s">
        <v>5995</v>
      </c>
      <c r="E1322" t="s">
        <v>68</v>
      </c>
      <c r="F1322" s="5">
        <v>9.42</v>
      </c>
      <c r="G1322" s="5">
        <v>34.99</v>
      </c>
      <c r="H1322" s="16">
        <v>1.0019783517485581</v>
      </c>
      <c r="I1322" s="3" t="s">
        <v>10261</v>
      </c>
      <c r="J1322" s="3" t="str">
        <f t="shared" si="20"/>
        <v>AVP</v>
      </c>
      <c r="K1322" s="3" t="e">
        <f>IF(AND(RIGHT(I1322,1)="1",J1322=AVP),"Scranton West","")</f>
        <v>#NAME?</v>
      </c>
    </row>
    <row r="1323" spans="1:11" x14ac:dyDescent="0.3">
      <c r="A1323" s="1" t="s">
        <v>4307</v>
      </c>
      <c r="B1323" t="s">
        <v>1306</v>
      </c>
      <c r="C1323" t="s">
        <v>7</v>
      </c>
      <c r="D1323" t="s">
        <v>5995</v>
      </c>
      <c r="E1323" t="s">
        <v>1299</v>
      </c>
      <c r="F1323" s="5">
        <v>18.670000000000002</v>
      </c>
      <c r="G1323" s="5">
        <v>29.99</v>
      </c>
      <c r="H1323" s="16">
        <v>0.20249685566257788</v>
      </c>
      <c r="I1323" s="3" t="s">
        <v>10261</v>
      </c>
      <c r="J1323" s="3" t="str">
        <f t="shared" si="20"/>
        <v>AVP</v>
      </c>
      <c r="K1323" s="3" t="e">
        <f>IF(AND(RIGHT(I1323,1)="1",J1323=AVP),"Scranton West","")</f>
        <v>#NAME?</v>
      </c>
    </row>
    <row r="1324" spans="1:11" x14ac:dyDescent="0.3">
      <c r="A1324" s="1" t="s">
        <v>4308</v>
      </c>
      <c r="B1324" t="s">
        <v>1307</v>
      </c>
      <c r="C1324" t="s">
        <v>1308</v>
      </c>
      <c r="D1324" t="s">
        <v>5995</v>
      </c>
      <c r="E1324" t="s">
        <v>49</v>
      </c>
      <c r="F1324" s="5">
        <v>3.35</v>
      </c>
      <c r="G1324" s="5">
        <v>23.99</v>
      </c>
      <c r="H1324" s="16">
        <v>5.0003213372490842</v>
      </c>
      <c r="I1324" s="3" t="s">
        <v>10261</v>
      </c>
      <c r="J1324" s="3" t="str">
        <f t="shared" si="20"/>
        <v>AVP</v>
      </c>
      <c r="K1324" s="3" t="e">
        <f>IF(AND(RIGHT(I1324,1)="1",J1324=AVP),"Scranton West","")</f>
        <v>#NAME?</v>
      </c>
    </row>
    <row r="1325" spans="1:11" x14ac:dyDescent="0.3">
      <c r="A1325" s="1" t="s">
        <v>4309</v>
      </c>
      <c r="B1325" t="s">
        <v>1309</v>
      </c>
      <c r="C1325" t="s">
        <v>4</v>
      </c>
      <c r="D1325" t="s">
        <v>5998</v>
      </c>
      <c r="E1325" t="s">
        <v>462</v>
      </c>
      <c r="F1325" s="5">
        <v>32.46</v>
      </c>
      <c r="G1325" s="5">
        <v>44.99</v>
      </c>
      <c r="H1325" s="16">
        <v>0.40230342561036631</v>
      </c>
      <c r="I1325" s="3" t="s">
        <v>10261</v>
      </c>
      <c r="J1325" s="3" t="str">
        <f t="shared" si="20"/>
        <v>AVP</v>
      </c>
      <c r="K1325" s="3" t="e">
        <f>IF(AND(RIGHT(I1325,1)="1",J1325=AVP),"Scranton West","")</f>
        <v>#NAME?</v>
      </c>
    </row>
    <row r="1326" spans="1:11" x14ac:dyDescent="0.3">
      <c r="A1326" s="1" t="s">
        <v>4310</v>
      </c>
      <c r="B1326" t="s">
        <v>1310</v>
      </c>
      <c r="C1326" t="s">
        <v>1311</v>
      </c>
      <c r="D1326" t="s">
        <v>5995</v>
      </c>
      <c r="E1326" t="s">
        <v>71</v>
      </c>
      <c r="F1326" s="5">
        <v>51.19</v>
      </c>
      <c r="G1326" s="5">
        <v>139.99</v>
      </c>
      <c r="H1326" s="16">
        <v>0.6090501433636738</v>
      </c>
      <c r="I1326" s="3" t="s">
        <v>10260</v>
      </c>
      <c r="J1326" s="3" t="str">
        <f t="shared" si="20"/>
        <v>BNA</v>
      </c>
      <c r="K1326" s="3" t="e">
        <f>IF(AND(RIGHT(I1326,1)="1",J1326=AVP),"Scranton West","")</f>
        <v>#NAME?</v>
      </c>
    </row>
    <row r="1327" spans="1:11" x14ac:dyDescent="0.3">
      <c r="A1327" s="1" t="s">
        <v>4311</v>
      </c>
      <c r="B1327" t="s">
        <v>1312</v>
      </c>
      <c r="C1327" t="s">
        <v>1313</v>
      </c>
      <c r="D1327" t="s">
        <v>5995</v>
      </c>
      <c r="E1327" t="s">
        <v>1314</v>
      </c>
      <c r="F1327" s="5">
        <v>19.46</v>
      </c>
      <c r="G1327" s="5">
        <v>49.99</v>
      </c>
      <c r="H1327" s="16">
        <v>2.0063675388579081</v>
      </c>
      <c r="I1327" s="3" t="s">
        <v>10261</v>
      </c>
      <c r="J1327" s="3" t="str">
        <f t="shared" si="20"/>
        <v>AVP</v>
      </c>
      <c r="K1327" s="3" t="e">
        <f>IF(AND(RIGHT(I1327,1)="1",J1327=AVP),"Scranton West","")</f>
        <v>#NAME?</v>
      </c>
    </row>
    <row r="1328" spans="1:11" x14ac:dyDescent="0.3">
      <c r="A1328" s="1" t="s">
        <v>4312</v>
      </c>
      <c r="B1328" t="s">
        <v>1315</v>
      </c>
      <c r="C1328" t="s">
        <v>85</v>
      </c>
      <c r="D1328" t="s">
        <v>5995</v>
      </c>
      <c r="E1328" t="s">
        <v>1316</v>
      </c>
      <c r="F1328" s="5">
        <v>21.37</v>
      </c>
      <c r="G1328" s="5">
        <v>29.99</v>
      </c>
      <c r="H1328" s="16">
        <v>3.001515649649912</v>
      </c>
      <c r="I1328" s="3" t="s">
        <v>10260</v>
      </c>
      <c r="J1328" s="3" t="str">
        <f t="shared" si="20"/>
        <v>BNA</v>
      </c>
      <c r="K1328" s="3" t="e">
        <f>IF(AND(RIGHT(I1328,1)="1",J1328=AVP),"Scranton West","")</f>
        <v>#NAME?</v>
      </c>
    </row>
    <row r="1329" spans="1:11" x14ac:dyDescent="0.3">
      <c r="A1329" s="1" t="s">
        <v>4313</v>
      </c>
      <c r="B1329" t="s">
        <v>9</v>
      </c>
      <c r="C1329" t="s">
        <v>1317</v>
      </c>
      <c r="D1329" t="s">
        <v>5998</v>
      </c>
      <c r="E1329" t="s">
        <v>11</v>
      </c>
      <c r="F1329" s="5">
        <v>5.01</v>
      </c>
      <c r="G1329" s="5">
        <v>12.99</v>
      </c>
      <c r="H1329" s="16">
        <v>0.60729606162272054</v>
      </c>
      <c r="I1329" s="3" t="s">
        <v>10262</v>
      </c>
      <c r="J1329" s="3" t="str">
        <f t="shared" si="20"/>
        <v>MCO</v>
      </c>
      <c r="K1329" s="3" t="e">
        <f>IF(AND(RIGHT(I1329,1)="1",J1329=AVP),"Scranton West","")</f>
        <v>#NAME?</v>
      </c>
    </row>
    <row r="1330" spans="1:11" x14ac:dyDescent="0.3">
      <c r="A1330" s="1" t="s">
        <v>4314</v>
      </c>
      <c r="B1330" t="s">
        <v>1318</v>
      </c>
      <c r="C1330" t="s">
        <v>1317</v>
      </c>
      <c r="D1330" t="s">
        <v>5998</v>
      </c>
      <c r="E1330" t="s">
        <v>42</v>
      </c>
      <c r="F1330" s="5">
        <v>9.49</v>
      </c>
      <c r="G1330" s="5">
        <v>9.99</v>
      </c>
      <c r="H1330" s="16">
        <v>4.5081969939834448</v>
      </c>
      <c r="I1330" s="3" t="s">
        <v>10261</v>
      </c>
      <c r="J1330" s="3" t="str">
        <f t="shared" si="20"/>
        <v>AVP</v>
      </c>
      <c r="K1330" s="3" t="e">
        <f>IF(AND(RIGHT(I1330,1)="1",J1330=AVP),"Scranton West","")</f>
        <v>#NAME?</v>
      </c>
    </row>
    <row r="1331" spans="1:11" x14ac:dyDescent="0.3">
      <c r="A1331" s="1" t="s">
        <v>4315</v>
      </c>
      <c r="B1331" t="s">
        <v>1319</v>
      </c>
      <c r="C1331" t="s">
        <v>1317</v>
      </c>
      <c r="D1331" t="s">
        <v>5998</v>
      </c>
      <c r="E1331" t="s">
        <v>475</v>
      </c>
      <c r="F1331" s="5">
        <v>10.61</v>
      </c>
      <c r="G1331" s="5">
        <v>22.99</v>
      </c>
      <c r="H1331" s="16">
        <v>1.0048088763000078</v>
      </c>
      <c r="I1331" s="3" t="s">
        <v>10264</v>
      </c>
      <c r="J1331" s="3" t="str">
        <f t="shared" si="20"/>
        <v>AVP</v>
      </c>
      <c r="K1331" s="3" t="e">
        <f>IF(AND(RIGHT(I1331,1)="1",J1331=AVP),"Scranton West","")</f>
        <v>#NAME?</v>
      </c>
    </row>
    <row r="1332" spans="1:11" x14ac:dyDescent="0.3">
      <c r="A1332" s="1" t="s">
        <v>4316</v>
      </c>
      <c r="B1332" t="s">
        <v>1320</v>
      </c>
      <c r="C1332" t="s">
        <v>85</v>
      </c>
      <c r="D1332" t="s">
        <v>5995</v>
      </c>
      <c r="E1332" t="s">
        <v>1321</v>
      </c>
      <c r="F1332" s="5">
        <v>10.87</v>
      </c>
      <c r="G1332" s="5">
        <v>19.989999999999998</v>
      </c>
      <c r="H1332" s="16">
        <v>25.002397807885036</v>
      </c>
      <c r="I1332" s="3" t="s">
        <v>10262</v>
      </c>
      <c r="J1332" s="3" t="str">
        <f t="shared" si="20"/>
        <v>MCO</v>
      </c>
      <c r="K1332" s="3" t="e">
        <f>IF(AND(RIGHT(I1332,1)="1",J1332=AVP),"Scranton West","")</f>
        <v>#NAME?</v>
      </c>
    </row>
    <row r="1333" spans="1:11" x14ac:dyDescent="0.3">
      <c r="A1333" s="1" t="s">
        <v>4317</v>
      </c>
      <c r="B1333" t="s">
        <v>1322</v>
      </c>
      <c r="C1333" t="s">
        <v>1313</v>
      </c>
      <c r="D1333" t="s">
        <v>5995</v>
      </c>
      <c r="E1333" t="s">
        <v>1323</v>
      </c>
      <c r="F1333" s="5">
        <v>50.2</v>
      </c>
      <c r="G1333" s="5">
        <v>89.99</v>
      </c>
      <c r="H1333" s="16">
        <v>1.2068724247509686</v>
      </c>
      <c r="I1333" s="3" t="s">
        <v>10261</v>
      </c>
      <c r="J1333" s="3" t="str">
        <f t="shared" si="20"/>
        <v>AVP</v>
      </c>
      <c r="K1333" s="3" t="e">
        <f>IF(AND(RIGHT(I1333,1)="1",J1333=AVP),"Scranton West","")</f>
        <v>#NAME?</v>
      </c>
    </row>
    <row r="1334" spans="1:11" x14ac:dyDescent="0.3">
      <c r="A1334" s="1" t="s">
        <v>4318</v>
      </c>
      <c r="B1334" t="s">
        <v>1324</v>
      </c>
      <c r="C1334" t="s">
        <v>1313</v>
      </c>
      <c r="D1334" t="s">
        <v>5995</v>
      </c>
      <c r="E1334" t="s">
        <v>13</v>
      </c>
      <c r="F1334" s="5">
        <v>44.69</v>
      </c>
      <c r="G1334" s="5">
        <v>69.989999999999995</v>
      </c>
      <c r="H1334" s="16">
        <v>0.5008634366234973</v>
      </c>
      <c r="I1334" s="3" t="s">
        <v>10264</v>
      </c>
      <c r="J1334" s="3" t="str">
        <f t="shared" si="20"/>
        <v>AVP</v>
      </c>
      <c r="K1334" s="3" t="e">
        <f>IF(AND(RIGHT(I1334,1)="1",J1334=AVP),"Scranton West","")</f>
        <v>#NAME?</v>
      </c>
    </row>
    <row r="1335" spans="1:11" x14ac:dyDescent="0.3">
      <c r="A1335" s="1" t="s">
        <v>4319</v>
      </c>
      <c r="B1335" t="s">
        <v>511</v>
      </c>
      <c r="C1335" t="s">
        <v>1325</v>
      </c>
      <c r="D1335" t="s">
        <v>5997</v>
      </c>
      <c r="E1335" t="s">
        <v>71</v>
      </c>
      <c r="F1335" s="5">
        <v>28.6</v>
      </c>
      <c r="G1335" s="5">
        <v>49.99</v>
      </c>
      <c r="H1335" s="16">
        <v>0.40456760626231897</v>
      </c>
      <c r="I1335" s="3" t="s">
        <v>10260</v>
      </c>
      <c r="J1335" s="3" t="str">
        <f t="shared" si="20"/>
        <v>BNA</v>
      </c>
      <c r="K1335" s="3" t="e">
        <f>IF(AND(RIGHT(I1335,1)="1",J1335=AVP),"Scranton West","")</f>
        <v>#NAME?</v>
      </c>
    </row>
    <row r="1336" spans="1:11" x14ac:dyDescent="0.3">
      <c r="A1336" s="1" t="s">
        <v>4320</v>
      </c>
      <c r="B1336" t="s">
        <v>1326</v>
      </c>
      <c r="C1336" t="s">
        <v>1327</v>
      </c>
      <c r="D1336" t="s">
        <v>5995</v>
      </c>
      <c r="E1336" t="s">
        <v>1328</v>
      </c>
      <c r="F1336" s="5">
        <v>31.78</v>
      </c>
      <c r="G1336" s="5">
        <v>39.99</v>
      </c>
      <c r="H1336" s="16">
        <v>5.006936424545529</v>
      </c>
      <c r="I1336" s="3" t="s">
        <v>10261</v>
      </c>
      <c r="J1336" s="3" t="str">
        <f t="shared" si="20"/>
        <v>AVP</v>
      </c>
      <c r="K1336" s="3" t="e">
        <f>IF(AND(RIGHT(I1336,1)="1",J1336=AVP),"Scranton West","")</f>
        <v>#NAME?</v>
      </c>
    </row>
    <row r="1337" spans="1:11" x14ac:dyDescent="0.3">
      <c r="A1337" s="1" t="s">
        <v>4321</v>
      </c>
      <c r="B1337" t="s">
        <v>1329</v>
      </c>
      <c r="C1337" t="s">
        <v>1330</v>
      </c>
      <c r="D1337" t="s">
        <v>5998</v>
      </c>
      <c r="E1337" t="s">
        <v>1314</v>
      </c>
      <c r="F1337" s="5">
        <v>58.35</v>
      </c>
      <c r="G1337" s="5">
        <v>79.989999999999995</v>
      </c>
      <c r="H1337" s="16">
        <v>5.007306386336178</v>
      </c>
      <c r="I1337" s="3" t="s">
        <v>10261</v>
      </c>
      <c r="J1337" s="3" t="str">
        <f t="shared" si="20"/>
        <v>AVP</v>
      </c>
      <c r="K1337" s="3" t="e">
        <f>IF(AND(RIGHT(I1337,1)="1",J1337=AVP),"Scranton West","")</f>
        <v>#NAME?</v>
      </c>
    </row>
    <row r="1338" spans="1:11" x14ac:dyDescent="0.3">
      <c r="A1338" s="1" t="s">
        <v>4322</v>
      </c>
      <c r="B1338" t="s">
        <v>1331</v>
      </c>
      <c r="C1338" t="s">
        <v>1332</v>
      </c>
      <c r="D1338" t="s">
        <v>5998</v>
      </c>
      <c r="E1338" t="s">
        <v>1333</v>
      </c>
      <c r="F1338" s="5">
        <v>5.0999999999999996</v>
      </c>
      <c r="G1338" s="5">
        <v>19.989999999999998</v>
      </c>
      <c r="H1338" s="16">
        <v>2.1008495500583679</v>
      </c>
      <c r="I1338" s="3" t="s">
        <v>10260</v>
      </c>
      <c r="J1338" s="3" t="str">
        <f t="shared" si="20"/>
        <v>BNA</v>
      </c>
      <c r="K1338" s="3" t="e">
        <f>IF(AND(RIGHT(I1338,1)="1",J1338=AVP),"Scranton West","")</f>
        <v>#NAME?</v>
      </c>
    </row>
    <row r="1339" spans="1:11" x14ac:dyDescent="0.3">
      <c r="A1339" s="1" t="s">
        <v>4323</v>
      </c>
      <c r="B1339" t="s">
        <v>354</v>
      </c>
      <c r="C1339" t="s">
        <v>1334</v>
      </c>
      <c r="D1339" t="s">
        <v>5997</v>
      </c>
      <c r="E1339" t="s">
        <v>13</v>
      </c>
      <c r="F1339" s="5">
        <v>3.73</v>
      </c>
      <c r="G1339" s="5">
        <v>14.99</v>
      </c>
      <c r="H1339" s="16">
        <v>0.10984518652095306</v>
      </c>
      <c r="I1339" s="3" t="s">
        <v>10260</v>
      </c>
      <c r="J1339" s="3" t="str">
        <f t="shared" si="20"/>
        <v>BNA</v>
      </c>
      <c r="K1339" s="3" t="e">
        <f>IF(AND(RIGHT(I1339,1)="1",J1339=AVP),"Scranton West","")</f>
        <v>#NAME?</v>
      </c>
    </row>
    <row r="1340" spans="1:11" x14ac:dyDescent="0.3">
      <c r="A1340" s="1" t="s">
        <v>4324</v>
      </c>
      <c r="B1340" t="s">
        <v>630</v>
      </c>
      <c r="C1340" t="s">
        <v>1332</v>
      </c>
      <c r="D1340" t="s">
        <v>5998</v>
      </c>
      <c r="E1340" t="s">
        <v>71</v>
      </c>
      <c r="F1340" s="5">
        <v>22.34</v>
      </c>
      <c r="G1340" s="5">
        <v>24.99</v>
      </c>
      <c r="H1340" s="16">
        <v>0.1002154184709904</v>
      </c>
      <c r="I1340" s="3" t="s">
        <v>10264</v>
      </c>
      <c r="J1340" s="3" t="str">
        <f t="shared" si="20"/>
        <v>AVP</v>
      </c>
      <c r="K1340" s="3" t="e">
        <f>IF(AND(RIGHT(I1340,1)="1",J1340=AVP),"Scranton West","")</f>
        <v>#NAME?</v>
      </c>
    </row>
    <row r="1341" spans="1:11" x14ac:dyDescent="0.3">
      <c r="A1341" s="1" t="s">
        <v>4325</v>
      </c>
      <c r="B1341" t="s">
        <v>90</v>
      </c>
      <c r="C1341" t="s">
        <v>1332</v>
      </c>
      <c r="D1341" t="s">
        <v>5998</v>
      </c>
      <c r="E1341" t="s">
        <v>71</v>
      </c>
      <c r="F1341" s="5">
        <v>14.77</v>
      </c>
      <c r="G1341" s="5">
        <v>19.989999999999998</v>
      </c>
      <c r="H1341" s="16">
        <v>0.10180128849490817</v>
      </c>
      <c r="I1341" s="3" t="s">
        <v>10261</v>
      </c>
      <c r="J1341" s="3" t="str">
        <f t="shared" si="20"/>
        <v>AVP</v>
      </c>
      <c r="K1341" s="3" t="e">
        <f>IF(AND(RIGHT(I1341,1)="1",J1341=AVP),"Scranton West","")</f>
        <v>#NAME?</v>
      </c>
    </row>
    <row r="1342" spans="1:11" x14ac:dyDescent="0.3">
      <c r="A1342" s="1" t="s">
        <v>4326</v>
      </c>
      <c r="B1342" t="s">
        <v>1335</v>
      </c>
      <c r="C1342" t="s">
        <v>1313</v>
      </c>
      <c r="D1342" t="s">
        <v>5995</v>
      </c>
      <c r="E1342" t="s">
        <v>1316</v>
      </c>
      <c r="F1342" s="5">
        <v>49.88</v>
      </c>
      <c r="G1342" s="5">
        <v>59.99</v>
      </c>
      <c r="H1342" s="16">
        <v>0.20304506994555582</v>
      </c>
      <c r="I1342" s="3" t="s">
        <v>10263</v>
      </c>
      <c r="J1342" s="3" t="str">
        <f t="shared" si="20"/>
        <v>BNA</v>
      </c>
      <c r="K1342" s="3" t="e">
        <f>IF(AND(RIGHT(I1342,1)="1",J1342=AVP),"Scranton West","")</f>
        <v>#NAME?</v>
      </c>
    </row>
    <row r="1343" spans="1:11" x14ac:dyDescent="0.3">
      <c r="A1343" s="1" t="s">
        <v>4327</v>
      </c>
      <c r="B1343" t="s">
        <v>1336</v>
      </c>
      <c r="C1343" t="s">
        <v>1332</v>
      </c>
      <c r="D1343" t="s">
        <v>5998</v>
      </c>
      <c r="E1343" t="s">
        <v>475</v>
      </c>
      <c r="F1343" s="5">
        <v>33.24</v>
      </c>
      <c r="G1343" s="5">
        <v>34.99</v>
      </c>
      <c r="H1343" s="16">
        <v>1.5053954778010996</v>
      </c>
      <c r="I1343" s="3" t="s">
        <v>10261</v>
      </c>
      <c r="J1343" s="3" t="str">
        <f t="shared" si="20"/>
        <v>AVP</v>
      </c>
      <c r="K1343" s="3" t="e">
        <f>IF(AND(RIGHT(I1343,1)="1",J1343=AVP),"Scranton West","")</f>
        <v>#NAME?</v>
      </c>
    </row>
    <row r="1344" spans="1:11" x14ac:dyDescent="0.3">
      <c r="A1344" s="1" t="s">
        <v>4328</v>
      </c>
      <c r="B1344" t="s">
        <v>1337</v>
      </c>
      <c r="C1344" t="s">
        <v>1338</v>
      </c>
      <c r="D1344" t="s">
        <v>5995</v>
      </c>
      <c r="E1344" t="s">
        <v>71</v>
      </c>
      <c r="F1344" s="5">
        <v>10.66</v>
      </c>
      <c r="G1344" s="5">
        <v>29.99</v>
      </c>
      <c r="H1344" s="16">
        <v>0.70210503162453319</v>
      </c>
      <c r="I1344" s="3" t="s">
        <v>10260</v>
      </c>
      <c r="J1344" s="3" t="str">
        <f t="shared" si="20"/>
        <v>BNA</v>
      </c>
      <c r="K1344" s="3" t="e">
        <f>IF(AND(RIGHT(I1344,1)="1",J1344=AVP),"Scranton West","")</f>
        <v>#NAME?</v>
      </c>
    </row>
    <row r="1345" spans="1:11" x14ac:dyDescent="0.3">
      <c r="A1345" s="1" t="s">
        <v>4329</v>
      </c>
      <c r="B1345" t="s">
        <v>1339</v>
      </c>
      <c r="C1345" t="s">
        <v>1311</v>
      </c>
      <c r="D1345" t="s">
        <v>5995</v>
      </c>
      <c r="E1345" t="s">
        <v>13</v>
      </c>
      <c r="F1345" s="5">
        <v>14.24</v>
      </c>
      <c r="G1345" s="5">
        <v>14.99</v>
      </c>
      <c r="H1345" s="16">
        <v>0.10438995952205926</v>
      </c>
      <c r="I1345" s="3" t="s">
        <v>10261</v>
      </c>
      <c r="J1345" s="3" t="str">
        <f t="shared" si="20"/>
        <v>AVP</v>
      </c>
      <c r="K1345" s="3" t="e">
        <f>IF(AND(RIGHT(I1345,1)="1",J1345=AVP),"Scranton West","")</f>
        <v>#NAME?</v>
      </c>
    </row>
    <row r="1346" spans="1:11" x14ac:dyDescent="0.3">
      <c r="A1346" s="1" t="s">
        <v>4330</v>
      </c>
      <c r="B1346" t="s">
        <v>1340</v>
      </c>
      <c r="C1346" t="s">
        <v>1341</v>
      </c>
      <c r="D1346" t="s">
        <v>5995</v>
      </c>
      <c r="E1346" t="s">
        <v>1321</v>
      </c>
      <c r="F1346" s="5">
        <v>39.25</v>
      </c>
      <c r="G1346" s="5">
        <v>49.99</v>
      </c>
      <c r="H1346" s="16">
        <v>0.30359806650794174</v>
      </c>
      <c r="I1346" s="3" t="s">
        <v>10261</v>
      </c>
      <c r="J1346" s="3" t="str">
        <f t="shared" si="20"/>
        <v>AVP</v>
      </c>
      <c r="K1346" s="3" t="e">
        <f>IF(AND(RIGHT(I1346,1)="1",J1346=AVP),"Scranton West","")</f>
        <v>#NAME?</v>
      </c>
    </row>
    <row r="1347" spans="1:11" x14ac:dyDescent="0.3">
      <c r="A1347" s="1" t="s">
        <v>4331</v>
      </c>
      <c r="B1347" t="s">
        <v>1342</v>
      </c>
      <c r="C1347" t="s">
        <v>1343</v>
      </c>
      <c r="D1347" t="s">
        <v>5995</v>
      </c>
      <c r="E1347" t="s">
        <v>71</v>
      </c>
      <c r="F1347" s="5">
        <v>6.43</v>
      </c>
      <c r="G1347" s="5">
        <v>9.99</v>
      </c>
      <c r="H1347" s="16">
        <v>0.1071081846481812</v>
      </c>
      <c r="I1347" s="3" t="s">
        <v>10261</v>
      </c>
      <c r="J1347" s="3" t="str">
        <f t="shared" ref="J1347:J1410" si="21">LEFT(I1347,3)</f>
        <v>AVP</v>
      </c>
      <c r="K1347" s="3" t="e">
        <f>IF(AND(RIGHT(I1347,1)="1",J1347=AVP),"Scranton West","")</f>
        <v>#NAME?</v>
      </c>
    </row>
    <row r="1348" spans="1:11" x14ac:dyDescent="0.3">
      <c r="A1348" s="1" t="s">
        <v>4332</v>
      </c>
      <c r="B1348" t="s">
        <v>1344</v>
      </c>
      <c r="C1348" t="s">
        <v>1317</v>
      </c>
      <c r="D1348" t="s">
        <v>5998</v>
      </c>
      <c r="E1348" t="s">
        <v>71</v>
      </c>
      <c r="F1348" s="5">
        <v>8.5</v>
      </c>
      <c r="G1348" s="5">
        <v>14.99</v>
      </c>
      <c r="H1348" s="16">
        <v>0.50827190960106206</v>
      </c>
      <c r="I1348" s="3" t="s">
        <v>10261</v>
      </c>
      <c r="J1348" s="3" t="str">
        <f t="shared" si="21"/>
        <v>AVP</v>
      </c>
      <c r="K1348" s="3" t="e">
        <f>IF(AND(RIGHT(I1348,1)="1",J1348=AVP),"Scranton West","")</f>
        <v>#NAME?</v>
      </c>
    </row>
    <row r="1349" spans="1:11" x14ac:dyDescent="0.3">
      <c r="A1349" s="1" t="s">
        <v>4333</v>
      </c>
      <c r="B1349" t="s">
        <v>1345</v>
      </c>
      <c r="C1349" t="s">
        <v>1346</v>
      </c>
      <c r="D1349" t="s">
        <v>5998</v>
      </c>
      <c r="E1349" t="s">
        <v>13</v>
      </c>
      <c r="F1349" s="5">
        <v>2.31</v>
      </c>
      <c r="G1349" s="5">
        <v>12.99</v>
      </c>
      <c r="H1349" s="16">
        <v>0.10821859812107298</v>
      </c>
      <c r="I1349" s="3" t="s">
        <v>10264</v>
      </c>
      <c r="J1349" s="3" t="str">
        <f t="shared" si="21"/>
        <v>AVP</v>
      </c>
      <c r="K1349" s="3" t="e">
        <f>IF(AND(RIGHT(I1349,1)="1",J1349=AVP),"Scranton West","")</f>
        <v>#NAME?</v>
      </c>
    </row>
    <row r="1350" spans="1:11" x14ac:dyDescent="0.3">
      <c r="A1350" s="1" t="s">
        <v>4334</v>
      </c>
      <c r="B1350" t="s">
        <v>1347</v>
      </c>
      <c r="C1350" t="s">
        <v>1348</v>
      </c>
      <c r="D1350" t="s">
        <v>5997</v>
      </c>
      <c r="E1350" t="s">
        <v>71</v>
      </c>
      <c r="F1350" s="5">
        <v>1.26</v>
      </c>
      <c r="G1350" s="5">
        <v>3.99</v>
      </c>
      <c r="H1350" s="16">
        <v>10.002466178438981</v>
      </c>
      <c r="I1350" s="3" t="s">
        <v>10263</v>
      </c>
      <c r="J1350" s="3" t="str">
        <f t="shared" si="21"/>
        <v>BNA</v>
      </c>
      <c r="K1350" s="3" t="e">
        <f>IF(AND(RIGHT(I1350,1)="1",J1350=AVP),"Scranton West","")</f>
        <v>#NAME?</v>
      </c>
    </row>
    <row r="1351" spans="1:11" x14ac:dyDescent="0.3">
      <c r="A1351" s="1" t="s">
        <v>4335</v>
      </c>
      <c r="B1351" t="s">
        <v>1349</v>
      </c>
      <c r="C1351" t="s">
        <v>1330</v>
      </c>
      <c r="D1351" t="s">
        <v>5998</v>
      </c>
      <c r="E1351" t="s">
        <v>1314</v>
      </c>
      <c r="F1351" s="5">
        <v>61.97</v>
      </c>
      <c r="G1351" s="5">
        <v>79.989999999999995</v>
      </c>
      <c r="H1351" s="16">
        <v>0.10863125322626689</v>
      </c>
      <c r="I1351" s="3" t="s">
        <v>10262</v>
      </c>
      <c r="J1351" s="3" t="str">
        <f t="shared" si="21"/>
        <v>MCO</v>
      </c>
      <c r="K1351" s="3" t="e">
        <f>IF(AND(RIGHT(I1351,1)="1",J1351=AVP),"Scranton West","")</f>
        <v>#NAME?</v>
      </c>
    </row>
    <row r="1352" spans="1:11" x14ac:dyDescent="0.3">
      <c r="A1352" s="1" t="s">
        <v>4336</v>
      </c>
      <c r="B1352" t="s">
        <v>1350</v>
      </c>
      <c r="C1352" t="s">
        <v>1317</v>
      </c>
      <c r="D1352" t="s">
        <v>5998</v>
      </c>
      <c r="E1352" t="s">
        <v>1351</v>
      </c>
      <c r="F1352" s="5">
        <v>19.53</v>
      </c>
      <c r="G1352" s="5">
        <v>29.99</v>
      </c>
      <c r="H1352" s="16">
        <v>0.30036071083329802</v>
      </c>
      <c r="I1352" s="3" t="s">
        <v>10261</v>
      </c>
      <c r="J1352" s="3" t="str">
        <f t="shared" si="21"/>
        <v>AVP</v>
      </c>
      <c r="K1352" s="3" t="e">
        <f>IF(AND(RIGHT(I1352,1)="1",J1352=AVP),"Scranton West","")</f>
        <v>#NAME?</v>
      </c>
    </row>
    <row r="1353" spans="1:11" x14ac:dyDescent="0.3">
      <c r="A1353" s="1" t="s">
        <v>4337</v>
      </c>
      <c r="B1353" t="s">
        <v>1352</v>
      </c>
      <c r="C1353" t="s">
        <v>1317</v>
      </c>
      <c r="D1353" t="s">
        <v>5998</v>
      </c>
      <c r="E1353" t="s">
        <v>71</v>
      </c>
      <c r="F1353" s="5">
        <v>13.64</v>
      </c>
      <c r="G1353" s="5">
        <v>34.99</v>
      </c>
      <c r="H1353" s="16">
        <v>0.50675773282127612</v>
      </c>
      <c r="I1353" s="3" t="s">
        <v>10261</v>
      </c>
      <c r="J1353" s="3" t="str">
        <f t="shared" si="21"/>
        <v>AVP</v>
      </c>
      <c r="K1353" s="3" t="e">
        <f>IF(AND(RIGHT(I1353,1)="1",J1353=AVP),"Scranton West","")</f>
        <v>#NAME?</v>
      </c>
    </row>
    <row r="1354" spans="1:11" x14ac:dyDescent="0.3">
      <c r="A1354" s="1" t="s">
        <v>4338</v>
      </c>
      <c r="B1354" t="s">
        <v>1353</v>
      </c>
      <c r="C1354" t="s">
        <v>1332</v>
      </c>
      <c r="D1354" t="s">
        <v>5998</v>
      </c>
      <c r="E1354" t="s">
        <v>71</v>
      </c>
      <c r="F1354" s="5">
        <v>124.44</v>
      </c>
      <c r="G1354" s="5">
        <v>199.99</v>
      </c>
      <c r="H1354" s="16">
        <v>0.10378598068652739</v>
      </c>
      <c r="I1354" s="3" t="s">
        <v>10264</v>
      </c>
      <c r="J1354" s="3" t="str">
        <f t="shared" si="21"/>
        <v>AVP</v>
      </c>
      <c r="K1354" s="3" t="e">
        <f>IF(AND(RIGHT(I1354,1)="1",J1354=AVP),"Scranton West","")</f>
        <v>#NAME?</v>
      </c>
    </row>
    <row r="1355" spans="1:11" x14ac:dyDescent="0.3">
      <c r="A1355" s="1" t="s">
        <v>4339</v>
      </c>
      <c r="B1355" t="s">
        <v>1354</v>
      </c>
      <c r="C1355" t="s">
        <v>10</v>
      </c>
      <c r="D1355" t="s">
        <v>5998</v>
      </c>
      <c r="E1355" t="s">
        <v>1316</v>
      </c>
      <c r="F1355" s="5">
        <v>22.42</v>
      </c>
      <c r="G1355" s="5">
        <v>24.99</v>
      </c>
      <c r="H1355" s="16">
        <v>24.002820277300902</v>
      </c>
      <c r="I1355" s="3" t="s">
        <v>10261</v>
      </c>
      <c r="J1355" s="3" t="str">
        <f t="shared" si="21"/>
        <v>AVP</v>
      </c>
      <c r="K1355" s="3" t="e">
        <f>IF(AND(RIGHT(I1355,1)="1",J1355=AVP),"Scranton West","")</f>
        <v>#NAME?</v>
      </c>
    </row>
    <row r="1356" spans="1:11" x14ac:dyDescent="0.3">
      <c r="A1356" s="1" t="s">
        <v>4340</v>
      </c>
      <c r="B1356" t="s">
        <v>1355</v>
      </c>
      <c r="C1356" t="s">
        <v>1356</v>
      </c>
      <c r="D1356" t="s">
        <v>5998</v>
      </c>
      <c r="E1356" t="s">
        <v>13</v>
      </c>
      <c r="F1356" s="5">
        <v>28.63</v>
      </c>
      <c r="G1356" s="5">
        <v>59.99</v>
      </c>
      <c r="H1356" s="16">
        <v>0.50815169203053601</v>
      </c>
      <c r="I1356" s="3" t="s">
        <v>10261</v>
      </c>
      <c r="J1356" s="3" t="str">
        <f t="shared" si="21"/>
        <v>AVP</v>
      </c>
      <c r="K1356" s="3" t="e">
        <f>IF(AND(RIGHT(I1356,1)="1",J1356=AVP),"Scranton West","")</f>
        <v>#NAME?</v>
      </c>
    </row>
    <row r="1357" spans="1:11" x14ac:dyDescent="0.3">
      <c r="A1357" s="1" t="s">
        <v>4341</v>
      </c>
      <c r="B1357" t="s">
        <v>1357</v>
      </c>
      <c r="C1357" t="s">
        <v>1332</v>
      </c>
      <c r="D1357" t="s">
        <v>5998</v>
      </c>
      <c r="E1357" t="s">
        <v>71</v>
      </c>
      <c r="F1357" s="5">
        <v>93.04</v>
      </c>
      <c r="G1357" s="5">
        <v>149.99</v>
      </c>
      <c r="H1357" s="16">
        <v>0.50567502820188148</v>
      </c>
      <c r="I1357" s="3" t="s">
        <v>10262</v>
      </c>
      <c r="J1357" s="3" t="str">
        <f t="shared" si="21"/>
        <v>MCO</v>
      </c>
      <c r="K1357" s="3" t="e">
        <f>IF(AND(RIGHT(I1357,1)="1",J1357=AVP),"Scranton West","")</f>
        <v>#NAME?</v>
      </c>
    </row>
    <row r="1358" spans="1:11" x14ac:dyDescent="0.3">
      <c r="A1358" s="1" t="s">
        <v>4342</v>
      </c>
      <c r="B1358" t="s">
        <v>1358</v>
      </c>
      <c r="C1358" t="s">
        <v>1317</v>
      </c>
      <c r="D1358" t="s">
        <v>5998</v>
      </c>
      <c r="E1358" t="s">
        <v>11</v>
      </c>
      <c r="F1358" s="5">
        <v>9.07</v>
      </c>
      <c r="G1358" s="5">
        <v>17.989999999999998</v>
      </c>
      <c r="H1358" s="16">
        <v>3.0036190617439069</v>
      </c>
      <c r="I1358" s="3" t="s">
        <v>10262</v>
      </c>
      <c r="J1358" s="3" t="str">
        <f t="shared" si="21"/>
        <v>MCO</v>
      </c>
      <c r="K1358" s="3" t="e">
        <f>IF(AND(RIGHT(I1358,1)="1",J1358=AVP),"Scranton West","")</f>
        <v>#NAME?</v>
      </c>
    </row>
    <row r="1359" spans="1:11" x14ac:dyDescent="0.3">
      <c r="A1359" s="1" t="s">
        <v>4343</v>
      </c>
      <c r="B1359" t="s">
        <v>1359</v>
      </c>
      <c r="C1359" t="s">
        <v>1360</v>
      </c>
      <c r="D1359" t="s">
        <v>5998</v>
      </c>
      <c r="E1359" t="s">
        <v>31</v>
      </c>
      <c r="F1359" s="5">
        <v>3.58</v>
      </c>
      <c r="G1359" s="5">
        <v>11.99</v>
      </c>
      <c r="H1359" s="16">
        <v>30.002724845035608</v>
      </c>
      <c r="I1359" s="3" t="s">
        <v>10264</v>
      </c>
      <c r="J1359" s="3" t="str">
        <f t="shared" si="21"/>
        <v>AVP</v>
      </c>
      <c r="K1359" s="3" t="e">
        <f>IF(AND(RIGHT(I1359,1)="1",J1359=AVP),"Scranton West","")</f>
        <v>#NAME?</v>
      </c>
    </row>
    <row r="1360" spans="1:11" x14ac:dyDescent="0.3">
      <c r="A1360" s="1" t="s">
        <v>4239</v>
      </c>
      <c r="B1360" t="s">
        <v>1361</v>
      </c>
      <c r="C1360" t="s">
        <v>1360</v>
      </c>
      <c r="D1360" t="s">
        <v>5998</v>
      </c>
      <c r="E1360" t="s">
        <v>29</v>
      </c>
      <c r="F1360" s="5">
        <v>6.38</v>
      </c>
      <c r="G1360" s="5">
        <v>9.99</v>
      </c>
      <c r="H1360" s="16">
        <v>14.009897720303616</v>
      </c>
      <c r="I1360" s="3" t="s">
        <v>10260</v>
      </c>
      <c r="J1360" s="3" t="str">
        <f t="shared" si="21"/>
        <v>BNA</v>
      </c>
      <c r="K1360" s="3" t="e">
        <f>IF(AND(RIGHT(I1360,1)="1",J1360=AVP),"Scranton West","")</f>
        <v>#NAME?</v>
      </c>
    </row>
    <row r="1361" spans="1:11" x14ac:dyDescent="0.3">
      <c r="A1361" s="1" t="s">
        <v>4344</v>
      </c>
      <c r="B1361" t="s">
        <v>1362</v>
      </c>
      <c r="C1361" t="s">
        <v>1360</v>
      </c>
      <c r="D1361" t="s">
        <v>5998</v>
      </c>
      <c r="E1361" t="s">
        <v>1363</v>
      </c>
      <c r="F1361" s="5">
        <v>2.34</v>
      </c>
      <c r="G1361" s="5">
        <v>7.99</v>
      </c>
      <c r="H1361" s="16">
        <v>22.001270525611304</v>
      </c>
      <c r="I1361" s="3" t="s">
        <v>10261</v>
      </c>
      <c r="J1361" s="3" t="str">
        <f t="shared" si="21"/>
        <v>AVP</v>
      </c>
      <c r="K1361" s="3" t="e">
        <f>IF(AND(RIGHT(I1361,1)="1",J1361=AVP),"Scranton West","")</f>
        <v>#NAME?</v>
      </c>
    </row>
    <row r="1362" spans="1:11" x14ac:dyDescent="0.3">
      <c r="A1362" s="1" t="s">
        <v>4345</v>
      </c>
      <c r="B1362" t="s">
        <v>1364</v>
      </c>
      <c r="C1362" t="s">
        <v>1360</v>
      </c>
      <c r="D1362" t="s">
        <v>5998</v>
      </c>
      <c r="E1362" t="s">
        <v>462</v>
      </c>
      <c r="F1362" s="5">
        <v>7.19</v>
      </c>
      <c r="G1362" s="5">
        <v>19.989999999999998</v>
      </c>
      <c r="H1362" s="16">
        <v>0.20534702345206829</v>
      </c>
      <c r="I1362" s="3" t="s">
        <v>10261</v>
      </c>
      <c r="J1362" s="3" t="str">
        <f t="shared" si="21"/>
        <v>AVP</v>
      </c>
      <c r="K1362" s="3" t="e">
        <f>IF(AND(RIGHT(I1362,1)="1",J1362=AVP),"Scranton West","")</f>
        <v>#NAME?</v>
      </c>
    </row>
    <row r="1363" spans="1:11" x14ac:dyDescent="0.3">
      <c r="A1363" s="1" t="s">
        <v>4346</v>
      </c>
      <c r="B1363" t="s">
        <v>1365</v>
      </c>
      <c r="C1363" t="s">
        <v>1366</v>
      </c>
      <c r="D1363" t="s">
        <v>5995</v>
      </c>
      <c r="E1363" t="s">
        <v>8</v>
      </c>
      <c r="F1363" s="5">
        <v>4.1900000000000004</v>
      </c>
      <c r="G1363" s="5">
        <v>8.99</v>
      </c>
      <c r="H1363" s="16">
        <v>0.50119364402308897</v>
      </c>
      <c r="I1363" s="3" t="s">
        <v>10261</v>
      </c>
      <c r="J1363" s="3" t="str">
        <f t="shared" si="21"/>
        <v>AVP</v>
      </c>
      <c r="K1363" s="3" t="e">
        <f>IF(AND(RIGHT(I1363,1)="1",J1363=AVP),"Scranton West","")</f>
        <v>#NAME?</v>
      </c>
    </row>
    <row r="1364" spans="1:11" x14ac:dyDescent="0.3">
      <c r="A1364" s="1" t="s">
        <v>4347</v>
      </c>
      <c r="B1364" t="s">
        <v>1367</v>
      </c>
      <c r="C1364" t="s">
        <v>1366</v>
      </c>
      <c r="D1364" t="s">
        <v>5995</v>
      </c>
      <c r="E1364" t="s">
        <v>35</v>
      </c>
      <c r="F1364" s="5">
        <v>3.38</v>
      </c>
      <c r="G1364" s="5">
        <v>5.99</v>
      </c>
      <c r="H1364" s="16">
        <v>0.3060346693446489</v>
      </c>
      <c r="I1364" s="3" t="s">
        <v>10260</v>
      </c>
      <c r="J1364" s="3" t="str">
        <f t="shared" si="21"/>
        <v>BNA</v>
      </c>
      <c r="K1364" s="3" t="e">
        <f>IF(AND(RIGHT(I1364,1)="1",J1364=AVP),"Scranton West","")</f>
        <v>#NAME?</v>
      </c>
    </row>
    <row r="1365" spans="1:11" x14ac:dyDescent="0.3">
      <c r="A1365" s="1" t="s">
        <v>4348</v>
      </c>
      <c r="B1365" t="s">
        <v>1368</v>
      </c>
      <c r="C1365" t="s">
        <v>1366</v>
      </c>
      <c r="D1365" t="s">
        <v>5995</v>
      </c>
      <c r="E1365" t="s">
        <v>31</v>
      </c>
      <c r="F1365" s="5">
        <v>7.77</v>
      </c>
      <c r="G1365" s="5">
        <v>8.99</v>
      </c>
      <c r="H1365" s="16">
        <v>0.50625961463495228</v>
      </c>
      <c r="I1365" s="3" t="s">
        <v>10261</v>
      </c>
      <c r="J1365" s="3" t="str">
        <f t="shared" si="21"/>
        <v>AVP</v>
      </c>
      <c r="K1365" s="3" t="e">
        <f>IF(AND(RIGHT(I1365,1)="1",J1365=AVP),"Scranton West","")</f>
        <v>#NAME?</v>
      </c>
    </row>
    <row r="1366" spans="1:11" x14ac:dyDescent="0.3">
      <c r="A1366" s="1" t="s">
        <v>4349</v>
      </c>
      <c r="B1366" t="s">
        <v>1369</v>
      </c>
      <c r="C1366" t="s">
        <v>1366</v>
      </c>
      <c r="D1366" t="s">
        <v>5995</v>
      </c>
      <c r="E1366" t="s">
        <v>49</v>
      </c>
      <c r="F1366" s="5">
        <v>1.65</v>
      </c>
      <c r="G1366" s="5">
        <v>4.99</v>
      </c>
      <c r="H1366" s="16">
        <v>33.001778561078829</v>
      </c>
      <c r="I1366" s="3" t="s">
        <v>10261</v>
      </c>
      <c r="J1366" s="3" t="str">
        <f t="shared" si="21"/>
        <v>AVP</v>
      </c>
      <c r="K1366" s="3" t="e">
        <f>IF(AND(RIGHT(I1366,1)="1",J1366=AVP),"Scranton West","")</f>
        <v>#NAME?</v>
      </c>
    </row>
    <row r="1367" spans="1:11" x14ac:dyDescent="0.3">
      <c r="A1367" s="1" t="s">
        <v>4350</v>
      </c>
      <c r="B1367" t="s">
        <v>1370</v>
      </c>
      <c r="C1367" t="s">
        <v>960</v>
      </c>
      <c r="D1367" t="s">
        <v>5995</v>
      </c>
      <c r="E1367" t="s">
        <v>99</v>
      </c>
      <c r="F1367" s="5">
        <v>3.48</v>
      </c>
      <c r="G1367" s="5">
        <v>14.99</v>
      </c>
      <c r="H1367" s="16">
        <v>1.0095214885691994</v>
      </c>
      <c r="I1367" s="3" t="s">
        <v>10261</v>
      </c>
      <c r="J1367" s="3" t="str">
        <f t="shared" si="21"/>
        <v>AVP</v>
      </c>
      <c r="K1367" s="3" t="e">
        <f>IF(AND(RIGHT(I1367,1)="1",J1367=AVP),"Scranton West","")</f>
        <v>#NAME?</v>
      </c>
    </row>
    <row r="1368" spans="1:11" x14ac:dyDescent="0.3">
      <c r="A1368" s="1" t="s">
        <v>4351</v>
      </c>
      <c r="B1368" t="s">
        <v>1371</v>
      </c>
      <c r="C1368" t="s">
        <v>1372</v>
      </c>
      <c r="D1368" t="s">
        <v>5995</v>
      </c>
      <c r="E1368" t="s">
        <v>71</v>
      </c>
      <c r="F1368" s="5">
        <v>15.94</v>
      </c>
      <c r="G1368" s="5">
        <v>59.99</v>
      </c>
      <c r="H1368" s="16">
        <v>0.50062325431407773</v>
      </c>
      <c r="I1368" s="3" t="s">
        <v>10261</v>
      </c>
      <c r="J1368" s="3" t="str">
        <f t="shared" si="21"/>
        <v>AVP</v>
      </c>
      <c r="K1368" s="3" t="e">
        <f>IF(AND(RIGHT(I1368,1)="1",J1368=AVP),"Scranton West","")</f>
        <v>#NAME?</v>
      </c>
    </row>
    <row r="1369" spans="1:11" x14ac:dyDescent="0.3">
      <c r="A1369" s="1" t="s">
        <v>4352</v>
      </c>
      <c r="B1369" t="s">
        <v>1373</v>
      </c>
      <c r="C1369" t="s">
        <v>1313</v>
      </c>
      <c r="D1369" t="s">
        <v>5995</v>
      </c>
      <c r="E1369" t="s">
        <v>1323</v>
      </c>
      <c r="F1369" s="5">
        <v>20.97</v>
      </c>
      <c r="G1369" s="5">
        <v>39.99</v>
      </c>
      <c r="H1369" s="16">
        <v>1.5017174059309577</v>
      </c>
      <c r="I1369" s="3" t="s">
        <v>10261</v>
      </c>
      <c r="J1369" s="3" t="str">
        <f t="shared" si="21"/>
        <v>AVP</v>
      </c>
      <c r="K1369" s="3" t="e">
        <f>IF(AND(RIGHT(I1369,1)="1",J1369=AVP),"Scranton West","")</f>
        <v>#NAME?</v>
      </c>
    </row>
    <row r="1370" spans="1:11" x14ac:dyDescent="0.3">
      <c r="A1370" s="1" t="s">
        <v>4353</v>
      </c>
      <c r="B1370" t="s">
        <v>1374</v>
      </c>
      <c r="C1370" t="s">
        <v>960</v>
      </c>
      <c r="D1370" t="s">
        <v>5995</v>
      </c>
      <c r="E1370" t="s">
        <v>1314</v>
      </c>
      <c r="F1370" s="5">
        <v>19.75</v>
      </c>
      <c r="G1370" s="5">
        <v>29.99</v>
      </c>
      <c r="H1370" s="16">
        <v>0.10415753969834241</v>
      </c>
      <c r="I1370" s="3" t="s">
        <v>10261</v>
      </c>
      <c r="J1370" s="3" t="str">
        <f t="shared" si="21"/>
        <v>AVP</v>
      </c>
      <c r="K1370" s="3" t="e">
        <f>IF(AND(RIGHT(I1370,1)="1",J1370=AVP),"Scranton West","")</f>
        <v>#NAME?</v>
      </c>
    </row>
    <row r="1371" spans="1:11" x14ac:dyDescent="0.3">
      <c r="A1371" s="1" t="s">
        <v>4354</v>
      </c>
      <c r="B1371" t="s">
        <v>1375</v>
      </c>
      <c r="C1371" t="s">
        <v>1376</v>
      </c>
      <c r="D1371" t="s">
        <v>5995</v>
      </c>
      <c r="E1371" t="s">
        <v>11</v>
      </c>
      <c r="F1371" s="5">
        <v>5.34</v>
      </c>
      <c r="G1371" s="5">
        <v>9.99</v>
      </c>
      <c r="H1371" s="16">
        <v>0.80995218646345435</v>
      </c>
      <c r="I1371" s="3" t="s">
        <v>10261</v>
      </c>
      <c r="J1371" s="3" t="str">
        <f t="shared" si="21"/>
        <v>AVP</v>
      </c>
      <c r="K1371" s="3" t="e">
        <f>IF(AND(RIGHT(I1371,1)="1",J1371=AVP),"Scranton West","")</f>
        <v>#NAME?</v>
      </c>
    </row>
    <row r="1372" spans="1:11" x14ac:dyDescent="0.3">
      <c r="A1372" s="1" t="s">
        <v>4355</v>
      </c>
      <c r="B1372" t="s">
        <v>1377</v>
      </c>
      <c r="C1372" t="s">
        <v>1325</v>
      </c>
      <c r="D1372" t="s">
        <v>5995</v>
      </c>
      <c r="E1372" t="s">
        <v>99</v>
      </c>
      <c r="F1372" s="5">
        <v>18.510000000000002</v>
      </c>
      <c r="G1372" s="5">
        <v>39.99</v>
      </c>
      <c r="H1372" s="16">
        <v>5.0023505149530321</v>
      </c>
      <c r="I1372" s="3" t="s">
        <v>10261</v>
      </c>
      <c r="J1372" s="3" t="str">
        <f t="shared" si="21"/>
        <v>AVP</v>
      </c>
      <c r="K1372" s="3" t="e">
        <f>IF(AND(RIGHT(I1372,1)="1",J1372=AVP),"Scranton West","")</f>
        <v>#NAME?</v>
      </c>
    </row>
    <row r="1373" spans="1:11" x14ac:dyDescent="0.3">
      <c r="A1373" s="1" t="s">
        <v>4356</v>
      </c>
      <c r="B1373" t="s">
        <v>1378</v>
      </c>
      <c r="C1373" t="s">
        <v>1317</v>
      </c>
      <c r="D1373" t="s">
        <v>5995</v>
      </c>
      <c r="E1373" t="s">
        <v>71</v>
      </c>
      <c r="F1373" s="5">
        <v>7.53</v>
      </c>
      <c r="G1373" s="5">
        <v>12.99</v>
      </c>
      <c r="H1373" s="16">
        <v>0.50277605243452883</v>
      </c>
      <c r="I1373" s="3" t="s">
        <v>10261</v>
      </c>
      <c r="J1373" s="3" t="str">
        <f t="shared" si="21"/>
        <v>AVP</v>
      </c>
      <c r="K1373" s="3" t="e">
        <f>IF(AND(RIGHT(I1373,1)="1",J1373=AVP),"Scranton West","")</f>
        <v>#NAME?</v>
      </c>
    </row>
    <row r="1374" spans="1:11" x14ac:dyDescent="0.3">
      <c r="A1374" s="1" t="s">
        <v>4357</v>
      </c>
      <c r="B1374" t="s">
        <v>1379</v>
      </c>
      <c r="C1374" t="s">
        <v>1317</v>
      </c>
      <c r="D1374" t="s">
        <v>5998</v>
      </c>
      <c r="E1374" t="s">
        <v>475</v>
      </c>
      <c r="F1374" s="5">
        <v>21.13</v>
      </c>
      <c r="G1374" s="5">
        <v>24.99</v>
      </c>
      <c r="H1374" s="16">
        <v>0.30355141143204362</v>
      </c>
      <c r="I1374" s="3" t="s">
        <v>10261</v>
      </c>
      <c r="J1374" s="3" t="str">
        <f t="shared" si="21"/>
        <v>AVP</v>
      </c>
      <c r="K1374" s="3" t="e">
        <f>IF(AND(RIGHT(I1374,1)="1",J1374=AVP),"Scranton West","")</f>
        <v>#NAME?</v>
      </c>
    </row>
    <row r="1375" spans="1:11" x14ac:dyDescent="0.3">
      <c r="A1375" s="1" t="s">
        <v>4358</v>
      </c>
      <c r="B1375" t="s">
        <v>1380</v>
      </c>
      <c r="C1375" t="s">
        <v>1334</v>
      </c>
      <c r="D1375" t="s">
        <v>5997</v>
      </c>
      <c r="E1375" t="s">
        <v>13</v>
      </c>
      <c r="F1375" s="5">
        <v>10.1</v>
      </c>
      <c r="G1375" s="5">
        <v>12.99</v>
      </c>
      <c r="H1375" s="16">
        <v>10.005344326434612</v>
      </c>
      <c r="I1375" s="3" t="s">
        <v>10261</v>
      </c>
      <c r="J1375" s="3" t="str">
        <f t="shared" si="21"/>
        <v>AVP</v>
      </c>
      <c r="K1375" s="3" t="e">
        <f>IF(AND(RIGHT(I1375,1)="1",J1375=AVP),"Scranton West","")</f>
        <v>#NAME?</v>
      </c>
    </row>
    <row r="1376" spans="1:11" x14ac:dyDescent="0.3">
      <c r="A1376" s="1" t="s">
        <v>4359</v>
      </c>
      <c r="B1376" t="s">
        <v>1381</v>
      </c>
      <c r="C1376" t="s">
        <v>1313</v>
      </c>
      <c r="D1376" t="s">
        <v>5995</v>
      </c>
      <c r="E1376" t="s">
        <v>1323</v>
      </c>
      <c r="F1376" s="5">
        <v>4.13</v>
      </c>
      <c r="G1376" s="5">
        <v>79.989999999999995</v>
      </c>
      <c r="H1376" s="16">
        <v>0.1091849511560494</v>
      </c>
      <c r="I1376" s="3" t="s">
        <v>10264</v>
      </c>
      <c r="J1376" s="3" t="str">
        <f t="shared" si="21"/>
        <v>AVP</v>
      </c>
      <c r="K1376" s="3" t="e">
        <f>IF(AND(RIGHT(I1376,1)="1",J1376=AVP),"Scranton West","")</f>
        <v>#NAME?</v>
      </c>
    </row>
    <row r="1377" spans="1:11" x14ac:dyDescent="0.3">
      <c r="A1377" s="1" t="s">
        <v>4360</v>
      </c>
      <c r="B1377" t="s">
        <v>1382</v>
      </c>
      <c r="C1377" t="s">
        <v>1317</v>
      </c>
      <c r="D1377" t="s">
        <v>5998</v>
      </c>
      <c r="E1377" t="s">
        <v>71</v>
      </c>
      <c r="F1377" s="5">
        <v>8.56</v>
      </c>
      <c r="G1377" s="5">
        <v>15.99</v>
      </c>
      <c r="H1377" s="16">
        <v>8.0049284711589692</v>
      </c>
      <c r="I1377" s="3" t="s">
        <v>10261</v>
      </c>
      <c r="J1377" s="3" t="str">
        <f t="shared" si="21"/>
        <v>AVP</v>
      </c>
      <c r="K1377" s="3" t="e">
        <f>IF(AND(RIGHT(I1377,1)="1",J1377=AVP),"Scranton West","")</f>
        <v>#NAME?</v>
      </c>
    </row>
    <row r="1378" spans="1:11" x14ac:dyDescent="0.3">
      <c r="A1378" s="1" t="s">
        <v>4361</v>
      </c>
      <c r="B1378" t="s">
        <v>1383</v>
      </c>
      <c r="C1378" t="s">
        <v>1332</v>
      </c>
      <c r="D1378" t="s">
        <v>5998</v>
      </c>
      <c r="E1378" t="s">
        <v>13</v>
      </c>
      <c r="F1378" s="5">
        <v>7.89</v>
      </c>
      <c r="G1378" s="5">
        <v>14.99</v>
      </c>
      <c r="H1378" s="16">
        <v>3.0093251981282152</v>
      </c>
      <c r="I1378" s="3" t="s">
        <v>10260</v>
      </c>
      <c r="J1378" s="3" t="str">
        <f t="shared" si="21"/>
        <v>BNA</v>
      </c>
      <c r="K1378" s="3" t="e">
        <f>IF(AND(RIGHT(I1378,1)="1",J1378=AVP),"Scranton West","")</f>
        <v>#NAME?</v>
      </c>
    </row>
    <row r="1379" spans="1:11" x14ac:dyDescent="0.3">
      <c r="A1379" s="1" t="s">
        <v>4362</v>
      </c>
      <c r="B1379" t="s">
        <v>1384</v>
      </c>
      <c r="C1379" t="s">
        <v>1360</v>
      </c>
      <c r="D1379" t="s">
        <v>5998</v>
      </c>
      <c r="E1379" t="s">
        <v>71</v>
      </c>
      <c r="F1379" s="5">
        <v>3.01</v>
      </c>
      <c r="G1379" s="5">
        <v>9.99</v>
      </c>
      <c r="H1379" s="16">
        <v>3.0066463907014311</v>
      </c>
      <c r="I1379" s="3" t="s">
        <v>10261</v>
      </c>
      <c r="J1379" s="3" t="str">
        <f t="shared" si="21"/>
        <v>AVP</v>
      </c>
      <c r="K1379" s="3" t="e">
        <f>IF(AND(RIGHT(I1379,1)="1",J1379=AVP),"Scranton West","")</f>
        <v>#NAME?</v>
      </c>
    </row>
    <row r="1380" spans="1:11" x14ac:dyDescent="0.3">
      <c r="A1380" s="1" t="s">
        <v>4363</v>
      </c>
      <c r="B1380" t="s">
        <v>1385</v>
      </c>
      <c r="C1380" t="s">
        <v>960</v>
      </c>
      <c r="D1380" t="s">
        <v>5995</v>
      </c>
      <c r="E1380" t="s">
        <v>71</v>
      </c>
      <c r="F1380" s="5">
        <v>-0.78</v>
      </c>
      <c r="G1380" s="5">
        <v>29.99</v>
      </c>
      <c r="H1380" s="16">
        <v>26.007572313175523</v>
      </c>
      <c r="I1380" s="3" t="s">
        <v>10261</v>
      </c>
      <c r="J1380" s="3" t="str">
        <f t="shared" si="21"/>
        <v>AVP</v>
      </c>
      <c r="K1380" s="3" t="e">
        <f>IF(AND(RIGHT(I1380,1)="1",J1380=AVP),"Scranton West","")</f>
        <v>#NAME?</v>
      </c>
    </row>
    <row r="1381" spans="1:11" x14ac:dyDescent="0.3">
      <c r="A1381" s="1" t="s">
        <v>4364</v>
      </c>
      <c r="B1381" t="s">
        <v>1386</v>
      </c>
      <c r="C1381" t="s">
        <v>1376</v>
      </c>
      <c r="D1381" t="s">
        <v>5995</v>
      </c>
      <c r="E1381" t="s">
        <v>1351</v>
      </c>
      <c r="F1381" s="5">
        <v>14.83</v>
      </c>
      <c r="G1381" s="5">
        <v>24.99</v>
      </c>
      <c r="H1381" s="16">
        <v>0.90107595191821988</v>
      </c>
      <c r="I1381" s="3" t="s">
        <v>10261</v>
      </c>
      <c r="J1381" s="3" t="str">
        <f t="shared" si="21"/>
        <v>AVP</v>
      </c>
      <c r="K1381" s="3" t="e">
        <f>IF(AND(RIGHT(I1381,1)="1",J1381=AVP),"Scranton West","")</f>
        <v>#NAME?</v>
      </c>
    </row>
    <row r="1382" spans="1:11" x14ac:dyDescent="0.3">
      <c r="A1382" s="1" t="s">
        <v>4365</v>
      </c>
      <c r="B1382" t="s">
        <v>1387</v>
      </c>
      <c r="C1382" t="s">
        <v>1332</v>
      </c>
      <c r="D1382" t="s">
        <v>5998</v>
      </c>
      <c r="E1382" t="s">
        <v>71</v>
      </c>
      <c r="F1382" s="5">
        <v>70.89</v>
      </c>
      <c r="G1382" s="5">
        <v>129.99</v>
      </c>
      <c r="H1382" s="16">
        <v>0.30188298793511037</v>
      </c>
      <c r="I1382" s="3" t="s">
        <v>10263</v>
      </c>
      <c r="J1382" s="3" t="str">
        <f t="shared" si="21"/>
        <v>BNA</v>
      </c>
      <c r="K1382" s="3" t="e">
        <f>IF(AND(RIGHT(I1382,1)="1",J1382=AVP),"Scranton West","")</f>
        <v>#NAME?</v>
      </c>
    </row>
    <row r="1383" spans="1:11" x14ac:dyDescent="0.3">
      <c r="A1383" s="1" t="s">
        <v>4366</v>
      </c>
      <c r="B1383" t="s">
        <v>1388</v>
      </c>
      <c r="C1383" t="s">
        <v>1330</v>
      </c>
      <c r="D1383" t="s">
        <v>5998</v>
      </c>
      <c r="E1383" t="s">
        <v>1328</v>
      </c>
      <c r="F1383" s="5">
        <v>56.99</v>
      </c>
      <c r="G1383" s="5">
        <v>59.99</v>
      </c>
      <c r="H1383" s="16">
        <v>10.001408614224989</v>
      </c>
      <c r="I1383" s="3" t="s">
        <v>10261</v>
      </c>
      <c r="J1383" s="3" t="str">
        <f t="shared" si="21"/>
        <v>AVP</v>
      </c>
      <c r="K1383" s="3" t="e">
        <f>IF(AND(RIGHT(I1383,1)="1",J1383=AVP),"Scranton West","")</f>
        <v>#NAME?</v>
      </c>
    </row>
    <row r="1384" spans="1:11" x14ac:dyDescent="0.3">
      <c r="A1384" s="1" t="s">
        <v>4367</v>
      </c>
      <c r="B1384" t="s">
        <v>269</v>
      </c>
      <c r="C1384" t="s">
        <v>1330</v>
      </c>
      <c r="D1384" t="s">
        <v>5998</v>
      </c>
      <c r="E1384" t="s">
        <v>13</v>
      </c>
      <c r="F1384" s="5">
        <v>35.71</v>
      </c>
      <c r="G1384" s="5">
        <v>49.99</v>
      </c>
      <c r="H1384" s="16">
        <v>0.60084528465312081</v>
      </c>
      <c r="I1384" s="3" t="s">
        <v>10264</v>
      </c>
      <c r="J1384" s="3" t="str">
        <f t="shared" si="21"/>
        <v>AVP</v>
      </c>
      <c r="K1384" s="3" t="e">
        <f>IF(AND(RIGHT(I1384,1)="1",J1384=AVP),"Scranton West","")</f>
        <v>#NAME?</v>
      </c>
    </row>
    <row r="1385" spans="1:11" x14ac:dyDescent="0.3">
      <c r="A1385" s="1" t="s">
        <v>4368</v>
      </c>
      <c r="B1385" t="s">
        <v>1389</v>
      </c>
      <c r="C1385" t="s">
        <v>1332</v>
      </c>
      <c r="D1385" t="s">
        <v>5998</v>
      </c>
      <c r="E1385" t="s">
        <v>71</v>
      </c>
      <c r="F1385" s="5">
        <v>75.989999999999995</v>
      </c>
      <c r="G1385" s="5">
        <v>79.989999999999995</v>
      </c>
      <c r="H1385" s="16">
        <v>0.10252936795058046</v>
      </c>
      <c r="I1385" s="3" t="s">
        <v>10261</v>
      </c>
      <c r="J1385" s="3" t="str">
        <f t="shared" si="21"/>
        <v>AVP</v>
      </c>
      <c r="K1385" s="3" t="e">
        <f>IF(AND(RIGHT(I1385,1)="1",J1385=AVP),"Scranton West","")</f>
        <v>#NAME?</v>
      </c>
    </row>
    <row r="1386" spans="1:11" x14ac:dyDescent="0.3">
      <c r="A1386" s="1" t="s">
        <v>4369</v>
      </c>
      <c r="B1386" t="s">
        <v>1390</v>
      </c>
      <c r="C1386" t="s">
        <v>1330</v>
      </c>
      <c r="D1386" t="s">
        <v>5998</v>
      </c>
      <c r="E1386" t="s">
        <v>1314</v>
      </c>
      <c r="F1386" s="5">
        <v>56.74</v>
      </c>
      <c r="G1386" s="5">
        <v>89.99</v>
      </c>
      <c r="H1386" s="16">
        <v>1.5065955452117394</v>
      </c>
      <c r="I1386" s="3" t="s">
        <v>10262</v>
      </c>
      <c r="J1386" s="3" t="str">
        <f t="shared" si="21"/>
        <v>MCO</v>
      </c>
      <c r="K1386" s="3" t="e">
        <f>IF(AND(RIGHT(I1386,1)="1",J1386=AVP),"Scranton West","")</f>
        <v>#NAME?</v>
      </c>
    </row>
    <row r="1387" spans="1:11" x14ac:dyDescent="0.3">
      <c r="A1387" s="1" t="s">
        <v>4370</v>
      </c>
      <c r="B1387" t="s">
        <v>1391</v>
      </c>
      <c r="C1387" t="s">
        <v>960</v>
      </c>
      <c r="D1387" t="s">
        <v>5995</v>
      </c>
      <c r="E1387" t="s">
        <v>71</v>
      </c>
      <c r="F1387" s="5">
        <v>37.99</v>
      </c>
      <c r="G1387" s="5">
        <v>39.99</v>
      </c>
      <c r="H1387" s="16">
        <v>5.006725848702585</v>
      </c>
      <c r="I1387" s="3" t="s">
        <v>10261</v>
      </c>
      <c r="J1387" s="3" t="str">
        <f t="shared" si="21"/>
        <v>AVP</v>
      </c>
      <c r="K1387" s="3" t="e">
        <f>IF(AND(RIGHT(I1387,1)="1",J1387=AVP),"Scranton West","")</f>
        <v>#NAME?</v>
      </c>
    </row>
    <row r="1388" spans="1:11" x14ac:dyDescent="0.3">
      <c r="A1388" s="1" t="s">
        <v>4371</v>
      </c>
      <c r="B1388" t="s">
        <v>1392</v>
      </c>
      <c r="C1388" t="s">
        <v>1332</v>
      </c>
      <c r="D1388" t="s">
        <v>5998</v>
      </c>
      <c r="E1388" t="s">
        <v>13</v>
      </c>
      <c r="F1388" s="5">
        <v>69.010000000000005</v>
      </c>
      <c r="G1388" s="5">
        <v>79.989999999999995</v>
      </c>
      <c r="H1388" s="16">
        <v>20.00065472887681</v>
      </c>
      <c r="I1388" s="3" t="s">
        <v>10261</v>
      </c>
      <c r="J1388" s="3" t="str">
        <f t="shared" si="21"/>
        <v>AVP</v>
      </c>
      <c r="K1388" s="3" t="e">
        <f>IF(AND(RIGHT(I1388,1)="1",J1388=AVP),"Scranton West","")</f>
        <v>#NAME?</v>
      </c>
    </row>
    <row r="1389" spans="1:11" x14ac:dyDescent="0.3">
      <c r="A1389" s="1" t="s">
        <v>4372</v>
      </c>
      <c r="B1389" t="s">
        <v>1393</v>
      </c>
      <c r="C1389" t="s">
        <v>1317</v>
      </c>
      <c r="D1389" t="s">
        <v>5998</v>
      </c>
      <c r="E1389" t="s">
        <v>11</v>
      </c>
      <c r="F1389" s="5">
        <v>6.65</v>
      </c>
      <c r="G1389" s="5">
        <v>14.99</v>
      </c>
      <c r="H1389" s="16">
        <v>0.75484944756894512</v>
      </c>
      <c r="I1389" s="3" t="s">
        <v>10261</v>
      </c>
      <c r="J1389" s="3" t="str">
        <f t="shared" si="21"/>
        <v>AVP</v>
      </c>
      <c r="K1389" s="3" t="e">
        <f>IF(AND(RIGHT(I1389,1)="1",J1389=AVP),"Scranton West","")</f>
        <v>#NAME?</v>
      </c>
    </row>
    <row r="1390" spans="1:11" x14ac:dyDescent="0.3">
      <c r="A1390" s="1" t="s">
        <v>4373</v>
      </c>
      <c r="B1390" t="s">
        <v>1394</v>
      </c>
      <c r="C1390" t="s">
        <v>1332</v>
      </c>
      <c r="D1390" t="s">
        <v>5998</v>
      </c>
      <c r="E1390" t="s">
        <v>71</v>
      </c>
      <c r="F1390" s="5">
        <v>132.34</v>
      </c>
      <c r="G1390" s="5">
        <v>199.99</v>
      </c>
      <c r="H1390" s="16">
        <v>0.50531473846731345</v>
      </c>
      <c r="I1390" s="3" t="s">
        <v>10264</v>
      </c>
      <c r="J1390" s="3" t="str">
        <f t="shared" si="21"/>
        <v>AVP</v>
      </c>
      <c r="K1390" s="3" t="e">
        <f>IF(AND(RIGHT(I1390,1)="1",J1390=AVP),"Scranton West","")</f>
        <v>#NAME?</v>
      </c>
    </row>
    <row r="1391" spans="1:11" x14ac:dyDescent="0.3">
      <c r="A1391" s="1" t="s">
        <v>4374</v>
      </c>
      <c r="B1391" t="s">
        <v>1395</v>
      </c>
      <c r="C1391" t="s">
        <v>1332</v>
      </c>
      <c r="D1391" t="s">
        <v>5998</v>
      </c>
      <c r="E1391" t="s">
        <v>71</v>
      </c>
      <c r="F1391" s="5">
        <v>8.7100000000000009</v>
      </c>
      <c r="G1391" s="5">
        <v>24.99</v>
      </c>
      <c r="H1391" s="16">
        <v>0.10500532640686788</v>
      </c>
      <c r="I1391" s="3" t="s">
        <v>10261</v>
      </c>
      <c r="J1391" s="3" t="str">
        <f t="shared" si="21"/>
        <v>AVP</v>
      </c>
      <c r="K1391" s="3" t="e">
        <f>IF(AND(RIGHT(I1391,1)="1",J1391=AVP),"Scranton West","")</f>
        <v>#NAME?</v>
      </c>
    </row>
    <row r="1392" spans="1:11" x14ac:dyDescent="0.3">
      <c r="A1392" s="1" t="s">
        <v>4375</v>
      </c>
      <c r="B1392" t="s">
        <v>1396</v>
      </c>
      <c r="C1392" t="s">
        <v>1317</v>
      </c>
      <c r="D1392" t="s">
        <v>5998</v>
      </c>
      <c r="E1392" t="s">
        <v>1316</v>
      </c>
      <c r="F1392" s="5">
        <v>18.920000000000002</v>
      </c>
      <c r="G1392" s="5">
        <v>29.99</v>
      </c>
      <c r="H1392" s="16">
        <v>5.0040709280955937</v>
      </c>
      <c r="I1392" s="3" t="s">
        <v>10261</v>
      </c>
      <c r="J1392" s="3" t="str">
        <f t="shared" si="21"/>
        <v>AVP</v>
      </c>
      <c r="K1392" s="3" t="e">
        <f>IF(AND(RIGHT(I1392,1)="1",J1392=AVP),"Scranton West","")</f>
        <v>#NAME?</v>
      </c>
    </row>
    <row r="1393" spans="1:11" x14ac:dyDescent="0.3">
      <c r="A1393" s="1" t="s">
        <v>4376</v>
      </c>
      <c r="B1393" t="s">
        <v>1397</v>
      </c>
      <c r="C1393" t="s">
        <v>1348</v>
      </c>
      <c r="D1393" t="s">
        <v>5997</v>
      </c>
      <c r="E1393" t="s">
        <v>71</v>
      </c>
      <c r="F1393" s="5">
        <v>21.68</v>
      </c>
      <c r="G1393" s="5">
        <v>24.99</v>
      </c>
      <c r="H1393" s="16">
        <v>0.20171775598713901</v>
      </c>
      <c r="I1393" s="3" t="s">
        <v>10264</v>
      </c>
      <c r="J1393" s="3" t="str">
        <f t="shared" si="21"/>
        <v>AVP</v>
      </c>
      <c r="K1393" s="3" t="e">
        <f>IF(AND(RIGHT(I1393,1)="1",J1393=AVP),"Scranton West","")</f>
        <v>#NAME?</v>
      </c>
    </row>
    <row r="1394" spans="1:11" x14ac:dyDescent="0.3">
      <c r="A1394" s="1" t="s">
        <v>4377</v>
      </c>
      <c r="B1394" t="s">
        <v>1398</v>
      </c>
      <c r="C1394" t="s">
        <v>1399</v>
      </c>
      <c r="D1394" t="s">
        <v>5998</v>
      </c>
      <c r="E1394" t="s">
        <v>13</v>
      </c>
      <c r="F1394" s="5">
        <v>6.37</v>
      </c>
      <c r="G1394" s="5">
        <v>14.99</v>
      </c>
      <c r="H1394" s="16">
        <v>0.50568643561163928</v>
      </c>
      <c r="I1394" s="3" t="s">
        <v>10264</v>
      </c>
      <c r="J1394" s="3" t="str">
        <f t="shared" si="21"/>
        <v>AVP</v>
      </c>
      <c r="K1394" s="3" t="e">
        <f>IF(AND(RIGHT(I1394,1)="1",J1394=AVP),"Scranton West","")</f>
        <v>#NAME?</v>
      </c>
    </row>
    <row r="1395" spans="1:11" x14ac:dyDescent="0.3">
      <c r="A1395" s="1" t="s">
        <v>4378</v>
      </c>
      <c r="B1395" t="s">
        <v>1400</v>
      </c>
      <c r="C1395" t="s">
        <v>960</v>
      </c>
      <c r="D1395" t="s">
        <v>5995</v>
      </c>
      <c r="E1395" t="s">
        <v>71</v>
      </c>
      <c r="F1395" s="5">
        <v>-0.95</v>
      </c>
      <c r="G1395" s="5">
        <v>39.99</v>
      </c>
      <c r="H1395" s="16">
        <v>40.006987813116552</v>
      </c>
      <c r="I1395" s="3" t="s">
        <v>10261</v>
      </c>
      <c r="J1395" s="3" t="str">
        <f t="shared" si="21"/>
        <v>AVP</v>
      </c>
      <c r="K1395" s="3" t="e">
        <f>IF(AND(RIGHT(I1395,1)="1",J1395=AVP),"Scranton West","")</f>
        <v>#NAME?</v>
      </c>
    </row>
    <row r="1396" spans="1:11" x14ac:dyDescent="0.3">
      <c r="A1396" s="1" t="s">
        <v>4379</v>
      </c>
      <c r="B1396" t="s">
        <v>1401</v>
      </c>
      <c r="C1396" t="s">
        <v>1313</v>
      </c>
      <c r="D1396" t="s">
        <v>5995</v>
      </c>
      <c r="E1396" t="s">
        <v>1323</v>
      </c>
      <c r="F1396" s="5">
        <v>22.47</v>
      </c>
      <c r="G1396" s="5">
        <v>59.99</v>
      </c>
      <c r="H1396" s="16">
        <v>1.001669298771404</v>
      </c>
      <c r="I1396" s="3" t="s">
        <v>10260</v>
      </c>
      <c r="J1396" s="3" t="str">
        <f t="shared" si="21"/>
        <v>BNA</v>
      </c>
      <c r="K1396" s="3" t="e">
        <f>IF(AND(RIGHT(I1396,1)="1",J1396=AVP),"Scranton West","")</f>
        <v>#NAME?</v>
      </c>
    </row>
    <row r="1397" spans="1:11" x14ac:dyDescent="0.3">
      <c r="A1397" s="1" t="s">
        <v>4380</v>
      </c>
      <c r="B1397" t="s">
        <v>1402</v>
      </c>
      <c r="C1397" t="s">
        <v>1332</v>
      </c>
      <c r="D1397" t="s">
        <v>5998</v>
      </c>
      <c r="E1397" t="s">
        <v>71</v>
      </c>
      <c r="F1397" s="5">
        <v>56.74</v>
      </c>
      <c r="G1397" s="5">
        <v>149.99</v>
      </c>
      <c r="H1397" s="16">
        <v>0.75056178174382959</v>
      </c>
      <c r="I1397" s="3" t="s">
        <v>10261</v>
      </c>
      <c r="J1397" s="3" t="str">
        <f t="shared" si="21"/>
        <v>AVP</v>
      </c>
      <c r="K1397" s="3" t="e">
        <f>IF(AND(RIGHT(I1397,1)="1",J1397=AVP),"Scranton West","")</f>
        <v>#NAME?</v>
      </c>
    </row>
    <row r="1398" spans="1:11" x14ac:dyDescent="0.3">
      <c r="A1398" s="1" t="s">
        <v>4381</v>
      </c>
      <c r="B1398" t="s">
        <v>1403</v>
      </c>
      <c r="C1398" t="s">
        <v>1376</v>
      </c>
      <c r="D1398" t="s">
        <v>5995</v>
      </c>
      <c r="E1398" t="s">
        <v>11</v>
      </c>
      <c r="F1398" s="5">
        <v>8.39</v>
      </c>
      <c r="G1398" s="5">
        <v>9.99</v>
      </c>
      <c r="H1398" s="16">
        <v>7.0062123310616355</v>
      </c>
      <c r="I1398" s="3" t="s">
        <v>10261</v>
      </c>
      <c r="J1398" s="3" t="str">
        <f t="shared" si="21"/>
        <v>AVP</v>
      </c>
      <c r="K1398" s="3" t="e">
        <f>IF(AND(RIGHT(I1398,1)="1",J1398=AVP),"Scranton West","")</f>
        <v>#NAME?</v>
      </c>
    </row>
    <row r="1399" spans="1:11" x14ac:dyDescent="0.3">
      <c r="A1399" s="1" t="s">
        <v>4382</v>
      </c>
      <c r="B1399" t="s">
        <v>1404</v>
      </c>
      <c r="C1399" t="s">
        <v>1327</v>
      </c>
      <c r="D1399" t="s">
        <v>5995</v>
      </c>
      <c r="E1399" t="s">
        <v>13</v>
      </c>
      <c r="F1399" s="5">
        <v>22.19</v>
      </c>
      <c r="G1399" s="5">
        <v>34.99</v>
      </c>
      <c r="H1399" s="16">
        <v>0.10888072207904795</v>
      </c>
      <c r="I1399" s="3" t="s">
        <v>10264</v>
      </c>
      <c r="J1399" s="3" t="str">
        <f t="shared" si="21"/>
        <v>AVP</v>
      </c>
      <c r="K1399" s="3" t="e">
        <f>IF(AND(RIGHT(I1399,1)="1",J1399=AVP),"Scranton West","")</f>
        <v>#NAME?</v>
      </c>
    </row>
    <row r="1400" spans="1:11" x14ac:dyDescent="0.3">
      <c r="A1400" s="1" t="s">
        <v>4383</v>
      </c>
      <c r="B1400" t="s">
        <v>1405</v>
      </c>
      <c r="C1400" t="s">
        <v>1311</v>
      </c>
      <c r="D1400" t="s">
        <v>5995</v>
      </c>
      <c r="E1400" t="s">
        <v>71</v>
      </c>
      <c r="F1400" s="5">
        <v>9.26</v>
      </c>
      <c r="G1400" s="5">
        <v>14.99</v>
      </c>
      <c r="H1400" s="16">
        <v>28.005375774944195</v>
      </c>
      <c r="I1400" s="3" t="s">
        <v>10260</v>
      </c>
      <c r="J1400" s="3" t="str">
        <f t="shared" si="21"/>
        <v>BNA</v>
      </c>
      <c r="K1400" s="3" t="e">
        <f>IF(AND(RIGHT(I1400,1)="1",J1400=AVP),"Scranton West","")</f>
        <v>#NAME?</v>
      </c>
    </row>
    <row r="1401" spans="1:11" x14ac:dyDescent="0.3">
      <c r="A1401" s="1" t="s">
        <v>4384</v>
      </c>
      <c r="B1401" t="s">
        <v>1406</v>
      </c>
      <c r="C1401" t="s">
        <v>1317</v>
      </c>
      <c r="D1401" t="s">
        <v>5998</v>
      </c>
      <c r="E1401" t="s">
        <v>1351</v>
      </c>
      <c r="F1401" s="5">
        <v>9.4600000000000009</v>
      </c>
      <c r="G1401" s="5">
        <v>29.99</v>
      </c>
      <c r="H1401" s="16">
        <v>0.10674019536484905</v>
      </c>
      <c r="I1401" s="3" t="s">
        <v>10261</v>
      </c>
      <c r="J1401" s="3" t="str">
        <f t="shared" si="21"/>
        <v>AVP</v>
      </c>
      <c r="K1401" s="3" t="e">
        <f>IF(AND(RIGHT(I1401,1)="1",J1401=AVP),"Scranton West","")</f>
        <v>#NAME?</v>
      </c>
    </row>
    <row r="1402" spans="1:11" x14ac:dyDescent="0.3">
      <c r="A1402" s="1" t="s">
        <v>4385</v>
      </c>
      <c r="B1402" t="s">
        <v>1407</v>
      </c>
      <c r="C1402" t="s">
        <v>1313</v>
      </c>
      <c r="D1402" t="s">
        <v>5995</v>
      </c>
      <c r="E1402" t="s">
        <v>1316</v>
      </c>
      <c r="F1402" s="5">
        <v>20</v>
      </c>
      <c r="G1402" s="5">
        <v>39.99</v>
      </c>
      <c r="H1402" s="16">
        <v>2.0033395640012852</v>
      </c>
      <c r="I1402" s="3" t="s">
        <v>10260</v>
      </c>
      <c r="J1402" s="3" t="str">
        <f t="shared" si="21"/>
        <v>BNA</v>
      </c>
      <c r="K1402" s="3" t="e">
        <f>IF(AND(RIGHT(I1402,1)="1",J1402=AVP),"Scranton West","")</f>
        <v>#NAME?</v>
      </c>
    </row>
    <row r="1403" spans="1:11" x14ac:dyDescent="0.3">
      <c r="A1403" s="1" t="s">
        <v>4386</v>
      </c>
      <c r="B1403" t="s">
        <v>1408</v>
      </c>
      <c r="C1403" t="s">
        <v>1325</v>
      </c>
      <c r="D1403" t="s">
        <v>5998</v>
      </c>
      <c r="E1403" t="s">
        <v>71</v>
      </c>
      <c r="F1403" s="5">
        <v>18.940000000000001</v>
      </c>
      <c r="G1403" s="5">
        <v>59.99</v>
      </c>
      <c r="H1403" s="16">
        <v>0.20413566337801947</v>
      </c>
      <c r="I1403" s="3" t="s">
        <v>10260</v>
      </c>
      <c r="J1403" s="3" t="str">
        <f t="shared" si="21"/>
        <v>BNA</v>
      </c>
      <c r="K1403" s="3" t="e">
        <f>IF(AND(RIGHT(I1403,1)="1",J1403=AVP),"Scranton West","")</f>
        <v>#NAME?</v>
      </c>
    </row>
    <row r="1404" spans="1:11" x14ac:dyDescent="0.3">
      <c r="A1404" s="1" t="s">
        <v>4387</v>
      </c>
      <c r="B1404" t="s">
        <v>1409</v>
      </c>
      <c r="C1404" t="s">
        <v>953</v>
      </c>
      <c r="D1404" t="s">
        <v>5998</v>
      </c>
      <c r="E1404" t="s">
        <v>13</v>
      </c>
      <c r="F1404" s="5">
        <v>27.93</v>
      </c>
      <c r="G1404" s="5">
        <v>79.989999999999995</v>
      </c>
      <c r="H1404" s="16">
        <v>15.002906365484732</v>
      </c>
      <c r="I1404" s="3" t="s">
        <v>10264</v>
      </c>
      <c r="J1404" s="3" t="str">
        <f t="shared" si="21"/>
        <v>AVP</v>
      </c>
      <c r="K1404" s="3" t="e">
        <f>IF(AND(RIGHT(I1404,1)="1",J1404=AVP),"Scranton West","")</f>
        <v>#NAME?</v>
      </c>
    </row>
    <row r="1405" spans="1:11" x14ac:dyDescent="0.3">
      <c r="A1405" s="1" t="s">
        <v>4388</v>
      </c>
      <c r="B1405" t="s">
        <v>1410</v>
      </c>
      <c r="C1405" t="s">
        <v>1313</v>
      </c>
      <c r="D1405" t="s">
        <v>5995</v>
      </c>
      <c r="E1405" t="s">
        <v>1314</v>
      </c>
      <c r="F1405" s="5">
        <v>2.9</v>
      </c>
      <c r="G1405" s="5">
        <v>29.99</v>
      </c>
      <c r="H1405" s="16">
        <v>0.20649890993035014</v>
      </c>
      <c r="I1405" s="3" t="s">
        <v>10261</v>
      </c>
      <c r="J1405" s="3" t="str">
        <f t="shared" si="21"/>
        <v>AVP</v>
      </c>
      <c r="K1405" s="3" t="e">
        <f>IF(AND(RIGHT(I1405,1)="1",J1405=AVP),"Scranton West","")</f>
        <v>#NAME?</v>
      </c>
    </row>
    <row r="1406" spans="1:11" x14ac:dyDescent="0.3">
      <c r="A1406" s="1" t="s">
        <v>4389</v>
      </c>
      <c r="B1406" t="s">
        <v>1411</v>
      </c>
      <c r="C1406" t="s">
        <v>1317</v>
      </c>
      <c r="D1406" t="s">
        <v>5998</v>
      </c>
      <c r="E1406" t="s">
        <v>1351</v>
      </c>
      <c r="F1406" s="5">
        <v>8.83</v>
      </c>
      <c r="G1406" s="5">
        <v>24.99</v>
      </c>
      <c r="H1406" s="16">
        <v>5.0066507671117888</v>
      </c>
      <c r="I1406" s="3" t="s">
        <v>10262</v>
      </c>
      <c r="J1406" s="3" t="str">
        <f t="shared" si="21"/>
        <v>MCO</v>
      </c>
      <c r="K1406" s="3" t="e">
        <f>IF(AND(RIGHT(I1406,1)="1",J1406=AVP),"Scranton West","")</f>
        <v>#NAME?</v>
      </c>
    </row>
    <row r="1407" spans="1:11" x14ac:dyDescent="0.3">
      <c r="A1407" s="1" t="s">
        <v>4390</v>
      </c>
      <c r="B1407" t="s">
        <v>1412</v>
      </c>
      <c r="C1407" t="s">
        <v>1317</v>
      </c>
      <c r="D1407" t="s">
        <v>5998</v>
      </c>
      <c r="E1407" t="s">
        <v>13</v>
      </c>
      <c r="F1407" s="5">
        <v>11.02</v>
      </c>
      <c r="G1407" s="5">
        <v>19.989999999999998</v>
      </c>
      <c r="H1407" s="16">
        <v>23.00513180925477</v>
      </c>
      <c r="I1407" s="3" t="s">
        <v>10261</v>
      </c>
      <c r="J1407" s="3" t="str">
        <f t="shared" si="21"/>
        <v>AVP</v>
      </c>
      <c r="K1407" s="3" t="e">
        <f>IF(AND(RIGHT(I1407,1)="1",J1407=AVP),"Scranton West","")</f>
        <v>#NAME?</v>
      </c>
    </row>
    <row r="1408" spans="1:11" x14ac:dyDescent="0.3">
      <c r="A1408" s="1" t="s">
        <v>4391</v>
      </c>
      <c r="B1408" t="s">
        <v>592</v>
      </c>
      <c r="C1408" t="s">
        <v>1317</v>
      </c>
      <c r="D1408" t="s">
        <v>5998</v>
      </c>
      <c r="E1408" t="s">
        <v>11</v>
      </c>
      <c r="F1408" s="5">
        <v>3.67</v>
      </c>
      <c r="G1408" s="5">
        <v>10.99</v>
      </c>
      <c r="H1408" s="16">
        <v>0.50050744200458019</v>
      </c>
      <c r="I1408" s="3" t="s">
        <v>10263</v>
      </c>
      <c r="J1408" s="3" t="str">
        <f t="shared" si="21"/>
        <v>BNA</v>
      </c>
      <c r="K1408" s="3" t="e">
        <f>IF(AND(RIGHT(I1408,1)="1",J1408=AVP),"Scranton West","")</f>
        <v>#NAME?</v>
      </c>
    </row>
    <row r="1409" spans="1:11" x14ac:dyDescent="0.3">
      <c r="A1409" s="1" t="s">
        <v>4392</v>
      </c>
      <c r="B1409" t="s">
        <v>1413</v>
      </c>
      <c r="C1409" t="s">
        <v>1317</v>
      </c>
      <c r="D1409" t="s">
        <v>5998</v>
      </c>
      <c r="E1409" t="s">
        <v>1316</v>
      </c>
      <c r="F1409" s="5">
        <v>6.61</v>
      </c>
      <c r="G1409" s="5">
        <v>29.99</v>
      </c>
      <c r="H1409" s="16">
        <v>12.000439567742879</v>
      </c>
      <c r="I1409" s="3" t="s">
        <v>10261</v>
      </c>
      <c r="J1409" s="3" t="str">
        <f t="shared" si="21"/>
        <v>AVP</v>
      </c>
      <c r="K1409" s="3" t="e">
        <f>IF(AND(RIGHT(I1409,1)="1",J1409=AVP),"Scranton West","")</f>
        <v>#NAME?</v>
      </c>
    </row>
    <row r="1410" spans="1:11" x14ac:dyDescent="0.3">
      <c r="A1410" s="1" t="s">
        <v>4393</v>
      </c>
      <c r="B1410" t="s">
        <v>1414</v>
      </c>
      <c r="C1410" t="s">
        <v>1376</v>
      </c>
      <c r="D1410" t="s">
        <v>5995</v>
      </c>
      <c r="E1410" t="s">
        <v>71</v>
      </c>
      <c r="F1410" s="5">
        <v>12.44</v>
      </c>
      <c r="G1410" s="5">
        <v>14.99</v>
      </c>
      <c r="H1410" s="16">
        <v>3.0060052225488634</v>
      </c>
      <c r="I1410" s="3" t="s">
        <v>10261</v>
      </c>
      <c r="J1410" s="3" t="str">
        <f t="shared" si="21"/>
        <v>AVP</v>
      </c>
      <c r="K1410" s="3" t="e">
        <f>IF(AND(RIGHT(I1410,1)="1",J1410=AVP),"Scranton West","")</f>
        <v>#NAME?</v>
      </c>
    </row>
    <row r="1411" spans="1:11" x14ac:dyDescent="0.3">
      <c r="A1411" s="1" t="s">
        <v>4394</v>
      </c>
      <c r="B1411" t="s">
        <v>1415</v>
      </c>
      <c r="C1411" t="s">
        <v>1376</v>
      </c>
      <c r="D1411" t="s">
        <v>5995</v>
      </c>
      <c r="E1411" t="s">
        <v>449</v>
      </c>
      <c r="F1411" s="5">
        <v>5.43</v>
      </c>
      <c r="G1411" s="5">
        <v>8.99</v>
      </c>
      <c r="H1411" s="16">
        <v>2.4065722167093031</v>
      </c>
      <c r="I1411" s="3" t="s">
        <v>10264</v>
      </c>
      <c r="J1411" s="3" t="str">
        <f t="shared" ref="J1411:J1474" si="22">LEFT(I1411,3)</f>
        <v>AVP</v>
      </c>
      <c r="K1411" s="3" t="e">
        <f>IF(AND(RIGHT(I1411,1)="1",J1411=AVP),"Scranton West","")</f>
        <v>#NAME?</v>
      </c>
    </row>
    <row r="1412" spans="1:11" x14ac:dyDescent="0.3">
      <c r="A1412" s="1" t="s">
        <v>4395</v>
      </c>
      <c r="B1412" t="s">
        <v>1312</v>
      </c>
      <c r="C1412" t="s">
        <v>1376</v>
      </c>
      <c r="D1412" t="s">
        <v>5995</v>
      </c>
      <c r="E1412" t="s">
        <v>1314</v>
      </c>
      <c r="F1412" s="5">
        <v>11.75</v>
      </c>
      <c r="G1412" s="5">
        <v>49.99</v>
      </c>
      <c r="H1412" s="16">
        <v>0.50730747843871848</v>
      </c>
      <c r="I1412" s="3" t="s">
        <v>10261</v>
      </c>
      <c r="J1412" s="3" t="str">
        <f t="shared" si="22"/>
        <v>AVP</v>
      </c>
      <c r="K1412" s="3" t="e">
        <f>IF(AND(RIGHT(I1412,1)="1",J1412=AVP),"Scranton West","")</f>
        <v>#NAME?</v>
      </c>
    </row>
    <row r="1413" spans="1:11" x14ac:dyDescent="0.3">
      <c r="A1413" s="1" t="s">
        <v>4396</v>
      </c>
      <c r="B1413" t="s">
        <v>1416</v>
      </c>
      <c r="C1413" t="s">
        <v>85</v>
      </c>
      <c r="D1413" t="s">
        <v>5995</v>
      </c>
      <c r="E1413" t="s">
        <v>13</v>
      </c>
      <c r="F1413" s="5">
        <v>9.69</v>
      </c>
      <c r="G1413" s="5">
        <v>14.99</v>
      </c>
      <c r="H1413" s="16">
        <v>24.00071995120274</v>
      </c>
      <c r="I1413" s="3" t="s">
        <v>10261</v>
      </c>
      <c r="J1413" s="3" t="str">
        <f t="shared" si="22"/>
        <v>AVP</v>
      </c>
      <c r="K1413" s="3" t="e">
        <f>IF(AND(RIGHT(I1413,1)="1",J1413=AVP),"Scranton West","")</f>
        <v>#NAME?</v>
      </c>
    </row>
    <row r="1414" spans="1:11" x14ac:dyDescent="0.3">
      <c r="A1414" s="1" t="s">
        <v>4397</v>
      </c>
      <c r="B1414" t="s">
        <v>1417</v>
      </c>
      <c r="C1414" t="s">
        <v>1317</v>
      </c>
      <c r="D1414" t="s">
        <v>5998</v>
      </c>
      <c r="E1414" t="s">
        <v>475</v>
      </c>
      <c r="F1414" s="5">
        <v>8.6300000000000008</v>
      </c>
      <c r="G1414" s="5">
        <v>17.989999999999998</v>
      </c>
      <c r="H1414" s="16">
        <v>1.4056109260768583</v>
      </c>
      <c r="I1414" s="3" t="s">
        <v>10264</v>
      </c>
      <c r="J1414" s="3" t="str">
        <f t="shared" si="22"/>
        <v>AVP</v>
      </c>
      <c r="K1414" s="3" t="e">
        <f>IF(AND(RIGHT(I1414,1)="1",J1414=AVP),"Scranton West","")</f>
        <v>#NAME?</v>
      </c>
    </row>
    <row r="1415" spans="1:11" x14ac:dyDescent="0.3">
      <c r="A1415" s="1" t="s">
        <v>4398</v>
      </c>
      <c r="B1415" t="s">
        <v>1418</v>
      </c>
      <c r="C1415" t="s">
        <v>1317</v>
      </c>
      <c r="D1415" t="s">
        <v>5998</v>
      </c>
      <c r="E1415" t="s">
        <v>1419</v>
      </c>
      <c r="F1415" s="5">
        <v>1.69</v>
      </c>
      <c r="G1415" s="5">
        <v>13.99</v>
      </c>
      <c r="H1415" s="16">
        <v>24.009829345079112</v>
      </c>
      <c r="I1415" s="3" t="s">
        <v>10264</v>
      </c>
      <c r="J1415" s="3" t="str">
        <f t="shared" si="22"/>
        <v>AVP</v>
      </c>
      <c r="K1415" s="3" t="e">
        <f>IF(AND(RIGHT(I1415,1)="1",J1415=AVP),"Scranton West","")</f>
        <v>#NAME?</v>
      </c>
    </row>
    <row r="1416" spans="1:11" x14ac:dyDescent="0.3">
      <c r="A1416" s="1" t="s">
        <v>4399</v>
      </c>
      <c r="B1416" t="s">
        <v>1420</v>
      </c>
      <c r="C1416" t="s">
        <v>1317</v>
      </c>
      <c r="D1416" t="s">
        <v>5998</v>
      </c>
      <c r="E1416" t="s">
        <v>71</v>
      </c>
      <c r="F1416" s="5">
        <v>2.42</v>
      </c>
      <c r="G1416" s="5">
        <v>19.989999999999998</v>
      </c>
      <c r="H1416" s="16">
        <v>0.20003012319349214</v>
      </c>
      <c r="I1416" s="3" t="s">
        <v>10261</v>
      </c>
      <c r="J1416" s="3" t="str">
        <f t="shared" si="22"/>
        <v>AVP</v>
      </c>
      <c r="K1416" s="3" t="e">
        <f>IF(AND(RIGHT(I1416,1)="1",J1416=AVP),"Scranton West","")</f>
        <v>#NAME?</v>
      </c>
    </row>
    <row r="1417" spans="1:11" x14ac:dyDescent="0.3">
      <c r="A1417" s="1" t="s">
        <v>4400</v>
      </c>
      <c r="B1417" t="s">
        <v>1421</v>
      </c>
      <c r="C1417" t="s">
        <v>85</v>
      </c>
      <c r="D1417" t="s">
        <v>5995</v>
      </c>
      <c r="E1417" t="s">
        <v>1314</v>
      </c>
      <c r="F1417" s="5">
        <v>0.2</v>
      </c>
      <c r="G1417" s="5">
        <v>69.989999999999995</v>
      </c>
      <c r="H1417" s="16">
        <v>15.006770190425302</v>
      </c>
      <c r="I1417" s="3" t="s">
        <v>10262</v>
      </c>
      <c r="J1417" s="3" t="str">
        <f t="shared" si="22"/>
        <v>MCO</v>
      </c>
      <c r="K1417" s="3" t="e">
        <f>IF(AND(RIGHT(I1417,1)="1",J1417=AVP),"Scranton West","")</f>
        <v>#NAME?</v>
      </c>
    </row>
    <row r="1418" spans="1:11" x14ac:dyDescent="0.3">
      <c r="A1418" s="1" t="s">
        <v>4401</v>
      </c>
      <c r="B1418" t="s">
        <v>1422</v>
      </c>
      <c r="C1418" t="s">
        <v>85</v>
      </c>
      <c r="D1418" t="s">
        <v>5995</v>
      </c>
      <c r="E1418" t="s">
        <v>1316</v>
      </c>
      <c r="F1418" s="5">
        <v>22.66</v>
      </c>
      <c r="G1418" s="5">
        <v>39.99</v>
      </c>
      <c r="H1418" s="16">
        <v>5.0047427431794773</v>
      </c>
      <c r="I1418" s="3" t="s">
        <v>10264</v>
      </c>
      <c r="J1418" s="3" t="str">
        <f t="shared" si="22"/>
        <v>AVP</v>
      </c>
      <c r="K1418" s="3" t="e">
        <f>IF(AND(RIGHT(I1418,1)="1",J1418=AVP),"Scranton West","")</f>
        <v>#NAME?</v>
      </c>
    </row>
    <row r="1419" spans="1:11" x14ac:dyDescent="0.3">
      <c r="A1419" s="1" t="s">
        <v>4402</v>
      </c>
      <c r="B1419" t="s">
        <v>688</v>
      </c>
      <c r="C1419" t="s">
        <v>1317</v>
      </c>
      <c r="D1419" t="s">
        <v>5998</v>
      </c>
      <c r="E1419" t="s">
        <v>13</v>
      </c>
      <c r="F1419" s="5">
        <v>9.66</v>
      </c>
      <c r="G1419" s="5">
        <v>12.99</v>
      </c>
      <c r="H1419" s="16">
        <v>0.10939776272362767</v>
      </c>
      <c r="I1419" s="3" t="s">
        <v>10261</v>
      </c>
      <c r="J1419" s="3" t="str">
        <f t="shared" si="22"/>
        <v>AVP</v>
      </c>
      <c r="K1419" s="3" t="e">
        <f>IF(AND(RIGHT(I1419,1)="1",J1419=AVP),"Scranton West","")</f>
        <v>#NAME?</v>
      </c>
    </row>
    <row r="1420" spans="1:11" x14ac:dyDescent="0.3">
      <c r="A1420" s="1" t="s">
        <v>4403</v>
      </c>
      <c r="B1420" t="s">
        <v>1423</v>
      </c>
      <c r="C1420" t="s">
        <v>1317</v>
      </c>
      <c r="D1420" t="s">
        <v>5998</v>
      </c>
      <c r="E1420" t="s">
        <v>42</v>
      </c>
      <c r="F1420" s="5">
        <v>7.22</v>
      </c>
      <c r="G1420" s="5">
        <v>14.99</v>
      </c>
      <c r="H1420" s="16">
        <v>1.0086924545274654</v>
      </c>
      <c r="I1420" s="3" t="s">
        <v>10261</v>
      </c>
      <c r="J1420" s="3" t="str">
        <f t="shared" si="22"/>
        <v>AVP</v>
      </c>
      <c r="K1420" s="3" t="e">
        <f>IF(AND(RIGHT(I1420,1)="1",J1420=AVP),"Scranton West","")</f>
        <v>#NAME?</v>
      </c>
    </row>
    <row r="1421" spans="1:11" x14ac:dyDescent="0.3">
      <c r="A1421" s="1" t="s">
        <v>4404</v>
      </c>
      <c r="B1421" t="s">
        <v>1424</v>
      </c>
      <c r="C1421" t="s">
        <v>1317</v>
      </c>
      <c r="D1421" t="s">
        <v>5998</v>
      </c>
      <c r="E1421" t="s">
        <v>1351</v>
      </c>
      <c r="F1421" s="5">
        <v>21.78</v>
      </c>
      <c r="G1421" s="5">
        <v>29.99</v>
      </c>
      <c r="H1421" s="16">
        <v>0.80825636432315173</v>
      </c>
      <c r="I1421" s="3" t="s">
        <v>10261</v>
      </c>
      <c r="J1421" s="3" t="str">
        <f t="shared" si="22"/>
        <v>AVP</v>
      </c>
      <c r="K1421" s="3" t="e">
        <f>IF(AND(RIGHT(I1421,1)="1",J1421=AVP),"Scranton West","")</f>
        <v>#NAME?</v>
      </c>
    </row>
    <row r="1422" spans="1:11" x14ac:dyDescent="0.3">
      <c r="A1422" s="1" t="s">
        <v>4405</v>
      </c>
      <c r="B1422" t="s">
        <v>1425</v>
      </c>
      <c r="C1422" t="s">
        <v>1317</v>
      </c>
      <c r="D1422" t="s">
        <v>5998</v>
      </c>
      <c r="E1422" t="s">
        <v>71</v>
      </c>
      <c r="F1422" s="5">
        <v>7.67</v>
      </c>
      <c r="G1422" s="5">
        <v>12.99</v>
      </c>
      <c r="H1422" s="16">
        <v>0.10238778669448624</v>
      </c>
      <c r="I1422" s="3" t="s">
        <v>10261</v>
      </c>
      <c r="J1422" s="3" t="str">
        <f t="shared" si="22"/>
        <v>AVP</v>
      </c>
      <c r="K1422" s="3" t="e">
        <f>IF(AND(RIGHT(I1422,1)="1",J1422=AVP),"Scranton West","")</f>
        <v>#NAME?</v>
      </c>
    </row>
    <row r="1423" spans="1:11" x14ac:dyDescent="0.3">
      <c r="A1423" s="1" t="s">
        <v>4406</v>
      </c>
      <c r="B1423" t="s">
        <v>1426</v>
      </c>
      <c r="C1423" t="s">
        <v>1376</v>
      </c>
      <c r="D1423" t="s">
        <v>5995</v>
      </c>
      <c r="E1423" t="s">
        <v>71</v>
      </c>
      <c r="F1423" s="5">
        <v>2.39</v>
      </c>
      <c r="G1423" s="5">
        <v>7.99</v>
      </c>
      <c r="H1423" s="16">
        <v>3.0087683286788502</v>
      </c>
      <c r="I1423" s="3" t="s">
        <v>10263</v>
      </c>
      <c r="J1423" s="3" t="str">
        <f t="shared" si="22"/>
        <v>BNA</v>
      </c>
      <c r="K1423" s="3" t="e">
        <f>IF(AND(RIGHT(I1423,1)="1",J1423=AVP),"Scranton West","")</f>
        <v>#NAME?</v>
      </c>
    </row>
    <row r="1424" spans="1:11" x14ac:dyDescent="0.3">
      <c r="A1424" s="1" t="s">
        <v>4407</v>
      </c>
      <c r="B1424" t="s">
        <v>1427</v>
      </c>
      <c r="C1424" t="s">
        <v>1376</v>
      </c>
      <c r="D1424" t="s">
        <v>5995</v>
      </c>
      <c r="E1424" t="s">
        <v>99</v>
      </c>
      <c r="F1424" s="5">
        <v>7.25</v>
      </c>
      <c r="G1424" s="5">
        <v>12.99</v>
      </c>
      <c r="H1424" s="16">
        <v>0.50525479511940841</v>
      </c>
      <c r="I1424" s="3" t="s">
        <v>10263</v>
      </c>
      <c r="J1424" s="3" t="str">
        <f t="shared" si="22"/>
        <v>BNA</v>
      </c>
      <c r="K1424" s="3" t="e">
        <f>IF(AND(RIGHT(I1424,1)="1",J1424=AVP),"Scranton West","")</f>
        <v>#NAME?</v>
      </c>
    </row>
    <row r="1425" spans="1:11" x14ac:dyDescent="0.3">
      <c r="A1425" s="1" t="s">
        <v>4408</v>
      </c>
      <c r="B1425" t="s">
        <v>1428</v>
      </c>
      <c r="C1425" t="s">
        <v>1376</v>
      </c>
      <c r="D1425" t="s">
        <v>5995</v>
      </c>
      <c r="E1425" t="s">
        <v>11</v>
      </c>
      <c r="F1425" s="5">
        <v>2.2400000000000002</v>
      </c>
      <c r="G1425" s="5">
        <v>9.99</v>
      </c>
      <c r="H1425" s="16">
        <v>50.006424240199784</v>
      </c>
      <c r="I1425" s="3" t="s">
        <v>10263</v>
      </c>
      <c r="J1425" s="3" t="str">
        <f t="shared" si="22"/>
        <v>BNA</v>
      </c>
      <c r="K1425" s="3" t="e">
        <f>IF(AND(RIGHT(I1425,1)="1",J1425=AVP),"Scranton West","")</f>
        <v>#NAME?</v>
      </c>
    </row>
    <row r="1426" spans="1:11" x14ac:dyDescent="0.3">
      <c r="A1426" s="1" t="s">
        <v>4409</v>
      </c>
      <c r="B1426" t="s">
        <v>1429</v>
      </c>
      <c r="C1426" t="s">
        <v>1376</v>
      </c>
      <c r="D1426" t="s">
        <v>5995</v>
      </c>
      <c r="E1426" t="s">
        <v>449</v>
      </c>
      <c r="F1426" s="5">
        <v>0.75</v>
      </c>
      <c r="G1426" s="5">
        <v>6.99</v>
      </c>
      <c r="H1426" s="16">
        <v>1.2074503119761586</v>
      </c>
      <c r="I1426" s="3" t="s">
        <v>10260</v>
      </c>
      <c r="J1426" s="3" t="str">
        <f t="shared" si="22"/>
        <v>BNA</v>
      </c>
      <c r="K1426" s="3" t="e">
        <f>IF(AND(RIGHT(I1426,1)="1",J1426=AVP),"Scranton West","")</f>
        <v>#NAME?</v>
      </c>
    </row>
    <row r="1427" spans="1:11" x14ac:dyDescent="0.3">
      <c r="A1427" s="1" t="s">
        <v>4410</v>
      </c>
      <c r="B1427" t="s">
        <v>1430</v>
      </c>
      <c r="C1427" t="s">
        <v>1376</v>
      </c>
      <c r="D1427" t="s">
        <v>5995</v>
      </c>
      <c r="E1427" t="s">
        <v>13</v>
      </c>
      <c r="F1427" s="5">
        <v>5.46</v>
      </c>
      <c r="G1427" s="5">
        <v>19.989999999999998</v>
      </c>
      <c r="H1427" s="16">
        <v>5.0089420322731542</v>
      </c>
      <c r="I1427" s="3" t="s">
        <v>10260</v>
      </c>
      <c r="J1427" s="3" t="str">
        <f t="shared" si="22"/>
        <v>BNA</v>
      </c>
      <c r="K1427" s="3" t="e">
        <f>IF(AND(RIGHT(I1427,1)="1",J1427=AVP),"Scranton West","")</f>
        <v>#NAME?</v>
      </c>
    </row>
    <row r="1428" spans="1:11" x14ac:dyDescent="0.3">
      <c r="A1428" s="1" t="s">
        <v>4411</v>
      </c>
      <c r="B1428" t="s">
        <v>1393</v>
      </c>
      <c r="C1428" t="s">
        <v>1317</v>
      </c>
      <c r="D1428" t="s">
        <v>5998</v>
      </c>
      <c r="E1428" t="s">
        <v>11</v>
      </c>
      <c r="F1428" s="5">
        <v>12.82</v>
      </c>
      <c r="G1428" s="5">
        <v>14.99</v>
      </c>
      <c r="H1428" s="16">
        <v>0.50660561968177675</v>
      </c>
      <c r="I1428" s="3" t="s">
        <v>10261</v>
      </c>
      <c r="J1428" s="3" t="str">
        <f t="shared" si="22"/>
        <v>AVP</v>
      </c>
      <c r="K1428" s="3" t="e">
        <f>IF(AND(RIGHT(I1428,1)="1",J1428=AVP),"Scranton West","")</f>
        <v>#NAME?</v>
      </c>
    </row>
    <row r="1429" spans="1:11" x14ac:dyDescent="0.3">
      <c r="A1429" s="1" t="s">
        <v>4412</v>
      </c>
      <c r="B1429" t="s">
        <v>1431</v>
      </c>
      <c r="C1429" t="s">
        <v>1317</v>
      </c>
      <c r="D1429" t="s">
        <v>5998</v>
      </c>
      <c r="E1429" t="s">
        <v>71</v>
      </c>
      <c r="F1429" s="5">
        <v>14.56</v>
      </c>
      <c r="G1429" s="5">
        <v>15.99</v>
      </c>
      <c r="H1429" s="16">
        <v>5.0061927960907804</v>
      </c>
      <c r="I1429" s="3" t="s">
        <v>10261</v>
      </c>
      <c r="J1429" s="3" t="str">
        <f t="shared" si="22"/>
        <v>AVP</v>
      </c>
      <c r="K1429" s="3" t="e">
        <f>IF(AND(RIGHT(I1429,1)="1",J1429=AVP),"Scranton West","")</f>
        <v>#NAME?</v>
      </c>
    </row>
    <row r="1430" spans="1:11" x14ac:dyDescent="0.3">
      <c r="A1430" s="1" t="s">
        <v>4413</v>
      </c>
      <c r="B1430" t="s">
        <v>1432</v>
      </c>
      <c r="C1430" t="s">
        <v>1317</v>
      </c>
      <c r="D1430" t="s">
        <v>5998</v>
      </c>
      <c r="E1430" t="s">
        <v>475</v>
      </c>
      <c r="F1430" s="5">
        <v>19.39</v>
      </c>
      <c r="G1430" s="5">
        <v>21.99</v>
      </c>
      <c r="H1430" s="16">
        <v>30.007855164154719</v>
      </c>
      <c r="I1430" s="3" t="s">
        <v>10260</v>
      </c>
      <c r="J1430" s="3" t="str">
        <f t="shared" si="22"/>
        <v>BNA</v>
      </c>
      <c r="K1430" s="3" t="e">
        <f>IF(AND(RIGHT(I1430,1)="1",J1430=AVP),"Scranton West","")</f>
        <v>#NAME?</v>
      </c>
    </row>
    <row r="1431" spans="1:11" x14ac:dyDescent="0.3">
      <c r="A1431" s="1" t="s">
        <v>4414</v>
      </c>
      <c r="B1431" t="s">
        <v>1433</v>
      </c>
      <c r="C1431" t="s">
        <v>1317</v>
      </c>
      <c r="D1431" t="s">
        <v>5998</v>
      </c>
      <c r="E1431" t="s">
        <v>1314</v>
      </c>
      <c r="F1431" s="5">
        <v>4.99</v>
      </c>
      <c r="G1431" s="5">
        <v>9.99</v>
      </c>
      <c r="H1431" s="16">
        <v>10.007662763723712</v>
      </c>
      <c r="I1431" s="3" t="s">
        <v>10261</v>
      </c>
      <c r="J1431" s="3" t="str">
        <f t="shared" si="22"/>
        <v>AVP</v>
      </c>
      <c r="K1431" s="3" t="e">
        <f>IF(AND(RIGHT(I1431,1)="1",J1431=AVP),"Scranton West","")</f>
        <v>#NAME?</v>
      </c>
    </row>
    <row r="1432" spans="1:11" x14ac:dyDescent="0.3">
      <c r="A1432" s="1" t="s">
        <v>4415</v>
      </c>
      <c r="B1432" t="s">
        <v>1434</v>
      </c>
      <c r="C1432" t="s">
        <v>1317</v>
      </c>
      <c r="D1432" t="s">
        <v>5998</v>
      </c>
      <c r="E1432" t="s">
        <v>1316</v>
      </c>
      <c r="F1432" s="5">
        <v>23.43</v>
      </c>
      <c r="G1432" s="5">
        <v>29.99</v>
      </c>
      <c r="H1432" s="16">
        <v>2.0051937075486959</v>
      </c>
      <c r="I1432" s="3" t="s">
        <v>10261</v>
      </c>
      <c r="J1432" s="3" t="str">
        <f t="shared" si="22"/>
        <v>AVP</v>
      </c>
      <c r="K1432" s="3" t="e">
        <f>IF(AND(RIGHT(I1432,1)="1",J1432=AVP),"Scranton West","")</f>
        <v>#NAME?</v>
      </c>
    </row>
    <row r="1433" spans="1:11" x14ac:dyDescent="0.3">
      <c r="A1433" s="1" t="s">
        <v>4416</v>
      </c>
      <c r="B1433" t="s">
        <v>1435</v>
      </c>
      <c r="C1433" t="s">
        <v>1317</v>
      </c>
      <c r="D1433" t="s">
        <v>5998</v>
      </c>
      <c r="E1433" t="s">
        <v>13</v>
      </c>
      <c r="F1433" s="5">
        <v>7.9</v>
      </c>
      <c r="G1433" s="5">
        <v>14.99</v>
      </c>
      <c r="H1433" s="16">
        <v>0.20456470533587323</v>
      </c>
      <c r="I1433" s="3" t="s">
        <v>10263</v>
      </c>
      <c r="J1433" s="3" t="str">
        <f t="shared" si="22"/>
        <v>BNA</v>
      </c>
      <c r="K1433" s="3" t="e">
        <f>IF(AND(RIGHT(I1433,1)="1",J1433=AVP),"Scranton West","")</f>
        <v>#NAME?</v>
      </c>
    </row>
    <row r="1434" spans="1:11" x14ac:dyDescent="0.3">
      <c r="A1434" s="1" t="s">
        <v>4417</v>
      </c>
      <c r="B1434" t="s">
        <v>1436</v>
      </c>
      <c r="C1434" t="s">
        <v>1317</v>
      </c>
      <c r="D1434" t="s">
        <v>5998</v>
      </c>
      <c r="E1434" t="s">
        <v>1351</v>
      </c>
      <c r="F1434" s="5">
        <v>10.67</v>
      </c>
      <c r="G1434" s="5">
        <v>34.99</v>
      </c>
      <c r="H1434" s="16">
        <v>3.0063226137063279</v>
      </c>
      <c r="I1434" s="3" t="s">
        <v>10263</v>
      </c>
      <c r="J1434" s="3" t="str">
        <f t="shared" si="22"/>
        <v>BNA</v>
      </c>
      <c r="K1434" s="3" t="e">
        <f>IF(AND(RIGHT(I1434,1)="1",J1434=AVP),"Scranton West","")</f>
        <v>#NAME?</v>
      </c>
    </row>
    <row r="1435" spans="1:11" x14ac:dyDescent="0.3">
      <c r="A1435" s="1" t="s">
        <v>4418</v>
      </c>
      <c r="B1435" t="s">
        <v>1437</v>
      </c>
      <c r="C1435" t="s">
        <v>1317</v>
      </c>
      <c r="D1435" t="s">
        <v>5998</v>
      </c>
      <c r="E1435" t="s">
        <v>11</v>
      </c>
      <c r="F1435" s="5">
        <v>1.05</v>
      </c>
      <c r="G1435" s="5">
        <v>8.99</v>
      </c>
      <c r="H1435" s="16">
        <v>6.0010377763184453</v>
      </c>
      <c r="I1435" s="3" t="s">
        <v>10261</v>
      </c>
      <c r="J1435" s="3" t="str">
        <f t="shared" si="22"/>
        <v>AVP</v>
      </c>
      <c r="K1435" s="3" t="e">
        <f>IF(AND(RIGHT(I1435,1)="1",J1435=AVP),"Scranton West","")</f>
        <v>#NAME?</v>
      </c>
    </row>
    <row r="1436" spans="1:11" x14ac:dyDescent="0.3">
      <c r="A1436" s="1" t="s">
        <v>4419</v>
      </c>
      <c r="B1436" t="s">
        <v>1438</v>
      </c>
      <c r="C1436" t="s">
        <v>1317</v>
      </c>
      <c r="D1436" t="s">
        <v>5998</v>
      </c>
      <c r="E1436" t="s">
        <v>42</v>
      </c>
      <c r="F1436" s="5">
        <v>12.09</v>
      </c>
      <c r="G1436" s="5">
        <v>19.989999999999998</v>
      </c>
      <c r="H1436" s="16">
        <v>0.50753953458537304</v>
      </c>
      <c r="I1436" s="3" t="s">
        <v>10264</v>
      </c>
      <c r="J1436" s="3" t="str">
        <f t="shared" si="22"/>
        <v>AVP</v>
      </c>
      <c r="K1436" s="3" t="e">
        <f>IF(AND(RIGHT(I1436,1)="1",J1436=AVP),"Scranton West","")</f>
        <v>#NAME?</v>
      </c>
    </row>
    <row r="1437" spans="1:11" x14ac:dyDescent="0.3">
      <c r="A1437" s="1" t="s">
        <v>4420</v>
      </c>
      <c r="B1437" t="s">
        <v>1439</v>
      </c>
      <c r="C1437" t="s">
        <v>1317</v>
      </c>
      <c r="D1437" t="s">
        <v>5998</v>
      </c>
      <c r="E1437" t="s">
        <v>71</v>
      </c>
      <c r="F1437" s="5">
        <v>12.92</v>
      </c>
      <c r="G1437" s="5">
        <v>24.99</v>
      </c>
      <c r="H1437" s="16">
        <v>10.008621038484653</v>
      </c>
      <c r="I1437" s="3" t="s">
        <v>10264</v>
      </c>
      <c r="J1437" s="3" t="str">
        <f t="shared" si="22"/>
        <v>AVP</v>
      </c>
      <c r="K1437" s="3" t="e">
        <f>IF(AND(RIGHT(I1437,1)="1",J1437=AVP),"Scranton West","")</f>
        <v>#NAME?</v>
      </c>
    </row>
    <row r="1438" spans="1:11" x14ac:dyDescent="0.3">
      <c r="A1438" s="1" t="s">
        <v>4421</v>
      </c>
      <c r="B1438" t="s">
        <v>1440</v>
      </c>
      <c r="C1438" t="s">
        <v>1317</v>
      </c>
      <c r="D1438" t="s">
        <v>5998</v>
      </c>
      <c r="E1438" t="s">
        <v>1441</v>
      </c>
      <c r="F1438" s="5">
        <v>10.37</v>
      </c>
      <c r="G1438" s="5">
        <v>11.99</v>
      </c>
      <c r="H1438" s="16">
        <v>4.006499720167529</v>
      </c>
      <c r="I1438" s="3" t="s">
        <v>10263</v>
      </c>
      <c r="J1438" s="3" t="str">
        <f t="shared" si="22"/>
        <v>BNA</v>
      </c>
      <c r="K1438" s="3" t="e">
        <f>IF(AND(RIGHT(I1438,1)="1",J1438=AVP),"Scranton West","")</f>
        <v>#NAME?</v>
      </c>
    </row>
    <row r="1439" spans="1:11" x14ac:dyDescent="0.3">
      <c r="A1439" s="1" t="s">
        <v>4422</v>
      </c>
      <c r="B1439" t="s">
        <v>1442</v>
      </c>
      <c r="C1439" t="s">
        <v>1317</v>
      </c>
      <c r="D1439" t="s">
        <v>5998</v>
      </c>
      <c r="E1439" t="s">
        <v>13</v>
      </c>
      <c r="F1439" s="5">
        <v>8.16</v>
      </c>
      <c r="G1439" s="5">
        <v>10.99</v>
      </c>
      <c r="H1439" s="16">
        <v>0.10068837344354119</v>
      </c>
      <c r="I1439" s="3" t="s">
        <v>10261</v>
      </c>
      <c r="J1439" s="3" t="str">
        <f t="shared" si="22"/>
        <v>AVP</v>
      </c>
      <c r="K1439" s="3" t="e">
        <f>IF(AND(RIGHT(I1439,1)="1",J1439=AVP),"Scranton West","")</f>
        <v>#NAME?</v>
      </c>
    </row>
    <row r="1440" spans="1:11" x14ac:dyDescent="0.3">
      <c r="A1440" s="1" t="s">
        <v>4423</v>
      </c>
      <c r="B1440" t="s">
        <v>1443</v>
      </c>
      <c r="C1440" t="s">
        <v>1317</v>
      </c>
      <c r="D1440" t="s">
        <v>5998</v>
      </c>
      <c r="E1440" t="s">
        <v>475</v>
      </c>
      <c r="F1440" s="5">
        <v>6.14</v>
      </c>
      <c r="G1440" s="5">
        <v>11.99</v>
      </c>
      <c r="H1440" s="16">
        <v>3.0041606421971685</v>
      </c>
      <c r="I1440" s="3" t="s">
        <v>10263</v>
      </c>
      <c r="J1440" s="3" t="str">
        <f t="shared" si="22"/>
        <v>BNA</v>
      </c>
      <c r="K1440" s="3" t="e">
        <f>IF(AND(RIGHT(I1440,1)="1",J1440=AVP),"Scranton West","")</f>
        <v>#NAME?</v>
      </c>
    </row>
    <row r="1441" spans="1:11" x14ac:dyDescent="0.3">
      <c r="A1441" s="1" t="s">
        <v>4424</v>
      </c>
      <c r="B1441" t="s">
        <v>1444</v>
      </c>
      <c r="C1441" t="s">
        <v>1376</v>
      </c>
      <c r="D1441" t="s">
        <v>5995</v>
      </c>
      <c r="E1441" t="s">
        <v>449</v>
      </c>
      <c r="F1441" s="5">
        <v>5.8</v>
      </c>
      <c r="G1441" s="5">
        <v>7.99</v>
      </c>
      <c r="H1441" s="16">
        <v>0.50195949573191878</v>
      </c>
      <c r="I1441" s="3" t="s">
        <v>10262</v>
      </c>
      <c r="J1441" s="3" t="str">
        <f t="shared" si="22"/>
        <v>MCO</v>
      </c>
      <c r="K1441" s="3" t="e">
        <f>IF(AND(RIGHT(I1441,1)="1",J1441=AVP),"Scranton West","")</f>
        <v>#NAME?</v>
      </c>
    </row>
    <row r="1442" spans="1:11" x14ac:dyDescent="0.3">
      <c r="A1442" s="1" t="s">
        <v>4425</v>
      </c>
      <c r="B1442" t="s">
        <v>1445</v>
      </c>
      <c r="C1442" t="s">
        <v>1376</v>
      </c>
      <c r="D1442" t="s">
        <v>5995</v>
      </c>
      <c r="E1442" t="s">
        <v>71</v>
      </c>
      <c r="F1442" s="5">
        <v>47.26</v>
      </c>
      <c r="G1442" s="5">
        <v>99.99</v>
      </c>
      <c r="H1442" s="16">
        <v>0.50758087191191859</v>
      </c>
      <c r="I1442" s="3" t="s">
        <v>10261</v>
      </c>
      <c r="J1442" s="3" t="str">
        <f t="shared" si="22"/>
        <v>AVP</v>
      </c>
      <c r="K1442" s="3" t="e">
        <f>IF(AND(RIGHT(I1442,1)="1",J1442=AVP),"Scranton West","")</f>
        <v>#NAME?</v>
      </c>
    </row>
    <row r="1443" spans="1:11" x14ac:dyDescent="0.3">
      <c r="A1443" s="1" t="s">
        <v>4426</v>
      </c>
      <c r="B1443" t="s">
        <v>1446</v>
      </c>
      <c r="C1443" t="s">
        <v>1376</v>
      </c>
      <c r="D1443" t="s">
        <v>5995</v>
      </c>
      <c r="E1443" t="s">
        <v>11</v>
      </c>
      <c r="F1443" s="5">
        <v>6.64</v>
      </c>
      <c r="G1443" s="5">
        <v>8.99</v>
      </c>
      <c r="H1443" s="16">
        <v>4.0062114850493566</v>
      </c>
      <c r="I1443" s="3" t="s">
        <v>10261</v>
      </c>
      <c r="J1443" s="3" t="str">
        <f t="shared" si="22"/>
        <v>AVP</v>
      </c>
      <c r="K1443" s="3" t="e">
        <f>IF(AND(RIGHT(I1443,1)="1",J1443=AVP),"Scranton West","")</f>
        <v>#NAME?</v>
      </c>
    </row>
    <row r="1444" spans="1:11" x14ac:dyDescent="0.3">
      <c r="A1444" s="1" t="s">
        <v>4190</v>
      </c>
      <c r="B1444" t="s">
        <v>1447</v>
      </c>
      <c r="C1444" t="s">
        <v>1325</v>
      </c>
      <c r="D1444" t="s">
        <v>5997</v>
      </c>
      <c r="E1444" t="s">
        <v>71</v>
      </c>
      <c r="F1444" s="5">
        <v>2.4</v>
      </c>
      <c r="G1444" s="5">
        <v>6.99</v>
      </c>
      <c r="H1444" s="16">
        <v>0.50115607580765198</v>
      </c>
      <c r="I1444" s="3" t="s">
        <v>10261</v>
      </c>
      <c r="J1444" s="3" t="str">
        <f t="shared" si="22"/>
        <v>AVP</v>
      </c>
      <c r="K1444" s="3" t="e">
        <f>IF(AND(RIGHT(I1444,1)="1",J1444=AVP),"Scranton West","")</f>
        <v>#NAME?</v>
      </c>
    </row>
    <row r="1445" spans="1:11" x14ac:dyDescent="0.3">
      <c r="A1445" s="1" t="s">
        <v>4285</v>
      </c>
      <c r="B1445" t="s">
        <v>1448</v>
      </c>
      <c r="C1445" t="s">
        <v>1317</v>
      </c>
      <c r="D1445" t="s">
        <v>5998</v>
      </c>
      <c r="E1445" t="s">
        <v>13</v>
      </c>
      <c r="F1445" s="5">
        <v>5.5</v>
      </c>
      <c r="G1445" s="5">
        <v>12.99</v>
      </c>
      <c r="H1445" s="16">
        <v>1.2065128370620579</v>
      </c>
      <c r="I1445" s="3" t="s">
        <v>10261</v>
      </c>
      <c r="J1445" s="3" t="str">
        <f t="shared" si="22"/>
        <v>AVP</v>
      </c>
      <c r="K1445" s="3" t="e">
        <f>IF(AND(RIGHT(I1445,1)="1",J1445=AVP),"Scranton West","")</f>
        <v>#NAME?</v>
      </c>
    </row>
    <row r="1446" spans="1:11" x14ac:dyDescent="0.3">
      <c r="A1446" s="1" t="s">
        <v>4427</v>
      </c>
      <c r="B1446" t="s">
        <v>253</v>
      </c>
      <c r="C1446" t="s">
        <v>1317</v>
      </c>
      <c r="D1446" t="s">
        <v>5998</v>
      </c>
      <c r="E1446" t="s">
        <v>71</v>
      </c>
      <c r="F1446" s="5">
        <v>10.76</v>
      </c>
      <c r="G1446" s="5">
        <v>19.989999999999998</v>
      </c>
      <c r="H1446" s="16">
        <v>18.00117523176403</v>
      </c>
      <c r="I1446" s="3" t="s">
        <v>10260</v>
      </c>
      <c r="J1446" s="3" t="str">
        <f t="shared" si="22"/>
        <v>BNA</v>
      </c>
      <c r="K1446" s="3" t="e">
        <f>IF(AND(RIGHT(I1446,1)="1",J1446=AVP),"Scranton West","")</f>
        <v>#NAME?</v>
      </c>
    </row>
    <row r="1447" spans="1:11" x14ac:dyDescent="0.3">
      <c r="A1447" s="1" t="s">
        <v>4428</v>
      </c>
      <c r="B1447" t="s">
        <v>849</v>
      </c>
      <c r="C1447" t="s">
        <v>1317</v>
      </c>
      <c r="D1447" t="s">
        <v>5998</v>
      </c>
      <c r="E1447" t="s">
        <v>11</v>
      </c>
      <c r="F1447" s="5">
        <v>8.26</v>
      </c>
      <c r="G1447" s="5">
        <v>12.99</v>
      </c>
      <c r="H1447" s="16">
        <v>24.008500692362151</v>
      </c>
      <c r="I1447" s="3" t="s">
        <v>10261</v>
      </c>
      <c r="J1447" s="3" t="str">
        <f t="shared" si="22"/>
        <v>AVP</v>
      </c>
      <c r="K1447" s="3" t="e">
        <f>IF(AND(RIGHT(I1447,1)="1",J1447=AVP),"Scranton West","")</f>
        <v>#NAME?</v>
      </c>
    </row>
    <row r="1448" spans="1:11" x14ac:dyDescent="0.3">
      <c r="A1448" s="1" t="s">
        <v>4429</v>
      </c>
      <c r="B1448" t="s">
        <v>1449</v>
      </c>
      <c r="C1448" t="s">
        <v>1317</v>
      </c>
      <c r="D1448" t="s">
        <v>5998</v>
      </c>
      <c r="E1448" t="s">
        <v>1351</v>
      </c>
      <c r="F1448" s="5">
        <v>14.49</v>
      </c>
      <c r="G1448" s="5">
        <v>24.99</v>
      </c>
      <c r="H1448" s="16">
        <v>0.50243673250164378</v>
      </c>
      <c r="I1448" s="3" t="s">
        <v>10261</v>
      </c>
      <c r="J1448" s="3" t="str">
        <f t="shared" si="22"/>
        <v>AVP</v>
      </c>
      <c r="K1448" s="3" t="e">
        <f>IF(AND(RIGHT(I1448,1)="1",J1448=AVP),"Scranton West","")</f>
        <v>#NAME?</v>
      </c>
    </row>
    <row r="1449" spans="1:11" x14ac:dyDescent="0.3">
      <c r="A1449" s="1" t="s">
        <v>4430</v>
      </c>
      <c r="B1449" t="s">
        <v>1450</v>
      </c>
      <c r="C1449" t="s">
        <v>1317</v>
      </c>
      <c r="D1449" t="s">
        <v>5998</v>
      </c>
      <c r="E1449" t="s">
        <v>71</v>
      </c>
      <c r="F1449" s="5">
        <v>18.899999999999999</v>
      </c>
      <c r="G1449" s="5">
        <v>29.99</v>
      </c>
      <c r="H1449" s="16">
        <v>0.50256063366419024</v>
      </c>
      <c r="I1449" s="3" t="s">
        <v>10264</v>
      </c>
      <c r="J1449" s="3" t="str">
        <f t="shared" si="22"/>
        <v>AVP</v>
      </c>
      <c r="K1449" s="3" t="e">
        <f>IF(AND(RIGHT(I1449,1)="1",J1449=AVP),"Scranton West","")</f>
        <v>#NAME?</v>
      </c>
    </row>
    <row r="1450" spans="1:11" x14ac:dyDescent="0.3">
      <c r="A1450" s="1" t="s">
        <v>4431</v>
      </c>
      <c r="B1450" t="s">
        <v>1451</v>
      </c>
      <c r="C1450" t="s">
        <v>1376</v>
      </c>
      <c r="D1450" t="s">
        <v>5995</v>
      </c>
      <c r="E1450" t="s">
        <v>13</v>
      </c>
      <c r="F1450" s="5">
        <v>9.49</v>
      </c>
      <c r="G1450" s="5">
        <v>9.99</v>
      </c>
      <c r="H1450" s="16">
        <v>0.7007881171207031</v>
      </c>
      <c r="I1450" s="3" t="s">
        <v>10260</v>
      </c>
      <c r="J1450" s="3" t="str">
        <f t="shared" si="22"/>
        <v>BNA</v>
      </c>
      <c r="K1450" s="3" t="e">
        <f>IF(AND(RIGHT(I1450,1)="1",J1450=AVP),"Scranton West","")</f>
        <v>#NAME?</v>
      </c>
    </row>
    <row r="1451" spans="1:11" x14ac:dyDescent="0.3">
      <c r="A1451" s="1" t="s">
        <v>4432</v>
      </c>
      <c r="B1451" t="s">
        <v>1452</v>
      </c>
      <c r="C1451" t="s">
        <v>1317</v>
      </c>
      <c r="D1451" t="s">
        <v>5998</v>
      </c>
      <c r="E1451" t="s">
        <v>71</v>
      </c>
      <c r="F1451" s="5">
        <v>8.7899999999999991</v>
      </c>
      <c r="G1451" s="5">
        <v>14.99</v>
      </c>
      <c r="H1451" s="16">
        <v>4.0087181154691836</v>
      </c>
      <c r="I1451" s="3" t="s">
        <v>10261</v>
      </c>
      <c r="J1451" s="3" t="str">
        <f t="shared" si="22"/>
        <v>AVP</v>
      </c>
      <c r="K1451" s="3" t="e">
        <f>IF(AND(RIGHT(I1451,1)="1",J1451=AVP),"Scranton West","")</f>
        <v>#NAME?</v>
      </c>
    </row>
    <row r="1452" spans="1:11" x14ac:dyDescent="0.3">
      <c r="A1452" s="1" t="s">
        <v>4252</v>
      </c>
      <c r="B1452" t="s">
        <v>1453</v>
      </c>
      <c r="C1452" t="s">
        <v>1376</v>
      </c>
      <c r="D1452" t="s">
        <v>5995</v>
      </c>
      <c r="E1452" t="s">
        <v>1441</v>
      </c>
      <c r="F1452" s="5">
        <v>3.12</v>
      </c>
      <c r="G1452" s="5">
        <v>5.99</v>
      </c>
      <c r="H1452" s="16">
        <v>25.000430492836013</v>
      </c>
      <c r="I1452" s="3" t="s">
        <v>10261</v>
      </c>
      <c r="J1452" s="3" t="str">
        <f t="shared" si="22"/>
        <v>AVP</v>
      </c>
      <c r="K1452" s="3" t="e">
        <f>IF(AND(RIGHT(I1452,1)="1",J1452=AVP),"Scranton West","")</f>
        <v>#NAME?</v>
      </c>
    </row>
    <row r="1453" spans="1:11" x14ac:dyDescent="0.3">
      <c r="A1453" s="1" t="s">
        <v>4433</v>
      </c>
      <c r="B1453" t="s">
        <v>1454</v>
      </c>
      <c r="C1453" t="s">
        <v>1376</v>
      </c>
      <c r="D1453" t="s">
        <v>5995</v>
      </c>
      <c r="E1453" t="s">
        <v>71</v>
      </c>
      <c r="F1453" s="5">
        <v>6.87</v>
      </c>
      <c r="G1453" s="5">
        <v>19.989999999999998</v>
      </c>
      <c r="H1453" s="16">
        <v>14.001320725431405</v>
      </c>
      <c r="I1453" s="3" t="s">
        <v>10264</v>
      </c>
      <c r="J1453" s="3" t="str">
        <f t="shared" si="22"/>
        <v>AVP</v>
      </c>
      <c r="K1453" s="3" t="e">
        <f>IF(AND(RIGHT(I1453,1)="1",J1453=AVP),"Scranton West","")</f>
        <v>#NAME?</v>
      </c>
    </row>
    <row r="1454" spans="1:11" x14ac:dyDescent="0.3">
      <c r="A1454" s="1" t="s">
        <v>4434</v>
      </c>
      <c r="B1454" t="s">
        <v>1455</v>
      </c>
      <c r="C1454" t="s">
        <v>1317</v>
      </c>
      <c r="D1454" t="s">
        <v>5998</v>
      </c>
      <c r="E1454" t="s">
        <v>42</v>
      </c>
      <c r="F1454" s="5">
        <v>1.52</v>
      </c>
      <c r="G1454" s="5">
        <v>11.99</v>
      </c>
      <c r="H1454" s="16">
        <v>1.0051218543524683</v>
      </c>
      <c r="I1454" s="3" t="s">
        <v>10263</v>
      </c>
      <c r="J1454" s="3" t="str">
        <f t="shared" si="22"/>
        <v>BNA</v>
      </c>
      <c r="K1454" s="3" t="e">
        <f>IF(AND(RIGHT(I1454,1)="1",J1454=AVP),"Scranton West","")</f>
        <v>#NAME?</v>
      </c>
    </row>
    <row r="1455" spans="1:11" x14ac:dyDescent="0.3">
      <c r="A1455" s="1" t="s">
        <v>4435</v>
      </c>
      <c r="B1455" t="s">
        <v>1456</v>
      </c>
      <c r="C1455" t="s">
        <v>1317</v>
      </c>
      <c r="D1455" t="s">
        <v>5998</v>
      </c>
      <c r="E1455" t="s">
        <v>475</v>
      </c>
      <c r="F1455" s="5">
        <v>12.08</v>
      </c>
      <c r="G1455" s="5">
        <v>24.99</v>
      </c>
      <c r="H1455" s="16">
        <v>0.5095306207847381</v>
      </c>
      <c r="I1455" s="3" t="s">
        <v>10261</v>
      </c>
      <c r="J1455" s="3" t="str">
        <f t="shared" si="22"/>
        <v>AVP</v>
      </c>
      <c r="K1455" s="3" t="e">
        <f>IF(AND(RIGHT(I1455,1)="1",J1455=AVP),"Scranton West","")</f>
        <v>#NAME?</v>
      </c>
    </row>
    <row r="1456" spans="1:11" x14ac:dyDescent="0.3">
      <c r="A1456" s="1" t="s">
        <v>4436</v>
      </c>
      <c r="B1456" t="s">
        <v>1457</v>
      </c>
      <c r="C1456" t="s">
        <v>1317</v>
      </c>
      <c r="D1456" t="s">
        <v>5998</v>
      </c>
      <c r="E1456" t="s">
        <v>1316</v>
      </c>
      <c r="F1456" s="5">
        <v>13.17</v>
      </c>
      <c r="G1456" s="5">
        <v>29.99</v>
      </c>
      <c r="H1456" s="16">
        <v>3.0025884746765623</v>
      </c>
      <c r="I1456" s="3" t="s">
        <v>10260</v>
      </c>
      <c r="J1456" s="3" t="str">
        <f t="shared" si="22"/>
        <v>BNA</v>
      </c>
      <c r="K1456" s="3" t="e">
        <f>IF(AND(RIGHT(I1456,1)="1",J1456=AVP),"Scranton West","")</f>
        <v>#NAME?</v>
      </c>
    </row>
    <row r="1457" spans="1:11" x14ac:dyDescent="0.3">
      <c r="A1457" s="1" t="s">
        <v>4437</v>
      </c>
      <c r="B1457" t="s">
        <v>1458</v>
      </c>
      <c r="C1457" t="s">
        <v>1376</v>
      </c>
      <c r="D1457" t="s">
        <v>5995</v>
      </c>
      <c r="E1457" t="s">
        <v>11</v>
      </c>
      <c r="F1457" s="5">
        <v>7.23</v>
      </c>
      <c r="G1457" s="5">
        <v>9.99</v>
      </c>
      <c r="H1457" s="16">
        <v>4.9004704528954655</v>
      </c>
      <c r="I1457" s="3" t="s">
        <v>10261</v>
      </c>
      <c r="J1457" s="3" t="str">
        <f t="shared" si="22"/>
        <v>AVP</v>
      </c>
      <c r="K1457" s="3" t="e">
        <f>IF(AND(RIGHT(I1457,1)="1",J1457=AVP),"Scranton West","")</f>
        <v>#NAME?</v>
      </c>
    </row>
    <row r="1458" spans="1:11" x14ac:dyDescent="0.3">
      <c r="A1458" s="1" t="s">
        <v>4438</v>
      </c>
      <c r="B1458" t="s">
        <v>1459</v>
      </c>
      <c r="C1458" t="s">
        <v>1376</v>
      </c>
      <c r="D1458" t="s">
        <v>5995</v>
      </c>
      <c r="E1458" t="s">
        <v>449</v>
      </c>
      <c r="F1458" s="5">
        <v>4.9800000000000004</v>
      </c>
      <c r="G1458" s="5">
        <v>6.99</v>
      </c>
      <c r="H1458" s="16">
        <v>0.20381936986127683</v>
      </c>
      <c r="I1458" s="3" t="s">
        <v>10264</v>
      </c>
      <c r="J1458" s="3" t="str">
        <f t="shared" si="22"/>
        <v>AVP</v>
      </c>
      <c r="K1458" s="3" t="e">
        <f>IF(AND(RIGHT(I1458,1)="1",J1458=AVP),"Scranton West","")</f>
        <v>#NAME?</v>
      </c>
    </row>
    <row r="1459" spans="1:11" x14ac:dyDescent="0.3">
      <c r="A1459" s="1" t="s">
        <v>4439</v>
      </c>
      <c r="B1459" t="s">
        <v>1460</v>
      </c>
      <c r="C1459" t="s">
        <v>1317</v>
      </c>
      <c r="D1459" t="s">
        <v>5998</v>
      </c>
      <c r="E1459" t="s">
        <v>13</v>
      </c>
      <c r="F1459" s="5">
        <v>6.15</v>
      </c>
      <c r="G1459" s="5">
        <v>14.99</v>
      </c>
      <c r="H1459" s="16">
        <v>1.3013616878544441</v>
      </c>
      <c r="I1459" s="3" t="s">
        <v>10261</v>
      </c>
      <c r="J1459" s="3" t="str">
        <f t="shared" si="22"/>
        <v>AVP</v>
      </c>
      <c r="K1459" s="3" t="e">
        <f>IF(AND(RIGHT(I1459,1)="1",J1459=AVP),"Scranton West","")</f>
        <v>#NAME?</v>
      </c>
    </row>
    <row r="1460" spans="1:11" x14ac:dyDescent="0.3">
      <c r="A1460" s="1" t="s">
        <v>4440</v>
      </c>
      <c r="B1460" t="s">
        <v>1461</v>
      </c>
      <c r="C1460" t="s">
        <v>1376</v>
      </c>
      <c r="D1460" t="s">
        <v>5995</v>
      </c>
      <c r="E1460" t="s">
        <v>71</v>
      </c>
      <c r="F1460" s="5">
        <v>10.49</v>
      </c>
      <c r="G1460" s="5">
        <v>19.989999999999998</v>
      </c>
      <c r="H1460" s="16">
        <v>0.50942178432117047</v>
      </c>
      <c r="I1460" s="3" t="s">
        <v>10261</v>
      </c>
      <c r="J1460" s="3" t="str">
        <f t="shared" si="22"/>
        <v>AVP</v>
      </c>
      <c r="K1460" s="3" t="e">
        <f>IF(AND(RIGHT(I1460,1)="1",J1460=AVP),"Scranton West","")</f>
        <v>#NAME?</v>
      </c>
    </row>
    <row r="1461" spans="1:11" x14ac:dyDescent="0.3">
      <c r="A1461" s="1" t="s">
        <v>4441</v>
      </c>
      <c r="B1461" t="s">
        <v>1424</v>
      </c>
      <c r="C1461" t="s">
        <v>1317</v>
      </c>
      <c r="D1461" t="s">
        <v>5998</v>
      </c>
      <c r="E1461" t="s">
        <v>1351</v>
      </c>
      <c r="F1461" s="5">
        <v>10.65</v>
      </c>
      <c r="G1461" s="5">
        <v>34.99</v>
      </c>
      <c r="H1461" s="16">
        <v>10.006697163595694</v>
      </c>
      <c r="I1461" s="3" t="s">
        <v>10261</v>
      </c>
      <c r="J1461" s="3" t="str">
        <f t="shared" si="22"/>
        <v>AVP</v>
      </c>
      <c r="K1461" s="3" t="e">
        <f>IF(AND(RIGHT(I1461,1)="1",J1461=AVP),"Scranton West","")</f>
        <v>#NAME?</v>
      </c>
    </row>
    <row r="1462" spans="1:11" x14ac:dyDescent="0.3">
      <c r="A1462" s="1" t="s">
        <v>4442</v>
      </c>
      <c r="B1462" t="s">
        <v>1462</v>
      </c>
      <c r="C1462" t="s">
        <v>953</v>
      </c>
      <c r="D1462" t="s">
        <v>5998</v>
      </c>
      <c r="E1462" t="s">
        <v>71</v>
      </c>
      <c r="F1462" s="5">
        <v>16.649999999999999</v>
      </c>
      <c r="G1462" s="5">
        <v>39.99</v>
      </c>
      <c r="H1462" s="16">
        <v>55.00136951410235</v>
      </c>
      <c r="I1462" s="3" t="s">
        <v>10263</v>
      </c>
      <c r="J1462" s="3" t="str">
        <f t="shared" si="22"/>
        <v>BNA</v>
      </c>
      <c r="K1462" s="3" t="e">
        <f>IF(AND(RIGHT(I1462,1)="1",J1462=AVP),"Scranton West","")</f>
        <v>#NAME?</v>
      </c>
    </row>
    <row r="1463" spans="1:11" x14ac:dyDescent="0.3">
      <c r="A1463" s="1" t="s">
        <v>4443</v>
      </c>
      <c r="B1463" t="s">
        <v>410</v>
      </c>
      <c r="C1463" t="s">
        <v>1313</v>
      </c>
      <c r="D1463" t="s">
        <v>5995</v>
      </c>
      <c r="E1463" t="s">
        <v>13</v>
      </c>
      <c r="F1463" s="5">
        <v>7.62</v>
      </c>
      <c r="G1463" s="5">
        <v>49.99</v>
      </c>
      <c r="H1463" s="16">
        <v>0.20051549873193483</v>
      </c>
      <c r="I1463" s="3" t="s">
        <v>10261</v>
      </c>
      <c r="J1463" s="3" t="str">
        <f t="shared" si="22"/>
        <v>AVP</v>
      </c>
      <c r="K1463" s="3" t="e">
        <f>IF(AND(RIGHT(I1463,1)="1",J1463=AVP),"Scranton West","")</f>
        <v>#NAME?</v>
      </c>
    </row>
    <row r="1464" spans="1:11" x14ac:dyDescent="0.3">
      <c r="A1464" s="1" t="s">
        <v>4444</v>
      </c>
      <c r="B1464" t="s">
        <v>1463</v>
      </c>
      <c r="C1464" t="s">
        <v>1317</v>
      </c>
      <c r="D1464" t="s">
        <v>5998</v>
      </c>
      <c r="E1464" t="s">
        <v>11</v>
      </c>
      <c r="F1464" s="5">
        <v>13.54</v>
      </c>
      <c r="G1464" s="5">
        <v>14.99</v>
      </c>
      <c r="H1464" s="16">
        <v>30.003488834689378</v>
      </c>
      <c r="I1464" s="3" t="s">
        <v>10262</v>
      </c>
      <c r="J1464" s="3" t="str">
        <f t="shared" si="22"/>
        <v>MCO</v>
      </c>
      <c r="K1464" s="3" t="e">
        <f>IF(AND(RIGHT(I1464,1)="1",J1464=AVP),"Scranton West","")</f>
        <v>#NAME?</v>
      </c>
    </row>
    <row r="1465" spans="1:11" x14ac:dyDescent="0.3">
      <c r="A1465" s="1" t="s">
        <v>4445</v>
      </c>
      <c r="B1465" t="s">
        <v>1464</v>
      </c>
      <c r="C1465" t="s">
        <v>1317</v>
      </c>
      <c r="D1465" t="s">
        <v>5998</v>
      </c>
      <c r="E1465" t="s">
        <v>42</v>
      </c>
      <c r="F1465" s="5">
        <v>7.17</v>
      </c>
      <c r="G1465" s="5">
        <v>12.99</v>
      </c>
      <c r="H1465" s="16">
        <v>2.5032044119672849</v>
      </c>
      <c r="I1465" s="3" t="s">
        <v>10260</v>
      </c>
      <c r="J1465" s="3" t="str">
        <f t="shared" si="22"/>
        <v>BNA</v>
      </c>
      <c r="K1465" s="3" t="e">
        <f>IF(AND(RIGHT(I1465,1)="1",J1465=AVP),"Scranton West","")</f>
        <v>#NAME?</v>
      </c>
    </row>
    <row r="1466" spans="1:11" x14ac:dyDescent="0.3">
      <c r="A1466" s="1" t="s">
        <v>4446</v>
      </c>
      <c r="B1466" t="s">
        <v>1465</v>
      </c>
      <c r="C1466" t="s">
        <v>1317</v>
      </c>
      <c r="D1466" t="s">
        <v>5998</v>
      </c>
      <c r="E1466" t="s">
        <v>475</v>
      </c>
      <c r="F1466" s="5">
        <v>8.08</v>
      </c>
      <c r="G1466" s="5">
        <v>12.99</v>
      </c>
      <c r="H1466" s="16">
        <v>0.50331660677744194</v>
      </c>
      <c r="I1466" s="3" t="s">
        <v>10261</v>
      </c>
      <c r="J1466" s="3" t="str">
        <f t="shared" si="22"/>
        <v>AVP</v>
      </c>
      <c r="K1466" s="3" t="e">
        <f>IF(AND(RIGHT(I1466,1)="1",J1466=AVP),"Scranton West","")</f>
        <v>#NAME?</v>
      </c>
    </row>
    <row r="1467" spans="1:11" x14ac:dyDescent="0.3">
      <c r="A1467" s="1" t="s">
        <v>4447</v>
      </c>
      <c r="B1467" t="s">
        <v>1466</v>
      </c>
      <c r="C1467" t="s">
        <v>1376</v>
      </c>
      <c r="D1467" t="s">
        <v>5995</v>
      </c>
      <c r="E1467" t="s">
        <v>71</v>
      </c>
      <c r="F1467" s="5">
        <v>7.01</v>
      </c>
      <c r="G1467" s="5">
        <v>11.99</v>
      </c>
      <c r="H1467" s="16">
        <v>3.0087288617858614</v>
      </c>
      <c r="I1467" s="3" t="s">
        <v>10261</v>
      </c>
      <c r="J1467" s="3" t="str">
        <f t="shared" si="22"/>
        <v>AVP</v>
      </c>
      <c r="K1467" s="3" t="e">
        <f>IF(AND(RIGHT(I1467,1)="1",J1467=AVP),"Scranton West","")</f>
        <v>#NAME?</v>
      </c>
    </row>
    <row r="1468" spans="1:11" x14ac:dyDescent="0.3">
      <c r="A1468" s="1" t="s">
        <v>4448</v>
      </c>
      <c r="B1468" t="s">
        <v>1467</v>
      </c>
      <c r="C1468" t="s">
        <v>1313</v>
      </c>
      <c r="D1468" t="s">
        <v>5995</v>
      </c>
      <c r="E1468" t="s">
        <v>1316</v>
      </c>
      <c r="F1468" s="5">
        <v>55.01</v>
      </c>
      <c r="G1468" s="5">
        <v>69.989999999999995</v>
      </c>
      <c r="H1468" s="16">
        <v>12.008144594044357</v>
      </c>
      <c r="I1468" s="3" t="s">
        <v>10261</v>
      </c>
      <c r="J1468" s="3" t="str">
        <f t="shared" si="22"/>
        <v>AVP</v>
      </c>
      <c r="K1468" s="3" t="e">
        <f>IF(AND(RIGHT(I1468,1)="1",J1468=AVP),"Scranton West","")</f>
        <v>#NAME?</v>
      </c>
    </row>
    <row r="1469" spans="1:11" x14ac:dyDescent="0.3">
      <c r="A1469" s="1" t="s">
        <v>4449</v>
      </c>
      <c r="B1469" t="s">
        <v>1468</v>
      </c>
      <c r="C1469" t="s">
        <v>1317</v>
      </c>
      <c r="D1469" t="s">
        <v>5998</v>
      </c>
      <c r="E1469" t="s">
        <v>1351</v>
      </c>
      <c r="F1469" s="5">
        <v>11.45</v>
      </c>
      <c r="G1469" s="5">
        <v>24.99</v>
      </c>
      <c r="H1469" s="16">
        <v>3.0056230038124236</v>
      </c>
      <c r="I1469" s="3" t="s">
        <v>10262</v>
      </c>
      <c r="J1469" s="3" t="str">
        <f t="shared" si="22"/>
        <v>MCO</v>
      </c>
      <c r="K1469" s="3" t="e">
        <f>IF(AND(RIGHT(I1469,1)="1",J1469=AVP),"Scranton West","")</f>
        <v>#NAME?</v>
      </c>
    </row>
    <row r="1470" spans="1:11" x14ac:dyDescent="0.3">
      <c r="A1470" s="1" t="s">
        <v>4450</v>
      </c>
      <c r="B1470" t="s">
        <v>1469</v>
      </c>
      <c r="C1470" t="s">
        <v>1376</v>
      </c>
      <c r="D1470" t="s">
        <v>5995</v>
      </c>
      <c r="E1470" t="s">
        <v>449</v>
      </c>
      <c r="F1470" s="5">
        <v>8.93</v>
      </c>
      <c r="G1470" s="5">
        <v>9.99</v>
      </c>
      <c r="H1470" s="16">
        <v>5.0034286368760457</v>
      </c>
      <c r="I1470" s="3" t="s">
        <v>10261</v>
      </c>
      <c r="J1470" s="3" t="str">
        <f t="shared" si="22"/>
        <v>AVP</v>
      </c>
      <c r="K1470" s="3" t="e">
        <f>IF(AND(RIGHT(I1470,1)="1",J1470=AVP),"Scranton West","")</f>
        <v>#NAME?</v>
      </c>
    </row>
    <row r="1471" spans="1:11" x14ac:dyDescent="0.3">
      <c r="A1471" s="1" t="s">
        <v>4451</v>
      </c>
      <c r="B1471" t="s">
        <v>1470</v>
      </c>
      <c r="C1471" t="s">
        <v>1317</v>
      </c>
      <c r="D1471" t="s">
        <v>5998</v>
      </c>
      <c r="E1471" t="s">
        <v>13</v>
      </c>
      <c r="F1471" s="5">
        <v>2.46</v>
      </c>
      <c r="G1471" s="5">
        <v>12.99</v>
      </c>
      <c r="H1471" s="16">
        <v>2.0042995187910355</v>
      </c>
      <c r="I1471" s="3" t="s">
        <v>10261</v>
      </c>
      <c r="J1471" s="3" t="str">
        <f t="shared" si="22"/>
        <v>AVP</v>
      </c>
      <c r="K1471" s="3" t="e">
        <f>IF(AND(RIGHT(I1471,1)="1",J1471=AVP),"Scranton West","")</f>
        <v>#NAME?</v>
      </c>
    </row>
    <row r="1472" spans="1:11" x14ac:dyDescent="0.3">
      <c r="A1472" s="1" t="s">
        <v>4452</v>
      </c>
      <c r="B1472" t="s">
        <v>1471</v>
      </c>
      <c r="C1472" t="s">
        <v>1376</v>
      </c>
      <c r="D1472" t="s">
        <v>5995</v>
      </c>
      <c r="E1472" t="s">
        <v>11</v>
      </c>
      <c r="F1472" s="5">
        <v>6.29</v>
      </c>
      <c r="G1472" s="5">
        <v>9.99</v>
      </c>
      <c r="H1472" s="16">
        <v>25.001475465632563</v>
      </c>
      <c r="I1472" s="3" t="s">
        <v>10264</v>
      </c>
      <c r="J1472" s="3" t="str">
        <f t="shared" si="22"/>
        <v>AVP</v>
      </c>
      <c r="K1472" s="3" t="e">
        <f>IF(AND(RIGHT(I1472,1)="1",J1472=AVP),"Scranton West","")</f>
        <v>#NAME?</v>
      </c>
    </row>
    <row r="1473" spans="1:11" x14ac:dyDescent="0.3">
      <c r="A1473" s="1" t="s">
        <v>4453</v>
      </c>
      <c r="B1473" t="s">
        <v>1472</v>
      </c>
      <c r="C1473" t="s">
        <v>1376</v>
      </c>
      <c r="D1473" t="s">
        <v>5995</v>
      </c>
      <c r="E1473" t="s">
        <v>71</v>
      </c>
      <c r="F1473" s="5">
        <v>40.880000000000003</v>
      </c>
      <c r="G1473" s="5">
        <v>49.99</v>
      </c>
      <c r="H1473" s="16">
        <v>4.0015405247624178</v>
      </c>
      <c r="I1473" s="3" t="s">
        <v>10261</v>
      </c>
      <c r="J1473" s="3" t="str">
        <f t="shared" si="22"/>
        <v>AVP</v>
      </c>
      <c r="K1473" s="3" t="e">
        <f>IF(AND(RIGHT(I1473,1)="1",J1473=AVP),"Scranton West","")</f>
        <v>#NAME?</v>
      </c>
    </row>
    <row r="1474" spans="1:11" x14ac:dyDescent="0.3">
      <c r="A1474" s="1" t="s">
        <v>4454</v>
      </c>
      <c r="B1474" t="s">
        <v>1473</v>
      </c>
      <c r="C1474" t="s">
        <v>1317</v>
      </c>
      <c r="D1474" t="s">
        <v>5998</v>
      </c>
      <c r="E1474" t="s">
        <v>475</v>
      </c>
      <c r="F1474" s="5">
        <v>5.72</v>
      </c>
      <c r="G1474" s="5">
        <v>29.99</v>
      </c>
      <c r="H1474" s="16">
        <v>0.50681447058353646</v>
      </c>
      <c r="I1474" s="3" t="s">
        <v>10260</v>
      </c>
      <c r="J1474" s="3" t="str">
        <f t="shared" si="22"/>
        <v>BNA</v>
      </c>
      <c r="K1474" s="3" t="e">
        <f>IF(AND(RIGHT(I1474,1)="1",J1474=AVP),"Scranton West","")</f>
        <v>#NAME?</v>
      </c>
    </row>
    <row r="1475" spans="1:11" x14ac:dyDescent="0.3">
      <c r="A1475" s="1" t="s">
        <v>4455</v>
      </c>
      <c r="B1475" t="s">
        <v>1474</v>
      </c>
      <c r="C1475" t="s">
        <v>1376</v>
      </c>
      <c r="D1475" t="s">
        <v>5995</v>
      </c>
      <c r="E1475" t="s">
        <v>1314</v>
      </c>
      <c r="F1475" s="5">
        <v>6.46</v>
      </c>
      <c r="G1475" s="5">
        <v>14.99</v>
      </c>
      <c r="H1475" s="16">
        <v>0.50692336533543181</v>
      </c>
      <c r="I1475" s="3" t="s">
        <v>10264</v>
      </c>
      <c r="J1475" s="3" t="str">
        <f t="shared" ref="J1475:J1538" si="23">LEFT(I1475,3)</f>
        <v>AVP</v>
      </c>
      <c r="K1475" s="3" t="e">
        <f>IF(AND(RIGHT(I1475,1)="1",J1475=AVP),"Scranton West","")</f>
        <v>#NAME?</v>
      </c>
    </row>
    <row r="1476" spans="1:11" x14ac:dyDescent="0.3">
      <c r="A1476" s="1" t="s">
        <v>4456</v>
      </c>
      <c r="B1476" t="s">
        <v>1475</v>
      </c>
      <c r="C1476" t="s">
        <v>1376</v>
      </c>
      <c r="D1476" t="s">
        <v>5995</v>
      </c>
      <c r="E1476" t="s">
        <v>13</v>
      </c>
      <c r="F1476" s="5">
        <v>3.43</v>
      </c>
      <c r="G1476" s="5">
        <v>7.99</v>
      </c>
      <c r="H1476" s="16">
        <v>0.20807789699875873</v>
      </c>
      <c r="I1476" s="3" t="s">
        <v>10264</v>
      </c>
      <c r="J1476" s="3" t="str">
        <f t="shared" si="23"/>
        <v>AVP</v>
      </c>
      <c r="K1476" s="3" t="e">
        <f>IF(AND(RIGHT(I1476,1)="1",J1476=AVP),"Scranton West","")</f>
        <v>#NAME?</v>
      </c>
    </row>
    <row r="1477" spans="1:11" x14ac:dyDescent="0.3">
      <c r="A1477" s="1" t="s">
        <v>4457</v>
      </c>
      <c r="B1477" t="s">
        <v>1476</v>
      </c>
      <c r="C1477" t="s">
        <v>1376</v>
      </c>
      <c r="D1477" t="s">
        <v>5995</v>
      </c>
      <c r="E1477" t="s">
        <v>71</v>
      </c>
      <c r="F1477" s="5">
        <v>9.51</v>
      </c>
      <c r="G1477" s="5">
        <v>11.99</v>
      </c>
      <c r="H1477" s="16">
        <v>0.2031681144260172</v>
      </c>
      <c r="I1477" s="3" t="s">
        <v>10261</v>
      </c>
      <c r="J1477" s="3" t="str">
        <f t="shared" si="23"/>
        <v>AVP</v>
      </c>
      <c r="K1477" s="3" t="e">
        <f>IF(AND(RIGHT(I1477,1)="1",J1477=AVP),"Scranton West","")</f>
        <v>#NAME?</v>
      </c>
    </row>
    <row r="1478" spans="1:11" x14ac:dyDescent="0.3">
      <c r="A1478" s="1" t="s">
        <v>4458</v>
      </c>
      <c r="B1478" t="s">
        <v>1477</v>
      </c>
      <c r="C1478" t="s">
        <v>1317</v>
      </c>
      <c r="D1478" t="s">
        <v>5998</v>
      </c>
      <c r="E1478" t="s">
        <v>11</v>
      </c>
      <c r="F1478" s="5">
        <v>4.53</v>
      </c>
      <c r="G1478" s="5">
        <v>12.99</v>
      </c>
      <c r="H1478" s="16">
        <v>0.20933431234696837</v>
      </c>
      <c r="I1478" s="3" t="s">
        <v>10260</v>
      </c>
      <c r="J1478" s="3" t="str">
        <f t="shared" si="23"/>
        <v>BNA</v>
      </c>
      <c r="K1478" s="3" t="e">
        <f>IF(AND(RIGHT(I1478,1)="1",J1478=AVP),"Scranton West","")</f>
        <v>#NAME?</v>
      </c>
    </row>
    <row r="1479" spans="1:11" x14ac:dyDescent="0.3">
      <c r="A1479" s="1" t="s">
        <v>4332</v>
      </c>
      <c r="B1479" t="s">
        <v>1478</v>
      </c>
      <c r="C1479" t="s">
        <v>1317</v>
      </c>
      <c r="D1479" t="s">
        <v>5998</v>
      </c>
      <c r="E1479" t="s">
        <v>42</v>
      </c>
      <c r="F1479" s="5">
        <v>1.6</v>
      </c>
      <c r="G1479" s="5">
        <v>13.99</v>
      </c>
      <c r="H1479" s="16">
        <v>0.30357766725770824</v>
      </c>
      <c r="I1479" s="3" t="s">
        <v>10263</v>
      </c>
      <c r="J1479" s="3" t="str">
        <f t="shared" si="23"/>
        <v>BNA</v>
      </c>
      <c r="K1479" s="3" t="e">
        <f>IF(AND(RIGHT(I1479,1)="1",J1479=AVP),"Scranton West","")</f>
        <v>#NAME?</v>
      </c>
    </row>
    <row r="1480" spans="1:11" x14ac:dyDescent="0.3">
      <c r="A1480" s="1" t="s">
        <v>4459</v>
      </c>
      <c r="B1480" t="s">
        <v>1479</v>
      </c>
      <c r="C1480" t="s">
        <v>1317</v>
      </c>
      <c r="D1480" t="s">
        <v>5998</v>
      </c>
      <c r="E1480" t="s">
        <v>475</v>
      </c>
      <c r="F1480" s="5">
        <v>12.07</v>
      </c>
      <c r="G1480" s="5">
        <v>22.99</v>
      </c>
      <c r="H1480" s="16">
        <v>0.60123463468427396</v>
      </c>
      <c r="I1480" s="3" t="s">
        <v>10264</v>
      </c>
      <c r="J1480" s="3" t="str">
        <f t="shared" si="23"/>
        <v>AVP</v>
      </c>
      <c r="K1480" s="3" t="e">
        <f>IF(AND(RIGHT(I1480,1)="1",J1480=AVP),"Scranton West","")</f>
        <v>#NAME?</v>
      </c>
    </row>
    <row r="1481" spans="1:11" x14ac:dyDescent="0.3">
      <c r="A1481" s="1" t="s">
        <v>4460</v>
      </c>
      <c r="B1481" t="s">
        <v>1480</v>
      </c>
      <c r="C1481" t="s">
        <v>85</v>
      </c>
      <c r="D1481" t="s">
        <v>5995</v>
      </c>
      <c r="E1481" t="s">
        <v>1316</v>
      </c>
      <c r="F1481" s="5">
        <v>19.010000000000002</v>
      </c>
      <c r="G1481" s="5">
        <v>39.99</v>
      </c>
      <c r="H1481" s="16">
        <v>3.000907374294409</v>
      </c>
      <c r="I1481" s="3" t="s">
        <v>10260</v>
      </c>
      <c r="J1481" s="3" t="str">
        <f t="shared" si="23"/>
        <v>BNA</v>
      </c>
      <c r="K1481" s="3" t="e">
        <f>IF(AND(RIGHT(I1481,1)="1",J1481=AVP),"Scranton West","")</f>
        <v>#NAME?</v>
      </c>
    </row>
    <row r="1482" spans="1:11" x14ac:dyDescent="0.3">
      <c r="A1482" s="1" t="s">
        <v>4461</v>
      </c>
      <c r="B1482" t="s">
        <v>1481</v>
      </c>
      <c r="C1482" t="s">
        <v>1317</v>
      </c>
      <c r="D1482" t="s">
        <v>5998</v>
      </c>
      <c r="E1482" t="s">
        <v>1351</v>
      </c>
      <c r="F1482" s="5">
        <v>17.61</v>
      </c>
      <c r="G1482" s="5">
        <v>34.99</v>
      </c>
      <c r="H1482" s="16">
        <v>0.10673583974075782</v>
      </c>
      <c r="I1482" s="3" t="s">
        <v>10260</v>
      </c>
      <c r="J1482" s="3" t="str">
        <f t="shared" si="23"/>
        <v>BNA</v>
      </c>
      <c r="K1482" s="3" t="e">
        <f>IF(AND(RIGHT(I1482,1)="1",J1482=AVP),"Scranton West","")</f>
        <v>#NAME?</v>
      </c>
    </row>
    <row r="1483" spans="1:11" x14ac:dyDescent="0.3">
      <c r="A1483" s="1" t="s">
        <v>4462</v>
      </c>
      <c r="B1483" t="s">
        <v>1482</v>
      </c>
      <c r="C1483" t="s">
        <v>1376</v>
      </c>
      <c r="D1483" t="s">
        <v>5995</v>
      </c>
      <c r="E1483" t="s">
        <v>71</v>
      </c>
      <c r="F1483" s="5">
        <v>10.77</v>
      </c>
      <c r="G1483" s="5">
        <v>15.99</v>
      </c>
      <c r="H1483" s="16">
        <v>0.50754775572164212</v>
      </c>
      <c r="I1483" s="3" t="s">
        <v>10261</v>
      </c>
      <c r="J1483" s="3" t="str">
        <f t="shared" si="23"/>
        <v>AVP</v>
      </c>
      <c r="K1483" s="3" t="e">
        <f>IF(AND(RIGHT(I1483,1)="1",J1483=AVP),"Scranton West","")</f>
        <v>#NAME?</v>
      </c>
    </row>
    <row r="1484" spans="1:11" x14ac:dyDescent="0.3">
      <c r="A1484" s="1" t="s">
        <v>4463</v>
      </c>
      <c r="B1484" t="s">
        <v>1483</v>
      </c>
      <c r="C1484" t="s">
        <v>1317</v>
      </c>
      <c r="D1484" t="s">
        <v>5998</v>
      </c>
      <c r="E1484" t="s">
        <v>13</v>
      </c>
      <c r="F1484" s="5">
        <v>10.44</v>
      </c>
      <c r="G1484" s="5">
        <v>10.99</v>
      </c>
      <c r="H1484" s="16">
        <v>10.00666905850189</v>
      </c>
      <c r="I1484" s="3" t="s">
        <v>10261</v>
      </c>
      <c r="J1484" s="3" t="str">
        <f t="shared" si="23"/>
        <v>AVP</v>
      </c>
      <c r="K1484" s="3" t="e">
        <f>IF(AND(RIGHT(I1484,1)="1",J1484=AVP),"Scranton West","")</f>
        <v>#NAME?</v>
      </c>
    </row>
    <row r="1485" spans="1:11" x14ac:dyDescent="0.3">
      <c r="A1485" s="1" t="s">
        <v>4464</v>
      </c>
      <c r="B1485" t="s">
        <v>1484</v>
      </c>
      <c r="C1485" t="s">
        <v>1376</v>
      </c>
      <c r="D1485" t="s">
        <v>5995</v>
      </c>
      <c r="E1485" t="s">
        <v>11</v>
      </c>
      <c r="F1485" s="5">
        <v>9.49</v>
      </c>
      <c r="G1485" s="5">
        <v>9.99</v>
      </c>
      <c r="H1485" s="16">
        <v>1.1088026578143768</v>
      </c>
      <c r="I1485" s="3" t="s">
        <v>10261</v>
      </c>
      <c r="J1485" s="3" t="str">
        <f t="shared" si="23"/>
        <v>AVP</v>
      </c>
      <c r="K1485" s="3" t="e">
        <f>IF(AND(RIGHT(I1485,1)="1",J1485=AVP),"Scranton West","")</f>
        <v>#NAME?</v>
      </c>
    </row>
    <row r="1486" spans="1:11" x14ac:dyDescent="0.3">
      <c r="A1486" s="1" t="s">
        <v>4465</v>
      </c>
      <c r="B1486" t="s">
        <v>1485</v>
      </c>
      <c r="C1486" t="s">
        <v>1376</v>
      </c>
      <c r="D1486" t="s">
        <v>5995</v>
      </c>
      <c r="E1486" t="s">
        <v>71</v>
      </c>
      <c r="F1486" s="5">
        <v>14.38</v>
      </c>
      <c r="G1486" s="5">
        <v>19.989999999999998</v>
      </c>
      <c r="H1486" s="16">
        <v>0.90160507124051414</v>
      </c>
      <c r="I1486" s="3" t="s">
        <v>10261</v>
      </c>
      <c r="J1486" s="3" t="str">
        <f t="shared" si="23"/>
        <v>AVP</v>
      </c>
      <c r="K1486" s="3" t="e">
        <f>IF(AND(RIGHT(I1486,1)="1",J1486=AVP),"Scranton West","")</f>
        <v>#NAME?</v>
      </c>
    </row>
    <row r="1487" spans="1:11" x14ac:dyDescent="0.3">
      <c r="A1487" s="1" t="s">
        <v>4466</v>
      </c>
      <c r="B1487" t="s">
        <v>1486</v>
      </c>
      <c r="C1487" t="s">
        <v>1376</v>
      </c>
      <c r="D1487" t="s">
        <v>5995</v>
      </c>
      <c r="E1487" t="s">
        <v>449</v>
      </c>
      <c r="F1487" s="5">
        <v>3.19</v>
      </c>
      <c r="G1487" s="5">
        <v>5.99</v>
      </c>
      <c r="H1487" s="16">
        <v>0.50138396576178423</v>
      </c>
      <c r="I1487" s="3" t="s">
        <v>10263</v>
      </c>
      <c r="J1487" s="3" t="str">
        <f t="shared" si="23"/>
        <v>BNA</v>
      </c>
      <c r="K1487" s="3" t="e">
        <f>IF(AND(RIGHT(I1487,1)="1",J1487=AVP),"Scranton West","")</f>
        <v>#NAME?</v>
      </c>
    </row>
    <row r="1488" spans="1:11" x14ac:dyDescent="0.3">
      <c r="A1488" s="1" t="s">
        <v>4467</v>
      </c>
      <c r="B1488" t="s">
        <v>1487</v>
      </c>
      <c r="C1488" t="s">
        <v>1399</v>
      </c>
      <c r="D1488" t="s">
        <v>5998</v>
      </c>
      <c r="E1488" t="s">
        <v>13</v>
      </c>
      <c r="F1488" s="5">
        <v>5.6</v>
      </c>
      <c r="G1488" s="5">
        <v>12.99</v>
      </c>
      <c r="H1488" s="16">
        <v>5.0089364952881734</v>
      </c>
      <c r="I1488" s="3" t="s">
        <v>10261</v>
      </c>
      <c r="J1488" s="3" t="str">
        <f t="shared" si="23"/>
        <v>AVP</v>
      </c>
      <c r="K1488" s="3" t="e">
        <f>IF(AND(RIGHT(I1488,1)="1",J1488=AVP),"Scranton West","")</f>
        <v>#NAME?</v>
      </c>
    </row>
    <row r="1489" spans="1:11" x14ac:dyDescent="0.3">
      <c r="A1489" s="1" t="s">
        <v>4468</v>
      </c>
      <c r="B1489" t="s">
        <v>1488</v>
      </c>
      <c r="C1489" t="s">
        <v>1317</v>
      </c>
      <c r="D1489" t="s">
        <v>5998</v>
      </c>
      <c r="E1489" t="s">
        <v>71</v>
      </c>
      <c r="F1489" s="5">
        <v>10.95</v>
      </c>
      <c r="G1489" s="5">
        <v>14.99</v>
      </c>
      <c r="H1489" s="16">
        <v>0.50179644335748541</v>
      </c>
      <c r="I1489" s="3" t="s">
        <v>10261</v>
      </c>
      <c r="J1489" s="3" t="str">
        <f t="shared" si="23"/>
        <v>AVP</v>
      </c>
      <c r="K1489" s="3" t="e">
        <f>IF(AND(RIGHT(I1489,1)="1",J1489=AVP),"Scranton West","")</f>
        <v>#NAME?</v>
      </c>
    </row>
    <row r="1490" spans="1:11" x14ac:dyDescent="0.3">
      <c r="A1490" s="1" t="s">
        <v>4469</v>
      </c>
      <c r="B1490" t="s">
        <v>1489</v>
      </c>
      <c r="C1490" t="s">
        <v>1317</v>
      </c>
      <c r="D1490" t="s">
        <v>5998</v>
      </c>
      <c r="E1490" t="s">
        <v>42</v>
      </c>
      <c r="F1490" s="5">
        <v>12.78</v>
      </c>
      <c r="G1490" s="5">
        <v>19.989999999999998</v>
      </c>
      <c r="H1490" s="16">
        <v>0.50313649981327124</v>
      </c>
      <c r="I1490" s="3" t="s">
        <v>10261</v>
      </c>
      <c r="J1490" s="3" t="str">
        <f t="shared" si="23"/>
        <v>AVP</v>
      </c>
      <c r="K1490" s="3" t="e">
        <f>IF(AND(RIGHT(I1490,1)="1",J1490=AVP),"Scranton West","")</f>
        <v>#NAME?</v>
      </c>
    </row>
    <row r="1491" spans="1:11" x14ac:dyDescent="0.3">
      <c r="A1491" s="1" t="s">
        <v>4470</v>
      </c>
      <c r="B1491" t="s">
        <v>1490</v>
      </c>
      <c r="C1491" t="s">
        <v>1317</v>
      </c>
      <c r="D1491" t="s">
        <v>5998</v>
      </c>
      <c r="E1491" t="s">
        <v>475</v>
      </c>
      <c r="F1491" s="5">
        <v>2.84</v>
      </c>
      <c r="G1491" s="5">
        <v>15.99</v>
      </c>
      <c r="H1491" s="16">
        <v>0.2033711729574329</v>
      </c>
      <c r="I1491" s="3" t="s">
        <v>10261</v>
      </c>
      <c r="J1491" s="3" t="str">
        <f t="shared" si="23"/>
        <v>AVP</v>
      </c>
      <c r="K1491" s="3" t="e">
        <f>IF(AND(RIGHT(I1491,1)="1",J1491=AVP),"Scranton West","")</f>
        <v>#NAME?</v>
      </c>
    </row>
    <row r="1492" spans="1:11" x14ac:dyDescent="0.3">
      <c r="A1492" s="1" t="s">
        <v>4471</v>
      </c>
      <c r="B1492" t="s">
        <v>1491</v>
      </c>
      <c r="C1492" t="s">
        <v>1376</v>
      </c>
      <c r="D1492" t="s">
        <v>5995</v>
      </c>
      <c r="E1492" t="s">
        <v>11</v>
      </c>
      <c r="F1492" s="5">
        <v>3.61</v>
      </c>
      <c r="G1492" s="5">
        <v>10.99</v>
      </c>
      <c r="H1492" s="16">
        <v>10.000758625109466</v>
      </c>
      <c r="I1492" s="3" t="s">
        <v>10260</v>
      </c>
      <c r="J1492" s="3" t="str">
        <f t="shared" si="23"/>
        <v>BNA</v>
      </c>
      <c r="K1492" s="3" t="e">
        <f>IF(AND(RIGHT(I1492,1)="1",J1492=AVP),"Scranton West","")</f>
        <v>#NAME?</v>
      </c>
    </row>
    <row r="1493" spans="1:11" x14ac:dyDescent="0.3">
      <c r="A1493" s="1" t="s">
        <v>4472</v>
      </c>
      <c r="B1493" t="s">
        <v>1492</v>
      </c>
      <c r="C1493" t="s">
        <v>1376</v>
      </c>
      <c r="D1493" t="s">
        <v>5995</v>
      </c>
      <c r="E1493" t="s">
        <v>1316</v>
      </c>
      <c r="F1493" s="5">
        <v>15.8</v>
      </c>
      <c r="G1493" s="5">
        <v>29.99</v>
      </c>
      <c r="H1493" s="16">
        <v>5.020597833944767E-2</v>
      </c>
      <c r="I1493" s="3" t="s">
        <v>10262</v>
      </c>
      <c r="J1493" s="3" t="str">
        <f t="shared" si="23"/>
        <v>MCO</v>
      </c>
      <c r="K1493" s="3" t="e">
        <f>IF(AND(RIGHT(I1493,1)="1",J1493=AVP),"Scranton West","")</f>
        <v>#NAME?</v>
      </c>
    </row>
    <row r="1494" spans="1:11" x14ac:dyDescent="0.3">
      <c r="A1494" s="1" t="s">
        <v>4473</v>
      </c>
      <c r="B1494" t="s">
        <v>1493</v>
      </c>
      <c r="C1494" t="s">
        <v>1317</v>
      </c>
      <c r="D1494" t="s">
        <v>5998</v>
      </c>
      <c r="E1494" t="s">
        <v>1351</v>
      </c>
      <c r="F1494" s="5">
        <v>6.34</v>
      </c>
      <c r="G1494" s="5">
        <v>22.99</v>
      </c>
      <c r="H1494" s="16">
        <v>10.007017711789603</v>
      </c>
      <c r="I1494" s="3" t="s">
        <v>10261</v>
      </c>
      <c r="J1494" s="3" t="str">
        <f t="shared" si="23"/>
        <v>AVP</v>
      </c>
      <c r="K1494" s="3" t="e">
        <f>IF(AND(RIGHT(I1494,1)="1",J1494=AVP),"Scranton West","")</f>
        <v>#NAME?</v>
      </c>
    </row>
    <row r="1495" spans="1:11" x14ac:dyDescent="0.3">
      <c r="A1495" s="1" t="s">
        <v>4474</v>
      </c>
      <c r="B1495" t="s">
        <v>1494</v>
      </c>
      <c r="C1495" t="s">
        <v>1376</v>
      </c>
      <c r="D1495" t="s">
        <v>5995</v>
      </c>
      <c r="E1495" t="s">
        <v>13</v>
      </c>
      <c r="F1495" s="5">
        <v>3.69</v>
      </c>
      <c r="G1495" s="5">
        <v>11.99</v>
      </c>
      <c r="H1495" s="16">
        <v>0.10789321845536401</v>
      </c>
      <c r="I1495" s="3" t="s">
        <v>10260</v>
      </c>
      <c r="J1495" s="3" t="str">
        <f t="shared" si="23"/>
        <v>BNA</v>
      </c>
      <c r="K1495" s="3" t="e">
        <f>IF(AND(RIGHT(I1495,1)="1",J1495=AVP),"Scranton West","")</f>
        <v>#NAME?</v>
      </c>
    </row>
    <row r="1496" spans="1:11" x14ac:dyDescent="0.3">
      <c r="A1496" s="1" t="s">
        <v>4475</v>
      </c>
      <c r="B1496" t="s">
        <v>1495</v>
      </c>
      <c r="C1496" t="s">
        <v>1317</v>
      </c>
      <c r="D1496" t="s">
        <v>5998</v>
      </c>
      <c r="E1496" t="s">
        <v>1314</v>
      </c>
      <c r="F1496" s="5">
        <v>24.85</v>
      </c>
      <c r="G1496" s="5">
        <v>39.99</v>
      </c>
      <c r="H1496" s="16">
        <v>8.0067411422434045</v>
      </c>
      <c r="I1496" s="3" t="s">
        <v>10261</v>
      </c>
      <c r="J1496" s="3" t="str">
        <f t="shared" si="23"/>
        <v>AVP</v>
      </c>
      <c r="K1496" s="3" t="e">
        <f>IF(AND(RIGHT(I1496,1)="1",J1496=AVP),"Scranton West","")</f>
        <v>#NAME?</v>
      </c>
    </row>
    <row r="1497" spans="1:11" x14ac:dyDescent="0.3">
      <c r="A1497" s="1" t="s">
        <v>4476</v>
      </c>
      <c r="B1497" t="s">
        <v>1496</v>
      </c>
      <c r="C1497" t="s">
        <v>1317</v>
      </c>
      <c r="D1497" t="s">
        <v>5998</v>
      </c>
      <c r="E1497" t="s">
        <v>42</v>
      </c>
      <c r="F1497" s="5">
        <v>-0.33</v>
      </c>
      <c r="G1497" s="5">
        <v>12.99</v>
      </c>
      <c r="H1497" s="16">
        <v>1.0018850789001654</v>
      </c>
      <c r="I1497" s="3" t="s">
        <v>10263</v>
      </c>
      <c r="J1497" s="3" t="str">
        <f t="shared" si="23"/>
        <v>BNA</v>
      </c>
      <c r="K1497" s="3" t="e">
        <f>IF(AND(RIGHT(I1497,1)="1",J1497=AVP),"Scranton West","")</f>
        <v>#NAME?</v>
      </c>
    </row>
    <row r="1498" spans="1:11" x14ac:dyDescent="0.3">
      <c r="A1498" s="1" t="s">
        <v>4477</v>
      </c>
      <c r="B1498" t="s">
        <v>1497</v>
      </c>
      <c r="C1498" t="s">
        <v>1317</v>
      </c>
      <c r="D1498" t="s">
        <v>5998</v>
      </c>
      <c r="E1498" t="s">
        <v>475</v>
      </c>
      <c r="F1498" s="5">
        <v>15.49</v>
      </c>
      <c r="G1498" s="5">
        <v>19.989999999999998</v>
      </c>
      <c r="H1498" s="16">
        <v>0.10844518698514889</v>
      </c>
      <c r="I1498" s="3" t="s">
        <v>10261</v>
      </c>
      <c r="J1498" s="3" t="str">
        <f t="shared" si="23"/>
        <v>AVP</v>
      </c>
      <c r="K1498" s="3" t="e">
        <f>IF(AND(RIGHT(I1498,1)="1",J1498=AVP),"Scranton West","")</f>
        <v>#NAME?</v>
      </c>
    </row>
    <row r="1499" spans="1:11" x14ac:dyDescent="0.3">
      <c r="A1499" s="1" t="s">
        <v>4478</v>
      </c>
      <c r="B1499" t="s">
        <v>1498</v>
      </c>
      <c r="C1499" t="s">
        <v>1317</v>
      </c>
      <c r="D1499" t="s">
        <v>5998</v>
      </c>
      <c r="E1499" t="s">
        <v>11</v>
      </c>
      <c r="F1499" s="5">
        <v>10.26</v>
      </c>
      <c r="G1499" s="5">
        <v>14.99</v>
      </c>
      <c r="H1499" s="16">
        <v>0.20514542768830007</v>
      </c>
      <c r="I1499" s="3" t="s">
        <v>10262</v>
      </c>
      <c r="J1499" s="3" t="str">
        <f t="shared" si="23"/>
        <v>MCO</v>
      </c>
      <c r="K1499" s="3" t="e">
        <f>IF(AND(RIGHT(I1499,1)="1",J1499=AVP),"Scranton West","")</f>
        <v>#NAME?</v>
      </c>
    </row>
    <row r="1500" spans="1:11" x14ac:dyDescent="0.3">
      <c r="A1500" s="1" t="s">
        <v>4479</v>
      </c>
      <c r="B1500" t="s">
        <v>1499</v>
      </c>
      <c r="C1500" t="s">
        <v>1317</v>
      </c>
      <c r="D1500" t="s">
        <v>5998</v>
      </c>
      <c r="E1500" t="s">
        <v>11</v>
      </c>
      <c r="F1500" s="5">
        <v>12.07</v>
      </c>
      <c r="G1500" s="5">
        <v>14.99</v>
      </c>
      <c r="H1500" s="16">
        <v>0.50713361107679022</v>
      </c>
      <c r="I1500" s="3" t="s">
        <v>10260</v>
      </c>
      <c r="J1500" s="3" t="str">
        <f t="shared" si="23"/>
        <v>BNA</v>
      </c>
      <c r="K1500" s="3" t="e">
        <f>IF(AND(RIGHT(I1500,1)="1",J1500=AVP),"Scranton West","")</f>
        <v>#NAME?</v>
      </c>
    </row>
    <row r="1501" spans="1:11" x14ac:dyDescent="0.3">
      <c r="A1501" s="1" t="s">
        <v>4480</v>
      </c>
      <c r="B1501" t="s">
        <v>1500</v>
      </c>
      <c r="C1501" t="s">
        <v>1317</v>
      </c>
      <c r="D1501" t="s">
        <v>5998</v>
      </c>
      <c r="E1501" t="s">
        <v>42</v>
      </c>
      <c r="F1501" s="5">
        <v>3.83</v>
      </c>
      <c r="G1501" s="5">
        <v>8.99</v>
      </c>
      <c r="H1501" s="16">
        <v>0.50058937831086492</v>
      </c>
      <c r="I1501" s="3" t="s">
        <v>10261</v>
      </c>
      <c r="J1501" s="3" t="str">
        <f t="shared" si="23"/>
        <v>AVP</v>
      </c>
      <c r="K1501" s="3" t="e">
        <f>IF(AND(RIGHT(I1501,1)="1",J1501=AVP),"Scranton West","")</f>
        <v>#NAME?</v>
      </c>
    </row>
    <row r="1502" spans="1:11" x14ac:dyDescent="0.3">
      <c r="A1502" s="1" t="s">
        <v>4481</v>
      </c>
      <c r="B1502" t="s">
        <v>1501</v>
      </c>
      <c r="C1502" t="s">
        <v>1317</v>
      </c>
      <c r="D1502" t="s">
        <v>5998</v>
      </c>
      <c r="E1502" t="s">
        <v>475</v>
      </c>
      <c r="F1502" s="5">
        <v>21.84</v>
      </c>
      <c r="G1502" s="5">
        <v>22.99</v>
      </c>
      <c r="H1502" s="16">
        <v>20.004086266171761</v>
      </c>
      <c r="I1502" s="3" t="s">
        <v>10261</v>
      </c>
      <c r="J1502" s="3" t="str">
        <f t="shared" si="23"/>
        <v>AVP</v>
      </c>
      <c r="K1502" s="3" t="e">
        <f>IF(AND(RIGHT(I1502,1)="1",J1502=AVP),"Scranton West","")</f>
        <v>#NAME?</v>
      </c>
    </row>
    <row r="1503" spans="1:11" x14ac:dyDescent="0.3">
      <c r="A1503" s="1" t="s">
        <v>4482</v>
      </c>
      <c r="B1503" t="s">
        <v>1502</v>
      </c>
      <c r="C1503" t="s">
        <v>1317</v>
      </c>
      <c r="D1503" t="s">
        <v>5998</v>
      </c>
      <c r="E1503" t="s">
        <v>71</v>
      </c>
      <c r="F1503" s="5">
        <v>10.93</v>
      </c>
      <c r="G1503" s="5">
        <v>15.99</v>
      </c>
      <c r="H1503" s="16">
        <v>5.0018725463070091</v>
      </c>
      <c r="I1503" s="3" t="s">
        <v>10264</v>
      </c>
      <c r="J1503" s="3" t="str">
        <f t="shared" si="23"/>
        <v>AVP</v>
      </c>
      <c r="K1503" s="3" t="e">
        <f>IF(AND(RIGHT(I1503,1)="1",J1503=AVP),"Scranton West","")</f>
        <v>#NAME?</v>
      </c>
    </row>
    <row r="1504" spans="1:11" x14ac:dyDescent="0.3">
      <c r="A1504" s="1" t="s">
        <v>4483</v>
      </c>
      <c r="B1504" t="s">
        <v>1503</v>
      </c>
      <c r="C1504" t="s">
        <v>1317</v>
      </c>
      <c r="D1504" t="s">
        <v>5998</v>
      </c>
      <c r="E1504" t="s">
        <v>1351</v>
      </c>
      <c r="F1504" s="5">
        <v>-5.19</v>
      </c>
      <c r="G1504" s="5">
        <v>34.99</v>
      </c>
      <c r="H1504" s="16">
        <v>1.2055125548375583</v>
      </c>
      <c r="I1504" s="3" t="s">
        <v>10261</v>
      </c>
      <c r="J1504" s="3" t="str">
        <f t="shared" si="23"/>
        <v>AVP</v>
      </c>
      <c r="K1504" s="3" t="e">
        <f>IF(AND(RIGHT(I1504,1)="1",J1504=AVP),"Scranton West","")</f>
        <v>#NAME?</v>
      </c>
    </row>
    <row r="1505" spans="1:11" x14ac:dyDescent="0.3">
      <c r="A1505" s="1" t="s">
        <v>4484</v>
      </c>
      <c r="B1505" t="s">
        <v>1504</v>
      </c>
      <c r="C1505" t="s">
        <v>1317</v>
      </c>
      <c r="D1505" t="s">
        <v>5998</v>
      </c>
      <c r="E1505" t="s">
        <v>13</v>
      </c>
      <c r="F1505" s="5">
        <v>9.33</v>
      </c>
      <c r="G1505" s="5">
        <v>17.989999999999998</v>
      </c>
      <c r="H1505" s="16">
        <v>1.0049769955807573</v>
      </c>
      <c r="I1505" s="3" t="s">
        <v>10261</v>
      </c>
      <c r="J1505" s="3" t="str">
        <f t="shared" si="23"/>
        <v>AVP</v>
      </c>
      <c r="K1505" s="3" t="e">
        <f>IF(AND(RIGHT(I1505,1)="1",J1505=AVP),"Scranton West","")</f>
        <v>#NAME?</v>
      </c>
    </row>
    <row r="1506" spans="1:11" x14ac:dyDescent="0.3">
      <c r="A1506" s="1" t="s">
        <v>4485</v>
      </c>
      <c r="B1506" t="s">
        <v>1505</v>
      </c>
      <c r="C1506" t="s">
        <v>1317</v>
      </c>
      <c r="D1506" t="s">
        <v>5998</v>
      </c>
      <c r="E1506" t="s">
        <v>11</v>
      </c>
      <c r="F1506" s="5">
        <v>2.63</v>
      </c>
      <c r="G1506" s="5">
        <v>12.99</v>
      </c>
      <c r="H1506" s="16">
        <v>0.10021870686359938</v>
      </c>
      <c r="I1506" s="3" t="s">
        <v>10261</v>
      </c>
      <c r="J1506" s="3" t="str">
        <f t="shared" si="23"/>
        <v>AVP</v>
      </c>
      <c r="K1506" s="3" t="e">
        <f>IF(AND(RIGHT(I1506,1)="1",J1506=AVP),"Scranton West","")</f>
        <v>#NAME?</v>
      </c>
    </row>
    <row r="1507" spans="1:11" x14ac:dyDescent="0.3">
      <c r="A1507" s="1" t="s">
        <v>4486</v>
      </c>
      <c r="B1507" t="s">
        <v>1506</v>
      </c>
      <c r="C1507" t="s">
        <v>1317</v>
      </c>
      <c r="D1507" t="s">
        <v>5998</v>
      </c>
      <c r="E1507" t="s">
        <v>1316</v>
      </c>
      <c r="F1507" s="5">
        <v>5.13</v>
      </c>
      <c r="G1507" s="5">
        <v>29.99</v>
      </c>
      <c r="H1507" s="16">
        <v>1.0071955642930195</v>
      </c>
      <c r="I1507" s="3" t="s">
        <v>10264</v>
      </c>
      <c r="J1507" s="3" t="str">
        <f t="shared" si="23"/>
        <v>AVP</v>
      </c>
      <c r="K1507" s="3" t="e">
        <f>IF(AND(RIGHT(I1507,1)="1",J1507=AVP),"Scranton West","")</f>
        <v>#NAME?</v>
      </c>
    </row>
    <row r="1508" spans="1:11" x14ac:dyDescent="0.3">
      <c r="A1508" s="1" t="s">
        <v>4487</v>
      </c>
      <c r="B1508" t="s">
        <v>1507</v>
      </c>
      <c r="C1508" t="s">
        <v>1317</v>
      </c>
      <c r="D1508" t="s">
        <v>5998</v>
      </c>
      <c r="E1508" t="s">
        <v>71</v>
      </c>
      <c r="F1508" s="5">
        <v>7.02</v>
      </c>
      <c r="G1508" s="5">
        <v>9.99</v>
      </c>
      <c r="H1508" s="16">
        <v>28.002076086171677</v>
      </c>
      <c r="I1508" s="3" t="s">
        <v>10263</v>
      </c>
      <c r="J1508" s="3" t="str">
        <f t="shared" si="23"/>
        <v>BNA</v>
      </c>
      <c r="K1508" s="3" t="e">
        <f>IF(AND(RIGHT(I1508,1)="1",J1508=AVP),"Scranton West","")</f>
        <v>#NAME?</v>
      </c>
    </row>
    <row r="1509" spans="1:11" x14ac:dyDescent="0.3">
      <c r="A1509" s="1" t="s">
        <v>4488</v>
      </c>
      <c r="B1509" t="s">
        <v>1508</v>
      </c>
      <c r="C1509" t="s">
        <v>1376</v>
      </c>
      <c r="D1509" t="s">
        <v>5995</v>
      </c>
      <c r="E1509" t="s">
        <v>449</v>
      </c>
      <c r="F1509" s="5">
        <v>6.07</v>
      </c>
      <c r="G1509" s="5">
        <v>16.989999999999998</v>
      </c>
      <c r="H1509" s="16">
        <v>2.5020726337448633</v>
      </c>
      <c r="I1509" s="3" t="s">
        <v>10261</v>
      </c>
      <c r="J1509" s="3" t="str">
        <f t="shared" si="23"/>
        <v>AVP</v>
      </c>
      <c r="K1509" s="3" t="e">
        <f>IF(AND(RIGHT(I1509,1)="1",J1509=AVP),"Scranton West","")</f>
        <v>#NAME?</v>
      </c>
    </row>
    <row r="1510" spans="1:11" x14ac:dyDescent="0.3">
      <c r="A1510" s="1" t="s">
        <v>4489</v>
      </c>
      <c r="B1510" t="s">
        <v>1509</v>
      </c>
      <c r="C1510" t="s">
        <v>1376</v>
      </c>
      <c r="D1510" t="s">
        <v>5995</v>
      </c>
      <c r="E1510" t="s">
        <v>11</v>
      </c>
      <c r="F1510" s="5">
        <v>8.99</v>
      </c>
      <c r="G1510" s="5">
        <v>10.99</v>
      </c>
      <c r="H1510" s="16">
        <v>40.005764760752221</v>
      </c>
      <c r="I1510" s="3" t="s">
        <v>10262</v>
      </c>
      <c r="J1510" s="3" t="str">
        <f t="shared" si="23"/>
        <v>MCO</v>
      </c>
      <c r="K1510" s="3" t="e">
        <f>IF(AND(RIGHT(I1510,1)="1",J1510=AVP),"Scranton West","")</f>
        <v>#NAME?</v>
      </c>
    </row>
    <row r="1511" spans="1:11" x14ac:dyDescent="0.3">
      <c r="A1511" s="1" t="s">
        <v>4490</v>
      </c>
      <c r="B1511" t="s">
        <v>1510</v>
      </c>
      <c r="C1511" t="s">
        <v>1376</v>
      </c>
      <c r="D1511" t="s">
        <v>5995</v>
      </c>
      <c r="E1511" t="s">
        <v>1314</v>
      </c>
      <c r="F1511" s="5">
        <v>2.61</v>
      </c>
      <c r="G1511" s="5">
        <v>29.99</v>
      </c>
      <c r="H1511" s="16">
        <v>0.50127001734395904</v>
      </c>
      <c r="I1511" s="3" t="s">
        <v>10261</v>
      </c>
      <c r="J1511" s="3" t="str">
        <f t="shared" si="23"/>
        <v>AVP</v>
      </c>
      <c r="K1511" s="3" t="e">
        <f>IF(AND(RIGHT(I1511,1)="1",J1511=AVP),"Scranton West","")</f>
        <v>#NAME?</v>
      </c>
    </row>
    <row r="1512" spans="1:11" x14ac:dyDescent="0.3">
      <c r="A1512" s="1" t="s">
        <v>4491</v>
      </c>
      <c r="B1512" t="s">
        <v>1511</v>
      </c>
      <c r="C1512" t="s">
        <v>1376</v>
      </c>
      <c r="D1512" t="s">
        <v>5995</v>
      </c>
      <c r="E1512" t="s">
        <v>13</v>
      </c>
      <c r="F1512" s="5">
        <v>2.4500000000000002</v>
      </c>
      <c r="G1512" s="5">
        <v>19.989999999999998</v>
      </c>
      <c r="H1512" s="16">
        <v>0.50364954702883469</v>
      </c>
      <c r="I1512" s="3" t="s">
        <v>10261</v>
      </c>
      <c r="J1512" s="3" t="str">
        <f t="shared" si="23"/>
        <v>AVP</v>
      </c>
      <c r="K1512" s="3" t="e">
        <f>IF(AND(RIGHT(I1512,1)="1",J1512=AVP),"Scranton West","")</f>
        <v>#NAME?</v>
      </c>
    </row>
    <row r="1513" spans="1:11" x14ac:dyDescent="0.3">
      <c r="A1513" s="1" t="s">
        <v>4492</v>
      </c>
      <c r="B1513" t="s">
        <v>1512</v>
      </c>
      <c r="C1513" t="s">
        <v>1317</v>
      </c>
      <c r="D1513" t="s">
        <v>5998</v>
      </c>
      <c r="E1513" t="s">
        <v>475</v>
      </c>
      <c r="F1513" s="5">
        <v>14.21</v>
      </c>
      <c r="G1513" s="5">
        <v>18.989999999999998</v>
      </c>
      <c r="H1513" s="16">
        <v>12.001591201353165</v>
      </c>
      <c r="I1513" s="3" t="s">
        <v>10261</v>
      </c>
      <c r="J1513" s="3" t="str">
        <f t="shared" si="23"/>
        <v>AVP</v>
      </c>
      <c r="K1513" s="3" t="e">
        <f>IF(AND(RIGHT(I1513,1)="1",J1513=AVP),"Scranton West","")</f>
        <v>#NAME?</v>
      </c>
    </row>
    <row r="1514" spans="1:11" x14ac:dyDescent="0.3">
      <c r="A1514" s="1" t="s">
        <v>4493</v>
      </c>
      <c r="B1514" t="s">
        <v>1418</v>
      </c>
      <c r="C1514" t="s">
        <v>1317</v>
      </c>
      <c r="D1514" t="s">
        <v>5998</v>
      </c>
      <c r="E1514" t="s">
        <v>1419</v>
      </c>
      <c r="F1514" s="5">
        <v>3.59</v>
      </c>
      <c r="G1514" s="5">
        <v>12.99</v>
      </c>
      <c r="H1514" s="16">
        <v>0.10373713284419463</v>
      </c>
      <c r="I1514" s="3" t="s">
        <v>10261</v>
      </c>
      <c r="J1514" s="3" t="str">
        <f t="shared" si="23"/>
        <v>AVP</v>
      </c>
      <c r="K1514" s="3" t="e">
        <f>IF(AND(RIGHT(I1514,1)="1",J1514=AVP),"Scranton West","")</f>
        <v>#NAME?</v>
      </c>
    </row>
    <row r="1515" spans="1:11" x14ac:dyDescent="0.3">
      <c r="A1515" s="1" t="s">
        <v>4494</v>
      </c>
      <c r="B1515" t="s">
        <v>1513</v>
      </c>
      <c r="C1515" t="s">
        <v>1317</v>
      </c>
      <c r="D1515" t="s">
        <v>5998</v>
      </c>
      <c r="E1515" t="s">
        <v>71</v>
      </c>
      <c r="F1515" s="5">
        <v>10.41</v>
      </c>
      <c r="G1515" s="5">
        <v>19.989999999999998</v>
      </c>
      <c r="H1515" s="16">
        <v>1.0019857760057465</v>
      </c>
      <c r="I1515" s="3" t="s">
        <v>10261</v>
      </c>
      <c r="J1515" s="3" t="str">
        <f t="shared" si="23"/>
        <v>AVP</v>
      </c>
      <c r="K1515" s="3" t="e">
        <f>IF(AND(RIGHT(I1515,1)="1",J1515=AVP),"Scranton West","")</f>
        <v>#NAME?</v>
      </c>
    </row>
    <row r="1516" spans="1:11" x14ac:dyDescent="0.3">
      <c r="A1516" s="1" t="s">
        <v>4495</v>
      </c>
      <c r="B1516" t="s">
        <v>1514</v>
      </c>
      <c r="C1516" t="s">
        <v>1376</v>
      </c>
      <c r="D1516" t="s">
        <v>5995</v>
      </c>
      <c r="E1516" t="s">
        <v>1314</v>
      </c>
      <c r="F1516" s="5">
        <v>27.02</v>
      </c>
      <c r="G1516" s="5">
        <v>49.99</v>
      </c>
      <c r="H1516" s="16">
        <v>0.50493163373005479</v>
      </c>
      <c r="I1516" s="3" t="s">
        <v>10264</v>
      </c>
      <c r="J1516" s="3" t="str">
        <f t="shared" si="23"/>
        <v>AVP</v>
      </c>
      <c r="K1516" s="3" t="e">
        <f>IF(AND(RIGHT(I1516,1)="1",J1516=AVP),"Scranton West","")</f>
        <v>#NAME?</v>
      </c>
    </row>
    <row r="1517" spans="1:11" x14ac:dyDescent="0.3">
      <c r="A1517" s="1" t="s">
        <v>4496</v>
      </c>
      <c r="B1517" t="s">
        <v>1515</v>
      </c>
      <c r="C1517" t="s">
        <v>1317</v>
      </c>
      <c r="D1517" t="s">
        <v>5998</v>
      </c>
      <c r="E1517" t="s">
        <v>1316</v>
      </c>
      <c r="F1517" s="5">
        <v>21.1</v>
      </c>
      <c r="G1517" s="5">
        <v>29.99</v>
      </c>
      <c r="H1517" s="16">
        <v>0.40406980460366909</v>
      </c>
      <c r="I1517" s="3" t="s">
        <v>10261</v>
      </c>
      <c r="J1517" s="3" t="str">
        <f t="shared" si="23"/>
        <v>AVP</v>
      </c>
      <c r="K1517" s="3" t="e">
        <f>IF(AND(RIGHT(I1517,1)="1",J1517=AVP),"Scranton West","")</f>
        <v>#NAME?</v>
      </c>
    </row>
    <row r="1518" spans="1:11" x14ac:dyDescent="0.3">
      <c r="A1518" s="1" t="s">
        <v>4497</v>
      </c>
      <c r="B1518" t="s">
        <v>1516</v>
      </c>
      <c r="C1518" t="s">
        <v>1317</v>
      </c>
      <c r="D1518" t="s">
        <v>5998</v>
      </c>
      <c r="E1518" t="s">
        <v>13</v>
      </c>
      <c r="F1518" s="5">
        <v>11.39</v>
      </c>
      <c r="G1518" s="5">
        <v>11.99</v>
      </c>
      <c r="H1518" s="16">
        <v>3.0093498695245007</v>
      </c>
      <c r="I1518" s="3" t="s">
        <v>10260</v>
      </c>
      <c r="J1518" s="3" t="str">
        <f t="shared" si="23"/>
        <v>BNA</v>
      </c>
      <c r="K1518" s="3" t="e">
        <f>IF(AND(RIGHT(I1518,1)="1",J1518=AVP),"Scranton West","")</f>
        <v>#NAME?</v>
      </c>
    </row>
    <row r="1519" spans="1:11" x14ac:dyDescent="0.3">
      <c r="A1519" s="1" t="s">
        <v>4498</v>
      </c>
      <c r="B1519" t="s">
        <v>1517</v>
      </c>
      <c r="C1519" t="s">
        <v>1317</v>
      </c>
      <c r="D1519" t="s">
        <v>5998</v>
      </c>
      <c r="E1519" t="s">
        <v>42</v>
      </c>
      <c r="F1519" s="5">
        <v>8.9499999999999993</v>
      </c>
      <c r="G1519" s="5">
        <v>13.99</v>
      </c>
      <c r="H1519" s="16">
        <v>0.70838508763436636</v>
      </c>
      <c r="I1519" s="3" t="s">
        <v>10264</v>
      </c>
      <c r="J1519" s="3" t="str">
        <f t="shared" si="23"/>
        <v>AVP</v>
      </c>
      <c r="K1519" s="3" t="e">
        <f>IF(AND(RIGHT(I1519,1)="1",J1519=AVP),"Scranton West","")</f>
        <v>#NAME?</v>
      </c>
    </row>
    <row r="1520" spans="1:11" x14ac:dyDescent="0.3">
      <c r="A1520" s="1" t="s">
        <v>4499</v>
      </c>
      <c r="B1520" t="s">
        <v>1518</v>
      </c>
      <c r="C1520" t="s">
        <v>1317</v>
      </c>
      <c r="D1520" t="s">
        <v>5998</v>
      </c>
      <c r="E1520" t="s">
        <v>1351</v>
      </c>
      <c r="F1520" s="5">
        <v>20.69</v>
      </c>
      <c r="G1520" s="5">
        <v>24.99</v>
      </c>
      <c r="H1520" s="16">
        <v>5.0066411029104536</v>
      </c>
      <c r="I1520" s="3" t="s">
        <v>10260</v>
      </c>
      <c r="J1520" s="3" t="str">
        <f t="shared" si="23"/>
        <v>BNA</v>
      </c>
      <c r="K1520" s="3" t="e">
        <f>IF(AND(RIGHT(I1520,1)="1",J1520=AVP),"Scranton West","")</f>
        <v>#NAME?</v>
      </c>
    </row>
    <row r="1521" spans="1:11" x14ac:dyDescent="0.3">
      <c r="A1521" s="1" t="s">
        <v>4500</v>
      </c>
      <c r="B1521" t="s">
        <v>1519</v>
      </c>
      <c r="C1521" t="s">
        <v>1317</v>
      </c>
      <c r="D1521" t="s">
        <v>5998</v>
      </c>
      <c r="E1521" t="s">
        <v>71</v>
      </c>
      <c r="F1521" s="5">
        <v>12.32</v>
      </c>
      <c r="G1521" s="5">
        <v>14.99</v>
      </c>
      <c r="H1521" s="16">
        <v>0.20201386155643683</v>
      </c>
      <c r="I1521" s="3" t="s">
        <v>10261</v>
      </c>
      <c r="J1521" s="3" t="str">
        <f t="shared" si="23"/>
        <v>AVP</v>
      </c>
      <c r="K1521" s="3" t="e">
        <f>IF(AND(RIGHT(I1521,1)="1",J1521=AVP),"Scranton West","")</f>
        <v>#NAME?</v>
      </c>
    </row>
    <row r="1522" spans="1:11" x14ac:dyDescent="0.3">
      <c r="A1522" s="1" t="s">
        <v>4412</v>
      </c>
      <c r="B1522" t="s">
        <v>1520</v>
      </c>
      <c r="C1522" t="s">
        <v>1376</v>
      </c>
      <c r="D1522" t="s">
        <v>5995</v>
      </c>
      <c r="E1522" t="s">
        <v>71</v>
      </c>
      <c r="F1522" s="5">
        <v>11.68</v>
      </c>
      <c r="G1522" s="5">
        <v>15.99</v>
      </c>
      <c r="H1522" s="16">
        <v>0.10381260807623494</v>
      </c>
      <c r="I1522" s="3" t="s">
        <v>10261</v>
      </c>
      <c r="J1522" s="3" t="str">
        <f t="shared" si="23"/>
        <v>AVP</v>
      </c>
      <c r="K1522" s="3" t="e">
        <f>IF(AND(RIGHT(I1522,1)="1",J1522=AVP),"Scranton West","")</f>
        <v>#NAME?</v>
      </c>
    </row>
    <row r="1523" spans="1:11" x14ac:dyDescent="0.3">
      <c r="A1523" s="1" t="s">
        <v>4501</v>
      </c>
      <c r="B1523" t="s">
        <v>1521</v>
      </c>
      <c r="C1523" t="s">
        <v>1376</v>
      </c>
      <c r="D1523" t="s">
        <v>5995</v>
      </c>
      <c r="E1523" t="s">
        <v>11</v>
      </c>
      <c r="F1523" s="5">
        <v>6.78</v>
      </c>
      <c r="G1523" s="5">
        <v>9.99</v>
      </c>
      <c r="H1523" s="16">
        <v>0.50973088217473006</v>
      </c>
      <c r="I1523" s="3" t="s">
        <v>10264</v>
      </c>
      <c r="J1523" s="3" t="str">
        <f t="shared" si="23"/>
        <v>AVP</v>
      </c>
      <c r="K1523" s="3" t="e">
        <f>IF(AND(RIGHT(I1523,1)="1",J1523=AVP),"Scranton West","")</f>
        <v>#NAME?</v>
      </c>
    </row>
    <row r="1524" spans="1:11" x14ac:dyDescent="0.3">
      <c r="A1524" s="1" t="s">
        <v>4502</v>
      </c>
      <c r="B1524" t="s">
        <v>1522</v>
      </c>
      <c r="C1524" t="s">
        <v>1376</v>
      </c>
      <c r="D1524" t="s">
        <v>5995</v>
      </c>
      <c r="E1524" t="s">
        <v>449</v>
      </c>
      <c r="F1524" s="5">
        <v>2.02</v>
      </c>
      <c r="G1524" s="5">
        <v>7.99</v>
      </c>
      <c r="H1524" s="16">
        <v>30.006808455249807</v>
      </c>
      <c r="I1524" s="3" t="s">
        <v>10261</v>
      </c>
      <c r="J1524" s="3" t="str">
        <f t="shared" si="23"/>
        <v>AVP</v>
      </c>
      <c r="K1524" s="3" t="e">
        <f>IF(AND(RIGHT(I1524,1)="1",J1524=AVP),"Scranton West","")</f>
        <v>#NAME?</v>
      </c>
    </row>
    <row r="1525" spans="1:11" x14ac:dyDescent="0.3">
      <c r="A1525" s="1" t="s">
        <v>4503</v>
      </c>
      <c r="B1525" t="s">
        <v>1523</v>
      </c>
      <c r="C1525" t="s">
        <v>1376</v>
      </c>
      <c r="D1525" t="s">
        <v>5995</v>
      </c>
      <c r="E1525" t="s">
        <v>13</v>
      </c>
      <c r="F1525" s="5">
        <v>6.92</v>
      </c>
      <c r="G1525" s="5">
        <v>12.99</v>
      </c>
      <c r="H1525" s="16">
        <v>0.10121349732249214</v>
      </c>
      <c r="I1525" s="3" t="s">
        <v>10261</v>
      </c>
      <c r="J1525" s="3" t="str">
        <f t="shared" si="23"/>
        <v>AVP</v>
      </c>
      <c r="K1525" s="3" t="e">
        <f>IF(AND(RIGHT(I1525,1)="1",J1525=AVP),"Scranton West","")</f>
        <v>#NAME?</v>
      </c>
    </row>
    <row r="1526" spans="1:11" x14ac:dyDescent="0.3">
      <c r="A1526" s="1" t="s">
        <v>4504</v>
      </c>
      <c r="B1526" t="s">
        <v>1524</v>
      </c>
      <c r="C1526" t="s">
        <v>1317</v>
      </c>
      <c r="D1526" t="s">
        <v>5998</v>
      </c>
      <c r="E1526" t="s">
        <v>475</v>
      </c>
      <c r="F1526" s="5">
        <v>8.56</v>
      </c>
      <c r="G1526" s="5">
        <v>10.99</v>
      </c>
      <c r="H1526" s="16">
        <v>0.40498331499065776</v>
      </c>
      <c r="I1526" s="3" t="s">
        <v>10264</v>
      </c>
      <c r="J1526" s="3" t="str">
        <f t="shared" si="23"/>
        <v>AVP</v>
      </c>
      <c r="K1526" s="3" t="e">
        <f>IF(AND(RIGHT(I1526,1)="1",J1526=AVP),"Scranton West","")</f>
        <v>#NAME?</v>
      </c>
    </row>
    <row r="1527" spans="1:11" x14ac:dyDescent="0.3">
      <c r="A1527" s="1" t="s">
        <v>4505</v>
      </c>
      <c r="B1527" t="s">
        <v>1463</v>
      </c>
      <c r="C1527" t="s">
        <v>1317</v>
      </c>
      <c r="D1527" t="s">
        <v>5998</v>
      </c>
      <c r="E1527" t="s">
        <v>11</v>
      </c>
      <c r="F1527" s="5">
        <v>9.68</v>
      </c>
      <c r="G1527" s="5">
        <v>14.99</v>
      </c>
      <c r="H1527" s="16">
        <v>50.009593789175284</v>
      </c>
      <c r="I1527" s="3" t="s">
        <v>10263</v>
      </c>
      <c r="J1527" s="3" t="str">
        <f t="shared" si="23"/>
        <v>BNA</v>
      </c>
      <c r="K1527" s="3" t="e">
        <f>IF(AND(RIGHT(I1527,1)="1",J1527=AVP),"Scranton West","")</f>
        <v>#NAME?</v>
      </c>
    </row>
    <row r="1528" spans="1:11" x14ac:dyDescent="0.3">
      <c r="A1528" s="1" t="s">
        <v>4506</v>
      </c>
      <c r="B1528" t="s">
        <v>1525</v>
      </c>
      <c r="C1528" t="s">
        <v>1317</v>
      </c>
      <c r="D1528" t="s">
        <v>5998</v>
      </c>
      <c r="E1528" t="s">
        <v>71</v>
      </c>
      <c r="F1528" s="5">
        <v>12.45</v>
      </c>
      <c r="G1528" s="5">
        <v>29.99</v>
      </c>
      <c r="H1528" s="16">
        <v>0.20817767313631022</v>
      </c>
      <c r="I1528" s="3" t="s">
        <v>10261</v>
      </c>
      <c r="J1528" s="3" t="str">
        <f t="shared" si="23"/>
        <v>AVP</v>
      </c>
      <c r="K1528" s="3" t="e">
        <f>IF(AND(RIGHT(I1528,1)="1",J1528=AVP),"Scranton West","")</f>
        <v>#NAME?</v>
      </c>
    </row>
    <row r="1529" spans="1:11" x14ac:dyDescent="0.3">
      <c r="A1529" s="1" t="s">
        <v>4507</v>
      </c>
      <c r="B1529" t="s">
        <v>1526</v>
      </c>
      <c r="C1529" t="s">
        <v>1376</v>
      </c>
      <c r="D1529" t="s">
        <v>5995</v>
      </c>
      <c r="E1529" t="s">
        <v>1316</v>
      </c>
      <c r="F1529" s="5">
        <v>21.78</v>
      </c>
      <c r="G1529" s="5">
        <v>39.99</v>
      </c>
      <c r="H1529" s="16">
        <v>0.10306200942841458</v>
      </c>
      <c r="I1529" s="3" t="s">
        <v>10261</v>
      </c>
      <c r="J1529" s="3" t="str">
        <f t="shared" si="23"/>
        <v>AVP</v>
      </c>
      <c r="K1529" s="3" t="e">
        <f>IF(AND(RIGHT(I1529,1)="1",J1529=AVP),"Scranton West","")</f>
        <v>#NAME?</v>
      </c>
    </row>
    <row r="1530" spans="1:11" x14ac:dyDescent="0.3">
      <c r="A1530" s="1" t="s">
        <v>4508</v>
      </c>
      <c r="B1530" t="s">
        <v>1527</v>
      </c>
      <c r="C1530" t="s">
        <v>85</v>
      </c>
      <c r="D1530" t="s">
        <v>5995</v>
      </c>
      <c r="E1530" t="s">
        <v>13</v>
      </c>
      <c r="F1530" s="5">
        <v>4.24</v>
      </c>
      <c r="G1530" s="5">
        <v>19.989999999999998</v>
      </c>
      <c r="H1530" s="16">
        <v>15.004448780059832</v>
      </c>
      <c r="I1530" s="3" t="s">
        <v>10260</v>
      </c>
      <c r="J1530" s="3" t="str">
        <f t="shared" si="23"/>
        <v>BNA</v>
      </c>
      <c r="K1530" s="3" t="e">
        <f>IF(AND(RIGHT(I1530,1)="1",J1530=AVP),"Scranton West","")</f>
        <v>#NAME?</v>
      </c>
    </row>
    <row r="1531" spans="1:11" x14ac:dyDescent="0.3">
      <c r="A1531" s="1" t="s">
        <v>4509</v>
      </c>
      <c r="B1531" t="s">
        <v>1528</v>
      </c>
      <c r="C1531" t="s">
        <v>1317</v>
      </c>
      <c r="D1531" t="s">
        <v>5998</v>
      </c>
      <c r="E1531" t="s">
        <v>1314</v>
      </c>
      <c r="F1531" s="5">
        <v>12.53</v>
      </c>
      <c r="G1531" s="5">
        <v>24.99</v>
      </c>
      <c r="H1531" s="16">
        <v>0.50208709370369253</v>
      </c>
      <c r="I1531" s="3" t="s">
        <v>10260</v>
      </c>
      <c r="J1531" s="3" t="str">
        <f t="shared" si="23"/>
        <v>BNA</v>
      </c>
      <c r="K1531" s="3" t="e">
        <f>IF(AND(RIGHT(I1531,1)="1",J1531=AVP),"Scranton West","")</f>
        <v>#NAME?</v>
      </c>
    </row>
    <row r="1532" spans="1:11" x14ac:dyDescent="0.3">
      <c r="A1532" s="1" t="s">
        <v>4510</v>
      </c>
      <c r="B1532" t="s">
        <v>1529</v>
      </c>
      <c r="C1532" t="s">
        <v>1317</v>
      </c>
      <c r="D1532" t="s">
        <v>5998</v>
      </c>
      <c r="E1532" t="s">
        <v>42</v>
      </c>
      <c r="F1532" s="5">
        <v>18.27</v>
      </c>
      <c r="G1532" s="5">
        <v>19.989999999999998</v>
      </c>
      <c r="H1532" s="16">
        <v>1.1093195563453537</v>
      </c>
      <c r="I1532" s="3" t="s">
        <v>10264</v>
      </c>
      <c r="J1532" s="3" t="str">
        <f t="shared" si="23"/>
        <v>AVP</v>
      </c>
      <c r="K1532" s="3" t="e">
        <f>IF(AND(RIGHT(I1532,1)="1",J1532=AVP),"Scranton West","")</f>
        <v>#NAME?</v>
      </c>
    </row>
    <row r="1533" spans="1:11" x14ac:dyDescent="0.3">
      <c r="A1533" s="1" t="s">
        <v>4511</v>
      </c>
      <c r="B1533" t="s">
        <v>1530</v>
      </c>
      <c r="C1533" t="s">
        <v>1317</v>
      </c>
      <c r="D1533" t="s">
        <v>5998</v>
      </c>
      <c r="E1533" t="s">
        <v>475</v>
      </c>
      <c r="F1533" s="5">
        <v>5.44</v>
      </c>
      <c r="G1533" s="5">
        <v>12.99</v>
      </c>
      <c r="H1533" s="16">
        <v>1.0096930705459635</v>
      </c>
      <c r="I1533" s="3" t="s">
        <v>10263</v>
      </c>
      <c r="J1533" s="3" t="str">
        <f t="shared" si="23"/>
        <v>BNA</v>
      </c>
      <c r="K1533" s="3" t="e">
        <f>IF(AND(RIGHT(I1533,1)="1",J1533=AVP),"Scranton West","")</f>
        <v>#NAME?</v>
      </c>
    </row>
    <row r="1534" spans="1:11" x14ac:dyDescent="0.3">
      <c r="A1534" s="1" t="s">
        <v>4512</v>
      </c>
      <c r="B1534" t="s">
        <v>1531</v>
      </c>
      <c r="C1534" t="s">
        <v>1317</v>
      </c>
      <c r="D1534" t="s">
        <v>5998</v>
      </c>
      <c r="E1534" t="s">
        <v>11</v>
      </c>
      <c r="F1534" s="5">
        <v>9.09</v>
      </c>
      <c r="G1534" s="5">
        <v>13.99</v>
      </c>
      <c r="H1534" s="16">
        <v>0.40922516454909319</v>
      </c>
      <c r="I1534" s="3" t="s">
        <v>10264</v>
      </c>
      <c r="J1534" s="3" t="str">
        <f t="shared" si="23"/>
        <v>AVP</v>
      </c>
      <c r="K1534" s="3" t="e">
        <f>IF(AND(RIGHT(I1534,1)="1",J1534=AVP),"Scranton West","")</f>
        <v>#NAME?</v>
      </c>
    </row>
    <row r="1535" spans="1:11" x14ac:dyDescent="0.3">
      <c r="A1535" s="1" t="s">
        <v>4513</v>
      </c>
      <c r="B1535" t="s">
        <v>1532</v>
      </c>
      <c r="C1535" t="s">
        <v>1376</v>
      </c>
      <c r="D1535" t="s">
        <v>5995</v>
      </c>
      <c r="E1535" t="s">
        <v>449</v>
      </c>
      <c r="F1535" s="5">
        <v>2.16</v>
      </c>
      <c r="G1535" s="5">
        <v>8.99</v>
      </c>
      <c r="H1535" s="16">
        <v>0.50324653341200332</v>
      </c>
      <c r="I1535" s="3" t="s">
        <v>10261</v>
      </c>
      <c r="J1535" s="3" t="str">
        <f t="shared" si="23"/>
        <v>AVP</v>
      </c>
      <c r="K1535" s="3" t="e">
        <f>IF(AND(RIGHT(I1535,1)="1",J1535=AVP),"Scranton West","")</f>
        <v>#NAME?</v>
      </c>
    </row>
    <row r="1536" spans="1:11" x14ac:dyDescent="0.3">
      <c r="A1536" s="1" t="s">
        <v>4514</v>
      </c>
      <c r="B1536" t="s">
        <v>1533</v>
      </c>
      <c r="C1536" t="s">
        <v>1376</v>
      </c>
      <c r="D1536" t="s">
        <v>5995</v>
      </c>
      <c r="E1536" t="s">
        <v>13</v>
      </c>
      <c r="F1536" s="5">
        <v>11.25</v>
      </c>
      <c r="G1536" s="5">
        <v>14.99</v>
      </c>
      <c r="H1536" s="16">
        <v>1.0044100752751726</v>
      </c>
      <c r="I1536" s="3" t="s">
        <v>10261</v>
      </c>
      <c r="J1536" s="3" t="str">
        <f t="shared" si="23"/>
        <v>AVP</v>
      </c>
      <c r="K1536" s="3" t="e">
        <f>IF(AND(RIGHT(I1536,1)="1",J1536=AVP),"Scranton West","")</f>
        <v>#NAME?</v>
      </c>
    </row>
    <row r="1537" spans="1:11" x14ac:dyDescent="0.3">
      <c r="A1537" s="1" t="s">
        <v>4515</v>
      </c>
      <c r="B1537" t="s">
        <v>1534</v>
      </c>
      <c r="C1537" t="s">
        <v>1317</v>
      </c>
      <c r="D1537" t="s">
        <v>5998</v>
      </c>
      <c r="E1537" t="s">
        <v>71</v>
      </c>
      <c r="F1537" s="5">
        <v>59.33</v>
      </c>
      <c r="G1537" s="5">
        <v>149.99</v>
      </c>
      <c r="H1537" s="16">
        <v>0.50797085528499852</v>
      </c>
      <c r="I1537" s="3" t="s">
        <v>10261</v>
      </c>
      <c r="J1537" s="3" t="str">
        <f t="shared" si="23"/>
        <v>AVP</v>
      </c>
      <c r="K1537" s="3" t="e">
        <f>IF(AND(RIGHT(I1537,1)="1",J1537=AVP),"Scranton West","")</f>
        <v>#NAME?</v>
      </c>
    </row>
    <row r="1538" spans="1:11" x14ac:dyDescent="0.3">
      <c r="A1538" s="1" t="s">
        <v>4516</v>
      </c>
      <c r="B1538" t="s">
        <v>1535</v>
      </c>
      <c r="C1538" t="s">
        <v>1376</v>
      </c>
      <c r="D1538" t="s">
        <v>5995</v>
      </c>
      <c r="E1538" t="s">
        <v>1314</v>
      </c>
      <c r="F1538" s="5">
        <v>22.31</v>
      </c>
      <c r="G1538" s="5">
        <v>39.99</v>
      </c>
      <c r="H1538" s="16">
        <v>10.008913148835939</v>
      </c>
      <c r="I1538" s="3" t="s">
        <v>10264</v>
      </c>
      <c r="J1538" s="3" t="str">
        <f t="shared" si="23"/>
        <v>AVP</v>
      </c>
      <c r="K1538" s="3" t="e">
        <f>IF(AND(RIGHT(I1538,1)="1",J1538=AVP),"Scranton West","")</f>
        <v>#NAME?</v>
      </c>
    </row>
    <row r="1539" spans="1:11" x14ac:dyDescent="0.3">
      <c r="A1539" s="1" t="s">
        <v>4517</v>
      </c>
      <c r="B1539" t="s">
        <v>1536</v>
      </c>
      <c r="C1539" t="s">
        <v>1317</v>
      </c>
      <c r="D1539" t="s">
        <v>5998</v>
      </c>
      <c r="E1539" t="s">
        <v>1316</v>
      </c>
      <c r="F1539" s="5">
        <v>33.24</v>
      </c>
      <c r="G1539" s="5">
        <v>34.99</v>
      </c>
      <c r="H1539" s="16">
        <v>0.10951139424673455</v>
      </c>
      <c r="I1539" s="3" t="s">
        <v>10261</v>
      </c>
      <c r="J1539" s="3" t="str">
        <f t="shared" ref="J1539:J1602" si="24">LEFT(I1539,3)</f>
        <v>AVP</v>
      </c>
      <c r="K1539" s="3" t="e">
        <f>IF(AND(RIGHT(I1539,1)="1",J1539=AVP),"Scranton West","")</f>
        <v>#NAME?</v>
      </c>
    </row>
    <row r="1540" spans="1:11" x14ac:dyDescent="0.3">
      <c r="A1540" s="1" t="s">
        <v>4518</v>
      </c>
      <c r="B1540" t="s">
        <v>1468</v>
      </c>
      <c r="C1540" t="s">
        <v>1317</v>
      </c>
      <c r="D1540" t="s">
        <v>5998</v>
      </c>
      <c r="E1540" t="s">
        <v>1351</v>
      </c>
      <c r="F1540" s="5">
        <v>16.579999999999998</v>
      </c>
      <c r="G1540" s="5">
        <v>29.99</v>
      </c>
      <c r="H1540" s="16">
        <v>28.000439211319119</v>
      </c>
      <c r="I1540" s="3" t="s">
        <v>10261</v>
      </c>
      <c r="J1540" s="3" t="str">
        <f t="shared" si="24"/>
        <v>AVP</v>
      </c>
      <c r="K1540" s="3" t="e">
        <f>IF(AND(RIGHT(I1540,1)="1",J1540=AVP),"Scranton West","")</f>
        <v>#NAME?</v>
      </c>
    </row>
    <row r="1541" spans="1:11" x14ac:dyDescent="0.3">
      <c r="A1541" s="1" t="s">
        <v>4519</v>
      </c>
      <c r="B1541" t="s">
        <v>1537</v>
      </c>
      <c r="C1541" t="s">
        <v>1376</v>
      </c>
      <c r="D1541" t="s">
        <v>5995</v>
      </c>
      <c r="E1541" t="s">
        <v>71</v>
      </c>
      <c r="F1541" s="5">
        <v>12.6</v>
      </c>
      <c r="G1541" s="5">
        <v>19.989999999999998</v>
      </c>
      <c r="H1541" s="16">
        <v>8.8038036079093978</v>
      </c>
      <c r="I1541" s="3" t="s">
        <v>10264</v>
      </c>
      <c r="J1541" s="3" t="str">
        <f t="shared" si="24"/>
        <v>AVP</v>
      </c>
      <c r="K1541" s="3" t="e">
        <f>IF(AND(RIGHT(I1541,1)="1",J1541=AVP),"Scranton West","")</f>
        <v>#NAME?</v>
      </c>
    </row>
    <row r="1542" spans="1:11" x14ac:dyDescent="0.3">
      <c r="A1542" s="1" t="s">
        <v>4520</v>
      </c>
      <c r="B1542" t="s">
        <v>1538</v>
      </c>
      <c r="C1542" t="s">
        <v>1376</v>
      </c>
      <c r="D1542" t="s">
        <v>5995</v>
      </c>
      <c r="E1542" t="s">
        <v>11</v>
      </c>
      <c r="F1542" s="5">
        <v>1.79</v>
      </c>
      <c r="G1542" s="5">
        <v>10.99</v>
      </c>
      <c r="H1542" s="16">
        <v>10.002827945900529</v>
      </c>
      <c r="I1542" s="3" t="s">
        <v>10260</v>
      </c>
      <c r="J1542" s="3" t="str">
        <f t="shared" si="24"/>
        <v>BNA</v>
      </c>
      <c r="K1542" s="3" t="e">
        <f>IF(AND(RIGHT(I1542,1)="1",J1542=AVP),"Scranton West","")</f>
        <v>#NAME?</v>
      </c>
    </row>
    <row r="1543" spans="1:11" x14ac:dyDescent="0.3">
      <c r="A1543" s="1" t="s">
        <v>4521</v>
      </c>
      <c r="B1543" t="s">
        <v>1539</v>
      </c>
      <c r="C1543" t="s">
        <v>1376</v>
      </c>
      <c r="D1543" t="s">
        <v>5995</v>
      </c>
      <c r="E1543" t="s">
        <v>13</v>
      </c>
      <c r="F1543" s="5">
        <v>3.78</v>
      </c>
      <c r="G1543" s="5">
        <v>7.99</v>
      </c>
      <c r="H1543" s="16">
        <v>0.50984651485403276</v>
      </c>
      <c r="I1543" s="3" t="s">
        <v>10261</v>
      </c>
      <c r="J1543" s="3" t="str">
        <f t="shared" si="24"/>
        <v>AVP</v>
      </c>
      <c r="K1543" s="3" t="e">
        <f>IF(AND(RIGHT(I1543,1)="1",J1543=AVP),"Scranton West","")</f>
        <v>#NAME?</v>
      </c>
    </row>
    <row r="1544" spans="1:11" x14ac:dyDescent="0.3">
      <c r="A1544" s="1" t="s">
        <v>4522</v>
      </c>
      <c r="B1544" t="s">
        <v>1540</v>
      </c>
      <c r="C1544" t="s">
        <v>1317</v>
      </c>
      <c r="D1544" t="s">
        <v>5998</v>
      </c>
      <c r="E1544" t="s">
        <v>475</v>
      </c>
      <c r="F1544" s="5">
        <v>12.76</v>
      </c>
      <c r="G1544" s="5">
        <v>25.99</v>
      </c>
      <c r="H1544" s="16">
        <v>10.009765200211946</v>
      </c>
      <c r="I1544" s="3" t="s">
        <v>10263</v>
      </c>
      <c r="J1544" s="3" t="str">
        <f t="shared" si="24"/>
        <v>BNA</v>
      </c>
      <c r="K1544" s="3" t="e">
        <f>IF(AND(RIGHT(I1544,1)="1",J1544=AVP),"Scranton West","")</f>
        <v>#NAME?</v>
      </c>
    </row>
    <row r="1545" spans="1:11" x14ac:dyDescent="0.3">
      <c r="A1545" s="1" t="s">
        <v>4523</v>
      </c>
      <c r="B1545" t="s">
        <v>1541</v>
      </c>
      <c r="C1545" t="s">
        <v>1317</v>
      </c>
      <c r="D1545" t="s">
        <v>5998</v>
      </c>
      <c r="E1545" t="s">
        <v>71</v>
      </c>
      <c r="F1545" s="5">
        <v>5.34</v>
      </c>
      <c r="G1545" s="5">
        <v>19.989999999999998</v>
      </c>
      <c r="H1545" s="16">
        <v>0.50141940949580543</v>
      </c>
      <c r="I1545" s="3" t="s">
        <v>10261</v>
      </c>
      <c r="J1545" s="3" t="str">
        <f t="shared" si="24"/>
        <v>AVP</v>
      </c>
      <c r="K1545" s="3" t="e">
        <f>IF(AND(RIGHT(I1545,1)="1",J1545=AVP),"Scranton West","")</f>
        <v>#NAME?</v>
      </c>
    </row>
    <row r="1546" spans="1:11" x14ac:dyDescent="0.3">
      <c r="A1546" s="1" t="s">
        <v>4524</v>
      </c>
      <c r="B1546" t="s">
        <v>1542</v>
      </c>
      <c r="C1546" t="s">
        <v>1317</v>
      </c>
      <c r="D1546" t="s">
        <v>5998</v>
      </c>
      <c r="E1546" t="s">
        <v>11</v>
      </c>
      <c r="F1546" s="5">
        <v>4.54</v>
      </c>
      <c r="G1546" s="5">
        <v>12.99</v>
      </c>
      <c r="H1546" s="16">
        <v>0.30354401110293422</v>
      </c>
      <c r="I1546" s="3" t="s">
        <v>10260</v>
      </c>
      <c r="J1546" s="3" t="str">
        <f t="shared" si="24"/>
        <v>BNA</v>
      </c>
      <c r="K1546" s="3" t="e">
        <f>IF(AND(RIGHT(I1546,1)="1",J1546=AVP),"Scranton West","")</f>
        <v>#NAME?</v>
      </c>
    </row>
    <row r="1547" spans="1:11" x14ac:dyDescent="0.3">
      <c r="A1547" s="1" t="s">
        <v>4525</v>
      </c>
      <c r="B1547" t="s">
        <v>1543</v>
      </c>
      <c r="C1547" t="s">
        <v>1317</v>
      </c>
      <c r="D1547" t="s">
        <v>5998</v>
      </c>
      <c r="E1547" t="s">
        <v>42</v>
      </c>
      <c r="F1547" s="5">
        <v>6.73</v>
      </c>
      <c r="G1547" s="5">
        <v>11.99</v>
      </c>
      <c r="H1547" s="16">
        <v>0.10738587943568222</v>
      </c>
      <c r="I1547" s="3" t="s">
        <v>10260</v>
      </c>
      <c r="J1547" s="3" t="str">
        <f t="shared" si="24"/>
        <v>BNA</v>
      </c>
      <c r="K1547" s="3" t="e">
        <f>IF(AND(RIGHT(I1547,1)="1",J1547=AVP),"Scranton West","")</f>
        <v>#NAME?</v>
      </c>
    </row>
    <row r="1548" spans="1:11" x14ac:dyDescent="0.3">
      <c r="A1548" s="1" t="s">
        <v>4526</v>
      </c>
      <c r="B1548" t="s">
        <v>1544</v>
      </c>
      <c r="C1548" t="s">
        <v>1376</v>
      </c>
      <c r="D1548" t="s">
        <v>5995</v>
      </c>
      <c r="E1548" t="s">
        <v>449</v>
      </c>
      <c r="F1548" s="5">
        <v>3.48</v>
      </c>
      <c r="G1548" s="5">
        <v>6.99</v>
      </c>
      <c r="H1548" s="16">
        <v>2.0034587238666992</v>
      </c>
      <c r="I1548" s="3" t="s">
        <v>10262</v>
      </c>
      <c r="J1548" s="3" t="str">
        <f t="shared" si="24"/>
        <v>MCO</v>
      </c>
      <c r="K1548" s="3" t="e">
        <f>IF(AND(RIGHT(I1548,1)="1",J1548=AVP),"Scranton West","")</f>
        <v>#NAME?</v>
      </c>
    </row>
    <row r="1549" spans="1:11" x14ac:dyDescent="0.3">
      <c r="A1549" s="1" t="s">
        <v>4527</v>
      </c>
      <c r="B1549" t="s">
        <v>1545</v>
      </c>
      <c r="C1549" t="s">
        <v>1376</v>
      </c>
      <c r="D1549" t="s">
        <v>5995</v>
      </c>
      <c r="E1549" t="s">
        <v>13</v>
      </c>
      <c r="F1549" s="5">
        <v>13.66</v>
      </c>
      <c r="G1549" s="5">
        <v>14.99</v>
      </c>
      <c r="H1549" s="16">
        <v>5.0001705278150421</v>
      </c>
      <c r="I1549" s="3" t="s">
        <v>10260</v>
      </c>
      <c r="J1549" s="3" t="str">
        <f t="shared" si="24"/>
        <v>BNA</v>
      </c>
      <c r="K1549" s="3" t="e">
        <f>IF(AND(RIGHT(I1549,1)="1",J1549=AVP),"Scranton West","")</f>
        <v>#NAME?</v>
      </c>
    </row>
    <row r="1550" spans="1:11" x14ac:dyDescent="0.3">
      <c r="A1550" s="1" t="s">
        <v>4528</v>
      </c>
      <c r="B1550" t="s">
        <v>1546</v>
      </c>
      <c r="C1550" t="s">
        <v>1376</v>
      </c>
      <c r="D1550" t="s">
        <v>5995</v>
      </c>
      <c r="E1550" t="s">
        <v>71</v>
      </c>
      <c r="F1550" s="5">
        <v>11.36</v>
      </c>
      <c r="G1550" s="5">
        <v>19.989999999999998</v>
      </c>
      <c r="H1550" s="16">
        <v>12.007670655710092</v>
      </c>
      <c r="I1550" s="3" t="s">
        <v>10260</v>
      </c>
      <c r="J1550" s="3" t="str">
        <f t="shared" si="24"/>
        <v>BNA</v>
      </c>
      <c r="K1550" s="3" t="e">
        <f>IF(AND(RIGHT(I1550,1)="1",J1550=AVP),"Scranton West","")</f>
        <v>#NAME?</v>
      </c>
    </row>
    <row r="1551" spans="1:11" x14ac:dyDescent="0.3">
      <c r="A1551" s="1" t="s">
        <v>4529</v>
      </c>
      <c r="B1551" t="s">
        <v>1547</v>
      </c>
      <c r="C1551" t="s">
        <v>1317</v>
      </c>
      <c r="D1551" t="s">
        <v>5998</v>
      </c>
      <c r="E1551" t="s">
        <v>11</v>
      </c>
      <c r="F1551" s="5">
        <v>7.18</v>
      </c>
      <c r="G1551" s="5">
        <v>13.99</v>
      </c>
      <c r="H1551" s="16">
        <v>0.50127565159005782</v>
      </c>
      <c r="I1551" s="3" t="s">
        <v>10261</v>
      </c>
      <c r="J1551" s="3" t="str">
        <f t="shared" si="24"/>
        <v>AVP</v>
      </c>
      <c r="K1551" s="3" t="e">
        <f>IF(AND(RIGHT(I1551,1)="1",J1551=AVP),"Scranton West","")</f>
        <v>#NAME?</v>
      </c>
    </row>
    <row r="1552" spans="1:11" x14ac:dyDescent="0.3">
      <c r="A1552" s="1" t="s">
        <v>4530</v>
      </c>
      <c r="B1552" t="s">
        <v>1548</v>
      </c>
      <c r="C1552" t="s">
        <v>1317</v>
      </c>
      <c r="D1552" t="s">
        <v>5998</v>
      </c>
      <c r="E1552" t="s">
        <v>475</v>
      </c>
      <c r="F1552" s="5">
        <v>5.6</v>
      </c>
      <c r="G1552" s="5">
        <v>17.989999999999998</v>
      </c>
      <c r="H1552" s="16">
        <v>45.002523556475083</v>
      </c>
      <c r="I1552" s="3" t="s">
        <v>10261</v>
      </c>
      <c r="J1552" s="3" t="str">
        <f t="shared" si="24"/>
        <v>AVP</v>
      </c>
      <c r="K1552" s="3" t="e">
        <f>IF(AND(RIGHT(I1552,1)="1",J1552=AVP),"Scranton West","")</f>
        <v>#NAME?</v>
      </c>
    </row>
    <row r="1553" spans="1:11" x14ac:dyDescent="0.3">
      <c r="A1553" s="1" t="s">
        <v>4531</v>
      </c>
      <c r="B1553" t="s">
        <v>1549</v>
      </c>
      <c r="C1553" t="s">
        <v>1317</v>
      </c>
      <c r="D1553" t="s">
        <v>5998</v>
      </c>
      <c r="E1553" t="s">
        <v>1351</v>
      </c>
      <c r="F1553" s="5">
        <v>19.93</v>
      </c>
      <c r="G1553" s="5">
        <v>22.99</v>
      </c>
      <c r="H1553" s="16">
        <v>0.50481734524197885</v>
      </c>
      <c r="I1553" s="3" t="s">
        <v>10260</v>
      </c>
      <c r="J1553" s="3" t="str">
        <f t="shared" si="24"/>
        <v>BNA</v>
      </c>
      <c r="K1553" s="3" t="e">
        <f>IF(AND(RIGHT(I1553,1)="1",J1553=AVP),"Scranton West","")</f>
        <v>#NAME?</v>
      </c>
    </row>
    <row r="1554" spans="1:11" x14ac:dyDescent="0.3">
      <c r="A1554" s="1" t="s">
        <v>4532</v>
      </c>
      <c r="B1554" t="s">
        <v>1550</v>
      </c>
      <c r="C1554" t="s">
        <v>1376</v>
      </c>
      <c r="D1554" t="s">
        <v>5995</v>
      </c>
      <c r="E1554" t="s">
        <v>1316</v>
      </c>
      <c r="F1554" s="5">
        <v>15.98</v>
      </c>
      <c r="G1554" s="5">
        <v>39.99</v>
      </c>
      <c r="H1554" s="16">
        <v>1.0016119446585028</v>
      </c>
      <c r="I1554" s="3" t="s">
        <v>10261</v>
      </c>
      <c r="J1554" s="3" t="str">
        <f t="shared" si="24"/>
        <v>AVP</v>
      </c>
      <c r="K1554" s="3" t="e">
        <f>IF(AND(RIGHT(I1554,1)="1",J1554=AVP),"Scranton West","")</f>
        <v>#NAME?</v>
      </c>
    </row>
    <row r="1555" spans="1:11" x14ac:dyDescent="0.3">
      <c r="A1555" s="1" t="s">
        <v>4533</v>
      </c>
      <c r="B1555" t="s">
        <v>1551</v>
      </c>
      <c r="C1555" t="s">
        <v>1317</v>
      </c>
      <c r="D1555" t="s">
        <v>5998</v>
      </c>
      <c r="E1555" t="s">
        <v>1314</v>
      </c>
      <c r="F1555" s="5">
        <v>21.69</v>
      </c>
      <c r="G1555" s="5">
        <v>29.99</v>
      </c>
      <c r="H1555" s="16">
        <v>0.4093597400604268</v>
      </c>
      <c r="I1555" s="3" t="s">
        <v>10264</v>
      </c>
      <c r="J1555" s="3" t="str">
        <f t="shared" si="24"/>
        <v>AVP</v>
      </c>
      <c r="K1555" s="3" t="e">
        <f>IF(AND(RIGHT(I1555,1)="1",J1555=AVP),"Scranton West","")</f>
        <v>#NAME?</v>
      </c>
    </row>
    <row r="1556" spans="1:11" x14ac:dyDescent="0.3">
      <c r="A1556" s="1" t="s">
        <v>4534</v>
      </c>
      <c r="B1556" t="s">
        <v>1552</v>
      </c>
      <c r="C1556" t="s">
        <v>1317</v>
      </c>
      <c r="D1556" t="s">
        <v>5998</v>
      </c>
      <c r="E1556" t="s">
        <v>13</v>
      </c>
      <c r="F1556" s="5">
        <v>4.0599999999999996</v>
      </c>
      <c r="G1556" s="5">
        <v>14.99</v>
      </c>
      <c r="H1556" s="16">
        <v>0.60865132895185203</v>
      </c>
      <c r="I1556" s="3" t="s">
        <v>10263</v>
      </c>
      <c r="J1556" s="3" t="str">
        <f t="shared" si="24"/>
        <v>BNA</v>
      </c>
      <c r="K1556" s="3" t="e">
        <f>IF(AND(RIGHT(I1556,1)="1",J1556=AVP),"Scranton West","")</f>
        <v>#NAME?</v>
      </c>
    </row>
    <row r="1557" spans="1:11" x14ac:dyDescent="0.3">
      <c r="A1557" s="1" t="s">
        <v>4535</v>
      </c>
      <c r="B1557" t="s">
        <v>1553</v>
      </c>
      <c r="C1557" t="s">
        <v>1317</v>
      </c>
      <c r="D1557" t="s">
        <v>5998</v>
      </c>
      <c r="E1557" t="s">
        <v>11</v>
      </c>
      <c r="F1557" s="5">
        <v>9.36</v>
      </c>
      <c r="G1557" s="5">
        <v>14.99</v>
      </c>
      <c r="H1557" s="16">
        <v>1.0006978288841659</v>
      </c>
      <c r="I1557" s="3" t="s">
        <v>10261</v>
      </c>
      <c r="J1557" s="3" t="str">
        <f t="shared" si="24"/>
        <v>AVP</v>
      </c>
      <c r="K1557" s="3" t="e">
        <f>IF(AND(RIGHT(I1557,1)="1",J1557=AVP),"Scranton West","")</f>
        <v>#NAME?</v>
      </c>
    </row>
    <row r="1558" spans="1:11" x14ac:dyDescent="0.3">
      <c r="A1558" s="1" t="s">
        <v>4536</v>
      </c>
      <c r="B1558" t="s">
        <v>1554</v>
      </c>
      <c r="C1558" t="s">
        <v>1317</v>
      </c>
      <c r="D1558" t="s">
        <v>5998</v>
      </c>
      <c r="E1558" t="s">
        <v>42</v>
      </c>
      <c r="F1558" s="5">
        <v>9.0500000000000007</v>
      </c>
      <c r="G1558" s="5">
        <v>12.99</v>
      </c>
      <c r="H1558" s="16">
        <v>2.0061294076691749</v>
      </c>
      <c r="I1558" s="3" t="s">
        <v>10261</v>
      </c>
      <c r="J1558" s="3" t="str">
        <f t="shared" si="24"/>
        <v>AVP</v>
      </c>
      <c r="K1558" s="3" t="e">
        <f>IF(AND(RIGHT(I1558,1)="1",J1558=AVP),"Scranton West","")</f>
        <v>#NAME?</v>
      </c>
    </row>
    <row r="1559" spans="1:11" x14ac:dyDescent="0.3">
      <c r="A1559" s="1" t="s">
        <v>4537</v>
      </c>
      <c r="B1559" t="s">
        <v>1555</v>
      </c>
      <c r="C1559" t="s">
        <v>1317</v>
      </c>
      <c r="D1559" t="s">
        <v>5998</v>
      </c>
      <c r="E1559" t="s">
        <v>475</v>
      </c>
      <c r="F1559" s="5">
        <v>9.57</v>
      </c>
      <c r="G1559" s="5">
        <v>22.99</v>
      </c>
      <c r="H1559" s="16">
        <v>7.0025961594115396</v>
      </c>
      <c r="I1559" s="3" t="s">
        <v>10261</v>
      </c>
      <c r="J1559" s="3" t="str">
        <f t="shared" si="24"/>
        <v>AVP</v>
      </c>
      <c r="K1559" s="3" t="e">
        <f>IF(AND(RIGHT(I1559,1)="1",J1559=AVP),"Scranton West","")</f>
        <v>#NAME?</v>
      </c>
    </row>
    <row r="1560" spans="1:11" x14ac:dyDescent="0.3">
      <c r="A1560" s="1" t="s">
        <v>4538</v>
      </c>
      <c r="B1560" t="s">
        <v>1556</v>
      </c>
      <c r="C1560" t="s">
        <v>1317</v>
      </c>
      <c r="D1560" t="s">
        <v>5998</v>
      </c>
      <c r="E1560" t="s">
        <v>71</v>
      </c>
      <c r="F1560" s="5">
        <v>7.57</v>
      </c>
      <c r="G1560" s="5">
        <v>14.99</v>
      </c>
      <c r="H1560" s="16">
        <v>3.0016505845854637</v>
      </c>
      <c r="I1560" s="3" t="s">
        <v>10260</v>
      </c>
      <c r="J1560" s="3" t="str">
        <f t="shared" si="24"/>
        <v>BNA</v>
      </c>
      <c r="K1560" s="3" t="e">
        <f>IF(AND(RIGHT(I1560,1)="1",J1560=AVP),"Scranton West","")</f>
        <v>#NAME?</v>
      </c>
    </row>
    <row r="1561" spans="1:11" x14ac:dyDescent="0.3">
      <c r="A1561" s="1" t="s">
        <v>4539</v>
      </c>
      <c r="B1561" t="s">
        <v>1557</v>
      </c>
      <c r="C1561" t="s">
        <v>1317</v>
      </c>
      <c r="D1561" t="s">
        <v>5998</v>
      </c>
      <c r="E1561" t="s">
        <v>1351</v>
      </c>
      <c r="F1561" s="5">
        <v>12.85</v>
      </c>
      <c r="G1561" s="5">
        <v>29.99</v>
      </c>
      <c r="H1561" s="16">
        <v>0.50557765439025226</v>
      </c>
      <c r="I1561" s="3" t="s">
        <v>10261</v>
      </c>
      <c r="J1561" s="3" t="str">
        <f t="shared" si="24"/>
        <v>AVP</v>
      </c>
      <c r="K1561" s="3" t="e">
        <f>IF(AND(RIGHT(I1561,1)="1",J1561=AVP),"Scranton West","")</f>
        <v>#NAME?</v>
      </c>
    </row>
    <row r="1562" spans="1:11" x14ac:dyDescent="0.3">
      <c r="A1562" s="1" t="s">
        <v>4540</v>
      </c>
      <c r="B1562" t="s">
        <v>394</v>
      </c>
      <c r="C1562" t="s">
        <v>1376</v>
      </c>
      <c r="D1562" t="s">
        <v>5995</v>
      </c>
      <c r="E1562" t="s">
        <v>13</v>
      </c>
      <c r="F1562" s="5">
        <v>10.78</v>
      </c>
      <c r="G1562" s="5">
        <v>16.989999999999998</v>
      </c>
      <c r="H1562" s="16">
        <v>0.50595153368719781</v>
      </c>
      <c r="I1562" s="3" t="s">
        <v>10261</v>
      </c>
      <c r="J1562" s="3" t="str">
        <f t="shared" si="24"/>
        <v>AVP</v>
      </c>
      <c r="K1562" s="3" t="e">
        <f>IF(AND(RIGHT(I1562,1)="1",J1562=AVP),"Scranton West","")</f>
        <v>#NAME?</v>
      </c>
    </row>
    <row r="1563" spans="1:11" x14ac:dyDescent="0.3">
      <c r="A1563" s="1" t="s">
        <v>4541</v>
      </c>
      <c r="B1563" t="s">
        <v>1558</v>
      </c>
      <c r="C1563" t="s">
        <v>1376</v>
      </c>
      <c r="D1563" t="s">
        <v>5995</v>
      </c>
      <c r="E1563" t="s">
        <v>449</v>
      </c>
      <c r="F1563" s="5">
        <v>5.83</v>
      </c>
      <c r="G1563" s="5">
        <v>9.99</v>
      </c>
      <c r="H1563" s="16">
        <v>2.0017325485680342</v>
      </c>
      <c r="I1563" s="3" t="s">
        <v>10261</v>
      </c>
      <c r="J1563" s="3" t="str">
        <f t="shared" si="24"/>
        <v>AVP</v>
      </c>
      <c r="K1563" s="3" t="e">
        <f>IF(AND(RIGHT(I1563,1)="1",J1563=AVP),"Scranton West","")</f>
        <v>#NAME?</v>
      </c>
    </row>
    <row r="1564" spans="1:11" x14ac:dyDescent="0.3">
      <c r="A1564" s="1" t="s">
        <v>4542</v>
      </c>
      <c r="B1564" t="s">
        <v>1559</v>
      </c>
      <c r="C1564" t="s">
        <v>1317</v>
      </c>
      <c r="D1564" t="s">
        <v>5995</v>
      </c>
      <c r="E1564" t="s">
        <v>1314</v>
      </c>
      <c r="F1564" s="5">
        <v>12.24</v>
      </c>
      <c r="G1564" s="5">
        <v>29.99</v>
      </c>
      <c r="H1564" s="16">
        <v>12.004086141891229</v>
      </c>
      <c r="I1564" s="3" t="s">
        <v>10263</v>
      </c>
      <c r="J1564" s="3" t="str">
        <f t="shared" si="24"/>
        <v>BNA</v>
      </c>
      <c r="K1564" s="3" t="e">
        <f>IF(AND(RIGHT(I1564,1)="1",J1564=AVP),"Scranton West","")</f>
        <v>#NAME?</v>
      </c>
    </row>
    <row r="1565" spans="1:11" x14ac:dyDescent="0.3">
      <c r="A1565" s="1" t="s">
        <v>4543</v>
      </c>
      <c r="B1565" t="s">
        <v>1560</v>
      </c>
      <c r="C1565" t="s">
        <v>1376</v>
      </c>
      <c r="D1565" t="s">
        <v>5995</v>
      </c>
      <c r="E1565" t="s">
        <v>11</v>
      </c>
      <c r="F1565" s="5">
        <v>8.09</v>
      </c>
      <c r="G1565" s="5">
        <v>10.99</v>
      </c>
      <c r="H1565" s="16">
        <v>0.10442244838312859</v>
      </c>
      <c r="I1565" s="3" t="s">
        <v>10263</v>
      </c>
      <c r="J1565" s="3" t="str">
        <f t="shared" si="24"/>
        <v>BNA</v>
      </c>
      <c r="K1565" s="3" t="e">
        <f>IF(AND(RIGHT(I1565,1)="1",J1565=AVP),"Scranton West","")</f>
        <v>#NAME?</v>
      </c>
    </row>
    <row r="1566" spans="1:11" x14ac:dyDescent="0.3">
      <c r="A1566" s="1" t="s">
        <v>4544</v>
      </c>
      <c r="B1566" t="s">
        <v>1561</v>
      </c>
      <c r="C1566" t="s">
        <v>1317</v>
      </c>
      <c r="D1566" t="s">
        <v>5998</v>
      </c>
      <c r="E1566" t="s">
        <v>475</v>
      </c>
      <c r="F1566" s="5">
        <v>13.79</v>
      </c>
      <c r="G1566" s="5">
        <v>15.99</v>
      </c>
      <c r="H1566" s="16">
        <v>1.5039359432326207</v>
      </c>
      <c r="I1566" s="3" t="s">
        <v>10261</v>
      </c>
      <c r="J1566" s="3" t="str">
        <f t="shared" si="24"/>
        <v>AVP</v>
      </c>
      <c r="K1566" s="3" t="e">
        <f>IF(AND(RIGHT(I1566,1)="1",J1566=AVP),"Scranton West","")</f>
        <v>#NAME?</v>
      </c>
    </row>
    <row r="1567" spans="1:11" x14ac:dyDescent="0.3">
      <c r="A1567" s="1" t="s">
        <v>4545</v>
      </c>
      <c r="B1567" t="s">
        <v>1457</v>
      </c>
      <c r="C1567" t="s">
        <v>1317</v>
      </c>
      <c r="D1567" t="s">
        <v>5998</v>
      </c>
      <c r="E1567" t="s">
        <v>1316</v>
      </c>
      <c r="F1567" s="5">
        <v>18.28</v>
      </c>
      <c r="G1567" s="5">
        <v>24.99</v>
      </c>
      <c r="H1567" s="16">
        <v>0.50669060677076538</v>
      </c>
      <c r="I1567" s="3" t="s">
        <v>10261</v>
      </c>
      <c r="J1567" s="3" t="str">
        <f t="shared" si="24"/>
        <v>AVP</v>
      </c>
      <c r="K1567" s="3" t="e">
        <f>IF(AND(RIGHT(I1567,1)="1",J1567=AVP),"Scranton West","")</f>
        <v>#NAME?</v>
      </c>
    </row>
    <row r="1568" spans="1:11" x14ac:dyDescent="0.3">
      <c r="A1568" s="1" t="s">
        <v>4546</v>
      </c>
      <c r="B1568" t="s">
        <v>1562</v>
      </c>
      <c r="C1568" t="s">
        <v>1376</v>
      </c>
      <c r="D1568" t="s">
        <v>5995</v>
      </c>
      <c r="E1568" t="s">
        <v>13</v>
      </c>
      <c r="F1568" s="5">
        <v>11.77</v>
      </c>
      <c r="G1568" s="5">
        <v>14.99</v>
      </c>
      <c r="H1568" s="16">
        <v>2.000958086884935</v>
      </c>
      <c r="I1568" s="3" t="s">
        <v>10261</v>
      </c>
      <c r="J1568" s="3" t="str">
        <f t="shared" si="24"/>
        <v>AVP</v>
      </c>
      <c r="K1568" s="3" t="e">
        <f>IF(AND(RIGHT(I1568,1)="1",J1568=AVP),"Scranton West","")</f>
        <v>#NAME?</v>
      </c>
    </row>
    <row r="1569" spans="1:11" x14ac:dyDescent="0.3">
      <c r="A1569" s="1" t="s">
        <v>4547</v>
      </c>
      <c r="B1569" t="s">
        <v>1563</v>
      </c>
      <c r="C1569" t="s">
        <v>1317</v>
      </c>
      <c r="D1569" t="s">
        <v>5998</v>
      </c>
      <c r="E1569" t="s">
        <v>71</v>
      </c>
      <c r="F1569" s="5">
        <v>14.15</v>
      </c>
      <c r="G1569" s="5">
        <v>19.989999999999998</v>
      </c>
      <c r="H1569" s="16">
        <v>0.75132617095378718</v>
      </c>
      <c r="I1569" s="3" t="s">
        <v>10261</v>
      </c>
      <c r="J1569" s="3" t="str">
        <f t="shared" si="24"/>
        <v>AVP</v>
      </c>
      <c r="K1569" s="3" t="e">
        <f>IF(AND(RIGHT(I1569,1)="1",J1569=AVP),"Scranton West","")</f>
        <v>#NAME?</v>
      </c>
    </row>
    <row r="1570" spans="1:11" x14ac:dyDescent="0.3">
      <c r="A1570" s="1" t="s">
        <v>4548</v>
      </c>
      <c r="B1570" t="s">
        <v>1564</v>
      </c>
      <c r="C1570" t="s">
        <v>1376</v>
      </c>
      <c r="D1570" t="s">
        <v>5995</v>
      </c>
      <c r="E1570" t="s">
        <v>11</v>
      </c>
      <c r="F1570" s="5">
        <v>5.05</v>
      </c>
      <c r="G1570" s="5">
        <v>11.99</v>
      </c>
      <c r="H1570" s="16">
        <v>5.0013750022517769</v>
      </c>
      <c r="I1570" s="3" t="s">
        <v>10261</v>
      </c>
      <c r="J1570" s="3" t="str">
        <f t="shared" si="24"/>
        <v>AVP</v>
      </c>
      <c r="K1570" s="3" t="e">
        <f>IF(AND(RIGHT(I1570,1)="1",J1570=AVP),"Scranton West","")</f>
        <v>#NAME?</v>
      </c>
    </row>
    <row r="1571" spans="1:11" x14ac:dyDescent="0.3">
      <c r="A1571" s="1" t="s">
        <v>4549</v>
      </c>
      <c r="B1571" t="s">
        <v>1565</v>
      </c>
      <c r="C1571" t="s">
        <v>1317</v>
      </c>
      <c r="D1571" t="s">
        <v>5998</v>
      </c>
      <c r="E1571" t="s">
        <v>42</v>
      </c>
      <c r="F1571" s="5">
        <v>4.59</v>
      </c>
      <c r="G1571" s="5">
        <v>13.99</v>
      </c>
      <c r="H1571" s="16">
        <v>0.20601246329218639</v>
      </c>
      <c r="I1571" s="3" t="s">
        <v>10261</v>
      </c>
      <c r="J1571" s="3" t="str">
        <f t="shared" si="24"/>
        <v>AVP</v>
      </c>
      <c r="K1571" s="3" t="e">
        <f>IF(AND(RIGHT(I1571,1)="1",J1571=AVP),"Scranton West","")</f>
        <v>#NAME?</v>
      </c>
    </row>
    <row r="1572" spans="1:11" x14ac:dyDescent="0.3">
      <c r="A1572" s="1" t="s">
        <v>4549</v>
      </c>
      <c r="B1572" t="s">
        <v>1566</v>
      </c>
      <c r="C1572" t="s">
        <v>1317</v>
      </c>
      <c r="D1572" t="s">
        <v>5998</v>
      </c>
      <c r="E1572" t="s">
        <v>475</v>
      </c>
      <c r="F1572" s="5">
        <v>14.46</v>
      </c>
      <c r="G1572" s="5">
        <v>22.99</v>
      </c>
      <c r="H1572" s="16">
        <v>3.5024403138924329</v>
      </c>
      <c r="I1572" s="3" t="s">
        <v>10263</v>
      </c>
      <c r="J1572" s="3" t="str">
        <f t="shared" si="24"/>
        <v>BNA</v>
      </c>
      <c r="K1572" s="3" t="e">
        <f>IF(AND(RIGHT(I1572,1)="1",J1572=AVP),"Scranton West","")</f>
        <v>#NAME?</v>
      </c>
    </row>
    <row r="1573" spans="1:11" x14ac:dyDescent="0.3">
      <c r="A1573" s="1" t="s">
        <v>4550</v>
      </c>
      <c r="B1573" t="s">
        <v>1567</v>
      </c>
      <c r="C1573" t="s">
        <v>1376</v>
      </c>
      <c r="D1573" t="s">
        <v>5995</v>
      </c>
      <c r="E1573" t="s">
        <v>1314</v>
      </c>
      <c r="F1573" s="5">
        <v>23.74</v>
      </c>
      <c r="G1573" s="5">
        <v>24.99</v>
      </c>
      <c r="H1573" s="16">
        <v>0.50232222219022493</v>
      </c>
      <c r="I1573" s="3" t="s">
        <v>10264</v>
      </c>
      <c r="J1573" s="3" t="str">
        <f t="shared" si="24"/>
        <v>AVP</v>
      </c>
      <c r="K1573" s="3" t="e">
        <f>IF(AND(RIGHT(I1573,1)="1",J1573=AVP),"Scranton West","")</f>
        <v>#NAME?</v>
      </c>
    </row>
    <row r="1574" spans="1:11" x14ac:dyDescent="0.3">
      <c r="A1574" s="1" t="s">
        <v>4551</v>
      </c>
      <c r="B1574" t="s">
        <v>1442</v>
      </c>
      <c r="C1574" t="s">
        <v>1317</v>
      </c>
      <c r="D1574" t="s">
        <v>5998</v>
      </c>
      <c r="E1574" t="s">
        <v>13</v>
      </c>
      <c r="F1574" s="5">
        <v>4.5999999999999996</v>
      </c>
      <c r="G1574" s="5">
        <v>12.99</v>
      </c>
      <c r="H1574" s="16">
        <v>2.0025589446238281</v>
      </c>
      <c r="I1574" s="3" t="s">
        <v>10261</v>
      </c>
      <c r="J1574" s="3" t="str">
        <f t="shared" si="24"/>
        <v>AVP</v>
      </c>
      <c r="K1574" s="3" t="e">
        <f>IF(AND(RIGHT(I1574,1)="1",J1574=AVP),"Scranton West","")</f>
        <v>#NAME?</v>
      </c>
    </row>
    <row r="1575" spans="1:11" x14ac:dyDescent="0.3">
      <c r="A1575" s="1" t="s">
        <v>4552</v>
      </c>
      <c r="B1575" t="s">
        <v>1568</v>
      </c>
      <c r="C1575" t="s">
        <v>1317</v>
      </c>
      <c r="D1575" t="s">
        <v>5998</v>
      </c>
      <c r="E1575" t="s">
        <v>11</v>
      </c>
      <c r="F1575" s="5">
        <v>13.39</v>
      </c>
      <c r="G1575" s="5">
        <v>16.989999999999998</v>
      </c>
      <c r="H1575" s="16">
        <v>8.0073832813945582</v>
      </c>
      <c r="I1575" s="3" t="s">
        <v>10261</v>
      </c>
      <c r="J1575" s="3" t="str">
        <f t="shared" si="24"/>
        <v>AVP</v>
      </c>
      <c r="K1575" s="3" t="e">
        <f>IF(AND(RIGHT(I1575,1)="1",J1575=AVP),"Scranton West","")</f>
        <v>#NAME?</v>
      </c>
    </row>
    <row r="1576" spans="1:11" x14ac:dyDescent="0.3">
      <c r="A1576" s="1" t="s">
        <v>4553</v>
      </c>
      <c r="B1576" t="s">
        <v>1569</v>
      </c>
      <c r="C1576" t="s">
        <v>1376</v>
      </c>
      <c r="D1576" t="s">
        <v>5995</v>
      </c>
      <c r="E1576" t="s">
        <v>1316</v>
      </c>
      <c r="F1576" s="5">
        <v>26.42</v>
      </c>
      <c r="G1576" s="5">
        <v>34.99</v>
      </c>
      <c r="H1576" s="16">
        <v>1.2091387220867957</v>
      </c>
      <c r="I1576" s="3" t="s">
        <v>10264</v>
      </c>
      <c r="J1576" s="3" t="str">
        <f t="shared" si="24"/>
        <v>AVP</v>
      </c>
      <c r="K1576" s="3" t="e">
        <f>IF(AND(RIGHT(I1576,1)="1",J1576=AVP),"Scranton West","")</f>
        <v>#NAME?</v>
      </c>
    </row>
    <row r="1577" spans="1:11" x14ac:dyDescent="0.3">
      <c r="A1577" s="1" t="s">
        <v>4554</v>
      </c>
      <c r="B1577" t="s">
        <v>1570</v>
      </c>
      <c r="C1577" t="s">
        <v>1376</v>
      </c>
      <c r="D1577" t="s">
        <v>5995</v>
      </c>
      <c r="E1577" t="s">
        <v>449</v>
      </c>
      <c r="F1577" s="5">
        <v>6.74</v>
      </c>
      <c r="G1577" s="5">
        <v>14.99</v>
      </c>
      <c r="H1577" s="16">
        <v>0.50387452654623943</v>
      </c>
      <c r="I1577" s="3" t="s">
        <v>10264</v>
      </c>
      <c r="J1577" s="3" t="str">
        <f t="shared" si="24"/>
        <v>AVP</v>
      </c>
      <c r="K1577" s="3" t="e">
        <f>IF(AND(RIGHT(I1577,1)="1",J1577=AVP),"Scranton West","")</f>
        <v>#NAME?</v>
      </c>
    </row>
    <row r="1578" spans="1:11" x14ac:dyDescent="0.3">
      <c r="A1578" s="1" t="s">
        <v>4555</v>
      </c>
      <c r="B1578" t="s">
        <v>1571</v>
      </c>
      <c r="C1578" t="s">
        <v>1376</v>
      </c>
      <c r="D1578" t="s">
        <v>5995</v>
      </c>
      <c r="E1578" t="s">
        <v>71</v>
      </c>
      <c r="F1578" s="5">
        <v>12.73</v>
      </c>
      <c r="G1578" s="5">
        <v>18.989999999999998</v>
      </c>
      <c r="H1578" s="16">
        <v>0.10518833942200752</v>
      </c>
      <c r="I1578" s="3" t="s">
        <v>10264</v>
      </c>
      <c r="J1578" s="3" t="str">
        <f t="shared" si="24"/>
        <v>AVP</v>
      </c>
      <c r="K1578" s="3" t="e">
        <f>IF(AND(RIGHT(I1578,1)="1",J1578=AVP),"Scranton West","")</f>
        <v>#NAME?</v>
      </c>
    </row>
    <row r="1579" spans="1:11" x14ac:dyDescent="0.3">
      <c r="A1579" s="1" t="s">
        <v>4556</v>
      </c>
      <c r="B1579" t="s">
        <v>1572</v>
      </c>
      <c r="C1579" t="s">
        <v>1317</v>
      </c>
      <c r="D1579" t="s">
        <v>5998</v>
      </c>
      <c r="E1579" t="s">
        <v>1351</v>
      </c>
      <c r="F1579" s="5">
        <v>14.54</v>
      </c>
      <c r="G1579" s="5">
        <v>29.99</v>
      </c>
      <c r="H1579" s="16">
        <v>2.0071427030708193</v>
      </c>
      <c r="I1579" s="3" t="s">
        <v>10262</v>
      </c>
      <c r="J1579" s="3" t="str">
        <f t="shared" si="24"/>
        <v>MCO</v>
      </c>
      <c r="K1579" s="3" t="e">
        <f>IF(AND(RIGHT(I1579,1)="1",J1579=AVP),"Scranton West","")</f>
        <v>#NAME?</v>
      </c>
    </row>
    <row r="1580" spans="1:11" x14ac:dyDescent="0.3">
      <c r="A1580" s="1" t="s">
        <v>4557</v>
      </c>
      <c r="B1580" t="s">
        <v>1573</v>
      </c>
      <c r="C1580" t="s">
        <v>1376</v>
      </c>
      <c r="D1580" t="s">
        <v>5995</v>
      </c>
      <c r="E1580" t="s">
        <v>13</v>
      </c>
      <c r="F1580" s="5">
        <v>4.87</v>
      </c>
      <c r="G1580" s="5">
        <v>12.99</v>
      </c>
      <c r="H1580" s="16">
        <v>0.20612297884939704</v>
      </c>
      <c r="I1580" s="3" t="s">
        <v>10261</v>
      </c>
      <c r="J1580" s="3" t="str">
        <f t="shared" si="24"/>
        <v>AVP</v>
      </c>
      <c r="K1580" s="3" t="e">
        <f>IF(AND(RIGHT(I1580,1)="1",J1580=AVP),"Scranton West","")</f>
        <v>#NAME?</v>
      </c>
    </row>
    <row r="1581" spans="1:11" x14ac:dyDescent="0.3">
      <c r="A1581" s="1" t="s">
        <v>4558</v>
      </c>
      <c r="B1581" t="s">
        <v>1574</v>
      </c>
      <c r="C1581" t="s">
        <v>1317</v>
      </c>
      <c r="D1581" t="s">
        <v>5998</v>
      </c>
      <c r="E1581" t="s">
        <v>11</v>
      </c>
      <c r="F1581" s="5">
        <v>9.06</v>
      </c>
      <c r="G1581" s="5">
        <v>12.99</v>
      </c>
      <c r="H1581" s="16">
        <v>0.10434318720720008</v>
      </c>
      <c r="I1581" s="3" t="s">
        <v>10261</v>
      </c>
      <c r="J1581" s="3" t="str">
        <f t="shared" si="24"/>
        <v>AVP</v>
      </c>
      <c r="K1581" s="3" t="e">
        <f>IF(AND(RIGHT(I1581,1)="1",J1581=AVP),"Scranton West","")</f>
        <v>#NAME?</v>
      </c>
    </row>
    <row r="1582" spans="1:11" x14ac:dyDescent="0.3">
      <c r="A1582" s="1" t="s">
        <v>4559</v>
      </c>
      <c r="B1582" t="s">
        <v>1575</v>
      </c>
      <c r="C1582" t="s">
        <v>1317</v>
      </c>
      <c r="D1582" t="s">
        <v>5998</v>
      </c>
      <c r="E1582" t="s">
        <v>42</v>
      </c>
      <c r="F1582" s="5">
        <v>10.65</v>
      </c>
      <c r="G1582" s="5">
        <v>12.99</v>
      </c>
      <c r="H1582" s="16">
        <v>16.004900705211799</v>
      </c>
      <c r="I1582" s="3" t="s">
        <v>10261</v>
      </c>
      <c r="J1582" s="3" t="str">
        <f t="shared" si="24"/>
        <v>AVP</v>
      </c>
      <c r="K1582" s="3" t="e">
        <f>IF(AND(RIGHT(I1582,1)="1",J1582=AVP),"Scranton West","")</f>
        <v>#NAME?</v>
      </c>
    </row>
    <row r="1583" spans="1:11" x14ac:dyDescent="0.3">
      <c r="A1583" s="1" t="s">
        <v>4560</v>
      </c>
      <c r="B1583" t="s">
        <v>1576</v>
      </c>
      <c r="C1583" t="s">
        <v>1317</v>
      </c>
      <c r="D1583" t="s">
        <v>5998</v>
      </c>
      <c r="E1583" t="s">
        <v>475</v>
      </c>
      <c r="F1583" s="5">
        <v>14.63</v>
      </c>
      <c r="G1583" s="5">
        <v>19.989999999999998</v>
      </c>
      <c r="H1583" s="16">
        <v>2.0069688844920348</v>
      </c>
      <c r="I1583" s="3" t="s">
        <v>10260</v>
      </c>
      <c r="J1583" s="3" t="str">
        <f t="shared" si="24"/>
        <v>BNA</v>
      </c>
      <c r="K1583" s="3" t="e">
        <f>IF(AND(RIGHT(I1583,1)="1",J1583=AVP),"Scranton West","")</f>
        <v>#NAME?</v>
      </c>
    </row>
    <row r="1584" spans="1:11" x14ac:dyDescent="0.3">
      <c r="A1584" s="1" t="s">
        <v>4561</v>
      </c>
      <c r="B1584" t="s">
        <v>1577</v>
      </c>
      <c r="C1584" t="s">
        <v>1376</v>
      </c>
      <c r="D1584" t="s">
        <v>5995</v>
      </c>
      <c r="E1584" t="s">
        <v>1314</v>
      </c>
      <c r="F1584" s="5">
        <v>3.72</v>
      </c>
      <c r="G1584" s="5">
        <v>10.99</v>
      </c>
      <c r="H1584" s="16">
        <v>1.0035463732753251</v>
      </c>
      <c r="I1584" s="3" t="s">
        <v>10261</v>
      </c>
      <c r="J1584" s="3" t="str">
        <f t="shared" si="24"/>
        <v>AVP</v>
      </c>
      <c r="K1584" s="3" t="e">
        <f>IF(AND(RIGHT(I1584,1)="1",J1584=AVP),"Scranton West","")</f>
        <v>#NAME?</v>
      </c>
    </row>
    <row r="1585" spans="1:11" x14ac:dyDescent="0.3">
      <c r="A1585" s="1" t="s">
        <v>4562</v>
      </c>
      <c r="B1585" t="s">
        <v>1578</v>
      </c>
      <c r="C1585" t="s">
        <v>1376</v>
      </c>
      <c r="D1585" t="s">
        <v>5995</v>
      </c>
      <c r="E1585" t="s">
        <v>1316</v>
      </c>
      <c r="F1585" s="5">
        <v>5.84</v>
      </c>
      <c r="G1585" s="5">
        <v>24.99</v>
      </c>
      <c r="H1585" s="16">
        <v>0.1053833162969183</v>
      </c>
      <c r="I1585" s="3" t="s">
        <v>10261</v>
      </c>
      <c r="J1585" s="3" t="str">
        <f t="shared" si="24"/>
        <v>AVP</v>
      </c>
      <c r="K1585" s="3" t="e">
        <f>IF(AND(RIGHT(I1585,1)="1",J1585=AVP),"Scranton West","")</f>
        <v>#NAME?</v>
      </c>
    </row>
    <row r="1586" spans="1:11" x14ac:dyDescent="0.3">
      <c r="A1586" s="1" t="s">
        <v>4563</v>
      </c>
      <c r="B1586" t="s">
        <v>1579</v>
      </c>
      <c r="C1586" t="s">
        <v>1317</v>
      </c>
      <c r="D1586" t="s">
        <v>5998</v>
      </c>
      <c r="E1586" t="s">
        <v>13</v>
      </c>
      <c r="F1586" s="5">
        <v>0.98</v>
      </c>
      <c r="G1586" s="5">
        <v>14.99</v>
      </c>
      <c r="H1586" s="16">
        <v>16.005724739947482</v>
      </c>
      <c r="I1586" s="3" t="s">
        <v>10263</v>
      </c>
      <c r="J1586" s="3" t="str">
        <f t="shared" si="24"/>
        <v>BNA</v>
      </c>
      <c r="K1586" s="3" t="e">
        <f>IF(AND(RIGHT(I1586,1)="1",J1586=AVP),"Scranton West","")</f>
        <v>#NAME?</v>
      </c>
    </row>
    <row r="1587" spans="1:11" x14ac:dyDescent="0.3">
      <c r="A1587" s="1" t="s">
        <v>4564</v>
      </c>
      <c r="B1587" t="s">
        <v>1580</v>
      </c>
      <c r="C1587" t="s">
        <v>1317</v>
      </c>
      <c r="D1587" t="s">
        <v>5998</v>
      </c>
      <c r="E1587" t="s">
        <v>11</v>
      </c>
      <c r="F1587" s="5">
        <v>6.29</v>
      </c>
      <c r="G1587" s="5">
        <v>9.99</v>
      </c>
      <c r="H1587" s="16">
        <v>0.20969490217910719</v>
      </c>
      <c r="I1587" s="3" t="s">
        <v>10261</v>
      </c>
      <c r="J1587" s="3" t="str">
        <f t="shared" si="24"/>
        <v>AVP</v>
      </c>
      <c r="K1587" s="3" t="e">
        <f>IF(AND(RIGHT(I1587,1)="1",J1587=AVP),"Scranton West","")</f>
        <v>#NAME?</v>
      </c>
    </row>
    <row r="1588" spans="1:11" x14ac:dyDescent="0.3">
      <c r="A1588" s="1" t="s">
        <v>4565</v>
      </c>
      <c r="B1588" t="s">
        <v>1581</v>
      </c>
      <c r="C1588" t="s">
        <v>1376</v>
      </c>
      <c r="D1588" t="s">
        <v>5995</v>
      </c>
      <c r="E1588" t="s">
        <v>71</v>
      </c>
      <c r="F1588" s="5">
        <v>5.28</v>
      </c>
      <c r="G1588" s="5">
        <v>15.99</v>
      </c>
      <c r="H1588" s="16">
        <v>0.10119196663928851</v>
      </c>
      <c r="I1588" s="3" t="s">
        <v>10261</v>
      </c>
      <c r="J1588" s="3" t="str">
        <f t="shared" si="24"/>
        <v>AVP</v>
      </c>
      <c r="K1588" s="3" t="e">
        <f>IF(AND(RIGHT(I1588,1)="1",J1588=AVP),"Scranton West","")</f>
        <v>#NAME?</v>
      </c>
    </row>
    <row r="1589" spans="1:11" x14ac:dyDescent="0.3">
      <c r="A1589" s="1" t="s">
        <v>4566</v>
      </c>
      <c r="B1589" t="s">
        <v>1582</v>
      </c>
      <c r="C1589" t="s">
        <v>1317</v>
      </c>
      <c r="D1589" t="s">
        <v>5998</v>
      </c>
      <c r="E1589" t="s">
        <v>1351</v>
      </c>
      <c r="F1589" s="5">
        <v>18.72</v>
      </c>
      <c r="G1589" s="5">
        <v>27.99</v>
      </c>
      <c r="H1589" s="16">
        <v>0.3008616862649246</v>
      </c>
      <c r="I1589" s="3" t="s">
        <v>10261</v>
      </c>
      <c r="J1589" s="3" t="str">
        <f t="shared" si="24"/>
        <v>AVP</v>
      </c>
      <c r="K1589" s="3" t="e">
        <f>IF(AND(RIGHT(I1589,1)="1",J1589=AVP),"Scranton West","")</f>
        <v>#NAME?</v>
      </c>
    </row>
    <row r="1590" spans="1:11" x14ac:dyDescent="0.3">
      <c r="A1590" s="1" t="s">
        <v>4567</v>
      </c>
      <c r="B1590" t="s">
        <v>1583</v>
      </c>
      <c r="C1590" t="s">
        <v>1317</v>
      </c>
      <c r="D1590" t="s">
        <v>5998</v>
      </c>
      <c r="E1590" t="s">
        <v>475</v>
      </c>
      <c r="F1590" s="5">
        <v>4</v>
      </c>
      <c r="G1590" s="5">
        <v>22.99</v>
      </c>
      <c r="H1590" s="16">
        <v>10.009692323086682</v>
      </c>
      <c r="I1590" s="3" t="s">
        <v>10264</v>
      </c>
      <c r="J1590" s="3" t="str">
        <f t="shared" si="24"/>
        <v>AVP</v>
      </c>
      <c r="K1590" s="3" t="e">
        <f>IF(AND(RIGHT(I1590,1)="1",J1590=AVP),"Scranton West","")</f>
        <v>#NAME?</v>
      </c>
    </row>
    <row r="1591" spans="1:11" x14ac:dyDescent="0.3">
      <c r="A1591" s="1" t="s">
        <v>4568</v>
      </c>
      <c r="B1591" t="s">
        <v>1584</v>
      </c>
      <c r="C1591" t="s">
        <v>1376</v>
      </c>
      <c r="D1591" t="s">
        <v>5995</v>
      </c>
      <c r="E1591" t="s">
        <v>449</v>
      </c>
      <c r="F1591" s="5">
        <v>7.57</v>
      </c>
      <c r="G1591" s="5">
        <v>8.99</v>
      </c>
      <c r="H1591" s="16">
        <v>37.002665999838641</v>
      </c>
      <c r="I1591" s="3" t="s">
        <v>10263</v>
      </c>
      <c r="J1591" s="3" t="str">
        <f t="shared" si="24"/>
        <v>BNA</v>
      </c>
      <c r="K1591" s="3" t="e">
        <f>IF(AND(RIGHT(I1591,1)="1",J1591=AVP),"Scranton West","")</f>
        <v>#NAME?</v>
      </c>
    </row>
    <row r="1592" spans="1:11" x14ac:dyDescent="0.3">
      <c r="A1592" s="1" t="s">
        <v>4569</v>
      </c>
      <c r="B1592" t="s">
        <v>1585</v>
      </c>
      <c r="C1592" t="s">
        <v>1317</v>
      </c>
      <c r="D1592" t="s">
        <v>5998</v>
      </c>
      <c r="E1592" t="s">
        <v>13</v>
      </c>
      <c r="F1592" s="5">
        <v>5.16</v>
      </c>
      <c r="G1592" s="5">
        <v>12.99</v>
      </c>
      <c r="H1592" s="16">
        <v>5.0038861102476888</v>
      </c>
      <c r="I1592" s="3" t="s">
        <v>10263</v>
      </c>
      <c r="J1592" s="3" t="str">
        <f t="shared" si="24"/>
        <v>BNA</v>
      </c>
      <c r="K1592" s="3" t="e">
        <f>IF(AND(RIGHT(I1592,1)="1",J1592=AVP),"Scranton West","")</f>
        <v>#NAME?</v>
      </c>
    </row>
    <row r="1593" spans="1:11" x14ac:dyDescent="0.3">
      <c r="A1593" s="1" t="s">
        <v>4570</v>
      </c>
      <c r="B1593" t="s">
        <v>1586</v>
      </c>
      <c r="C1593" t="s">
        <v>1317</v>
      </c>
      <c r="D1593" t="s">
        <v>5998</v>
      </c>
      <c r="E1593" t="s">
        <v>11</v>
      </c>
      <c r="F1593" s="5">
        <v>9.32</v>
      </c>
      <c r="G1593" s="5">
        <v>13.99</v>
      </c>
      <c r="H1593" s="16">
        <v>0.50457836258941013</v>
      </c>
      <c r="I1593" s="3" t="s">
        <v>10261</v>
      </c>
      <c r="J1593" s="3" t="str">
        <f t="shared" si="24"/>
        <v>AVP</v>
      </c>
      <c r="K1593" s="3" t="e">
        <f>IF(AND(RIGHT(I1593,1)="1",J1593=AVP),"Scranton West","")</f>
        <v>#NAME?</v>
      </c>
    </row>
    <row r="1594" spans="1:11" x14ac:dyDescent="0.3">
      <c r="A1594" s="1" t="s">
        <v>4571</v>
      </c>
      <c r="B1594" t="s">
        <v>1587</v>
      </c>
      <c r="C1594" t="s">
        <v>1317</v>
      </c>
      <c r="D1594" t="s">
        <v>5998</v>
      </c>
      <c r="E1594" t="s">
        <v>42</v>
      </c>
      <c r="F1594" s="5">
        <v>2.31</v>
      </c>
      <c r="G1594" s="5">
        <v>9.99</v>
      </c>
      <c r="H1594" s="16">
        <v>0.75168152696650437</v>
      </c>
      <c r="I1594" s="3" t="s">
        <v>10261</v>
      </c>
      <c r="J1594" s="3" t="str">
        <f t="shared" si="24"/>
        <v>AVP</v>
      </c>
      <c r="K1594" s="3" t="e">
        <f>IF(AND(RIGHT(I1594,1)="1",J1594=AVP),"Scranton West","")</f>
        <v>#NAME?</v>
      </c>
    </row>
    <row r="1595" spans="1:11" x14ac:dyDescent="0.3">
      <c r="A1595" s="1" t="s">
        <v>4572</v>
      </c>
      <c r="B1595" t="s">
        <v>1588</v>
      </c>
      <c r="C1595" t="s">
        <v>1376</v>
      </c>
      <c r="D1595" t="s">
        <v>5995</v>
      </c>
      <c r="E1595" t="s">
        <v>1314</v>
      </c>
      <c r="F1595" s="5">
        <v>30.47</v>
      </c>
      <c r="G1595" s="5">
        <v>39.99</v>
      </c>
      <c r="H1595" s="16">
        <v>0.30727254920176444</v>
      </c>
      <c r="I1595" s="3" t="s">
        <v>10260</v>
      </c>
      <c r="J1595" s="3" t="str">
        <f t="shared" si="24"/>
        <v>BNA</v>
      </c>
      <c r="K1595" s="3" t="e">
        <f>IF(AND(RIGHT(I1595,1)="1",J1595=AVP),"Scranton West","")</f>
        <v>#NAME?</v>
      </c>
    </row>
    <row r="1596" spans="1:11" x14ac:dyDescent="0.3">
      <c r="A1596" s="1" t="s">
        <v>4573</v>
      </c>
      <c r="B1596" t="s">
        <v>1589</v>
      </c>
      <c r="C1596" t="s">
        <v>1317</v>
      </c>
      <c r="D1596" t="s">
        <v>5998</v>
      </c>
      <c r="E1596" t="s">
        <v>1316</v>
      </c>
      <c r="F1596" s="5">
        <v>19.98</v>
      </c>
      <c r="G1596" s="5">
        <v>34.99</v>
      </c>
      <c r="H1596" s="16">
        <v>3.0090468615010759</v>
      </c>
      <c r="I1596" s="3" t="s">
        <v>10262</v>
      </c>
      <c r="J1596" s="3" t="str">
        <f t="shared" si="24"/>
        <v>MCO</v>
      </c>
      <c r="K1596" s="3" t="e">
        <f>IF(AND(RIGHT(I1596,1)="1",J1596=AVP),"Scranton West","")</f>
        <v>#NAME?</v>
      </c>
    </row>
    <row r="1597" spans="1:11" x14ac:dyDescent="0.3">
      <c r="A1597" s="1" t="s">
        <v>4574</v>
      </c>
      <c r="B1597" t="s">
        <v>1590</v>
      </c>
      <c r="C1597" t="s">
        <v>1376</v>
      </c>
      <c r="D1597" t="s">
        <v>5995</v>
      </c>
      <c r="E1597" t="s">
        <v>13</v>
      </c>
      <c r="F1597" s="5">
        <v>4.71</v>
      </c>
      <c r="G1597" s="5">
        <v>10.99</v>
      </c>
      <c r="H1597" s="16">
        <v>0.10298497539968324</v>
      </c>
      <c r="I1597" s="3" t="s">
        <v>10260</v>
      </c>
      <c r="J1597" s="3" t="str">
        <f t="shared" si="24"/>
        <v>BNA</v>
      </c>
      <c r="K1597" s="3" t="e">
        <f>IF(AND(RIGHT(I1597,1)="1",J1597=AVP),"Scranton West","")</f>
        <v>#NAME?</v>
      </c>
    </row>
    <row r="1598" spans="1:11" x14ac:dyDescent="0.3">
      <c r="A1598" s="1" t="s">
        <v>4575</v>
      </c>
      <c r="B1598" t="s">
        <v>1591</v>
      </c>
      <c r="C1598" t="s">
        <v>1317</v>
      </c>
      <c r="D1598" t="s">
        <v>5998</v>
      </c>
      <c r="E1598" t="s">
        <v>11</v>
      </c>
      <c r="F1598" s="5">
        <v>11.26</v>
      </c>
      <c r="G1598" s="5">
        <v>12.99</v>
      </c>
      <c r="H1598" s="16">
        <v>0.50492147355656958</v>
      </c>
      <c r="I1598" s="3" t="s">
        <v>10263</v>
      </c>
      <c r="J1598" s="3" t="str">
        <f t="shared" si="24"/>
        <v>BNA</v>
      </c>
      <c r="K1598" s="3" t="e">
        <f>IF(AND(RIGHT(I1598,1)="1",J1598=AVP),"Scranton West","")</f>
        <v>#NAME?</v>
      </c>
    </row>
    <row r="1599" spans="1:11" x14ac:dyDescent="0.3">
      <c r="A1599" s="1" t="s">
        <v>4576</v>
      </c>
      <c r="B1599" t="s">
        <v>217</v>
      </c>
      <c r="C1599" t="s">
        <v>1366</v>
      </c>
      <c r="D1599" t="s">
        <v>5995</v>
      </c>
      <c r="E1599" t="s">
        <v>23</v>
      </c>
      <c r="F1599" s="5">
        <v>12.29</v>
      </c>
      <c r="G1599" s="5">
        <v>15.99</v>
      </c>
      <c r="H1599" s="16">
        <v>1.2041080724738529</v>
      </c>
      <c r="I1599" s="3" t="s">
        <v>10260</v>
      </c>
      <c r="J1599" s="3" t="str">
        <f t="shared" si="24"/>
        <v>BNA</v>
      </c>
      <c r="K1599" s="3" t="e">
        <f>IF(AND(RIGHT(I1599,1)="1",J1599=AVP),"Scranton West","")</f>
        <v>#NAME?</v>
      </c>
    </row>
    <row r="1600" spans="1:11" x14ac:dyDescent="0.3">
      <c r="A1600" s="1" t="s">
        <v>4322</v>
      </c>
      <c r="B1600" t="s">
        <v>26</v>
      </c>
      <c r="C1600" t="s">
        <v>1360</v>
      </c>
      <c r="D1600" t="s">
        <v>5998</v>
      </c>
      <c r="E1600" t="s">
        <v>27</v>
      </c>
      <c r="F1600" s="5">
        <v>5.96</v>
      </c>
      <c r="G1600" s="5">
        <v>12.99</v>
      </c>
      <c r="H1600" s="16">
        <v>0.40552495780835174</v>
      </c>
      <c r="I1600" s="3" t="s">
        <v>10260</v>
      </c>
      <c r="J1600" s="3" t="str">
        <f t="shared" si="24"/>
        <v>BNA</v>
      </c>
      <c r="K1600" s="3" t="e">
        <f>IF(AND(RIGHT(I1600,1)="1",J1600=AVP),"Scranton West","")</f>
        <v>#NAME?</v>
      </c>
    </row>
    <row r="1601" spans="1:11" x14ac:dyDescent="0.3">
      <c r="A1601" s="1" t="s">
        <v>4577</v>
      </c>
      <c r="B1601" t="s">
        <v>1592</v>
      </c>
      <c r="C1601" t="s">
        <v>1360</v>
      </c>
      <c r="D1601" t="s">
        <v>5998</v>
      </c>
      <c r="E1601" t="s">
        <v>1593</v>
      </c>
      <c r="F1601" s="5">
        <v>6.55</v>
      </c>
      <c r="G1601" s="5">
        <v>10.99</v>
      </c>
      <c r="H1601" s="16">
        <v>1.0014619121431212</v>
      </c>
      <c r="I1601" s="3" t="s">
        <v>10261</v>
      </c>
      <c r="J1601" s="3" t="str">
        <f t="shared" si="24"/>
        <v>AVP</v>
      </c>
      <c r="K1601" s="3" t="e">
        <f>IF(AND(RIGHT(I1601,1)="1",J1601=AVP),"Scranton West","")</f>
        <v>#NAME?</v>
      </c>
    </row>
    <row r="1602" spans="1:11" x14ac:dyDescent="0.3">
      <c r="A1602" s="1" t="s">
        <v>4578</v>
      </c>
      <c r="B1602" t="s">
        <v>1365</v>
      </c>
      <c r="C1602" t="s">
        <v>1366</v>
      </c>
      <c r="D1602" t="s">
        <v>5995</v>
      </c>
      <c r="E1602" t="s">
        <v>8</v>
      </c>
      <c r="F1602" s="5">
        <v>2.13</v>
      </c>
      <c r="G1602" s="5">
        <v>5.99</v>
      </c>
      <c r="H1602" s="16">
        <v>0.50914736208516886</v>
      </c>
      <c r="I1602" s="3" t="s">
        <v>10261</v>
      </c>
      <c r="J1602" s="3" t="str">
        <f t="shared" si="24"/>
        <v>AVP</v>
      </c>
      <c r="K1602" s="3" t="e">
        <f>IF(AND(RIGHT(I1602,1)="1",J1602=AVP),"Scranton West","")</f>
        <v>#NAME?</v>
      </c>
    </row>
    <row r="1603" spans="1:11" x14ac:dyDescent="0.3">
      <c r="A1603" s="1" t="s">
        <v>4579</v>
      </c>
      <c r="B1603" t="s">
        <v>1594</v>
      </c>
      <c r="C1603" t="s">
        <v>1360</v>
      </c>
      <c r="D1603" t="s">
        <v>5998</v>
      </c>
      <c r="E1603" t="s">
        <v>1595</v>
      </c>
      <c r="F1603" s="5">
        <v>3.96</v>
      </c>
      <c r="G1603" s="5">
        <v>8.99</v>
      </c>
      <c r="H1603" s="16">
        <v>30.001107647833763</v>
      </c>
      <c r="I1603" s="3" t="s">
        <v>10263</v>
      </c>
      <c r="J1603" s="3" t="str">
        <f t="shared" ref="J1603:J1666" si="25">LEFT(I1603,3)</f>
        <v>BNA</v>
      </c>
      <c r="K1603" s="3" t="e">
        <f>IF(AND(RIGHT(I1603,1)="1",J1603=AVP),"Scranton West","")</f>
        <v>#NAME?</v>
      </c>
    </row>
    <row r="1604" spans="1:11" x14ac:dyDescent="0.3">
      <c r="A1604" s="1" t="s">
        <v>4580</v>
      </c>
      <c r="B1604" t="s">
        <v>1367</v>
      </c>
      <c r="C1604" t="s">
        <v>1366</v>
      </c>
      <c r="D1604" t="s">
        <v>5995</v>
      </c>
      <c r="E1604" t="s">
        <v>35</v>
      </c>
      <c r="F1604" s="5">
        <v>5.0599999999999996</v>
      </c>
      <c r="G1604" s="5">
        <v>7.99</v>
      </c>
      <c r="H1604" s="16">
        <v>1.0081714064950069</v>
      </c>
      <c r="I1604" s="3" t="s">
        <v>10261</v>
      </c>
      <c r="J1604" s="3" t="str">
        <f t="shared" si="25"/>
        <v>AVP</v>
      </c>
      <c r="K1604" s="3" t="e">
        <f>IF(AND(RIGHT(I1604,1)="1",J1604=AVP),"Scranton West","")</f>
        <v>#NAME?</v>
      </c>
    </row>
    <row r="1605" spans="1:11" x14ac:dyDescent="0.3">
      <c r="A1605" s="1" t="s">
        <v>4581</v>
      </c>
      <c r="B1605" t="s">
        <v>1596</v>
      </c>
      <c r="C1605" t="s">
        <v>1360</v>
      </c>
      <c r="D1605" t="s">
        <v>5998</v>
      </c>
      <c r="E1605" t="s">
        <v>68</v>
      </c>
      <c r="F1605" s="5">
        <v>8.49</v>
      </c>
      <c r="G1605" s="5">
        <v>9.99</v>
      </c>
      <c r="H1605" s="16">
        <v>0.50234848016435085</v>
      </c>
      <c r="I1605" s="3" t="s">
        <v>10261</v>
      </c>
      <c r="J1605" s="3" t="str">
        <f t="shared" si="25"/>
        <v>AVP</v>
      </c>
      <c r="K1605" s="3" t="e">
        <f>IF(AND(RIGHT(I1605,1)="1",J1605=AVP),"Scranton West","")</f>
        <v>#NAME?</v>
      </c>
    </row>
    <row r="1606" spans="1:11" x14ac:dyDescent="0.3">
      <c r="A1606" s="1" t="s">
        <v>4582</v>
      </c>
      <c r="B1606" t="s">
        <v>66</v>
      </c>
      <c r="C1606" t="s">
        <v>1366</v>
      </c>
      <c r="D1606" t="s">
        <v>5995</v>
      </c>
      <c r="E1606" t="s">
        <v>40</v>
      </c>
      <c r="F1606" s="5">
        <v>2.31</v>
      </c>
      <c r="G1606" s="5">
        <v>11.99</v>
      </c>
      <c r="H1606" s="16">
        <v>23.006217719265482</v>
      </c>
      <c r="I1606" s="3" t="s">
        <v>10261</v>
      </c>
      <c r="J1606" s="3" t="str">
        <f t="shared" si="25"/>
        <v>AVP</v>
      </c>
      <c r="K1606" s="3" t="e">
        <f>IF(AND(RIGHT(I1606,1)="1",J1606=AVP),"Scranton West","")</f>
        <v>#NAME?</v>
      </c>
    </row>
    <row r="1607" spans="1:11" x14ac:dyDescent="0.3">
      <c r="A1607" s="1" t="s">
        <v>4583</v>
      </c>
      <c r="B1607" t="s">
        <v>1597</v>
      </c>
      <c r="C1607" t="s">
        <v>1360</v>
      </c>
      <c r="D1607" t="s">
        <v>5998</v>
      </c>
      <c r="E1607" t="s">
        <v>29</v>
      </c>
      <c r="F1607" s="5">
        <v>5.48</v>
      </c>
      <c r="G1607" s="5">
        <v>14.99</v>
      </c>
      <c r="H1607" s="16">
        <v>1.5057727252460653</v>
      </c>
      <c r="I1607" s="3" t="s">
        <v>10264</v>
      </c>
      <c r="J1607" s="3" t="str">
        <f t="shared" si="25"/>
        <v>AVP</v>
      </c>
      <c r="K1607" s="3" t="e">
        <f>IF(AND(RIGHT(I1607,1)="1",J1607=AVP),"Scranton West","")</f>
        <v>#NAME?</v>
      </c>
    </row>
    <row r="1608" spans="1:11" x14ac:dyDescent="0.3">
      <c r="A1608" s="1" t="s">
        <v>4584</v>
      </c>
      <c r="B1608" t="s">
        <v>1598</v>
      </c>
      <c r="C1608" t="s">
        <v>1366</v>
      </c>
      <c r="D1608" t="s">
        <v>5995</v>
      </c>
      <c r="E1608" t="s">
        <v>462</v>
      </c>
      <c r="F1608" s="5">
        <v>12.33</v>
      </c>
      <c r="G1608" s="5">
        <v>19.989999999999998</v>
      </c>
      <c r="H1608" s="16">
        <v>7.0052602688573238</v>
      </c>
      <c r="I1608" s="3" t="s">
        <v>10261</v>
      </c>
      <c r="J1608" s="3" t="str">
        <f t="shared" si="25"/>
        <v>AVP</v>
      </c>
      <c r="K1608" s="3" t="e">
        <f>IF(AND(RIGHT(I1608,1)="1",J1608=AVP),"Scranton West","")</f>
        <v>#NAME?</v>
      </c>
    </row>
    <row r="1609" spans="1:11" x14ac:dyDescent="0.3">
      <c r="A1609" s="1" t="s">
        <v>4585</v>
      </c>
      <c r="B1609" t="s">
        <v>1599</v>
      </c>
      <c r="C1609" t="s">
        <v>1366</v>
      </c>
      <c r="D1609" t="s">
        <v>5995</v>
      </c>
      <c r="E1609" t="s">
        <v>987</v>
      </c>
      <c r="F1609" s="5">
        <v>4</v>
      </c>
      <c r="G1609" s="5">
        <v>9.99</v>
      </c>
      <c r="H1609" s="16">
        <v>15.003967581721925</v>
      </c>
      <c r="I1609" s="3" t="s">
        <v>10261</v>
      </c>
      <c r="J1609" s="3" t="str">
        <f t="shared" si="25"/>
        <v>AVP</v>
      </c>
      <c r="K1609" s="3" t="e">
        <f>IF(AND(RIGHT(I1609,1)="1",J1609=AVP),"Scranton West","")</f>
        <v>#NAME?</v>
      </c>
    </row>
    <row r="1610" spans="1:11" x14ac:dyDescent="0.3">
      <c r="A1610" s="1" t="s">
        <v>4586</v>
      </c>
      <c r="B1610" t="s">
        <v>1600</v>
      </c>
      <c r="C1610" t="s">
        <v>1360</v>
      </c>
      <c r="D1610" t="s">
        <v>5998</v>
      </c>
      <c r="E1610" t="s">
        <v>71</v>
      </c>
      <c r="F1610" s="5">
        <v>4.1399999999999997</v>
      </c>
      <c r="G1610" s="5">
        <v>8.99</v>
      </c>
      <c r="H1610" s="16">
        <v>2.0090127301709364</v>
      </c>
      <c r="I1610" s="3" t="s">
        <v>10261</v>
      </c>
      <c r="J1610" s="3" t="str">
        <f t="shared" si="25"/>
        <v>AVP</v>
      </c>
      <c r="K1610" s="3" t="e">
        <f>IF(AND(RIGHT(I1610,1)="1",J1610=AVP),"Scranton West","")</f>
        <v>#NAME?</v>
      </c>
    </row>
    <row r="1611" spans="1:11" x14ac:dyDescent="0.3">
      <c r="A1611" s="1" t="s">
        <v>4587</v>
      </c>
      <c r="B1611" t="s">
        <v>1601</v>
      </c>
      <c r="C1611" t="s">
        <v>1360</v>
      </c>
      <c r="D1611" t="s">
        <v>5998</v>
      </c>
      <c r="E1611" t="s">
        <v>1602</v>
      </c>
      <c r="F1611" s="5">
        <v>12.56</v>
      </c>
      <c r="G1611" s="5">
        <v>14.99</v>
      </c>
      <c r="H1611" s="16">
        <v>3.0024175704735558</v>
      </c>
      <c r="I1611" s="3" t="s">
        <v>10260</v>
      </c>
      <c r="J1611" s="3" t="str">
        <f t="shared" si="25"/>
        <v>BNA</v>
      </c>
      <c r="K1611" s="3" t="e">
        <f>IF(AND(RIGHT(I1611,1)="1",J1611=AVP),"Scranton West","")</f>
        <v>#NAME?</v>
      </c>
    </row>
    <row r="1612" spans="1:11" x14ac:dyDescent="0.3">
      <c r="A1612" s="1" t="s">
        <v>4588</v>
      </c>
      <c r="B1612" t="s">
        <v>1603</v>
      </c>
      <c r="C1612" t="s">
        <v>1360</v>
      </c>
      <c r="D1612" t="s">
        <v>5998</v>
      </c>
      <c r="E1612" t="s">
        <v>29</v>
      </c>
      <c r="F1612" s="5">
        <v>12.34</v>
      </c>
      <c r="G1612" s="5">
        <v>12.99</v>
      </c>
      <c r="H1612" s="16">
        <v>0.50334290951478178</v>
      </c>
      <c r="I1612" s="3" t="s">
        <v>10261</v>
      </c>
      <c r="J1612" s="3" t="str">
        <f t="shared" si="25"/>
        <v>AVP</v>
      </c>
      <c r="K1612" s="3" t="e">
        <f>IF(AND(RIGHT(I1612,1)="1",J1612=AVP),"Scranton West","")</f>
        <v>#NAME?</v>
      </c>
    </row>
    <row r="1613" spans="1:11" x14ac:dyDescent="0.3">
      <c r="A1613" s="1" t="s">
        <v>4589</v>
      </c>
      <c r="B1613" t="s">
        <v>1604</v>
      </c>
      <c r="C1613" t="s">
        <v>1366</v>
      </c>
      <c r="D1613" t="s">
        <v>5995</v>
      </c>
      <c r="E1613" t="s">
        <v>449</v>
      </c>
      <c r="F1613" s="5">
        <v>1.97</v>
      </c>
      <c r="G1613" s="5">
        <v>6.99</v>
      </c>
      <c r="H1613" s="16">
        <v>0.50009495848784158</v>
      </c>
      <c r="I1613" s="3" t="s">
        <v>10260</v>
      </c>
      <c r="J1613" s="3" t="str">
        <f t="shared" si="25"/>
        <v>BNA</v>
      </c>
      <c r="K1613" s="3" t="e">
        <f>IF(AND(RIGHT(I1613,1)="1",J1613=AVP),"Scranton West","")</f>
        <v>#NAME?</v>
      </c>
    </row>
    <row r="1614" spans="1:11" x14ac:dyDescent="0.3">
      <c r="A1614" s="1" t="s">
        <v>4590</v>
      </c>
      <c r="B1614" t="s">
        <v>1605</v>
      </c>
      <c r="C1614" t="s">
        <v>1360</v>
      </c>
      <c r="D1614" t="s">
        <v>5998</v>
      </c>
      <c r="E1614" t="s">
        <v>1606</v>
      </c>
      <c r="F1614" s="5">
        <v>7.81</v>
      </c>
      <c r="G1614" s="5">
        <v>15.99</v>
      </c>
      <c r="H1614" s="16">
        <v>33.009463156404813</v>
      </c>
      <c r="I1614" s="3" t="s">
        <v>10263</v>
      </c>
      <c r="J1614" s="3" t="str">
        <f t="shared" si="25"/>
        <v>BNA</v>
      </c>
      <c r="K1614" s="3" t="e">
        <f>IF(AND(RIGHT(I1614,1)="1",J1614=AVP),"Scranton West","")</f>
        <v>#NAME?</v>
      </c>
    </row>
    <row r="1615" spans="1:11" x14ac:dyDescent="0.3">
      <c r="A1615" s="1" t="s">
        <v>4591</v>
      </c>
      <c r="B1615" t="s">
        <v>1607</v>
      </c>
      <c r="C1615" t="s">
        <v>1366</v>
      </c>
      <c r="D1615" t="s">
        <v>5995</v>
      </c>
      <c r="E1615" t="s">
        <v>1314</v>
      </c>
      <c r="F1615" s="5">
        <v>3.7</v>
      </c>
      <c r="G1615" s="5">
        <v>11.99</v>
      </c>
      <c r="H1615" s="16">
        <v>5.0082517495776271</v>
      </c>
      <c r="I1615" s="3" t="s">
        <v>10263</v>
      </c>
      <c r="J1615" s="3" t="str">
        <f t="shared" si="25"/>
        <v>BNA</v>
      </c>
      <c r="K1615" s="3" t="e">
        <f>IF(AND(RIGHT(I1615,1)="1",J1615=AVP),"Scranton West","")</f>
        <v>#NAME?</v>
      </c>
    </row>
    <row r="1616" spans="1:11" x14ac:dyDescent="0.3">
      <c r="A1616" s="1" t="s">
        <v>4592</v>
      </c>
      <c r="B1616" t="s">
        <v>1608</v>
      </c>
      <c r="C1616" t="s">
        <v>1360</v>
      </c>
      <c r="D1616" t="s">
        <v>5998</v>
      </c>
      <c r="E1616" t="s">
        <v>35</v>
      </c>
      <c r="F1616" s="5">
        <v>6.28</v>
      </c>
      <c r="G1616" s="5">
        <v>9.99</v>
      </c>
      <c r="H1616" s="16">
        <v>30.003117225464816</v>
      </c>
      <c r="I1616" s="3" t="s">
        <v>10264</v>
      </c>
      <c r="J1616" s="3" t="str">
        <f t="shared" si="25"/>
        <v>AVP</v>
      </c>
      <c r="K1616" s="3" t="e">
        <f>IF(AND(RIGHT(I1616,1)="1",J1616=AVP),"Scranton West","")</f>
        <v>#NAME?</v>
      </c>
    </row>
    <row r="1617" spans="1:11" x14ac:dyDescent="0.3">
      <c r="A1617" s="1" t="s">
        <v>4593</v>
      </c>
      <c r="B1617" t="s">
        <v>1609</v>
      </c>
      <c r="C1617" t="s">
        <v>1360</v>
      </c>
      <c r="D1617" t="s">
        <v>5998</v>
      </c>
      <c r="E1617" t="s">
        <v>27</v>
      </c>
      <c r="F1617" s="5">
        <v>12.66</v>
      </c>
      <c r="G1617" s="5">
        <v>14.99</v>
      </c>
      <c r="H1617" s="16">
        <v>0.5079335747269742</v>
      </c>
      <c r="I1617" s="3" t="s">
        <v>10260</v>
      </c>
      <c r="J1617" s="3" t="str">
        <f t="shared" si="25"/>
        <v>BNA</v>
      </c>
      <c r="K1617" s="3" t="e">
        <f>IF(AND(RIGHT(I1617,1)="1",J1617=AVP),"Scranton West","")</f>
        <v>#NAME?</v>
      </c>
    </row>
    <row r="1618" spans="1:11" x14ac:dyDescent="0.3">
      <c r="A1618" s="1" t="s">
        <v>4594</v>
      </c>
      <c r="B1618" t="s">
        <v>1610</v>
      </c>
      <c r="C1618" t="s">
        <v>1366</v>
      </c>
      <c r="D1618" t="s">
        <v>5995</v>
      </c>
      <c r="E1618" t="s">
        <v>68</v>
      </c>
      <c r="F1618" s="5">
        <v>4.07</v>
      </c>
      <c r="G1618" s="5">
        <v>8.99</v>
      </c>
      <c r="H1618" s="16">
        <v>0.60142439807470494</v>
      </c>
      <c r="I1618" s="3" t="s">
        <v>10264</v>
      </c>
      <c r="J1618" s="3" t="str">
        <f t="shared" si="25"/>
        <v>AVP</v>
      </c>
      <c r="K1618" s="3" t="e">
        <f>IF(AND(RIGHT(I1618,1)="1",J1618=AVP),"Scranton West","")</f>
        <v>#NAME?</v>
      </c>
    </row>
    <row r="1619" spans="1:11" x14ac:dyDescent="0.3">
      <c r="A1619" s="1" t="s">
        <v>4595</v>
      </c>
      <c r="B1619" t="s">
        <v>1611</v>
      </c>
      <c r="C1619" t="s">
        <v>1360</v>
      </c>
      <c r="D1619" t="s">
        <v>5998</v>
      </c>
      <c r="E1619" t="s">
        <v>23</v>
      </c>
      <c r="F1619" s="5">
        <v>14.75</v>
      </c>
      <c r="G1619" s="5">
        <v>19.989999999999998</v>
      </c>
      <c r="H1619" s="16">
        <v>6.0046270399846717</v>
      </c>
      <c r="I1619" s="3" t="s">
        <v>10261</v>
      </c>
      <c r="J1619" s="3" t="str">
        <f t="shared" si="25"/>
        <v>AVP</v>
      </c>
      <c r="K1619" s="3" t="e">
        <f>IF(AND(RIGHT(I1619,1)="1",J1619=AVP),"Scranton West","")</f>
        <v>#NAME?</v>
      </c>
    </row>
    <row r="1620" spans="1:11" x14ac:dyDescent="0.3">
      <c r="A1620" s="1" t="s">
        <v>4596</v>
      </c>
      <c r="B1620" t="s">
        <v>1612</v>
      </c>
      <c r="C1620" t="s">
        <v>1360</v>
      </c>
      <c r="D1620" t="s">
        <v>5995</v>
      </c>
      <c r="E1620" t="s">
        <v>40</v>
      </c>
      <c r="F1620" s="5">
        <v>10.44</v>
      </c>
      <c r="G1620" s="5">
        <v>10.99</v>
      </c>
      <c r="H1620" s="16">
        <v>0.30924590310201738</v>
      </c>
      <c r="I1620" s="3" t="s">
        <v>10261</v>
      </c>
      <c r="J1620" s="3" t="str">
        <f t="shared" si="25"/>
        <v>AVP</v>
      </c>
      <c r="K1620" s="3" t="e">
        <f>IF(AND(RIGHT(I1620,1)="1",J1620=AVP),"Scranton West","")</f>
        <v>#NAME?</v>
      </c>
    </row>
    <row r="1621" spans="1:11" x14ac:dyDescent="0.3">
      <c r="A1621" s="1" t="s">
        <v>4597</v>
      </c>
      <c r="B1621" t="s">
        <v>1613</v>
      </c>
      <c r="C1621" t="s">
        <v>1360</v>
      </c>
      <c r="D1621" t="s">
        <v>5998</v>
      </c>
      <c r="E1621" t="s">
        <v>1614</v>
      </c>
      <c r="F1621" s="5">
        <v>10.4</v>
      </c>
      <c r="G1621" s="5">
        <v>12.99</v>
      </c>
      <c r="H1621" s="16">
        <v>5.0048800481317661</v>
      </c>
      <c r="I1621" s="3" t="s">
        <v>10261</v>
      </c>
      <c r="J1621" s="3" t="str">
        <f t="shared" si="25"/>
        <v>AVP</v>
      </c>
      <c r="K1621" s="3" t="e">
        <f>IF(AND(RIGHT(I1621,1)="1",J1621=AVP),"Scranton West","")</f>
        <v>#NAME?</v>
      </c>
    </row>
    <row r="1622" spans="1:11" x14ac:dyDescent="0.3">
      <c r="A1622" s="1" t="s">
        <v>4598</v>
      </c>
      <c r="B1622" t="s">
        <v>1615</v>
      </c>
      <c r="C1622" t="s">
        <v>1360</v>
      </c>
      <c r="D1622" t="s">
        <v>5998</v>
      </c>
      <c r="E1622" t="s">
        <v>31</v>
      </c>
      <c r="F1622" s="5">
        <v>14.24</v>
      </c>
      <c r="G1622" s="5">
        <v>14.99</v>
      </c>
      <c r="H1622" s="16">
        <v>23.006598294389658</v>
      </c>
      <c r="I1622" s="3" t="s">
        <v>10261</v>
      </c>
      <c r="J1622" s="3" t="str">
        <f t="shared" si="25"/>
        <v>AVP</v>
      </c>
      <c r="K1622" s="3" t="e">
        <f>IF(AND(RIGHT(I1622,1)="1",J1622=AVP),"Scranton West","")</f>
        <v>#NAME?</v>
      </c>
    </row>
    <row r="1623" spans="1:11" x14ac:dyDescent="0.3">
      <c r="A1623" s="1" t="s">
        <v>4599</v>
      </c>
      <c r="B1623" t="s">
        <v>1616</v>
      </c>
      <c r="C1623" t="s">
        <v>1360</v>
      </c>
      <c r="D1623" t="s">
        <v>5998</v>
      </c>
      <c r="E1623" t="s">
        <v>1617</v>
      </c>
      <c r="F1623" s="5">
        <v>7.57</v>
      </c>
      <c r="G1623" s="5">
        <v>9.99</v>
      </c>
      <c r="H1623" s="16">
        <v>4.5095883274535185</v>
      </c>
      <c r="I1623" s="3" t="s">
        <v>10264</v>
      </c>
      <c r="J1623" s="3" t="str">
        <f t="shared" si="25"/>
        <v>AVP</v>
      </c>
      <c r="K1623" s="3" t="e">
        <f>IF(AND(RIGHT(I1623,1)="1",J1623=AVP),"Scranton West","")</f>
        <v>#NAME?</v>
      </c>
    </row>
    <row r="1624" spans="1:11" x14ac:dyDescent="0.3">
      <c r="A1624" s="1" t="s">
        <v>4600</v>
      </c>
      <c r="B1624" t="s">
        <v>1618</v>
      </c>
      <c r="C1624" t="s">
        <v>1366</v>
      </c>
      <c r="D1624" t="s">
        <v>5995</v>
      </c>
      <c r="E1624" t="s">
        <v>68</v>
      </c>
      <c r="F1624" s="5">
        <v>8.5399999999999991</v>
      </c>
      <c r="G1624" s="5">
        <v>8.99</v>
      </c>
      <c r="H1624" s="16">
        <v>30.002081066839665</v>
      </c>
      <c r="I1624" s="3" t="s">
        <v>10261</v>
      </c>
      <c r="J1624" s="3" t="str">
        <f t="shared" si="25"/>
        <v>AVP</v>
      </c>
      <c r="K1624" s="3" t="e">
        <f>IF(AND(RIGHT(I1624,1)="1",J1624=AVP),"Scranton West","")</f>
        <v>#NAME?</v>
      </c>
    </row>
    <row r="1625" spans="1:11" x14ac:dyDescent="0.3">
      <c r="A1625" s="1" t="s">
        <v>4601</v>
      </c>
      <c r="B1625" t="s">
        <v>1619</v>
      </c>
      <c r="C1625" t="s">
        <v>1360</v>
      </c>
      <c r="D1625" t="s">
        <v>5998</v>
      </c>
      <c r="E1625" t="s">
        <v>35</v>
      </c>
      <c r="F1625" s="5">
        <v>6.24</v>
      </c>
      <c r="G1625" s="5">
        <v>11.99</v>
      </c>
      <c r="H1625" s="16">
        <v>15.005271503396969</v>
      </c>
      <c r="I1625" s="3" t="s">
        <v>10264</v>
      </c>
      <c r="J1625" s="3" t="str">
        <f t="shared" si="25"/>
        <v>AVP</v>
      </c>
      <c r="K1625" s="3" t="e">
        <f>IF(AND(RIGHT(I1625,1)="1",J1625=AVP),"Scranton West","")</f>
        <v>#NAME?</v>
      </c>
    </row>
    <row r="1626" spans="1:11" x14ac:dyDescent="0.3">
      <c r="A1626" s="1" t="s">
        <v>4602</v>
      </c>
      <c r="B1626" t="s">
        <v>1620</v>
      </c>
      <c r="C1626" t="s">
        <v>1360</v>
      </c>
      <c r="D1626" t="s">
        <v>5998</v>
      </c>
      <c r="E1626" t="s">
        <v>1621</v>
      </c>
      <c r="F1626" s="5">
        <v>5.94</v>
      </c>
      <c r="G1626" s="5">
        <v>13.99</v>
      </c>
      <c r="H1626" s="16">
        <v>5.009214357731719</v>
      </c>
      <c r="I1626" s="3" t="s">
        <v>10261</v>
      </c>
      <c r="J1626" s="3" t="str">
        <f t="shared" si="25"/>
        <v>AVP</v>
      </c>
      <c r="K1626" s="3" t="e">
        <f>IF(AND(RIGHT(I1626,1)="1",J1626=AVP),"Scranton West","")</f>
        <v>#NAME?</v>
      </c>
    </row>
    <row r="1627" spans="1:11" x14ac:dyDescent="0.3">
      <c r="A1627" s="1" t="s">
        <v>4603</v>
      </c>
      <c r="B1627" t="s">
        <v>1622</v>
      </c>
      <c r="C1627" t="s">
        <v>1366</v>
      </c>
      <c r="D1627" t="s">
        <v>5995</v>
      </c>
      <c r="E1627" t="s">
        <v>462</v>
      </c>
      <c r="F1627" s="5">
        <v>2.81</v>
      </c>
      <c r="G1627" s="5">
        <v>5.99</v>
      </c>
      <c r="H1627" s="16">
        <v>8.0036718339135877</v>
      </c>
      <c r="I1627" s="3" t="s">
        <v>10260</v>
      </c>
      <c r="J1627" s="3" t="str">
        <f t="shared" si="25"/>
        <v>BNA</v>
      </c>
      <c r="K1627" s="3" t="e">
        <f>IF(AND(RIGHT(I1627,1)="1",J1627=AVP),"Scranton West","")</f>
        <v>#NAME?</v>
      </c>
    </row>
    <row r="1628" spans="1:11" x14ac:dyDescent="0.3">
      <c r="A1628" s="1" t="s">
        <v>4604</v>
      </c>
      <c r="B1628" t="s">
        <v>1623</v>
      </c>
      <c r="C1628" t="s">
        <v>1366</v>
      </c>
      <c r="D1628" t="s">
        <v>5995</v>
      </c>
      <c r="E1628" t="s">
        <v>23</v>
      </c>
      <c r="F1628" s="5">
        <v>4.1500000000000004</v>
      </c>
      <c r="G1628" s="5">
        <v>15.99</v>
      </c>
      <c r="H1628" s="16">
        <v>3.0085474502341931</v>
      </c>
      <c r="I1628" s="3" t="s">
        <v>10260</v>
      </c>
      <c r="J1628" s="3" t="str">
        <f t="shared" si="25"/>
        <v>BNA</v>
      </c>
      <c r="K1628" s="3" t="e">
        <f>IF(AND(RIGHT(I1628,1)="1",J1628=AVP),"Scranton West","")</f>
        <v>#NAME?</v>
      </c>
    </row>
    <row r="1629" spans="1:11" x14ac:dyDescent="0.3">
      <c r="A1629" s="1" t="s">
        <v>4605</v>
      </c>
      <c r="B1629" t="s">
        <v>1624</v>
      </c>
      <c r="C1629" t="s">
        <v>1360</v>
      </c>
      <c r="D1629" t="s">
        <v>5998</v>
      </c>
      <c r="E1629" t="s">
        <v>27</v>
      </c>
      <c r="F1629" s="5">
        <v>8.64</v>
      </c>
      <c r="G1629" s="5">
        <v>10.99</v>
      </c>
      <c r="H1629" s="16">
        <v>0.50506096231925579</v>
      </c>
      <c r="I1629" s="3" t="s">
        <v>10261</v>
      </c>
      <c r="J1629" s="3" t="str">
        <f t="shared" si="25"/>
        <v>AVP</v>
      </c>
      <c r="K1629" s="3" t="e">
        <f>IF(AND(RIGHT(I1629,1)="1",J1629=AVP),"Scranton West","")</f>
        <v>#NAME?</v>
      </c>
    </row>
    <row r="1630" spans="1:11" x14ac:dyDescent="0.3">
      <c r="A1630" s="1" t="s">
        <v>4606</v>
      </c>
      <c r="B1630" t="s">
        <v>1625</v>
      </c>
      <c r="C1630" t="s">
        <v>1360</v>
      </c>
      <c r="D1630" t="s">
        <v>5998</v>
      </c>
      <c r="E1630" t="s">
        <v>1593</v>
      </c>
      <c r="F1630" s="5">
        <v>0.73</v>
      </c>
      <c r="G1630" s="5">
        <v>12.99</v>
      </c>
      <c r="H1630" s="16">
        <v>1.5000761861637066</v>
      </c>
      <c r="I1630" s="3" t="s">
        <v>10261</v>
      </c>
      <c r="J1630" s="3" t="str">
        <f t="shared" si="25"/>
        <v>AVP</v>
      </c>
      <c r="K1630" s="3" t="e">
        <f>IF(AND(RIGHT(I1630,1)="1",J1630=AVP),"Scranton West","")</f>
        <v>#NAME?</v>
      </c>
    </row>
    <row r="1631" spans="1:11" x14ac:dyDescent="0.3">
      <c r="A1631" s="1" t="s">
        <v>4607</v>
      </c>
      <c r="B1631" t="s">
        <v>1626</v>
      </c>
      <c r="C1631" t="s">
        <v>1360</v>
      </c>
      <c r="D1631" t="s">
        <v>5998</v>
      </c>
      <c r="E1631" t="s">
        <v>8</v>
      </c>
      <c r="F1631" s="5">
        <v>10.08</v>
      </c>
      <c r="G1631" s="5">
        <v>14.99</v>
      </c>
      <c r="H1631" s="16">
        <v>0.10413794107133255</v>
      </c>
      <c r="I1631" s="3" t="s">
        <v>10261</v>
      </c>
      <c r="J1631" s="3" t="str">
        <f t="shared" si="25"/>
        <v>AVP</v>
      </c>
      <c r="K1631" s="3" t="e">
        <f>IF(AND(RIGHT(I1631,1)="1",J1631=AVP),"Scranton West","")</f>
        <v>#NAME?</v>
      </c>
    </row>
    <row r="1632" spans="1:11" x14ac:dyDescent="0.3">
      <c r="A1632" s="1" t="s">
        <v>4608</v>
      </c>
      <c r="B1632" t="s">
        <v>1627</v>
      </c>
      <c r="C1632" t="s">
        <v>1366</v>
      </c>
      <c r="D1632" t="s">
        <v>5995</v>
      </c>
      <c r="E1632" t="s">
        <v>35</v>
      </c>
      <c r="F1632" s="5">
        <v>0.78</v>
      </c>
      <c r="G1632" s="5">
        <v>8.99</v>
      </c>
      <c r="H1632" s="16">
        <v>0.50547174072885126</v>
      </c>
      <c r="I1632" s="3" t="s">
        <v>10260</v>
      </c>
      <c r="J1632" s="3" t="str">
        <f t="shared" si="25"/>
        <v>BNA</v>
      </c>
      <c r="K1632" s="3" t="e">
        <f>IF(AND(RIGHT(I1632,1)="1",J1632=AVP),"Scranton West","")</f>
        <v>#NAME?</v>
      </c>
    </row>
    <row r="1633" spans="1:11" x14ac:dyDescent="0.3">
      <c r="A1633" s="1" t="s">
        <v>4609</v>
      </c>
      <c r="B1633" t="s">
        <v>1628</v>
      </c>
      <c r="C1633" t="s">
        <v>1360</v>
      </c>
      <c r="D1633" t="s">
        <v>5998</v>
      </c>
      <c r="E1633" t="s">
        <v>68</v>
      </c>
      <c r="F1633" s="5">
        <v>4.7</v>
      </c>
      <c r="G1633" s="5">
        <v>9.99</v>
      </c>
      <c r="H1633" s="16">
        <v>0.50247843071621656</v>
      </c>
      <c r="I1633" s="3" t="s">
        <v>10260</v>
      </c>
      <c r="J1633" s="3" t="str">
        <f t="shared" si="25"/>
        <v>BNA</v>
      </c>
      <c r="K1633" s="3" t="e">
        <f>IF(AND(RIGHT(I1633,1)="1",J1633=AVP),"Scranton West","")</f>
        <v>#NAME?</v>
      </c>
    </row>
    <row r="1634" spans="1:11" x14ac:dyDescent="0.3">
      <c r="A1634" s="1" t="s">
        <v>4610</v>
      </c>
      <c r="B1634" t="s">
        <v>1629</v>
      </c>
      <c r="C1634" t="s">
        <v>1360</v>
      </c>
      <c r="D1634" t="s">
        <v>5995</v>
      </c>
      <c r="E1634" t="s">
        <v>40</v>
      </c>
      <c r="F1634" s="5">
        <v>3.77</v>
      </c>
      <c r="G1634" s="5">
        <v>11.99</v>
      </c>
      <c r="H1634" s="16">
        <v>1.0043331544598733</v>
      </c>
      <c r="I1634" s="3" t="s">
        <v>10261</v>
      </c>
      <c r="J1634" s="3" t="str">
        <f t="shared" si="25"/>
        <v>AVP</v>
      </c>
      <c r="K1634" s="3" t="e">
        <f>IF(AND(RIGHT(I1634,1)="1",J1634=AVP),"Scranton West","")</f>
        <v>#NAME?</v>
      </c>
    </row>
    <row r="1635" spans="1:11" x14ac:dyDescent="0.3">
      <c r="A1635" s="1" t="s">
        <v>4611</v>
      </c>
      <c r="B1635" t="s">
        <v>1630</v>
      </c>
      <c r="C1635" t="s">
        <v>1360</v>
      </c>
      <c r="D1635" t="s">
        <v>5998</v>
      </c>
      <c r="E1635" t="s">
        <v>987</v>
      </c>
      <c r="F1635" s="5">
        <v>4.13</v>
      </c>
      <c r="G1635" s="5">
        <v>7.99</v>
      </c>
      <c r="H1635" s="16">
        <v>1.5002589499942911</v>
      </c>
      <c r="I1635" s="3" t="s">
        <v>10262</v>
      </c>
      <c r="J1635" s="3" t="str">
        <f t="shared" si="25"/>
        <v>MCO</v>
      </c>
      <c r="K1635" s="3" t="e">
        <f>IF(AND(RIGHT(I1635,1)="1",J1635=AVP),"Scranton West","")</f>
        <v>#NAME?</v>
      </c>
    </row>
    <row r="1636" spans="1:11" x14ac:dyDescent="0.3">
      <c r="A1636" s="1" t="s">
        <v>4612</v>
      </c>
      <c r="B1636" t="s">
        <v>1631</v>
      </c>
      <c r="C1636" t="s">
        <v>1366</v>
      </c>
      <c r="D1636" t="s">
        <v>5995</v>
      </c>
      <c r="E1636" t="s">
        <v>29</v>
      </c>
      <c r="F1636" s="5">
        <v>9.49</v>
      </c>
      <c r="G1636" s="5">
        <v>9.99</v>
      </c>
      <c r="H1636" s="16">
        <v>1.0058556552594877</v>
      </c>
      <c r="I1636" s="3" t="s">
        <v>10262</v>
      </c>
      <c r="J1636" s="3" t="str">
        <f t="shared" si="25"/>
        <v>MCO</v>
      </c>
      <c r="K1636" s="3" t="e">
        <f>IF(AND(RIGHT(I1636,1)="1",J1636=AVP),"Scranton West","")</f>
        <v>#NAME?</v>
      </c>
    </row>
    <row r="1637" spans="1:11" x14ac:dyDescent="0.3">
      <c r="A1637" s="1" t="s">
        <v>4613</v>
      </c>
      <c r="B1637" t="s">
        <v>1632</v>
      </c>
      <c r="C1637" t="s">
        <v>1360</v>
      </c>
      <c r="D1637" t="s">
        <v>5998</v>
      </c>
      <c r="E1637" t="s">
        <v>1602</v>
      </c>
      <c r="F1637" s="5">
        <v>8.75</v>
      </c>
      <c r="G1637" s="5">
        <v>15.99</v>
      </c>
      <c r="H1637" s="16">
        <v>50.000182175282895</v>
      </c>
      <c r="I1637" s="3" t="s">
        <v>10264</v>
      </c>
      <c r="J1637" s="3" t="str">
        <f t="shared" si="25"/>
        <v>AVP</v>
      </c>
      <c r="K1637" s="3" t="e">
        <f>IF(AND(RIGHT(I1637,1)="1",J1637=AVP),"Scranton West","")</f>
        <v>#NAME?</v>
      </c>
    </row>
    <row r="1638" spans="1:11" x14ac:dyDescent="0.3">
      <c r="A1638" s="1" t="s">
        <v>4614</v>
      </c>
      <c r="B1638" t="s">
        <v>1633</v>
      </c>
      <c r="C1638" t="s">
        <v>1366</v>
      </c>
      <c r="D1638" t="s">
        <v>5995</v>
      </c>
      <c r="E1638" t="s">
        <v>29</v>
      </c>
      <c r="F1638" s="5">
        <v>7.52</v>
      </c>
      <c r="G1638" s="5">
        <v>10.99</v>
      </c>
      <c r="H1638" s="16">
        <v>0.50659980856066222</v>
      </c>
      <c r="I1638" s="3" t="s">
        <v>10263</v>
      </c>
      <c r="J1638" s="3" t="str">
        <f t="shared" si="25"/>
        <v>BNA</v>
      </c>
      <c r="K1638" s="3" t="e">
        <f>IF(AND(RIGHT(I1638,1)="1",J1638=AVP),"Scranton West","")</f>
        <v>#NAME?</v>
      </c>
    </row>
    <row r="1639" spans="1:11" x14ac:dyDescent="0.3">
      <c r="A1639" s="1" t="s">
        <v>4615</v>
      </c>
      <c r="B1639" t="s">
        <v>1634</v>
      </c>
      <c r="C1639" t="s">
        <v>1366</v>
      </c>
      <c r="D1639" t="s">
        <v>5995</v>
      </c>
      <c r="E1639" t="s">
        <v>449</v>
      </c>
      <c r="F1639" s="5">
        <v>4.74</v>
      </c>
      <c r="G1639" s="5">
        <v>6.99</v>
      </c>
      <c r="H1639" s="16">
        <v>1.0083073104834914</v>
      </c>
      <c r="I1639" s="3" t="s">
        <v>10261</v>
      </c>
      <c r="J1639" s="3" t="str">
        <f t="shared" si="25"/>
        <v>AVP</v>
      </c>
      <c r="K1639" s="3" t="e">
        <f>IF(AND(RIGHT(I1639,1)="1",J1639=AVP),"Scranton West","")</f>
        <v>#NAME?</v>
      </c>
    </row>
    <row r="1640" spans="1:11" x14ac:dyDescent="0.3">
      <c r="A1640" s="1" t="s">
        <v>4616</v>
      </c>
      <c r="B1640" t="s">
        <v>1635</v>
      </c>
      <c r="C1640" t="s">
        <v>1360</v>
      </c>
      <c r="D1640" t="s">
        <v>5998</v>
      </c>
      <c r="E1640" t="s">
        <v>1606</v>
      </c>
      <c r="F1640" s="5">
        <v>4.41</v>
      </c>
      <c r="G1640" s="5">
        <v>12.99</v>
      </c>
      <c r="H1640" s="16">
        <v>0.50750639811613207</v>
      </c>
      <c r="I1640" s="3" t="s">
        <v>10261</v>
      </c>
      <c r="J1640" s="3" t="str">
        <f t="shared" si="25"/>
        <v>AVP</v>
      </c>
      <c r="K1640" s="3" t="e">
        <f>IF(AND(RIGHT(I1640,1)="1",J1640=AVP),"Scranton West","")</f>
        <v>#NAME?</v>
      </c>
    </row>
    <row r="1641" spans="1:11" x14ac:dyDescent="0.3">
      <c r="A1641" s="1" t="s">
        <v>4617</v>
      </c>
      <c r="B1641" t="s">
        <v>1636</v>
      </c>
      <c r="C1641" t="s">
        <v>1366</v>
      </c>
      <c r="D1641" t="s">
        <v>5995</v>
      </c>
      <c r="E1641" t="s">
        <v>1314</v>
      </c>
      <c r="F1641" s="5">
        <v>9.3699999999999992</v>
      </c>
      <c r="G1641" s="5">
        <v>11.99</v>
      </c>
      <c r="H1641" s="16">
        <v>0.10392964485472965</v>
      </c>
      <c r="I1641" s="3" t="s">
        <v>10262</v>
      </c>
      <c r="J1641" s="3" t="str">
        <f t="shared" si="25"/>
        <v>MCO</v>
      </c>
      <c r="K1641" s="3" t="e">
        <f>IF(AND(RIGHT(I1641,1)="1",J1641=AVP),"Scranton West","")</f>
        <v>#NAME?</v>
      </c>
    </row>
    <row r="1642" spans="1:11" x14ac:dyDescent="0.3">
      <c r="A1642" s="1" t="s">
        <v>4618</v>
      </c>
      <c r="B1642" t="s">
        <v>1637</v>
      </c>
      <c r="C1642" t="s">
        <v>1366</v>
      </c>
      <c r="D1642" t="s">
        <v>5995</v>
      </c>
      <c r="E1642" t="s">
        <v>35</v>
      </c>
      <c r="F1642" s="5">
        <v>7.59</v>
      </c>
      <c r="G1642" s="5">
        <v>7.99</v>
      </c>
      <c r="H1642" s="16">
        <v>0.50477776891891291</v>
      </c>
      <c r="I1642" s="3" t="s">
        <v>10261</v>
      </c>
      <c r="J1642" s="3" t="str">
        <f t="shared" si="25"/>
        <v>AVP</v>
      </c>
      <c r="K1642" s="3" t="e">
        <f>IF(AND(RIGHT(I1642,1)="1",J1642=AVP),"Scranton West","")</f>
        <v>#NAME?</v>
      </c>
    </row>
    <row r="1643" spans="1:11" x14ac:dyDescent="0.3">
      <c r="A1643" s="1" t="s">
        <v>4619</v>
      </c>
      <c r="B1643" t="s">
        <v>1638</v>
      </c>
      <c r="C1643" t="s">
        <v>1360</v>
      </c>
      <c r="D1643" t="s">
        <v>5998</v>
      </c>
      <c r="E1643" t="s">
        <v>27</v>
      </c>
      <c r="F1643" s="5">
        <v>3.07</v>
      </c>
      <c r="G1643" s="5">
        <v>14.99</v>
      </c>
      <c r="H1643" s="16">
        <v>2.0040582186881868</v>
      </c>
      <c r="I1643" s="3" t="s">
        <v>10264</v>
      </c>
      <c r="J1643" s="3" t="str">
        <f t="shared" si="25"/>
        <v>AVP</v>
      </c>
      <c r="K1643" s="3" t="e">
        <f>IF(AND(RIGHT(I1643,1)="1",J1643=AVP),"Scranton West","")</f>
        <v>#NAME?</v>
      </c>
    </row>
    <row r="1644" spans="1:11" x14ac:dyDescent="0.3">
      <c r="A1644" s="1" t="s">
        <v>4620</v>
      </c>
      <c r="B1644" t="s">
        <v>1639</v>
      </c>
      <c r="C1644" t="s">
        <v>1360</v>
      </c>
      <c r="D1644" t="s">
        <v>5998</v>
      </c>
      <c r="E1644" t="s">
        <v>68</v>
      </c>
      <c r="F1644" s="5">
        <v>4.2300000000000004</v>
      </c>
      <c r="G1644" s="5">
        <v>9.99</v>
      </c>
      <c r="H1644" s="16">
        <v>5.0012452182932616</v>
      </c>
      <c r="I1644" s="3" t="s">
        <v>10261</v>
      </c>
      <c r="J1644" s="3" t="str">
        <f t="shared" si="25"/>
        <v>AVP</v>
      </c>
      <c r="K1644" s="3" t="e">
        <f>IF(AND(RIGHT(I1644,1)="1",J1644=AVP),"Scranton West","")</f>
        <v>#NAME?</v>
      </c>
    </row>
    <row r="1645" spans="1:11" x14ac:dyDescent="0.3">
      <c r="A1645" s="1" t="s">
        <v>4621</v>
      </c>
      <c r="B1645" t="s">
        <v>1640</v>
      </c>
      <c r="C1645" t="s">
        <v>1366</v>
      </c>
      <c r="D1645" t="s">
        <v>5995</v>
      </c>
      <c r="E1645" t="s">
        <v>23</v>
      </c>
      <c r="F1645" s="5">
        <v>1.49</v>
      </c>
      <c r="G1645" s="5">
        <v>15.99</v>
      </c>
      <c r="H1645" s="16">
        <v>0.20406906543697606</v>
      </c>
      <c r="I1645" s="3" t="s">
        <v>10261</v>
      </c>
      <c r="J1645" s="3" t="str">
        <f t="shared" si="25"/>
        <v>AVP</v>
      </c>
      <c r="K1645" s="3" t="e">
        <f>IF(AND(RIGHT(I1645,1)="1",J1645=AVP),"Scranton West","")</f>
        <v>#NAME?</v>
      </c>
    </row>
    <row r="1646" spans="1:11" x14ac:dyDescent="0.3">
      <c r="A1646" s="1" t="s">
        <v>4622</v>
      </c>
      <c r="B1646" t="s">
        <v>1641</v>
      </c>
      <c r="C1646" t="s">
        <v>1360</v>
      </c>
      <c r="D1646" t="s">
        <v>5995</v>
      </c>
      <c r="E1646" t="s">
        <v>40</v>
      </c>
      <c r="F1646" s="5">
        <v>5.4</v>
      </c>
      <c r="G1646" s="5">
        <v>10.99</v>
      </c>
      <c r="H1646" s="16">
        <v>4.0031298899528975</v>
      </c>
      <c r="I1646" s="3" t="s">
        <v>10261</v>
      </c>
      <c r="J1646" s="3" t="str">
        <f t="shared" si="25"/>
        <v>AVP</v>
      </c>
      <c r="K1646" s="3" t="e">
        <f>IF(AND(RIGHT(I1646,1)="1",J1646=AVP),"Scranton West","")</f>
        <v>#NAME?</v>
      </c>
    </row>
    <row r="1647" spans="1:11" x14ac:dyDescent="0.3">
      <c r="A1647" s="1" t="s">
        <v>4623</v>
      </c>
      <c r="B1647" t="s">
        <v>1642</v>
      </c>
      <c r="C1647" t="s">
        <v>1366</v>
      </c>
      <c r="D1647" t="s">
        <v>5995</v>
      </c>
      <c r="E1647" t="s">
        <v>1614</v>
      </c>
      <c r="F1647" s="5">
        <v>6.98</v>
      </c>
      <c r="G1647" s="5">
        <v>12.99</v>
      </c>
      <c r="H1647" s="16">
        <v>1.0047152092957752</v>
      </c>
      <c r="I1647" s="3" t="s">
        <v>10262</v>
      </c>
      <c r="J1647" s="3" t="str">
        <f t="shared" si="25"/>
        <v>MCO</v>
      </c>
      <c r="K1647" s="3" t="e">
        <f>IF(AND(RIGHT(I1647,1)="1",J1647=AVP),"Scranton West","")</f>
        <v>#NAME?</v>
      </c>
    </row>
    <row r="1648" spans="1:11" x14ac:dyDescent="0.3">
      <c r="A1648" s="1" t="s">
        <v>4624</v>
      </c>
      <c r="B1648" t="s">
        <v>1643</v>
      </c>
      <c r="C1648" t="s">
        <v>1360</v>
      </c>
      <c r="D1648" t="s">
        <v>5998</v>
      </c>
      <c r="E1648" t="s">
        <v>31</v>
      </c>
      <c r="F1648" s="5">
        <v>10.26</v>
      </c>
      <c r="G1648" s="5">
        <v>14.99</v>
      </c>
      <c r="H1648" s="16">
        <v>1.0060576488040529</v>
      </c>
      <c r="I1648" s="3" t="s">
        <v>10264</v>
      </c>
      <c r="J1648" s="3" t="str">
        <f t="shared" si="25"/>
        <v>AVP</v>
      </c>
      <c r="K1648" s="3" t="e">
        <f>IF(AND(RIGHT(I1648,1)="1",J1648=AVP),"Scranton West","")</f>
        <v>#NAME?</v>
      </c>
    </row>
    <row r="1649" spans="1:11" x14ac:dyDescent="0.3">
      <c r="A1649" s="1" t="s">
        <v>4625</v>
      </c>
      <c r="B1649" t="s">
        <v>1644</v>
      </c>
      <c r="C1649" t="s">
        <v>1360</v>
      </c>
      <c r="D1649" t="s">
        <v>5998</v>
      </c>
      <c r="E1649" t="s">
        <v>1617</v>
      </c>
      <c r="F1649" s="5">
        <v>4.38</v>
      </c>
      <c r="G1649" s="5">
        <v>9.99</v>
      </c>
      <c r="H1649" s="16">
        <v>0.5042810557384162</v>
      </c>
      <c r="I1649" s="3" t="s">
        <v>10261</v>
      </c>
      <c r="J1649" s="3" t="str">
        <f t="shared" si="25"/>
        <v>AVP</v>
      </c>
      <c r="K1649" s="3" t="e">
        <f>IF(AND(RIGHT(I1649,1)="1",J1649=AVP),"Scranton West","")</f>
        <v>#NAME?</v>
      </c>
    </row>
    <row r="1650" spans="1:11" x14ac:dyDescent="0.3">
      <c r="A1650" s="1" t="s">
        <v>4626</v>
      </c>
      <c r="B1650" t="s">
        <v>1645</v>
      </c>
      <c r="C1650" t="s">
        <v>1366</v>
      </c>
      <c r="D1650" t="s">
        <v>5995</v>
      </c>
      <c r="E1650" t="s">
        <v>68</v>
      </c>
      <c r="F1650" s="5">
        <v>4.8099999999999996</v>
      </c>
      <c r="G1650" s="5">
        <v>8.99</v>
      </c>
      <c r="H1650" s="16">
        <v>1.0024426315851769</v>
      </c>
      <c r="I1650" s="3" t="s">
        <v>10261</v>
      </c>
      <c r="J1650" s="3" t="str">
        <f t="shared" si="25"/>
        <v>AVP</v>
      </c>
      <c r="K1650" s="3" t="e">
        <f>IF(AND(RIGHT(I1650,1)="1",J1650=AVP),"Scranton West","")</f>
        <v>#NAME?</v>
      </c>
    </row>
    <row r="1651" spans="1:11" x14ac:dyDescent="0.3">
      <c r="A1651" s="1" t="s">
        <v>4627</v>
      </c>
      <c r="B1651" t="s">
        <v>1646</v>
      </c>
      <c r="C1651" t="s">
        <v>1366</v>
      </c>
      <c r="D1651" t="s">
        <v>5995</v>
      </c>
      <c r="E1651" t="s">
        <v>35</v>
      </c>
      <c r="F1651" s="5">
        <v>3.48</v>
      </c>
      <c r="G1651" s="5">
        <v>11.99</v>
      </c>
      <c r="H1651" s="16">
        <v>3.001604506179401</v>
      </c>
      <c r="I1651" s="3" t="s">
        <v>10260</v>
      </c>
      <c r="J1651" s="3" t="str">
        <f t="shared" si="25"/>
        <v>BNA</v>
      </c>
      <c r="K1651" s="3" t="e">
        <f>IF(AND(RIGHT(I1651,1)="1",J1651=AVP),"Scranton West","")</f>
        <v>#NAME?</v>
      </c>
    </row>
    <row r="1652" spans="1:11" x14ac:dyDescent="0.3">
      <c r="A1652" s="1" t="s">
        <v>4628</v>
      </c>
      <c r="B1652" t="s">
        <v>1647</v>
      </c>
      <c r="C1652" t="s">
        <v>1360</v>
      </c>
      <c r="D1652" t="s">
        <v>5998</v>
      </c>
      <c r="E1652" t="s">
        <v>1621</v>
      </c>
      <c r="F1652" s="5">
        <v>5.51</v>
      </c>
      <c r="G1652" s="5">
        <v>13.99</v>
      </c>
      <c r="H1652" s="16">
        <v>1.5016411002569667</v>
      </c>
      <c r="I1652" s="3" t="s">
        <v>10261</v>
      </c>
      <c r="J1652" s="3" t="str">
        <f t="shared" si="25"/>
        <v>AVP</v>
      </c>
      <c r="K1652" s="3" t="e">
        <f>IF(AND(RIGHT(I1652,1)="1",J1652=AVP),"Scranton West","")</f>
        <v>#NAME?</v>
      </c>
    </row>
    <row r="1653" spans="1:11" x14ac:dyDescent="0.3">
      <c r="A1653" s="1" t="s">
        <v>4629</v>
      </c>
      <c r="B1653" t="s">
        <v>1648</v>
      </c>
      <c r="C1653" t="s">
        <v>1366</v>
      </c>
      <c r="D1653" t="s">
        <v>5995</v>
      </c>
      <c r="E1653" t="s">
        <v>462</v>
      </c>
      <c r="F1653" s="5">
        <v>5.1100000000000003</v>
      </c>
      <c r="G1653" s="5">
        <v>5.99</v>
      </c>
      <c r="H1653" s="16">
        <v>0.20680568821114181</v>
      </c>
      <c r="I1653" s="3" t="s">
        <v>10260</v>
      </c>
      <c r="J1653" s="3" t="str">
        <f t="shared" si="25"/>
        <v>BNA</v>
      </c>
      <c r="K1653" s="3" t="e">
        <f>IF(AND(RIGHT(I1653,1)="1",J1653=AVP),"Scranton West","")</f>
        <v>#NAME?</v>
      </c>
    </row>
    <row r="1654" spans="1:11" x14ac:dyDescent="0.3">
      <c r="A1654" s="1" t="s">
        <v>4630</v>
      </c>
      <c r="B1654" t="s">
        <v>1649</v>
      </c>
      <c r="C1654" t="s">
        <v>1360</v>
      </c>
      <c r="D1654" t="s">
        <v>5998</v>
      </c>
      <c r="E1654" t="s">
        <v>29</v>
      </c>
      <c r="F1654" s="5">
        <v>5.32</v>
      </c>
      <c r="G1654" s="5">
        <v>14.99</v>
      </c>
      <c r="H1654" s="16">
        <v>0.30565002765936894</v>
      </c>
      <c r="I1654" s="3" t="s">
        <v>10261</v>
      </c>
      <c r="J1654" s="3" t="str">
        <f t="shared" si="25"/>
        <v>AVP</v>
      </c>
      <c r="K1654" s="3" t="e">
        <f>IF(AND(RIGHT(I1654,1)="1",J1654=AVP),"Scranton West","")</f>
        <v>#NAME?</v>
      </c>
    </row>
    <row r="1655" spans="1:11" x14ac:dyDescent="0.3">
      <c r="A1655" s="1" t="s">
        <v>4631</v>
      </c>
      <c r="B1655" t="s">
        <v>313</v>
      </c>
      <c r="C1655" t="s">
        <v>1366</v>
      </c>
      <c r="D1655" t="s">
        <v>5995</v>
      </c>
      <c r="E1655" t="s">
        <v>23</v>
      </c>
      <c r="F1655" s="5">
        <v>6.48</v>
      </c>
      <c r="G1655" s="5">
        <v>15.99</v>
      </c>
      <c r="H1655" s="16">
        <v>3.0098586822035518</v>
      </c>
      <c r="I1655" s="3" t="s">
        <v>10260</v>
      </c>
      <c r="J1655" s="3" t="str">
        <f t="shared" si="25"/>
        <v>BNA</v>
      </c>
      <c r="K1655" s="3" t="e">
        <f>IF(AND(RIGHT(I1655,1)="1",J1655=AVP),"Scranton West","")</f>
        <v>#NAME?</v>
      </c>
    </row>
    <row r="1656" spans="1:11" x14ac:dyDescent="0.3">
      <c r="A1656" s="1" t="s">
        <v>4632</v>
      </c>
      <c r="B1656" t="s">
        <v>1650</v>
      </c>
      <c r="C1656" t="s">
        <v>1360</v>
      </c>
      <c r="D1656" t="s">
        <v>5998</v>
      </c>
      <c r="E1656" t="s">
        <v>27</v>
      </c>
      <c r="F1656" s="5">
        <v>9.0399999999999991</v>
      </c>
      <c r="G1656" s="5">
        <v>12.99</v>
      </c>
      <c r="H1656" s="16">
        <v>1.0036855837880103</v>
      </c>
      <c r="I1656" s="3" t="s">
        <v>10260</v>
      </c>
      <c r="J1656" s="3" t="str">
        <f t="shared" si="25"/>
        <v>BNA</v>
      </c>
      <c r="K1656" s="3" t="e">
        <f>IF(AND(RIGHT(I1656,1)="1",J1656=AVP),"Scranton West","")</f>
        <v>#NAME?</v>
      </c>
    </row>
    <row r="1657" spans="1:11" x14ac:dyDescent="0.3">
      <c r="A1657" s="1" t="s">
        <v>4633</v>
      </c>
      <c r="B1657" t="s">
        <v>1651</v>
      </c>
      <c r="C1657" t="s">
        <v>1360</v>
      </c>
      <c r="D1657" t="s">
        <v>5998</v>
      </c>
      <c r="E1657" t="s">
        <v>1593</v>
      </c>
      <c r="F1657" s="5">
        <v>6.36</v>
      </c>
      <c r="G1657" s="5">
        <v>10.99</v>
      </c>
      <c r="H1657" s="16">
        <v>0.20728177183786961</v>
      </c>
      <c r="I1657" s="3" t="s">
        <v>10260</v>
      </c>
      <c r="J1657" s="3" t="str">
        <f t="shared" si="25"/>
        <v>BNA</v>
      </c>
      <c r="K1657" s="3" t="e">
        <f>IF(AND(RIGHT(I1657,1)="1",J1657=AVP),"Scranton West","")</f>
        <v>#NAME?</v>
      </c>
    </row>
    <row r="1658" spans="1:11" x14ac:dyDescent="0.3">
      <c r="A1658" s="1" t="s">
        <v>4634</v>
      </c>
      <c r="B1658" t="s">
        <v>1652</v>
      </c>
      <c r="C1658" t="s">
        <v>1366</v>
      </c>
      <c r="D1658" t="s">
        <v>5995</v>
      </c>
      <c r="E1658" t="s">
        <v>8</v>
      </c>
      <c r="F1658" s="5">
        <v>5.19</v>
      </c>
      <c r="G1658" s="5">
        <v>5.99</v>
      </c>
      <c r="H1658" s="16">
        <v>1.5068101471350432</v>
      </c>
      <c r="I1658" s="3" t="s">
        <v>10260</v>
      </c>
      <c r="J1658" s="3" t="str">
        <f t="shared" si="25"/>
        <v>BNA</v>
      </c>
      <c r="K1658" s="3" t="e">
        <f>IF(AND(RIGHT(I1658,1)="1",J1658=AVP),"Scranton West","")</f>
        <v>#NAME?</v>
      </c>
    </row>
    <row r="1659" spans="1:11" x14ac:dyDescent="0.3">
      <c r="A1659" s="1" t="s">
        <v>4635</v>
      </c>
      <c r="B1659" t="s">
        <v>1653</v>
      </c>
      <c r="C1659" t="s">
        <v>1360</v>
      </c>
      <c r="D1659" t="s">
        <v>5998</v>
      </c>
      <c r="E1659" t="s">
        <v>1595</v>
      </c>
      <c r="F1659" s="5">
        <v>7.31</v>
      </c>
      <c r="G1659" s="5">
        <v>8.99</v>
      </c>
      <c r="H1659" s="16">
        <v>7.006756624383625</v>
      </c>
      <c r="I1659" s="3" t="s">
        <v>10262</v>
      </c>
      <c r="J1659" s="3" t="str">
        <f t="shared" si="25"/>
        <v>MCO</v>
      </c>
      <c r="K1659" s="3" t="e">
        <f>IF(AND(RIGHT(I1659,1)="1",J1659=AVP),"Scranton West","")</f>
        <v>#NAME?</v>
      </c>
    </row>
    <row r="1660" spans="1:11" x14ac:dyDescent="0.3">
      <c r="A1660" s="1" t="s">
        <v>4636</v>
      </c>
      <c r="B1660" t="s">
        <v>1654</v>
      </c>
      <c r="C1660" t="s">
        <v>1366</v>
      </c>
      <c r="D1660" t="s">
        <v>5995</v>
      </c>
      <c r="E1660" t="s">
        <v>35</v>
      </c>
      <c r="F1660" s="5">
        <v>2.89</v>
      </c>
      <c r="G1660" s="5">
        <v>7.99</v>
      </c>
      <c r="H1660" s="16">
        <v>22.004961305556254</v>
      </c>
      <c r="I1660" s="3" t="s">
        <v>10264</v>
      </c>
      <c r="J1660" s="3" t="str">
        <f t="shared" si="25"/>
        <v>AVP</v>
      </c>
      <c r="K1660" s="3" t="e">
        <f>IF(AND(RIGHT(I1660,1)="1",J1660=AVP),"Scranton West","")</f>
        <v>#NAME?</v>
      </c>
    </row>
    <row r="1661" spans="1:11" x14ac:dyDescent="0.3">
      <c r="A1661" s="1" t="s">
        <v>4637</v>
      </c>
      <c r="B1661" t="s">
        <v>1655</v>
      </c>
      <c r="C1661" t="s">
        <v>1360</v>
      </c>
      <c r="D1661" t="s">
        <v>5998</v>
      </c>
      <c r="E1661" t="s">
        <v>68</v>
      </c>
      <c r="F1661" s="5">
        <v>5.47</v>
      </c>
      <c r="G1661" s="5">
        <v>9.99</v>
      </c>
      <c r="H1661" s="16">
        <v>2.5037203874164424</v>
      </c>
      <c r="I1661" s="3" t="s">
        <v>10261</v>
      </c>
      <c r="J1661" s="3" t="str">
        <f t="shared" si="25"/>
        <v>AVP</v>
      </c>
      <c r="K1661" s="3" t="e">
        <f>IF(AND(RIGHT(I1661,1)="1",J1661=AVP),"Scranton West","")</f>
        <v>#NAME?</v>
      </c>
    </row>
    <row r="1662" spans="1:11" x14ac:dyDescent="0.3">
      <c r="A1662" s="1" t="s">
        <v>4638</v>
      </c>
      <c r="B1662" t="s">
        <v>1656</v>
      </c>
      <c r="C1662" t="s">
        <v>1366</v>
      </c>
      <c r="D1662" t="s">
        <v>5995</v>
      </c>
      <c r="E1662" t="s">
        <v>40</v>
      </c>
      <c r="F1662" s="5">
        <v>4.4800000000000004</v>
      </c>
      <c r="G1662" s="5">
        <v>11.99</v>
      </c>
      <c r="H1662" s="16">
        <v>30.000617409190696</v>
      </c>
      <c r="I1662" s="3" t="s">
        <v>10262</v>
      </c>
      <c r="J1662" s="3" t="str">
        <f t="shared" si="25"/>
        <v>MCO</v>
      </c>
      <c r="K1662" s="3" t="e">
        <f>IF(AND(RIGHT(I1662,1)="1",J1662=AVP),"Scranton West","")</f>
        <v>#NAME?</v>
      </c>
    </row>
    <row r="1663" spans="1:11" x14ac:dyDescent="0.3">
      <c r="A1663" s="1" t="s">
        <v>4639</v>
      </c>
      <c r="B1663" t="s">
        <v>1657</v>
      </c>
      <c r="C1663" t="s">
        <v>1360</v>
      </c>
      <c r="D1663" t="s">
        <v>5998</v>
      </c>
      <c r="E1663" t="s">
        <v>29</v>
      </c>
      <c r="F1663" s="5">
        <v>9.23</v>
      </c>
      <c r="G1663" s="5">
        <v>12.99</v>
      </c>
      <c r="H1663" s="16">
        <v>1.2017324470848876</v>
      </c>
      <c r="I1663" s="3" t="s">
        <v>10262</v>
      </c>
      <c r="J1663" s="3" t="str">
        <f t="shared" si="25"/>
        <v>MCO</v>
      </c>
      <c r="K1663" s="3" t="e">
        <f>IF(AND(RIGHT(I1663,1)="1",J1663=AVP),"Scranton West","")</f>
        <v>#NAME?</v>
      </c>
    </row>
    <row r="1664" spans="1:11" x14ac:dyDescent="0.3">
      <c r="A1664" s="1" t="s">
        <v>4640</v>
      </c>
      <c r="B1664" t="s">
        <v>1658</v>
      </c>
      <c r="C1664" t="s">
        <v>1366</v>
      </c>
      <c r="D1664" t="s">
        <v>5995</v>
      </c>
      <c r="E1664" t="s">
        <v>449</v>
      </c>
      <c r="F1664" s="5">
        <v>3.02</v>
      </c>
      <c r="G1664" s="5">
        <v>6.99</v>
      </c>
      <c r="H1664" s="16">
        <v>22.003706805789673</v>
      </c>
      <c r="I1664" s="3" t="s">
        <v>10263</v>
      </c>
      <c r="J1664" s="3" t="str">
        <f t="shared" si="25"/>
        <v>BNA</v>
      </c>
      <c r="K1664" s="3" t="e">
        <f>IF(AND(RIGHT(I1664,1)="1",J1664=AVP),"Scranton West","")</f>
        <v>#NAME?</v>
      </c>
    </row>
    <row r="1665" spans="1:11" x14ac:dyDescent="0.3">
      <c r="A1665" s="1" t="s">
        <v>4641</v>
      </c>
      <c r="B1665" t="s">
        <v>1659</v>
      </c>
      <c r="C1665" t="s">
        <v>1360</v>
      </c>
      <c r="D1665" t="s">
        <v>5998</v>
      </c>
      <c r="E1665" t="s">
        <v>1606</v>
      </c>
      <c r="F1665" s="5">
        <v>8.57</v>
      </c>
      <c r="G1665" s="5">
        <v>15.99</v>
      </c>
      <c r="H1665" s="16">
        <v>1.5010706236994036</v>
      </c>
      <c r="I1665" s="3" t="s">
        <v>10261</v>
      </c>
      <c r="J1665" s="3" t="str">
        <f t="shared" si="25"/>
        <v>AVP</v>
      </c>
      <c r="K1665" s="3" t="e">
        <f>IF(AND(RIGHT(I1665,1)="1",J1665=AVP),"Scranton West","")</f>
        <v>#NAME?</v>
      </c>
    </row>
    <row r="1666" spans="1:11" x14ac:dyDescent="0.3">
      <c r="A1666" s="1" t="s">
        <v>4642</v>
      </c>
      <c r="B1666" t="s">
        <v>1660</v>
      </c>
      <c r="C1666" t="s">
        <v>1366</v>
      </c>
      <c r="D1666" t="s">
        <v>5995</v>
      </c>
      <c r="E1666" t="s">
        <v>1314</v>
      </c>
      <c r="F1666" s="5">
        <v>6.2</v>
      </c>
      <c r="G1666" s="5">
        <v>11.99</v>
      </c>
      <c r="H1666" s="16">
        <v>0.20153784756304916</v>
      </c>
      <c r="I1666" s="3" t="s">
        <v>10264</v>
      </c>
      <c r="J1666" s="3" t="str">
        <f t="shared" si="25"/>
        <v>AVP</v>
      </c>
      <c r="K1666" s="3" t="e">
        <f>IF(AND(RIGHT(I1666,1)="1",J1666=AVP),"Scranton West","")</f>
        <v>#NAME?</v>
      </c>
    </row>
    <row r="1667" spans="1:11" x14ac:dyDescent="0.3">
      <c r="A1667" s="1" t="s">
        <v>4643</v>
      </c>
      <c r="B1667" t="s">
        <v>1661</v>
      </c>
      <c r="C1667" t="s">
        <v>1360</v>
      </c>
      <c r="D1667" t="s">
        <v>5998</v>
      </c>
      <c r="E1667" t="s">
        <v>35</v>
      </c>
      <c r="F1667" s="5">
        <v>9.49</v>
      </c>
      <c r="G1667" s="5">
        <v>9.99</v>
      </c>
      <c r="H1667" s="16">
        <v>12.001719418490666</v>
      </c>
      <c r="I1667" s="3" t="s">
        <v>10264</v>
      </c>
      <c r="J1667" s="3" t="str">
        <f t="shared" ref="J1667:J1730" si="26">LEFT(I1667,3)</f>
        <v>AVP</v>
      </c>
      <c r="K1667" s="3" t="e">
        <f>IF(AND(RIGHT(I1667,1)="1",J1667=AVP),"Scranton West","")</f>
        <v>#NAME?</v>
      </c>
    </row>
    <row r="1668" spans="1:11" x14ac:dyDescent="0.3">
      <c r="A1668" s="1" t="s">
        <v>4644</v>
      </c>
      <c r="B1668" t="s">
        <v>1662</v>
      </c>
      <c r="C1668" t="s">
        <v>1360</v>
      </c>
      <c r="D1668" t="s">
        <v>5998</v>
      </c>
      <c r="E1668" t="s">
        <v>27</v>
      </c>
      <c r="F1668" s="5">
        <v>0.52</v>
      </c>
      <c r="G1668" s="5">
        <v>14.99</v>
      </c>
      <c r="H1668" s="16">
        <v>12.001755119239391</v>
      </c>
      <c r="I1668" s="3" t="s">
        <v>10260</v>
      </c>
      <c r="J1668" s="3" t="str">
        <f t="shared" si="26"/>
        <v>BNA</v>
      </c>
      <c r="K1668" s="3" t="e">
        <f>IF(AND(RIGHT(I1668,1)="1",J1668=AVP),"Scranton West","")</f>
        <v>#NAME?</v>
      </c>
    </row>
    <row r="1669" spans="1:11" x14ac:dyDescent="0.3">
      <c r="A1669" s="1" t="s">
        <v>4645</v>
      </c>
      <c r="B1669" t="s">
        <v>1663</v>
      </c>
      <c r="C1669" t="s">
        <v>1366</v>
      </c>
      <c r="D1669" t="s">
        <v>5995</v>
      </c>
      <c r="E1669" t="s">
        <v>462</v>
      </c>
      <c r="F1669" s="5">
        <v>3</v>
      </c>
      <c r="G1669" s="5">
        <v>5.99</v>
      </c>
      <c r="H1669" s="16">
        <v>0.20312921393075226</v>
      </c>
      <c r="I1669" s="3" t="s">
        <v>10263</v>
      </c>
      <c r="J1669" s="3" t="str">
        <f t="shared" si="26"/>
        <v>BNA</v>
      </c>
      <c r="K1669" s="3" t="e">
        <f>IF(AND(RIGHT(I1669,1)="1",J1669=AVP),"Scranton West","")</f>
        <v>#NAME?</v>
      </c>
    </row>
    <row r="1670" spans="1:11" x14ac:dyDescent="0.3">
      <c r="A1670" s="1" t="s">
        <v>4646</v>
      </c>
      <c r="B1670" t="s">
        <v>1664</v>
      </c>
      <c r="C1670" t="s">
        <v>1366</v>
      </c>
      <c r="D1670" t="s">
        <v>5995</v>
      </c>
      <c r="E1670" t="s">
        <v>23</v>
      </c>
      <c r="F1670" s="5">
        <v>2.37</v>
      </c>
      <c r="G1670" s="5">
        <v>15.99</v>
      </c>
      <c r="H1670" s="16">
        <v>0.40624347039313841</v>
      </c>
      <c r="I1670" s="3" t="s">
        <v>10260</v>
      </c>
      <c r="J1670" s="3" t="str">
        <f t="shared" si="26"/>
        <v>BNA</v>
      </c>
      <c r="K1670" s="3" t="e">
        <f>IF(AND(RIGHT(I1670,1)="1",J1670=AVP),"Scranton West","")</f>
        <v>#NAME?</v>
      </c>
    </row>
    <row r="1671" spans="1:11" x14ac:dyDescent="0.3">
      <c r="A1671" s="1" t="s">
        <v>4647</v>
      </c>
      <c r="B1671" t="s">
        <v>1665</v>
      </c>
      <c r="C1671" t="s">
        <v>1360</v>
      </c>
      <c r="D1671" t="s">
        <v>5998</v>
      </c>
      <c r="E1671" t="s">
        <v>27</v>
      </c>
      <c r="F1671" s="5">
        <v>7.18</v>
      </c>
      <c r="G1671" s="5">
        <v>10.99</v>
      </c>
      <c r="H1671" s="16">
        <v>1.0011022427899228</v>
      </c>
      <c r="I1671" s="3" t="s">
        <v>10262</v>
      </c>
      <c r="J1671" s="3" t="str">
        <f t="shared" si="26"/>
        <v>MCO</v>
      </c>
      <c r="K1671" s="3" t="e">
        <f>IF(AND(RIGHT(I1671,1)="1",J1671=AVP),"Scranton West","")</f>
        <v>#NAME?</v>
      </c>
    </row>
    <row r="1672" spans="1:11" x14ac:dyDescent="0.3">
      <c r="A1672" s="1" t="s">
        <v>4648</v>
      </c>
      <c r="B1672" t="s">
        <v>1666</v>
      </c>
      <c r="C1672" t="s">
        <v>1360</v>
      </c>
      <c r="D1672" t="s">
        <v>5998</v>
      </c>
      <c r="E1672" t="s">
        <v>1593</v>
      </c>
      <c r="F1672" s="5">
        <v>8.0299999999999994</v>
      </c>
      <c r="G1672" s="5">
        <v>12.99</v>
      </c>
      <c r="H1672" s="16">
        <v>20.007251696487447</v>
      </c>
      <c r="I1672" s="3" t="s">
        <v>10263</v>
      </c>
      <c r="J1672" s="3" t="str">
        <f t="shared" si="26"/>
        <v>BNA</v>
      </c>
      <c r="K1672" s="3" t="e">
        <f>IF(AND(RIGHT(I1672,1)="1",J1672=AVP),"Scranton West","")</f>
        <v>#NAME?</v>
      </c>
    </row>
    <row r="1673" spans="1:11" x14ac:dyDescent="0.3">
      <c r="A1673" s="1" t="s">
        <v>4649</v>
      </c>
      <c r="B1673" t="s">
        <v>1667</v>
      </c>
      <c r="C1673" t="s">
        <v>1360</v>
      </c>
      <c r="D1673" t="s">
        <v>5998</v>
      </c>
      <c r="E1673" t="s">
        <v>8</v>
      </c>
      <c r="F1673" s="5">
        <v>5.71</v>
      </c>
      <c r="G1673" s="5">
        <v>14.99</v>
      </c>
      <c r="H1673" s="16">
        <v>1.00505379272454</v>
      </c>
      <c r="I1673" s="3" t="s">
        <v>10264</v>
      </c>
      <c r="J1673" s="3" t="str">
        <f t="shared" si="26"/>
        <v>AVP</v>
      </c>
      <c r="K1673" s="3" t="e">
        <f>IF(AND(RIGHT(I1673,1)="1",J1673=AVP),"Scranton West","")</f>
        <v>#NAME?</v>
      </c>
    </row>
    <row r="1674" spans="1:11" x14ac:dyDescent="0.3">
      <c r="A1674" s="1" t="s">
        <v>4650</v>
      </c>
      <c r="B1674" t="s">
        <v>1668</v>
      </c>
      <c r="C1674" t="s">
        <v>1366</v>
      </c>
      <c r="D1674" t="s">
        <v>5995</v>
      </c>
      <c r="E1674" t="s">
        <v>35</v>
      </c>
      <c r="F1674" s="5">
        <v>6.9</v>
      </c>
      <c r="G1674" s="5">
        <v>8.99</v>
      </c>
      <c r="H1674" s="16">
        <v>5.0076870344616431</v>
      </c>
      <c r="I1674" s="3" t="s">
        <v>10261</v>
      </c>
      <c r="J1674" s="3" t="str">
        <f t="shared" si="26"/>
        <v>AVP</v>
      </c>
      <c r="K1674" s="3" t="e">
        <f>IF(AND(RIGHT(I1674,1)="1",J1674=AVP),"Scranton West","")</f>
        <v>#NAME?</v>
      </c>
    </row>
    <row r="1675" spans="1:11" x14ac:dyDescent="0.3">
      <c r="A1675" s="1" t="s">
        <v>4651</v>
      </c>
      <c r="B1675" t="s">
        <v>1669</v>
      </c>
      <c r="C1675" t="s">
        <v>1360</v>
      </c>
      <c r="D1675" t="s">
        <v>5998</v>
      </c>
      <c r="E1675" t="s">
        <v>68</v>
      </c>
      <c r="F1675" s="5">
        <v>6.06</v>
      </c>
      <c r="G1675" s="5">
        <v>9.99</v>
      </c>
      <c r="H1675" s="16">
        <v>2.0080230359148672</v>
      </c>
      <c r="I1675" s="3" t="s">
        <v>10261</v>
      </c>
      <c r="J1675" s="3" t="str">
        <f t="shared" si="26"/>
        <v>AVP</v>
      </c>
      <c r="K1675" s="3" t="e">
        <f>IF(AND(RIGHT(I1675,1)="1",J1675=AVP),"Scranton West","")</f>
        <v>#NAME?</v>
      </c>
    </row>
    <row r="1676" spans="1:11" x14ac:dyDescent="0.3">
      <c r="A1676" s="1" t="s">
        <v>4652</v>
      </c>
      <c r="B1676" t="s">
        <v>1670</v>
      </c>
      <c r="C1676" t="s">
        <v>1366</v>
      </c>
      <c r="D1676" t="s">
        <v>5995</v>
      </c>
      <c r="E1676" t="s">
        <v>40</v>
      </c>
      <c r="F1676" s="5">
        <v>7.8</v>
      </c>
      <c r="G1676" s="5">
        <v>11.99</v>
      </c>
      <c r="H1676" s="16">
        <v>1.5069493854029821</v>
      </c>
      <c r="I1676" s="3" t="s">
        <v>10261</v>
      </c>
      <c r="J1676" s="3" t="str">
        <f t="shared" si="26"/>
        <v>AVP</v>
      </c>
      <c r="K1676" s="3" t="e">
        <f>IF(AND(RIGHT(I1676,1)="1",J1676=AVP),"Scranton West","")</f>
        <v>#NAME?</v>
      </c>
    </row>
    <row r="1677" spans="1:11" x14ac:dyDescent="0.3">
      <c r="A1677" s="1" t="s">
        <v>4653</v>
      </c>
      <c r="B1677" t="s">
        <v>1671</v>
      </c>
      <c r="C1677" t="s">
        <v>1360</v>
      </c>
      <c r="D1677" t="s">
        <v>5998</v>
      </c>
      <c r="E1677" t="s">
        <v>987</v>
      </c>
      <c r="F1677" s="5">
        <v>3.05</v>
      </c>
      <c r="G1677" s="5">
        <v>7.99</v>
      </c>
      <c r="H1677" s="16">
        <v>0.30015205627181024</v>
      </c>
      <c r="I1677" s="3" t="s">
        <v>10261</v>
      </c>
      <c r="J1677" s="3" t="str">
        <f t="shared" si="26"/>
        <v>AVP</v>
      </c>
      <c r="K1677" s="3" t="e">
        <f>IF(AND(RIGHT(I1677,1)="1",J1677=AVP),"Scranton West","")</f>
        <v>#NAME?</v>
      </c>
    </row>
    <row r="1678" spans="1:11" x14ac:dyDescent="0.3">
      <c r="A1678" s="1" t="s">
        <v>4654</v>
      </c>
      <c r="B1678" t="s">
        <v>1672</v>
      </c>
      <c r="C1678" t="s">
        <v>1366</v>
      </c>
      <c r="D1678" t="s">
        <v>5995</v>
      </c>
      <c r="E1678" t="s">
        <v>29</v>
      </c>
      <c r="F1678" s="5">
        <v>4.5599999999999996</v>
      </c>
      <c r="G1678" s="5">
        <v>9.99</v>
      </c>
      <c r="H1678" s="16">
        <v>38.009061172312222</v>
      </c>
      <c r="I1678" s="3" t="s">
        <v>10261</v>
      </c>
      <c r="J1678" s="3" t="str">
        <f t="shared" si="26"/>
        <v>AVP</v>
      </c>
      <c r="K1678" s="3" t="e">
        <f>IF(AND(RIGHT(I1678,1)="1",J1678=AVP),"Scranton West","")</f>
        <v>#NAME?</v>
      </c>
    </row>
    <row r="1679" spans="1:11" x14ac:dyDescent="0.3">
      <c r="A1679" s="1" t="s">
        <v>4655</v>
      </c>
      <c r="B1679" t="s">
        <v>1673</v>
      </c>
      <c r="C1679" t="s">
        <v>1360</v>
      </c>
      <c r="D1679" t="s">
        <v>5998</v>
      </c>
      <c r="E1679" t="s">
        <v>1602</v>
      </c>
      <c r="F1679" s="5">
        <v>9.26</v>
      </c>
      <c r="G1679" s="5">
        <v>15.99</v>
      </c>
      <c r="H1679" s="16">
        <v>0.50636147915811625</v>
      </c>
      <c r="I1679" s="3" t="s">
        <v>10261</v>
      </c>
      <c r="J1679" s="3" t="str">
        <f t="shared" si="26"/>
        <v>AVP</v>
      </c>
      <c r="K1679" s="3" t="e">
        <f>IF(AND(RIGHT(I1679,1)="1",J1679=AVP),"Scranton West","")</f>
        <v>#NAME?</v>
      </c>
    </row>
    <row r="1680" spans="1:11" x14ac:dyDescent="0.3">
      <c r="A1680" s="1" t="s">
        <v>4656</v>
      </c>
      <c r="B1680" t="s">
        <v>1674</v>
      </c>
      <c r="C1680" t="s">
        <v>1366</v>
      </c>
      <c r="D1680" t="s">
        <v>5995</v>
      </c>
      <c r="E1680" t="s">
        <v>29</v>
      </c>
      <c r="F1680" s="5">
        <v>5.16</v>
      </c>
      <c r="G1680" s="5">
        <v>10.99</v>
      </c>
      <c r="H1680" s="16">
        <v>1.0060964345859704</v>
      </c>
      <c r="I1680" s="3" t="s">
        <v>10261</v>
      </c>
      <c r="J1680" s="3" t="str">
        <f t="shared" si="26"/>
        <v>AVP</v>
      </c>
      <c r="K1680" s="3" t="e">
        <f>IF(AND(RIGHT(I1680,1)="1",J1680=AVP),"Scranton West","")</f>
        <v>#NAME?</v>
      </c>
    </row>
    <row r="1681" spans="1:11" x14ac:dyDescent="0.3">
      <c r="A1681" s="1" t="s">
        <v>4657</v>
      </c>
      <c r="B1681" t="s">
        <v>1675</v>
      </c>
      <c r="C1681" t="s">
        <v>1366</v>
      </c>
      <c r="D1681" t="s">
        <v>5995</v>
      </c>
      <c r="E1681" t="s">
        <v>449</v>
      </c>
      <c r="F1681" s="5">
        <v>6.23</v>
      </c>
      <c r="G1681" s="5">
        <v>6.99</v>
      </c>
      <c r="H1681" s="16">
        <v>0.1011508174992691</v>
      </c>
      <c r="I1681" s="3" t="s">
        <v>10260</v>
      </c>
      <c r="J1681" s="3" t="str">
        <f t="shared" si="26"/>
        <v>BNA</v>
      </c>
      <c r="K1681" s="3" t="e">
        <f>IF(AND(RIGHT(I1681,1)="1",J1681=AVP),"Scranton West","")</f>
        <v>#NAME?</v>
      </c>
    </row>
    <row r="1682" spans="1:11" x14ac:dyDescent="0.3">
      <c r="A1682" s="1" t="s">
        <v>4658</v>
      </c>
      <c r="B1682" t="s">
        <v>1676</v>
      </c>
      <c r="C1682" t="s">
        <v>1360</v>
      </c>
      <c r="D1682" t="s">
        <v>5998</v>
      </c>
      <c r="E1682" t="s">
        <v>1606</v>
      </c>
      <c r="F1682" s="5">
        <v>8.9</v>
      </c>
      <c r="G1682" s="5">
        <v>12.99</v>
      </c>
      <c r="H1682" s="16">
        <v>0.50731618796684907</v>
      </c>
      <c r="I1682" s="3" t="s">
        <v>10260</v>
      </c>
      <c r="J1682" s="3" t="str">
        <f t="shared" si="26"/>
        <v>BNA</v>
      </c>
      <c r="K1682" s="3" t="e">
        <f>IF(AND(RIGHT(I1682,1)="1",J1682=AVP),"Scranton West","")</f>
        <v>#NAME?</v>
      </c>
    </row>
    <row r="1683" spans="1:11" x14ac:dyDescent="0.3">
      <c r="A1683" s="1" t="s">
        <v>4659</v>
      </c>
      <c r="B1683" t="s">
        <v>1677</v>
      </c>
      <c r="C1683" t="s">
        <v>1366</v>
      </c>
      <c r="D1683" t="s">
        <v>5995</v>
      </c>
      <c r="E1683" t="s">
        <v>1314</v>
      </c>
      <c r="F1683" s="5">
        <v>8.81</v>
      </c>
      <c r="G1683" s="5">
        <v>11.99</v>
      </c>
      <c r="H1683" s="16">
        <v>0.30107317071135126</v>
      </c>
      <c r="I1683" s="3" t="s">
        <v>10264</v>
      </c>
      <c r="J1683" s="3" t="str">
        <f t="shared" si="26"/>
        <v>AVP</v>
      </c>
      <c r="K1683" s="3" t="e">
        <f>IF(AND(RIGHT(I1683,1)="1",J1683=AVP),"Scranton West","")</f>
        <v>#NAME?</v>
      </c>
    </row>
    <row r="1684" spans="1:11" x14ac:dyDescent="0.3">
      <c r="A1684" s="1" t="s">
        <v>4660</v>
      </c>
      <c r="B1684" t="s">
        <v>1678</v>
      </c>
      <c r="C1684" t="s">
        <v>1366</v>
      </c>
      <c r="D1684" t="s">
        <v>5995</v>
      </c>
      <c r="E1684" t="s">
        <v>35</v>
      </c>
      <c r="F1684" s="5">
        <v>3.06</v>
      </c>
      <c r="G1684" s="5">
        <v>7.99</v>
      </c>
      <c r="H1684" s="16">
        <v>0.50470205811525515</v>
      </c>
      <c r="I1684" s="3" t="s">
        <v>10264</v>
      </c>
      <c r="J1684" s="3" t="str">
        <f t="shared" si="26"/>
        <v>AVP</v>
      </c>
      <c r="K1684" s="3" t="e">
        <f>IF(AND(RIGHT(I1684,1)="1",J1684=AVP),"Scranton West","")</f>
        <v>#NAME?</v>
      </c>
    </row>
    <row r="1685" spans="1:11" x14ac:dyDescent="0.3">
      <c r="A1685" s="1" t="s">
        <v>4661</v>
      </c>
      <c r="B1685" t="s">
        <v>1679</v>
      </c>
      <c r="C1685" t="s">
        <v>1360</v>
      </c>
      <c r="D1685" t="s">
        <v>5998</v>
      </c>
      <c r="E1685" t="s">
        <v>27</v>
      </c>
      <c r="F1685" s="5">
        <v>5.97</v>
      </c>
      <c r="G1685" s="5">
        <v>14.99</v>
      </c>
      <c r="H1685" s="16">
        <v>3.0069996388471409</v>
      </c>
      <c r="I1685" s="3" t="s">
        <v>10261</v>
      </c>
      <c r="J1685" s="3" t="str">
        <f t="shared" si="26"/>
        <v>AVP</v>
      </c>
      <c r="K1685" s="3" t="e">
        <f>IF(AND(RIGHT(I1685,1)="1",J1685=AVP),"Scranton West","")</f>
        <v>#NAME?</v>
      </c>
    </row>
    <row r="1686" spans="1:11" x14ac:dyDescent="0.3">
      <c r="A1686" s="1" t="s">
        <v>4662</v>
      </c>
      <c r="B1686" t="s">
        <v>1680</v>
      </c>
      <c r="C1686" t="s">
        <v>1366</v>
      </c>
      <c r="D1686" t="s">
        <v>5995</v>
      </c>
      <c r="E1686" t="s">
        <v>68</v>
      </c>
      <c r="F1686" s="5">
        <v>1.8</v>
      </c>
      <c r="G1686" s="5">
        <v>9.99</v>
      </c>
      <c r="H1686" s="16">
        <v>5.0006424160139877</v>
      </c>
      <c r="I1686" s="3" t="s">
        <v>10263</v>
      </c>
      <c r="J1686" s="3" t="str">
        <f t="shared" si="26"/>
        <v>BNA</v>
      </c>
      <c r="K1686" s="3" t="e">
        <f>IF(AND(RIGHT(I1686,1)="1",J1686=AVP),"Scranton West","")</f>
        <v>#NAME?</v>
      </c>
    </row>
    <row r="1687" spans="1:11" x14ac:dyDescent="0.3">
      <c r="A1687" s="1" t="s">
        <v>4663</v>
      </c>
      <c r="B1687" t="s">
        <v>1681</v>
      </c>
      <c r="C1687" t="s">
        <v>1366</v>
      </c>
      <c r="D1687" t="s">
        <v>5995</v>
      </c>
      <c r="E1687" t="s">
        <v>23</v>
      </c>
      <c r="F1687" s="5">
        <v>10.89</v>
      </c>
      <c r="G1687" s="5">
        <v>15.99</v>
      </c>
      <c r="H1687" s="16">
        <v>0.500680363956855</v>
      </c>
      <c r="I1687" s="3" t="s">
        <v>10261</v>
      </c>
      <c r="J1687" s="3" t="str">
        <f t="shared" si="26"/>
        <v>AVP</v>
      </c>
      <c r="K1687" s="3" t="e">
        <f>IF(AND(RIGHT(I1687,1)="1",J1687=AVP),"Scranton West","")</f>
        <v>#NAME?</v>
      </c>
    </row>
    <row r="1688" spans="1:11" x14ac:dyDescent="0.3">
      <c r="A1688" s="1" t="s">
        <v>4664</v>
      </c>
      <c r="B1688" t="s">
        <v>1682</v>
      </c>
      <c r="C1688" t="s">
        <v>1360</v>
      </c>
      <c r="D1688" t="s">
        <v>5998</v>
      </c>
      <c r="E1688" t="s">
        <v>27</v>
      </c>
      <c r="F1688" s="5">
        <v>5.22</v>
      </c>
      <c r="G1688" s="5">
        <v>12.99</v>
      </c>
      <c r="H1688" s="16">
        <v>0.10687261012495367</v>
      </c>
      <c r="I1688" s="3" t="s">
        <v>10263</v>
      </c>
      <c r="J1688" s="3" t="str">
        <f t="shared" si="26"/>
        <v>BNA</v>
      </c>
      <c r="K1688" s="3" t="e">
        <f>IF(AND(RIGHT(I1688,1)="1",J1688=AVP),"Scranton West","")</f>
        <v>#NAME?</v>
      </c>
    </row>
    <row r="1689" spans="1:11" x14ac:dyDescent="0.3">
      <c r="A1689" s="1" t="s">
        <v>4665</v>
      </c>
      <c r="B1689" t="s">
        <v>1683</v>
      </c>
      <c r="C1689" t="s">
        <v>1360</v>
      </c>
      <c r="D1689" t="s">
        <v>5998</v>
      </c>
      <c r="E1689" t="s">
        <v>1593</v>
      </c>
      <c r="F1689" s="5">
        <v>2.38</v>
      </c>
      <c r="G1689" s="5">
        <v>10.99</v>
      </c>
      <c r="H1689" s="16">
        <v>1.006067694884291</v>
      </c>
      <c r="I1689" s="3" t="s">
        <v>10261</v>
      </c>
      <c r="J1689" s="3" t="str">
        <f t="shared" si="26"/>
        <v>AVP</v>
      </c>
      <c r="K1689" s="3" t="e">
        <f>IF(AND(RIGHT(I1689,1)="1",J1689=AVP),"Scranton West","")</f>
        <v>#NAME?</v>
      </c>
    </row>
    <row r="1690" spans="1:11" x14ac:dyDescent="0.3">
      <c r="A1690" s="1" t="s">
        <v>4666</v>
      </c>
      <c r="B1690" t="s">
        <v>1684</v>
      </c>
      <c r="C1690" t="s">
        <v>1366</v>
      </c>
      <c r="D1690" t="s">
        <v>5995</v>
      </c>
      <c r="E1690" t="s">
        <v>8</v>
      </c>
      <c r="F1690" s="5">
        <v>1.59</v>
      </c>
      <c r="G1690" s="5">
        <v>5.99</v>
      </c>
      <c r="H1690" s="16">
        <v>3.0065602751499521</v>
      </c>
      <c r="I1690" s="3" t="s">
        <v>10261</v>
      </c>
      <c r="J1690" s="3" t="str">
        <f t="shared" si="26"/>
        <v>AVP</v>
      </c>
      <c r="K1690" s="3" t="e">
        <f>IF(AND(RIGHT(I1690,1)="1",J1690=AVP),"Scranton West","")</f>
        <v>#NAME?</v>
      </c>
    </row>
    <row r="1691" spans="1:11" x14ac:dyDescent="0.3">
      <c r="A1691" s="1" t="s">
        <v>4667</v>
      </c>
      <c r="B1691" t="s">
        <v>1685</v>
      </c>
      <c r="C1691" t="s">
        <v>1360</v>
      </c>
      <c r="D1691" t="s">
        <v>5998</v>
      </c>
      <c r="E1691" t="s">
        <v>1595</v>
      </c>
      <c r="F1691" s="5">
        <v>4.4400000000000004</v>
      </c>
      <c r="G1691" s="5">
        <v>8.99</v>
      </c>
      <c r="H1691" s="16">
        <v>11.001052913750229</v>
      </c>
      <c r="I1691" s="3" t="s">
        <v>10261</v>
      </c>
      <c r="J1691" s="3" t="str">
        <f t="shared" si="26"/>
        <v>AVP</v>
      </c>
      <c r="K1691" s="3" t="e">
        <f>IF(AND(RIGHT(I1691,1)="1",J1691=AVP),"Scranton West","")</f>
        <v>#NAME?</v>
      </c>
    </row>
    <row r="1692" spans="1:11" x14ac:dyDescent="0.3">
      <c r="A1692" s="1" t="s">
        <v>4668</v>
      </c>
      <c r="B1692" t="s">
        <v>1686</v>
      </c>
      <c r="C1692" t="s">
        <v>1366</v>
      </c>
      <c r="D1692" t="s">
        <v>5995</v>
      </c>
      <c r="E1692" t="s">
        <v>35</v>
      </c>
      <c r="F1692" s="5">
        <v>3.51</v>
      </c>
      <c r="G1692" s="5">
        <v>7.99</v>
      </c>
      <c r="H1692" s="16">
        <v>1.5013978152117358</v>
      </c>
      <c r="I1692" s="3" t="s">
        <v>10261</v>
      </c>
      <c r="J1692" s="3" t="str">
        <f t="shared" si="26"/>
        <v>AVP</v>
      </c>
      <c r="K1692" s="3" t="e">
        <f>IF(AND(RIGHT(I1692,1)="1",J1692=AVP),"Scranton West","")</f>
        <v>#NAME?</v>
      </c>
    </row>
    <row r="1693" spans="1:11" x14ac:dyDescent="0.3">
      <c r="A1693" s="1" t="s">
        <v>4669</v>
      </c>
      <c r="B1693" t="s">
        <v>1687</v>
      </c>
      <c r="C1693" t="s">
        <v>1360</v>
      </c>
      <c r="D1693" t="s">
        <v>5998</v>
      </c>
      <c r="E1693" t="s">
        <v>68</v>
      </c>
      <c r="F1693" s="5">
        <v>5.63</v>
      </c>
      <c r="G1693" s="5">
        <v>9.99</v>
      </c>
      <c r="H1693" s="16">
        <v>0.10979182952980479</v>
      </c>
      <c r="I1693" s="3" t="s">
        <v>10261</v>
      </c>
      <c r="J1693" s="3" t="str">
        <f t="shared" si="26"/>
        <v>AVP</v>
      </c>
      <c r="K1693" s="3" t="e">
        <f>IF(AND(RIGHT(I1693,1)="1",J1693=AVP),"Scranton West","")</f>
        <v>#NAME?</v>
      </c>
    </row>
    <row r="1694" spans="1:11" x14ac:dyDescent="0.3">
      <c r="A1694" s="1" t="s">
        <v>4421</v>
      </c>
      <c r="B1694" t="s">
        <v>1688</v>
      </c>
      <c r="C1694" t="s">
        <v>1366</v>
      </c>
      <c r="D1694" t="s">
        <v>5995</v>
      </c>
      <c r="E1694" t="s">
        <v>40</v>
      </c>
      <c r="F1694" s="5">
        <v>3.19</v>
      </c>
      <c r="G1694" s="5">
        <v>11.99</v>
      </c>
      <c r="H1694" s="16">
        <v>0.50061264063450672</v>
      </c>
      <c r="I1694" s="3" t="s">
        <v>10261</v>
      </c>
      <c r="J1694" s="3" t="str">
        <f t="shared" si="26"/>
        <v>AVP</v>
      </c>
      <c r="K1694" s="3" t="e">
        <f>IF(AND(RIGHT(I1694,1)="1",J1694=AVP),"Scranton West","")</f>
        <v>#NAME?</v>
      </c>
    </row>
    <row r="1695" spans="1:11" x14ac:dyDescent="0.3">
      <c r="A1695" s="1" t="s">
        <v>4670</v>
      </c>
      <c r="B1695" t="s">
        <v>1689</v>
      </c>
      <c r="C1695" t="s">
        <v>1366</v>
      </c>
      <c r="D1695" t="s">
        <v>5995</v>
      </c>
      <c r="E1695" t="s">
        <v>1614</v>
      </c>
      <c r="F1695" s="5">
        <v>7.44</v>
      </c>
      <c r="G1695" s="5">
        <v>12.99</v>
      </c>
      <c r="H1695" s="16">
        <v>0.30369647558098445</v>
      </c>
      <c r="I1695" s="3" t="s">
        <v>10261</v>
      </c>
      <c r="J1695" s="3" t="str">
        <f t="shared" si="26"/>
        <v>AVP</v>
      </c>
      <c r="K1695" s="3" t="e">
        <f>IF(AND(RIGHT(I1695,1)="1",J1695=AVP),"Scranton West","")</f>
        <v>#NAME?</v>
      </c>
    </row>
    <row r="1696" spans="1:11" x14ac:dyDescent="0.3">
      <c r="A1696" s="1" t="s">
        <v>4671</v>
      </c>
      <c r="B1696" t="s">
        <v>1690</v>
      </c>
      <c r="C1696" t="s">
        <v>1360</v>
      </c>
      <c r="D1696" t="s">
        <v>5998</v>
      </c>
      <c r="E1696" t="s">
        <v>31</v>
      </c>
      <c r="F1696" s="5">
        <v>6.79</v>
      </c>
      <c r="G1696" s="5">
        <v>14.99</v>
      </c>
      <c r="H1696" s="16">
        <v>48.000647018927744</v>
      </c>
      <c r="I1696" s="3" t="s">
        <v>10261</v>
      </c>
      <c r="J1696" s="3" t="str">
        <f t="shared" si="26"/>
        <v>AVP</v>
      </c>
      <c r="K1696" s="3" t="e">
        <f>IF(AND(RIGHT(I1696,1)="1",J1696=AVP),"Scranton West","")</f>
        <v>#NAME?</v>
      </c>
    </row>
    <row r="1697" spans="1:11" x14ac:dyDescent="0.3">
      <c r="A1697" s="1" t="s">
        <v>4672</v>
      </c>
      <c r="B1697" t="s">
        <v>1691</v>
      </c>
      <c r="C1697" t="s">
        <v>1360</v>
      </c>
      <c r="D1697" t="s">
        <v>5998</v>
      </c>
      <c r="E1697" t="s">
        <v>1617</v>
      </c>
      <c r="F1697" s="5">
        <v>5.48</v>
      </c>
      <c r="G1697" s="5">
        <v>9.99</v>
      </c>
      <c r="H1697" s="16">
        <v>5.0086543556775567</v>
      </c>
      <c r="I1697" s="3" t="s">
        <v>10261</v>
      </c>
      <c r="J1697" s="3" t="str">
        <f t="shared" si="26"/>
        <v>AVP</v>
      </c>
      <c r="K1697" s="3" t="e">
        <f>IF(AND(RIGHT(I1697,1)="1",J1697=AVP),"Scranton West","")</f>
        <v>#NAME?</v>
      </c>
    </row>
    <row r="1698" spans="1:11" x14ac:dyDescent="0.3">
      <c r="A1698" s="1" t="s">
        <v>4673</v>
      </c>
      <c r="B1698" t="s">
        <v>1692</v>
      </c>
      <c r="C1698" t="s">
        <v>1366</v>
      </c>
      <c r="D1698" t="s">
        <v>5995</v>
      </c>
      <c r="E1698" t="s">
        <v>68</v>
      </c>
      <c r="F1698" s="5">
        <v>4.28</v>
      </c>
      <c r="G1698" s="5">
        <v>8.99</v>
      </c>
      <c r="H1698" s="16">
        <v>12.009117533207272</v>
      </c>
      <c r="I1698" s="3" t="s">
        <v>10260</v>
      </c>
      <c r="J1698" s="3" t="str">
        <f t="shared" si="26"/>
        <v>BNA</v>
      </c>
      <c r="K1698" s="3" t="e">
        <f>IF(AND(RIGHT(I1698,1)="1",J1698=AVP),"Scranton West","")</f>
        <v>#NAME?</v>
      </c>
    </row>
    <row r="1699" spans="1:11" x14ac:dyDescent="0.3">
      <c r="A1699" s="1" t="s">
        <v>4674</v>
      </c>
      <c r="B1699" t="s">
        <v>1693</v>
      </c>
      <c r="C1699" t="s">
        <v>442</v>
      </c>
      <c r="D1699" t="s">
        <v>6000</v>
      </c>
      <c r="E1699" t="s">
        <v>446</v>
      </c>
      <c r="F1699" s="5">
        <v>6.66</v>
      </c>
      <c r="G1699" s="5">
        <v>15.99</v>
      </c>
      <c r="H1699" s="16">
        <v>18.005762890927173</v>
      </c>
      <c r="I1699" s="3" t="s">
        <v>10263</v>
      </c>
      <c r="J1699" s="3" t="str">
        <f t="shared" si="26"/>
        <v>BNA</v>
      </c>
      <c r="K1699" s="3" t="e">
        <f>IF(AND(RIGHT(I1699,1)="1",J1699=AVP),"Scranton West","")</f>
        <v>#NAME?</v>
      </c>
    </row>
    <row r="1700" spans="1:11" x14ac:dyDescent="0.3">
      <c r="A1700" s="1" t="s">
        <v>4675</v>
      </c>
      <c r="B1700" t="s">
        <v>819</v>
      </c>
      <c r="C1700" t="s">
        <v>1694</v>
      </c>
      <c r="D1700" t="s">
        <v>6002</v>
      </c>
      <c r="E1700" t="s">
        <v>443</v>
      </c>
      <c r="F1700" s="5">
        <v>1.41</v>
      </c>
      <c r="G1700" s="5">
        <v>13.99</v>
      </c>
      <c r="H1700" s="16">
        <v>1.0060005286147031</v>
      </c>
      <c r="I1700" s="3" t="s">
        <v>10260</v>
      </c>
      <c r="J1700" s="3" t="str">
        <f t="shared" si="26"/>
        <v>BNA</v>
      </c>
      <c r="K1700" s="3" t="e">
        <f>IF(AND(RIGHT(I1700,1)="1",J1700=AVP),"Scranton West","")</f>
        <v>#NAME?</v>
      </c>
    </row>
    <row r="1701" spans="1:11" x14ac:dyDescent="0.3">
      <c r="A1701" s="1" t="s">
        <v>4676</v>
      </c>
      <c r="B1701" t="s">
        <v>1695</v>
      </c>
      <c r="C1701" t="s">
        <v>498</v>
      </c>
      <c r="D1701" t="s">
        <v>6003</v>
      </c>
      <c r="E1701" t="s">
        <v>1696</v>
      </c>
      <c r="F1701" s="5">
        <v>3.52</v>
      </c>
      <c r="G1701" s="5">
        <v>7.99</v>
      </c>
      <c r="H1701" s="16">
        <v>0.1047244039915088</v>
      </c>
      <c r="I1701" s="3" t="s">
        <v>10261</v>
      </c>
      <c r="J1701" s="3" t="str">
        <f t="shared" si="26"/>
        <v>AVP</v>
      </c>
      <c r="K1701" s="3" t="e">
        <f>IF(AND(RIGHT(I1701,1)="1",J1701=AVP),"Scranton West","")</f>
        <v>#NAME?</v>
      </c>
    </row>
    <row r="1702" spans="1:11" x14ac:dyDescent="0.3">
      <c r="A1702" s="1" t="s">
        <v>4677</v>
      </c>
      <c r="B1702" t="s">
        <v>1697</v>
      </c>
      <c r="C1702" t="s">
        <v>1698</v>
      </c>
      <c r="D1702" t="s">
        <v>6001</v>
      </c>
      <c r="E1702" t="s">
        <v>1699</v>
      </c>
      <c r="F1702" s="5">
        <v>8.6</v>
      </c>
      <c r="G1702" s="5">
        <v>10.99</v>
      </c>
      <c r="H1702" s="16">
        <v>0.50224909197274126</v>
      </c>
      <c r="I1702" s="3" t="s">
        <v>10261</v>
      </c>
      <c r="J1702" s="3" t="str">
        <f t="shared" si="26"/>
        <v>AVP</v>
      </c>
      <c r="K1702" s="3" t="e">
        <f>IF(AND(RIGHT(I1702,1)="1",J1702=AVP),"Scranton West","")</f>
        <v>#NAME?</v>
      </c>
    </row>
    <row r="1703" spans="1:11" x14ac:dyDescent="0.3">
      <c r="A1703" s="1" t="s">
        <v>4678</v>
      </c>
      <c r="B1703" t="s">
        <v>1700</v>
      </c>
      <c r="C1703" t="s">
        <v>498</v>
      </c>
      <c r="D1703" t="s">
        <v>6003</v>
      </c>
      <c r="E1703" t="s">
        <v>1701</v>
      </c>
      <c r="F1703" s="5">
        <v>5.76</v>
      </c>
      <c r="G1703" s="5">
        <v>9.99</v>
      </c>
      <c r="H1703" s="16">
        <v>0.20396061233083115</v>
      </c>
      <c r="I1703" s="3" t="s">
        <v>10264</v>
      </c>
      <c r="J1703" s="3" t="str">
        <f t="shared" si="26"/>
        <v>AVP</v>
      </c>
      <c r="K1703" s="3" t="e">
        <f>IF(AND(RIGHT(I1703,1)="1",J1703=AVP),"Scranton West","")</f>
        <v>#NAME?</v>
      </c>
    </row>
    <row r="1704" spans="1:11" x14ac:dyDescent="0.3">
      <c r="A1704" s="1" t="s">
        <v>4679</v>
      </c>
      <c r="B1704" t="s">
        <v>1702</v>
      </c>
      <c r="C1704" t="s">
        <v>1703</v>
      </c>
      <c r="D1704" t="s">
        <v>6001</v>
      </c>
      <c r="E1704" t="s">
        <v>446</v>
      </c>
      <c r="F1704" s="5">
        <v>11.39</v>
      </c>
      <c r="G1704" s="5">
        <v>11.99</v>
      </c>
      <c r="H1704" s="16">
        <v>0.50800280057141489</v>
      </c>
      <c r="I1704" s="3" t="s">
        <v>10261</v>
      </c>
      <c r="J1704" s="3" t="str">
        <f t="shared" si="26"/>
        <v>AVP</v>
      </c>
      <c r="K1704" s="3" t="e">
        <f>IF(AND(RIGHT(I1704,1)="1",J1704=AVP),"Scranton West","")</f>
        <v>#NAME?</v>
      </c>
    </row>
    <row r="1705" spans="1:11" x14ac:dyDescent="0.3">
      <c r="A1705" s="1" t="s">
        <v>4680</v>
      </c>
      <c r="B1705" t="s">
        <v>1704</v>
      </c>
      <c r="C1705" t="s">
        <v>1705</v>
      </c>
      <c r="D1705" t="s">
        <v>6000</v>
      </c>
      <c r="E1705" t="s">
        <v>443</v>
      </c>
      <c r="F1705" s="5">
        <v>3.69</v>
      </c>
      <c r="G1705" s="5">
        <v>5.99</v>
      </c>
      <c r="H1705" s="16">
        <v>12.008590561205963</v>
      </c>
      <c r="I1705" s="3" t="s">
        <v>10264</v>
      </c>
      <c r="J1705" s="3" t="str">
        <f t="shared" si="26"/>
        <v>AVP</v>
      </c>
      <c r="K1705" s="3" t="e">
        <f>IF(AND(RIGHT(I1705,1)="1",J1705=AVP),"Scranton West","")</f>
        <v>#NAME?</v>
      </c>
    </row>
    <row r="1706" spans="1:11" x14ac:dyDescent="0.3">
      <c r="A1706" s="1" t="s">
        <v>4681</v>
      </c>
      <c r="B1706" t="s">
        <v>1706</v>
      </c>
      <c r="C1706" t="s">
        <v>1707</v>
      </c>
      <c r="D1706" t="s">
        <v>6006</v>
      </c>
      <c r="E1706" t="s">
        <v>1696</v>
      </c>
      <c r="F1706" s="5">
        <v>4.24</v>
      </c>
      <c r="G1706" s="5">
        <v>6.99</v>
      </c>
      <c r="H1706" s="16">
        <v>0.80482951944725123</v>
      </c>
      <c r="I1706" s="3" t="s">
        <v>10260</v>
      </c>
      <c r="J1706" s="3" t="str">
        <f t="shared" si="26"/>
        <v>BNA</v>
      </c>
      <c r="K1706" s="3" t="e">
        <f>IF(AND(RIGHT(I1706,1)="1",J1706=AVP),"Scranton West","")</f>
        <v>#NAME?</v>
      </c>
    </row>
    <row r="1707" spans="1:11" x14ac:dyDescent="0.3">
      <c r="A1707" s="1" t="s">
        <v>4682</v>
      </c>
      <c r="B1707" t="s">
        <v>1708</v>
      </c>
      <c r="C1707" t="s">
        <v>498</v>
      </c>
      <c r="D1707" t="s">
        <v>6003</v>
      </c>
      <c r="E1707" t="s">
        <v>1699</v>
      </c>
      <c r="F1707" s="5">
        <v>7.99</v>
      </c>
      <c r="G1707" s="5">
        <v>15.99</v>
      </c>
      <c r="H1707" s="16">
        <v>0.50232034193554187</v>
      </c>
      <c r="I1707" s="3" t="s">
        <v>10264</v>
      </c>
      <c r="J1707" s="3" t="str">
        <f t="shared" si="26"/>
        <v>AVP</v>
      </c>
      <c r="K1707" s="3" t="e">
        <f>IF(AND(RIGHT(I1707,1)="1",J1707=AVP),"Scranton West","")</f>
        <v>#NAME?</v>
      </c>
    </row>
    <row r="1708" spans="1:11" x14ac:dyDescent="0.3">
      <c r="A1708" s="1" t="s">
        <v>4683</v>
      </c>
      <c r="B1708" t="s">
        <v>1709</v>
      </c>
      <c r="C1708" t="s">
        <v>498</v>
      </c>
      <c r="D1708" t="s">
        <v>6003</v>
      </c>
      <c r="E1708" t="s">
        <v>446</v>
      </c>
      <c r="F1708" s="5">
        <v>6.4</v>
      </c>
      <c r="G1708" s="5">
        <v>10.99</v>
      </c>
      <c r="H1708" s="16">
        <v>0.50378701091992117</v>
      </c>
      <c r="I1708" s="3" t="s">
        <v>10261</v>
      </c>
      <c r="J1708" s="3" t="str">
        <f t="shared" si="26"/>
        <v>AVP</v>
      </c>
      <c r="K1708" s="3" t="e">
        <f>IF(AND(RIGHT(I1708,1)="1",J1708=AVP),"Scranton West","")</f>
        <v>#NAME?</v>
      </c>
    </row>
    <row r="1709" spans="1:11" x14ac:dyDescent="0.3">
      <c r="A1709" s="1" t="s">
        <v>4684</v>
      </c>
      <c r="B1709" t="s">
        <v>1710</v>
      </c>
      <c r="C1709" t="s">
        <v>1711</v>
      </c>
      <c r="D1709" t="s">
        <v>6009</v>
      </c>
      <c r="E1709" t="s">
        <v>1701</v>
      </c>
      <c r="F1709" s="5">
        <v>4.51</v>
      </c>
      <c r="G1709" s="5">
        <v>8.99</v>
      </c>
      <c r="H1709" s="16">
        <v>0.20958952482301851</v>
      </c>
      <c r="I1709" s="3" t="s">
        <v>10261</v>
      </c>
      <c r="J1709" s="3" t="str">
        <f t="shared" si="26"/>
        <v>AVP</v>
      </c>
      <c r="K1709" s="3" t="e">
        <f>IF(AND(RIGHT(I1709,1)="1",J1709=AVP),"Scranton West","")</f>
        <v>#NAME?</v>
      </c>
    </row>
    <row r="1710" spans="1:11" x14ac:dyDescent="0.3">
      <c r="A1710" s="1" t="s">
        <v>4685</v>
      </c>
      <c r="B1710" t="s">
        <v>1712</v>
      </c>
      <c r="C1710" t="s">
        <v>498</v>
      </c>
      <c r="D1710" t="s">
        <v>6003</v>
      </c>
      <c r="E1710" t="s">
        <v>446</v>
      </c>
      <c r="F1710" s="5">
        <v>8.3000000000000007</v>
      </c>
      <c r="G1710" s="5">
        <v>14.99</v>
      </c>
      <c r="H1710" s="16">
        <v>2.1040817369120188</v>
      </c>
      <c r="I1710" s="3" t="s">
        <v>10261</v>
      </c>
      <c r="J1710" s="3" t="str">
        <f t="shared" si="26"/>
        <v>AVP</v>
      </c>
      <c r="K1710" s="3" t="e">
        <f>IF(AND(RIGHT(I1710,1)="1",J1710=AVP),"Scranton West","")</f>
        <v>#NAME?</v>
      </c>
    </row>
    <row r="1711" spans="1:11" x14ac:dyDescent="0.3">
      <c r="A1711" s="1" t="s">
        <v>4686</v>
      </c>
      <c r="B1711" t="s">
        <v>944</v>
      </c>
      <c r="C1711" t="s">
        <v>442</v>
      </c>
      <c r="D1711" t="s">
        <v>6000</v>
      </c>
      <c r="E1711" t="s">
        <v>443</v>
      </c>
      <c r="F1711" s="5">
        <v>3.79</v>
      </c>
      <c r="G1711" s="5">
        <v>16.989999999999998</v>
      </c>
      <c r="H1711" s="16">
        <v>0.50333910143771043</v>
      </c>
      <c r="I1711" s="3" t="s">
        <v>10260</v>
      </c>
      <c r="J1711" s="3" t="str">
        <f t="shared" si="26"/>
        <v>BNA</v>
      </c>
      <c r="K1711" s="3" t="e">
        <f>IF(AND(RIGHT(I1711,1)="1",J1711=AVP),"Scranton West","")</f>
        <v>#NAME?</v>
      </c>
    </row>
    <row r="1712" spans="1:11" x14ac:dyDescent="0.3">
      <c r="A1712" s="1" t="s">
        <v>4687</v>
      </c>
      <c r="B1712" t="s">
        <v>1713</v>
      </c>
      <c r="C1712" t="s">
        <v>442</v>
      </c>
      <c r="D1712" t="s">
        <v>6000</v>
      </c>
      <c r="E1712" t="s">
        <v>1699</v>
      </c>
      <c r="F1712" s="5">
        <v>12.34</v>
      </c>
      <c r="G1712" s="5">
        <v>12.99</v>
      </c>
      <c r="H1712" s="16">
        <v>1.5015392082041492</v>
      </c>
      <c r="I1712" s="3" t="s">
        <v>10261</v>
      </c>
      <c r="J1712" s="3" t="str">
        <f t="shared" si="26"/>
        <v>AVP</v>
      </c>
      <c r="K1712" s="3" t="e">
        <f>IF(AND(RIGHT(I1712,1)="1",J1712=AVP),"Scranton West","")</f>
        <v>#NAME?</v>
      </c>
    </row>
    <row r="1713" spans="1:11" x14ac:dyDescent="0.3">
      <c r="A1713" s="1" t="s">
        <v>4688</v>
      </c>
      <c r="B1713" t="s">
        <v>1714</v>
      </c>
      <c r="C1713" t="s">
        <v>1715</v>
      </c>
      <c r="D1713" t="s">
        <v>6003</v>
      </c>
      <c r="E1713" t="s">
        <v>1701</v>
      </c>
      <c r="F1713" s="5">
        <v>7.48</v>
      </c>
      <c r="G1713" s="5">
        <v>19.989999999999998</v>
      </c>
      <c r="H1713" s="16">
        <v>25.009421362732724</v>
      </c>
      <c r="I1713" s="3" t="s">
        <v>10260</v>
      </c>
      <c r="J1713" s="3" t="str">
        <f t="shared" si="26"/>
        <v>BNA</v>
      </c>
      <c r="K1713" s="3" t="e">
        <f>IF(AND(RIGHT(I1713,1)="1",J1713=AVP),"Scranton West","")</f>
        <v>#NAME?</v>
      </c>
    </row>
    <row r="1714" spans="1:11" x14ac:dyDescent="0.3">
      <c r="A1714" s="1" t="s">
        <v>4689</v>
      </c>
      <c r="B1714" t="s">
        <v>1716</v>
      </c>
      <c r="C1714" t="s">
        <v>1703</v>
      </c>
      <c r="D1714" t="s">
        <v>6001</v>
      </c>
      <c r="E1714" t="s">
        <v>446</v>
      </c>
      <c r="F1714" s="5">
        <v>11.15</v>
      </c>
      <c r="G1714" s="5">
        <v>12.99</v>
      </c>
      <c r="H1714" s="16">
        <v>4.5077198113148427</v>
      </c>
      <c r="I1714" s="3" t="s">
        <v>10261</v>
      </c>
      <c r="J1714" s="3" t="str">
        <f t="shared" si="26"/>
        <v>AVP</v>
      </c>
      <c r="K1714" s="3" t="e">
        <f>IF(AND(RIGHT(I1714,1)="1",J1714=AVP),"Scranton West","")</f>
        <v>#NAME?</v>
      </c>
    </row>
    <row r="1715" spans="1:11" x14ac:dyDescent="0.3">
      <c r="A1715" s="1" t="s">
        <v>4690</v>
      </c>
      <c r="B1715" t="s">
        <v>1717</v>
      </c>
      <c r="C1715" t="s">
        <v>1703</v>
      </c>
      <c r="D1715" t="s">
        <v>6001</v>
      </c>
      <c r="E1715" t="s">
        <v>443</v>
      </c>
      <c r="F1715" s="5">
        <v>5.37</v>
      </c>
      <c r="G1715" s="5">
        <v>7.99</v>
      </c>
      <c r="H1715" s="16">
        <v>0.30595052702201253</v>
      </c>
      <c r="I1715" s="3" t="s">
        <v>10261</v>
      </c>
      <c r="J1715" s="3" t="str">
        <f t="shared" si="26"/>
        <v>AVP</v>
      </c>
      <c r="K1715" s="3" t="e">
        <f>IF(AND(RIGHT(I1715,1)="1",J1715=AVP),"Scranton West","")</f>
        <v>#NAME?</v>
      </c>
    </row>
    <row r="1716" spans="1:11" x14ac:dyDescent="0.3">
      <c r="A1716" s="1" t="s">
        <v>4691</v>
      </c>
      <c r="B1716" t="s">
        <v>1718</v>
      </c>
      <c r="C1716" t="s">
        <v>1719</v>
      </c>
      <c r="D1716" t="s">
        <v>6003</v>
      </c>
      <c r="E1716" t="s">
        <v>1696</v>
      </c>
      <c r="F1716" s="5">
        <v>0.85</v>
      </c>
      <c r="G1716" s="5">
        <v>5.99</v>
      </c>
      <c r="H1716" s="16">
        <v>0.50125695955504368</v>
      </c>
      <c r="I1716" s="3" t="s">
        <v>10260</v>
      </c>
      <c r="J1716" s="3" t="str">
        <f t="shared" si="26"/>
        <v>BNA</v>
      </c>
      <c r="K1716" s="3" t="e">
        <f>IF(AND(RIGHT(I1716,1)="1",J1716=AVP),"Scranton West","")</f>
        <v>#NAME?</v>
      </c>
    </row>
    <row r="1717" spans="1:11" x14ac:dyDescent="0.3">
      <c r="A1717" s="1" t="s">
        <v>4692</v>
      </c>
      <c r="B1717" t="s">
        <v>1720</v>
      </c>
      <c r="C1717" t="s">
        <v>1698</v>
      </c>
      <c r="D1717" t="s">
        <v>6001</v>
      </c>
      <c r="E1717" t="s">
        <v>1699</v>
      </c>
      <c r="F1717" s="5">
        <v>2.96</v>
      </c>
      <c r="G1717" s="5">
        <v>9.99</v>
      </c>
      <c r="H1717" s="16">
        <v>17.007610963302582</v>
      </c>
      <c r="I1717" s="3" t="s">
        <v>10263</v>
      </c>
      <c r="J1717" s="3" t="str">
        <f t="shared" si="26"/>
        <v>BNA</v>
      </c>
      <c r="K1717" s="3" t="e">
        <f>IF(AND(RIGHT(I1717,1)="1",J1717=AVP),"Scranton West","")</f>
        <v>#NAME?</v>
      </c>
    </row>
    <row r="1718" spans="1:11" x14ac:dyDescent="0.3">
      <c r="A1718" s="1" t="s">
        <v>4693</v>
      </c>
      <c r="B1718" t="s">
        <v>1721</v>
      </c>
      <c r="C1718" t="s">
        <v>1722</v>
      </c>
      <c r="D1718" t="s">
        <v>6001</v>
      </c>
      <c r="E1718" t="s">
        <v>446</v>
      </c>
      <c r="F1718" s="5">
        <v>5.13</v>
      </c>
      <c r="G1718" s="5">
        <v>12.99</v>
      </c>
      <c r="H1718" s="16">
        <v>1.0054186579415305</v>
      </c>
      <c r="I1718" s="3" t="s">
        <v>10260</v>
      </c>
      <c r="J1718" s="3" t="str">
        <f t="shared" si="26"/>
        <v>BNA</v>
      </c>
      <c r="K1718" s="3" t="e">
        <f>IF(AND(RIGHT(I1718,1)="1",J1718=AVP),"Scranton West","")</f>
        <v>#NAME?</v>
      </c>
    </row>
    <row r="1719" spans="1:11" x14ac:dyDescent="0.3">
      <c r="A1719" s="1" t="s">
        <v>4694</v>
      </c>
      <c r="B1719" t="s">
        <v>1723</v>
      </c>
      <c r="C1719" t="s">
        <v>1705</v>
      </c>
      <c r="D1719" t="s">
        <v>6000</v>
      </c>
      <c r="E1719" t="s">
        <v>443</v>
      </c>
      <c r="F1719" s="5">
        <v>5.87</v>
      </c>
      <c r="G1719" s="5">
        <v>8.99</v>
      </c>
      <c r="H1719" s="16">
        <v>3.007138190965629</v>
      </c>
      <c r="I1719" s="3" t="s">
        <v>10263</v>
      </c>
      <c r="J1719" s="3" t="str">
        <f t="shared" si="26"/>
        <v>BNA</v>
      </c>
      <c r="K1719" s="3" t="e">
        <f>IF(AND(RIGHT(I1719,1)="1",J1719=AVP),"Scranton West","")</f>
        <v>#NAME?</v>
      </c>
    </row>
    <row r="1720" spans="1:11" x14ac:dyDescent="0.3">
      <c r="A1720" s="1" t="s">
        <v>4695</v>
      </c>
      <c r="B1720" t="s">
        <v>1724</v>
      </c>
      <c r="C1720" t="s">
        <v>1715</v>
      </c>
      <c r="D1720" t="s">
        <v>6003</v>
      </c>
      <c r="E1720" t="s">
        <v>1701</v>
      </c>
      <c r="F1720" s="5">
        <v>14.24</v>
      </c>
      <c r="G1720" s="5">
        <v>14.99</v>
      </c>
      <c r="H1720" s="16">
        <v>2.0003554792388814</v>
      </c>
      <c r="I1720" s="3" t="s">
        <v>10262</v>
      </c>
      <c r="J1720" s="3" t="str">
        <f t="shared" si="26"/>
        <v>MCO</v>
      </c>
      <c r="K1720" s="3" t="e">
        <f>IF(AND(RIGHT(I1720,1)="1",J1720=AVP),"Scranton West","")</f>
        <v>#NAME?</v>
      </c>
    </row>
    <row r="1721" spans="1:11" x14ac:dyDescent="0.3">
      <c r="A1721" s="1" t="s">
        <v>4696</v>
      </c>
      <c r="B1721" t="s">
        <v>472</v>
      </c>
      <c r="C1721" t="s">
        <v>1694</v>
      </c>
      <c r="D1721" t="s">
        <v>6002</v>
      </c>
      <c r="E1721" t="s">
        <v>446</v>
      </c>
      <c r="F1721" s="5">
        <v>7.23</v>
      </c>
      <c r="G1721" s="5">
        <v>16.989999999999998</v>
      </c>
      <c r="H1721" s="16">
        <v>0.30142760267573704</v>
      </c>
      <c r="I1721" s="3" t="s">
        <v>10261</v>
      </c>
      <c r="J1721" s="3" t="str">
        <f t="shared" si="26"/>
        <v>AVP</v>
      </c>
      <c r="K1721" s="3" t="e">
        <f>IF(AND(RIGHT(I1721,1)="1",J1721=AVP),"Scranton West","")</f>
        <v>#NAME?</v>
      </c>
    </row>
    <row r="1722" spans="1:11" x14ac:dyDescent="0.3">
      <c r="A1722" s="1" t="s">
        <v>4680</v>
      </c>
      <c r="B1722" t="s">
        <v>1725</v>
      </c>
      <c r="C1722" t="s">
        <v>1705</v>
      </c>
      <c r="D1722" t="s">
        <v>6000</v>
      </c>
      <c r="E1722" t="s">
        <v>443</v>
      </c>
      <c r="F1722" s="5">
        <v>3.69</v>
      </c>
      <c r="G1722" s="5">
        <v>5.99</v>
      </c>
      <c r="H1722" s="16">
        <v>30.007651184111911</v>
      </c>
      <c r="I1722" s="3" t="s">
        <v>10261</v>
      </c>
      <c r="J1722" s="3" t="str">
        <f t="shared" si="26"/>
        <v>AVP</v>
      </c>
      <c r="K1722" s="3" t="e">
        <f>IF(AND(RIGHT(I1722,1)="1",J1722=AVP),"Scranton West","")</f>
        <v>#NAME?</v>
      </c>
    </row>
    <row r="1723" spans="1:11" x14ac:dyDescent="0.3">
      <c r="A1723" s="1" t="s">
        <v>4697</v>
      </c>
      <c r="B1723" t="s">
        <v>1726</v>
      </c>
      <c r="C1723" t="s">
        <v>1719</v>
      </c>
      <c r="D1723" t="s">
        <v>5995</v>
      </c>
      <c r="E1723" t="s">
        <v>1696</v>
      </c>
      <c r="F1723" s="5">
        <v>2.5499999999999998</v>
      </c>
      <c r="G1723" s="5">
        <v>4.99</v>
      </c>
      <c r="H1723" s="16">
        <v>1.0042129969854208</v>
      </c>
      <c r="I1723" s="3" t="s">
        <v>10261</v>
      </c>
      <c r="J1723" s="3" t="str">
        <f t="shared" si="26"/>
        <v>AVP</v>
      </c>
      <c r="K1723" s="3" t="e">
        <f>IF(AND(RIGHT(I1723,1)="1",J1723=AVP),"Scranton West","")</f>
        <v>#NAME?</v>
      </c>
    </row>
    <row r="1724" spans="1:11" x14ac:dyDescent="0.3">
      <c r="A1724" s="1" t="s">
        <v>4698</v>
      </c>
      <c r="B1724" t="s">
        <v>1727</v>
      </c>
      <c r="C1724" t="s">
        <v>442</v>
      </c>
      <c r="D1724" t="s">
        <v>6000</v>
      </c>
      <c r="E1724" t="s">
        <v>1699</v>
      </c>
      <c r="F1724" s="5">
        <v>4.43</v>
      </c>
      <c r="G1724" s="5">
        <v>11.99</v>
      </c>
      <c r="H1724" s="16">
        <v>1.0026752338377627</v>
      </c>
      <c r="I1724" s="3" t="s">
        <v>10261</v>
      </c>
      <c r="J1724" s="3" t="str">
        <f t="shared" si="26"/>
        <v>AVP</v>
      </c>
      <c r="K1724" s="3" t="e">
        <f>IF(AND(RIGHT(I1724,1)="1",J1724=AVP),"Scranton West","")</f>
        <v>#NAME?</v>
      </c>
    </row>
    <row r="1725" spans="1:11" x14ac:dyDescent="0.3">
      <c r="A1725" s="1" t="s">
        <v>4699</v>
      </c>
      <c r="B1725" t="s">
        <v>1728</v>
      </c>
      <c r="C1725" t="s">
        <v>1705</v>
      </c>
      <c r="D1725" t="s">
        <v>6000</v>
      </c>
      <c r="E1725" t="s">
        <v>446</v>
      </c>
      <c r="F1725" s="5">
        <v>10.16</v>
      </c>
      <c r="G1725" s="5">
        <v>13.99</v>
      </c>
      <c r="H1725" s="16">
        <v>4.0099380360771493</v>
      </c>
      <c r="I1725" s="3" t="s">
        <v>10263</v>
      </c>
      <c r="J1725" s="3" t="str">
        <f t="shared" si="26"/>
        <v>BNA</v>
      </c>
      <c r="K1725" s="3" t="e">
        <f>IF(AND(RIGHT(I1725,1)="1",J1725=AVP),"Scranton West","")</f>
        <v>#NAME?</v>
      </c>
    </row>
    <row r="1726" spans="1:11" x14ac:dyDescent="0.3">
      <c r="A1726" s="1" t="s">
        <v>4700</v>
      </c>
      <c r="B1726" t="s">
        <v>819</v>
      </c>
      <c r="C1726" t="s">
        <v>1694</v>
      </c>
      <c r="D1726" t="s">
        <v>6002</v>
      </c>
      <c r="E1726" t="s">
        <v>443</v>
      </c>
      <c r="F1726" s="5">
        <v>7.78</v>
      </c>
      <c r="G1726" s="5">
        <v>13.99</v>
      </c>
      <c r="H1726" s="16">
        <v>0.10120347835096448</v>
      </c>
      <c r="I1726" s="3" t="s">
        <v>10261</v>
      </c>
      <c r="J1726" s="3" t="str">
        <f t="shared" si="26"/>
        <v>AVP</v>
      </c>
      <c r="K1726" s="3" t="e">
        <f>IF(AND(RIGHT(I1726,1)="1",J1726=AVP),"Scranton West","")</f>
        <v>#NAME?</v>
      </c>
    </row>
    <row r="1727" spans="1:11" x14ac:dyDescent="0.3">
      <c r="A1727" s="1" t="s">
        <v>4701</v>
      </c>
      <c r="B1727" t="s">
        <v>1729</v>
      </c>
      <c r="C1727" t="s">
        <v>498</v>
      </c>
      <c r="D1727" t="s">
        <v>6003</v>
      </c>
      <c r="E1727" t="s">
        <v>1701</v>
      </c>
      <c r="F1727" s="5">
        <v>8.2100000000000009</v>
      </c>
      <c r="G1727" s="5">
        <v>10.99</v>
      </c>
      <c r="H1727" s="16">
        <v>0.20920035547720225</v>
      </c>
      <c r="I1727" s="3" t="s">
        <v>10264</v>
      </c>
      <c r="J1727" s="3" t="str">
        <f t="shared" si="26"/>
        <v>AVP</v>
      </c>
      <c r="K1727" s="3" t="e">
        <f>IF(AND(RIGHT(I1727,1)="1",J1727=AVP),"Scranton West","")</f>
        <v>#NAME?</v>
      </c>
    </row>
    <row r="1728" spans="1:11" x14ac:dyDescent="0.3">
      <c r="A1728" s="1" t="s">
        <v>4702</v>
      </c>
      <c r="B1728" t="s">
        <v>1730</v>
      </c>
      <c r="C1728" t="s">
        <v>1715</v>
      </c>
      <c r="D1728" t="s">
        <v>5997</v>
      </c>
      <c r="E1728" t="s">
        <v>446</v>
      </c>
      <c r="F1728" s="5">
        <v>7.07</v>
      </c>
      <c r="G1728" s="5">
        <v>7.99</v>
      </c>
      <c r="H1728" s="16">
        <v>5.0043598831209435</v>
      </c>
      <c r="I1728" s="3" t="s">
        <v>10261</v>
      </c>
      <c r="J1728" s="3" t="str">
        <f t="shared" si="26"/>
        <v>AVP</v>
      </c>
      <c r="K1728" s="3" t="e">
        <f>IF(AND(RIGHT(I1728,1)="1",J1728=AVP),"Scranton West","")</f>
        <v>#NAME?</v>
      </c>
    </row>
    <row r="1729" spans="1:11" x14ac:dyDescent="0.3">
      <c r="A1729" s="1" t="s">
        <v>4289</v>
      </c>
      <c r="B1729" t="s">
        <v>1731</v>
      </c>
      <c r="C1729" t="s">
        <v>1705</v>
      </c>
      <c r="D1729" t="s">
        <v>6000</v>
      </c>
      <c r="E1729" t="s">
        <v>443</v>
      </c>
      <c r="F1729" s="5">
        <v>5.3</v>
      </c>
      <c r="G1729" s="5">
        <v>6.99</v>
      </c>
      <c r="H1729" s="16">
        <v>0.10718465003471615</v>
      </c>
      <c r="I1729" s="3" t="s">
        <v>10261</v>
      </c>
      <c r="J1729" s="3" t="str">
        <f t="shared" si="26"/>
        <v>AVP</v>
      </c>
      <c r="K1729" s="3" t="e">
        <f>IF(AND(RIGHT(I1729,1)="1",J1729=AVP),"Scranton West","")</f>
        <v>#NAME?</v>
      </c>
    </row>
    <row r="1730" spans="1:11" x14ac:dyDescent="0.3">
      <c r="A1730" s="1" t="s">
        <v>4703</v>
      </c>
      <c r="B1730" t="s">
        <v>1732</v>
      </c>
      <c r="C1730" t="s">
        <v>1707</v>
      </c>
      <c r="D1730" t="s">
        <v>6006</v>
      </c>
      <c r="E1730" t="s">
        <v>1696</v>
      </c>
      <c r="F1730" s="5">
        <v>3.24</v>
      </c>
      <c r="G1730" s="5">
        <v>5.99</v>
      </c>
      <c r="H1730" s="16">
        <v>5.0075271201408897</v>
      </c>
      <c r="I1730" s="3" t="s">
        <v>10263</v>
      </c>
      <c r="J1730" s="3" t="str">
        <f t="shared" si="26"/>
        <v>BNA</v>
      </c>
      <c r="K1730" s="3" t="e">
        <f>IF(AND(RIGHT(I1730,1)="1",J1730=AVP),"Scranton West","")</f>
        <v>#NAME?</v>
      </c>
    </row>
    <row r="1731" spans="1:11" x14ac:dyDescent="0.3">
      <c r="A1731" s="1" t="s">
        <v>4704</v>
      </c>
      <c r="B1731" t="s">
        <v>1733</v>
      </c>
      <c r="C1731" t="s">
        <v>498</v>
      </c>
      <c r="D1731" t="s">
        <v>6003</v>
      </c>
      <c r="E1731" t="s">
        <v>1699</v>
      </c>
      <c r="F1731" s="5">
        <v>8.31</v>
      </c>
      <c r="G1731" s="5">
        <v>9.99</v>
      </c>
      <c r="H1731" s="16">
        <v>1.0006867643698085</v>
      </c>
      <c r="I1731" s="3" t="s">
        <v>10261</v>
      </c>
      <c r="J1731" s="3" t="str">
        <f t="shared" ref="J1731:J1794" si="27">LEFT(I1731,3)</f>
        <v>AVP</v>
      </c>
      <c r="K1731" s="3" t="e">
        <f>IF(AND(RIGHT(I1731,1)="1",J1731=AVP),"Scranton West","")</f>
        <v>#NAME?</v>
      </c>
    </row>
    <row r="1732" spans="1:11" x14ac:dyDescent="0.3">
      <c r="A1732" s="1" t="s">
        <v>4705</v>
      </c>
      <c r="B1732" t="s">
        <v>1734</v>
      </c>
      <c r="C1732" t="s">
        <v>1722</v>
      </c>
      <c r="D1732" t="s">
        <v>6001</v>
      </c>
      <c r="E1732" t="s">
        <v>446</v>
      </c>
      <c r="F1732" s="5">
        <v>6.15</v>
      </c>
      <c r="G1732" s="5">
        <v>12.99</v>
      </c>
      <c r="H1732" s="16">
        <v>24.006477022209303</v>
      </c>
      <c r="I1732" s="3" t="s">
        <v>10261</v>
      </c>
      <c r="J1732" s="3" t="str">
        <f t="shared" si="27"/>
        <v>AVP</v>
      </c>
      <c r="K1732" s="3" t="e">
        <f>IF(AND(RIGHT(I1732,1)="1",J1732=AVP),"Scranton West","")</f>
        <v>#NAME?</v>
      </c>
    </row>
    <row r="1733" spans="1:11" x14ac:dyDescent="0.3">
      <c r="A1733" s="1" t="s">
        <v>4706</v>
      </c>
      <c r="B1733" t="s">
        <v>1735</v>
      </c>
      <c r="C1733" t="s">
        <v>1705</v>
      </c>
      <c r="D1733" t="s">
        <v>6000</v>
      </c>
      <c r="E1733" t="s">
        <v>443</v>
      </c>
      <c r="F1733" s="5">
        <v>8.07</v>
      </c>
      <c r="G1733" s="5">
        <v>15.99</v>
      </c>
      <c r="H1733" s="16">
        <v>2.0026927220623212</v>
      </c>
      <c r="I1733" s="3" t="s">
        <v>10260</v>
      </c>
      <c r="J1733" s="3" t="str">
        <f t="shared" si="27"/>
        <v>BNA</v>
      </c>
      <c r="K1733" s="3" t="e">
        <f>IF(AND(RIGHT(I1733,1)="1",J1733=AVP),"Scranton West","")</f>
        <v>#NAME?</v>
      </c>
    </row>
    <row r="1734" spans="1:11" x14ac:dyDescent="0.3">
      <c r="A1734" s="1" t="s">
        <v>4707</v>
      </c>
      <c r="B1734" t="s">
        <v>1736</v>
      </c>
      <c r="C1734" t="s">
        <v>498</v>
      </c>
      <c r="D1734" t="s">
        <v>6003</v>
      </c>
      <c r="E1734" t="s">
        <v>1701</v>
      </c>
      <c r="F1734" s="5">
        <v>7.2</v>
      </c>
      <c r="G1734" s="5">
        <v>11.99</v>
      </c>
      <c r="H1734" s="16">
        <v>0.50744015536439779</v>
      </c>
      <c r="I1734" s="3" t="s">
        <v>10261</v>
      </c>
      <c r="J1734" s="3" t="str">
        <f t="shared" si="27"/>
        <v>AVP</v>
      </c>
      <c r="K1734" s="3" t="e">
        <f>IF(AND(RIGHT(I1734,1)="1",J1734=AVP),"Scranton West","")</f>
        <v>#NAME?</v>
      </c>
    </row>
    <row r="1735" spans="1:11" x14ac:dyDescent="0.3">
      <c r="A1735" s="1" t="s">
        <v>4708</v>
      </c>
      <c r="B1735" t="s">
        <v>569</v>
      </c>
      <c r="C1735" t="s">
        <v>1694</v>
      </c>
      <c r="D1735" t="s">
        <v>6002</v>
      </c>
      <c r="E1735" t="s">
        <v>446</v>
      </c>
      <c r="F1735" s="5">
        <v>7.6</v>
      </c>
      <c r="G1735" s="5">
        <v>14.99</v>
      </c>
      <c r="H1735" s="16">
        <v>4.5040421501041257</v>
      </c>
      <c r="I1735" s="3" t="s">
        <v>10264</v>
      </c>
      <c r="J1735" s="3" t="str">
        <f t="shared" si="27"/>
        <v>AVP</v>
      </c>
      <c r="K1735" s="3" t="e">
        <f>IF(AND(RIGHT(I1735,1)="1",J1735=AVP),"Scranton West","")</f>
        <v>#NAME?</v>
      </c>
    </row>
    <row r="1736" spans="1:11" x14ac:dyDescent="0.3">
      <c r="A1736" s="1" t="s">
        <v>4709</v>
      </c>
      <c r="B1736" t="s">
        <v>1737</v>
      </c>
      <c r="C1736" t="s">
        <v>1738</v>
      </c>
      <c r="D1736" t="s">
        <v>6005</v>
      </c>
      <c r="E1736" t="s">
        <v>443</v>
      </c>
      <c r="F1736" s="5">
        <v>2.02</v>
      </c>
      <c r="G1736" s="5">
        <v>6.99</v>
      </c>
      <c r="H1736" s="16">
        <v>0.50498197935453415</v>
      </c>
      <c r="I1736" s="3" t="s">
        <v>10262</v>
      </c>
      <c r="J1736" s="3" t="str">
        <f t="shared" si="27"/>
        <v>MCO</v>
      </c>
      <c r="K1736" s="3" t="e">
        <f>IF(AND(RIGHT(I1736,1)="1",J1736=AVP),"Scranton West","")</f>
        <v>#NAME?</v>
      </c>
    </row>
    <row r="1737" spans="1:11" x14ac:dyDescent="0.3">
      <c r="A1737" s="1" t="s">
        <v>4710</v>
      </c>
      <c r="B1737" t="s">
        <v>1739</v>
      </c>
      <c r="C1737" t="s">
        <v>498</v>
      </c>
      <c r="D1737" t="s">
        <v>6003</v>
      </c>
      <c r="E1737" t="s">
        <v>1696</v>
      </c>
      <c r="F1737" s="5">
        <v>5.6</v>
      </c>
      <c r="G1737" s="5">
        <v>7.99</v>
      </c>
      <c r="H1737" s="16">
        <v>10.005216305748098</v>
      </c>
      <c r="I1737" s="3" t="s">
        <v>10261</v>
      </c>
      <c r="J1737" s="3" t="str">
        <f t="shared" si="27"/>
        <v>AVP</v>
      </c>
      <c r="K1737" s="3" t="e">
        <f>IF(AND(RIGHT(I1737,1)="1",J1737=AVP),"Scranton West","")</f>
        <v>#NAME?</v>
      </c>
    </row>
    <row r="1738" spans="1:11" x14ac:dyDescent="0.3">
      <c r="A1738" s="1" t="s">
        <v>4711</v>
      </c>
      <c r="B1738" t="s">
        <v>1740</v>
      </c>
      <c r="C1738" t="s">
        <v>498</v>
      </c>
      <c r="D1738" t="s">
        <v>6003</v>
      </c>
      <c r="E1738" t="s">
        <v>1699</v>
      </c>
      <c r="F1738" s="5">
        <v>15.19</v>
      </c>
      <c r="G1738" s="5">
        <v>15.99</v>
      </c>
      <c r="H1738" s="16">
        <v>15.006300542205125</v>
      </c>
      <c r="I1738" s="3" t="s">
        <v>10263</v>
      </c>
      <c r="J1738" s="3" t="str">
        <f t="shared" si="27"/>
        <v>BNA</v>
      </c>
      <c r="K1738" s="3" t="e">
        <f>IF(AND(RIGHT(I1738,1)="1",J1738=AVP),"Scranton West","")</f>
        <v>#NAME?</v>
      </c>
    </row>
    <row r="1739" spans="1:11" x14ac:dyDescent="0.3">
      <c r="A1739" s="1" t="s">
        <v>4712</v>
      </c>
      <c r="B1739" t="s">
        <v>1741</v>
      </c>
      <c r="C1739" t="s">
        <v>1705</v>
      </c>
      <c r="D1739" t="s">
        <v>6000</v>
      </c>
      <c r="E1739" t="s">
        <v>446</v>
      </c>
      <c r="F1739" s="5">
        <v>5.98</v>
      </c>
      <c r="G1739" s="5">
        <v>10.99</v>
      </c>
      <c r="H1739" s="16">
        <v>1.0028144545317508</v>
      </c>
      <c r="I1739" s="3" t="s">
        <v>10264</v>
      </c>
      <c r="J1739" s="3" t="str">
        <f t="shared" si="27"/>
        <v>AVP</v>
      </c>
      <c r="K1739" s="3" t="e">
        <f>IF(AND(RIGHT(I1739,1)="1",J1739=AVP),"Scranton West","")</f>
        <v>#NAME?</v>
      </c>
    </row>
    <row r="1740" spans="1:11" x14ac:dyDescent="0.3">
      <c r="A1740" s="1" t="s">
        <v>4713</v>
      </c>
      <c r="B1740" t="s">
        <v>578</v>
      </c>
      <c r="C1740" t="s">
        <v>442</v>
      </c>
      <c r="D1740" t="s">
        <v>6000</v>
      </c>
      <c r="E1740" t="s">
        <v>443</v>
      </c>
      <c r="F1740" s="5">
        <v>11.14</v>
      </c>
      <c r="G1740" s="5">
        <v>15.99</v>
      </c>
      <c r="H1740" s="16">
        <v>4.0080688372985653</v>
      </c>
      <c r="I1740" s="3" t="s">
        <v>10261</v>
      </c>
      <c r="J1740" s="3" t="str">
        <f t="shared" si="27"/>
        <v>AVP</v>
      </c>
      <c r="K1740" s="3" t="e">
        <f>IF(AND(RIGHT(I1740,1)="1",J1740=AVP),"Scranton West","")</f>
        <v>#NAME?</v>
      </c>
    </row>
    <row r="1741" spans="1:11" x14ac:dyDescent="0.3">
      <c r="A1741" s="1" t="s">
        <v>4714</v>
      </c>
      <c r="B1741" t="s">
        <v>1742</v>
      </c>
      <c r="C1741" t="s">
        <v>1698</v>
      </c>
      <c r="D1741" t="s">
        <v>6001</v>
      </c>
      <c r="E1741" t="s">
        <v>1701</v>
      </c>
      <c r="F1741" s="5">
        <v>4.72</v>
      </c>
      <c r="G1741" s="5">
        <v>9.99</v>
      </c>
      <c r="H1741" s="16">
        <v>0.10349275615613913</v>
      </c>
      <c r="I1741" s="3" t="s">
        <v>10264</v>
      </c>
      <c r="J1741" s="3" t="str">
        <f t="shared" si="27"/>
        <v>AVP</v>
      </c>
      <c r="K1741" s="3" t="e">
        <f>IF(AND(RIGHT(I1741,1)="1",J1741=AVP),"Scranton West","")</f>
        <v>#NAME?</v>
      </c>
    </row>
    <row r="1742" spans="1:11" x14ac:dyDescent="0.3">
      <c r="A1742" s="1" t="s">
        <v>4715</v>
      </c>
      <c r="B1742" t="s">
        <v>1743</v>
      </c>
      <c r="C1742" t="s">
        <v>1715</v>
      </c>
      <c r="D1742" t="s">
        <v>6001</v>
      </c>
      <c r="E1742" t="s">
        <v>446</v>
      </c>
      <c r="F1742" s="5">
        <v>7.55</v>
      </c>
      <c r="G1742" s="5">
        <v>11.99</v>
      </c>
      <c r="H1742" s="16">
        <v>0.6065862444631076</v>
      </c>
      <c r="I1742" s="3" t="s">
        <v>10261</v>
      </c>
      <c r="J1742" s="3" t="str">
        <f t="shared" si="27"/>
        <v>AVP</v>
      </c>
      <c r="K1742" s="3" t="e">
        <f>IF(AND(RIGHT(I1742,1)="1",J1742=AVP),"Scranton West","")</f>
        <v>#NAME?</v>
      </c>
    </row>
    <row r="1743" spans="1:11" x14ac:dyDescent="0.3">
      <c r="A1743" s="1" t="s">
        <v>4716</v>
      </c>
      <c r="B1743" t="s">
        <v>1744</v>
      </c>
      <c r="C1743" t="s">
        <v>1745</v>
      </c>
      <c r="D1743" t="s">
        <v>6002</v>
      </c>
      <c r="E1743" t="s">
        <v>443</v>
      </c>
      <c r="F1743" s="5">
        <v>5.2</v>
      </c>
      <c r="G1743" s="5">
        <v>5.99</v>
      </c>
      <c r="H1743" s="16">
        <v>1.009405384161113</v>
      </c>
      <c r="I1743" s="3" t="s">
        <v>10262</v>
      </c>
      <c r="J1743" s="3" t="str">
        <f t="shared" si="27"/>
        <v>MCO</v>
      </c>
      <c r="K1743" s="3" t="e">
        <f>IF(AND(RIGHT(I1743,1)="1",J1743=AVP),"Scranton West","")</f>
        <v>#NAME?</v>
      </c>
    </row>
    <row r="1744" spans="1:11" x14ac:dyDescent="0.3">
      <c r="A1744" s="1" t="s">
        <v>4717</v>
      </c>
      <c r="B1744" t="s">
        <v>1746</v>
      </c>
      <c r="C1744" t="s">
        <v>1703</v>
      </c>
      <c r="D1744" t="s">
        <v>6001</v>
      </c>
      <c r="E1744" t="s">
        <v>1696</v>
      </c>
      <c r="F1744" s="5">
        <v>1.93</v>
      </c>
      <c r="G1744" s="5">
        <v>4.99</v>
      </c>
      <c r="H1744" s="16">
        <v>3.0006173505831422</v>
      </c>
      <c r="I1744" s="3" t="s">
        <v>10264</v>
      </c>
      <c r="J1744" s="3" t="str">
        <f t="shared" si="27"/>
        <v>AVP</v>
      </c>
      <c r="K1744" s="3" t="e">
        <f>IF(AND(RIGHT(I1744,1)="1",J1744=AVP),"Scranton West","")</f>
        <v>#NAME?</v>
      </c>
    </row>
    <row r="1745" spans="1:11" x14ac:dyDescent="0.3">
      <c r="A1745" s="1" t="s">
        <v>4718</v>
      </c>
      <c r="B1745" t="s">
        <v>1747</v>
      </c>
      <c r="C1745" t="s">
        <v>498</v>
      </c>
      <c r="D1745" t="s">
        <v>6003</v>
      </c>
      <c r="E1745" t="s">
        <v>1699</v>
      </c>
      <c r="F1745" s="5">
        <v>5.44</v>
      </c>
      <c r="G1745" s="5">
        <v>10.99</v>
      </c>
      <c r="H1745" s="16">
        <v>0.10189912349026803</v>
      </c>
      <c r="I1745" s="3" t="s">
        <v>10261</v>
      </c>
      <c r="J1745" s="3" t="str">
        <f t="shared" si="27"/>
        <v>AVP</v>
      </c>
      <c r="K1745" s="3" t="e">
        <f>IF(AND(RIGHT(I1745,1)="1",J1745=AVP),"Scranton West","")</f>
        <v>#NAME?</v>
      </c>
    </row>
    <row r="1746" spans="1:11" x14ac:dyDescent="0.3">
      <c r="A1746" s="1" t="s">
        <v>4719</v>
      </c>
      <c r="B1746" t="s">
        <v>1748</v>
      </c>
      <c r="C1746" t="s">
        <v>1707</v>
      </c>
      <c r="D1746" t="s">
        <v>6006</v>
      </c>
      <c r="E1746" t="s">
        <v>446</v>
      </c>
      <c r="F1746" s="5">
        <v>8.08</v>
      </c>
      <c r="G1746" s="5">
        <v>16.989999999999998</v>
      </c>
      <c r="H1746" s="16">
        <v>0.30231685954778736</v>
      </c>
      <c r="I1746" s="3" t="s">
        <v>10263</v>
      </c>
      <c r="J1746" s="3" t="str">
        <f t="shared" si="27"/>
        <v>BNA</v>
      </c>
      <c r="K1746" s="3" t="e">
        <f>IF(AND(RIGHT(I1746,1)="1",J1746=AVP),"Scranton West","")</f>
        <v>#NAME?</v>
      </c>
    </row>
    <row r="1747" spans="1:11" x14ac:dyDescent="0.3">
      <c r="A1747" s="1" t="s">
        <v>4720</v>
      </c>
      <c r="B1747" t="s">
        <v>895</v>
      </c>
      <c r="C1747" t="s">
        <v>1694</v>
      </c>
      <c r="D1747" t="s">
        <v>6002</v>
      </c>
      <c r="E1747" t="s">
        <v>443</v>
      </c>
      <c r="F1747" s="5">
        <v>2.73</v>
      </c>
      <c r="G1747" s="5">
        <v>12.99</v>
      </c>
      <c r="H1747" s="16">
        <v>0.10395008912837778</v>
      </c>
      <c r="I1747" s="3" t="s">
        <v>10260</v>
      </c>
      <c r="J1747" s="3" t="str">
        <f t="shared" si="27"/>
        <v>BNA</v>
      </c>
      <c r="K1747" s="3" t="e">
        <f>IF(AND(RIGHT(I1747,1)="1",J1747=AVP),"Scranton West","")</f>
        <v>#NAME?</v>
      </c>
    </row>
    <row r="1748" spans="1:11" x14ac:dyDescent="0.3">
      <c r="A1748" s="1" t="s">
        <v>4721</v>
      </c>
      <c r="B1748" t="s">
        <v>1749</v>
      </c>
      <c r="C1748" t="s">
        <v>1750</v>
      </c>
      <c r="D1748" t="s">
        <v>6003</v>
      </c>
      <c r="E1748" t="s">
        <v>1701</v>
      </c>
      <c r="F1748" s="5">
        <v>4.75</v>
      </c>
      <c r="G1748" s="5">
        <v>9.99</v>
      </c>
      <c r="H1748" s="16">
        <v>0.25362157570307925</v>
      </c>
      <c r="I1748" s="3" t="s">
        <v>10261</v>
      </c>
      <c r="J1748" s="3" t="str">
        <f t="shared" si="27"/>
        <v>AVP</v>
      </c>
      <c r="K1748" s="3" t="e">
        <f>IF(AND(RIGHT(I1748,1)="1",J1748=AVP),"Scranton West","")</f>
        <v>#NAME?</v>
      </c>
    </row>
    <row r="1749" spans="1:11" x14ac:dyDescent="0.3">
      <c r="A1749" s="1" t="s">
        <v>4722</v>
      </c>
      <c r="B1749" t="s">
        <v>1751</v>
      </c>
      <c r="C1749" t="s">
        <v>1752</v>
      </c>
      <c r="D1749" t="s">
        <v>6001</v>
      </c>
      <c r="E1749" t="s">
        <v>446</v>
      </c>
      <c r="F1749" s="5">
        <v>6.9</v>
      </c>
      <c r="G1749" s="5">
        <v>12.99</v>
      </c>
      <c r="H1749" s="16">
        <v>15.001261424359349</v>
      </c>
      <c r="I1749" s="3" t="s">
        <v>10263</v>
      </c>
      <c r="J1749" s="3" t="str">
        <f t="shared" si="27"/>
        <v>BNA</v>
      </c>
      <c r="K1749" s="3" t="e">
        <f>IF(AND(RIGHT(I1749,1)="1",J1749=AVP),"Scranton West","")</f>
        <v>#NAME?</v>
      </c>
    </row>
    <row r="1750" spans="1:11" x14ac:dyDescent="0.3">
      <c r="A1750" s="1" t="s">
        <v>4723</v>
      </c>
      <c r="B1750" t="s">
        <v>1725</v>
      </c>
      <c r="C1750" t="s">
        <v>1705</v>
      </c>
      <c r="D1750" t="s">
        <v>6000</v>
      </c>
      <c r="E1750" t="s">
        <v>443</v>
      </c>
      <c r="F1750" s="5">
        <v>5.08</v>
      </c>
      <c r="G1750" s="5">
        <v>5.99</v>
      </c>
      <c r="H1750" s="16">
        <v>0.50079634571754439</v>
      </c>
      <c r="I1750" s="3" t="s">
        <v>10263</v>
      </c>
      <c r="J1750" s="3" t="str">
        <f t="shared" si="27"/>
        <v>BNA</v>
      </c>
      <c r="K1750" s="3" t="e">
        <f>IF(AND(RIGHT(I1750,1)="1",J1750=AVP),"Scranton West","")</f>
        <v>#NAME?</v>
      </c>
    </row>
    <row r="1751" spans="1:11" x14ac:dyDescent="0.3">
      <c r="A1751" s="1" t="s">
        <v>4724</v>
      </c>
      <c r="B1751" t="s">
        <v>1753</v>
      </c>
      <c r="C1751" t="s">
        <v>498</v>
      </c>
      <c r="D1751" t="s">
        <v>6003</v>
      </c>
      <c r="E1751" t="s">
        <v>1696</v>
      </c>
      <c r="F1751" s="5">
        <v>5.49</v>
      </c>
      <c r="G1751" s="5">
        <v>8.99</v>
      </c>
      <c r="H1751" s="16">
        <v>0.50437604287637716</v>
      </c>
      <c r="I1751" s="3" t="s">
        <v>10262</v>
      </c>
      <c r="J1751" s="3" t="str">
        <f t="shared" si="27"/>
        <v>MCO</v>
      </c>
      <c r="K1751" s="3" t="e">
        <f>IF(AND(RIGHT(I1751,1)="1",J1751=AVP),"Scranton West","")</f>
        <v>#NAME?</v>
      </c>
    </row>
    <row r="1752" spans="1:11" x14ac:dyDescent="0.3">
      <c r="A1752" s="1" t="s">
        <v>4725</v>
      </c>
      <c r="B1752" t="s">
        <v>1754</v>
      </c>
      <c r="C1752" t="s">
        <v>1698</v>
      </c>
      <c r="D1752" t="s">
        <v>6002</v>
      </c>
      <c r="E1752" t="s">
        <v>1699</v>
      </c>
      <c r="F1752" s="5">
        <v>6.61</v>
      </c>
      <c r="G1752" s="5">
        <v>11.99</v>
      </c>
      <c r="H1752" s="16">
        <v>12.000790387900251</v>
      </c>
      <c r="I1752" s="3" t="s">
        <v>10261</v>
      </c>
      <c r="J1752" s="3" t="str">
        <f t="shared" si="27"/>
        <v>AVP</v>
      </c>
      <c r="K1752" s="3" t="e">
        <f>IF(AND(RIGHT(I1752,1)="1",J1752=AVP),"Scranton West","")</f>
        <v>#NAME?</v>
      </c>
    </row>
    <row r="1753" spans="1:11" x14ac:dyDescent="0.3">
      <c r="A1753" s="1" t="s">
        <v>4726</v>
      </c>
      <c r="B1753" t="s">
        <v>1755</v>
      </c>
      <c r="C1753" t="s">
        <v>1705</v>
      </c>
      <c r="D1753" t="s">
        <v>6000</v>
      </c>
      <c r="E1753" t="s">
        <v>446</v>
      </c>
      <c r="F1753" s="5">
        <v>6.56</v>
      </c>
      <c r="G1753" s="5">
        <v>13.99</v>
      </c>
      <c r="H1753" s="16">
        <v>4.0023506268588305</v>
      </c>
      <c r="I1753" s="3" t="s">
        <v>10263</v>
      </c>
      <c r="J1753" s="3" t="str">
        <f t="shared" si="27"/>
        <v>BNA</v>
      </c>
      <c r="K1753" s="3" t="e">
        <f>IF(AND(RIGHT(I1753,1)="1",J1753=AVP),"Scranton West","")</f>
        <v>#NAME?</v>
      </c>
    </row>
    <row r="1754" spans="1:11" x14ac:dyDescent="0.3">
      <c r="A1754" s="1" t="s">
        <v>4727</v>
      </c>
      <c r="B1754" t="s">
        <v>1756</v>
      </c>
      <c r="C1754" t="s">
        <v>1707</v>
      </c>
      <c r="D1754" t="s">
        <v>6006</v>
      </c>
      <c r="E1754" t="s">
        <v>443</v>
      </c>
      <c r="F1754" s="5">
        <v>4.79</v>
      </c>
      <c r="G1754" s="5">
        <v>13.99</v>
      </c>
      <c r="H1754" s="16">
        <v>5.5041622744937024</v>
      </c>
      <c r="I1754" s="3" t="s">
        <v>10260</v>
      </c>
      <c r="J1754" s="3" t="str">
        <f t="shared" si="27"/>
        <v>BNA</v>
      </c>
      <c r="K1754" s="3" t="e">
        <f>IF(AND(RIGHT(I1754,1)="1",J1754=AVP),"Scranton West","")</f>
        <v>#NAME?</v>
      </c>
    </row>
    <row r="1755" spans="1:11" x14ac:dyDescent="0.3">
      <c r="A1755" s="1" t="s">
        <v>4728</v>
      </c>
      <c r="B1755" t="s">
        <v>1757</v>
      </c>
      <c r="C1755" t="s">
        <v>498</v>
      </c>
      <c r="D1755" t="s">
        <v>6003</v>
      </c>
      <c r="E1755" t="s">
        <v>1701</v>
      </c>
      <c r="F1755" s="5">
        <v>10.44</v>
      </c>
      <c r="G1755" s="5">
        <v>10.99</v>
      </c>
      <c r="H1755" s="16">
        <v>35.001912628068141</v>
      </c>
      <c r="I1755" s="3" t="s">
        <v>10261</v>
      </c>
      <c r="J1755" s="3" t="str">
        <f t="shared" si="27"/>
        <v>AVP</v>
      </c>
      <c r="K1755" s="3" t="e">
        <f>IF(AND(RIGHT(I1755,1)="1",J1755=AVP),"Scranton West","")</f>
        <v>#NAME?</v>
      </c>
    </row>
    <row r="1756" spans="1:11" x14ac:dyDescent="0.3">
      <c r="A1756" s="1" t="s">
        <v>4729</v>
      </c>
      <c r="B1756" t="s">
        <v>1758</v>
      </c>
      <c r="C1756" t="s">
        <v>1715</v>
      </c>
      <c r="D1756" t="s">
        <v>6006</v>
      </c>
      <c r="E1756" t="s">
        <v>446</v>
      </c>
      <c r="F1756" s="5">
        <v>22.38</v>
      </c>
      <c r="G1756" s="5">
        <v>49.99</v>
      </c>
      <c r="H1756" s="16">
        <v>0.50334685344335761</v>
      </c>
      <c r="I1756" s="3" t="s">
        <v>10262</v>
      </c>
      <c r="J1756" s="3" t="str">
        <f t="shared" si="27"/>
        <v>MCO</v>
      </c>
      <c r="K1756" s="3" t="e">
        <f>IF(AND(RIGHT(I1756,1)="1",J1756=AVP),"Scranton West","")</f>
        <v>#NAME?</v>
      </c>
    </row>
    <row r="1757" spans="1:11" x14ac:dyDescent="0.3">
      <c r="A1757" s="1" t="s">
        <v>4730</v>
      </c>
      <c r="B1757" t="s">
        <v>1759</v>
      </c>
      <c r="C1757" t="s">
        <v>1703</v>
      </c>
      <c r="D1757" t="s">
        <v>6001</v>
      </c>
      <c r="E1757" t="s">
        <v>443</v>
      </c>
      <c r="F1757" s="5">
        <v>6.04</v>
      </c>
      <c r="G1757" s="5">
        <v>7.99</v>
      </c>
      <c r="H1757" s="16">
        <v>0.10610175686216942</v>
      </c>
      <c r="I1757" s="3" t="s">
        <v>10261</v>
      </c>
      <c r="J1757" s="3" t="str">
        <f t="shared" si="27"/>
        <v>AVP</v>
      </c>
      <c r="K1757" s="3" t="e">
        <f>IF(AND(RIGHT(I1757,1)="1",J1757=AVP),"Scranton West","")</f>
        <v>#NAME?</v>
      </c>
    </row>
    <row r="1758" spans="1:11" x14ac:dyDescent="0.3">
      <c r="A1758" s="1" t="s">
        <v>4731</v>
      </c>
      <c r="B1758" t="s">
        <v>1760</v>
      </c>
      <c r="C1758" t="s">
        <v>442</v>
      </c>
      <c r="D1758" t="s">
        <v>6000</v>
      </c>
      <c r="E1758" t="s">
        <v>1696</v>
      </c>
      <c r="F1758" s="5">
        <v>2.3199999999999998</v>
      </c>
      <c r="G1758" s="5">
        <v>6.99</v>
      </c>
      <c r="H1758" s="16">
        <v>12.006719163559175</v>
      </c>
      <c r="I1758" s="3" t="s">
        <v>10261</v>
      </c>
      <c r="J1758" s="3" t="str">
        <f t="shared" si="27"/>
        <v>AVP</v>
      </c>
      <c r="K1758" s="3" t="e">
        <f>IF(AND(RIGHT(I1758,1)="1",J1758=AVP),"Scranton West","")</f>
        <v>#NAME?</v>
      </c>
    </row>
    <row r="1759" spans="1:11" x14ac:dyDescent="0.3">
      <c r="A1759" s="1" t="s">
        <v>4732</v>
      </c>
      <c r="B1759" t="s">
        <v>1761</v>
      </c>
      <c r="C1759" t="s">
        <v>1698</v>
      </c>
      <c r="D1759" t="s">
        <v>6000</v>
      </c>
      <c r="E1759" t="s">
        <v>1699</v>
      </c>
      <c r="F1759" s="5">
        <v>4.84</v>
      </c>
      <c r="G1759" s="5">
        <v>9.99</v>
      </c>
      <c r="H1759" s="16">
        <v>0.20305549793527955</v>
      </c>
      <c r="I1759" s="3" t="s">
        <v>10262</v>
      </c>
      <c r="J1759" s="3" t="str">
        <f t="shared" si="27"/>
        <v>MCO</v>
      </c>
      <c r="K1759" s="3" t="e">
        <f>IF(AND(RIGHT(I1759,1)="1",J1759=AVP),"Scranton West","")</f>
        <v>#NAME?</v>
      </c>
    </row>
    <row r="1760" spans="1:11" x14ac:dyDescent="0.3">
      <c r="A1760" s="1" t="s">
        <v>4733</v>
      </c>
      <c r="B1760" t="s">
        <v>1762</v>
      </c>
      <c r="C1760" t="s">
        <v>442</v>
      </c>
      <c r="D1760" t="s">
        <v>6000</v>
      </c>
      <c r="E1760" t="s">
        <v>446</v>
      </c>
      <c r="F1760" s="5">
        <v>3.59</v>
      </c>
      <c r="G1760" s="5">
        <v>15.99</v>
      </c>
      <c r="H1760" s="16">
        <v>15.000286154842351</v>
      </c>
      <c r="I1760" s="3" t="s">
        <v>10263</v>
      </c>
      <c r="J1760" s="3" t="str">
        <f t="shared" si="27"/>
        <v>BNA</v>
      </c>
      <c r="K1760" s="3" t="e">
        <f>IF(AND(RIGHT(I1760,1)="1",J1760=AVP),"Scranton West","")</f>
        <v>#NAME?</v>
      </c>
    </row>
    <row r="1761" spans="1:11" x14ac:dyDescent="0.3">
      <c r="A1761" s="1" t="s">
        <v>4734</v>
      </c>
      <c r="B1761" t="s">
        <v>1763</v>
      </c>
      <c r="C1761" t="s">
        <v>442</v>
      </c>
      <c r="D1761" t="s">
        <v>6000</v>
      </c>
      <c r="E1761" t="s">
        <v>443</v>
      </c>
      <c r="F1761" s="5">
        <v>0.62</v>
      </c>
      <c r="G1761" s="5">
        <v>16.989999999999998</v>
      </c>
      <c r="H1761" s="16">
        <v>3.0066086892779196</v>
      </c>
      <c r="I1761" s="3" t="s">
        <v>10260</v>
      </c>
      <c r="J1761" s="3" t="str">
        <f t="shared" si="27"/>
        <v>BNA</v>
      </c>
      <c r="K1761" s="3" t="e">
        <f>IF(AND(RIGHT(I1761,1)="1",J1761=AVP),"Scranton West","")</f>
        <v>#NAME?</v>
      </c>
    </row>
    <row r="1762" spans="1:11" x14ac:dyDescent="0.3">
      <c r="A1762" s="1" t="s">
        <v>4735</v>
      </c>
      <c r="B1762" t="s">
        <v>1764</v>
      </c>
      <c r="C1762" t="s">
        <v>498</v>
      </c>
      <c r="D1762" t="s">
        <v>6003</v>
      </c>
      <c r="E1762" t="s">
        <v>1701</v>
      </c>
      <c r="F1762" s="5">
        <v>5.55</v>
      </c>
      <c r="G1762" s="5">
        <v>9.99</v>
      </c>
      <c r="H1762" s="16">
        <v>0.50471165018177255</v>
      </c>
      <c r="I1762" s="3" t="s">
        <v>10263</v>
      </c>
      <c r="J1762" s="3" t="str">
        <f t="shared" si="27"/>
        <v>BNA</v>
      </c>
      <c r="K1762" s="3" t="e">
        <f>IF(AND(RIGHT(I1762,1)="1",J1762=AVP),"Scranton West","")</f>
        <v>#NAME?</v>
      </c>
    </row>
    <row r="1763" spans="1:11" x14ac:dyDescent="0.3">
      <c r="A1763" s="1" t="s">
        <v>4736</v>
      </c>
      <c r="B1763" t="s">
        <v>1765</v>
      </c>
      <c r="C1763" t="s">
        <v>1705</v>
      </c>
      <c r="D1763" t="s">
        <v>6000</v>
      </c>
      <c r="E1763" t="s">
        <v>446</v>
      </c>
      <c r="F1763" s="5">
        <v>11.45</v>
      </c>
      <c r="G1763" s="5">
        <v>12.99</v>
      </c>
      <c r="H1763" s="16">
        <v>2.0051974017931435</v>
      </c>
      <c r="I1763" s="3" t="s">
        <v>10261</v>
      </c>
      <c r="J1763" s="3" t="str">
        <f t="shared" si="27"/>
        <v>AVP</v>
      </c>
      <c r="K1763" s="3" t="e">
        <f>IF(AND(RIGHT(I1763,1)="1",J1763=AVP),"Scranton West","")</f>
        <v>#NAME?</v>
      </c>
    </row>
    <row r="1764" spans="1:11" x14ac:dyDescent="0.3">
      <c r="A1764" s="1" t="s">
        <v>4737</v>
      </c>
      <c r="B1764" t="s">
        <v>1766</v>
      </c>
      <c r="C1764" t="s">
        <v>1703</v>
      </c>
      <c r="D1764" t="s">
        <v>6001</v>
      </c>
      <c r="E1764" t="s">
        <v>443</v>
      </c>
      <c r="F1764" s="5">
        <v>5.14</v>
      </c>
      <c r="G1764" s="5">
        <v>5.99</v>
      </c>
      <c r="H1764" s="16">
        <v>22.002772010551954</v>
      </c>
      <c r="I1764" s="3" t="s">
        <v>10261</v>
      </c>
      <c r="J1764" s="3" t="str">
        <f t="shared" si="27"/>
        <v>AVP</v>
      </c>
      <c r="K1764" s="3" t="e">
        <f>IF(AND(RIGHT(I1764,1)="1",J1764=AVP),"Scranton West","")</f>
        <v>#NAME?</v>
      </c>
    </row>
    <row r="1765" spans="1:11" x14ac:dyDescent="0.3">
      <c r="A1765" s="1" t="s">
        <v>4738</v>
      </c>
      <c r="B1765" t="s">
        <v>1767</v>
      </c>
      <c r="C1765" t="s">
        <v>1719</v>
      </c>
      <c r="D1765" t="s">
        <v>6003</v>
      </c>
      <c r="E1765" t="s">
        <v>1696</v>
      </c>
      <c r="F1765" s="5">
        <v>1.22</v>
      </c>
      <c r="G1765" s="5">
        <v>4.99</v>
      </c>
      <c r="H1765" s="16">
        <v>0.50747208280438727</v>
      </c>
      <c r="I1765" s="3" t="s">
        <v>10261</v>
      </c>
      <c r="J1765" s="3" t="str">
        <f t="shared" si="27"/>
        <v>AVP</v>
      </c>
      <c r="K1765" s="3" t="e">
        <f>IF(AND(RIGHT(I1765,1)="1",J1765=AVP),"Scranton West","")</f>
        <v>#NAME?</v>
      </c>
    </row>
    <row r="1766" spans="1:11" x14ac:dyDescent="0.3">
      <c r="A1766" s="1" t="s">
        <v>4739</v>
      </c>
      <c r="B1766" t="s">
        <v>1768</v>
      </c>
      <c r="C1766" t="s">
        <v>1698</v>
      </c>
      <c r="D1766" t="s">
        <v>6000</v>
      </c>
      <c r="E1766" t="s">
        <v>1699</v>
      </c>
      <c r="F1766" s="5">
        <v>6.31</v>
      </c>
      <c r="G1766" s="5">
        <v>11.99</v>
      </c>
      <c r="H1766" s="16">
        <v>2.0079622148282588</v>
      </c>
      <c r="I1766" s="3" t="s">
        <v>10261</v>
      </c>
      <c r="J1766" s="3" t="str">
        <f t="shared" si="27"/>
        <v>AVP</v>
      </c>
      <c r="K1766" s="3" t="e">
        <f>IF(AND(RIGHT(I1766,1)="1",J1766=AVP),"Scranton West","")</f>
        <v>#NAME?</v>
      </c>
    </row>
    <row r="1767" spans="1:11" x14ac:dyDescent="0.3">
      <c r="A1767" s="1" t="s">
        <v>4740</v>
      </c>
      <c r="B1767" t="s">
        <v>1769</v>
      </c>
      <c r="C1767" t="s">
        <v>1715</v>
      </c>
      <c r="D1767" t="s">
        <v>5997</v>
      </c>
      <c r="E1767" t="s">
        <v>446</v>
      </c>
      <c r="F1767" s="5">
        <v>5.48</v>
      </c>
      <c r="G1767" s="5">
        <v>7.99</v>
      </c>
      <c r="H1767" s="16">
        <v>1.0001081557449187</v>
      </c>
      <c r="I1767" s="3" t="s">
        <v>10261</v>
      </c>
      <c r="J1767" s="3" t="str">
        <f t="shared" si="27"/>
        <v>AVP</v>
      </c>
      <c r="K1767" s="3" t="e">
        <f>IF(AND(RIGHT(I1767,1)="1",J1767=AVP),"Scranton West","")</f>
        <v>#NAME?</v>
      </c>
    </row>
    <row r="1768" spans="1:11" x14ac:dyDescent="0.3">
      <c r="A1768" s="1" t="s">
        <v>4741</v>
      </c>
      <c r="B1768" t="s">
        <v>1770</v>
      </c>
      <c r="C1768" t="s">
        <v>1694</v>
      </c>
      <c r="D1768" t="s">
        <v>6002</v>
      </c>
      <c r="E1768" t="s">
        <v>443</v>
      </c>
      <c r="F1768" s="5">
        <v>10.81</v>
      </c>
      <c r="G1768" s="5">
        <v>15.99</v>
      </c>
      <c r="H1768" s="16">
        <v>1.0073095168284518</v>
      </c>
      <c r="I1768" s="3" t="s">
        <v>10261</v>
      </c>
      <c r="J1768" s="3" t="str">
        <f t="shared" si="27"/>
        <v>AVP</v>
      </c>
      <c r="K1768" s="3" t="e">
        <f>IF(AND(RIGHT(I1768,1)="1",J1768=AVP),"Scranton West","")</f>
        <v>#NAME?</v>
      </c>
    </row>
    <row r="1769" spans="1:11" x14ac:dyDescent="0.3">
      <c r="A1769" s="1" t="s">
        <v>4742</v>
      </c>
      <c r="B1769" t="s">
        <v>1771</v>
      </c>
      <c r="C1769" t="s">
        <v>1715</v>
      </c>
      <c r="D1769" t="s">
        <v>6003</v>
      </c>
      <c r="E1769" t="s">
        <v>1701</v>
      </c>
      <c r="F1769" s="5">
        <v>10.24</v>
      </c>
      <c r="G1769" s="5">
        <v>14.99</v>
      </c>
      <c r="H1769" s="16">
        <v>23.007677213307126</v>
      </c>
      <c r="I1769" s="3" t="s">
        <v>10263</v>
      </c>
      <c r="J1769" s="3" t="str">
        <f t="shared" si="27"/>
        <v>BNA</v>
      </c>
      <c r="K1769" s="3" t="e">
        <f>IF(AND(RIGHT(I1769,1)="1",J1769=AVP),"Scranton West","")</f>
        <v>#NAME?</v>
      </c>
    </row>
    <row r="1770" spans="1:11" x14ac:dyDescent="0.3">
      <c r="A1770" s="1" t="s">
        <v>4743</v>
      </c>
      <c r="B1770" t="s">
        <v>1772</v>
      </c>
      <c r="C1770" t="s">
        <v>1722</v>
      </c>
      <c r="D1770" t="s">
        <v>6001</v>
      </c>
      <c r="E1770" t="s">
        <v>446</v>
      </c>
      <c r="F1770" s="5">
        <v>7.79</v>
      </c>
      <c r="G1770" s="5">
        <v>12.99</v>
      </c>
      <c r="H1770" s="16">
        <v>2.0035108052374015</v>
      </c>
      <c r="I1770" s="3" t="s">
        <v>10261</v>
      </c>
      <c r="J1770" s="3" t="str">
        <f t="shared" si="27"/>
        <v>AVP</v>
      </c>
      <c r="K1770" s="3" t="e">
        <f>IF(AND(RIGHT(I1770,1)="1",J1770=AVP),"Scranton West","")</f>
        <v>#NAME?</v>
      </c>
    </row>
    <row r="1771" spans="1:11" x14ac:dyDescent="0.3">
      <c r="A1771" s="1" t="s">
        <v>4744</v>
      </c>
      <c r="B1771" t="s">
        <v>1773</v>
      </c>
      <c r="C1771" t="s">
        <v>1705</v>
      </c>
      <c r="D1771" t="s">
        <v>6000</v>
      </c>
      <c r="E1771" t="s">
        <v>443</v>
      </c>
      <c r="F1771" s="5">
        <v>6.06</v>
      </c>
      <c r="G1771" s="5">
        <v>8.99</v>
      </c>
      <c r="H1771" s="16">
        <v>4.0044553917171601</v>
      </c>
      <c r="I1771" s="3" t="s">
        <v>10260</v>
      </c>
      <c r="J1771" s="3" t="str">
        <f t="shared" si="27"/>
        <v>BNA</v>
      </c>
      <c r="K1771" s="3" t="e">
        <f>IF(AND(RIGHT(I1771,1)="1",J1771=AVP),"Scranton West","")</f>
        <v>#NAME?</v>
      </c>
    </row>
    <row r="1772" spans="1:11" x14ac:dyDescent="0.3">
      <c r="A1772" s="1" t="s">
        <v>4745</v>
      </c>
      <c r="B1772" t="s">
        <v>1774</v>
      </c>
      <c r="C1772" t="s">
        <v>1719</v>
      </c>
      <c r="D1772" t="s">
        <v>6003</v>
      </c>
      <c r="E1772" t="s">
        <v>1696</v>
      </c>
      <c r="F1772" s="5">
        <v>4.51</v>
      </c>
      <c r="G1772" s="5">
        <v>5.99</v>
      </c>
      <c r="H1772" s="16">
        <v>0.10878100106515338</v>
      </c>
      <c r="I1772" s="3" t="s">
        <v>10262</v>
      </c>
      <c r="J1772" s="3" t="str">
        <f t="shared" si="27"/>
        <v>MCO</v>
      </c>
      <c r="K1772" s="3" t="e">
        <f>IF(AND(RIGHT(I1772,1)="1",J1772=AVP),"Scranton West","")</f>
        <v>#NAME?</v>
      </c>
    </row>
    <row r="1773" spans="1:11" x14ac:dyDescent="0.3">
      <c r="A1773" s="1" t="s">
        <v>4746</v>
      </c>
      <c r="B1773" t="s">
        <v>1775</v>
      </c>
      <c r="C1773" t="s">
        <v>498</v>
      </c>
      <c r="D1773" t="s">
        <v>6003</v>
      </c>
      <c r="E1773" t="s">
        <v>1699</v>
      </c>
      <c r="F1773" s="5">
        <v>13.95</v>
      </c>
      <c r="G1773" s="5">
        <v>15.99</v>
      </c>
      <c r="H1773" s="16">
        <v>0.10847605780080387</v>
      </c>
      <c r="I1773" s="3" t="s">
        <v>10261</v>
      </c>
      <c r="J1773" s="3" t="str">
        <f t="shared" si="27"/>
        <v>AVP</v>
      </c>
      <c r="K1773" s="3" t="e">
        <f>IF(AND(RIGHT(I1773,1)="1",J1773=AVP),"Scranton West","")</f>
        <v>#NAME?</v>
      </c>
    </row>
    <row r="1774" spans="1:11" x14ac:dyDescent="0.3">
      <c r="A1774" s="1" t="s">
        <v>4747</v>
      </c>
      <c r="B1774" t="s">
        <v>1776</v>
      </c>
      <c r="C1774" t="s">
        <v>1707</v>
      </c>
      <c r="D1774" t="s">
        <v>6006</v>
      </c>
      <c r="E1774" t="s">
        <v>446</v>
      </c>
      <c r="F1774" s="5">
        <v>16.14</v>
      </c>
      <c r="G1774" s="5">
        <v>16.989999999999998</v>
      </c>
      <c r="H1774" s="16">
        <v>0.50029583694157498</v>
      </c>
      <c r="I1774" s="3" t="s">
        <v>10261</v>
      </c>
      <c r="J1774" s="3" t="str">
        <f t="shared" si="27"/>
        <v>AVP</v>
      </c>
      <c r="K1774" s="3" t="e">
        <f>IF(AND(RIGHT(I1774,1)="1",J1774=AVP),"Scranton West","")</f>
        <v>#NAME?</v>
      </c>
    </row>
    <row r="1775" spans="1:11" x14ac:dyDescent="0.3">
      <c r="A1775" s="1" t="s">
        <v>4748</v>
      </c>
      <c r="B1775" t="s">
        <v>1777</v>
      </c>
      <c r="C1775" t="s">
        <v>1694</v>
      </c>
      <c r="D1775" t="s">
        <v>6002</v>
      </c>
      <c r="E1775" t="s">
        <v>443</v>
      </c>
      <c r="F1775" s="5">
        <v>11.56</v>
      </c>
      <c r="G1775" s="5">
        <v>12.99</v>
      </c>
      <c r="H1775" s="16">
        <v>0.50923605533057936</v>
      </c>
      <c r="I1775" s="3" t="s">
        <v>10261</v>
      </c>
      <c r="J1775" s="3" t="str">
        <f t="shared" si="27"/>
        <v>AVP</v>
      </c>
      <c r="K1775" s="3" t="e">
        <f>IF(AND(RIGHT(I1775,1)="1",J1775=AVP),"Scranton West","")</f>
        <v>#NAME?</v>
      </c>
    </row>
    <row r="1776" spans="1:11" x14ac:dyDescent="0.3">
      <c r="A1776" s="1" t="s">
        <v>4749</v>
      </c>
      <c r="B1776" t="s">
        <v>1778</v>
      </c>
      <c r="C1776" t="s">
        <v>498</v>
      </c>
      <c r="D1776" t="s">
        <v>6003</v>
      </c>
      <c r="E1776" t="s">
        <v>1701</v>
      </c>
      <c r="F1776" s="5">
        <v>10.44</v>
      </c>
      <c r="G1776" s="5">
        <v>10.99</v>
      </c>
      <c r="H1776" s="16">
        <v>3.5037039572408353</v>
      </c>
      <c r="I1776" s="3" t="s">
        <v>10263</v>
      </c>
      <c r="J1776" s="3" t="str">
        <f t="shared" si="27"/>
        <v>BNA</v>
      </c>
      <c r="K1776" s="3" t="e">
        <f>IF(AND(RIGHT(I1776,1)="1",J1776=AVP),"Scranton West","")</f>
        <v>#NAME?</v>
      </c>
    </row>
    <row r="1777" spans="1:11" x14ac:dyDescent="0.3">
      <c r="A1777" s="1" t="s">
        <v>4750</v>
      </c>
      <c r="B1777" t="s">
        <v>1779</v>
      </c>
      <c r="C1777" t="s">
        <v>1705</v>
      </c>
      <c r="D1777" t="s">
        <v>6000</v>
      </c>
      <c r="E1777" t="s">
        <v>446</v>
      </c>
      <c r="F1777" s="5">
        <v>13.29</v>
      </c>
      <c r="G1777" s="5">
        <v>13.99</v>
      </c>
      <c r="H1777" s="16">
        <v>5.0006889399552641</v>
      </c>
      <c r="I1777" s="3" t="s">
        <v>10263</v>
      </c>
      <c r="J1777" s="3" t="str">
        <f t="shared" si="27"/>
        <v>BNA</v>
      </c>
      <c r="K1777" s="3" t="e">
        <f>IF(AND(RIGHT(I1777,1)="1",J1777=AVP),"Scranton West","")</f>
        <v>#NAME?</v>
      </c>
    </row>
    <row r="1778" spans="1:11" x14ac:dyDescent="0.3">
      <c r="A1778" s="1" t="s">
        <v>4751</v>
      </c>
      <c r="B1778" t="s">
        <v>1780</v>
      </c>
      <c r="C1778" t="s">
        <v>1738</v>
      </c>
      <c r="D1778" t="s">
        <v>6005</v>
      </c>
      <c r="E1778" t="s">
        <v>443</v>
      </c>
      <c r="F1778" s="5">
        <v>4.01</v>
      </c>
      <c r="G1778" s="5">
        <v>6.99</v>
      </c>
      <c r="H1778" s="16">
        <v>13.203274057904734</v>
      </c>
      <c r="I1778" s="3" t="s">
        <v>10263</v>
      </c>
      <c r="J1778" s="3" t="str">
        <f t="shared" si="27"/>
        <v>BNA</v>
      </c>
      <c r="K1778" s="3" t="e">
        <f>IF(AND(RIGHT(I1778,1)="1",J1778=AVP),"Scranton West","")</f>
        <v>#NAME?</v>
      </c>
    </row>
    <row r="1779" spans="1:11" x14ac:dyDescent="0.3">
      <c r="A1779" s="1" t="s">
        <v>4752</v>
      </c>
      <c r="B1779" t="s">
        <v>1781</v>
      </c>
      <c r="C1779" t="s">
        <v>1719</v>
      </c>
      <c r="D1779" t="s">
        <v>6003</v>
      </c>
      <c r="E1779" t="s">
        <v>1696</v>
      </c>
      <c r="F1779" s="5">
        <v>0.79</v>
      </c>
      <c r="G1779" s="5">
        <v>4.99</v>
      </c>
      <c r="H1779" s="16">
        <v>2.0009278593430877</v>
      </c>
      <c r="I1779" s="3" t="s">
        <v>10261</v>
      </c>
      <c r="J1779" s="3" t="str">
        <f t="shared" si="27"/>
        <v>AVP</v>
      </c>
      <c r="K1779" s="3" t="e">
        <f>IF(AND(RIGHT(I1779,1)="1",J1779=AVP),"Scranton West","")</f>
        <v>#NAME?</v>
      </c>
    </row>
    <row r="1780" spans="1:11" x14ac:dyDescent="0.3">
      <c r="A1780" s="1" t="s">
        <v>4753</v>
      </c>
      <c r="B1780" t="s">
        <v>1782</v>
      </c>
      <c r="C1780" t="s">
        <v>1694</v>
      </c>
      <c r="D1780" t="s">
        <v>6002</v>
      </c>
      <c r="E1780" t="s">
        <v>1699</v>
      </c>
      <c r="F1780" s="5">
        <v>10.16</v>
      </c>
      <c r="G1780" s="5">
        <v>11.99</v>
      </c>
      <c r="H1780" s="16">
        <v>22.001586195141371</v>
      </c>
      <c r="I1780" s="3" t="s">
        <v>10263</v>
      </c>
      <c r="J1780" s="3" t="str">
        <f t="shared" si="27"/>
        <v>BNA</v>
      </c>
      <c r="K1780" s="3" t="e">
        <f>IF(AND(RIGHT(I1780,1)="1",J1780=AVP),"Scranton West","")</f>
        <v>#NAME?</v>
      </c>
    </row>
    <row r="1781" spans="1:11" x14ac:dyDescent="0.3">
      <c r="A1781" s="1" t="s">
        <v>4754</v>
      </c>
      <c r="B1781" t="s">
        <v>1783</v>
      </c>
      <c r="C1781" t="s">
        <v>1715</v>
      </c>
      <c r="D1781" t="s">
        <v>5997</v>
      </c>
      <c r="E1781" t="s">
        <v>446</v>
      </c>
      <c r="F1781" s="5">
        <v>18.12</v>
      </c>
      <c r="G1781" s="5">
        <v>39.99</v>
      </c>
      <c r="H1781" s="16">
        <v>0.50533315241236487</v>
      </c>
      <c r="I1781" s="3" t="s">
        <v>10261</v>
      </c>
      <c r="J1781" s="3" t="str">
        <f t="shared" si="27"/>
        <v>AVP</v>
      </c>
      <c r="K1781" s="3" t="e">
        <f>IF(AND(RIGHT(I1781,1)="1",J1781=AVP),"Scranton West","")</f>
        <v>#NAME?</v>
      </c>
    </row>
    <row r="1782" spans="1:11" x14ac:dyDescent="0.3">
      <c r="A1782" s="1" t="s">
        <v>4755</v>
      </c>
      <c r="B1782" t="s">
        <v>1784</v>
      </c>
      <c r="C1782" t="s">
        <v>1785</v>
      </c>
      <c r="D1782" t="s">
        <v>6000</v>
      </c>
      <c r="E1782" t="s">
        <v>443</v>
      </c>
      <c r="F1782" s="5">
        <v>13.93</v>
      </c>
      <c r="G1782" s="5">
        <v>15.99</v>
      </c>
      <c r="H1782" s="16">
        <v>0.4069844353225599</v>
      </c>
      <c r="I1782" s="3" t="s">
        <v>10263</v>
      </c>
      <c r="J1782" s="3" t="str">
        <f t="shared" si="27"/>
        <v>BNA</v>
      </c>
      <c r="K1782" s="3" t="e">
        <f>IF(AND(RIGHT(I1782,1)="1",J1782=AVP),"Scranton West","")</f>
        <v>#NAME?</v>
      </c>
    </row>
    <row r="1783" spans="1:11" x14ac:dyDescent="0.3">
      <c r="A1783" s="1" t="s">
        <v>4756</v>
      </c>
      <c r="B1783" t="s">
        <v>1786</v>
      </c>
      <c r="C1783" t="s">
        <v>1750</v>
      </c>
      <c r="D1783" t="s">
        <v>6003</v>
      </c>
      <c r="E1783" t="s">
        <v>1701</v>
      </c>
      <c r="F1783" s="5">
        <v>3.31</v>
      </c>
      <c r="G1783" s="5">
        <v>9.99</v>
      </c>
      <c r="H1783" s="16">
        <v>5.0848205757381686E-2</v>
      </c>
      <c r="I1783" s="3" t="s">
        <v>10261</v>
      </c>
      <c r="J1783" s="3" t="str">
        <f t="shared" si="27"/>
        <v>AVP</v>
      </c>
      <c r="K1783" s="3" t="e">
        <f>IF(AND(RIGHT(I1783,1)="1",J1783=AVP),"Scranton West","")</f>
        <v>#NAME?</v>
      </c>
    </row>
    <row r="1784" spans="1:11" x14ac:dyDescent="0.3">
      <c r="A1784" s="1" t="s">
        <v>4757</v>
      </c>
      <c r="B1784" t="s">
        <v>1787</v>
      </c>
      <c r="C1784" t="s">
        <v>1722</v>
      </c>
      <c r="D1784" t="s">
        <v>6001</v>
      </c>
      <c r="E1784" t="s">
        <v>446</v>
      </c>
      <c r="F1784" s="5">
        <v>10.29</v>
      </c>
      <c r="G1784" s="5">
        <v>12.99</v>
      </c>
      <c r="H1784" s="16">
        <v>0.30137039508082236</v>
      </c>
      <c r="I1784" s="3" t="s">
        <v>10264</v>
      </c>
      <c r="J1784" s="3" t="str">
        <f t="shared" si="27"/>
        <v>AVP</v>
      </c>
      <c r="K1784" s="3" t="e">
        <f>IF(AND(RIGHT(I1784,1)="1",J1784=AVP),"Scranton West","")</f>
        <v>#NAME?</v>
      </c>
    </row>
    <row r="1785" spans="1:11" x14ac:dyDescent="0.3">
      <c r="A1785" s="1" t="s">
        <v>4758</v>
      </c>
      <c r="B1785" t="s">
        <v>1788</v>
      </c>
      <c r="C1785" t="s">
        <v>1705</v>
      </c>
      <c r="D1785" t="s">
        <v>6000</v>
      </c>
      <c r="E1785" t="s">
        <v>443</v>
      </c>
      <c r="F1785" s="5">
        <v>8.5399999999999991</v>
      </c>
      <c r="G1785" s="5">
        <v>8.99</v>
      </c>
      <c r="H1785" s="16">
        <v>1.0002865977188597</v>
      </c>
      <c r="I1785" s="3" t="s">
        <v>10261</v>
      </c>
      <c r="J1785" s="3" t="str">
        <f t="shared" si="27"/>
        <v>AVP</v>
      </c>
      <c r="K1785" s="3" t="e">
        <f>IF(AND(RIGHT(I1785,1)="1",J1785=AVP),"Scranton West","")</f>
        <v>#NAME?</v>
      </c>
    </row>
    <row r="1786" spans="1:11" x14ac:dyDescent="0.3">
      <c r="A1786" s="1" t="s">
        <v>4759</v>
      </c>
      <c r="B1786" t="s">
        <v>1789</v>
      </c>
      <c r="C1786" t="s">
        <v>1790</v>
      </c>
      <c r="D1786" t="s">
        <v>6006</v>
      </c>
      <c r="E1786" t="s">
        <v>1696</v>
      </c>
      <c r="F1786" s="5">
        <v>3.97</v>
      </c>
      <c r="G1786" s="5">
        <v>5.99</v>
      </c>
      <c r="H1786" s="16">
        <v>30.00918339040437</v>
      </c>
      <c r="I1786" s="3" t="s">
        <v>10264</v>
      </c>
      <c r="J1786" s="3" t="str">
        <f t="shared" si="27"/>
        <v>AVP</v>
      </c>
      <c r="K1786" s="3" t="e">
        <f>IF(AND(RIGHT(I1786,1)="1",J1786=AVP),"Scranton West","")</f>
        <v>#NAME?</v>
      </c>
    </row>
    <row r="1787" spans="1:11" x14ac:dyDescent="0.3">
      <c r="A1787" s="1" t="s">
        <v>4760</v>
      </c>
      <c r="B1787" t="s">
        <v>1791</v>
      </c>
      <c r="C1787" t="s">
        <v>442</v>
      </c>
      <c r="D1787" t="s">
        <v>6000</v>
      </c>
      <c r="E1787" t="s">
        <v>446</v>
      </c>
      <c r="F1787" s="5">
        <v>9.6</v>
      </c>
      <c r="G1787" s="5">
        <v>15.99</v>
      </c>
      <c r="H1787" s="16">
        <v>0.50504425590573299</v>
      </c>
      <c r="I1787" s="3" t="s">
        <v>10261</v>
      </c>
      <c r="J1787" s="3" t="str">
        <f t="shared" si="27"/>
        <v>AVP</v>
      </c>
      <c r="K1787" s="3" t="e">
        <f>IF(AND(RIGHT(I1787,1)="1",J1787=AVP),"Scranton West","")</f>
        <v>#NAME?</v>
      </c>
    </row>
    <row r="1788" spans="1:11" x14ac:dyDescent="0.3">
      <c r="A1788" s="1" t="s">
        <v>4761</v>
      </c>
      <c r="B1788" t="s">
        <v>1792</v>
      </c>
      <c r="C1788" t="s">
        <v>442</v>
      </c>
      <c r="D1788" t="s">
        <v>6000</v>
      </c>
      <c r="E1788" t="s">
        <v>443</v>
      </c>
      <c r="F1788" s="5">
        <v>10.210000000000001</v>
      </c>
      <c r="G1788" s="5">
        <v>16.989999999999998</v>
      </c>
      <c r="H1788" s="16">
        <v>0.20535208361877288</v>
      </c>
      <c r="I1788" s="3" t="s">
        <v>10261</v>
      </c>
      <c r="J1788" s="3" t="str">
        <f t="shared" si="27"/>
        <v>AVP</v>
      </c>
      <c r="K1788" s="3" t="e">
        <f>IF(AND(RIGHT(I1788,1)="1",J1788=AVP),"Scranton West","")</f>
        <v>#NAME?</v>
      </c>
    </row>
    <row r="1789" spans="1:11" x14ac:dyDescent="0.3">
      <c r="A1789" s="1" t="s">
        <v>4762</v>
      </c>
      <c r="B1789" t="s">
        <v>1793</v>
      </c>
      <c r="C1789" t="s">
        <v>498</v>
      </c>
      <c r="D1789" t="s">
        <v>6003</v>
      </c>
      <c r="E1789" t="s">
        <v>1701</v>
      </c>
      <c r="F1789" s="5">
        <v>6.38</v>
      </c>
      <c r="G1789" s="5">
        <v>10.99</v>
      </c>
      <c r="H1789" s="16">
        <v>3.0092323812570969</v>
      </c>
      <c r="I1789" s="3" t="s">
        <v>10263</v>
      </c>
      <c r="J1789" s="3" t="str">
        <f t="shared" si="27"/>
        <v>BNA</v>
      </c>
      <c r="K1789" s="3" t="e">
        <f>IF(AND(RIGHT(I1789,1)="1",J1789=AVP),"Scranton West","")</f>
        <v>#NAME?</v>
      </c>
    </row>
    <row r="1790" spans="1:11" x14ac:dyDescent="0.3">
      <c r="A1790" s="1" t="s">
        <v>4763</v>
      </c>
      <c r="B1790" t="s">
        <v>1794</v>
      </c>
      <c r="C1790" t="s">
        <v>1705</v>
      </c>
      <c r="D1790" t="s">
        <v>6000</v>
      </c>
      <c r="E1790" t="s">
        <v>446</v>
      </c>
      <c r="F1790" s="5">
        <v>9.08</v>
      </c>
      <c r="G1790" s="5">
        <v>13.99</v>
      </c>
      <c r="H1790" s="16">
        <v>0.10791515369710132</v>
      </c>
      <c r="I1790" s="3" t="s">
        <v>10264</v>
      </c>
      <c r="J1790" s="3" t="str">
        <f t="shared" si="27"/>
        <v>AVP</v>
      </c>
      <c r="K1790" s="3" t="e">
        <f>IF(AND(RIGHT(I1790,1)="1",J1790=AVP),"Scranton West","")</f>
        <v>#NAME?</v>
      </c>
    </row>
    <row r="1791" spans="1:11" x14ac:dyDescent="0.3">
      <c r="A1791" s="1" t="s">
        <v>4764</v>
      </c>
      <c r="B1791" t="s">
        <v>1795</v>
      </c>
      <c r="C1791" t="s">
        <v>1705</v>
      </c>
      <c r="D1791" t="s">
        <v>6000</v>
      </c>
      <c r="E1791" t="s">
        <v>443</v>
      </c>
      <c r="F1791" s="5">
        <v>4.66</v>
      </c>
      <c r="G1791" s="5">
        <v>5.99</v>
      </c>
      <c r="H1791" s="16">
        <v>5.0040338653691387</v>
      </c>
      <c r="I1791" s="3" t="s">
        <v>10261</v>
      </c>
      <c r="J1791" s="3" t="str">
        <f t="shared" si="27"/>
        <v>AVP</v>
      </c>
      <c r="K1791" s="3" t="e">
        <f>IF(AND(RIGHT(I1791,1)="1",J1791=AVP),"Scranton West","")</f>
        <v>#NAME?</v>
      </c>
    </row>
    <row r="1792" spans="1:11" x14ac:dyDescent="0.3">
      <c r="A1792" s="1" t="s">
        <v>4765</v>
      </c>
      <c r="B1792" t="s">
        <v>1796</v>
      </c>
      <c r="C1792" t="s">
        <v>1719</v>
      </c>
      <c r="D1792" t="s">
        <v>6003</v>
      </c>
      <c r="E1792" t="s">
        <v>1696</v>
      </c>
      <c r="F1792" s="5">
        <v>2.88</v>
      </c>
      <c r="G1792" s="5">
        <v>4.99</v>
      </c>
      <c r="H1792" s="16">
        <v>0.20735051396222348</v>
      </c>
      <c r="I1792" s="3" t="s">
        <v>10260</v>
      </c>
      <c r="J1792" s="3" t="str">
        <f t="shared" si="27"/>
        <v>BNA</v>
      </c>
      <c r="K1792" s="3" t="e">
        <f>IF(AND(RIGHT(I1792,1)="1",J1792=AVP),"Scranton West","")</f>
        <v>#NAME?</v>
      </c>
    </row>
    <row r="1793" spans="1:11" x14ac:dyDescent="0.3">
      <c r="A1793" s="1" t="s">
        <v>4766</v>
      </c>
      <c r="B1793" t="s">
        <v>1797</v>
      </c>
      <c r="C1793" t="s">
        <v>1694</v>
      </c>
      <c r="D1793" t="s">
        <v>6002</v>
      </c>
      <c r="E1793" t="s">
        <v>1699</v>
      </c>
      <c r="F1793" s="5">
        <v>2.79</v>
      </c>
      <c r="G1793" s="5">
        <v>11.99</v>
      </c>
      <c r="H1793" s="16">
        <v>4.5088551202019787</v>
      </c>
      <c r="I1793" s="3" t="s">
        <v>10263</v>
      </c>
      <c r="J1793" s="3" t="str">
        <f t="shared" si="27"/>
        <v>BNA</v>
      </c>
      <c r="K1793" s="3" t="e">
        <f>IF(AND(RIGHT(I1793,1)="1",J1793=AVP),"Scranton West","")</f>
        <v>#NAME?</v>
      </c>
    </row>
    <row r="1794" spans="1:11" x14ac:dyDescent="0.3">
      <c r="A1794" s="1" t="s">
        <v>4767</v>
      </c>
      <c r="B1794" t="s">
        <v>1798</v>
      </c>
      <c r="C1794" t="s">
        <v>1715</v>
      </c>
      <c r="D1794" t="s">
        <v>5997</v>
      </c>
      <c r="E1794" t="s">
        <v>446</v>
      </c>
      <c r="F1794" s="5">
        <v>3.13</v>
      </c>
      <c r="G1794" s="5">
        <v>7.99</v>
      </c>
      <c r="H1794" s="16">
        <v>2.0064952475923477</v>
      </c>
      <c r="I1794" s="3" t="s">
        <v>10261</v>
      </c>
      <c r="J1794" s="3" t="str">
        <f t="shared" si="27"/>
        <v>AVP</v>
      </c>
      <c r="K1794" s="3" t="e">
        <f>IF(AND(RIGHT(I1794,1)="1",J1794=AVP),"Scranton West","")</f>
        <v>#NAME?</v>
      </c>
    </row>
    <row r="1795" spans="1:11" x14ac:dyDescent="0.3">
      <c r="A1795" s="1" t="s">
        <v>4768</v>
      </c>
      <c r="B1795" t="s">
        <v>1799</v>
      </c>
      <c r="C1795" t="s">
        <v>1694</v>
      </c>
      <c r="D1795" t="s">
        <v>6002</v>
      </c>
      <c r="E1795" t="s">
        <v>443</v>
      </c>
      <c r="F1795" s="5">
        <v>10.97</v>
      </c>
      <c r="G1795" s="5">
        <v>15.99</v>
      </c>
      <c r="H1795" s="16">
        <v>0.40393971923222005</v>
      </c>
      <c r="I1795" s="3" t="s">
        <v>10263</v>
      </c>
      <c r="J1795" s="3" t="str">
        <f t="shared" ref="J1795:J1858" si="28">LEFT(I1795,3)</f>
        <v>BNA</v>
      </c>
      <c r="K1795" s="3" t="e">
        <f>IF(AND(RIGHT(I1795,1)="1",J1795=AVP),"Scranton West","")</f>
        <v>#NAME?</v>
      </c>
    </row>
    <row r="1796" spans="1:11" x14ac:dyDescent="0.3">
      <c r="A1796" s="1" t="s">
        <v>4769</v>
      </c>
      <c r="B1796" t="s">
        <v>1800</v>
      </c>
      <c r="C1796" t="s">
        <v>498</v>
      </c>
      <c r="D1796" t="s">
        <v>6003</v>
      </c>
      <c r="E1796" t="s">
        <v>1701</v>
      </c>
      <c r="F1796" s="5">
        <v>7.29</v>
      </c>
      <c r="G1796" s="5">
        <v>10.99</v>
      </c>
      <c r="H1796" s="16">
        <v>0.40274022667986592</v>
      </c>
      <c r="I1796" s="3" t="s">
        <v>10262</v>
      </c>
      <c r="J1796" s="3" t="str">
        <f t="shared" si="28"/>
        <v>MCO</v>
      </c>
      <c r="K1796" s="3" t="e">
        <f>IF(AND(RIGHT(I1796,1)="1",J1796=AVP),"Scranton West","")</f>
        <v>#NAME?</v>
      </c>
    </row>
    <row r="1797" spans="1:11" x14ac:dyDescent="0.3">
      <c r="A1797" s="1" t="s">
        <v>4770</v>
      </c>
      <c r="B1797" t="s">
        <v>1801</v>
      </c>
      <c r="C1797" t="s">
        <v>1722</v>
      </c>
      <c r="D1797" t="s">
        <v>6001</v>
      </c>
      <c r="E1797" t="s">
        <v>446</v>
      </c>
      <c r="F1797" s="5">
        <v>4.5599999999999996</v>
      </c>
      <c r="G1797" s="5">
        <v>12.99</v>
      </c>
      <c r="H1797" s="16">
        <v>0.10367314684662023</v>
      </c>
      <c r="I1797" s="3" t="s">
        <v>10261</v>
      </c>
      <c r="J1797" s="3" t="str">
        <f t="shared" si="28"/>
        <v>AVP</v>
      </c>
      <c r="K1797" s="3" t="e">
        <f>IF(AND(RIGHT(I1797,1)="1",J1797=AVP),"Scranton West","")</f>
        <v>#NAME?</v>
      </c>
    </row>
    <row r="1798" spans="1:11" x14ac:dyDescent="0.3">
      <c r="A1798" s="1" t="s">
        <v>4771</v>
      </c>
      <c r="B1798" t="s">
        <v>1802</v>
      </c>
      <c r="C1798" t="s">
        <v>442</v>
      </c>
      <c r="D1798" t="s">
        <v>6000</v>
      </c>
      <c r="E1798" t="s">
        <v>443</v>
      </c>
      <c r="F1798" s="5">
        <v>10.99</v>
      </c>
      <c r="G1798" s="5">
        <v>16.989999999999998</v>
      </c>
      <c r="H1798" s="16">
        <v>10.002064079870534</v>
      </c>
      <c r="I1798" s="3" t="s">
        <v>10261</v>
      </c>
      <c r="J1798" s="3" t="str">
        <f t="shared" si="28"/>
        <v>AVP</v>
      </c>
      <c r="K1798" s="3" t="e">
        <f>IF(AND(RIGHT(I1798,1)="1",J1798=AVP),"Scranton West","")</f>
        <v>#NAME?</v>
      </c>
    </row>
    <row r="1799" spans="1:11" x14ac:dyDescent="0.3">
      <c r="A1799" s="1" t="s">
        <v>4772</v>
      </c>
      <c r="B1799" t="s">
        <v>1803</v>
      </c>
      <c r="C1799" t="s">
        <v>498</v>
      </c>
      <c r="D1799" t="s">
        <v>6003</v>
      </c>
      <c r="E1799" t="s">
        <v>1696</v>
      </c>
      <c r="F1799" s="5">
        <v>3.71</v>
      </c>
      <c r="G1799" s="5">
        <v>12.99</v>
      </c>
      <c r="H1799" s="16">
        <v>0.10192654535383032</v>
      </c>
      <c r="I1799" s="3" t="s">
        <v>10261</v>
      </c>
      <c r="J1799" s="3" t="str">
        <f t="shared" si="28"/>
        <v>AVP</v>
      </c>
      <c r="K1799" s="3" t="e">
        <f>IF(AND(RIGHT(I1799,1)="1",J1799=AVP),"Scranton West","")</f>
        <v>#NAME?</v>
      </c>
    </row>
    <row r="1800" spans="1:11" x14ac:dyDescent="0.3">
      <c r="A1800" s="1" t="s">
        <v>4773</v>
      </c>
      <c r="B1800" t="s">
        <v>1804</v>
      </c>
      <c r="C1800" t="s">
        <v>1703</v>
      </c>
      <c r="D1800" t="s">
        <v>6001</v>
      </c>
      <c r="E1800" t="s">
        <v>446</v>
      </c>
      <c r="F1800" s="5">
        <v>7.16</v>
      </c>
      <c r="G1800" s="5">
        <v>10.99</v>
      </c>
      <c r="H1800" s="16">
        <v>1.0079001859845782</v>
      </c>
      <c r="I1800" s="3" t="s">
        <v>10261</v>
      </c>
      <c r="J1800" s="3" t="str">
        <f t="shared" si="28"/>
        <v>AVP</v>
      </c>
      <c r="K1800" s="3" t="e">
        <f>IF(AND(RIGHT(I1800,1)="1",J1800=AVP),"Scranton West","")</f>
        <v>#NAME?</v>
      </c>
    </row>
    <row r="1801" spans="1:11" x14ac:dyDescent="0.3">
      <c r="A1801" s="1" t="s">
        <v>4774</v>
      </c>
      <c r="B1801" t="s">
        <v>1805</v>
      </c>
      <c r="C1801" t="s">
        <v>498</v>
      </c>
      <c r="D1801" t="s">
        <v>6003</v>
      </c>
      <c r="E1801" t="s">
        <v>1701</v>
      </c>
      <c r="F1801" s="5">
        <v>8.5399999999999991</v>
      </c>
      <c r="G1801" s="5">
        <v>8.99</v>
      </c>
      <c r="H1801" s="16">
        <v>0.4046278940054755</v>
      </c>
      <c r="I1801" s="3" t="s">
        <v>10260</v>
      </c>
      <c r="J1801" s="3" t="str">
        <f t="shared" si="28"/>
        <v>BNA</v>
      </c>
      <c r="K1801" s="3" t="e">
        <f>IF(AND(RIGHT(I1801,1)="1",J1801=AVP),"Scranton West","")</f>
        <v>#NAME?</v>
      </c>
    </row>
    <row r="1802" spans="1:11" x14ac:dyDescent="0.3">
      <c r="A1802" s="1" t="s">
        <v>4775</v>
      </c>
      <c r="B1802" t="s">
        <v>1806</v>
      </c>
      <c r="C1802" t="s">
        <v>442</v>
      </c>
      <c r="D1802" t="s">
        <v>6000</v>
      </c>
      <c r="E1802" t="s">
        <v>446</v>
      </c>
      <c r="F1802" s="5">
        <v>8.8000000000000007</v>
      </c>
      <c r="G1802" s="5">
        <v>15.99</v>
      </c>
      <c r="H1802" s="16">
        <v>8.0026484677540264</v>
      </c>
      <c r="I1802" s="3" t="s">
        <v>10261</v>
      </c>
      <c r="J1802" s="3" t="str">
        <f t="shared" si="28"/>
        <v>AVP</v>
      </c>
      <c r="K1802" s="3" t="e">
        <f>IF(AND(RIGHT(I1802,1)="1",J1802=AVP),"Scranton West","")</f>
        <v>#NAME?</v>
      </c>
    </row>
    <row r="1803" spans="1:11" x14ac:dyDescent="0.3">
      <c r="A1803" s="1" t="s">
        <v>4776</v>
      </c>
      <c r="B1803" t="s">
        <v>895</v>
      </c>
      <c r="C1803" t="s">
        <v>1694</v>
      </c>
      <c r="D1803" t="s">
        <v>6002</v>
      </c>
      <c r="E1803" t="s">
        <v>443</v>
      </c>
      <c r="F1803" s="5">
        <v>14.24</v>
      </c>
      <c r="G1803" s="5">
        <v>14.99</v>
      </c>
      <c r="H1803" s="16">
        <v>11.00416423466242</v>
      </c>
      <c r="I1803" s="3" t="s">
        <v>10261</v>
      </c>
      <c r="J1803" s="3" t="str">
        <f t="shared" si="28"/>
        <v>AVP</v>
      </c>
      <c r="K1803" s="3" t="e">
        <f>IF(AND(RIGHT(I1803,1)="1",J1803=AVP),"Scranton West","")</f>
        <v>#NAME?</v>
      </c>
    </row>
    <row r="1804" spans="1:11" x14ac:dyDescent="0.3">
      <c r="A1804" s="1" t="s">
        <v>4777</v>
      </c>
      <c r="B1804" t="s">
        <v>1807</v>
      </c>
      <c r="C1804" t="s">
        <v>1703</v>
      </c>
      <c r="D1804" t="s">
        <v>6001</v>
      </c>
      <c r="E1804" t="s">
        <v>1699</v>
      </c>
      <c r="F1804" s="5">
        <v>4.0199999999999996</v>
      </c>
      <c r="G1804" s="5">
        <v>6.99</v>
      </c>
      <c r="H1804" s="16">
        <v>1.003050861204781</v>
      </c>
      <c r="I1804" s="3" t="s">
        <v>10261</v>
      </c>
      <c r="J1804" s="3" t="str">
        <f t="shared" si="28"/>
        <v>AVP</v>
      </c>
      <c r="K1804" s="3" t="e">
        <f>IF(AND(RIGHT(I1804,1)="1",J1804=AVP),"Scranton West","")</f>
        <v>#NAME?</v>
      </c>
    </row>
    <row r="1805" spans="1:11" x14ac:dyDescent="0.3">
      <c r="A1805" s="1" t="s">
        <v>4778</v>
      </c>
      <c r="B1805" t="s">
        <v>1808</v>
      </c>
      <c r="C1805" t="s">
        <v>498</v>
      </c>
      <c r="D1805" t="s">
        <v>6003</v>
      </c>
      <c r="E1805" t="s">
        <v>1696</v>
      </c>
      <c r="F1805" s="5">
        <v>3.62</v>
      </c>
      <c r="G1805" s="5">
        <v>9.99</v>
      </c>
      <c r="H1805" s="16">
        <v>0.25783934422273835</v>
      </c>
      <c r="I1805" s="3" t="s">
        <v>10261</v>
      </c>
      <c r="J1805" s="3" t="str">
        <f t="shared" si="28"/>
        <v>AVP</v>
      </c>
      <c r="K1805" s="3" t="e">
        <f>IF(AND(RIGHT(I1805,1)="1",J1805=AVP),"Scranton West","")</f>
        <v>#NAME?</v>
      </c>
    </row>
    <row r="1806" spans="1:11" x14ac:dyDescent="0.3">
      <c r="A1806" s="1" t="s">
        <v>4779</v>
      </c>
      <c r="B1806" t="s">
        <v>1809</v>
      </c>
      <c r="C1806" t="s">
        <v>1722</v>
      </c>
      <c r="D1806" t="s">
        <v>6001</v>
      </c>
      <c r="E1806" t="s">
        <v>446</v>
      </c>
      <c r="F1806" s="5">
        <v>1.86</v>
      </c>
      <c r="G1806" s="5">
        <v>12.99</v>
      </c>
      <c r="H1806" s="16">
        <v>40.000194477936681</v>
      </c>
      <c r="I1806" s="3" t="s">
        <v>10261</v>
      </c>
      <c r="J1806" s="3" t="str">
        <f t="shared" si="28"/>
        <v>AVP</v>
      </c>
      <c r="K1806" s="3" t="e">
        <f>IF(AND(RIGHT(I1806,1)="1",J1806=AVP),"Scranton West","")</f>
        <v>#NAME?</v>
      </c>
    </row>
    <row r="1807" spans="1:11" x14ac:dyDescent="0.3">
      <c r="A1807" s="1" t="s">
        <v>4780</v>
      </c>
      <c r="B1807" t="s">
        <v>1717</v>
      </c>
      <c r="C1807" t="s">
        <v>1703</v>
      </c>
      <c r="D1807" t="s">
        <v>6001</v>
      </c>
      <c r="E1807" t="s">
        <v>443</v>
      </c>
      <c r="F1807" s="5">
        <v>4.79</v>
      </c>
      <c r="G1807" s="5">
        <v>7.99</v>
      </c>
      <c r="H1807" s="16">
        <v>1.0097773832997623</v>
      </c>
      <c r="I1807" s="3" t="s">
        <v>10261</v>
      </c>
      <c r="J1807" s="3" t="str">
        <f t="shared" si="28"/>
        <v>AVP</v>
      </c>
      <c r="K1807" s="3" t="e">
        <f>IF(AND(RIGHT(I1807,1)="1",J1807=AVP),"Scranton West","")</f>
        <v>#NAME?</v>
      </c>
    </row>
    <row r="1808" spans="1:11" x14ac:dyDescent="0.3">
      <c r="A1808" s="1" t="s">
        <v>4781</v>
      </c>
      <c r="B1808" t="s">
        <v>1714</v>
      </c>
      <c r="C1808" t="s">
        <v>1715</v>
      </c>
      <c r="D1808" t="s">
        <v>6003</v>
      </c>
      <c r="E1808" t="s">
        <v>1701</v>
      </c>
      <c r="F1808" s="5">
        <v>9.07</v>
      </c>
      <c r="G1808" s="5">
        <v>19.989999999999998</v>
      </c>
      <c r="H1808" s="16">
        <v>0.40468712537041057</v>
      </c>
      <c r="I1808" s="3" t="s">
        <v>10261</v>
      </c>
      <c r="J1808" s="3" t="str">
        <f t="shared" si="28"/>
        <v>AVP</v>
      </c>
      <c r="K1808" s="3" t="e">
        <f>IF(AND(RIGHT(I1808,1)="1",J1808=AVP),"Scranton West","")</f>
        <v>#NAME?</v>
      </c>
    </row>
    <row r="1809" spans="1:11" x14ac:dyDescent="0.3">
      <c r="A1809" s="1" t="s">
        <v>4782</v>
      </c>
      <c r="B1809" t="s">
        <v>472</v>
      </c>
      <c r="C1809" t="s">
        <v>442</v>
      </c>
      <c r="D1809" t="s">
        <v>6000</v>
      </c>
      <c r="E1809" t="s">
        <v>446</v>
      </c>
      <c r="F1809" s="5">
        <v>6.84</v>
      </c>
      <c r="G1809" s="5">
        <v>16.989999999999998</v>
      </c>
      <c r="H1809" s="16">
        <v>1.0010695537852723</v>
      </c>
      <c r="I1809" s="3" t="s">
        <v>10263</v>
      </c>
      <c r="J1809" s="3" t="str">
        <f t="shared" si="28"/>
        <v>BNA</v>
      </c>
      <c r="K1809" s="3" t="e">
        <f>IF(AND(RIGHT(I1809,1)="1",J1809=AVP),"Scranton West","")</f>
        <v>#NAME?</v>
      </c>
    </row>
    <row r="1810" spans="1:11" x14ac:dyDescent="0.3">
      <c r="A1810" s="1" t="s">
        <v>4783</v>
      </c>
      <c r="B1810" t="s">
        <v>578</v>
      </c>
      <c r="C1810" t="s">
        <v>442</v>
      </c>
      <c r="D1810" t="s">
        <v>6000</v>
      </c>
      <c r="E1810" t="s">
        <v>443</v>
      </c>
      <c r="F1810" s="5">
        <v>6.11</v>
      </c>
      <c r="G1810" s="5">
        <v>15.99</v>
      </c>
      <c r="H1810" s="16">
        <v>5.001634753674324</v>
      </c>
      <c r="I1810" s="3" t="s">
        <v>10264</v>
      </c>
      <c r="J1810" s="3" t="str">
        <f t="shared" si="28"/>
        <v>AVP</v>
      </c>
      <c r="K1810" s="3" t="e">
        <f>IF(AND(RIGHT(I1810,1)="1",J1810=AVP),"Scranton West","")</f>
        <v>#NAME?</v>
      </c>
    </row>
    <row r="1811" spans="1:11" x14ac:dyDescent="0.3">
      <c r="A1811" s="1" t="s">
        <v>4784</v>
      </c>
      <c r="B1811" t="s">
        <v>1810</v>
      </c>
      <c r="C1811" t="s">
        <v>498</v>
      </c>
      <c r="D1811" t="s">
        <v>6003</v>
      </c>
      <c r="E1811" t="s">
        <v>1699</v>
      </c>
      <c r="F1811" s="5">
        <v>9.8000000000000007</v>
      </c>
      <c r="G1811" s="5">
        <v>14.99</v>
      </c>
      <c r="H1811" s="16">
        <v>0.60017003695245941</v>
      </c>
      <c r="I1811" s="3" t="s">
        <v>10263</v>
      </c>
      <c r="J1811" s="3" t="str">
        <f t="shared" si="28"/>
        <v>BNA</v>
      </c>
      <c r="K1811" s="3" t="e">
        <f>IF(AND(RIGHT(I1811,1)="1",J1811=AVP),"Scranton West","")</f>
        <v>#NAME?</v>
      </c>
    </row>
    <row r="1812" spans="1:11" x14ac:dyDescent="0.3">
      <c r="A1812" s="1" t="s">
        <v>4785</v>
      </c>
      <c r="B1812" t="s">
        <v>1811</v>
      </c>
      <c r="C1812" t="s">
        <v>1707</v>
      </c>
      <c r="D1812" t="s">
        <v>6006</v>
      </c>
      <c r="E1812" t="s">
        <v>1696</v>
      </c>
      <c r="F1812" s="5">
        <v>4.62</v>
      </c>
      <c r="G1812" s="5">
        <v>8.99</v>
      </c>
      <c r="H1812" s="16">
        <v>0.50282679660510488</v>
      </c>
      <c r="I1812" s="3" t="s">
        <v>10260</v>
      </c>
      <c r="J1812" s="3" t="str">
        <f t="shared" si="28"/>
        <v>BNA</v>
      </c>
      <c r="K1812" s="3" t="e">
        <f>IF(AND(RIGHT(I1812,1)="1",J1812=AVP),"Scranton West","")</f>
        <v>#NAME?</v>
      </c>
    </row>
    <row r="1813" spans="1:11" x14ac:dyDescent="0.3">
      <c r="A1813" s="1" t="s">
        <v>4786</v>
      </c>
      <c r="B1813" t="s">
        <v>1757</v>
      </c>
      <c r="C1813" t="s">
        <v>498</v>
      </c>
      <c r="D1813" t="s">
        <v>6003</v>
      </c>
      <c r="E1813" t="s">
        <v>1701</v>
      </c>
      <c r="F1813" s="5">
        <v>5.45</v>
      </c>
      <c r="G1813" s="5">
        <v>10.99</v>
      </c>
      <c r="H1813" s="16">
        <v>0.20365913002772865</v>
      </c>
      <c r="I1813" s="3" t="s">
        <v>10261</v>
      </c>
      <c r="J1813" s="3" t="str">
        <f t="shared" si="28"/>
        <v>AVP</v>
      </c>
      <c r="K1813" s="3" t="e">
        <f>IF(AND(RIGHT(I1813,1)="1",J1813=AVP),"Scranton West","")</f>
        <v>#NAME?</v>
      </c>
    </row>
    <row r="1814" spans="1:11" x14ac:dyDescent="0.3">
      <c r="A1814" s="1" t="s">
        <v>4787</v>
      </c>
      <c r="B1814" t="s">
        <v>944</v>
      </c>
      <c r="C1814" t="s">
        <v>442</v>
      </c>
      <c r="D1814" t="s">
        <v>6000</v>
      </c>
      <c r="E1814" t="s">
        <v>443</v>
      </c>
      <c r="F1814" s="5">
        <v>11.08</v>
      </c>
      <c r="G1814" s="5">
        <v>14.99</v>
      </c>
      <c r="H1814" s="16">
        <v>25.006953390447684</v>
      </c>
      <c r="I1814" s="3" t="s">
        <v>10264</v>
      </c>
      <c r="J1814" s="3" t="str">
        <f t="shared" si="28"/>
        <v>AVP</v>
      </c>
      <c r="K1814" s="3" t="e">
        <f>IF(AND(RIGHT(I1814,1)="1",J1814=AVP),"Scranton West","")</f>
        <v>#NAME?</v>
      </c>
    </row>
    <row r="1815" spans="1:11" x14ac:dyDescent="0.3">
      <c r="A1815" s="1" t="s">
        <v>4788</v>
      </c>
      <c r="B1815" t="s">
        <v>1812</v>
      </c>
      <c r="C1815" t="s">
        <v>1719</v>
      </c>
      <c r="D1815" t="s">
        <v>6003</v>
      </c>
      <c r="E1815" t="s">
        <v>1696</v>
      </c>
      <c r="F1815" s="5">
        <v>4.24</v>
      </c>
      <c r="G1815" s="5">
        <v>5.99</v>
      </c>
      <c r="H1815" s="16">
        <v>30.001828269232568</v>
      </c>
      <c r="I1815" s="3" t="s">
        <v>10263</v>
      </c>
      <c r="J1815" s="3" t="str">
        <f t="shared" si="28"/>
        <v>BNA</v>
      </c>
      <c r="K1815" s="3" t="e">
        <f>IF(AND(RIGHT(I1815,1)="1",J1815=AVP),"Scranton West","")</f>
        <v>#NAME?</v>
      </c>
    </row>
    <row r="1816" spans="1:11" x14ac:dyDescent="0.3">
      <c r="A1816" s="1" t="s">
        <v>4789</v>
      </c>
      <c r="B1816" t="s">
        <v>1813</v>
      </c>
      <c r="C1816" t="s">
        <v>1694</v>
      </c>
      <c r="D1816" t="s">
        <v>6002</v>
      </c>
      <c r="E1816" t="s">
        <v>1699</v>
      </c>
      <c r="F1816" s="5">
        <v>7.21</v>
      </c>
      <c r="G1816" s="5">
        <v>11.99</v>
      </c>
      <c r="H1816" s="16">
        <v>4.5021780862136618</v>
      </c>
      <c r="I1816" s="3" t="s">
        <v>10264</v>
      </c>
      <c r="J1816" s="3" t="str">
        <f t="shared" si="28"/>
        <v>AVP</v>
      </c>
      <c r="K1816" s="3" t="e">
        <f>IF(AND(RIGHT(I1816,1)="1",J1816=AVP),"Scranton West","")</f>
        <v>#NAME?</v>
      </c>
    </row>
    <row r="1817" spans="1:11" x14ac:dyDescent="0.3">
      <c r="A1817" s="1" t="s">
        <v>4790</v>
      </c>
      <c r="B1817" t="s">
        <v>1814</v>
      </c>
      <c r="C1817" t="s">
        <v>1722</v>
      </c>
      <c r="D1817" t="s">
        <v>6001</v>
      </c>
      <c r="E1817" t="s">
        <v>446</v>
      </c>
      <c r="F1817" s="5">
        <v>8.17</v>
      </c>
      <c r="G1817" s="5">
        <v>12.99</v>
      </c>
      <c r="H1817" s="16">
        <v>1.0036242035099665</v>
      </c>
      <c r="I1817" s="3" t="s">
        <v>10261</v>
      </c>
      <c r="J1817" s="3" t="str">
        <f t="shared" si="28"/>
        <v>AVP</v>
      </c>
      <c r="K1817" s="3" t="e">
        <f>IF(AND(RIGHT(I1817,1)="1",J1817=AVP),"Scranton West","")</f>
        <v>#NAME?</v>
      </c>
    </row>
    <row r="1818" spans="1:11" x14ac:dyDescent="0.3">
      <c r="A1818" s="1" t="s">
        <v>4791</v>
      </c>
      <c r="B1818" t="s">
        <v>1815</v>
      </c>
      <c r="C1818" t="s">
        <v>498</v>
      </c>
      <c r="D1818" t="s">
        <v>6003</v>
      </c>
      <c r="E1818" t="s">
        <v>1701</v>
      </c>
      <c r="F1818" s="5">
        <v>4.8600000000000003</v>
      </c>
      <c r="G1818" s="5">
        <v>9.99</v>
      </c>
      <c r="H1818" s="16">
        <v>4.0069283100932696</v>
      </c>
      <c r="I1818" s="3" t="s">
        <v>10261</v>
      </c>
      <c r="J1818" s="3" t="str">
        <f t="shared" si="28"/>
        <v>AVP</v>
      </c>
      <c r="K1818" s="3" t="e">
        <f>IF(AND(RIGHT(I1818,1)="1",J1818=AVP),"Scranton West","")</f>
        <v>#NAME?</v>
      </c>
    </row>
    <row r="1819" spans="1:11" x14ac:dyDescent="0.3">
      <c r="A1819" s="1" t="s">
        <v>4792</v>
      </c>
      <c r="B1819" t="s">
        <v>1816</v>
      </c>
      <c r="C1819" t="s">
        <v>1790</v>
      </c>
      <c r="D1819" t="s">
        <v>6006</v>
      </c>
      <c r="E1819" t="s">
        <v>446</v>
      </c>
      <c r="F1819" s="5">
        <v>10.32</v>
      </c>
      <c r="G1819" s="5">
        <v>13.99</v>
      </c>
      <c r="H1819" s="16">
        <v>0.50048414427193222</v>
      </c>
      <c r="I1819" s="3" t="s">
        <v>10261</v>
      </c>
      <c r="J1819" s="3" t="str">
        <f t="shared" si="28"/>
        <v>AVP</v>
      </c>
      <c r="K1819" s="3" t="e">
        <f>IF(AND(RIGHT(I1819,1)="1",J1819=AVP),"Scranton West","")</f>
        <v>#NAME?</v>
      </c>
    </row>
    <row r="1820" spans="1:11" x14ac:dyDescent="0.3">
      <c r="A1820" s="1" t="s">
        <v>4793</v>
      </c>
      <c r="B1820" t="s">
        <v>819</v>
      </c>
      <c r="C1820" t="s">
        <v>1694</v>
      </c>
      <c r="D1820" t="s">
        <v>6002</v>
      </c>
      <c r="E1820" t="s">
        <v>443</v>
      </c>
      <c r="F1820" s="5">
        <v>11.65</v>
      </c>
      <c r="G1820" s="5">
        <v>15.99</v>
      </c>
      <c r="H1820" s="16">
        <v>1.5002064866981253</v>
      </c>
      <c r="I1820" s="3" t="s">
        <v>10261</v>
      </c>
      <c r="J1820" s="3" t="str">
        <f t="shared" si="28"/>
        <v>AVP</v>
      </c>
      <c r="K1820" s="3" t="e">
        <f>IF(AND(RIGHT(I1820,1)="1",J1820=AVP),"Scranton West","")</f>
        <v>#NAME?</v>
      </c>
    </row>
    <row r="1821" spans="1:11" x14ac:dyDescent="0.3">
      <c r="A1821" s="1" t="s">
        <v>4794</v>
      </c>
      <c r="B1821" t="s">
        <v>1817</v>
      </c>
      <c r="C1821" t="s">
        <v>1719</v>
      </c>
      <c r="D1821" t="s">
        <v>6003</v>
      </c>
      <c r="E1821" t="s">
        <v>1696</v>
      </c>
      <c r="F1821" s="5">
        <v>2.02</v>
      </c>
      <c r="G1821" s="5">
        <v>4.99</v>
      </c>
      <c r="H1821" s="16">
        <v>3.0022166083763664</v>
      </c>
      <c r="I1821" s="3" t="s">
        <v>10261</v>
      </c>
      <c r="J1821" s="3" t="str">
        <f t="shared" si="28"/>
        <v>AVP</v>
      </c>
      <c r="K1821" s="3" t="e">
        <f>IF(AND(RIGHT(I1821,1)="1",J1821=AVP),"Scranton West","")</f>
        <v>#NAME?</v>
      </c>
    </row>
    <row r="1822" spans="1:11" x14ac:dyDescent="0.3">
      <c r="A1822" s="1" t="s">
        <v>4795</v>
      </c>
      <c r="B1822" t="s">
        <v>1818</v>
      </c>
      <c r="C1822" t="s">
        <v>1698</v>
      </c>
      <c r="D1822" t="s">
        <v>6006</v>
      </c>
      <c r="E1822" t="s">
        <v>1699</v>
      </c>
      <c r="F1822" s="5">
        <v>5.73</v>
      </c>
      <c r="G1822" s="5">
        <v>11.99</v>
      </c>
      <c r="H1822" s="16">
        <v>1.0094385448332825</v>
      </c>
      <c r="I1822" s="3" t="s">
        <v>10264</v>
      </c>
      <c r="J1822" s="3" t="str">
        <f t="shared" si="28"/>
        <v>AVP</v>
      </c>
      <c r="K1822" s="3" t="e">
        <f>IF(AND(RIGHT(I1822,1)="1",J1822=AVP),"Scranton West","")</f>
        <v>#NAME?</v>
      </c>
    </row>
    <row r="1823" spans="1:11" x14ac:dyDescent="0.3">
      <c r="A1823" s="1" t="s">
        <v>4796</v>
      </c>
      <c r="B1823" t="s">
        <v>1819</v>
      </c>
      <c r="C1823" t="s">
        <v>498</v>
      </c>
      <c r="D1823" t="s">
        <v>6003</v>
      </c>
      <c r="E1823" t="s">
        <v>1701</v>
      </c>
      <c r="F1823" s="5">
        <v>8.4</v>
      </c>
      <c r="G1823" s="5">
        <v>10.99</v>
      </c>
      <c r="H1823" s="16">
        <v>5.0087012626597556</v>
      </c>
      <c r="I1823" s="3" t="s">
        <v>10260</v>
      </c>
      <c r="J1823" s="3" t="str">
        <f t="shared" si="28"/>
        <v>BNA</v>
      </c>
      <c r="K1823" s="3" t="e">
        <f>IF(AND(RIGHT(I1823,1)="1",J1823=AVP),"Scranton West","")</f>
        <v>#NAME?</v>
      </c>
    </row>
    <row r="1824" spans="1:11" x14ac:dyDescent="0.3">
      <c r="A1824" s="1" t="s">
        <v>4797</v>
      </c>
      <c r="B1824" t="s">
        <v>1756</v>
      </c>
      <c r="C1824" t="s">
        <v>1707</v>
      </c>
      <c r="D1824" t="s">
        <v>6006</v>
      </c>
      <c r="E1824" t="s">
        <v>443</v>
      </c>
      <c r="F1824" s="5">
        <v>7.84</v>
      </c>
      <c r="G1824" s="5">
        <v>13.99</v>
      </c>
      <c r="H1824" s="16">
        <v>12.002185873308559</v>
      </c>
      <c r="I1824" s="3" t="s">
        <v>10260</v>
      </c>
      <c r="J1824" s="3" t="str">
        <f t="shared" si="28"/>
        <v>BNA</v>
      </c>
      <c r="K1824" s="3" t="e">
        <f>IF(AND(RIGHT(I1824,1)="1",J1824=AVP),"Scranton West","")</f>
        <v>#NAME?</v>
      </c>
    </row>
    <row r="1825" spans="1:11" x14ac:dyDescent="0.3">
      <c r="A1825" s="1" t="s">
        <v>4798</v>
      </c>
      <c r="B1825" t="s">
        <v>1820</v>
      </c>
      <c r="C1825" t="s">
        <v>1703</v>
      </c>
      <c r="D1825" t="s">
        <v>6001</v>
      </c>
      <c r="E1825" t="s">
        <v>1696</v>
      </c>
      <c r="F1825" s="5">
        <v>2.06</v>
      </c>
      <c r="G1825" s="5">
        <v>4.99</v>
      </c>
      <c r="H1825" s="16">
        <v>1.0065567775737689</v>
      </c>
      <c r="I1825" s="3" t="s">
        <v>10263</v>
      </c>
      <c r="J1825" s="3" t="str">
        <f t="shared" si="28"/>
        <v>BNA</v>
      </c>
      <c r="K1825" s="3" t="e">
        <f>IF(AND(RIGHT(I1825,1)="1",J1825=AVP),"Scranton West","")</f>
        <v>#NAME?</v>
      </c>
    </row>
    <row r="1826" spans="1:11" x14ac:dyDescent="0.3">
      <c r="A1826" s="1" t="s">
        <v>4799</v>
      </c>
      <c r="B1826" t="s">
        <v>1821</v>
      </c>
      <c r="C1826" t="s">
        <v>498</v>
      </c>
      <c r="D1826" t="s">
        <v>6003</v>
      </c>
      <c r="E1826" t="s">
        <v>1699</v>
      </c>
      <c r="F1826" s="5">
        <v>12.99</v>
      </c>
      <c r="G1826" s="5">
        <v>15.99</v>
      </c>
      <c r="H1826" s="16">
        <v>0.50024124019118954</v>
      </c>
      <c r="I1826" s="3" t="s">
        <v>10261</v>
      </c>
      <c r="J1826" s="3" t="str">
        <f t="shared" si="28"/>
        <v>AVP</v>
      </c>
      <c r="K1826" s="3" t="e">
        <f>IF(AND(RIGHT(I1826,1)="1",J1826=AVP),"Scranton West","")</f>
        <v>#NAME?</v>
      </c>
    </row>
    <row r="1827" spans="1:11" x14ac:dyDescent="0.3">
      <c r="A1827" s="1" t="s">
        <v>4800</v>
      </c>
      <c r="B1827" t="s">
        <v>1822</v>
      </c>
      <c r="C1827" t="s">
        <v>1715</v>
      </c>
      <c r="D1827" t="s">
        <v>6001</v>
      </c>
      <c r="E1827" t="s">
        <v>446</v>
      </c>
      <c r="F1827" s="5">
        <v>5.45</v>
      </c>
      <c r="G1827" s="5">
        <v>7.99</v>
      </c>
      <c r="H1827" s="16">
        <v>2.508405661862454</v>
      </c>
      <c r="I1827" s="3" t="s">
        <v>10263</v>
      </c>
      <c r="J1827" s="3" t="str">
        <f t="shared" si="28"/>
        <v>BNA</v>
      </c>
      <c r="K1827" s="3" t="e">
        <f>IF(AND(RIGHT(I1827,1)="1",J1827=AVP),"Scranton West","")</f>
        <v>#NAME?</v>
      </c>
    </row>
    <row r="1828" spans="1:11" x14ac:dyDescent="0.3">
      <c r="A1828" s="1" t="s">
        <v>4801</v>
      </c>
      <c r="B1828" t="s">
        <v>1823</v>
      </c>
      <c r="C1828" t="s">
        <v>498</v>
      </c>
      <c r="D1828" t="s">
        <v>6003</v>
      </c>
      <c r="E1828" t="s">
        <v>1701</v>
      </c>
      <c r="F1828" s="5">
        <v>3.48</v>
      </c>
      <c r="G1828" s="5">
        <v>10.99</v>
      </c>
      <c r="H1828" s="16">
        <v>0.20448681643967348</v>
      </c>
      <c r="I1828" s="3" t="s">
        <v>10261</v>
      </c>
      <c r="J1828" s="3" t="str">
        <f t="shared" si="28"/>
        <v>AVP</v>
      </c>
      <c r="K1828" s="3" t="e">
        <f>IF(AND(RIGHT(I1828,1)="1",J1828=AVP),"Scranton West","")</f>
        <v>#NAME?</v>
      </c>
    </row>
    <row r="1829" spans="1:11" x14ac:dyDescent="0.3">
      <c r="A1829" s="1" t="s">
        <v>4802</v>
      </c>
      <c r="B1829" t="s">
        <v>1824</v>
      </c>
      <c r="C1829" t="s">
        <v>1705</v>
      </c>
      <c r="D1829" t="s">
        <v>6000</v>
      </c>
      <c r="E1829" t="s">
        <v>446</v>
      </c>
      <c r="F1829" s="5">
        <v>1.49</v>
      </c>
      <c r="G1829" s="5">
        <v>13.99</v>
      </c>
      <c r="H1829" s="16">
        <v>0.20859641707393192</v>
      </c>
      <c r="I1829" s="3" t="s">
        <v>10261</v>
      </c>
      <c r="J1829" s="3" t="str">
        <f t="shared" si="28"/>
        <v>AVP</v>
      </c>
      <c r="K1829" s="3" t="e">
        <f>IF(AND(RIGHT(I1829,1)="1",J1829=AVP),"Scranton West","")</f>
        <v>#NAME?</v>
      </c>
    </row>
    <row r="1830" spans="1:11" x14ac:dyDescent="0.3">
      <c r="A1830" s="1" t="s">
        <v>4803</v>
      </c>
      <c r="B1830" t="s">
        <v>1825</v>
      </c>
      <c r="C1830" t="s">
        <v>1719</v>
      </c>
      <c r="D1830" t="s">
        <v>6003</v>
      </c>
      <c r="E1830" t="s">
        <v>1696</v>
      </c>
      <c r="F1830" s="5">
        <v>1.75</v>
      </c>
      <c r="G1830" s="5">
        <v>4.99</v>
      </c>
      <c r="H1830" s="16">
        <v>0.40153343868022262</v>
      </c>
      <c r="I1830" s="3" t="s">
        <v>10261</v>
      </c>
      <c r="J1830" s="3" t="str">
        <f t="shared" si="28"/>
        <v>AVP</v>
      </c>
      <c r="K1830" s="3" t="e">
        <f>IF(AND(RIGHT(I1830,1)="1",J1830=AVP),"Scranton West","")</f>
        <v>#NAME?</v>
      </c>
    </row>
    <row r="1831" spans="1:11" x14ac:dyDescent="0.3">
      <c r="A1831" s="1" t="s">
        <v>4804</v>
      </c>
      <c r="B1831" t="s">
        <v>1761</v>
      </c>
      <c r="C1831" t="s">
        <v>1698</v>
      </c>
      <c r="D1831" t="s">
        <v>6000</v>
      </c>
      <c r="E1831" t="s">
        <v>1699</v>
      </c>
      <c r="F1831" s="5">
        <v>8.7100000000000009</v>
      </c>
      <c r="G1831" s="5">
        <v>11.99</v>
      </c>
      <c r="H1831" s="16">
        <v>0.10687312319282523</v>
      </c>
      <c r="I1831" s="3" t="s">
        <v>10260</v>
      </c>
      <c r="J1831" s="3" t="str">
        <f t="shared" si="28"/>
        <v>BNA</v>
      </c>
      <c r="K1831" s="3" t="e">
        <f>IF(AND(RIGHT(I1831,1)="1",J1831=AVP),"Scranton West","")</f>
        <v>#NAME?</v>
      </c>
    </row>
    <row r="1832" spans="1:11" x14ac:dyDescent="0.3">
      <c r="A1832" s="1" t="s">
        <v>4805</v>
      </c>
      <c r="B1832" t="s">
        <v>1730</v>
      </c>
      <c r="C1832" t="s">
        <v>1715</v>
      </c>
      <c r="D1832" t="s">
        <v>5997</v>
      </c>
      <c r="E1832" t="s">
        <v>446</v>
      </c>
      <c r="F1832" s="5">
        <v>4.8899999999999997</v>
      </c>
      <c r="G1832" s="5">
        <v>7.99</v>
      </c>
      <c r="H1832" s="16">
        <v>3.0094662547146251</v>
      </c>
      <c r="I1832" s="3" t="s">
        <v>10261</v>
      </c>
      <c r="J1832" s="3" t="str">
        <f t="shared" si="28"/>
        <v>AVP</v>
      </c>
      <c r="K1832" s="3" t="e">
        <f>IF(AND(RIGHT(I1832,1)="1",J1832=AVP),"Scranton West","")</f>
        <v>#NAME?</v>
      </c>
    </row>
    <row r="1833" spans="1:11" x14ac:dyDescent="0.3">
      <c r="A1833" s="1" t="s">
        <v>4806</v>
      </c>
      <c r="B1833" t="s">
        <v>1784</v>
      </c>
      <c r="C1833" t="s">
        <v>442</v>
      </c>
      <c r="D1833" t="s">
        <v>6000</v>
      </c>
      <c r="E1833" t="s">
        <v>443</v>
      </c>
      <c r="F1833" s="5">
        <v>5.41</v>
      </c>
      <c r="G1833" s="5">
        <v>15.99</v>
      </c>
      <c r="H1833" s="16">
        <v>22.008542125599472</v>
      </c>
      <c r="I1833" s="3" t="s">
        <v>10261</v>
      </c>
      <c r="J1833" s="3" t="str">
        <f t="shared" si="28"/>
        <v>AVP</v>
      </c>
      <c r="K1833" s="3" t="e">
        <f>IF(AND(RIGHT(I1833,1)="1",J1833=AVP),"Scranton West","")</f>
        <v>#NAME?</v>
      </c>
    </row>
    <row r="1834" spans="1:11" x14ac:dyDescent="0.3">
      <c r="A1834" s="1" t="s">
        <v>4807</v>
      </c>
      <c r="B1834" t="s">
        <v>1778</v>
      </c>
      <c r="C1834" t="s">
        <v>498</v>
      </c>
      <c r="D1834" t="s">
        <v>6003</v>
      </c>
      <c r="E1834" t="s">
        <v>1701</v>
      </c>
      <c r="F1834" s="5">
        <v>6.55</v>
      </c>
      <c r="G1834" s="5">
        <v>9.99</v>
      </c>
      <c r="H1834" s="16">
        <v>0.50533787812415998</v>
      </c>
      <c r="I1834" s="3" t="s">
        <v>10260</v>
      </c>
      <c r="J1834" s="3" t="str">
        <f t="shared" si="28"/>
        <v>BNA</v>
      </c>
      <c r="K1834" s="3" t="e">
        <f>IF(AND(RIGHT(I1834,1)="1",J1834=AVP),"Scranton West","")</f>
        <v>#NAME?</v>
      </c>
    </row>
    <row r="1835" spans="1:11" x14ac:dyDescent="0.3">
      <c r="A1835" s="1" t="s">
        <v>4808</v>
      </c>
      <c r="B1835" t="s">
        <v>1826</v>
      </c>
      <c r="C1835" t="s">
        <v>1705</v>
      </c>
      <c r="D1835" t="s">
        <v>6000</v>
      </c>
      <c r="E1835" t="s">
        <v>443</v>
      </c>
      <c r="F1835" s="5">
        <v>5.65</v>
      </c>
      <c r="G1835" s="5">
        <v>8.99</v>
      </c>
      <c r="H1835" s="16">
        <v>0.40963072180771193</v>
      </c>
      <c r="I1835" s="3" t="s">
        <v>10264</v>
      </c>
      <c r="J1835" s="3" t="str">
        <f t="shared" si="28"/>
        <v>AVP</v>
      </c>
      <c r="K1835" s="3" t="e">
        <f>IF(AND(RIGHT(I1835,1)="1",J1835=AVP),"Scranton West","")</f>
        <v>#NAME?</v>
      </c>
    </row>
    <row r="1836" spans="1:11" x14ac:dyDescent="0.3">
      <c r="A1836" s="1" t="s">
        <v>4809</v>
      </c>
      <c r="B1836" t="s">
        <v>1866</v>
      </c>
      <c r="C1836" t="s">
        <v>1790</v>
      </c>
      <c r="D1836" t="s">
        <v>6006</v>
      </c>
      <c r="E1836" t="s">
        <v>1696</v>
      </c>
      <c r="F1836" s="5">
        <v>2.4700000000000002</v>
      </c>
      <c r="G1836" s="5">
        <v>5.99</v>
      </c>
      <c r="H1836" s="16">
        <v>1.0020580518857007</v>
      </c>
      <c r="I1836" s="3" t="s">
        <v>10261</v>
      </c>
      <c r="J1836" s="3" t="str">
        <f t="shared" si="28"/>
        <v>AVP</v>
      </c>
      <c r="K1836" s="3" t="e">
        <f>IF(AND(RIGHT(I1836,1)="1",J1836=AVP),"Scranton West","")</f>
        <v>#NAME?</v>
      </c>
    </row>
    <row r="1837" spans="1:11" x14ac:dyDescent="0.3">
      <c r="A1837" s="1" t="s">
        <v>4810</v>
      </c>
      <c r="B1837" t="s">
        <v>1797</v>
      </c>
      <c r="C1837" t="s">
        <v>1694</v>
      </c>
      <c r="D1837" t="s">
        <v>6002</v>
      </c>
      <c r="E1837" t="s">
        <v>1699</v>
      </c>
      <c r="F1837" s="5">
        <v>8.43</v>
      </c>
      <c r="G1837" s="5">
        <v>11.99</v>
      </c>
      <c r="H1837" s="16">
        <v>0.50546762819508373</v>
      </c>
      <c r="I1837" s="3" t="s">
        <v>10261</v>
      </c>
      <c r="J1837" s="3" t="str">
        <f t="shared" si="28"/>
        <v>AVP</v>
      </c>
      <c r="K1837" s="3" t="e">
        <f>IF(AND(RIGHT(I1837,1)="1",J1837=AVP),"Scranton West","")</f>
        <v>#NAME?</v>
      </c>
    </row>
    <row r="1838" spans="1:11" x14ac:dyDescent="0.3">
      <c r="A1838" s="1" t="s">
        <v>4811</v>
      </c>
      <c r="B1838" t="s">
        <v>1827</v>
      </c>
      <c r="C1838" t="s">
        <v>1707</v>
      </c>
      <c r="D1838" t="s">
        <v>6006</v>
      </c>
      <c r="E1838" t="s">
        <v>446</v>
      </c>
      <c r="F1838" s="5">
        <v>11.46</v>
      </c>
      <c r="G1838" s="5">
        <v>16.989999999999998</v>
      </c>
      <c r="H1838" s="16">
        <v>11.005954669489967</v>
      </c>
      <c r="I1838" s="3" t="s">
        <v>10262</v>
      </c>
      <c r="J1838" s="3" t="str">
        <f t="shared" si="28"/>
        <v>MCO</v>
      </c>
      <c r="K1838" s="3" t="e">
        <f>IF(AND(RIGHT(I1838,1)="1",J1838=AVP),"Scranton West","")</f>
        <v>#NAME?</v>
      </c>
    </row>
    <row r="1839" spans="1:11" x14ac:dyDescent="0.3">
      <c r="A1839" s="1" t="s">
        <v>4812</v>
      </c>
      <c r="B1839" t="s">
        <v>1770</v>
      </c>
      <c r="C1839" t="s">
        <v>1694</v>
      </c>
      <c r="D1839" t="s">
        <v>6002</v>
      </c>
      <c r="E1839" t="s">
        <v>443</v>
      </c>
      <c r="F1839" s="5">
        <v>6.27</v>
      </c>
      <c r="G1839" s="5">
        <v>15.99</v>
      </c>
      <c r="H1839" s="16">
        <v>0.50284290226196271</v>
      </c>
      <c r="I1839" s="3" t="s">
        <v>10261</v>
      </c>
      <c r="J1839" s="3" t="str">
        <f t="shared" si="28"/>
        <v>AVP</v>
      </c>
      <c r="K1839" s="3" t="e">
        <f>IF(AND(RIGHT(I1839,1)="1",J1839=AVP),"Scranton West","")</f>
        <v>#NAME?</v>
      </c>
    </row>
    <row r="1840" spans="1:11" x14ac:dyDescent="0.3">
      <c r="A1840" s="1" t="s">
        <v>4813</v>
      </c>
      <c r="B1840" t="s">
        <v>1828</v>
      </c>
      <c r="C1840" t="s">
        <v>498</v>
      </c>
      <c r="D1840" t="s">
        <v>6003</v>
      </c>
      <c r="E1840" t="s">
        <v>1701</v>
      </c>
      <c r="F1840" s="5">
        <v>7.52</v>
      </c>
      <c r="G1840" s="5">
        <v>10.99</v>
      </c>
      <c r="H1840" s="16">
        <v>30.004818889563968</v>
      </c>
      <c r="I1840" s="3" t="s">
        <v>10261</v>
      </c>
      <c r="J1840" s="3" t="str">
        <f t="shared" si="28"/>
        <v>AVP</v>
      </c>
      <c r="K1840" s="3" t="e">
        <f>IF(AND(RIGHT(I1840,1)="1",J1840=AVP),"Scranton West","")</f>
        <v>#NAME?</v>
      </c>
    </row>
    <row r="1841" spans="1:11" x14ac:dyDescent="0.3">
      <c r="A1841" s="1" t="s">
        <v>4814</v>
      </c>
      <c r="B1841" t="s">
        <v>1829</v>
      </c>
      <c r="C1841" t="s">
        <v>1705</v>
      </c>
      <c r="D1841" t="s">
        <v>6000</v>
      </c>
      <c r="E1841" t="s">
        <v>446</v>
      </c>
      <c r="F1841" s="5">
        <v>7.22</v>
      </c>
      <c r="G1841" s="5">
        <v>13.99</v>
      </c>
      <c r="H1841" s="16">
        <v>0.10143230633811853</v>
      </c>
      <c r="I1841" s="3" t="s">
        <v>10263</v>
      </c>
      <c r="J1841" s="3" t="str">
        <f t="shared" si="28"/>
        <v>BNA</v>
      </c>
      <c r="K1841" s="3" t="e">
        <f>IF(AND(RIGHT(I1841,1)="1",J1841=AVP),"Scranton West","")</f>
        <v>#NAME?</v>
      </c>
    </row>
    <row r="1842" spans="1:11" x14ac:dyDescent="0.3">
      <c r="A1842" s="1" t="s">
        <v>4815</v>
      </c>
      <c r="B1842" t="s">
        <v>1830</v>
      </c>
      <c r="C1842" t="s">
        <v>1705</v>
      </c>
      <c r="D1842" t="s">
        <v>6000</v>
      </c>
      <c r="E1842" t="s">
        <v>443</v>
      </c>
      <c r="F1842" s="5">
        <v>3.67</v>
      </c>
      <c r="G1842" s="5">
        <v>5.99</v>
      </c>
      <c r="H1842" s="16">
        <v>28.002664646097223</v>
      </c>
      <c r="I1842" s="3" t="s">
        <v>10261</v>
      </c>
      <c r="J1842" s="3" t="str">
        <f t="shared" si="28"/>
        <v>AVP</v>
      </c>
      <c r="K1842" s="3" t="e">
        <f>IF(AND(RIGHT(I1842,1)="1",J1842=AVP),"Scranton West","")</f>
        <v>#NAME?</v>
      </c>
    </row>
    <row r="1843" spans="1:11" x14ac:dyDescent="0.3">
      <c r="A1843" s="1" t="s">
        <v>4816</v>
      </c>
      <c r="B1843" t="s">
        <v>1831</v>
      </c>
      <c r="C1843" t="s">
        <v>498</v>
      </c>
      <c r="D1843" t="s">
        <v>6003</v>
      </c>
      <c r="E1843" t="s">
        <v>1696</v>
      </c>
      <c r="F1843" s="5">
        <v>1</v>
      </c>
      <c r="G1843" s="5">
        <v>8.99</v>
      </c>
      <c r="H1843" s="16">
        <v>2.0089452928028293</v>
      </c>
      <c r="I1843" s="3" t="s">
        <v>10262</v>
      </c>
      <c r="J1843" s="3" t="str">
        <f t="shared" si="28"/>
        <v>MCO</v>
      </c>
      <c r="K1843" s="3" t="e">
        <f>IF(AND(RIGHT(I1843,1)="1",J1843=AVP),"Scranton West","")</f>
        <v>#NAME?</v>
      </c>
    </row>
    <row r="1844" spans="1:11" x14ac:dyDescent="0.3">
      <c r="A1844" s="1" t="s">
        <v>4817</v>
      </c>
      <c r="B1844" t="s">
        <v>1832</v>
      </c>
      <c r="C1844" t="s">
        <v>442</v>
      </c>
      <c r="D1844" t="s">
        <v>6000</v>
      </c>
      <c r="E1844" t="s">
        <v>443</v>
      </c>
      <c r="F1844" s="5">
        <v>9.7799999999999994</v>
      </c>
      <c r="G1844" s="5">
        <v>14.99</v>
      </c>
      <c r="H1844" s="16">
        <v>3.0030925802220261</v>
      </c>
      <c r="I1844" s="3" t="s">
        <v>10261</v>
      </c>
      <c r="J1844" s="3" t="str">
        <f t="shared" si="28"/>
        <v>AVP</v>
      </c>
      <c r="K1844" s="3" t="e">
        <f>IF(AND(RIGHT(I1844,1)="1",J1844=AVP),"Scranton West","")</f>
        <v>#NAME?</v>
      </c>
    </row>
    <row r="1845" spans="1:11" x14ac:dyDescent="0.3">
      <c r="A1845" s="1" t="s">
        <v>4818</v>
      </c>
      <c r="B1845" t="s">
        <v>1833</v>
      </c>
      <c r="C1845" t="s">
        <v>1705</v>
      </c>
      <c r="D1845" t="s">
        <v>6000</v>
      </c>
      <c r="E1845" t="s">
        <v>443</v>
      </c>
      <c r="F1845" s="5">
        <v>1.22</v>
      </c>
      <c r="G1845" s="5">
        <v>8.99</v>
      </c>
      <c r="H1845" s="16">
        <v>16.007489616440374</v>
      </c>
      <c r="I1845" s="3" t="s">
        <v>10262</v>
      </c>
      <c r="J1845" s="3" t="str">
        <f t="shared" si="28"/>
        <v>MCO</v>
      </c>
      <c r="K1845" s="3" t="e">
        <f>IF(AND(RIGHT(I1845,1)="1",J1845=AVP),"Scranton West","")</f>
        <v>#NAME?</v>
      </c>
    </row>
    <row r="1846" spans="1:11" x14ac:dyDescent="0.3">
      <c r="A1846" s="1" t="s">
        <v>4819</v>
      </c>
      <c r="B1846" t="s">
        <v>1834</v>
      </c>
      <c r="C1846" t="s">
        <v>1707</v>
      </c>
      <c r="D1846" t="s">
        <v>6006</v>
      </c>
      <c r="E1846" t="s">
        <v>1696</v>
      </c>
      <c r="F1846" s="5">
        <v>3.88</v>
      </c>
      <c r="G1846" s="5">
        <v>6.99</v>
      </c>
      <c r="H1846" s="16">
        <v>5.005107505057687</v>
      </c>
      <c r="I1846" s="3" t="s">
        <v>10263</v>
      </c>
      <c r="J1846" s="3" t="str">
        <f t="shared" si="28"/>
        <v>BNA</v>
      </c>
      <c r="K1846" s="3" t="e">
        <f>IF(AND(RIGHT(I1846,1)="1",J1846=AVP),"Scranton West","")</f>
        <v>#NAME?</v>
      </c>
    </row>
    <row r="1847" spans="1:11" x14ac:dyDescent="0.3">
      <c r="A1847" s="1" t="s">
        <v>4820</v>
      </c>
      <c r="B1847" t="s">
        <v>1835</v>
      </c>
      <c r="C1847" t="s">
        <v>1694</v>
      </c>
      <c r="D1847" t="s">
        <v>6002</v>
      </c>
      <c r="E1847" t="s">
        <v>443</v>
      </c>
      <c r="F1847" s="5">
        <v>9.51</v>
      </c>
      <c r="G1847" s="5">
        <v>12.99</v>
      </c>
      <c r="H1847" s="16">
        <v>1.2007586368387941</v>
      </c>
      <c r="I1847" s="3" t="s">
        <v>10264</v>
      </c>
      <c r="J1847" s="3" t="str">
        <f t="shared" si="28"/>
        <v>AVP</v>
      </c>
      <c r="K1847" s="3" t="e">
        <f>IF(AND(RIGHT(I1847,1)="1",J1847=AVP),"Scranton West","")</f>
        <v>#NAME?</v>
      </c>
    </row>
    <row r="1848" spans="1:11" x14ac:dyDescent="0.3">
      <c r="A1848" s="1" t="s">
        <v>4821</v>
      </c>
      <c r="B1848" t="s">
        <v>1836</v>
      </c>
      <c r="C1848" t="s">
        <v>498</v>
      </c>
      <c r="D1848" t="s">
        <v>6003</v>
      </c>
      <c r="E1848" t="s">
        <v>1701</v>
      </c>
      <c r="F1848" s="5">
        <v>10.44</v>
      </c>
      <c r="G1848" s="5">
        <v>10.99</v>
      </c>
      <c r="H1848" s="16">
        <v>1.2075143596575184</v>
      </c>
      <c r="I1848" s="3" t="s">
        <v>10262</v>
      </c>
      <c r="J1848" s="3" t="str">
        <f t="shared" si="28"/>
        <v>MCO</v>
      </c>
      <c r="K1848" s="3" t="e">
        <f>IF(AND(RIGHT(I1848,1)="1",J1848=AVP),"Scranton West","")</f>
        <v>#NAME?</v>
      </c>
    </row>
    <row r="1849" spans="1:11" x14ac:dyDescent="0.3">
      <c r="A1849" s="1" t="s">
        <v>4822</v>
      </c>
      <c r="B1849" t="s">
        <v>1837</v>
      </c>
      <c r="C1849" t="s">
        <v>1790</v>
      </c>
      <c r="D1849" t="s">
        <v>6006</v>
      </c>
      <c r="E1849" t="s">
        <v>446</v>
      </c>
      <c r="F1849" s="5">
        <v>11.64</v>
      </c>
      <c r="G1849" s="5">
        <v>13.99</v>
      </c>
      <c r="H1849" s="16">
        <v>15.007869361972151</v>
      </c>
      <c r="I1849" s="3" t="s">
        <v>10261</v>
      </c>
      <c r="J1849" s="3" t="str">
        <f t="shared" si="28"/>
        <v>AVP</v>
      </c>
      <c r="K1849" s="3" t="e">
        <f>IF(AND(RIGHT(I1849,1)="1",J1849=AVP),"Scranton West","")</f>
        <v>#NAME?</v>
      </c>
    </row>
    <row r="1850" spans="1:11" x14ac:dyDescent="0.3">
      <c r="A1850" s="1" t="s">
        <v>4823</v>
      </c>
      <c r="B1850" t="s">
        <v>1838</v>
      </c>
      <c r="C1850" t="s">
        <v>1738</v>
      </c>
      <c r="D1850" t="s">
        <v>6005</v>
      </c>
      <c r="E1850" t="s">
        <v>443</v>
      </c>
      <c r="F1850" s="5">
        <v>5.36</v>
      </c>
      <c r="G1850" s="5">
        <v>6.99</v>
      </c>
      <c r="H1850" s="16">
        <v>0.10468872341391616</v>
      </c>
      <c r="I1850" s="3" t="s">
        <v>10261</v>
      </c>
      <c r="J1850" s="3" t="str">
        <f t="shared" si="28"/>
        <v>AVP</v>
      </c>
      <c r="K1850" s="3" t="e">
        <f>IF(AND(RIGHT(I1850,1)="1",J1850=AVP),"Scranton West","")</f>
        <v>#NAME?</v>
      </c>
    </row>
    <row r="1851" spans="1:11" x14ac:dyDescent="0.3">
      <c r="A1851" s="1" t="s">
        <v>4824</v>
      </c>
      <c r="B1851" t="s">
        <v>1839</v>
      </c>
      <c r="C1851" t="s">
        <v>1719</v>
      </c>
      <c r="D1851" t="s">
        <v>6003</v>
      </c>
      <c r="E1851" t="s">
        <v>1696</v>
      </c>
      <c r="F1851" s="5">
        <v>2.62</v>
      </c>
      <c r="G1851" s="5">
        <v>4.99</v>
      </c>
      <c r="H1851" s="16">
        <v>0.50817478594772136</v>
      </c>
      <c r="I1851" s="3" t="s">
        <v>10261</v>
      </c>
      <c r="J1851" s="3" t="str">
        <f t="shared" si="28"/>
        <v>AVP</v>
      </c>
      <c r="K1851" s="3" t="e">
        <f>IF(AND(RIGHT(I1851,1)="1",J1851=AVP),"Scranton West","")</f>
        <v>#NAME?</v>
      </c>
    </row>
    <row r="1852" spans="1:11" x14ac:dyDescent="0.3">
      <c r="A1852" s="1" t="s">
        <v>4825</v>
      </c>
      <c r="B1852" t="s">
        <v>1840</v>
      </c>
      <c r="C1852" t="s">
        <v>1694</v>
      </c>
      <c r="D1852" t="s">
        <v>6002</v>
      </c>
      <c r="E1852" t="s">
        <v>1699</v>
      </c>
      <c r="F1852" s="5">
        <v>6.56</v>
      </c>
      <c r="G1852" s="5">
        <v>11.99</v>
      </c>
      <c r="H1852" s="16">
        <v>0.10105771792687612</v>
      </c>
      <c r="I1852" s="3" t="s">
        <v>10262</v>
      </c>
      <c r="J1852" s="3" t="str">
        <f t="shared" si="28"/>
        <v>MCO</v>
      </c>
      <c r="K1852" s="3" t="e">
        <f>IF(AND(RIGHT(I1852,1)="1",J1852=AVP),"Scranton West","")</f>
        <v>#NAME?</v>
      </c>
    </row>
    <row r="1853" spans="1:11" x14ac:dyDescent="0.3">
      <c r="A1853" s="1" t="s">
        <v>4826</v>
      </c>
      <c r="B1853" t="s">
        <v>1841</v>
      </c>
      <c r="C1853" t="s">
        <v>1715</v>
      </c>
      <c r="D1853" t="s">
        <v>5997</v>
      </c>
      <c r="E1853" t="s">
        <v>446</v>
      </c>
      <c r="F1853" s="5">
        <v>5.1100000000000003</v>
      </c>
      <c r="G1853" s="5">
        <v>8.99</v>
      </c>
      <c r="H1853" s="16">
        <v>1.3060935629059289</v>
      </c>
      <c r="I1853" s="3" t="s">
        <v>10264</v>
      </c>
      <c r="J1853" s="3" t="str">
        <f t="shared" si="28"/>
        <v>AVP</v>
      </c>
      <c r="K1853" s="3" t="e">
        <f>IF(AND(RIGHT(I1853,1)="1",J1853=AVP),"Scranton West","")</f>
        <v>#NAME?</v>
      </c>
    </row>
    <row r="1854" spans="1:11" x14ac:dyDescent="0.3">
      <c r="A1854" s="1" t="s">
        <v>4827</v>
      </c>
      <c r="B1854" t="s">
        <v>1842</v>
      </c>
      <c r="C1854" t="s">
        <v>442</v>
      </c>
      <c r="D1854" t="s">
        <v>6000</v>
      </c>
      <c r="E1854" t="s">
        <v>443</v>
      </c>
      <c r="F1854" s="5">
        <v>5.84</v>
      </c>
      <c r="G1854" s="5">
        <v>15.99</v>
      </c>
      <c r="H1854" s="16">
        <v>0.50832961398732934</v>
      </c>
      <c r="I1854" s="3" t="s">
        <v>10264</v>
      </c>
      <c r="J1854" s="3" t="str">
        <f t="shared" si="28"/>
        <v>AVP</v>
      </c>
      <c r="K1854" s="3" t="e">
        <f>IF(AND(RIGHT(I1854,1)="1",J1854=AVP),"Scranton West","")</f>
        <v>#NAME?</v>
      </c>
    </row>
    <row r="1855" spans="1:11" x14ac:dyDescent="0.3">
      <c r="A1855" s="1" t="s">
        <v>4828</v>
      </c>
      <c r="B1855" t="s">
        <v>1843</v>
      </c>
      <c r="C1855" t="s">
        <v>498</v>
      </c>
      <c r="D1855" t="s">
        <v>6003</v>
      </c>
      <c r="E1855" t="s">
        <v>1701</v>
      </c>
      <c r="F1855" s="5">
        <v>7.7</v>
      </c>
      <c r="G1855" s="5">
        <v>10.99</v>
      </c>
      <c r="H1855" s="16">
        <v>10.0047895024843</v>
      </c>
      <c r="I1855" s="3" t="s">
        <v>10260</v>
      </c>
      <c r="J1855" s="3" t="str">
        <f t="shared" si="28"/>
        <v>BNA</v>
      </c>
      <c r="K1855" s="3" t="e">
        <f>IF(AND(RIGHT(I1855,1)="1",J1855=AVP),"Scranton West","")</f>
        <v>#NAME?</v>
      </c>
    </row>
    <row r="1856" spans="1:11" x14ac:dyDescent="0.3">
      <c r="A1856" s="1" t="s">
        <v>4829</v>
      </c>
      <c r="B1856" t="s">
        <v>1844</v>
      </c>
      <c r="C1856" t="s">
        <v>1722</v>
      </c>
      <c r="D1856" t="s">
        <v>6001</v>
      </c>
      <c r="E1856" t="s">
        <v>446</v>
      </c>
      <c r="F1856" s="5">
        <v>2.76</v>
      </c>
      <c r="G1856" s="5">
        <v>12.99</v>
      </c>
      <c r="H1856" s="16">
        <v>5.0057380817769515</v>
      </c>
      <c r="I1856" s="3" t="s">
        <v>10263</v>
      </c>
      <c r="J1856" s="3" t="str">
        <f t="shared" si="28"/>
        <v>BNA</v>
      </c>
      <c r="K1856" s="3" t="e">
        <f>IF(AND(RIGHT(I1856,1)="1",J1856=AVP),"Scranton West","")</f>
        <v>#NAME?</v>
      </c>
    </row>
    <row r="1857" spans="1:11" x14ac:dyDescent="0.3">
      <c r="A1857" s="1" t="s">
        <v>4830</v>
      </c>
      <c r="B1857" t="s">
        <v>1845</v>
      </c>
      <c r="C1857" t="s">
        <v>1705</v>
      </c>
      <c r="D1857" t="s">
        <v>6000</v>
      </c>
      <c r="E1857" t="s">
        <v>443</v>
      </c>
      <c r="F1857" s="5">
        <v>5.18</v>
      </c>
      <c r="G1857" s="5">
        <v>8.99</v>
      </c>
      <c r="H1857" s="16">
        <v>25.003696342111109</v>
      </c>
      <c r="I1857" s="3" t="s">
        <v>10260</v>
      </c>
      <c r="J1857" s="3" t="str">
        <f t="shared" si="28"/>
        <v>BNA</v>
      </c>
      <c r="K1857" s="3" t="e">
        <f>IF(AND(RIGHT(I1857,1)="1",J1857=AVP),"Scranton West","")</f>
        <v>#NAME?</v>
      </c>
    </row>
    <row r="1858" spans="1:11" x14ac:dyDescent="0.3">
      <c r="A1858" s="1" t="s">
        <v>4018</v>
      </c>
      <c r="B1858" t="s">
        <v>1867</v>
      </c>
      <c r="C1858" t="s">
        <v>1790</v>
      </c>
      <c r="D1858" t="s">
        <v>6006</v>
      </c>
      <c r="E1858" t="s">
        <v>1696</v>
      </c>
      <c r="F1858" s="5">
        <v>5.69</v>
      </c>
      <c r="G1858" s="5">
        <v>5.99</v>
      </c>
      <c r="H1858" s="16">
        <v>5.0004726282008818</v>
      </c>
      <c r="I1858" s="3" t="s">
        <v>10260</v>
      </c>
      <c r="J1858" s="3" t="str">
        <f t="shared" si="28"/>
        <v>BNA</v>
      </c>
      <c r="K1858" s="3" t="e">
        <f>IF(AND(RIGHT(I1858,1)="1",J1858=AVP),"Scranton West","")</f>
        <v>#NAME?</v>
      </c>
    </row>
    <row r="1859" spans="1:11" x14ac:dyDescent="0.3">
      <c r="A1859" s="1" t="s">
        <v>4831</v>
      </c>
      <c r="B1859" t="s">
        <v>1846</v>
      </c>
      <c r="C1859" t="s">
        <v>498</v>
      </c>
      <c r="D1859" t="s">
        <v>6003</v>
      </c>
      <c r="E1859" t="s">
        <v>1699</v>
      </c>
      <c r="F1859" s="5">
        <v>7.63</v>
      </c>
      <c r="G1859" s="5">
        <v>15.99</v>
      </c>
      <c r="H1859" s="16">
        <v>1.0054584840855971</v>
      </c>
      <c r="I1859" s="3" t="s">
        <v>10263</v>
      </c>
      <c r="J1859" s="3" t="str">
        <f t="shared" ref="J1859:J1922" si="29">LEFT(I1859,3)</f>
        <v>BNA</v>
      </c>
      <c r="K1859" s="3" t="e">
        <f>IF(AND(RIGHT(I1859,1)="1",J1859=AVP),"Scranton West","")</f>
        <v>#NAME?</v>
      </c>
    </row>
    <row r="1860" spans="1:11" x14ac:dyDescent="0.3">
      <c r="A1860" s="1" t="s">
        <v>4832</v>
      </c>
      <c r="B1860" t="s">
        <v>1847</v>
      </c>
      <c r="C1860" t="s">
        <v>1694</v>
      </c>
      <c r="D1860" t="s">
        <v>6002</v>
      </c>
      <c r="E1860" t="s">
        <v>446</v>
      </c>
      <c r="F1860" s="5">
        <v>14.2</v>
      </c>
      <c r="G1860" s="5">
        <v>16.989999999999998</v>
      </c>
      <c r="H1860" s="16">
        <v>0.5079465227228751</v>
      </c>
      <c r="I1860" s="3" t="s">
        <v>10261</v>
      </c>
      <c r="J1860" s="3" t="str">
        <f t="shared" si="29"/>
        <v>AVP</v>
      </c>
      <c r="K1860" s="3" t="e">
        <f>IF(AND(RIGHT(I1860,1)="1",J1860=AVP),"Scranton West","")</f>
        <v>#NAME?</v>
      </c>
    </row>
    <row r="1861" spans="1:11" x14ac:dyDescent="0.3">
      <c r="A1861" s="1" t="s">
        <v>4833</v>
      </c>
      <c r="B1861" t="s">
        <v>1848</v>
      </c>
      <c r="C1861" t="s">
        <v>1707</v>
      </c>
      <c r="D1861" t="s">
        <v>6006</v>
      </c>
      <c r="E1861" t="s">
        <v>443</v>
      </c>
      <c r="F1861" s="5">
        <v>7.22</v>
      </c>
      <c r="G1861" s="5">
        <v>13.99</v>
      </c>
      <c r="H1861" s="16">
        <v>0.80905086572117946</v>
      </c>
      <c r="I1861" s="3" t="s">
        <v>10260</v>
      </c>
      <c r="J1861" s="3" t="str">
        <f t="shared" si="29"/>
        <v>BNA</v>
      </c>
      <c r="K1861" s="3" t="e">
        <f>IF(AND(RIGHT(I1861,1)="1",J1861=AVP),"Scranton West","")</f>
        <v>#NAME?</v>
      </c>
    </row>
    <row r="1862" spans="1:11" x14ac:dyDescent="0.3">
      <c r="A1862" s="1" t="s">
        <v>4834</v>
      </c>
      <c r="B1862" t="s">
        <v>1849</v>
      </c>
      <c r="C1862" t="s">
        <v>498</v>
      </c>
      <c r="D1862" t="s">
        <v>6003</v>
      </c>
      <c r="E1862" t="s">
        <v>1701</v>
      </c>
      <c r="F1862" s="5">
        <v>4.08</v>
      </c>
      <c r="G1862" s="5">
        <v>10.99</v>
      </c>
      <c r="H1862" s="16">
        <v>4.5042480676706109</v>
      </c>
      <c r="I1862" s="3" t="s">
        <v>10261</v>
      </c>
      <c r="J1862" s="3" t="str">
        <f t="shared" si="29"/>
        <v>AVP</v>
      </c>
      <c r="K1862" s="3" t="e">
        <f>IF(AND(RIGHT(I1862,1)="1",J1862=AVP),"Scranton West","")</f>
        <v>#NAME?</v>
      </c>
    </row>
    <row r="1863" spans="1:11" x14ac:dyDescent="0.3">
      <c r="A1863" s="1" t="s">
        <v>4835</v>
      </c>
      <c r="B1863" t="s">
        <v>1850</v>
      </c>
      <c r="C1863" t="s">
        <v>1705</v>
      </c>
      <c r="D1863" t="s">
        <v>6000</v>
      </c>
      <c r="E1863" t="s">
        <v>446</v>
      </c>
      <c r="F1863" s="5">
        <v>4.49</v>
      </c>
      <c r="G1863" s="5">
        <v>13.99</v>
      </c>
      <c r="H1863" s="16">
        <v>1.0075973389965687</v>
      </c>
      <c r="I1863" s="3" t="s">
        <v>10261</v>
      </c>
      <c r="J1863" s="3" t="str">
        <f t="shared" si="29"/>
        <v>AVP</v>
      </c>
      <c r="K1863" s="3" t="e">
        <f>IF(AND(RIGHT(I1863,1)="1",J1863=AVP),"Scranton West","")</f>
        <v>#NAME?</v>
      </c>
    </row>
    <row r="1864" spans="1:11" x14ac:dyDescent="0.3">
      <c r="A1864" s="1" t="s">
        <v>4836</v>
      </c>
      <c r="B1864" t="s">
        <v>1851</v>
      </c>
      <c r="C1864" t="s">
        <v>1705</v>
      </c>
      <c r="D1864" t="s">
        <v>6000</v>
      </c>
      <c r="E1864" t="s">
        <v>443</v>
      </c>
      <c r="F1864" s="5">
        <v>3.95</v>
      </c>
      <c r="G1864" s="5">
        <v>5.99</v>
      </c>
      <c r="H1864" s="16">
        <v>0.20001136639443751</v>
      </c>
      <c r="I1864" s="3" t="s">
        <v>10260</v>
      </c>
      <c r="J1864" s="3" t="str">
        <f t="shared" si="29"/>
        <v>BNA</v>
      </c>
      <c r="K1864" s="3" t="e">
        <f>IF(AND(RIGHT(I1864,1)="1",J1864=AVP),"Scranton West","")</f>
        <v>#NAME?</v>
      </c>
    </row>
    <row r="1865" spans="1:11" x14ac:dyDescent="0.3">
      <c r="A1865" s="1" t="s">
        <v>4837</v>
      </c>
      <c r="B1865" t="s">
        <v>1852</v>
      </c>
      <c r="C1865" t="s">
        <v>498</v>
      </c>
      <c r="D1865" t="s">
        <v>6003</v>
      </c>
      <c r="E1865" t="s">
        <v>1696</v>
      </c>
      <c r="F1865" s="5">
        <v>1.66</v>
      </c>
      <c r="G1865" s="5">
        <v>8.99</v>
      </c>
      <c r="H1865" s="16">
        <v>0.10062641731208379</v>
      </c>
      <c r="I1865" s="3" t="s">
        <v>10264</v>
      </c>
      <c r="J1865" s="3" t="str">
        <f t="shared" si="29"/>
        <v>AVP</v>
      </c>
      <c r="K1865" s="3" t="e">
        <f>IF(AND(RIGHT(I1865,1)="1",J1865=AVP),"Scranton West","")</f>
        <v>#NAME?</v>
      </c>
    </row>
    <row r="1866" spans="1:11" x14ac:dyDescent="0.3">
      <c r="A1866" s="1" t="s">
        <v>4838</v>
      </c>
      <c r="B1866" t="s">
        <v>1853</v>
      </c>
      <c r="C1866" t="s">
        <v>1715</v>
      </c>
      <c r="D1866" t="s">
        <v>5997</v>
      </c>
      <c r="E1866" t="s">
        <v>446</v>
      </c>
      <c r="F1866" s="5">
        <v>5.67</v>
      </c>
      <c r="G1866" s="5">
        <v>7.99</v>
      </c>
      <c r="H1866" s="16">
        <v>12.004939184134335</v>
      </c>
      <c r="I1866" s="3" t="s">
        <v>10261</v>
      </c>
      <c r="J1866" s="3" t="str">
        <f t="shared" si="29"/>
        <v>AVP</v>
      </c>
      <c r="K1866" s="3" t="e">
        <f>IF(AND(RIGHT(I1866,1)="1",J1866=AVP),"Scranton West","")</f>
        <v>#NAME?</v>
      </c>
    </row>
    <row r="1867" spans="1:11" x14ac:dyDescent="0.3">
      <c r="A1867" s="1" t="s">
        <v>4839</v>
      </c>
      <c r="B1867" t="s">
        <v>1763</v>
      </c>
      <c r="C1867" t="s">
        <v>442</v>
      </c>
      <c r="D1867" t="s">
        <v>6000</v>
      </c>
      <c r="E1867" t="s">
        <v>443</v>
      </c>
      <c r="F1867" s="5">
        <v>9.11</v>
      </c>
      <c r="G1867" s="5">
        <v>14.99</v>
      </c>
      <c r="H1867" s="16">
        <v>4.0012482959578879</v>
      </c>
      <c r="I1867" s="3" t="s">
        <v>10260</v>
      </c>
      <c r="J1867" s="3" t="str">
        <f t="shared" si="29"/>
        <v>BNA</v>
      </c>
      <c r="K1867" s="3" t="e">
        <f>IF(AND(RIGHT(I1867,1)="1",J1867=AVP),"Scranton West","")</f>
        <v>#NAME?</v>
      </c>
    </row>
    <row r="1868" spans="1:11" x14ac:dyDescent="0.3">
      <c r="A1868" s="1" t="s">
        <v>4840</v>
      </c>
      <c r="B1868" t="s">
        <v>1854</v>
      </c>
      <c r="C1868" t="s">
        <v>498</v>
      </c>
      <c r="D1868" t="s">
        <v>6003</v>
      </c>
      <c r="E1868" t="s">
        <v>1701</v>
      </c>
      <c r="F1868" s="5">
        <v>4.3</v>
      </c>
      <c r="G1868" s="5">
        <v>10.99</v>
      </c>
      <c r="H1868" s="16">
        <v>12.000682104769121</v>
      </c>
      <c r="I1868" s="3" t="s">
        <v>10264</v>
      </c>
      <c r="J1868" s="3" t="str">
        <f t="shared" si="29"/>
        <v>AVP</v>
      </c>
      <c r="K1868" s="3" t="e">
        <f>IF(AND(RIGHT(I1868,1)="1",J1868=AVP),"Scranton West","")</f>
        <v>#NAME?</v>
      </c>
    </row>
    <row r="1869" spans="1:11" x14ac:dyDescent="0.3">
      <c r="A1869" s="1" t="s">
        <v>4841</v>
      </c>
      <c r="B1869" t="s">
        <v>1855</v>
      </c>
      <c r="C1869" t="s">
        <v>1722</v>
      </c>
      <c r="D1869" t="s">
        <v>6001</v>
      </c>
      <c r="E1869" t="s">
        <v>446</v>
      </c>
      <c r="F1869" s="5">
        <v>1.38</v>
      </c>
      <c r="G1869" s="5">
        <v>12.99</v>
      </c>
      <c r="H1869" s="16">
        <v>0.10553966138369211</v>
      </c>
      <c r="I1869" s="3" t="s">
        <v>10264</v>
      </c>
      <c r="J1869" s="3" t="str">
        <f t="shared" si="29"/>
        <v>AVP</v>
      </c>
      <c r="K1869" s="3" t="e">
        <f>IF(AND(RIGHT(I1869,1)="1",J1869=AVP),"Scranton West","")</f>
        <v>#NAME?</v>
      </c>
    </row>
    <row r="1870" spans="1:11" x14ac:dyDescent="0.3">
      <c r="A1870" s="1" t="s">
        <v>4842</v>
      </c>
      <c r="B1870" t="s">
        <v>1856</v>
      </c>
      <c r="C1870" t="s">
        <v>1705</v>
      </c>
      <c r="D1870" t="s">
        <v>6000</v>
      </c>
      <c r="E1870" t="s">
        <v>443</v>
      </c>
      <c r="F1870" s="5">
        <v>7.94</v>
      </c>
      <c r="G1870" s="5">
        <v>8.99</v>
      </c>
      <c r="H1870" s="16">
        <v>2.0076197317425932</v>
      </c>
      <c r="I1870" s="3" t="s">
        <v>10260</v>
      </c>
      <c r="J1870" s="3" t="str">
        <f t="shared" si="29"/>
        <v>BNA</v>
      </c>
      <c r="K1870" s="3" t="e">
        <f>IF(AND(RIGHT(I1870,1)="1",J1870=AVP),"Scranton West","")</f>
        <v>#NAME?</v>
      </c>
    </row>
    <row r="1871" spans="1:11" x14ac:dyDescent="0.3">
      <c r="A1871" s="1" t="s">
        <v>4843</v>
      </c>
      <c r="B1871" t="s">
        <v>1868</v>
      </c>
      <c r="C1871" t="s">
        <v>1790</v>
      </c>
      <c r="D1871" t="s">
        <v>6006</v>
      </c>
      <c r="E1871" t="s">
        <v>1696</v>
      </c>
      <c r="F1871" s="5">
        <v>4.1500000000000004</v>
      </c>
      <c r="G1871" s="5">
        <v>5.99</v>
      </c>
      <c r="H1871" s="16">
        <v>9.0095241357321729</v>
      </c>
      <c r="I1871" s="3" t="s">
        <v>10260</v>
      </c>
      <c r="J1871" s="3" t="str">
        <f t="shared" si="29"/>
        <v>BNA</v>
      </c>
      <c r="K1871" s="3" t="e">
        <f>IF(AND(RIGHT(I1871,1)="1",J1871=AVP),"Scranton West","")</f>
        <v>#NAME?</v>
      </c>
    </row>
    <row r="1872" spans="1:11" x14ac:dyDescent="0.3">
      <c r="A1872" s="1" t="s">
        <v>4844</v>
      </c>
      <c r="B1872" t="s">
        <v>1857</v>
      </c>
      <c r="C1872" t="s">
        <v>498</v>
      </c>
      <c r="D1872" t="s">
        <v>6003</v>
      </c>
      <c r="E1872" t="s">
        <v>1699</v>
      </c>
      <c r="F1872" s="5">
        <v>6.92</v>
      </c>
      <c r="G1872" s="5">
        <v>15.99</v>
      </c>
      <c r="H1872" s="16">
        <v>0.40672940472579505</v>
      </c>
      <c r="I1872" s="3" t="s">
        <v>10264</v>
      </c>
      <c r="J1872" s="3" t="str">
        <f t="shared" si="29"/>
        <v>AVP</v>
      </c>
      <c r="K1872" s="3" t="e">
        <f>IF(AND(RIGHT(I1872,1)="1",J1872=AVP),"Scranton West","")</f>
        <v>#NAME?</v>
      </c>
    </row>
    <row r="1873" spans="1:11" x14ac:dyDescent="0.3">
      <c r="A1873" s="1" t="s">
        <v>4845</v>
      </c>
      <c r="B1873" t="s">
        <v>1858</v>
      </c>
      <c r="C1873" t="s">
        <v>1707</v>
      </c>
      <c r="D1873" t="s">
        <v>6006</v>
      </c>
      <c r="E1873" t="s">
        <v>446</v>
      </c>
      <c r="F1873" s="5">
        <v>8.5399999999999991</v>
      </c>
      <c r="G1873" s="5">
        <v>16.989999999999998</v>
      </c>
      <c r="H1873" s="16">
        <v>0.25472017371023647</v>
      </c>
      <c r="I1873" s="3" t="s">
        <v>10264</v>
      </c>
      <c r="J1873" s="3" t="str">
        <f t="shared" si="29"/>
        <v>AVP</v>
      </c>
      <c r="K1873" s="3" t="e">
        <f>IF(AND(RIGHT(I1873,1)="1",J1873=AVP),"Scranton West","")</f>
        <v>#NAME?</v>
      </c>
    </row>
    <row r="1874" spans="1:11" x14ac:dyDescent="0.3">
      <c r="A1874" s="1" t="s">
        <v>4846</v>
      </c>
      <c r="B1874" t="s">
        <v>1859</v>
      </c>
      <c r="C1874" t="s">
        <v>1694</v>
      </c>
      <c r="D1874" t="s">
        <v>6002</v>
      </c>
      <c r="E1874" t="s">
        <v>443</v>
      </c>
      <c r="F1874" s="5">
        <v>7.43</v>
      </c>
      <c r="G1874" s="5">
        <v>15.99</v>
      </c>
      <c r="H1874" s="16">
        <v>1.0035843773499589</v>
      </c>
      <c r="I1874" s="3" t="s">
        <v>10261</v>
      </c>
      <c r="J1874" s="3" t="str">
        <f t="shared" si="29"/>
        <v>AVP</v>
      </c>
      <c r="K1874" s="3" t="e">
        <f>IF(AND(RIGHT(I1874,1)="1",J1874=AVP),"Scranton West","")</f>
        <v>#NAME?</v>
      </c>
    </row>
    <row r="1875" spans="1:11" x14ac:dyDescent="0.3">
      <c r="A1875" s="1" t="s">
        <v>4847</v>
      </c>
      <c r="B1875" t="s">
        <v>1860</v>
      </c>
      <c r="C1875" t="s">
        <v>498</v>
      </c>
      <c r="D1875" t="s">
        <v>6003</v>
      </c>
      <c r="E1875" t="s">
        <v>1701</v>
      </c>
      <c r="F1875" s="5">
        <v>3.67</v>
      </c>
      <c r="G1875" s="5">
        <v>10.99</v>
      </c>
      <c r="H1875" s="16">
        <v>0.50528599475250369</v>
      </c>
      <c r="I1875" s="3" t="s">
        <v>10263</v>
      </c>
      <c r="J1875" s="3" t="str">
        <f t="shared" si="29"/>
        <v>BNA</v>
      </c>
      <c r="K1875" s="3" t="e">
        <f>IF(AND(RIGHT(I1875,1)="1",J1875=AVP),"Scranton West","")</f>
        <v>#NAME?</v>
      </c>
    </row>
    <row r="1876" spans="1:11" x14ac:dyDescent="0.3">
      <c r="A1876" s="1" t="s">
        <v>4848</v>
      </c>
      <c r="B1876" t="s">
        <v>1861</v>
      </c>
      <c r="C1876" t="s">
        <v>1790</v>
      </c>
      <c r="D1876" t="s">
        <v>6006</v>
      </c>
      <c r="E1876" t="s">
        <v>446</v>
      </c>
      <c r="F1876" s="5">
        <v>12.3</v>
      </c>
      <c r="G1876" s="5">
        <v>13.99</v>
      </c>
      <c r="H1876" s="16">
        <v>30.003968322390556</v>
      </c>
      <c r="I1876" s="3" t="s">
        <v>10260</v>
      </c>
      <c r="J1876" s="3" t="str">
        <f t="shared" si="29"/>
        <v>BNA</v>
      </c>
      <c r="K1876" s="3" t="e">
        <f>IF(AND(RIGHT(I1876,1)="1",J1876=AVP),"Scranton West","")</f>
        <v>#NAME?</v>
      </c>
    </row>
    <row r="1877" spans="1:11" x14ac:dyDescent="0.3">
      <c r="A1877" s="1" t="s">
        <v>4849</v>
      </c>
      <c r="B1877" t="s">
        <v>1862</v>
      </c>
      <c r="C1877" t="s">
        <v>1738</v>
      </c>
      <c r="D1877" t="s">
        <v>6005</v>
      </c>
      <c r="E1877" t="s">
        <v>443</v>
      </c>
      <c r="F1877" s="5">
        <v>1.99</v>
      </c>
      <c r="G1877" s="5">
        <v>6.99</v>
      </c>
      <c r="H1877" s="16">
        <v>4.0029069107653008</v>
      </c>
      <c r="I1877" s="3" t="s">
        <v>10261</v>
      </c>
      <c r="J1877" s="3" t="str">
        <f t="shared" si="29"/>
        <v>AVP</v>
      </c>
      <c r="K1877" s="3" t="e">
        <f>IF(AND(RIGHT(I1877,1)="1",J1877=AVP),"Scranton West","")</f>
        <v>#NAME?</v>
      </c>
    </row>
    <row r="1878" spans="1:11" x14ac:dyDescent="0.3">
      <c r="A1878" s="1" t="s">
        <v>4850</v>
      </c>
      <c r="B1878" t="s">
        <v>1863</v>
      </c>
      <c r="C1878" t="s">
        <v>1719</v>
      </c>
      <c r="D1878" t="s">
        <v>6003</v>
      </c>
      <c r="E1878" t="s">
        <v>1696</v>
      </c>
      <c r="F1878" s="5">
        <v>4.3499999999999996</v>
      </c>
      <c r="G1878" s="5">
        <v>4.99</v>
      </c>
      <c r="H1878" s="16">
        <v>3.0039242733861848</v>
      </c>
      <c r="I1878" s="3" t="s">
        <v>10263</v>
      </c>
      <c r="J1878" s="3" t="str">
        <f t="shared" si="29"/>
        <v>BNA</v>
      </c>
      <c r="K1878" s="3" t="e">
        <f>IF(AND(RIGHT(I1878,1)="1",J1878=AVP),"Scranton West","")</f>
        <v>#NAME?</v>
      </c>
    </row>
    <row r="1879" spans="1:11" x14ac:dyDescent="0.3">
      <c r="A1879" s="1" t="s">
        <v>4851</v>
      </c>
      <c r="B1879" t="s">
        <v>1864</v>
      </c>
      <c r="C1879" t="s">
        <v>1694</v>
      </c>
      <c r="D1879" t="s">
        <v>6002</v>
      </c>
      <c r="E1879" t="s">
        <v>1699</v>
      </c>
      <c r="F1879" s="5">
        <v>11.39</v>
      </c>
      <c r="G1879" s="5">
        <v>11.99</v>
      </c>
      <c r="H1879" s="16">
        <v>10.007902372903514</v>
      </c>
      <c r="I1879" s="3" t="s">
        <v>10262</v>
      </c>
      <c r="J1879" s="3" t="str">
        <f t="shared" si="29"/>
        <v>MCO</v>
      </c>
      <c r="K1879" s="3" t="e">
        <f>IF(AND(RIGHT(I1879,1)="1",J1879=AVP),"Scranton West","")</f>
        <v>#NAME?</v>
      </c>
    </row>
    <row r="1880" spans="1:11" x14ac:dyDescent="0.3">
      <c r="A1880" s="1" t="s">
        <v>4852</v>
      </c>
      <c r="B1880" t="s">
        <v>1865</v>
      </c>
      <c r="C1880" t="s">
        <v>1715</v>
      </c>
      <c r="D1880" t="s">
        <v>5997</v>
      </c>
      <c r="E1880" t="s">
        <v>446</v>
      </c>
      <c r="F1880" s="5">
        <v>15.51</v>
      </c>
      <c r="G1880" s="5">
        <v>39.99</v>
      </c>
      <c r="H1880" s="16">
        <v>1.0092921759712323</v>
      </c>
      <c r="I1880" s="3" t="s">
        <v>10261</v>
      </c>
      <c r="J1880" s="3" t="str">
        <f t="shared" si="29"/>
        <v>AVP</v>
      </c>
      <c r="K1880" s="3" t="e">
        <f>IF(AND(RIGHT(I1880,1)="1",J1880=AVP),"Scranton West","")</f>
        <v>#NAME?</v>
      </c>
    </row>
    <row r="1881" spans="1:11" x14ac:dyDescent="0.3">
      <c r="A1881" s="1" t="s">
        <v>4853</v>
      </c>
      <c r="B1881" t="s">
        <v>1869</v>
      </c>
      <c r="C1881" t="s">
        <v>1705</v>
      </c>
      <c r="D1881" t="s">
        <v>6000</v>
      </c>
      <c r="E1881" t="s">
        <v>443</v>
      </c>
      <c r="F1881" s="5">
        <v>3.59</v>
      </c>
      <c r="G1881" s="5">
        <v>9.99</v>
      </c>
      <c r="H1881" s="16">
        <v>30.000211570778557</v>
      </c>
      <c r="I1881" s="3" t="s">
        <v>10264</v>
      </c>
      <c r="J1881" s="3" t="str">
        <f t="shared" si="29"/>
        <v>AVP</v>
      </c>
      <c r="K1881" s="3" t="e">
        <f>IF(AND(RIGHT(I1881,1)="1",J1881=AVP),"Scranton West","")</f>
        <v>#NAME?</v>
      </c>
    </row>
    <row r="1882" spans="1:11" x14ac:dyDescent="0.3">
      <c r="A1882" s="1" t="s">
        <v>4854</v>
      </c>
      <c r="B1882" t="s">
        <v>1870</v>
      </c>
      <c r="C1882" t="s">
        <v>1698</v>
      </c>
      <c r="D1882" t="s">
        <v>6001</v>
      </c>
      <c r="E1882" t="s">
        <v>1696</v>
      </c>
      <c r="F1882" s="5">
        <v>-0.7</v>
      </c>
      <c r="G1882" s="5">
        <v>14.99</v>
      </c>
      <c r="H1882" s="16">
        <v>32.009763957455625</v>
      </c>
      <c r="I1882" s="3" t="s">
        <v>10261</v>
      </c>
      <c r="J1882" s="3" t="str">
        <f t="shared" si="29"/>
        <v>AVP</v>
      </c>
      <c r="K1882" s="3" t="e">
        <f>IF(AND(RIGHT(I1882,1)="1",J1882=AVP),"Scranton West","")</f>
        <v>#NAME?</v>
      </c>
    </row>
    <row r="1883" spans="1:11" x14ac:dyDescent="0.3">
      <c r="A1883" s="1" t="s">
        <v>4855</v>
      </c>
      <c r="B1883" t="s">
        <v>1772</v>
      </c>
      <c r="C1883" t="s">
        <v>1871</v>
      </c>
      <c r="D1883" t="s">
        <v>6001</v>
      </c>
      <c r="E1883" t="s">
        <v>446</v>
      </c>
      <c r="F1883" s="5">
        <v>11.9</v>
      </c>
      <c r="G1883" s="5">
        <v>12.99</v>
      </c>
      <c r="H1883" s="16">
        <v>9.0022796412799728</v>
      </c>
      <c r="I1883" s="3" t="s">
        <v>10261</v>
      </c>
      <c r="J1883" s="3" t="str">
        <f t="shared" si="29"/>
        <v>AVP</v>
      </c>
      <c r="K1883" s="3" t="e">
        <f>IF(AND(RIGHT(I1883,1)="1",J1883=AVP),"Scranton West","")</f>
        <v>#NAME?</v>
      </c>
    </row>
    <row r="1884" spans="1:11" x14ac:dyDescent="0.3">
      <c r="A1884" s="1" t="s">
        <v>4856</v>
      </c>
      <c r="B1884" t="s">
        <v>1872</v>
      </c>
      <c r="C1884" t="s">
        <v>498</v>
      </c>
      <c r="D1884" t="s">
        <v>6003</v>
      </c>
      <c r="E1884" t="s">
        <v>1701</v>
      </c>
      <c r="F1884" s="5">
        <v>3.69</v>
      </c>
      <c r="G1884" s="5">
        <v>11.99</v>
      </c>
      <c r="H1884" s="16">
        <v>0.10398404734081351</v>
      </c>
      <c r="I1884" s="3" t="s">
        <v>10264</v>
      </c>
      <c r="J1884" s="3" t="str">
        <f t="shared" si="29"/>
        <v>AVP</v>
      </c>
      <c r="K1884" s="3" t="e">
        <f>IF(AND(RIGHT(I1884,1)="1",J1884=AVP),"Scranton West","")</f>
        <v>#NAME?</v>
      </c>
    </row>
    <row r="1885" spans="1:11" x14ac:dyDescent="0.3">
      <c r="A1885" s="1" t="s">
        <v>4857</v>
      </c>
      <c r="B1885" t="s">
        <v>1873</v>
      </c>
      <c r="C1885" t="s">
        <v>442</v>
      </c>
      <c r="D1885" t="s">
        <v>6000</v>
      </c>
      <c r="E1885" t="s">
        <v>443</v>
      </c>
      <c r="F1885" s="5">
        <v>8.66</v>
      </c>
      <c r="G1885" s="5">
        <v>15.99</v>
      </c>
      <c r="H1885" s="16">
        <v>0.50725117911021234</v>
      </c>
      <c r="I1885" s="3" t="s">
        <v>10260</v>
      </c>
      <c r="J1885" s="3" t="str">
        <f t="shared" si="29"/>
        <v>BNA</v>
      </c>
      <c r="K1885" s="3" t="e">
        <f>IF(AND(RIGHT(I1885,1)="1",J1885=AVP),"Scranton West","")</f>
        <v>#NAME?</v>
      </c>
    </row>
    <row r="1886" spans="1:11" x14ac:dyDescent="0.3">
      <c r="A1886" s="1" t="s">
        <v>4858</v>
      </c>
      <c r="B1886" t="s">
        <v>1874</v>
      </c>
      <c r="C1886" t="s">
        <v>498</v>
      </c>
      <c r="D1886" t="s">
        <v>6003</v>
      </c>
      <c r="E1886" t="s">
        <v>1699</v>
      </c>
      <c r="F1886" s="5">
        <v>9.8000000000000007</v>
      </c>
      <c r="G1886" s="5">
        <v>15.99</v>
      </c>
      <c r="H1886" s="16">
        <v>1.0039341362622749</v>
      </c>
      <c r="I1886" s="3" t="s">
        <v>10261</v>
      </c>
      <c r="J1886" s="3" t="str">
        <f t="shared" si="29"/>
        <v>AVP</v>
      </c>
      <c r="K1886" s="3" t="e">
        <f>IF(AND(RIGHT(I1886,1)="1",J1886=AVP),"Scranton West","")</f>
        <v>#NAME?</v>
      </c>
    </row>
    <row r="1887" spans="1:11" x14ac:dyDescent="0.3">
      <c r="A1887" s="1" t="s">
        <v>4859</v>
      </c>
      <c r="B1887" t="s">
        <v>1794</v>
      </c>
      <c r="C1887" t="s">
        <v>1705</v>
      </c>
      <c r="D1887" t="s">
        <v>6000</v>
      </c>
      <c r="E1887" t="s">
        <v>446</v>
      </c>
      <c r="F1887" s="5">
        <v>4.08</v>
      </c>
      <c r="G1887" s="5">
        <v>12.99</v>
      </c>
      <c r="H1887" s="16">
        <v>0.5070809992174824</v>
      </c>
      <c r="I1887" s="3" t="s">
        <v>10261</v>
      </c>
      <c r="J1887" s="3" t="str">
        <f t="shared" si="29"/>
        <v>AVP</v>
      </c>
      <c r="K1887" s="3" t="e">
        <f>IF(AND(RIGHT(I1887,1)="1",J1887=AVP),"Scranton West","")</f>
        <v>#NAME?</v>
      </c>
    </row>
    <row r="1888" spans="1:11" x14ac:dyDescent="0.3">
      <c r="A1888" s="1" t="s">
        <v>4860</v>
      </c>
      <c r="B1888" t="s">
        <v>1875</v>
      </c>
      <c r="C1888" t="s">
        <v>442</v>
      </c>
      <c r="D1888" t="s">
        <v>6000</v>
      </c>
      <c r="E1888" t="s">
        <v>443</v>
      </c>
      <c r="F1888" s="5">
        <v>9.56</v>
      </c>
      <c r="G1888" s="5">
        <v>14.99</v>
      </c>
      <c r="H1888" s="16">
        <v>0.60587113695559414</v>
      </c>
      <c r="I1888" s="3" t="s">
        <v>10262</v>
      </c>
      <c r="J1888" s="3" t="str">
        <f t="shared" si="29"/>
        <v>MCO</v>
      </c>
      <c r="K1888" s="3" t="e">
        <f>IF(AND(RIGHT(I1888,1)="1",J1888=AVP),"Scranton West","")</f>
        <v>#NAME?</v>
      </c>
    </row>
    <row r="1889" spans="1:11" x14ac:dyDescent="0.3">
      <c r="A1889" s="1" t="s">
        <v>4861</v>
      </c>
      <c r="B1889" t="s">
        <v>1876</v>
      </c>
      <c r="C1889" t="s">
        <v>498</v>
      </c>
      <c r="D1889" t="s">
        <v>6003</v>
      </c>
      <c r="E1889" t="s">
        <v>1696</v>
      </c>
      <c r="F1889" s="5">
        <v>3.52</v>
      </c>
      <c r="G1889" s="5">
        <v>10.99</v>
      </c>
      <c r="H1889" s="16">
        <v>1.0053084897516003</v>
      </c>
      <c r="I1889" s="3" t="s">
        <v>10261</v>
      </c>
      <c r="J1889" s="3" t="str">
        <f t="shared" si="29"/>
        <v>AVP</v>
      </c>
      <c r="K1889" s="3" t="e">
        <f>IF(AND(RIGHT(I1889,1)="1",J1889=AVP),"Scranton West","")</f>
        <v>#NAME?</v>
      </c>
    </row>
    <row r="1890" spans="1:11" x14ac:dyDescent="0.3">
      <c r="A1890" s="1" t="s">
        <v>4862</v>
      </c>
      <c r="B1890" t="s">
        <v>1877</v>
      </c>
      <c r="C1890" t="s">
        <v>1715</v>
      </c>
      <c r="D1890" t="s">
        <v>5997</v>
      </c>
      <c r="E1890" t="s">
        <v>446</v>
      </c>
      <c r="F1890" s="5">
        <v>6.74</v>
      </c>
      <c r="G1890" s="5">
        <v>7.99</v>
      </c>
      <c r="H1890" s="16">
        <v>0.50674824357520398</v>
      </c>
      <c r="I1890" s="3" t="s">
        <v>10263</v>
      </c>
      <c r="J1890" s="3" t="str">
        <f t="shared" si="29"/>
        <v>BNA</v>
      </c>
      <c r="K1890" s="3" t="e">
        <f>IF(AND(RIGHT(I1890,1)="1",J1890=AVP),"Scranton West","")</f>
        <v>#NAME?</v>
      </c>
    </row>
    <row r="1891" spans="1:11" x14ac:dyDescent="0.3">
      <c r="A1891" s="1" t="s">
        <v>4863</v>
      </c>
      <c r="B1891" t="s">
        <v>1878</v>
      </c>
      <c r="C1891" t="s">
        <v>1715</v>
      </c>
      <c r="D1891" t="s">
        <v>5998</v>
      </c>
      <c r="E1891" t="s">
        <v>443</v>
      </c>
      <c r="F1891" s="5">
        <v>2.63</v>
      </c>
      <c r="G1891" s="5">
        <v>4.99</v>
      </c>
      <c r="H1891" s="16">
        <v>0.50518130351260826</v>
      </c>
      <c r="I1891" s="3" t="s">
        <v>10261</v>
      </c>
      <c r="J1891" s="3" t="str">
        <f t="shared" si="29"/>
        <v>AVP</v>
      </c>
      <c r="K1891" s="3" t="e">
        <f>IF(AND(RIGHT(I1891,1)="1",J1891=AVP),"Scranton West","")</f>
        <v>#NAME?</v>
      </c>
    </row>
    <row r="1892" spans="1:11" x14ac:dyDescent="0.3">
      <c r="A1892" s="1" t="s">
        <v>4864</v>
      </c>
      <c r="B1892" t="s">
        <v>1879</v>
      </c>
      <c r="C1892" t="s">
        <v>498</v>
      </c>
      <c r="D1892" t="s">
        <v>6003</v>
      </c>
      <c r="E1892" t="s">
        <v>1701</v>
      </c>
      <c r="F1892" s="5">
        <v>4.4000000000000004</v>
      </c>
      <c r="G1892" s="5">
        <v>9.99</v>
      </c>
      <c r="H1892" s="16">
        <v>36.004913329193769</v>
      </c>
      <c r="I1892" s="3" t="s">
        <v>10264</v>
      </c>
      <c r="J1892" s="3" t="str">
        <f t="shared" si="29"/>
        <v>AVP</v>
      </c>
      <c r="K1892" s="3" t="e">
        <f>IF(AND(RIGHT(I1892,1)="1",J1892=AVP),"Scranton West","")</f>
        <v>#NAME?</v>
      </c>
    </row>
    <row r="1893" spans="1:11" x14ac:dyDescent="0.3">
      <c r="A1893" s="1" t="s">
        <v>4865</v>
      </c>
      <c r="B1893" t="s">
        <v>1880</v>
      </c>
      <c r="C1893" t="s">
        <v>1694</v>
      </c>
      <c r="D1893" t="s">
        <v>6002</v>
      </c>
      <c r="E1893" t="s">
        <v>1699</v>
      </c>
      <c r="F1893" s="5">
        <v>5.7</v>
      </c>
      <c r="G1893" s="5">
        <v>12.99</v>
      </c>
      <c r="H1893" s="16">
        <v>0.50908174669748152</v>
      </c>
      <c r="I1893" s="3" t="s">
        <v>10264</v>
      </c>
      <c r="J1893" s="3" t="str">
        <f t="shared" si="29"/>
        <v>AVP</v>
      </c>
      <c r="K1893" s="3" t="e">
        <f>IF(AND(RIGHT(I1893,1)="1",J1893=AVP),"Scranton West","")</f>
        <v>#NAME?</v>
      </c>
    </row>
    <row r="1894" spans="1:11" x14ac:dyDescent="0.3">
      <c r="A1894" s="1" t="s">
        <v>4866</v>
      </c>
      <c r="B1894" t="s">
        <v>1881</v>
      </c>
      <c r="C1894" t="s">
        <v>1707</v>
      </c>
      <c r="D1894" t="s">
        <v>6006</v>
      </c>
      <c r="E1894" t="s">
        <v>1696</v>
      </c>
      <c r="F1894" s="5">
        <v>3.64</v>
      </c>
      <c r="G1894" s="5">
        <v>7.99</v>
      </c>
      <c r="H1894" s="16">
        <v>5.0073694972717817</v>
      </c>
      <c r="I1894" s="3" t="s">
        <v>10260</v>
      </c>
      <c r="J1894" s="3" t="str">
        <f t="shared" si="29"/>
        <v>BNA</v>
      </c>
      <c r="K1894" s="3" t="e">
        <f>IF(AND(RIGHT(I1894,1)="1",J1894=AVP),"Scranton West","")</f>
        <v>#NAME?</v>
      </c>
    </row>
    <row r="1895" spans="1:11" x14ac:dyDescent="0.3">
      <c r="A1895" s="1" t="s">
        <v>4867</v>
      </c>
      <c r="B1895" t="s">
        <v>1882</v>
      </c>
      <c r="C1895" t="s">
        <v>442</v>
      </c>
      <c r="D1895" t="s">
        <v>6000</v>
      </c>
      <c r="E1895" t="s">
        <v>446</v>
      </c>
      <c r="F1895" s="5">
        <v>13.46</v>
      </c>
      <c r="G1895" s="5">
        <v>16.989999999999998</v>
      </c>
      <c r="H1895" s="16">
        <v>0.50255796832483401</v>
      </c>
      <c r="I1895" s="3" t="s">
        <v>10260</v>
      </c>
      <c r="J1895" s="3" t="str">
        <f t="shared" si="29"/>
        <v>BNA</v>
      </c>
      <c r="K1895" s="3" t="e">
        <f>IF(AND(RIGHT(I1895,1)="1",J1895=AVP),"Scranton West","")</f>
        <v>#NAME?</v>
      </c>
    </row>
    <row r="1896" spans="1:11" x14ac:dyDescent="0.3">
      <c r="A1896" s="1" t="s">
        <v>4868</v>
      </c>
      <c r="B1896" t="s">
        <v>1883</v>
      </c>
      <c r="C1896" t="s">
        <v>1707</v>
      </c>
      <c r="D1896" t="s">
        <v>6006</v>
      </c>
      <c r="E1896" t="s">
        <v>443</v>
      </c>
      <c r="F1896" s="5">
        <v>13.29</v>
      </c>
      <c r="G1896" s="5">
        <v>13.99</v>
      </c>
      <c r="H1896" s="16">
        <v>0.50276197679608281</v>
      </c>
      <c r="I1896" s="3" t="s">
        <v>10261</v>
      </c>
      <c r="J1896" s="3" t="str">
        <f t="shared" si="29"/>
        <v>AVP</v>
      </c>
      <c r="K1896" s="3" t="e">
        <f>IF(AND(RIGHT(I1896,1)="1",J1896=AVP),"Scranton West","")</f>
        <v>#NAME?</v>
      </c>
    </row>
    <row r="1897" spans="1:11" x14ac:dyDescent="0.3">
      <c r="A1897" s="1" t="s">
        <v>4869</v>
      </c>
      <c r="B1897" t="s">
        <v>1884</v>
      </c>
      <c r="C1897" t="s">
        <v>1750</v>
      </c>
      <c r="D1897" t="s">
        <v>6003</v>
      </c>
      <c r="E1897" t="s">
        <v>1701</v>
      </c>
      <c r="F1897" s="5">
        <v>3.99</v>
      </c>
      <c r="G1897" s="5">
        <v>10.99</v>
      </c>
      <c r="H1897" s="16">
        <v>3.005168988167235</v>
      </c>
      <c r="I1897" s="3" t="s">
        <v>10261</v>
      </c>
      <c r="J1897" s="3" t="str">
        <f t="shared" si="29"/>
        <v>AVP</v>
      </c>
      <c r="K1897" s="3" t="e">
        <f>IF(AND(RIGHT(I1897,1)="1",J1897=AVP),"Scranton West","")</f>
        <v>#NAME?</v>
      </c>
    </row>
    <row r="1898" spans="1:11" x14ac:dyDescent="0.3">
      <c r="A1898" s="1" t="s">
        <v>4870</v>
      </c>
      <c r="B1898" t="s">
        <v>1885</v>
      </c>
      <c r="C1898" t="s">
        <v>1698</v>
      </c>
      <c r="D1898" t="s">
        <v>6001</v>
      </c>
      <c r="E1898" t="s">
        <v>1699</v>
      </c>
      <c r="F1898" s="5">
        <v>2.64</v>
      </c>
      <c r="G1898" s="5">
        <v>11.99</v>
      </c>
      <c r="H1898" s="16">
        <v>0.10033916998877673</v>
      </c>
      <c r="I1898" s="3" t="s">
        <v>10261</v>
      </c>
      <c r="J1898" s="3" t="str">
        <f t="shared" si="29"/>
        <v>AVP</v>
      </c>
      <c r="K1898" s="3" t="e">
        <f>IF(AND(RIGHT(I1898,1)="1",J1898=AVP),"Scranton West","")</f>
        <v>#NAME?</v>
      </c>
    </row>
    <row r="1899" spans="1:11" x14ac:dyDescent="0.3">
      <c r="A1899" s="1" t="s">
        <v>4871</v>
      </c>
      <c r="B1899" t="s">
        <v>1886</v>
      </c>
      <c r="C1899" t="s">
        <v>1705</v>
      </c>
      <c r="D1899" t="s">
        <v>6000</v>
      </c>
      <c r="E1899" t="s">
        <v>443</v>
      </c>
      <c r="F1899" s="5">
        <v>5.66</v>
      </c>
      <c r="G1899" s="5">
        <v>5.99</v>
      </c>
      <c r="H1899" s="16">
        <v>5.6403632771299103E-2</v>
      </c>
      <c r="I1899" s="3" t="s">
        <v>10260</v>
      </c>
      <c r="J1899" s="3" t="str">
        <f t="shared" si="29"/>
        <v>BNA</v>
      </c>
      <c r="K1899" s="3" t="e">
        <f>IF(AND(RIGHT(I1899,1)="1",J1899=AVP),"Scranton West","")</f>
        <v>#NAME?</v>
      </c>
    </row>
    <row r="1900" spans="1:11" x14ac:dyDescent="0.3">
      <c r="A1900" s="1" t="s">
        <v>4872</v>
      </c>
      <c r="B1900" t="s">
        <v>1887</v>
      </c>
      <c r="C1900" t="s">
        <v>1719</v>
      </c>
      <c r="D1900" t="s">
        <v>6003</v>
      </c>
      <c r="E1900" t="s">
        <v>1696</v>
      </c>
      <c r="F1900" s="5">
        <v>3.72</v>
      </c>
      <c r="G1900" s="5">
        <v>4.99</v>
      </c>
      <c r="H1900" s="16">
        <v>0.50440847849041393</v>
      </c>
      <c r="I1900" s="3" t="s">
        <v>10261</v>
      </c>
      <c r="J1900" s="3" t="str">
        <f t="shared" si="29"/>
        <v>AVP</v>
      </c>
      <c r="K1900" s="3" t="e">
        <f>IF(AND(RIGHT(I1900,1)="1",J1900=AVP),"Scranton West","")</f>
        <v>#NAME?</v>
      </c>
    </row>
    <row r="1901" spans="1:11" x14ac:dyDescent="0.3">
      <c r="A1901" s="1" t="s">
        <v>4873</v>
      </c>
      <c r="B1901" t="s">
        <v>1888</v>
      </c>
      <c r="C1901" t="s">
        <v>1703</v>
      </c>
      <c r="D1901" t="s">
        <v>6001</v>
      </c>
      <c r="E1901" t="s">
        <v>446</v>
      </c>
      <c r="F1901" s="5">
        <v>5.41</v>
      </c>
      <c r="G1901" s="5">
        <v>12.99</v>
      </c>
      <c r="H1901" s="16">
        <v>1.0090165256064683</v>
      </c>
      <c r="I1901" s="3" t="s">
        <v>10262</v>
      </c>
      <c r="J1901" s="3" t="str">
        <f t="shared" si="29"/>
        <v>MCO</v>
      </c>
      <c r="K1901" s="3" t="e">
        <f>IF(AND(RIGHT(I1901,1)="1",J1901=AVP),"Scranton West","")</f>
        <v>#NAME?</v>
      </c>
    </row>
    <row r="1902" spans="1:11" x14ac:dyDescent="0.3">
      <c r="A1902" s="1" t="s">
        <v>4874</v>
      </c>
      <c r="B1902" t="s">
        <v>1889</v>
      </c>
      <c r="C1902" t="s">
        <v>1694</v>
      </c>
      <c r="D1902" t="s">
        <v>6002</v>
      </c>
      <c r="E1902" t="s">
        <v>443</v>
      </c>
      <c r="F1902" s="5">
        <v>11.47</v>
      </c>
      <c r="G1902" s="5">
        <v>14.99</v>
      </c>
      <c r="H1902" s="16">
        <v>0.50344521698885214</v>
      </c>
      <c r="I1902" s="3" t="s">
        <v>10260</v>
      </c>
      <c r="J1902" s="3" t="str">
        <f t="shared" si="29"/>
        <v>BNA</v>
      </c>
      <c r="K1902" s="3" t="e">
        <f>IF(AND(RIGHT(I1902,1)="1",J1902=AVP),"Scranton West","")</f>
        <v>#NAME?</v>
      </c>
    </row>
    <row r="1903" spans="1:11" x14ac:dyDescent="0.3">
      <c r="A1903" s="1" t="s">
        <v>4875</v>
      </c>
      <c r="B1903" t="s">
        <v>1890</v>
      </c>
      <c r="C1903" t="s">
        <v>498</v>
      </c>
      <c r="D1903" t="s">
        <v>6003</v>
      </c>
      <c r="E1903" t="s">
        <v>1701</v>
      </c>
      <c r="F1903" s="5">
        <v>5.68</v>
      </c>
      <c r="G1903" s="5">
        <v>9.99</v>
      </c>
      <c r="H1903" s="16">
        <v>5.0097422851417495</v>
      </c>
      <c r="I1903" s="3" t="s">
        <v>10261</v>
      </c>
      <c r="J1903" s="3" t="str">
        <f t="shared" si="29"/>
        <v>AVP</v>
      </c>
      <c r="K1903" s="3" t="e">
        <f>IF(AND(RIGHT(I1903,1)="1",J1903=AVP),"Scranton West","")</f>
        <v>#NAME?</v>
      </c>
    </row>
    <row r="1904" spans="1:11" x14ac:dyDescent="0.3">
      <c r="A1904" s="1" t="s">
        <v>4876</v>
      </c>
      <c r="B1904" t="s">
        <v>1776</v>
      </c>
      <c r="C1904" t="s">
        <v>1707</v>
      </c>
      <c r="D1904" t="s">
        <v>6006</v>
      </c>
      <c r="E1904" t="s">
        <v>446</v>
      </c>
      <c r="F1904" s="5">
        <v>7.47</v>
      </c>
      <c r="G1904" s="5">
        <v>16.989999999999998</v>
      </c>
      <c r="H1904" s="16">
        <v>15.005239141515618</v>
      </c>
      <c r="I1904" s="3" t="s">
        <v>10260</v>
      </c>
      <c r="J1904" s="3" t="str">
        <f t="shared" si="29"/>
        <v>BNA</v>
      </c>
      <c r="K1904" s="3" t="e">
        <f>IF(AND(RIGHT(I1904,1)="1",J1904=AVP),"Scranton West","")</f>
        <v>#NAME?</v>
      </c>
    </row>
    <row r="1905" spans="1:11" x14ac:dyDescent="0.3">
      <c r="A1905" s="1" t="s">
        <v>4877</v>
      </c>
      <c r="B1905" t="s">
        <v>1891</v>
      </c>
      <c r="C1905" t="s">
        <v>442</v>
      </c>
      <c r="D1905" t="s">
        <v>6000</v>
      </c>
      <c r="E1905" t="s">
        <v>443</v>
      </c>
      <c r="F1905" s="5">
        <v>14.55</v>
      </c>
      <c r="G1905" s="5">
        <v>15.99</v>
      </c>
      <c r="H1905" s="16">
        <v>5.0009679238125049</v>
      </c>
      <c r="I1905" s="3" t="s">
        <v>10260</v>
      </c>
      <c r="J1905" s="3" t="str">
        <f t="shared" si="29"/>
        <v>BNA</v>
      </c>
      <c r="K1905" s="3" t="e">
        <f>IF(AND(RIGHT(I1905,1)="1",J1905=AVP),"Scranton West","")</f>
        <v>#NAME?</v>
      </c>
    </row>
    <row r="1906" spans="1:11" x14ac:dyDescent="0.3">
      <c r="A1906" s="1" t="s">
        <v>4878</v>
      </c>
      <c r="B1906" t="s">
        <v>1892</v>
      </c>
      <c r="C1906" t="s">
        <v>498</v>
      </c>
      <c r="D1906" t="s">
        <v>6003</v>
      </c>
      <c r="E1906" t="s">
        <v>1696</v>
      </c>
      <c r="F1906" s="5">
        <v>4.6500000000000004</v>
      </c>
      <c r="G1906" s="5">
        <v>10.99</v>
      </c>
      <c r="H1906" s="16">
        <v>0.25911944153478356</v>
      </c>
      <c r="I1906" s="3" t="s">
        <v>10261</v>
      </c>
      <c r="J1906" s="3" t="str">
        <f t="shared" si="29"/>
        <v>AVP</v>
      </c>
      <c r="K1906" s="3" t="e">
        <f>IF(AND(RIGHT(I1906,1)="1",J1906=AVP),"Scranton West","")</f>
        <v>#NAME?</v>
      </c>
    </row>
    <row r="1907" spans="1:11" x14ac:dyDescent="0.3">
      <c r="A1907" s="1" t="s">
        <v>4879</v>
      </c>
      <c r="B1907" t="s">
        <v>1893</v>
      </c>
      <c r="C1907" t="s">
        <v>1705</v>
      </c>
      <c r="D1907" t="s">
        <v>6000</v>
      </c>
      <c r="E1907" t="s">
        <v>443</v>
      </c>
      <c r="F1907" s="5">
        <v>3.93</v>
      </c>
      <c r="G1907" s="5">
        <v>9.99</v>
      </c>
      <c r="H1907" s="16">
        <v>0.50468583891752949</v>
      </c>
      <c r="I1907" s="3" t="s">
        <v>10263</v>
      </c>
      <c r="J1907" s="3" t="str">
        <f t="shared" si="29"/>
        <v>BNA</v>
      </c>
      <c r="K1907" s="3" t="e">
        <f>IF(AND(RIGHT(I1907,1)="1",J1907=AVP),"Scranton West","")</f>
        <v>#NAME?</v>
      </c>
    </row>
    <row r="1908" spans="1:11" x14ac:dyDescent="0.3">
      <c r="A1908" s="1" t="s">
        <v>4880</v>
      </c>
      <c r="B1908" t="s">
        <v>1894</v>
      </c>
      <c r="C1908" t="s">
        <v>498</v>
      </c>
      <c r="D1908" t="s">
        <v>6003</v>
      </c>
      <c r="E1908" t="s">
        <v>1701</v>
      </c>
      <c r="F1908" s="5">
        <v>4.25</v>
      </c>
      <c r="G1908" s="5">
        <v>11.99</v>
      </c>
      <c r="H1908" s="16">
        <v>0.10520319547074279</v>
      </c>
      <c r="I1908" s="3" t="s">
        <v>10261</v>
      </c>
      <c r="J1908" s="3" t="str">
        <f t="shared" si="29"/>
        <v>AVP</v>
      </c>
      <c r="K1908" s="3" t="e">
        <f>IF(AND(RIGHT(I1908,1)="1",J1908=AVP),"Scranton West","")</f>
        <v>#NAME?</v>
      </c>
    </row>
    <row r="1909" spans="1:11" x14ac:dyDescent="0.3">
      <c r="A1909" s="1" t="s">
        <v>4881</v>
      </c>
      <c r="B1909" t="s">
        <v>1797</v>
      </c>
      <c r="C1909" t="s">
        <v>1694</v>
      </c>
      <c r="D1909" t="s">
        <v>6002</v>
      </c>
      <c r="E1909" t="s">
        <v>1699</v>
      </c>
      <c r="F1909" s="5">
        <v>7.08</v>
      </c>
      <c r="G1909" s="5">
        <v>12.99</v>
      </c>
      <c r="H1909" s="16">
        <v>10.000802554940828</v>
      </c>
      <c r="I1909" s="3" t="s">
        <v>10260</v>
      </c>
      <c r="J1909" s="3" t="str">
        <f t="shared" si="29"/>
        <v>BNA</v>
      </c>
      <c r="K1909" s="3" t="e">
        <f>IF(AND(RIGHT(I1909,1)="1",J1909=AVP),"Scranton West","")</f>
        <v>#NAME?</v>
      </c>
    </row>
    <row r="1910" spans="1:11" x14ac:dyDescent="0.3">
      <c r="A1910" s="1" t="s">
        <v>4882</v>
      </c>
      <c r="B1910" t="s">
        <v>1848</v>
      </c>
      <c r="C1910" t="s">
        <v>1707</v>
      </c>
      <c r="D1910" t="s">
        <v>6006</v>
      </c>
      <c r="E1910" t="s">
        <v>443</v>
      </c>
      <c r="F1910" s="5">
        <v>9.57</v>
      </c>
      <c r="G1910" s="5">
        <v>13.99</v>
      </c>
      <c r="H1910" s="16">
        <v>5.0015512034155343</v>
      </c>
      <c r="I1910" s="3" t="s">
        <v>10264</v>
      </c>
      <c r="J1910" s="3" t="str">
        <f t="shared" si="29"/>
        <v>AVP</v>
      </c>
      <c r="K1910" s="3" t="e">
        <f>IF(AND(RIGHT(I1910,1)="1",J1910=AVP),"Scranton West","")</f>
        <v>#NAME?</v>
      </c>
    </row>
    <row r="1911" spans="1:11" x14ac:dyDescent="0.3">
      <c r="A1911" s="1" t="s">
        <v>4883</v>
      </c>
      <c r="B1911" t="s">
        <v>1895</v>
      </c>
      <c r="C1911" t="s">
        <v>1790</v>
      </c>
      <c r="D1911" t="s">
        <v>6006</v>
      </c>
      <c r="E1911" t="s">
        <v>1696</v>
      </c>
      <c r="F1911" s="5">
        <v>2.48</v>
      </c>
      <c r="G1911" s="5">
        <v>5.99</v>
      </c>
      <c r="H1911" s="16">
        <v>3.0079647050681055</v>
      </c>
      <c r="I1911" s="3" t="s">
        <v>10261</v>
      </c>
      <c r="J1911" s="3" t="str">
        <f t="shared" si="29"/>
        <v>AVP</v>
      </c>
      <c r="K1911" s="3" t="e">
        <f>IF(AND(RIGHT(I1911,1)="1",J1911=AVP),"Scranton West","")</f>
        <v>#NAME?</v>
      </c>
    </row>
    <row r="1912" spans="1:11" x14ac:dyDescent="0.3">
      <c r="A1912" s="1" t="s">
        <v>4884</v>
      </c>
      <c r="B1912" t="s">
        <v>1896</v>
      </c>
      <c r="C1912" t="s">
        <v>1705</v>
      </c>
      <c r="D1912" t="s">
        <v>6000</v>
      </c>
      <c r="E1912" t="s">
        <v>446</v>
      </c>
      <c r="F1912" s="5">
        <v>10.96</v>
      </c>
      <c r="G1912" s="5">
        <v>12.99</v>
      </c>
      <c r="H1912" s="16">
        <v>1.0072747518959881</v>
      </c>
      <c r="I1912" s="3" t="s">
        <v>10261</v>
      </c>
      <c r="J1912" s="3" t="str">
        <f t="shared" si="29"/>
        <v>AVP</v>
      </c>
      <c r="K1912" s="3" t="e">
        <f>IF(AND(RIGHT(I1912,1)="1",J1912=AVP),"Scranton West","")</f>
        <v>#NAME?</v>
      </c>
    </row>
    <row r="1913" spans="1:11" x14ac:dyDescent="0.3">
      <c r="A1913" s="1" t="s">
        <v>4885</v>
      </c>
      <c r="B1913" t="s">
        <v>1943</v>
      </c>
      <c r="C1913" t="s">
        <v>1942</v>
      </c>
      <c r="D1913" t="s">
        <v>6003</v>
      </c>
      <c r="E1913" t="s">
        <v>1701</v>
      </c>
      <c r="F1913" s="5">
        <v>10.44</v>
      </c>
      <c r="G1913" s="5">
        <v>10.99</v>
      </c>
      <c r="H1913" s="16">
        <v>0.20445361290632244</v>
      </c>
      <c r="I1913" s="3" t="s">
        <v>10264</v>
      </c>
      <c r="J1913" s="3" t="str">
        <f t="shared" si="29"/>
        <v>AVP</v>
      </c>
      <c r="K1913" s="3" t="e">
        <f>IF(AND(RIGHT(I1913,1)="1",J1913=AVP),"Scranton West","")</f>
        <v>#NAME?</v>
      </c>
    </row>
    <row r="1914" spans="1:11" x14ac:dyDescent="0.3">
      <c r="A1914" s="1" t="s">
        <v>4886</v>
      </c>
      <c r="B1914" t="s">
        <v>1857</v>
      </c>
      <c r="C1914" t="s">
        <v>498</v>
      </c>
      <c r="D1914" t="s">
        <v>6003</v>
      </c>
      <c r="E1914" t="s">
        <v>1699</v>
      </c>
      <c r="F1914" s="5">
        <v>6.96</v>
      </c>
      <c r="G1914" s="5">
        <v>15.99</v>
      </c>
      <c r="H1914" s="16">
        <v>0.30683094889368295</v>
      </c>
      <c r="I1914" s="3" t="s">
        <v>10260</v>
      </c>
      <c r="J1914" s="3" t="str">
        <f t="shared" si="29"/>
        <v>BNA</v>
      </c>
      <c r="K1914" s="3" t="e">
        <f>IF(AND(RIGHT(I1914,1)="1",J1914=AVP),"Scranton West","")</f>
        <v>#NAME?</v>
      </c>
    </row>
    <row r="1915" spans="1:11" x14ac:dyDescent="0.3">
      <c r="A1915" s="1" t="s">
        <v>4887</v>
      </c>
      <c r="B1915" t="s">
        <v>1897</v>
      </c>
      <c r="C1915" t="s">
        <v>1722</v>
      </c>
      <c r="D1915" t="s">
        <v>6001</v>
      </c>
      <c r="E1915" t="s">
        <v>446</v>
      </c>
      <c r="F1915" s="5">
        <v>2.2999999999999998</v>
      </c>
      <c r="G1915" s="5">
        <v>12.99</v>
      </c>
      <c r="H1915" s="16">
        <v>1.0019475316194368</v>
      </c>
      <c r="I1915" s="3" t="s">
        <v>10264</v>
      </c>
      <c r="J1915" s="3" t="str">
        <f t="shared" si="29"/>
        <v>AVP</v>
      </c>
      <c r="K1915" s="3" t="e">
        <f>IF(AND(RIGHT(I1915,1)="1",J1915=AVP),"Scranton West","")</f>
        <v>#NAME?</v>
      </c>
    </row>
    <row r="1916" spans="1:11" x14ac:dyDescent="0.3">
      <c r="A1916" s="1" t="s">
        <v>4888</v>
      </c>
      <c r="B1916" t="s">
        <v>1898</v>
      </c>
      <c r="C1916" t="s">
        <v>1719</v>
      </c>
      <c r="D1916" t="s">
        <v>6003</v>
      </c>
      <c r="E1916" t="s">
        <v>1696</v>
      </c>
      <c r="F1916" s="5">
        <v>3.27</v>
      </c>
      <c r="G1916" s="5">
        <v>4.99</v>
      </c>
      <c r="H1916" s="16">
        <v>3.0073113394049864</v>
      </c>
      <c r="I1916" s="3" t="s">
        <v>10261</v>
      </c>
      <c r="J1916" s="3" t="str">
        <f t="shared" si="29"/>
        <v>AVP</v>
      </c>
      <c r="K1916" s="3" t="e">
        <f>IF(AND(RIGHT(I1916,1)="1",J1916=AVP),"Scranton West","")</f>
        <v>#NAME?</v>
      </c>
    </row>
    <row r="1917" spans="1:11" x14ac:dyDescent="0.3">
      <c r="A1917" s="1" t="s">
        <v>4889</v>
      </c>
      <c r="B1917" t="s">
        <v>1899</v>
      </c>
      <c r="C1917" t="s">
        <v>1694</v>
      </c>
      <c r="D1917" t="s">
        <v>6002</v>
      </c>
      <c r="E1917" t="s">
        <v>446</v>
      </c>
      <c r="F1917" s="5">
        <v>12.41</v>
      </c>
      <c r="G1917" s="5">
        <v>16.989999999999998</v>
      </c>
      <c r="H1917" s="16">
        <v>1.0083268319552576</v>
      </c>
      <c r="I1917" s="3" t="s">
        <v>10260</v>
      </c>
      <c r="J1917" s="3" t="str">
        <f t="shared" si="29"/>
        <v>BNA</v>
      </c>
      <c r="K1917" s="3" t="e">
        <f>IF(AND(RIGHT(I1917,1)="1",J1917=AVP),"Scranton West","")</f>
        <v>#NAME?</v>
      </c>
    </row>
    <row r="1918" spans="1:11" x14ac:dyDescent="0.3">
      <c r="A1918" s="1" t="s">
        <v>4890</v>
      </c>
      <c r="B1918" t="s">
        <v>1900</v>
      </c>
      <c r="C1918" t="s">
        <v>442</v>
      </c>
      <c r="D1918" t="s">
        <v>6000</v>
      </c>
      <c r="E1918" t="s">
        <v>443</v>
      </c>
      <c r="F1918" s="5">
        <v>8.0299999999999994</v>
      </c>
      <c r="G1918" s="5">
        <v>14.99</v>
      </c>
      <c r="H1918" s="16">
        <v>4.0058882121076644</v>
      </c>
      <c r="I1918" s="3" t="s">
        <v>10261</v>
      </c>
      <c r="J1918" s="3" t="str">
        <f t="shared" si="29"/>
        <v>AVP</v>
      </c>
      <c r="K1918" s="3" t="e">
        <f>IF(AND(RIGHT(I1918,1)="1",J1918=AVP),"Scranton West","")</f>
        <v>#NAME?</v>
      </c>
    </row>
    <row r="1919" spans="1:11" x14ac:dyDescent="0.3">
      <c r="A1919" s="1" t="s">
        <v>4891</v>
      </c>
      <c r="B1919" t="s">
        <v>1843</v>
      </c>
      <c r="C1919" t="s">
        <v>498</v>
      </c>
      <c r="D1919" t="s">
        <v>6003</v>
      </c>
      <c r="E1919" t="s">
        <v>1701</v>
      </c>
      <c r="F1919" s="5">
        <v>3.1</v>
      </c>
      <c r="G1919" s="5">
        <v>9.99</v>
      </c>
      <c r="H1919" s="16">
        <v>1.0046514093966956</v>
      </c>
      <c r="I1919" s="3" t="s">
        <v>10264</v>
      </c>
      <c r="J1919" s="3" t="str">
        <f t="shared" si="29"/>
        <v>AVP</v>
      </c>
      <c r="K1919" s="3" t="e">
        <f>IF(AND(RIGHT(I1919,1)="1",J1919=AVP),"Scranton West","")</f>
        <v>#NAME?</v>
      </c>
    </row>
    <row r="1920" spans="1:11" x14ac:dyDescent="0.3">
      <c r="A1920" s="1" t="s">
        <v>4892</v>
      </c>
      <c r="B1920" t="s">
        <v>1901</v>
      </c>
      <c r="C1920" t="s">
        <v>1715</v>
      </c>
      <c r="D1920" t="s">
        <v>5997</v>
      </c>
      <c r="E1920" t="s">
        <v>446</v>
      </c>
      <c r="F1920" s="5">
        <v>6.77</v>
      </c>
      <c r="G1920" s="5">
        <v>29.99</v>
      </c>
      <c r="H1920" s="16">
        <v>0.10650958002469535</v>
      </c>
      <c r="I1920" s="3" t="s">
        <v>10261</v>
      </c>
      <c r="J1920" s="3" t="str">
        <f t="shared" si="29"/>
        <v>AVP</v>
      </c>
      <c r="K1920" s="3" t="e">
        <f>IF(AND(RIGHT(I1920,1)="1",J1920=AVP),"Scranton West","")</f>
        <v>#NAME?</v>
      </c>
    </row>
    <row r="1921" spans="1:11" x14ac:dyDescent="0.3">
      <c r="A1921" s="1" t="s">
        <v>4893</v>
      </c>
      <c r="B1921" t="s">
        <v>1902</v>
      </c>
      <c r="C1921" t="s">
        <v>1694</v>
      </c>
      <c r="D1921" t="s">
        <v>6002</v>
      </c>
      <c r="E1921" t="s">
        <v>443</v>
      </c>
      <c r="F1921" s="5">
        <v>6.47</v>
      </c>
      <c r="G1921" s="5">
        <v>15.99</v>
      </c>
      <c r="H1921" s="16">
        <v>30.005230453161065</v>
      </c>
      <c r="I1921" s="3" t="s">
        <v>10261</v>
      </c>
      <c r="J1921" s="3" t="str">
        <f t="shared" si="29"/>
        <v>AVP</v>
      </c>
      <c r="K1921" s="3" t="e">
        <f>IF(AND(RIGHT(I1921,1)="1",J1921=AVP),"Scranton West","")</f>
        <v>#NAME?</v>
      </c>
    </row>
    <row r="1922" spans="1:11" x14ac:dyDescent="0.3">
      <c r="A1922" s="1" t="s">
        <v>4894</v>
      </c>
      <c r="B1922" t="s">
        <v>1903</v>
      </c>
      <c r="C1922" t="s">
        <v>1707</v>
      </c>
      <c r="D1922" t="s">
        <v>6006</v>
      </c>
      <c r="E1922" t="s">
        <v>1696</v>
      </c>
      <c r="F1922" s="5">
        <v>6.72</v>
      </c>
      <c r="G1922" s="5">
        <v>7.99</v>
      </c>
      <c r="H1922" s="16">
        <v>4.0071149353014031</v>
      </c>
      <c r="I1922" s="3" t="s">
        <v>10261</v>
      </c>
      <c r="J1922" s="3" t="str">
        <f t="shared" si="29"/>
        <v>AVP</v>
      </c>
      <c r="K1922" s="3" t="e">
        <f>IF(AND(RIGHT(I1922,1)="1",J1922=AVP),"Scranton West","")</f>
        <v>#NAME?</v>
      </c>
    </row>
    <row r="1923" spans="1:11" x14ac:dyDescent="0.3">
      <c r="A1923" s="1" t="s">
        <v>4895</v>
      </c>
      <c r="B1923" t="s">
        <v>1904</v>
      </c>
      <c r="C1923" t="s">
        <v>1705</v>
      </c>
      <c r="D1923" t="s">
        <v>6000</v>
      </c>
      <c r="E1923" t="s">
        <v>446</v>
      </c>
      <c r="F1923" s="5">
        <v>8.6999999999999993</v>
      </c>
      <c r="G1923" s="5">
        <v>13.99</v>
      </c>
      <c r="H1923" s="16">
        <v>0.40149382058689986</v>
      </c>
      <c r="I1923" s="3" t="s">
        <v>10261</v>
      </c>
      <c r="J1923" s="3" t="str">
        <f t="shared" ref="J1923:J1986" si="30">LEFT(I1923,3)</f>
        <v>AVP</v>
      </c>
      <c r="K1923" s="3" t="e">
        <f>IF(AND(RIGHT(I1923,1)="1",J1923=AVP),"Scranton West","")</f>
        <v>#NAME?</v>
      </c>
    </row>
    <row r="1924" spans="1:11" x14ac:dyDescent="0.3">
      <c r="A1924" s="1" t="s">
        <v>4896</v>
      </c>
      <c r="B1924" t="s">
        <v>1905</v>
      </c>
      <c r="C1924" t="s">
        <v>1738</v>
      </c>
      <c r="D1924" t="s">
        <v>6005</v>
      </c>
      <c r="E1924" t="s">
        <v>443</v>
      </c>
      <c r="F1924" s="5">
        <v>4.1100000000000003</v>
      </c>
      <c r="G1924" s="5">
        <v>6.99</v>
      </c>
      <c r="H1924" s="16">
        <v>5.0067232219919013</v>
      </c>
      <c r="I1924" s="3" t="s">
        <v>10264</v>
      </c>
      <c r="J1924" s="3" t="str">
        <f t="shared" si="30"/>
        <v>AVP</v>
      </c>
      <c r="K1924" s="3" t="e">
        <f>IF(AND(RIGHT(I1924,1)="1",J1924=AVP),"Scranton West","")</f>
        <v>#NAME?</v>
      </c>
    </row>
    <row r="1925" spans="1:11" x14ac:dyDescent="0.3">
      <c r="A1925" s="1" t="s">
        <v>4897</v>
      </c>
      <c r="B1925" t="s">
        <v>1906</v>
      </c>
      <c r="C1925" t="s">
        <v>498</v>
      </c>
      <c r="D1925" t="s">
        <v>6003</v>
      </c>
      <c r="E1925" t="s">
        <v>1701</v>
      </c>
      <c r="F1925" s="5">
        <v>9.56</v>
      </c>
      <c r="G1925" s="5">
        <v>10.99</v>
      </c>
      <c r="H1925" s="16">
        <v>20.00872677390576</v>
      </c>
      <c r="I1925" s="3" t="s">
        <v>10263</v>
      </c>
      <c r="J1925" s="3" t="str">
        <f t="shared" si="30"/>
        <v>BNA</v>
      </c>
      <c r="K1925" s="3" t="e">
        <f>IF(AND(RIGHT(I1925,1)="1",J1925=AVP),"Scranton West","")</f>
        <v>#NAME?</v>
      </c>
    </row>
    <row r="1926" spans="1:11" x14ac:dyDescent="0.3">
      <c r="A1926" s="1" t="s">
        <v>4898</v>
      </c>
      <c r="B1926" t="s">
        <v>1907</v>
      </c>
      <c r="C1926" t="s">
        <v>498</v>
      </c>
      <c r="D1926" t="s">
        <v>6003</v>
      </c>
      <c r="E1926" t="s">
        <v>1699</v>
      </c>
      <c r="F1926" s="5">
        <v>10.15</v>
      </c>
      <c r="G1926" s="5">
        <v>15.99</v>
      </c>
      <c r="H1926" s="16">
        <v>15.001059745487478</v>
      </c>
      <c r="I1926" s="3" t="s">
        <v>10263</v>
      </c>
      <c r="J1926" s="3" t="str">
        <f t="shared" si="30"/>
        <v>BNA</v>
      </c>
      <c r="K1926" s="3" t="e">
        <f>IF(AND(RIGHT(I1926,1)="1",J1926=AVP),"Scranton West","")</f>
        <v>#NAME?</v>
      </c>
    </row>
    <row r="1927" spans="1:11" x14ac:dyDescent="0.3">
      <c r="A1927" s="1" t="s">
        <v>4899</v>
      </c>
      <c r="B1927" t="s">
        <v>1908</v>
      </c>
      <c r="C1927" t="s">
        <v>1722</v>
      </c>
      <c r="D1927" t="s">
        <v>6001</v>
      </c>
      <c r="E1927" t="s">
        <v>446</v>
      </c>
      <c r="F1927" s="5">
        <v>8.89</v>
      </c>
      <c r="G1927" s="5">
        <v>12.99</v>
      </c>
      <c r="H1927" s="16">
        <v>15.008933192987437</v>
      </c>
      <c r="I1927" s="3" t="s">
        <v>10263</v>
      </c>
      <c r="J1927" s="3" t="str">
        <f t="shared" si="30"/>
        <v>BNA</v>
      </c>
      <c r="K1927" s="3" t="e">
        <f>IF(AND(RIGHT(I1927,1)="1",J1927=AVP),"Scranton West","")</f>
        <v>#NAME?</v>
      </c>
    </row>
    <row r="1928" spans="1:11" x14ac:dyDescent="0.3">
      <c r="A1928" s="1" t="s">
        <v>4900</v>
      </c>
      <c r="B1928" t="s">
        <v>1909</v>
      </c>
      <c r="C1928" t="s">
        <v>1705</v>
      </c>
      <c r="D1928" t="s">
        <v>6000</v>
      </c>
      <c r="E1928" t="s">
        <v>443</v>
      </c>
      <c r="F1928" s="5">
        <v>4.92</v>
      </c>
      <c r="G1928" s="5">
        <v>8.99</v>
      </c>
      <c r="H1928" s="16">
        <v>0.50774405014628854</v>
      </c>
      <c r="I1928" s="3" t="s">
        <v>10261</v>
      </c>
      <c r="J1928" s="3" t="str">
        <f t="shared" si="30"/>
        <v>AVP</v>
      </c>
      <c r="K1928" s="3" t="e">
        <f>IF(AND(RIGHT(I1928,1)="1",J1928=AVP),"Scranton West","")</f>
        <v>#NAME?</v>
      </c>
    </row>
    <row r="1929" spans="1:11" x14ac:dyDescent="0.3">
      <c r="A1929" s="1" t="s">
        <v>4901</v>
      </c>
      <c r="B1929" t="s">
        <v>1910</v>
      </c>
      <c r="C1929" t="s">
        <v>498</v>
      </c>
      <c r="D1929" t="s">
        <v>6003</v>
      </c>
      <c r="E1929" t="s">
        <v>1696</v>
      </c>
      <c r="F1929" s="5">
        <v>1.28</v>
      </c>
      <c r="G1929" s="5">
        <v>10.99</v>
      </c>
      <c r="H1929" s="16">
        <v>0.50843387968409515</v>
      </c>
      <c r="I1929" s="3" t="s">
        <v>10261</v>
      </c>
      <c r="J1929" s="3" t="str">
        <f t="shared" si="30"/>
        <v>AVP</v>
      </c>
      <c r="K1929" s="3" t="e">
        <f>IF(AND(RIGHT(I1929,1)="1",J1929=AVP),"Scranton West","")</f>
        <v>#NAME?</v>
      </c>
    </row>
    <row r="1930" spans="1:11" x14ac:dyDescent="0.3">
      <c r="A1930" s="1" t="s">
        <v>4902</v>
      </c>
      <c r="B1930" t="s">
        <v>1911</v>
      </c>
      <c r="C1930" t="s">
        <v>1707</v>
      </c>
      <c r="D1930" t="s">
        <v>6006</v>
      </c>
      <c r="E1930" t="s">
        <v>446</v>
      </c>
      <c r="F1930" s="5">
        <v>7.05</v>
      </c>
      <c r="G1930" s="5">
        <v>16.989999999999998</v>
      </c>
      <c r="H1930" s="16">
        <v>1.0030039959534045</v>
      </c>
      <c r="I1930" s="3" t="s">
        <v>10262</v>
      </c>
      <c r="J1930" s="3" t="str">
        <f t="shared" si="30"/>
        <v>MCO</v>
      </c>
      <c r="K1930" s="3" t="e">
        <f>IF(AND(RIGHT(I1930,1)="1",J1930=AVP),"Scranton West","")</f>
        <v>#NAME?</v>
      </c>
    </row>
    <row r="1931" spans="1:11" x14ac:dyDescent="0.3">
      <c r="A1931" s="1" t="s">
        <v>4903</v>
      </c>
      <c r="B1931" t="s">
        <v>1912</v>
      </c>
      <c r="C1931" t="s">
        <v>498</v>
      </c>
      <c r="D1931" t="s">
        <v>6003</v>
      </c>
      <c r="E1931" t="s">
        <v>1701</v>
      </c>
      <c r="F1931" s="5">
        <v>7.8</v>
      </c>
      <c r="G1931" s="5">
        <v>9.99</v>
      </c>
      <c r="H1931" s="16">
        <v>5.0098291077973505</v>
      </c>
      <c r="I1931" s="3" t="s">
        <v>10260</v>
      </c>
      <c r="J1931" s="3" t="str">
        <f t="shared" si="30"/>
        <v>BNA</v>
      </c>
      <c r="K1931" s="3" t="e">
        <f>IF(AND(RIGHT(I1931,1)="1",J1931=AVP),"Scranton West","")</f>
        <v>#NAME?</v>
      </c>
    </row>
    <row r="1932" spans="1:11" x14ac:dyDescent="0.3">
      <c r="A1932" s="1" t="s">
        <v>4904</v>
      </c>
      <c r="B1932" t="s">
        <v>1840</v>
      </c>
      <c r="C1932" t="s">
        <v>1694</v>
      </c>
      <c r="D1932" t="s">
        <v>6002</v>
      </c>
      <c r="E1932" t="s">
        <v>1699</v>
      </c>
      <c r="F1932" s="5">
        <v>3.78</v>
      </c>
      <c r="G1932" s="5">
        <v>12.99</v>
      </c>
      <c r="H1932" s="16">
        <v>0.10182790378270902</v>
      </c>
      <c r="I1932" s="3" t="s">
        <v>10261</v>
      </c>
      <c r="J1932" s="3" t="str">
        <f t="shared" si="30"/>
        <v>AVP</v>
      </c>
      <c r="K1932" s="3" t="e">
        <f>IF(AND(RIGHT(I1932,1)="1",J1932=AVP),"Scranton West","")</f>
        <v>#NAME?</v>
      </c>
    </row>
    <row r="1933" spans="1:11" x14ac:dyDescent="0.3">
      <c r="A1933" s="1" t="s">
        <v>4905</v>
      </c>
      <c r="B1933" t="s">
        <v>1913</v>
      </c>
      <c r="C1933" t="s">
        <v>1715</v>
      </c>
      <c r="D1933" t="s">
        <v>5997</v>
      </c>
      <c r="E1933" t="s">
        <v>446</v>
      </c>
      <c r="F1933" s="5">
        <v>5.87</v>
      </c>
      <c r="G1933" s="5">
        <v>8.99</v>
      </c>
      <c r="H1933" s="16">
        <v>1.0043750989906683</v>
      </c>
      <c r="I1933" s="3" t="s">
        <v>10263</v>
      </c>
      <c r="J1933" s="3" t="str">
        <f t="shared" si="30"/>
        <v>BNA</v>
      </c>
      <c r="K1933" s="3" t="e">
        <f>IF(AND(RIGHT(I1933,1)="1",J1933=AVP),"Scranton West","")</f>
        <v>#NAME?</v>
      </c>
    </row>
    <row r="1934" spans="1:11" x14ac:dyDescent="0.3">
      <c r="A1934" s="1" t="s">
        <v>4906</v>
      </c>
      <c r="B1934" t="s">
        <v>1835</v>
      </c>
      <c r="C1934" t="s">
        <v>1694</v>
      </c>
      <c r="D1934" t="s">
        <v>6002</v>
      </c>
      <c r="E1934" t="s">
        <v>443</v>
      </c>
      <c r="F1934" s="5">
        <v>12.07</v>
      </c>
      <c r="G1934" s="5">
        <v>14.99</v>
      </c>
      <c r="H1934" s="16">
        <v>3.0029926486499385</v>
      </c>
      <c r="I1934" s="3" t="s">
        <v>10262</v>
      </c>
      <c r="J1934" s="3" t="str">
        <f t="shared" si="30"/>
        <v>MCO</v>
      </c>
      <c r="K1934" s="3" t="e">
        <f>IF(AND(RIGHT(I1934,1)="1",J1934=AVP),"Scranton West","")</f>
        <v>#NAME?</v>
      </c>
    </row>
    <row r="1935" spans="1:11" x14ac:dyDescent="0.3">
      <c r="A1935" s="1" t="s">
        <v>4907</v>
      </c>
      <c r="B1935" t="s">
        <v>1914</v>
      </c>
      <c r="C1935" t="s">
        <v>1719</v>
      </c>
      <c r="D1935" t="s">
        <v>6003</v>
      </c>
      <c r="E1935" t="s">
        <v>1696</v>
      </c>
      <c r="F1935" s="5">
        <v>2.64</v>
      </c>
      <c r="G1935" s="5">
        <v>4.99</v>
      </c>
      <c r="H1935" s="16">
        <v>0.30123405401388736</v>
      </c>
      <c r="I1935" s="3" t="s">
        <v>10261</v>
      </c>
      <c r="J1935" s="3" t="str">
        <f t="shared" si="30"/>
        <v>AVP</v>
      </c>
      <c r="K1935" s="3" t="e">
        <f>IF(AND(RIGHT(I1935,1)="1",J1935=AVP),"Scranton West","")</f>
        <v>#NAME?</v>
      </c>
    </row>
    <row r="1936" spans="1:11" x14ac:dyDescent="0.3">
      <c r="A1936" s="1" t="s">
        <v>4908</v>
      </c>
      <c r="B1936" t="s">
        <v>1915</v>
      </c>
      <c r="C1936" t="s">
        <v>1722</v>
      </c>
      <c r="D1936" t="s">
        <v>6001</v>
      </c>
      <c r="E1936" t="s">
        <v>446</v>
      </c>
      <c r="F1936" s="5">
        <v>0.77</v>
      </c>
      <c r="G1936" s="5">
        <v>12.99</v>
      </c>
      <c r="H1936" s="16">
        <v>0.10799035693744395</v>
      </c>
      <c r="I1936" s="3" t="s">
        <v>10261</v>
      </c>
      <c r="J1936" s="3" t="str">
        <f t="shared" si="30"/>
        <v>AVP</v>
      </c>
      <c r="K1936" s="3" t="e">
        <f>IF(AND(RIGHT(I1936,1)="1",J1936=AVP),"Scranton West","")</f>
        <v>#NAME?</v>
      </c>
    </row>
    <row r="1937" spans="1:11" x14ac:dyDescent="0.3">
      <c r="A1937" s="1" t="s">
        <v>4909</v>
      </c>
      <c r="B1937" t="s">
        <v>1916</v>
      </c>
      <c r="C1937" t="s">
        <v>1705</v>
      </c>
      <c r="D1937" t="s">
        <v>6000</v>
      </c>
      <c r="E1937" t="s">
        <v>443</v>
      </c>
      <c r="F1937" s="5">
        <v>5.24</v>
      </c>
      <c r="G1937" s="5">
        <v>8.99</v>
      </c>
      <c r="H1937" s="16">
        <v>0.50617325238112509</v>
      </c>
      <c r="I1937" s="3" t="s">
        <v>10261</v>
      </c>
      <c r="J1937" s="3" t="str">
        <f t="shared" si="30"/>
        <v>AVP</v>
      </c>
      <c r="K1937" s="3" t="e">
        <f>IF(AND(RIGHT(I1937,1)="1",J1937=AVP),"Scranton West","")</f>
        <v>#NAME?</v>
      </c>
    </row>
    <row r="1938" spans="1:11" x14ac:dyDescent="0.3">
      <c r="A1938" s="1" t="s">
        <v>4910</v>
      </c>
      <c r="B1938" t="s">
        <v>1917</v>
      </c>
      <c r="C1938" t="s">
        <v>498</v>
      </c>
      <c r="D1938" t="s">
        <v>6003</v>
      </c>
      <c r="E1938" t="s">
        <v>1701</v>
      </c>
      <c r="F1938" s="5">
        <v>6.74</v>
      </c>
      <c r="G1938" s="5">
        <v>10.99</v>
      </c>
      <c r="H1938" s="16">
        <v>0.10484081056511833</v>
      </c>
      <c r="I1938" s="3" t="s">
        <v>10263</v>
      </c>
      <c r="J1938" s="3" t="str">
        <f t="shared" si="30"/>
        <v>BNA</v>
      </c>
      <c r="K1938" s="3" t="e">
        <f>IF(AND(RIGHT(I1938,1)="1",J1938=AVP),"Scranton West","")</f>
        <v>#NAME?</v>
      </c>
    </row>
    <row r="1939" spans="1:11" x14ac:dyDescent="0.3">
      <c r="A1939" s="1" t="s">
        <v>4911</v>
      </c>
      <c r="B1939" t="s">
        <v>1918</v>
      </c>
      <c r="C1939" t="s">
        <v>1698</v>
      </c>
      <c r="D1939" t="s">
        <v>6001</v>
      </c>
      <c r="E1939" t="s">
        <v>1699</v>
      </c>
      <c r="F1939" s="5">
        <v>2.2999999999999998</v>
      </c>
      <c r="G1939" s="5">
        <v>11.99</v>
      </c>
      <c r="H1939" s="16">
        <v>1.0071764305254316</v>
      </c>
      <c r="I1939" s="3" t="s">
        <v>10261</v>
      </c>
      <c r="J1939" s="3" t="str">
        <f t="shared" si="30"/>
        <v>AVP</v>
      </c>
      <c r="K1939" s="3" t="e">
        <f>IF(AND(RIGHT(I1939,1)="1",J1939=AVP),"Scranton West","")</f>
        <v>#NAME?</v>
      </c>
    </row>
    <row r="1940" spans="1:11" x14ac:dyDescent="0.3">
      <c r="A1940" s="1" t="s">
        <v>4912</v>
      </c>
      <c r="B1940" t="s">
        <v>1762</v>
      </c>
      <c r="C1940" t="s">
        <v>442</v>
      </c>
      <c r="D1940" t="s">
        <v>6000</v>
      </c>
      <c r="E1940" t="s">
        <v>446</v>
      </c>
      <c r="F1940" s="5">
        <v>13.39</v>
      </c>
      <c r="G1940" s="5">
        <v>16.989999999999998</v>
      </c>
      <c r="H1940" s="16">
        <v>0.6054014248020293</v>
      </c>
      <c r="I1940" s="3" t="s">
        <v>10261</v>
      </c>
      <c r="J1940" s="3" t="str">
        <f t="shared" si="30"/>
        <v>AVP</v>
      </c>
      <c r="K1940" s="3" t="e">
        <f>IF(AND(RIGHT(I1940,1)="1",J1940=AVP),"Scranton West","")</f>
        <v>#NAME?</v>
      </c>
    </row>
    <row r="1941" spans="1:11" x14ac:dyDescent="0.3">
      <c r="A1941" s="1" t="s">
        <v>4913</v>
      </c>
      <c r="B1941" t="s">
        <v>1919</v>
      </c>
      <c r="C1941" t="s">
        <v>1707</v>
      </c>
      <c r="D1941" t="s">
        <v>6006</v>
      </c>
      <c r="E1941" t="s">
        <v>443</v>
      </c>
      <c r="F1941" s="5">
        <v>12.73</v>
      </c>
      <c r="G1941" s="5">
        <v>13.99</v>
      </c>
      <c r="H1941" s="16">
        <v>0.50146830082994887</v>
      </c>
      <c r="I1941" s="3" t="s">
        <v>10261</v>
      </c>
      <c r="J1941" s="3" t="str">
        <f t="shared" si="30"/>
        <v>AVP</v>
      </c>
      <c r="K1941" s="3" t="e">
        <f>IF(AND(RIGHT(I1941,1)="1",J1941=AVP),"Scranton West","")</f>
        <v>#NAME?</v>
      </c>
    </row>
    <row r="1942" spans="1:11" x14ac:dyDescent="0.3">
      <c r="A1942" s="1" t="s">
        <v>4914</v>
      </c>
      <c r="B1942" t="s">
        <v>1920</v>
      </c>
      <c r="C1942" t="s">
        <v>1790</v>
      </c>
      <c r="D1942" t="s">
        <v>6006</v>
      </c>
      <c r="E1942" t="s">
        <v>1696</v>
      </c>
      <c r="F1942" s="5">
        <v>3.94</v>
      </c>
      <c r="G1942" s="5">
        <v>5.99</v>
      </c>
      <c r="H1942" s="16">
        <v>15.007930357083199</v>
      </c>
      <c r="I1942" s="3" t="s">
        <v>10261</v>
      </c>
      <c r="J1942" s="3" t="str">
        <f t="shared" si="30"/>
        <v>AVP</v>
      </c>
      <c r="K1942" s="3" t="e">
        <f>IF(AND(RIGHT(I1942,1)="1",J1942=AVP),"Scranton West","")</f>
        <v>#NAME?</v>
      </c>
    </row>
    <row r="1943" spans="1:11" x14ac:dyDescent="0.3">
      <c r="A1943" s="1" t="s">
        <v>4915</v>
      </c>
      <c r="B1943" t="s">
        <v>1921</v>
      </c>
      <c r="C1943" t="s">
        <v>1705</v>
      </c>
      <c r="D1943" t="s">
        <v>6000</v>
      </c>
      <c r="E1943" t="s">
        <v>446</v>
      </c>
      <c r="F1943" s="5">
        <v>9.74</v>
      </c>
      <c r="G1943" s="5">
        <v>12.99</v>
      </c>
      <c r="H1943" s="16">
        <v>0.1071221606409614</v>
      </c>
      <c r="I1943" s="3" t="s">
        <v>10261</v>
      </c>
      <c r="J1943" s="3" t="str">
        <f t="shared" si="30"/>
        <v>AVP</v>
      </c>
      <c r="K1943" s="3" t="e">
        <f>IF(AND(RIGHT(I1943,1)="1",J1943=AVP),"Scranton West","")</f>
        <v>#NAME?</v>
      </c>
    </row>
    <row r="1944" spans="1:11" x14ac:dyDescent="0.3">
      <c r="A1944" s="1" t="s">
        <v>4916</v>
      </c>
      <c r="B1944" t="s">
        <v>1922</v>
      </c>
      <c r="C1944" t="s">
        <v>1705</v>
      </c>
      <c r="D1944" t="s">
        <v>6000</v>
      </c>
      <c r="E1944" t="s">
        <v>443</v>
      </c>
      <c r="F1944" s="5">
        <v>5.69</v>
      </c>
      <c r="G1944" s="5">
        <v>5.99</v>
      </c>
      <c r="H1944" s="16">
        <v>15.008337896014174</v>
      </c>
      <c r="I1944" s="3" t="s">
        <v>10261</v>
      </c>
      <c r="J1944" s="3" t="str">
        <f t="shared" si="30"/>
        <v>AVP</v>
      </c>
      <c r="K1944" s="3" t="e">
        <f>IF(AND(RIGHT(I1944,1)="1",J1944=AVP),"Scranton West","")</f>
        <v>#NAME?</v>
      </c>
    </row>
    <row r="1945" spans="1:11" x14ac:dyDescent="0.3">
      <c r="A1945" s="1" t="s">
        <v>4917</v>
      </c>
      <c r="B1945" t="s">
        <v>1923</v>
      </c>
      <c r="C1945" t="s">
        <v>498</v>
      </c>
      <c r="D1945" t="s">
        <v>6003</v>
      </c>
      <c r="E1945" t="s">
        <v>1701</v>
      </c>
      <c r="F1945" s="5">
        <v>7.49</v>
      </c>
      <c r="G1945" s="5">
        <v>10.99</v>
      </c>
      <c r="H1945" s="16">
        <v>12.009620512850068</v>
      </c>
      <c r="I1945" s="3" t="s">
        <v>10264</v>
      </c>
      <c r="J1945" s="3" t="str">
        <f t="shared" si="30"/>
        <v>AVP</v>
      </c>
      <c r="K1945" s="3" t="e">
        <f>IF(AND(RIGHT(I1945,1)="1",J1945=AVP),"Scranton West","")</f>
        <v>#NAME?</v>
      </c>
    </row>
    <row r="1946" spans="1:11" x14ac:dyDescent="0.3">
      <c r="A1946" s="1" t="s">
        <v>4918</v>
      </c>
      <c r="B1946" t="s">
        <v>1924</v>
      </c>
      <c r="C1946" t="s">
        <v>1722</v>
      </c>
      <c r="D1946" t="s">
        <v>6001</v>
      </c>
      <c r="E1946" t="s">
        <v>446</v>
      </c>
      <c r="F1946" s="5">
        <v>8.35</v>
      </c>
      <c r="G1946" s="5">
        <v>12.99</v>
      </c>
      <c r="H1946" s="16">
        <v>12.007672445079272</v>
      </c>
      <c r="I1946" s="3" t="s">
        <v>10262</v>
      </c>
      <c r="J1946" s="3" t="str">
        <f t="shared" si="30"/>
        <v>MCO</v>
      </c>
      <c r="K1946" s="3" t="e">
        <f>IF(AND(RIGHT(I1946,1)="1",J1946=AVP),"Scranton West","")</f>
        <v>#NAME?</v>
      </c>
    </row>
    <row r="1947" spans="1:11" x14ac:dyDescent="0.3">
      <c r="A1947" s="1" t="s">
        <v>4919</v>
      </c>
      <c r="B1947" t="s">
        <v>1925</v>
      </c>
      <c r="C1947" t="s">
        <v>1705</v>
      </c>
      <c r="D1947" t="s">
        <v>6000</v>
      </c>
      <c r="E1947" t="s">
        <v>443</v>
      </c>
      <c r="F1947" s="5">
        <v>6.61</v>
      </c>
      <c r="G1947" s="5">
        <v>8.99</v>
      </c>
      <c r="H1947" s="16">
        <v>15.003212374213284</v>
      </c>
      <c r="I1947" s="3" t="s">
        <v>10262</v>
      </c>
      <c r="J1947" s="3" t="str">
        <f t="shared" si="30"/>
        <v>MCO</v>
      </c>
      <c r="K1947" s="3" t="e">
        <f>IF(AND(RIGHT(I1947,1)="1",J1947=AVP),"Scranton West","")</f>
        <v>#NAME?</v>
      </c>
    </row>
    <row r="1948" spans="1:11" x14ac:dyDescent="0.3">
      <c r="A1948" s="1" t="s">
        <v>4920</v>
      </c>
      <c r="B1948" t="s">
        <v>1926</v>
      </c>
      <c r="C1948" t="s">
        <v>498</v>
      </c>
      <c r="D1948" t="s">
        <v>6003</v>
      </c>
      <c r="E1948" t="s">
        <v>1696</v>
      </c>
      <c r="F1948" s="5">
        <v>8.2200000000000006</v>
      </c>
      <c r="G1948" s="5">
        <v>10.99</v>
      </c>
      <c r="H1948" s="16">
        <v>0.30756541057018399</v>
      </c>
      <c r="I1948" s="3" t="s">
        <v>10260</v>
      </c>
      <c r="J1948" s="3" t="str">
        <f t="shared" si="30"/>
        <v>BNA</v>
      </c>
      <c r="K1948" s="3" t="e">
        <f>IF(AND(RIGHT(I1948,1)="1",J1948=AVP),"Scranton West","")</f>
        <v>#NAME?</v>
      </c>
    </row>
    <row r="1949" spans="1:11" x14ac:dyDescent="0.3">
      <c r="A1949" s="1" t="s">
        <v>4921</v>
      </c>
      <c r="B1949" t="s">
        <v>1792</v>
      </c>
      <c r="C1949" t="s">
        <v>442</v>
      </c>
      <c r="D1949" t="s">
        <v>6000</v>
      </c>
      <c r="E1949" t="s">
        <v>443</v>
      </c>
      <c r="F1949" s="5">
        <v>14.22</v>
      </c>
      <c r="G1949" s="5">
        <v>14.99</v>
      </c>
      <c r="H1949" s="16">
        <v>16.009095414125358</v>
      </c>
      <c r="I1949" s="3" t="s">
        <v>10261</v>
      </c>
      <c r="J1949" s="3" t="str">
        <f t="shared" si="30"/>
        <v>AVP</v>
      </c>
      <c r="K1949" s="3" t="e">
        <f>IF(AND(RIGHT(I1949,1)="1",J1949=AVP),"Scranton West","")</f>
        <v>#NAME?</v>
      </c>
    </row>
    <row r="1950" spans="1:11" x14ac:dyDescent="0.3">
      <c r="A1950" s="1" t="s">
        <v>4922</v>
      </c>
      <c r="B1950" t="s">
        <v>1927</v>
      </c>
      <c r="C1950" t="s">
        <v>498</v>
      </c>
      <c r="D1950" t="s">
        <v>6003</v>
      </c>
      <c r="E1950" t="s">
        <v>1701</v>
      </c>
      <c r="F1950" s="5">
        <v>8.77</v>
      </c>
      <c r="G1950" s="5">
        <v>9.99</v>
      </c>
      <c r="H1950" s="16">
        <v>30.005534226789347</v>
      </c>
      <c r="I1950" s="3" t="s">
        <v>10260</v>
      </c>
      <c r="J1950" s="3" t="str">
        <f t="shared" si="30"/>
        <v>BNA</v>
      </c>
      <c r="K1950" s="3" t="e">
        <f>IF(AND(RIGHT(I1950,1)="1",J1950=AVP),"Scranton West","")</f>
        <v>#NAME?</v>
      </c>
    </row>
    <row r="1951" spans="1:11" x14ac:dyDescent="0.3">
      <c r="A1951" s="1" t="s">
        <v>4923</v>
      </c>
      <c r="B1951" t="s">
        <v>1928</v>
      </c>
      <c r="C1951" t="s">
        <v>1698</v>
      </c>
      <c r="D1951" t="s">
        <v>6001</v>
      </c>
      <c r="E1951" t="s">
        <v>1699</v>
      </c>
      <c r="F1951" s="5">
        <v>7.26</v>
      </c>
      <c r="G1951" s="5">
        <v>11.99</v>
      </c>
      <c r="H1951" s="16">
        <v>4.5039172334311299</v>
      </c>
      <c r="I1951" s="3" t="s">
        <v>10261</v>
      </c>
      <c r="J1951" s="3" t="str">
        <f t="shared" si="30"/>
        <v>AVP</v>
      </c>
      <c r="K1951" s="3" t="e">
        <f>IF(AND(RIGHT(I1951,1)="1",J1951=AVP),"Scranton West","")</f>
        <v>#NAME?</v>
      </c>
    </row>
    <row r="1952" spans="1:11" x14ac:dyDescent="0.3">
      <c r="A1952" s="1" t="s">
        <v>4924</v>
      </c>
      <c r="B1952" t="s">
        <v>1929</v>
      </c>
      <c r="C1952" t="s">
        <v>1707</v>
      </c>
      <c r="D1952" t="s">
        <v>6006</v>
      </c>
      <c r="E1952" t="s">
        <v>1696</v>
      </c>
      <c r="F1952" s="5">
        <v>3.79</v>
      </c>
      <c r="G1952" s="5">
        <v>7.99</v>
      </c>
      <c r="H1952" s="16">
        <v>0.50165615366887506</v>
      </c>
      <c r="I1952" s="3" t="s">
        <v>10261</v>
      </c>
      <c r="J1952" s="3" t="str">
        <f t="shared" si="30"/>
        <v>AVP</v>
      </c>
      <c r="K1952" s="3" t="e">
        <f>IF(AND(RIGHT(I1952,1)="1",J1952=AVP),"Scranton West","")</f>
        <v>#NAME?</v>
      </c>
    </row>
    <row r="1953" spans="1:11" x14ac:dyDescent="0.3">
      <c r="A1953" s="1" t="s">
        <v>4925</v>
      </c>
      <c r="B1953" t="s">
        <v>1930</v>
      </c>
      <c r="C1953" t="s">
        <v>1705</v>
      </c>
      <c r="D1953" t="s">
        <v>6000</v>
      </c>
      <c r="E1953" t="s">
        <v>446</v>
      </c>
      <c r="F1953" s="5">
        <v>6.49</v>
      </c>
      <c r="G1953" s="5">
        <v>13.99</v>
      </c>
      <c r="H1953" s="16">
        <v>5.0059322292521493</v>
      </c>
      <c r="I1953" s="3" t="s">
        <v>10261</v>
      </c>
      <c r="J1953" s="3" t="str">
        <f t="shared" si="30"/>
        <v>AVP</v>
      </c>
      <c r="K1953" s="3" t="e">
        <f>IF(AND(RIGHT(I1953,1)="1",J1953=AVP),"Scranton West","")</f>
        <v>#NAME?</v>
      </c>
    </row>
    <row r="1954" spans="1:11" x14ac:dyDescent="0.3">
      <c r="A1954" s="1" t="s">
        <v>4926</v>
      </c>
      <c r="B1954" t="s">
        <v>1931</v>
      </c>
      <c r="C1954" t="s">
        <v>1738</v>
      </c>
      <c r="D1954" t="s">
        <v>6005</v>
      </c>
      <c r="E1954" t="s">
        <v>443</v>
      </c>
      <c r="F1954" s="5">
        <v>2.37</v>
      </c>
      <c r="G1954" s="5">
        <v>6.99</v>
      </c>
      <c r="H1954" s="16">
        <v>2.0038861599662905</v>
      </c>
      <c r="I1954" s="3" t="s">
        <v>10261</v>
      </c>
      <c r="J1954" s="3" t="str">
        <f t="shared" si="30"/>
        <v>AVP</v>
      </c>
      <c r="K1954" s="3" t="e">
        <f>IF(AND(RIGHT(I1954,1)="1",J1954=AVP),"Scranton West","")</f>
        <v>#NAME?</v>
      </c>
    </row>
    <row r="1955" spans="1:11" x14ac:dyDescent="0.3">
      <c r="A1955" s="1" t="s">
        <v>4176</v>
      </c>
      <c r="B1955" t="s">
        <v>1932</v>
      </c>
      <c r="C1955" t="s">
        <v>498</v>
      </c>
      <c r="D1955" t="s">
        <v>6003</v>
      </c>
      <c r="E1955" t="s">
        <v>1701</v>
      </c>
      <c r="F1955" s="5">
        <v>4.92</v>
      </c>
      <c r="G1955" s="5">
        <v>10.99</v>
      </c>
      <c r="H1955" s="16">
        <v>0.40459889517127923</v>
      </c>
      <c r="I1955" s="3" t="s">
        <v>10261</v>
      </c>
      <c r="J1955" s="3" t="str">
        <f t="shared" si="30"/>
        <v>AVP</v>
      </c>
      <c r="K1955" s="3" t="e">
        <f>IF(AND(RIGHT(I1955,1)="1",J1955=AVP),"Scranton West","")</f>
        <v>#NAME?</v>
      </c>
    </row>
    <row r="1956" spans="1:11" x14ac:dyDescent="0.3">
      <c r="A1956" s="1" t="s">
        <v>4927</v>
      </c>
      <c r="B1956" t="s">
        <v>1933</v>
      </c>
      <c r="C1956" t="s">
        <v>498</v>
      </c>
      <c r="D1956" t="s">
        <v>6003</v>
      </c>
      <c r="E1956" t="s">
        <v>1699</v>
      </c>
      <c r="F1956" s="5">
        <v>13.97</v>
      </c>
      <c r="G1956" s="5">
        <v>15.99</v>
      </c>
      <c r="H1956" s="16">
        <v>30.006842452032959</v>
      </c>
      <c r="I1956" s="3" t="s">
        <v>10264</v>
      </c>
      <c r="J1956" s="3" t="str">
        <f t="shared" si="30"/>
        <v>AVP</v>
      </c>
      <c r="K1956" s="3" t="e">
        <f>IF(AND(RIGHT(I1956,1)="1",J1956=AVP),"Scranton West","")</f>
        <v>#NAME?</v>
      </c>
    </row>
    <row r="1957" spans="1:11" x14ac:dyDescent="0.3">
      <c r="A1957" s="1" t="s">
        <v>4928</v>
      </c>
      <c r="B1957" t="s">
        <v>1934</v>
      </c>
      <c r="C1957" t="s">
        <v>1722</v>
      </c>
      <c r="D1957" t="s">
        <v>6001</v>
      </c>
      <c r="E1957" t="s">
        <v>446</v>
      </c>
      <c r="F1957" s="5">
        <v>6.23</v>
      </c>
      <c r="G1957" s="5">
        <v>12.99</v>
      </c>
      <c r="H1957" s="16">
        <v>0.50723775723118003</v>
      </c>
      <c r="I1957" s="3" t="s">
        <v>10261</v>
      </c>
      <c r="J1957" s="3" t="str">
        <f t="shared" si="30"/>
        <v>AVP</v>
      </c>
      <c r="K1957" s="3" t="e">
        <f>IF(AND(RIGHT(I1957,1)="1",J1957=AVP),"Scranton West","")</f>
        <v>#NAME?</v>
      </c>
    </row>
    <row r="1958" spans="1:11" x14ac:dyDescent="0.3">
      <c r="A1958" s="1" t="s">
        <v>4929</v>
      </c>
      <c r="B1958" t="s">
        <v>1935</v>
      </c>
      <c r="C1958" t="s">
        <v>1705</v>
      </c>
      <c r="D1958" t="s">
        <v>6000</v>
      </c>
      <c r="E1958" t="s">
        <v>443</v>
      </c>
      <c r="F1958" s="5">
        <v>0.2</v>
      </c>
      <c r="G1958" s="5">
        <v>9.99</v>
      </c>
      <c r="H1958" s="16">
        <v>0.80675183783670024</v>
      </c>
      <c r="I1958" s="3" t="s">
        <v>10264</v>
      </c>
      <c r="J1958" s="3" t="str">
        <f t="shared" si="30"/>
        <v>AVP</v>
      </c>
      <c r="K1958" s="3" t="e">
        <f>IF(AND(RIGHT(I1958,1)="1",J1958=AVP),"Scranton West","")</f>
        <v>#NAME?</v>
      </c>
    </row>
    <row r="1959" spans="1:11" x14ac:dyDescent="0.3">
      <c r="A1959" s="1" t="s">
        <v>4930</v>
      </c>
      <c r="B1959" t="s">
        <v>1936</v>
      </c>
      <c r="C1959" t="s">
        <v>498</v>
      </c>
      <c r="D1959" t="s">
        <v>6003</v>
      </c>
      <c r="E1959" t="s">
        <v>1696</v>
      </c>
      <c r="F1959" s="5">
        <v>4.84</v>
      </c>
      <c r="G1959" s="5">
        <v>10.99</v>
      </c>
      <c r="H1959" s="16">
        <v>30.009370202405329</v>
      </c>
      <c r="I1959" s="3" t="s">
        <v>10261</v>
      </c>
      <c r="J1959" s="3" t="str">
        <f t="shared" si="30"/>
        <v>AVP</v>
      </c>
      <c r="K1959" s="3" t="e">
        <f>IF(AND(RIGHT(I1959,1)="1",J1959=AVP),"Scranton West","")</f>
        <v>#NAME?</v>
      </c>
    </row>
    <row r="1960" spans="1:11" x14ac:dyDescent="0.3">
      <c r="A1960" s="1" t="s">
        <v>4931</v>
      </c>
      <c r="B1960" t="s">
        <v>1937</v>
      </c>
      <c r="C1960" t="s">
        <v>442</v>
      </c>
      <c r="D1960" t="s">
        <v>6000</v>
      </c>
      <c r="E1960" t="s">
        <v>443</v>
      </c>
      <c r="F1960" s="5">
        <v>6.54</v>
      </c>
      <c r="G1960" s="5">
        <v>15.99</v>
      </c>
      <c r="H1960" s="16">
        <v>1.2572667402176181</v>
      </c>
      <c r="I1960" s="3" t="s">
        <v>10261</v>
      </c>
      <c r="J1960" s="3" t="str">
        <f t="shared" si="30"/>
        <v>AVP</v>
      </c>
      <c r="K1960" s="3" t="e">
        <f>IF(AND(RIGHT(I1960,1)="1",J1960=AVP),"Scranton West","")</f>
        <v>#NAME?</v>
      </c>
    </row>
    <row r="1961" spans="1:11" x14ac:dyDescent="0.3">
      <c r="A1961" s="1" t="s">
        <v>4932</v>
      </c>
      <c r="B1961" t="s">
        <v>1938</v>
      </c>
      <c r="C1961" t="s">
        <v>498</v>
      </c>
      <c r="D1961" t="s">
        <v>6003</v>
      </c>
      <c r="E1961" t="s">
        <v>1701</v>
      </c>
      <c r="F1961" s="5">
        <v>5.68</v>
      </c>
      <c r="G1961" s="5">
        <v>9.99</v>
      </c>
      <c r="H1961" s="16">
        <v>0.20589402420549474</v>
      </c>
      <c r="I1961" s="3" t="s">
        <v>10261</v>
      </c>
      <c r="J1961" s="3" t="str">
        <f t="shared" si="30"/>
        <v>AVP</v>
      </c>
      <c r="K1961" s="3" t="e">
        <f>IF(AND(RIGHT(I1961,1)="1",J1961=AVP),"Scranton West","")</f>
        <v>#NAME?</v>
      </c>
    </row>
    <row r="1962" spans="1:11" x14ac:dyDescent="0.3">
      <c r="A1962" s="1" t="s">
        <v>4933</v>
      </c>
      <c r="B1962" t="s">
        <v>1939</v>
      </c>
      <c r="C1962" t="s">
        <v>1694</v>
      </c>
      <c r="D1962" t="s">
        <v>6002</v>
      </c>
      <c r="E1962" t="s">
        <v>1699</v>
      </c>
      <c r="F1962" s="5">
        <v>6.48</v>
      </c>
      <c r="G1962" s="5">
        <v>12.99</v>
      </c>
      <c r="H1962" s="16">
        <v>5.0028981059567501</v>
      </c>
      <c r="I1962" s="3" t="s">
        <v>10261</v>
      </c>
      <c r="J1962" s="3" t="str">
        <f t="shared" si="30"/>
        <v>AVP</v>
      </c>
      <c r="K1962" s="3" t="e">
        <f>IF(AND(RIGHT(I1962,1)="1",J1962=AVP),"Scranton West","")</f>
        <v>#NAME?</v>
      </c>
    </row>
    <row r="1963" spans="1:11" x14ac:dyDescent="0.3">
      <c r="A1963" s="1" t="s">
        <v>4934</v>
      </c>
      <c r="B1963" t="s">
        <v>1940</v>
      </c>
      <c r="C1963" t="s">
        <v>1715</v>
      </c>
      <c r="D1963" t="s">
        <v>5997</v>
      </c>
      <c r="E1963" t="s">
        <v>446</v>
      </c>
      <c r="F1963" s="5">
        <v>5.84</v>
      </c>
      <c r="G1963" s="5">
        <v>8.99</v>
      </c>
      <c r="H1963" s="16">
        <v>5.0088033799966292</v>
      </c>
      <c r="I1963" s="3" t="s">
        <v>10264</v>
      </c>
      <c r="J1963" s="3" t="str">
        <f t="shared" si="30"/>
        <v>AVP</v>
      </c>
      <c r="K1963" s="3" t="e">
        <f>IF(AND(RIGHT(I1963,1)="1",J1963=AVP),"Scranton West","")</f>
        <v>#NAME?</v>
      </c>
    </row>
    <row r="1964" spans="1:11" x14ac:dyDescent="0.3">
      <c r="A1964" s="1" t="s">
        <v>4935</v>
      </c>
      <c r="B1964" t="s">
        <v>1777</v>
      </c>
      <c r="C1964" t="s">
        <v>1694</v>
      </c>
      <c r="D1964" t="s">
        <v>6002</v>
      </c>
      <c r="E1964" t="s">
        <v>443</v>
      </c>
      <c r="F1964" s="5">
        <v>11.83</v>
      </c>
      <c r="G1964" s="5">
        <v>14.99</v>
      </c>
      <c r="H1964" s="16">
        <v>42.004812231180544</v>
      </c>
      <c r="I1964" s="3" t="s">
        <v>10261</v>
      </c>
      <c r="J1964" s="3" t="str">
        <f t="shared" si="30"/>
        <v>AVP</v>
      </c>
      <c r="K1964" s="3" t="e">
        <f>IF(AND(RIGHT(I1964,1)="1",J1964=AVP),"Scranton West","")</f>
        <v>#NAME?</v>
      </c>
    </row>
    <row r="1965" spans="1:11" x14ac:dyDescent="0.3">
      <c r="A1965" s="1" t="s">
        <v>4936</v>
      </c>
      <c r="B1965" t="s">
        <v>1941</v>
      </c>
      <c r="C1965" t="s">
        <v>1719</v>
      </c>
      <c r="D1965" t="s">
        <v>6003</v>
      </c>
      <c r="E1965" t="s">
        <v>1696</v>
      </c>
      <c r="F1965" s="5">
        <v>3.17</v>
      </c>
      <c r="G1965" s="5">
        <v>4.99</v>
      </c>
      <c r="H1965" s="16">
        <v>6.0085093759735688</v>
      </c>
      <c r="I1965" s="3" t="s">
        <v>10261</v>
      </c>
      <c r="J1965" s="3" t="str">
        <f t="shared" si="30"/>
        <v>AVP</v>
      </c>
      <c r="K1965" s="3" t="e">
        <f>IF(AND(RIGHT(I1965,1)="1",J1965=AVP),"Scranton West","")</f>
        <v>#NAME?</v>
      </c>
    </row>
    <row r="1966" spans="1:11" x14ac:dyDescent="0.3">
      <c r="A1966" s="1" t="s">
        <v>4937</v>
      </c>
      <c r="B1966" t="s">
        <v>1944</v>
      </c>
      <c r="C1966" t="s">
        <v>1705</v>
      </c>
      <c r="D1966" t="s">
        <v>6000</v>
      </c>
      <c r="E1966" t="s">
        <v>446</v>
      </c>
      <c r="F1966" s="5">
        <v>1.82</v>
      </c>
      <c r="G1966" s="5">
        <v>6.99</v>
      </c>
      <c r="H1966" s="16">
        <v>0.50503727857676139</v>
      </c>
      <c r="I1966" s="3" t="s">
        <v>10264</v>
      </c>
      <c r="J1966" s="3" t="str">
        <f t="shared" si="30"/>
        <v>AVP</v>
      </c>
      <c r="K1966" s="3" t="e">
        <f>IF(AND(RIGHT(I1966,1)="1",J1966=AVP),"Scranton West","")</f>
        <v>#NAME?</v>
      </c>
    </row>
    <row r="1967" spans="1:11" x14ac:dyDescent="0.3">
      <c r="A1967" s="1" t="s">
        <v>4938</v>
      </c>
      <c r="B1967" t="s">
        <v>1945</v>
      </c>
      <c r="C1967" t="s">
        <v>1705</v>
      </c>
      <c r="D1967" t="s">
        <v>6000</v>
      </c>
      <c r="E1967" t="s">
        <v>443</v>
      </c>
      <c r="F1967" s="5">
        <v>2.62</v>
      </c>
      <c r="G1967" s="5">
        <v>4.99</v>
      </c>
      <c r="H1967" s="16">
        <v>20.009945151643546</v>
      </c>
      <c r="I1967" s="3" t="s">
        <v>10261</v>
      </c>
      <c r="J1967" s="3" t="str">
        <f t="shared" si="30"/>
        <v>AVP</v>
      </c>
      <c r="K1967" s="3" t="e">
        <f>IF(AND(RIGHT(I1967,1)="1",J1967=AVP),"Scranton West","")</f>
        <v>#NAME?</v>
      </c>
    </row>
    <row r="1968" spans="1:11" x14ac:dyDescent="0.3">
      <c r="A1968" s="1" t="s">
        <v>4939</v>
      </c>
      <c r="B1968" t="s">
        <v>1946</v>
      </c>
      <c r="C1968" t="s">
        <v>498</v>
      </c>
      <c r="D1968" t="s">
        <v>6003</v>
      </c>
      <c r="E1968" t="s">
        <v>1696</v>
      </c>
      <c r="F1968" s="5">
        <v>0.85</v>
      </c>
      <c r="G1968" s="5">
        <v>10.99</v>
      </c>
      <c r="H1968" s="16">
        <v>0.60860417839195613</v>
      </c>
      <c r="I1968" s="3" t="s">
        <v>10261</v>
      </c>
      <c r="J1968" s="3" t="str">
        <f t="shared" si="30"/>
        <v>AVP</v>
      </c>
      <c r="K1968" s="3" t="e">
        <f>IF(AND(RIGHT(I1968,1)="1",J1968=AVP),"Scranton West","")</f>
        <v>#NAME?</v>
      </c>
    </row>
    <row r="1969" spans="1:11" x14ac:dyDescent="0.3">
      <c r="A1969" s="1" t="s">
        <v>4940</v>
      </c>
      <c r="B1969" t="s">
        <v>1947</v>
      </c>
      <c r="C1969" t="s">
        <v>1719</v>
      </c>
      <c r="D1969" t="s">
        <v>6003</v>
      </c>
      <c r="E1969" t="s">
        <v>1701</v>
      </c>
      <c r="F1969" s="5">
        <v>5.69</v>
      </c>
      <c r="G1969" s="5">
        <v>5.99</v>
      </c>
      <c r="H1969" s="16">
        <v>3.0046942139578183</v>
      </c>
      <c r="I1969" s="3" t="s">
        <v>10261</v>
      </c>
      <c r="J1969" s="3" t="str">
        <f t="shared" si="30"/>
        <v>AVP</v>
      </c>
      <c r="K1969" s="3" t="e">
        <f>IF(AND(RIGHT(I1969,1)="1",J1969=AVP),"Scranton West","")</f>
        <v>#NAME?</v>
      </c>
    </row>
    <row r="1970" spans="1:11" x14ac:dyDescent="0.3">
      <c r="A1970" s="1" t="s">
        <v>4941</v>
      </c>
      <c r="B1970" t="s">
        <v>1948</v>
      </c>
      <c r="C1970" t="s">
        <v>442</v>
      </c>
      <c r="D1970" t="s">
        <v>6000</v>
      </c>
      <c r="E1970" t="s">
        <v>443</v>
      </c>
      <c r="F1970" s="5">
        <v>14.78</v>
      </c>
      <c r="G1970" s="5">
        <v>15.99</v>
      </c>
      <c r="H1970" s="16">
        <v>5.0098361849823982</v>
      </c>
      <c r="I1970" s="3" t="s">
        <v>10261</v>
      </c>
      <c r="J1970" s="3" t="str">
        <f t="shared" si="30"/>
        <v>AVP</v>
      </c>
      <c r="K1970" s="3" t="e">
        <f>IF(AND(RIGHT(I1970,1)="1",J1970=AVP),"Scranton West","")</f>
        <v>#NAME?</v>
      </c>
    </row>
    <row r="1971" spans="1:11" x14ac:dyDescent="0.3">
      <c r="A1971" s="1" t="s">
        <v>4942</v>
      </c>
      <c r="B1971" t="s">
        <v>1949</v>
      </c>
      <c r="C1971" t="s">
        <v>498</v>
      </c>
      <c r="D1971" t="s">
        <v>6003</v>
      </c>
      <c r="E1971" t="s">
        <v>446</v>
      </c>
      <c r="F1971" s="5">
        <v>0.93</v>
      </c>
      <c r="G1971" s="5">
        <v>12.99</v>
      </c>
      <c r="H1971" s="16">
        <v>1.0084926542436525</v>
      </c>
      <c r="I1971" s="3" t="s">
        <v>10261</v>
      </c>
      <c r="J1971" s="3" t="str">
        <f t="shared" si="30"/>
        <v>AVP</v>
      </c>
      <c r="K1971" s="3" t="e">
        <f>IF(AND(RIGHT(I1971,1)="1",J1971=AVP),"Scranton West","")</f>
        <v>#NAME?</v>
      </c>
    </row>
    <row r="1972" spans="1:11" x14ac:dyDescent="0.3">
      <c r="A1972" s="1" t="s">
        <v>4943</v>
      </c>
      <c r="B1972" t="s">
        <v>1950</v>
      </c>
      <c r="C1972" t="s">
        <v>1707</v>
      </c>
      <c r="D1972" t="s">
        <v>6006</v>
      </c>
      <c r="E1972" t="s">
        <v>1696</v>
      </c>
      <c r="F1972" s="5">
        <v>2.59</v>
      </c>
      <c r="G1972" s="5">
        <v>7.99</v>
      </c>
      <c r="H1972" s="16">
        <v>6.0093948412125684</v>
      </c>
      <c r="I1972" s="3" t="s">
        <v>10264</v>
      </c>
      <c r="J1972" s="3" t="str">
        <f t="shared" si="30"/>
        <v>AVP</v>
      </c>
      <c r="K1972" s="3" t="e">
        <f>IF(AND(RIGHT(I1972,1)="1",J1972=AVP),"Scranton West","")</f>
        <v>#NAME?</v>
      </c>
    </row>
    <row r="1973" spans="1:11" x14ac:dyDescent="0.3">
      <c r="A1973" s="1" t="s">
        <v>4944</v>
      </c>
      <c r="B1973" t="s">
        <v>1951</v>
      </c>
      <c r="C1973" t="s">
        <v>1722</v>
      </c>
      <c r="D1973" t="s">
        <v>6001</v>
      </c>
      <c r="E1973" t="s">
        <v>446</v>
      </c>
      <c r="F1973" s="5">
        <v>2.42</v>
      </c>
      <c r="G1973" s="5">
        <v>12.99</v>
      </c>
      <c r="H1973" s="16">
        <v>12.000606257057674</v>
      </c>
      <c r="I1973" s="3" t="s">
        <v>10261</v>
      </c>
      <c r="J1973" s="3" t="str">
        <f t="shared" si="30"/>
        <v>AVP</v>
      </c>
      <c r="K1973" s="3" t="e">
        <f>IF(AND(RIGHT(I1973,1)="1",J1973=AVP),"Scranton West","")</f>
        <v>#NAME?</v>
      </c>
    </row>
    <row r="1974" spans="1:11" x14ac:dyDescent="0.3">
      <c r="A1974" s="1" t="s">
        <v>4945</v>
      </c>
      <c r="B1974" t="s">
        <v>1952</v>
      </c>
      <c r="C1974" t="s">
        <v>498</v>
      </c>
      <c r="D1974" t="s">
        <v>6003</v>
      </c>
      <c r="E1974" t="s">
        <v>1701</v>
      </c>
      <c r="F1974" s="5">
        <v>3.46</v>
      </c>
      <c r="G1974" s="5">
        <v>10.99</v>
      </c>
      <c r="H1974" s="16">
        <v>0.40332234480419094</v>
      </c>
      <c r="I1974" s="3" t="s">
        <v>10261</v>
      </c>
      <c r="J1974" s="3" t="str">
        <f t="shared" si="30"/>
        <v>AVP</v>
      </c>
      <c r="K1974" s="3" t="e">
        <f>IF(AND(RIGHT(I1974,1)="1",J1974=AVP),"Scranton West","")</f>
        <v>#NAME?</v>
      </c>
    </row>
    <row r="1975" spans="1:11" x14ac:dyDescent="0.3">
      <c r="A1975" s="1" t="s">
        <v>4946</v>
      </c>
      <c r="B1975" t="s">
        <v>1953</v>
      </c>
      <c r="C1975" t="s">
        <v>1694</v>
      </c>
      <c r="D1975" t="s">
        <v>6002</v>
      </c>
      <c r="E1975" t="s">
        <v>1699</v>
      </c>
      <c r="F1975" s="5">
        <v>9.49</v>
      </c>
      <c r="G1975" s="5">
        <v>12.99</v>
      </c>
      <c r="H1975" s="16">
        <v>3.0053806286167917</v>
      </c>
      <c r="I1975" s="3" t="s">
        <v>10261</v>
      </c>
      <c r="J1975" s="3" t="str">
        <f t="shared" si="30"/>
        <v>AVP</v>
      </c>
      <c r="K1975" s="3" t="e">
        <f>IF(AND(RIGHT(I1975,1)="1",J1975=AVP),"Scranton West","")</f>
        <v>#NAME?</v>
      </c>
    </row>
    <row r="1976" spans="1:11" x14ac:dyDescent="0.3">
      <c r="A1976" s="1" t="s">
        <v>4947</v>
      </c>
      <c r="B1976" t="s">
        <v>1954</v>
      </c>
      <c r="C1976" t="s">
        <v>442</v>
      </c>
      <c r="D1976" t="s">
        <v>6000</v>
      </c>
      <c r="E1976" t="s">
        <v>443</v>
      </c>
      <c r="F1976" s="5">
        <v>0.56999999999999995</v>
      </c>
      <c r="G1976" s="5">
        <v>14.99</v>
      </c>
      <c r="H1976" s="16">
        <v>0.50781082011815326</v>
      </c>
      <c r="I1976" s="3" t="s">
        <v>10261</v>
      </c>
      <c r="J1976" s="3" t="str">
        <f t="shared" si="30"/>
        <v>AVP</v>
      </c>
      <c r="K1976" s="3" t="e">
        <f>IF(AND(RIGHT(I1976,1)="1",J1976=AVP),"Scranton West","")</f>
        <v>#NAME?</v>
      </c>
    </row>
    <row r="1977" spans="1:11" x14ac:dyDescent="0.3">
      <c r="A1977" s="1" t="s">
        <v>4948</v>
      </c>
      <c r="B1977" t="s">
        <v>1955</v>
      </c>
      <c r="C1977" t="s">
        <v>1705</v>
      </c>
      <c r="D1977" t="s">
        <v>6000</v>
      </c>
      <c r="E1977" t="s">
        <v>446</v>
      </c>
      <c r="F1977" s="5">
        <v>9.14</v>
      </c>
      <c r="G1977" s="5">
        <v>9.99</v>
      </c>
      <c r="H1977" s="16">
        <v>1.0011352440663202</v>
      </c>
      <c r="I1977" s="3" t="s">
        <v>10261</v>
      </c>
      <c r="J1977" s="3" t="str">
        <f t="shared" si="30"/>
        <v>AVP</v>
      </c>
      <c r="K1977" s="3" t="e">
        <f>IF(AND(RIGHT(I1977,1)="1",J1977=AVP),"Scranton West","")</f>
        <v>#NAME?</v>
      </c>
    </row>
    <row r="1978" spans="1:11" x14ac:dyDescent="0.3">
      <c r="A1978" s="1" t="s">
        <v>4949</v>
      </c>
      <c r="B1978" t="s">
        <v>1956</v>
      </c>
      <c r="C1978" t="s">
        <v>1719</v>
      </c>
      <c r="D1978" t="s">
        <v>6003</v>
      </c>
      <c r="E1978" t="s">
        <v>1696</v>
      </c>
      <c r="F1978" s="5">
        <v>1.22</v>
      </c>
      <c r="G1978" s="5">
        <v>5.99</v>
      </c>
      <c r="H1978" s="16">
        <v>2.0020859047870654</v>
      </c>
      <c r="I1978" s="3" t="s">
        <v>10261</v>
      </c>
      <c r="J1978" s="3" t="str">
        <f t="shared" si="30"/>
        <v>AVP</v>
      </c>
      <c r="K1978" s="3" t="e">
        <f>IF(AND(RIGHT(I1978,1)="1",J1978=AVP),"Scranton West","")</f>
        <v>#NAME?</v>
      </c>
    </row>
    <row r="1979" spans="1:11" x14ac:dyDescent="0.3">
      <c r="A1979" s="1" t="s">
        <v>4950</v>
      </c>
      <c r="B1979" t="s">
        <v>1957</v>
      </c>
      <c r="C1979" t="s">
        <v>498</v>
      </c>
      <c r="D1979" t="s">
        <v>6003</v>
      </c>
      <c r="E1979" t="s">
        <v>1701</v>
      </c>
      <c r="F1979" s="5">
        <v>4.75</v>
      </c>
      <c r="G1979" s="5">
        <v>10.99</v>
      </c>
      <c r="H1979" s="16">
        <v>0.50579823446268402</v>
      </c>
      <c r="I1979" s="3" t="s">
        <v>10261</v>
      </c>
      <c r="J1979" s="3" t="str">
        <f t="shared" si="30"/>
        <v>AVP</v>
      </c>
      <c r="K1979" s="3" t="e">
        <f>IF(AND(RIGHT(I1979,1)="1",J1979=AVP),"Scranton West","")</f>
        <v>#NAME?</v>
      </c>
    </row>
    <row r="1980" spans="1:11" x14ac:dyDescent="0.3">
      <c r="A1980" s="1" t="s">
        <v>4951</v>
      </c>
      <c r="B1980" t="s">
        <v>1958</v>
      </c>
      <c r="C1980" t="s">
        <v>1698</v>
      </c>
      <c r="D1980" t="s">
        <v>6001</v>
      </c>
      <c r="E1980" t="s">
        <v>1699</v>
      </c>
      <c r="F1980" s="5">
        <v>5.18</v>
      </c>
      <c r="G1980" s="5">
        <v>11.99</v>
      </c>
      <c r="H1980" s="16">
        <v>5.0093023653525908</v>
      </c>
      <c r="I1980" s="3" t="s">
        <v>10260</v>
      </c>
      <c r="J1980" s="3" t="str">
        <f t="shared" si="30"/>
        <v>BNA</v>
      </c>
      <c r="K1980" s="3" t="e">
        <f>IF(AND(RIGHT(I1980,1)="1",J1980=AVP),"Scranton West","")</f>
        <v>#NAME?</v>
      </c>
    </row>
    <row r="1981" spans="1:11" x14ac:dyDescent="0.3">
      <c r="A1981" s="1" t="s">
        <v>4952</v>
      </c>
      <c r="B1981" t="s">
        <v>1959</v>
      </c>
      <c r="C1981" t="s">
        <v>1715</v>
      </c>
      <c r="D1981" t="s">
        <v>5997</v>
      </c>
      <c r="E1981" t="s">
        <v>446</v>
      </c>
      <c r="F1981" s="5">
        <v>7.88</v>
      </c>
      <c r="G1981" s="5">
        <v>9.99</v>
      </c>
      <c r="H1981" s="16">
        <v>0.50741705682545379</v>
      </c>
      <c r="I1981" s="3" t="s">
        <v>10261</v>
      </c>
      <c r="J1981" s="3" t="str">
        <f t="shared" si="30"/>
        <v>AVP</v>
      </c>
      <c r="K1981" s="3" t="e">
        <f>IF(AND(RIGHT(I1981,1)="1",J1981=AVP),"Scranton West","")</f>
        <v>#NAME?</v>
      </c>
    </row>
    <row r="1982" spans="1:11" x14ac:dyDescent="0.3">
      <c r="A1982" s="1" t="s">
        <v>4953</v>
      </c>
      <c r="B1982" t="s">
        <v>1960</v>
      </c>
      <c r="C1982" t="s">
        <v>1790</v>
      </c>
      <c r="D1982" t="s">
        <v>6006</v>
      </c>
      <c r="E1982" t="s">
        <v>1696</v>
      </c>
      <c r="F1982" s="5">
        <v>1.1000000000000001</v>
      </c>
      <c r="G1982" s="5">
        <v>5.99</v>
      </c>
      <c r="H1982" s="16">
        <v>0.80787378795538467</v>
      </c>
      <c r="I1982" s="3" t="s">
        <v>10261</v>
      </c>
      <c r="J1982" s="3" t="str">
        <f t="shared" si="30"/>
        <v>AVP</v>
      </c>
      <c r="K1982" s="3" t="e">
        <f>IF(AND(RIGHT(I1982,1)="1",J1982=AVP),"Scranton West","")</f>
        <v>#NAME?</v>
      </c>
    </row>
    <row r="1983" spans="1:11" x14ac:dyDescent="0.3">
      <c r="A1983" s="1" t="s">
        <v>4954</v>
      </c>
      <c r="B1983" t="s">
        <v>1961</v>
      </c>
      <c r="C1983" t="s">
        <v>1790</v>
      </c>
      <c r="D1983" t="s">
        <v>6006</v>
      </c>
      <c r="E1983" t="s">
        <v>446</v>
      </c>
      <c r="F1983" s="5">
        <v>3.67</v>
      </c>
      <c r="G1983" s="5">
        <v>9.99</v>
      </c>
      <c r="H1983" s="16">
        <v>25.003612168309683</v>
      </c>
      <c r="I1983" s="3" t="s">
        <v>10260</v>
      </c>
      <c r="J1983" s="3" t="str">
        <f t="shared" si="30"/>
        <v>BNA</v>
      </c>
      <c r="K1983" s="3" t="e">
        <f>IF(AND(RIGHT(I1983,1)="1",J1983=AVP),"Scranton West","")</f>
        <v>#NAME?</v>
      </c>
    </row>
    <row r="1984" spans="1:11" x14ac:dyDescent="0.3">
      <c r="A1984" s="1" t="s">
        <v>4955</v>
      </c>
      <c r="B1984" t="s">
        <v>1962</v>
      </c>
      <c r="C1984" t="s">
        <v>1705</v>
      </c>
      <c r="D1984" t="s">
        <v>6000</v>
      </c>
      <c r="E1984" t="s">
        <v>443</v>
      </c>
      <c r="F1984" s="5">
        <v>5.69</v>
      </c>
      <c r="G1984" s="5">
        <v>5.99</v>
      </c>
      <c r="H1984" s="16">
        <v>0.10313180922682581</v>
      </c>
      <c r="I1984" s="3" t="s">
        <v>10261</v>
      </c>
      <c r="J1984" s="3" t="str">
        <f t="shared" si="30"/>
        <v>AVP</v>
      </c>
      <c r="K1984" s="3" t="e">
        <f>IF(AND(RIGHT(I1984,1)="1",J1984=AVP),"Scranton West","")</f>
        <v>#NAME?</v>
      </c>
    </row>
    <row r="1985" spans="1:11" x14ac:dyDescent="0.3">
      <c r="A1985" s="1" t="s">
        <v>4956</v>
      </c>
      <c r="B1985" t="s">
        <v>1963</v>
      </c>
      <c r="C1985" t="s">
        <v>498</v>
      </c>
      <c r="D1985" t="s">
        <v>6003</v>
      </c>
      <c r="E1985" t="s">
        <v>1701</v>
      </c>
      <c r="F1985" s="5">
        <v>8.77</v>
      </c>
      <c r="G1985" s="5">
        <v>10.99</v>
      </c>
      <c r="H1985" s="16">
        <v>12.003989069751324</v>
      </c>
      <c r="I1985" s="3" t="s">
        <v>10261</v>
      </c>
      <c r="J1985" s="3" t="str">
        <f t="shared" si="30"/>
        <v>AVP</v>
      </c>
      <c r="K1985" s="3" t="e">
        <f>IF(AND(RIGHT(I1985,1)="1",J1985=AVP),"Scranton West","")</f>
        <v>#NAME?</v>
      </c>
    </row>
    <row r="1986" spans="1:11" x14ac:dyDescent="0.3">
      <c r="A1986" s="1" t="s">
        <v>4957</v>
      </c>
      <c r="B1986" t="s">
        <v>1964</v>
      </c>
      <c r="C1986" t="s">
        <v>1722</v>
      </c>
      <c r="D1986" t="s">
        <v>6001</v>
      </c>
      <c r="E1986" t="s">
        <v>446</v>
      </c>
      <c r="F1986" s="5">
        <v>5.86</v>
      </c>
      <c r="G1986" s="5">
        <v>12.99</v>
      </c>
      <c r="H1986" s="16">
        <v>0.30111805545513026</v>
      </c>
      <c r="I1986" s="3" t="s">
        <v>10262</v>
      </c>
      <c r="J1986" s="3" t="str">
        <f t="shared" si="30"/>
        <v>MCO</v>
      </c>
      <c r="K1986" s="3" t="e">
        <f>IF(AND(RIGHT(I1986,1)="1",J1986=AVP),"Scranton West","")</f>
        <v>#NAME?</v>
      </c>
    </row>
    <row r="1987" spans="1:11" x14ac:dyDescent="0.3">
      <c r="A1987" s="1" t="s">
        <v>4958</v>
      </c>
      <c r="B1987" t="s">
        <v>1965</v>
      </c>
      <c r="C1987" t="s">
        <v>1719</v>
      </c>
      <c r="D1987" t="s">
        <v>6003</v>
      </c>
      <c r="E1987" t="s">
        <v>1696</v>
      </c>
      <c r="F1987" s="5">
        <v>3.11</v>
      </c>
      <c r="G1987" s="5">
        <v>4.99</v>
      </c>
      <c r="H1987" s="16">
        <v>0.10345354359477185</v>
      </c>
      <c r="I1987" s="3" t="s">
        <v>10263</v>
      </c>
      <c r="J1987" s="3" t="str">
        <f t="shared" ref="J1987:J2050" si="31">LEFT(I1987,3)</f>
        <v>BNA</v>
      </c>
      <c r="K1987" s="3" t="e">
        <f>IF(AND(RIGHT(I1987,1)="1",J1987=AVP),"Scranton West","")</f>
        <v>#NAME?</v>
      </c>
    </row>
    <row r="1988" spans="1:11" x14ac:dyDescent="0.3">
      <c r="A1988" s="1" t="s">
        <v>4959</v>
      </c>
      <c r="B1988" t="s">
        <v>1791</v>
      </c>
      <c r="C1988" t="s">
        <v>442</v>
      </c>
      <c r="D1988" t="s">
        <v>6000</v>
      </c>
      <c r="E1988" t="s">
        <v>446</v>
      </c>
      <c r="F1988" s="5">
        <v>12.38</v>
      </c>
      <c r="G1988" s="5">
        <v>16.989999999999998</v>
      </c>
      <c r="H1988" s="16">
        <v>8.0002899243398655</v>
      </c>
      <c r="I1988" s="3" t="s">
        <v>10260</v>
      </c>
      <c r="J1988" s="3" t="str">
        <f t="shared" si="31"/>
        <v>BNA</v>
      </c>
      <c r="K1988" s="3" t="e">
        <f>IF(AND(RIGHT(I1988,1)="1",J1988=AVP),"Scranton West","")</f>
        <v>#NAME?</v>
      </c>
    </row>
    <row r="1989" spans="1:11" x14ac:dyDescent="0.3">
      <c r="A1989" s="1" t="s">
        <v>4960</v>
      </c>
      <c r="B1989" t="s">
        <v>1966</v>
      </c>
      <c r="C1989" t="s">
        <v>498</v>
      </c>
      <c r="D1989" t="s">
        <v>6003</v>
      </c>
      <c r="E1989" t="s">
        <v>1701</v>
      </c>
      <c r="F1989" s="5">
        <v>9.82</v>
      </c>
      <c r="G1989" s="5">
        <v>10.99</v>
      </c>
      <c r="H1989" s="16">
        <v>0.10228098709198993</v>
      </c>
      <c r="I1989" s="3" t="s">
        <v>10260</v>
      </c>
      <c r="J1989" s="3" t="str">
        <f t="shared" si="31"/>
        <v>BNA</v>
      </c>
      <c r="K1989" s="3" t="e">
        <f>IF(AND(RIGHT(I1989,1)="1",J1989=AVP),"Scranton West","")</f>
        <v>#NAME?</v>
      </c>
    </row>
    <row r="1990" spans="1:11" x14ac:dyDescent="0.3">
      <c r="A1990" s="1" t="s">
        <v>4961</v>
      </c>
      <c r="B1990" t="s">
        <v>1967</v>
      </c>
      <c r="C1990" t="s">
        <v>1715</v>
      </c>
      <c r="D1990" t="s">
        <v>5997</v>
      </c>
      <c r="E1990" t="s">
        <v>446</v>
      </c>
      <c r="F1990" s="5">
        <v>7.28</v>
      </c>
      <c r="G1990" s="5">
        <v>24.99</v>
      </c>
      <c r="H1990" s="16">
        <v>20.004760501299423</v>
      </c>
      <c r="I1990" s="3" t="s">
        <v>10260</v>
      </c>
      <c r="J1990" s="3" t="str">
        <f t="shared" si="31"/>
        <v>BNA</v>
      </c>
      <c r="K1990" s="3" t="e">
        <f>IF(AND(RIGHT(I1990,1)="1",J1990=AVP),"Scranton West","")</f>
        <v>#NAME?</v>
      </c>
    </row>
    <row r="1991" spans="1:11" x14ac:dyDescent="0.3">
      <c r="A1991" s="1" t="s">
        <v>4962</v>
      </c>
      <c r="B1991" t="s">
        <v>1968</v>
      </c>
      <c r="C1991" t="s">
        <v>1694</v>
      </c>
      <c r="D1991" t="s">
        <v>6002</v>
      </c>
      <c r="E1991" t="s">
        <v>443</v>
      </c>
      <c r="F1991" s="5">
        <v>11.45</v>
      </c>
      <c r="G1991" s="5">
        <v>14.99</v>
      </c>
      <c r="H1991" s="16">
        <v>9.0033058806146364</v>
      </c>
      <c r="I1991" s="3" t="s">
        <v>10261</v>
      </c>
      <c r="J1991" s="3" t="str">
        <f t="shared" si="31"/>
        <v>AVP</v>
      </c>
      <c r="K1991" s="3" t="e">
        <f>IF(AND(RIGHT(I1991,1)="1",J1991=AVP),"Scranton West","")</f>
        <v>#NAME?</v>
      </c>
    </row>
    <row r="1992" spans="1:11" x14ac:dyDescent="0.3">
      <c r="A1992" s="1" t="s">
        <v>4963</v>
      </c>
      <c r="B1992" t="s">
        <v>1969</v>
      </c>
      <c r="C1992" t="s">
        <v>1707</v>
      </c>
      <c r="D1992" t="s">
        <v>6006</v>
      </c>
      <c r="E1992" t="s">
        <v>1696</v>
      </c>
      <c r="F1992" s="5">
        <v>2.1800000000000002</v>
      </c>
      <c r="G1992" s="5">
        <v>7.99</v>
      </c>
      <c r="H1992" s="16">
        <v>0.30363510522507342</v>
      </c>
      <c r="I1992" s="3" t="s">
        <v>10261</v>
      </c>
      <c r="J1992" s="3" t="str">
        <f t="shared" si="31"/>
        <v>AVP</v>
      </c>
      <c r="K1992" s="3" t="e">
        <f>IF(AND(RIGHT(I1992,1)="1",J1992=AVP),"Scranton West","")</f>
        <v>#NAME?</v>
      </c>
    </row>
    <row r="1993" spans="1:11" x14ac:dyDescent="0.3">
      <c r="A1993" s="1" t="s">
        <v>4964</v>
      </c>
      <c r="B1993" t="s">
        <v>1896</v>
      </c>
      <c r="C1993" t="s">
        <v>1705</v>
      </c>
      <c r="D1993" t="s">
        <v>6000</v>
      </c>
      <c r="E1993" t="s">
        <v>446</v>
      </c>
      <c r="F1993" s="5">
        <v>13.29</v>
      </c>
      <c r="G1993" s="5">
        <v>13.99</v>
      </c>
      <c r="H1993" s="16">
        <v>0.60853893291880157</v>
      </c>
      <c r="I1993" s="3" t="s">
        <v>10264</v>
      </c>
      <c r="J1993" s="3" t="str">
        <f t="shared" si="31"/>
        <v>AVP</v>
      </c>
      <c r="K1993" s="3" t="e">
        <f>IF(AND(RIGHT(I1993,1)="1",J1993=AVP),"Scranton West","")</f>
        <v>#NAME?</v>
      </c>
    </row>
    <row r="1994" spans="1:11" x14ac:dyDescent="0.3">
      <c r="A1994" s="1" t="s">
        <v>4965</v>
      </c>
      <c r="B1994" t="s">
        <v>1970</v>
      </c>
      <c r="C1994" t="s">
        <v>498</v>
      </c>
      <c r="D1994" t="s">
        <v>6003</v>
      </c>
      <c r="E1994" t="s">
        <v>1701</v>
      </c>
      <c r="F1994" s="5">
        <v>10.44</v>
      </c>
      <c r="G1994" s="5">
        <v>10.99</v>
      </c>
      <c r="H1994" s="16">
        <v>0.50632445514234437</v>
      </c>
      <c r="I1994" s="3" t="s">
        <v>10264</v>
      </c>
      <c r="J1994" s="3" t="str">
        <f t="shared" si="31"/>
        <v>AVP</v>
      </c>
      <c r="K1994" s="3" t="e">
        <f>IF(AND(RIGHT(I1994,1)="1",J1994=AVP),"Scranton West","")</f>
        <v>#NAME?</v>
      </c>
    </row>
    <row r="1995" spans="1:11" x14ac:dyDescent="0.3">
      <c r="A1995" s="1" t="s">
        <v>4966</v>
      </c>
      <c r="B1995" t="s">
        <v>1857</v>
      </c>
      <c r="C1995" t="s">
        <v>1971</v>
      </c>
      <c r="D1995" t="s">
        <v>6003</v>
      </c>
      <c r="E1995" t="s">
        <v>1699</v>
      </c>
      <c r="F1995" s="5">
        <v>2.77</v>
      </c>
      <c r="G1995" s="5">
        <v>15.99</v>
      </c>
      <c r="H1995" s="16">
        <v>0.50593794019500493</v>
      </c>
      <c r="I1995" s="3" t="s">
        <v>10263</v>
      </c>
      <c r="J1995" s="3" t="str">
        <f t="shared" si="31"/>
        <v>BNA</v>
      </c>
      <c r="K1995" s="3" t="e">
        <f>IF(AND(RIGHT(I1995,1)="1",J1995=AVP),"Scranton West","")</f>
        <v>#NAME?</v>
      </c>
    </row>
    <row r="1996" spans="1:11" x14ac:dyDescent="0.3">
      <c r="A1996" s="1" t="s">
        <v>4967</v>
      </c>
      <c r="B1996" t="s">
        <v>1972</v>
      </c>
      <c r="C1996" t="s">
        <v>1722</v>
      </c>
      <c r="D1996" t="s">
        <v>6001</v>
      </c>
      <c r="E1996" t="s">
        <v>446</v>
      </c>
      <c r="F1996" s="5">
        <v>3.24</v>
      </c>
      <c r="G1996" s="5">
        <v>12.99</v>
      </c>
      <c r="H1996" s="16">
        <v>0.5090985012952689</v>
      </c>
      <c r="I1996" s="3" t="s">
        <v>10263</v>
      </c>
      <c r="J1996" s="3" t="str">
        <f t="shared" si="31"/>
        <v>BNA</v>
      </c>
      <c r="K1996" s="3" t="e">
        <f>IF(AND(RIGHT(I1996,1)="1",J1996=AVP),"Scranton West","")</f>
        <v>#NAME?</v>
      </c>
    </row>
    <row r="1997" spans="1:11" x14ac:dyDescent="0.3">
      <c r="A1997" s="1" t="s">
        <v>4968</v>
      </c>
      <c r="B1997" t="s">
        <v>1973</v>
      </c>
      <c r="C1997" t="s">
        <v>1705</v>
      </c>
      <c r="D1997" t="s">
        <v>6000</v>
      </c>
      <c r="E1997" t="s">
        <v>443</v>
      </c>
      <c r="F1997" s="5">
        <v>4.5199999999999996</v>
      </c>
      <c r="G1997" s="5">
        <v>8.99</v>
      </c>
      <c r="H1997" s="16">
        <v>6.0048860288309207</v>
      </c>
      <c r="I1997" s="3" t="s">
        <v>10261</v>
      </c>
      <c r="J1997" s="3" t="str">
        <f t="shared" si="31"/>
        <v>AVP</v>
      </c>
      <c r="K1997" s="3" t="e">
        <f>IF(AND(RIGHT(I1997,1)="1",J1997=AVP),"Scranton West","")</f>
        <v>#NAME?</v>
      </c>
    </row>
    <row r="1998" spans="1:11" x14ac:dyDescent="0.3">
      <c r="A1998" s="1" t="s">
        <v>4969</v>
      </c>
      <c r="B1998" t="s">
        <v>1974</v>
      </c>
      <c r="C1998" t="s">
        <v>498</v>
      </c>
      <c r="D1998" t="s">
        <v>6003</v>
      </c>
      <c r="E1998" t="s">
        <v>1696</v>
      </c>
      <c r="F1998" s="5">
        <v>4.91</v>
      </c>
      <c r="G1998" s="5">
        <v>10.99</v>
      </c>
      <c r="H1998" s="16">
        <v>0.30873233991048343</v>
      </c>
      <c r="I1998" s="3" t="s">
        <v>10263</v>
      </c>
      <c r="J1998" s="3" t="str">
        <f t="shared" si="31"/>
        <v>BNA</v>
      </c>
      <c r="K1998" s="3" t="e">
        <f>IF(AND(RIGHT(I1998,1)="1",J1998=AVP),"Scranton West","")</f>
        <v>#NAME?</v>
      </c>
    </row>
    <row r="1999" spans="1:11" x14ac:dyDescent="0.3">
      <c r="A1999" s="1" t="s">
        <v>4970</v>
      </c>
      <c r="B1999" t="s">
        <v>1937</v>
      </c>
      <c r="C1999" t="s">
        <v>1698</v>
      </c>
      <c r="D1999" t="s">
        <v>6000</v>
      </c>
      <c r="E1999" t="s">
        <v>443</v>
      </c>
      <c r="F1999" s="5">
        <v>11.27</v>
      </c>
      <c r="G1999" s="5">
        <v>15.99</v>
      </c>
      <c r="H1999" s="16">
        <v>10.006318179251275</v>
      </c>
      <c r="I1999" s="3" t="s">
        <v>10264</v>
      </c>
      <c r="J1999" s="3" t="str">
        <f t="shared" si="31"/>
        <v>AVP</v>
      </c>
      <c r="K1999" s="3" t="e">
        <f>IF(AND(RIGHT(I1999,1)="1",J1999=AVP),"Scranton West","")</f>
        <v>#NAME?</v>
      </c>
    </row>
    <row r="2000" spans="1:11" x14ac:dyDescent="0.3">
      <c r="A2000" s="1" t="s">
        <v>4971</v>
      </c>
      <c r="B2000" t="s">
        <v>1975</v>
      </c>
      <c r="C2000" t="s">
        <v>498</v>
      </c>
      <c r="D2000" t="s">
        <v>6003</v>
      </c>
      <c r="E2000" t="s">
        <v>1701</v>
      </c>
      <c r="F2000" s="5">
        <v>6.48</v>
      </c>
      <c r="G2000" s="5">
        <v>9.99</v>
      </c>
      <c r="H2000" s="16">
        <v>20.000888614939292</v>
      </c>
      <c r="I2000" s="3" t="s">
        <v>10261</v>
      </c>
      <c r="J2000" s="3" t="str">
        <f t="shared" si="31"/>
        <v>AVP</v>
      </c>
      <c r="K2000" s="3" t="e">
        <f>IF(AND(RIGHT(I2000,1)="1",J2000=AVP),"Scranton West","")</f>
        <v>#NAME?</v>
      </c>
    </row>
    <row r="2001" spans="1:11" x14ac:dyDescent="0.3">
      <c r="A2001" s="1" t="s">
        <v>4972</v>
      </c>
      <c r="B2001" t="s">
        <v>1976</v>
      </c>
      <c r="C2001" t="s">
        <v>1715</v>
      </c>
      <c r="D2001" t="s">
        <v>5997</v>
      </c>
      <c r="E2001" t="s">
        <v>446</v>
      </c>
      <c r="F2001" s="5">
        <v>4.82</v>
      </c>
      <c r="G2001" s="5">
        <v>8.99</v>
      </c>
      <c r="H2001" s="16">
        <v>20.009044528786539</v>
      </c>
      <c r="I2001" s="3" t="s">
        <v>10260</v>
      </c>
      <c r="J2001" s="3" t="str">
        <f t="shared" si="31"/>
        <v>BNA</v>
      </c>
      <c r="K2001" s="3" t="e">
        <f>IF(AND(RIGHT(I2001,1)="1",J2001=AVP),"Scranton West","")</f>
        <v>#NAME?</v>
      </c>
    </row>
    <row r="2002" spans="1:11" x14ac:dyDescent="0.3">
      <c r="A2002" s="1" t="s">
        <v>4973</v>
      </c>
      <c r="B2002" t="s">
        <v>1977</v>
      </c>
      <c r="C2002" t="s">
        <v>1790</v>
      </c>
      <c r="D2002" t="s">
        <v>6006</v>
      </c>
      <c r="E2002" t="s">
        <v>1696</v>
      </c>
      <c r="F2002" s="5">
        <v>5.42</v>
      </c>
      <c r="G2002" s="5">
        <v>5.99</v>
      </c>
      <c r="H2002" s="16">
        <v>0.40508638653388268</v>
      </c>
      <c r="I2002" s="3" t="s">
        <v>10261</v>
      </c>
      <c r="J2002" s="3" t="str">
        <f t="shared" si="31"/>
        <v>AVP</v>
      </c>
      <c r="K2002" s="3" t="e">
        <f>IF(AND(RIGHT(I2002,1)="1",J2002=AVP),"Scranton West","")</f>
        <v>#NAME?</v>
      </c>
    </row>
    <row r="2003" spans="1:11" x14ac:dyDescent="0.3">
      <c r="A2003" s="1" t="s">
        <v>4974</v>
      </c>
      <c r="B2003" t="s">
        <v>1978</v>
      </c>
      <c r="C2003" t="s">
        <v>1703</v>
      </c>
      <c r="D2003" t="s">
        <v>6000</v>
      </c>
      <c r="E2003" t="s">
        <v>446</v>
      </c>
      <c r="F2003" s="5">
        <v>8.61</v>
      </c>
      <c r="G2003" s="5">
        <v>12.99</v>
      </c>
      <c r="H2003" s="16">
        <v>5.0034030283204602</v>
      </c>
      <c r="I2003" s="3" t="s">
        <v>10263</v>
      </c>
      <c r="J2003" s="3" t="str">
        <f t="shared" si="31"/>
        <v>BNA</v>
      </c>
      <c r="K2003" s="3" t="e">
        <f>IF(AND(RIGHT(I2003,1)="1",J2003=AVP),"Scranton West","")</f>
        <v>#NAME?</v>
      </c>
    </row>
    <row r="2004" spans="1:11" x14ac:dyDescent="0.3">
      <c r="A2004" s="1" t="s">
        <v>4975</v>
      </c>
      <c r="B2004" t="s">
        <v>1952</v>
      </c>
      <c r="C2004" t="s">
        <v>498</v>
      </c>
      <c r="D2004" t="s">
        <v>6003</v>
      </c>
      <c r="E2004" t="s">
        <v>1701</v>
      </c>
      <c r="F2004" s="5">
        <v>4.18</v>
      </c>
      <c r="G2004" s="5">
        <v>10.99</v>
      </c>
      <c r="H2004" s="16">
        <v>0.1026657791137599</v>
      </c>
      <c r="I2004" s="3" t="s">
        <v>10264</v>
      </c>
      <c r="J2004" s="3" t="str">
        <f t="shared" si="31"/>
        <v>AVP</v>
      </c>
      <c r="K2004" s="3" t="e">
        <f>IF(AND(RIGHT(I2004,1)="1",J2004=AVP),"Scranton West","")</f>
        <v>#NAME?</v>
      </c>
    </row>
    <row r="2005" spans="1:11" x14ac:dyDescent="0.3">
      <c r="A2005" s="1" t="s">
        <v>4976</v>
      </c>
      <c r="B2005" t="s">
        <v>1979</v>
      </c>
      <c r="C2005" t="s">
        <v>498</v>
      </c>
      <c r="D2005" t="s">
        <v>6003</v>
      </c>
      <c r="E2005" t="s">
        <v>1699</v>
      </c>
      <c r="F2005" s="5">
        <v>11.39</v>
      </c>
      <c r="G2005" s="5">
        <v>15.99</v>
      </c>
      <c r="H2005" s="16">
        <v>5.0012722212541085</v>
      </c>
      <c r="I2005" s="3" t="s">
        <v>10262</v>
      </c>
      <c r="J2005" s="3" t="str">
        <f t="shared" si="31"/>
        <v>MCO</v>
      </c>
      <c r="K2005" s="3" t="e">
        <f>IF(AND(RIGHT(I2005,1)="1",J2005=AVP),"Scranton West","")</f>
        <v>#NAME?</v>
      </c>
    </row>
    <row r="2006" spans="1:11" x14ac:dyDescent="0.3">
      <c r="A2006" s="1" t="s">
        <v>4977</v>
      </c>
      <c r="B2006" t="s">
        <v>1980</v>
      </c>
      <c r="C2006" t="s">
        <v>498</v>
      </c>
      <c r="D2006" t="s">
        <v>6003</v>
      </c>
      <c r="E2006" t="s">
        <v>1696</v>
      </c>
      <c r="F2006" s="5">
        <v>4.92</v>
      </c>
      <c r="G2006" s="5">
        <v>10.99</v>
      </c>
      <c r="H2006" s="16">
        <v>0.40836910417873223</v>
      </c>
      <c r="I2006" s="3" t="s">
        <v>10261</v>
      </c>
      <c r="J2006" s="3" t="str">
        <f t="shared" si="31"/>
        <v>AVP</v>
      </c>
      <c r="K2006" s="3" t="e">
        <f>IF(AND(RIGHT(I2006,1)="1",J2006=AVP),"Scranton West","")</f>
        <v>#NAME?</v>
      </c>
    </row>
    <row r="2007" spans="1:11" x14ac:dyDescent="0.3">
      <c r="A2007" s="1" t="s">
        <v>4978</v>
      </c>
      <c r="B2007" t="s">
        <v>1981</v>
      </c>
      <c r="C2007" t="s">
        <v>442</v>
      </c>
      <c r="D2007" t="s">
        <v>6000</v>
      </c>
      <c r="E2007" t="s">
        <v>446</v>
      </c>
      <c r="F2007" s="5">
        <v>12.8</v>
      </c>
      <c r="G2007" s="5">
        <v>16.989999999999998</v>
      </c>
      <c r="H2007" s="16">
        <v>2.0058260840127122</v>
      </c>
      <c r="I2007" s="3" t="s">
        <v>10261</v>
      </c>
      <c r="J2007" s="3" t="str">
        <f t="shared" si="31"/>
        <v>AVP</v>
      </c>
      <c r="K2007" s="3" t="e">
        <f>IF(AND(RIGHT(I2007,1)="1",J2007=AVP),"Scranton West","")</f>
        <v>#NAME?</v>
      </c>
    </row>
    <row r="2008" spans="1:11" x14ac:dyDescent="0.3">
      <c r="A2008" s="1" t="s">
        <v>4979</v>
      </c>
      <c r="B2008" t="s">
        <v>1982</v>
      </c>
      <c r="C2008" t="s">
        <v>1694</v>
      </c>
      <c r="D2008" t="s">
        <v>6002</v>
      </c>
      <c r="E2008" t="s">
        <v>443</v>
      </c>
      <c r="F2008" s="5">
        <v>7.73</v>
      </c>
      <c r="G2008" s="5">
        <v>15.99</v>
      </c>
      <c r="H2008" s="16">
        <v>5.0031390706727459</v>
      </c>
      <c r="I2008" s="3" t="s">
        <v>10261</v>
      </c>
      <c r="J2008" s="3" t="str">
        <f t="shared" si="31"/>
        <v>AVP</v>
      </c>
      <c r="K2008" s="3" t="e">
        <f>IF(AND(RIGHT(I2008,1)="1",J2008=AVP),"Scranton West","")</f>
        <v>#NAME?</v>
      </c>
    </row>
    <row r="2009" spans="1:11" x14ac:dyDescent="0.3">
      <c r="A2009" s="1" t="s">
        <v>4980</v>
      </c>
      <c r="B2009" t="s">
        <v>1983</v>
      </c>
      <c r="C2009" t="s">
        <v>498</v>
      </c>
      <c r="D2009" t="s">
        <v>6003</v>
      </c>
      <c r="E2009" t="s">
        <v>1701</v>
      </c>
      <c r="F2009" s="5">
        <v>6.27</v>
      </c>
      <c r="G2009" s="5">
        <v>10.99</v>
      </c>
      <c r="H2009" s="16">
        <v>0.20743371118574236</v>
      </c>
      <c r="I2009" s="3" t="s">
        <v>10263</v>
      </c>
      <c r="J2009" s="3" t="str">
        <f t="shared" si="31"/>
        <v>BNA</v>
      </c>
      <c r="K2009" s="3" t="e">
        <f>IF(AND(RIGHT(I2009,1)="1",J2009=AVP),"Scranton West","")</f>
        <v>#NAME?</v>
      </c>
    </row>
    <row r="2010" spans="1:11" x14ac:dyDescent="0.3">
      <c r="A2010" s="1" t="s">
        <v>4981</v>
      </c>
      <c r="B2010" t="s">
        <v>1885</v>
      </c>
      <c r="C2010" t="s">
        <v>1698</v>
      </c>
      <c r="D2010" t="s">
        <v>6001</v>
      </c>
      <c r="E2010" t="s">
        <v>1699</v>
      </c>
      <c r="F2010" s="5">
        <v>8.27</v>
      </c>
      <c r="G2010" s="5">
        <v>11.99</v>
      </c>
      <c r="H2010" s="16">
        <v>0.506731217551321</v>
      </c>
      <c r="I2010" s="3" t="s">
        <v>10261</v>
      </c>
      <c r="J2010" s="3" t="str">
        <f t="shared" si="31"/>
        <v>AVP</v>
      </c>
      <c r="K2010" s="3" t="e">
        <f>IF(AND(RIGHT(I2010,1)="1",J2010=AVP),"Scranton West","")</f>
        <v>#NAME?</v>
      </c>
    </row>
    <row r="2011" spans="1:11" x14ac:dyDescent="0.3">
      <c r="A2011" s="1" t="s">
        <v>4982</v>
      </c>
      <c r="B2011" t="s">
        <v>1984</v>
      </c>
      <c r="C2011" t="s">
        <v>1715</v>
      </c>
      <c r="D2011" t="s">
        <v>5997</v>
      </c>
      <c r="E2011" t="s">
        <v>446</v>
      </c>
      <c r="F2011" s="5">
        <v>26.66</v>
      </c>
      <c r="G2011" s="5">
        <v>34.99</v>
      </c>
      <c r="H2011" s="16">
        <v>0.60985677722081044</v>
      </c>
      <c r="I2011" s="3" t="s">
        <v>10263</v>
      </c>
      <c r="J2011" s="3" t="str">
        <f t="shared" si="31"/>
        <v>BNA</v>
      </c>
      <c r="K2011" s="3" t="e">
        <f>IF(AND(RIGHT(I2011,1)="1",J2011=AVP),"Scranton West","")</f>
        <v>#NAME?</v>
      </c>
    </row>
    <row r="2012" spans="1:11" x14ac:dyDescent="0.3">
      <c r="A2012" s="1" t="s">
        <v>4983</v>
      </c>
      <c r="B2012" t="s">
        <v>1763</v>
      </c>
      <c r="C2012" t="s">
        <v>442</v>
      </c>
      <c r="D2012" t="s">
        <v>6000</v>
      </c>
      <c r="E2012" t="s">
        <v>443</v>
      </c>
      <c r="F2012" s="5">
        <v>8.4499999999999993</v>
      </c>
      <c r="G2012" s="5">
        <v>14.99</v>
      </c>
      <c r="H2012" s="16">
        <v>5.0088346680322813</v>
      </c>
      <c r="I2012" s="3" t="s">
        <v>10264</v>
      </c>
      <c r="J2012" s="3" t="str">
        <f t="shared" si="31"/>
        <v>AVP</v>
      </c>
      <c r="K2012" s="3" t="e">
        <f>IF(AND(RIGHT(I2012,1)="1",J2012=AVP),"Scranton West","")</f>
        <v>#NAME?</v>
      </c>
    </row>
    <row r="2013" spans="1:11" x14ac:dyDescent="0.3">
      <c r="A2013" s="1" t="s">
        <v>4984</v>
      </c>
      <c r="B2013" t="s">
        <v>1985</v>
      </c>
      <c r="C2013" t="s">
        <v>1719</v>
      </c>
      <c r="D2013" t="s">
        <v>6003</v>
      </c>
      <c r="E2013" t="s">
        <v>1696</v>
      </c>
      <c r="F2013" s="5">
        <v>2.1</v>
      </c>
      <c r="G2013" s="5">
        <v>4.99</v>
      </c>
      <c r="H2013" s="16">
        <v>5.0080492838960486</v>
      </c>
      <c r="I2013" s="3" t="s">
        <v>10260</v>
      </c>
      <c r="J2013" s="3" t="str">
        <f t="shared" si="31"/>
        <v>BNA</v>
      </c>
      <c r="K2013" s="3" t="e">
        <f>IF(AND(RIGHT(I2013,1)="1",J2013=AVP),"Scranton West","")</f>
        <v>#NAME?</v>
      </c>
    </row>
    <row r="2014" spans="1:11" x14ac:dyDescent="0.3">
      <c r="A2014" s="1" t="s">
        <v>4985</v>
      </c>
      <c r="B2014" t="s">
        <v>1986</v>
      </c>
      <c r="C2014" t="s">
        <v>1722</v>
      </c>
      <c r="D2014" t="s">
        <v>6001</v>
      </c>
      <c r="E2014" t="s">
        <v>446</v>
      </c>
      <c r="F2014" s="5">
        <v>9.42</v>
      </c>
      <c r="G2014" s="5">
        <v>12.99</v>
      </c>
      <c r="H2014" s="16">
        <v>5.0087050788084859</v>
      </c>
      <c r="I2014" s="3" t="s">
        <v>10263</v>
      </c>
      <c r="J2014" s="3" t="str">
        <f t="shared" si="31"/>
        <v>BNA</v>
      </c>
      <c r="K2014" s="3" t="e">
        <f>IF(AND(RIGHT(I2014,1)="1",J2014=AVP),"Scranton West","")</f>
        <v>#NAME?</v>
      </c>
    </row>
    <row r="2015" spans="1:11" x14ac:dyDescent="0.3">
      <c r="A2015" s="1" t="s">
        <v>4986</v>
      </c>
      <c r="B2015" t="s">
        <v>1987</v>
      </c>
      <c r="C2015" t="s">
        <v>1703</v>
      </c>
      <c r="D2015" t="s">
        <v>6001</v>
      </c>
      <c r="E2015" t="s">
        <v>443</v>
      </c>
      <c r="F2015" s="5">
        <v>2</v>
      </c>
      <c r="G2015" s="5">
        <v>8.99</v>
      </c>
      <c r="H2015" s="16">
        <v>0.50628386655998558</v>
      </c>
      <c r="I2015" s="3" t="s">
        <v>10263</v>
      </c>
      <c r="J2015" s="3" t="str">
        <f t="shared" si="31"/>
        <v>BNA</v>
      </c>
      <c r="K2015" s="3" t="e">
        <f>IF(AND(RIGHT(I2015,1)="1",J2015=AVP),"Scranton West","")</f>
        <v>#NAME?</v>
      </c>
    </row>
    <row r="2016" spans="1:11" x14ac:dyDescent="0.3">
      <c r="A2016" s="1" t="s">
        <v>4987</v>
      </c>
      <c r="B2016" t="s">
        <v>1927</v>
      </c>
      <c r="C2016" t="s">
        <v>498</v>
      </c>
      <c r="D2016" t="s">
        <v>6003</v>
      </c>
      <c r="E2016" t="s">
        <v>1701</v>
      </c>
      <c r="F2016" s="5">
        <v>2.7</v>
      </c>
      <c r="G2016" s="5">
        <v>10.99</v>
      </c>
      <c r="H2016" s="16">
        <v>0.50146622237454486</v>
      </c>
      <c r="I2016" s="3" t="s">
        <v>10262</v>
      </c>
      <c r="J2016" s="3" t="str">
        <f t="shared" si="31"/>
        <v>MCO</v>
      </c>
      <c r="K2016" s="3" t="e">
        <f>IF(AND(RIGHT(I2016,1)="1",J2016=AVP),"Scranton West","")</f>
        <v>#NAME?</v>
      </c>
    </row>
    <row r="2017" spans="1:11" x14ac:dyDescent="0.3">
      <c r="A2017" s="1" t="s">
        <v>4988</v>
      </c>
      <c r="B2017" t="s">
        <v>1988</v>
      </c>
      <c r="C2017" t="s">
        <v>1694</v>
      </c>
      <c r="D2017" t="s">
        <v>6002</v>
      </c>
      <c r="E2017" t="s">
        <v>1699</v>
      </c>
      <c r="F2017" s="5">
        <v>8.64</v>
      </c>
      <c r="G2017" s="5">
        <v>12.99</v>
      </c>
      <c r="H2017" s="16">
        <v>2.0060679254837557</v>
      </c>
      <c r="I2017" s="3" t="s">
        <v>10261</v>
      </c>
      <c r="J2017" s="3" t="str">
        <f t="shared" si="31"/>
        <v>AVP</v>
      </c>
      <c r="K2017" s="3" t="e">
        <f>IF(AND(RIGHT(I2017,1)="1",J2017=AVP),"Scranton West","")</f>
        <v>#NAME?</v>
      </c>
    </row>
    <row r="2018" spans="1:11" x14ac:dyDescent="0.3">
      <c r="A2018" s="1" t="s">
        <v>4989</v>
      </c>
      <c r="B2018" t="s">
        <v>1913</v>
      </c>
      <c r="C2018" t="s">
        <v>1715</v>
      </c>
      <c r="D2018" t="s">
        <v>5997</v>
      </c>
      <c r="E2018" t="s">
        <v>446</v>
      </c>
      <c r="F2018" s="5">
        <v>4.5999999999999996</v>
      </c>
      <c r="G2018" s="5">
        <v>7.99</v>
      </c>
      <c r="H2018" s="16">
        <v>0.10585113031686537</v>
      </c>
      <c r="I2018" s="3" t="s">
        <v>10261</v>
      </c>
      <c r="J2018" s="3" t="str">
        <f t="shared" si="31"/>
        <v>AVP</v>
      </c>
      <c r="K2018" s="3" t="e">
        <f>IF(AND(RIGHT(I2018,1)="1",J2018=AVP),"Scranton West","")</f>
        <v>#NAME?</v>
      </c>
    </row>
    <row r="2019" spans="1:11" x14ac:dyDescent="0.3">
      <c r="A2019" s="1" t="s">
        <v>4990</v>
      </c>
      <c r="B2019" t="s">
        <v>1989</v>
      </c>
      <c r="C2019" t="s">
        <v>1707</v>
      </c>
      <c r="D2019" t="s">
        <v>6006</v>
      </c>
      <c r="E2019" t="s">
        <v>1696</v>
      </c>
      <c r="F2019" s="5">
        <v>2.0699999999999998</v>
      </c>
      <c r="G2019" s="5">
        <v>7.99</v>
      </c>
      <c r="H2019" s="16">
        <v>2.0098772808407568</v>
      </c>
      <c r="I2019" s="3" t="s">
        <v>10261</v>
      </c>
      <c r="J2019" s="3" t="str">
        <f t="shared" si="31"/>
        <v>AVP</v>
      </c>
      <c r="K2019" s="3" t="e">
        <f>IF(AND(RIGHT(I2019,1)="1",J2019=AVP),"Scranton West","")</f>
        <v>#NAME?</v>
      </c>
    </row>
    <row r="2020" spans="1:11" x14ac:dyDescent="0.3">
      <c r="A2020" s="1" t="s">
        <v>4991</v>
      </c>
      <c r="B2020" t="s">
        <v>1990</v>
      </c>
      <c r="C2020" t="s">
        <v>1705</v>
      </c>
      <c r="D2020" t="s">
        <v>6000</v>
      </c>
      <c r="E2020" t="s">
        <v>446</v>
      </c>
      <c r="F2020" s="5">
        <v>6.33</v>
      </c>
      <c r="G2020" s="5">
        <v>12.99</v>
      </c>
      <c r="H2020" s="16">
        <v>0.50613895588463009</v>
      </c>
      <c r="I2020" s="3" t="s">
        <v>10261</v>
      </c>
      <c r="J2020" s="3" t="str">
        <f t="shared" si="31"/>
        <v>AVP</v>
      </c>
      <c r="K2020" s="3" t="e">
        <f>IF(AND(RIGHT(I2020,1)="1",J2020=AVP),"Scranton West","")</f>
        <v>#NAME?</v>
      </c>
    </row>
    <row r="2021" spans="1:11" x14ac:dyDescent="0.3">
      <c r="A2021" s="1" t="s">
        <v>4992</v>
      </c>
      <c r="B2021" t="s">
        <v>1991</v>
      </c>
      <c r="C2021" t="s">
        <v>498</v>
      </c>
      <c r="D2021" t="s">
        <v>6003</v>
      </c>
      <c r="E2021" t="s">
        <v>1701</v>
      </c>
      <c r="F2021" s="5">
        <v>3.56</v>
      </c>
      <c r="G2021" s="5">
        <v>10.99</v>
      </c>
      <c r="H2021" s="16">
        <v>1.0083476540242344</v>
      </c>
      <c r="I2021" s="3" t="s">
        <v>10260</v>
      </c>
      <c r="J2021" s="3" t="str">
        <f t="shared" si="31"/>
        <v>BNA</v>
      </c>
      <c r="K2021" s="3" t="e">
        <f>IF(AND(RIGHT(I2021,1)="1",J2021=AVP),"Scranton West","")</f>
        <v>#NAME?</v>
      </c>
    </row>
    <row r="2022" spans="1:11" x14ac:dyDescent="0.3">
      <c r="A2022" s="1" t="s">
        <v>4993</v>
      </c>
      <c r="B2022" t="s">
        <v>1992</v>
      </c>
      <c r="C2022" t="s">
        <v>1705</v>
      </c>
      <c r="D2022" t="s">
        <v>6000</v>
      </c>
      <c r="E2022" t="s">
        <v>443</v>
      </c>
      <c r="F2022" s="5">
        <v>5.44</v>
      </c>
      <c r="G2022" s="5">
        <v>8.99</v>
      </c>
      <c r="H2022" s="16">
        <v>0.50536856201037361</v>
      </c>
      <c r="I2022" s="3" t="s">
        <v>10261</v>
      </c>
      <c r="J2022" s="3" t="str">
        <f t="shared" si="31"/>
        <v>AVP</v>
      </c>
      <c r="K2022" s="3" t="e">
        <f>IF(AND(RIGHT(I2022,1)="1",J2022=AVP),"Scranton West","")</f>
        <v>#NAME?</v>
      </c>
    </row>
    <row r="2023" spans="1:11" x14ac:dyDescent="0.3">
      <c r="A2023" s="1" t="s">
        <v>4994</v>
      </c>
      <c r="B2023" t="s">
        <v>1993</v>
      </c>
      <c r="C2023" t="s">
        <v>498</v>
      </c>
      <c r="D2023" t="s">
        <v>6003</v>
      </c>
      <c r="E2023" t="s">
        <v>1696</v>
      </c>
      <c r="F2023" s="5">
        <v>10.33</v>
      </c>
      <c r="G2023" s="5">
        <v>10.99</v>
      </c>
      <c r="H2023" s="16">
        <v>0.50848156358647856</v>
      </c>
      <c r="I2023" s="3" t="s">
        <v>10260</v>
      </c>
      <c r="J2023" s="3" t="str">
        <f t="shared" si="31"/>
        <v>BNA</v>
      </c>
      <c r="K2023" s="3" t="e">
        <f>IF(AND(RIGHT(I2023,1)="1",J2023=AVP),"Scranton West","")</f>
        <v>#NAME?</v>
      </c>
    </row>
    <row r="2024" spans="1:11" x14ac:dyDescent="0.3">
      <c r="A2024" s="1" t="s">
        <v>4995</v>
      </c>
      <c r="B2024" t="s">
        <v>1994</v>
      </c>
      <c r="C2024" t="s">
        <v>498</v>
      </c>
      <c r="D2024" t="s">
        <v>6003</v>
      </c>
      <c r="E2024" t="s">
        <v>1701</v>
      </c>
      <c r="F2024" s="5">
        <v>4.13</v>
      </c>
      <c r="G2024" s="5">
        <v>9.99</v>
      </c>
      <c r="H2024" s="16">
        <v>0.10720855599710309</v>
      </c>
      <c r="I2024" s="3" t="s">
        <v>10260</v>
      </c>
      <c r="J2024" s="3" t="str">
        <f t="shared" si="31"/>
        <v>BNA</v>
      </c>
      <c r="K2024" s="3" t="e">
        <f>IF(AND(RIGHT(I2024,1)="1",J2024=AVP),"Scranton West","")</f>
        <v>#NAME?</v>
      </c>
    </row>
    <row r="2025" spans="1:11" x14ac:dyDescent="0.3">
      <c r="A2025" s="1" t="s">
        <v>4996</v>
      </c>
      <c r="B2025" t="s">
        <v>1995</v>
      </c>
      <c r="C2025" t="s">
        <v>1694</v>
      </c>
      <c r="D2025" t="s">
        <v>6002</v>
      </c>
      <c r="E2025" t="s">
        <v>1699</v>
      </c>
      <c r="F2025" s="5">
        <v>9.73</v>
      </c>
      <c r="G2025" s="5">
        <v>12.99</v>
      </c>
      <c r="H2025" s="16">
        <v>0.50662364184294084</v>
      </c>
      <c r="I2025" s="3" t="s">
        <v>10260</v>
      </c>
      <c r="J2025" s="3" t="str">
        <f t="shared" si="31"/>
        <v>BNA</v>
      </c>
      <c r="K2025" s="3" t="e">
        <f>IF(AND(RIGHT(I2025,1)="1",J2025=AVP),"Scranton West","")</f>
        <v>#NAME?</v>
      </c>
    </row>
    <row r="2026" spans="1:11" x14ac:dyDescent="0.3">
      <c r="A2026" s="1" t="s">
        <v>4997</v>
      </c>
      <c r="B2026" t="s">
        <v>1865</v>
      </c>
      <c r="C2026" t="s">
        <v>1715</v>
      </c>
      <c r="D2026" t="s">
        <v>5997</v>
      </c>
      <c r="E2026" t="s">
        <v>446</v>
      </c>
      <c r="F2026" s="5">
        <v>23.62</v>
      </c>
      <c r="G2026" s="5">
        <v>29.99</v>
      </c>
      <c r="H2026" s="16">
        <v>1.0040184639259218</v>
      </c>
      <c r="I2026" s="3" t="s">
        <v>10260</v>
      </c>
      <c r="J2026" s="3" t="str">
        <f t="shared" si="31"/>
        <v>BNA</v>
      </c>
      <c r="K2026" s="3" t="e">
        <f>IF(AND(RIGHT(I2026,1)="1",J2026=AVP),"Scranton West","")</f>
        <v>#NAME?</v>
      </c>
    </row>
    <row r="2027" spans="1:11" x14ac:dyDescent="0.3">
      <c r="A2027" s="1" t="s">
        <v>4998</v>
      </c>
      <c r="B2027" t="s">
        <v>1996</v>
      </c>
      <c r="C2027" t="s">
        <v>1790</v>
      </c>
      <c r="D2027" t="s">
        <v>6006</v>
      </c>
      <c r="E2027" t="s">
        <v>1696</v>
      </c>
      <c r="F2027" s="5">
        <v>1.86</v>
      </c>
      <c r="G2027" s="5">
        <v>5.99</v>
      </c>
      <c r="H2027" s="16">
        <v>0.70929750962288574</v>
      </c>
      <c r="I2027" s="3" t="s">
        <v>10261</v>
      </c>
      <c r="J2027" s="3" t="str">
        <f t="shared" si="31"/>
        <v>AVP</v>
      </c>
      <c r="K2027" s="3" t="e">
        <f>IF(AND(RIGHT(I2027,1)="1",J2027=AVP),"Scranton West","")</f>
        <v>#NAME?</v>
      </c>
    </row>
    <row r="2028" spans="1:11" x14ac:dyDescent="0.3">
      <c r="A2028" s="1" t="s">
        <v>4999</v>
      </c>
      <c r="B2028" t="s">
        <v>1997</v>
      </c>
      <c r="C2028" t="s">
        <v>1705</v>
      </c>
      <c r="D2028" t="s">
        <v>6000</v>
      </c>
      <c r="E2028" t="s">
        <v>446</v>
      </c>
      <c r="F2028" s="5">
        <v>7.68</v>
      </c>
      <c r="G2028" s="5">
        <v>12.99</v>
      </c>
      <c r="H2028" s="16">
        <v>5.0075894885635979</v>
      </c>
      <c r="I2028" s="3" t="s">
        <v>10260</v>
      </c>
      <c r="J2028" s="3" t="str">
        <f t="shared" si="31"/>
        <v>BNA</v>
      </c>
      <c r="K2028" s="3" t="e">
        <f>IF(AND(RIGHT(I2028,1)="1",J2028=AVP),"Scranton West","")</f>
        <v>#NAME?</v>
      </c>
    </row>
    <row r="2029" spans="1:11" x14ac:dyDescent="0.3">
      <c r="A2029" s="1" t="s">
        <v>5000</v>
      </c>
      <c r="B2029" t="s">
        <v>1998</v>
      </c>
      <c r="C2029" t="s">
        <v>1705</v>
      </c>
      <c r="D2029" t="s">
        <v>6000</v>
      </c>
      <c r="E2029" t="s">
        <v>443</v>
      </c>
      <c r="F2029" s="5">
        <v>4.29</v>
      </c>
      <c r="G2029" s="5">
        <v>5.99</v>
      </c>
      <c r="H2029" s="16">
        <v>0.80125866457704575</v>
      </c>
      <c r="I2029" s="3" t="s">
        <v>10262</v>
      </c>
      <c r="J2029" s="3" t="str">
        <f t="shared" si="31"/>
        <v>MCO</v>
      </c>
      <c r="K2029" s="3" t="e">
        <f>IF(AND(RIGHT(I2029,1)="1",J2029=AVP),"Scranton West","")</f>
        <v>#NAME?</v>
      </c>
    </row>
    <row r="2030" spans="1:11" x14ac:dyDescent="0.3">
      <c r="A2030" s="1" t="s">
        <v>5001</v>
      </c>
      <c r="B2030" t="s">
        <v>1999</v>
      </c>
      <c r="C2030" t="s">
        <v>498</v>
      </c>
      <c r="D2030" t="s">
        <v>6003</v>
      </c>
      <c r="E2030" t="s">
        <v>1701</v>
      </c>
      <c r="F2030" s="5">
        <v>7.19</v>
      </c>
      <c r="G2030" s="5">
        <v>10.99</v>
      </c>
      <c r="H2030" s="16">
        <v>0.50143912726272688</v>
      </c>
      <c r="I2030" s="3" t="s">
        <v>10261</v>
      </c>
      <c r="J2030" s="3" t="str">
        <f t="shared" si="31"/>
        <v>AVP</v>
      </c>
      <c r="K2030" s="3" t="e">
        <f>IF(AND(RIGHT(I2030,1)="1",J2030=AVP),"Scranton West","")</f>
        <v>#NAME?</v>
      </c>
    </row>
    <row r="2031" spans="1:11" x14ac:dyDescent="0.3">
      <c r="A2031" s="1" t="s">
        <v>5002</v>
      </c>
      <c r="B2031" t="s">
        <v>2000</v>
      </c>
      <c r="C2031" t="s">
        <v>498</v>
      </c>
      <c r="D2031" t="s">
        <v>6003</v>
      </c>
      <c r="E2031" t="s">
        <v>1699</v>
      </c>
      <c r="F2031" s="5">
        <v>1.96</v>
      </c>
      <c r="G2031" s="5">
        <v>15.99</v>
      </c>
      <c r="H2031" s="16">
        <v>0.40357861633368175</v>
      </c>
      <c r="I2031" s="3" t="s">
        <v>10263</v>
      </c>
      <c r="J2031" s="3" t="str">
        <f t="shared" si="31"/>
        <v>BNA</v>
      </c>
      <c r="K2031" s="3" t="e">
        <f>IF(AND(RIGHT(I2031,1)="1",J2031=AVP),"Scranton West","")</f>
        <v>#NAME?</v>
      </c>
    </row>
    <row r="2032" spans="1:11" x14ac:dyDescent="0.3">
      <c r="A2032" s="1" t="s">
        <v>5003</v>
      </c>
      <c r="B2032" t="s">
        <v>2001</v>
      </c>
      <c r="C2032" t="s">
        <v>1722</v>
      </c>
      <c r="D2032" t="s">
        <v>6001</v>
      </c>
      <c r="E2032" t="s">
        <v>446</v>
      </c>
      <c r="F2032" s="5">
        <v>10.79</v>
      </c>
      <c r="G2032" s="5">
        <v>12.99</v>
      </c>
      <c r="H2032" s="16">
        <v>11.005533137147552</v>
      </c>
      <c r="I2032" s="3" t="s">
        <v>10264</v>
      </c>
      <c r="J2032" s="3" t="str">
        <f t="shared" si="31"/>
        <v>AVP</v>
      </c>
      <c r="K2032" s="3" t="e">
        <f>IF(AND(RIGHT(I2032,1)="1",J2032=AVP),"Scranton West","")</f>
        <v>#NAME?</v>
      </c>
    </row>
    <row r="2033" spans="1:11" x14ac:dyDescent="0.3">
      <c r="A2033" s="1" t="s">
        <v>5004</v>
      </c>
      <c r="B2033" t="s">
        <v>2002</v>
      </c>
      <c r="C2033" t="s">
        <v>1705</v>
      </c>
      <c r="D2033" t="s">
        <v>6000</v>
      </c>
      <c r="E2033" t="s">
        <v>443</v>
      </c>
      <c r="F2033" s="5">
        <v>4.7300000000000004</v>
      </c>
      <c r="G2033" s="5">
        <v>8.99</v>
      </c>
      <c r="H2033" s="16">
        <v>0.50908636676289787</v>
      </c>
      <c r="I2033" s="3" t="s">
        <v>10261</v>
      </c>
      <c r="J2033" s="3" t="str">
        <f t="shared" si="31"/>
        <v>AVP</v>
      </c>
      <c r="K2033" s="3" t="e">
        <f>IF(AND(RIGHT(I2033,1)="1",J2033=AVP),"Scranton West","")</f>
        <v>#NAME?</v>
      </c>
    </row>
    <row r="2034" spans="1:11" x14ac:dyDescent="0.3">
      <c r="A2034" s="1" t="s">
        <v>5005</v>
      </c>
      <c r="B2034" t="s">
        <v>2003</v>
      </c>
      <c r="C2034" t="s">
        <v>498</v>
      </c>
      <c r="D2034" t="s">
        <v>6003</v>
      </c>
      <c r="E2034" t="s">
        <v>1696</v>
      </c>
      <c r="F2034" s="5">
        <v>3.14</v>
      </c>
      <c r="G2034" s="5">
        <v>10.99</v>
      </c>
      <c r="H2034" s="16">
        <v>1.0071088077794801</v>
      </c>
      <c r="I2034" s="3" t="s">
        <v>10261</v>
      </c>
      <c r="J2034" s="3" t="str">
        <f t="shared" si="31"/>
        <v>AVP</v>
      </c>
      <c r="K2034" s="3" t="e">
        <f>IF(AND(RIGHT(I2034,1)="1",J2034=AVP),"Scranton West","")</f>
        <v>#NAME?</v>
      </c>
    </row>
    <row r="2035" spans="1:11" x14ac:dyDescent="0.3">
      <c r="A2035" s="1" t="s">
        <v>5006</v>
      </c>
      <c r="B2035" t="s">
        <v>2004</v>
      </c>
      <c r="C2035" t="s">
        <v>442</v>
      </c>
      <c r="D2035" t="s">
        <v>6000</v>
      </c>
      <c r="E2035" t="s">
        <v>446</v>
      </c>
      <c r="F2035" s="5">
        <v>13.83</v>
      </c>
      <c r="G2035" s="5">
        <v>16.989999999999998</v>
      </c>
      <c r="H2035" s="16">
        <v>2.5094543054655163</v>
      </c>
      <c r="I2035" s="3" t="s">
        <v>10264</v>
      </c>
      <c r="J2035" s="3" t="str">
        <f t="shared" si="31"/>
        <v>AVP</v>
      </c>
      <c r="K2035" s="3" t="e">
        <f>IF(AND(RIGHT(I2035,1)="1",J2035=AVP),"Scranton West","")</f>
        <v>#NAME?</v>
      </c>
    </row>
    <row r="2036" spans="1:11" x14ac:dyDescent="0.3">
      <c r="A2036" s="1" t="s">
        <v>5007</v>
      </c>
      <c r="B2036" t="s">
        <v>2005</v>
      </c>
      <c r="C2036" t="s">
        <v>1694</v>
      </c>
      <c r="D2036" t="s">
        <v>6002</v>
      </c>
      <c r="E2036" t="s">
        <v>443</v>
      </c>
      <c r="F2036" s="5">
        <v>2.4700000000000002</v>
      </c>
      <c r="G2036" s="5">
        <v>15.99</v>
      </c>
      <c r="H2036" s="16">
        <v>24.005872163671693</v>
      </c>
      <c r="I2036" s="3" t="s">
        <v>10260</v>
      </c>
      <c r="J2036" s="3" t="str">
        <f t="shared" si="31"/>
        <v>BNA</v>
      </c>
      <c r="K2036" s="3" t="e">
        <f>IF(AND(RIGHT(I2036,1)="1",J2036=AVP),"Scranton West","")</f>
        <v>#NAME?</v>
      </c>
    </row>
    <row r="2037" spans="1:11" x14ac:dyDescent="0.3">
      <c r="A2037" s="1" t="s">
        <v>5008</v>
      </c>
      <c r="B2037" t="s">
        <v>2006</v>
      </c>
      <c r="C2037" t="s">
        <v>498</v>
      </c>
      <c r="D2037" t="s">
        <v>6003</v>
      </c>
      <c r="E2037" t="s">
        <v>1701</v>
      </c>
      <c r="F2037" s="5">
        <v>6.69</v>
      </c>
      <c r="G2037" s="5">
        <v>10.99</v>
      </c>
      <c r="H2037" s="16">
        <v>3.0071958487123029</v>
      </c>
      <c r="I2037" s="3" t="s">
        <v>10263</v>
      </c>
      <c r="J2037" s="3" t="str">
        <f t="shared" si="31"/>
        <v>BNA</v>
      </c>
      <c r="K2037" s="3" t="e">
        <f>IF(AND(RIGHT(I2037,1)="1",J2037=AVP),"Scranton West","")</f>
        <v>#NAME?</v>
      </c>
    </row>
    <row r="2038" spans="1:11" x14ac:dyDescent="0.3">
      <c r="A2038" s="1" t="s">
        <v>5009</v>
      </c>
      <c r="B2038" t="s">
        <v>2007</v>
      </c>
      <c r="C2038" t="s">
        <v>1698</v>
      </c>
      <c r="D2038" t="s">
        <v>6001</v>
      </c>
      <c r="E2038" t="s">
        <v>1699</v>
      </c>
      <c r="F2038" s="5">
        <v>7.76</v>
      </c>
      <c r="G2038" s="5">
        <v>11.99</v>
      </c>
      <c r="H2038" s="16">
        <v>0.50752573880967378</v>
      </c>
      <c r="I2038" s="3" t="s">
        <v>10263</v>
      </c>
      <c r="J2038" s="3" t="str">
        <f t="shared" si="31"/>
        <v>BNA</v>
      </c>
      <c r="K2038" s="3" t="e">
        <f>IF(AND(RIGHT(I2038,1)="1",J2038=AVP),"Scranton West","")</f>
        <v>#NAME?</v>
      </c>
    </row>
    <row r="2039" spans="1:11" x14ac:dyDescent="0.3">
      <c r="A2039" s="1" t="s">
        <v>5010</v>
      </c>
      <c r="B2039" t="s">
        <v>2008</v>
      </c>
      <c r="C2039" t="s">
        <v>1715</v>
      </c>
      <c r="D2039" t="s">
        <v>5997</v>
      </c>
      <c r="E2039" t="s">
        <v>446</v>
      </c>
      <c r="F2039" s="5">
        <v>8.02</v>
      </c>
      <c r="G2039" s="5">
        <v>10.99</v>
      </c>
      <c r="H2039" s="16">
        <v>2.0030555314756344</v>
      </c>
      <c r="I2039" s="3" t="s">
        <v>10261</v>
      </c>
      <c r="J2039" s="3" t="str">
        <f t="shared" si="31"/>
        <v>AVP</v>
      </c>
      <c r="K2039" s="3" t="e">
        <f>IF(AND(RIGHT(I2039,1)="1",J2039=AVP),"Scranton West","")</f>
        <v>#NAME?</v>
      </c>
    </row>
    <row r="2040" spans="1:11" x14ac:dyDescent="0.3">
      <c r="A2040" s="1" t="s">
        <v>5011</v>
      </c>
      <c r="B2040" t="s">
        <v>2009</v>
      </c>
      <c r="C2040" t="s">
        <v>1707</v>
      </c>
      <c r="D2040" t="s">
        <v>6006</v>
      </c>
      <c r="E2040" t="s">
        <v>443</v>
      </c>
      <c r="F2040" s="5">
        <v>11.69</v>
      </c>
      <c r="G2040" s="5">
        <v>13.99</v>
      </c>
      <c r="H2040" s="16">
        <v>1.2080765241696421</v>
      </c>
      <c r="I2040" s="3" t="s">
        <v>10264</v>
      </c>
      <c r="J2040" s="3" t="str">
        <f t="shared" si="31"/>
        <v>AVP</v>
      </c>
      <c r="K2040" s="3" t="e">
        <f>IF(AND(RIGHT(I2040,1)="1",J2040=AVP),"Scranton West","")</f>
        <v>#NAME?</v>
      </c>
    </row>
    <row r="2041" spans="1:11" x14ac:dyDescent="0.3">
      <c r="A2041" s="1" t="s">
        <v>5012</v>
      </c>
      <c r="B2041" t="s">
        <v>2010</v>
      </c>
      <c r="C2041" t="s">
        <v>1707</v>
      </c>
      <c r="D2041" t="s">
        <v>6006</v>
      </c>
      <c r="E2041" t="s">
        <v>1696</v>
      </c>
      <c r="F2041" s="5">
        <v>4.38</v>
      </c>
      <c r="G2041" s="5">
        <v>7.99</v>
      </c>
      <c r="H2041" s="16">
        <v>0.30965511792767147</v>
      </c>
      <c r="I2041" s="3" t="s">
        <v>10261</v>
      </c>
      <c r="J2041" s="3" t="str">
        <f t="shared" si="31"/>
        <v>AVP</v>
      </c>
      <c r="K2041" s="3" t="e">
        <f>IF(AND(RIGHT(I2041,1)="1",J2041=AVP),"Scranton West","")</f>
        <v>#NAME?</v>
      </c>
    </row>
    <row r="2042" spans="1:11" x14ac:dyDescent="0.3">
      <c r="A2042" s="1" t="s">
        <v>5013</v>
      </c>
      <c r="B2042" t="s">
        <v>2011</v>
      </c>
      <c r="C2042" t="s">
        <v>1703</v>
      </c>
      <c r="D2042" t="s">
        <v>6006</v>
      </c>
      <c r="E2042" t="s">
        <v>446</v>
      </c>
      <c r="F2042" s="5">
        <v>12.34</v>
      </c>
      <c r="G2042" s="5">
        <v>12.99</v>
      </c>
      <c r="H2042" s="16">
        <v>0.75759120144979186</v>
      </c>
      <c r="I2042" s="3" t="s">
        <v>10261</v>
      </c>
      <c r="J2042" s="3" t="str">
        <f t="shared" si="31"/>
        <v>AVP</v>
      </c>
      <c r="K2042" s="3" t="e">
        <f>IF(AND(RIGHT(I2042,1)="1",J2042=AVP),"Scranton West","")</f>
        <v>#NAME?</v>
      </c>
    </row>
    <row r="2043" spans="1:11" x14ac:dyDescent="0.3">
      <c r="A2043" s="1" t="s">
        <v>5014</v>
      </c>
      <c r="B2043" t="s">
        <v>2012</v>
      </c>
      <c r="C2043" t="s">
        <v>1738</v>
      </c>
      <c r="D2043" t="s">
        <v>6005</v>
      </c>
      <c r="E2043" t="s">
        <v>443</v>
      </c>
      <c r="F2043" s="5">
        <v>3.22</v>
      </c>
      <c r="G2043" s="5">
        <v>6.99</v>
      </c>
      <c r="H2043" s="16">
        <v>55.005106829757466</v>
      </c>
      <c r="I2043" s="3" t="s">
        <v>10262</v>
      </c>
      <c r="J2043" s="3" t="str">
        <f t="shared" si="31"/>
        <v>MCO</v>
      </c>
      <c r="K2043" s="3" t="e">
        <f>IF(AND(RIGHT(I2043,1)="1",J2043=AVP),"Scranton West","")</f>
        <v>#NAME?</v>
      </c>
    </row>
    <row r="2044" spans="1:11" x14ac:dyDescent="0.3">
      <c r="A2044" s="1" t="s">
        <v>4000</v>
      </c>
      <c r="B2044" t="s">
        <v>2013</v>
      </c>
      <c r="C2044" t="s">
        <v>2014</v>
      </c>
      <c r="D2044" t="s">
        <v>6000</v>
      </c>
      <c r="E2044" t="s">
        <v>1031</v>
      </c>
      <c r="F2044" s="5">
        <v>0.57999999999999996</v>
      </c>
      <c r="G2044" s="5">
        <v>1.99</v>
      </c>
      <c r="H2044" s="16">
        <v>0.5086090932221079</v>
      </c>
      <c r="I2044" s="3" t="s">
        <v>10264</v>
      </c>
      <c r="J2044" s="3" t="str">
        <f t="shared" si="31"/>
        <v>AVP</v>
      </c>
      <c r="K2044" s="3" t="e">
        <f>IF(AND(RIGHT(I2044,1)="1",J2044=AVP),"Scranton West","")</f>
        <v>#NAME?</v>
      </c>
    </row>
    <row r="2045" spans="1:11" x14ac:dyDescent="0.3">
      <c r="A2045" s="1" t="s">
        <v>5015</v>
      </c>
      <c r="B2045" t="s">
        <v>2015</v>
      </c>
      <c r="C2045" t="s">
        <v>2014</v>
      </c>
      <c r="D2045" t="s">
        <v>6000</v>
      </c>
      <c r="E2045" t="s">
        <v>1049</v>
      </c>
      <c r="F2045" s="5">
        <v>16.190000000000001</v>
      </c>
      <c r="G2045" s="5">
        <v>23.99</v>
      </c>
      <c r="H2045" s="16">
        <v>0.30268648838425588</v>
      </c>
      <c r="I2045" s="3" t="s">
        <v>10260</v>
      </c>
      <c r="J2045" s="3" t="str">
        <f t="shared" si="31"/>
        <v>BNA</v>
      </c>
      <c r="K2045" s="3" t="e">
        <f>IF(AND(RIGHT(I2045,1)="1",J2045=AVP),"Scranton West","")</f>
        <v>#NAME?</v>
      </c>
    </row>
    <row r="2046" spans="1:11" x14ac:dyDescent="0.3">
      <c r="A2046" s="1" t="s">
        <v>5016</v>
      </c>
      <c r="B2046" t="s">
        <v>2016</v>
      </c>
      <c r="C2046" t="s">
        <v>2014</v>
      </c>
      <c r="D2046" t="s">
        <v>6010</v>
      </c>
      <c r="E2046" t="s">
        <v>1031</v>
      </c>
      <c r="F2046" s="5">
        <v>8.83</v>
      </c>
      <c r="G2046" s="5">
        <v>18.989999999999998</v>
      </c>
      <c r="H2046" s="16">
        <v>20.009822875735377</v>
      </c>
      <c r="I2046" s="3" t="s">
        <v>10264</v>
      </c>
      <c r="J2046" s="3" t="str">
        <f t="shared" si="31"/>
        <v>AVP</v>
      </c>
      <c r="K2046" s="3" t="e">
        <f>IF(AND(RIGHT(I2046,1)="1",J2046=AVP),"Scranton West","")</f>
        <v>#NAME?</v>
      </c>
    </row>
    <row r="2047" spans="1:11" x14ac:dyDescent="0.3">
      <c r="A2047" s="1" t="s">
        <v>5017</v>
      </c>
      <c r="B2047" t="s">
        <v>2017</v>
      </c>
      <c r="C2047" t="s">
        <v>2014</v>
      </c>
      <c r="D2047" t="s">
        <v>6005</v>
      </c>
      <c r="E2047" t="s">
        <v>1049</v>
      </c>
      <c r="F2047" s="5">
        <v>19.82</v>
      </c>
      <c r="G2047" s="5">
        <v>25.99</v>
      </c>
      <c r="H2047" s="16">
        <v>1.1083278391444153</v>
      </c>
      <c r="I2047" s="3" t="s">
        <v>10261</v>
      </c>
      <c r="J2047" s="3" t="str">
        <f t="shared" si="31"/>
        <v>AVP</v>
      </c>
      <c r="K2047" s="3" t="e">
        <f>IF(AND(RIGHT(I2047,1)="1",J2047=AVP),"Scranton West","")</f>
        <v>#NAME?</v>
      </c>
    </row>
    <row r="2048" spans="1:11" x14ac:dyDescent="0.3">
      <c r="A2048" s="1" t="s">
        <v>5018</v>
      </c>
      <c r="B2048" t="s">
        <v>2018</v>
      </c>
      <c r="C2048" t="s">
        <v>2014</v>
      </c>
      <c r="D2048" t="s">
        <v>6000</v>
      </c>
      <c r="E2048" t="s">
        <v>1031</v>
      </c>
      <c r="F2048" s="5">
        <v>11.33</v>
      </c>
      <c r="G2048" s="5">
        <v>20.99</v>
      </c>
      <c r="H2048" s="16">
        <v>1.0028594366919361</v>
      </c>
      <c r="I2048" s="3" t="s">
        <v>10261</v>
      </c>
      <c r="J2048" s="3" t="str">
        <f t="shared" si="31"/>
        <v>AVP</v>
      </c>
      <c r="K2048" s="3" t="e">
        <f>IF(AND(RIGHT(I2048,1)="1",J2048=AVP),"Scranton West","")</f>
        <v>#NAME?</v>
      </c>
    </row>
    <row r="2049" spans="1:11" x14ac:dyDescent="0.3">
      <c r="A2049" s="1" t="s">
        <v>5019</v>
      </c>
      <c r="B2049" t="s">
        <v>2019</v>
      </c>
      <c r="C2049" t="s">
        <v>2014</v>
      </c>
      <c r="D2049" t="s">
        <v>6005</v>
      </c>
      <c r="E2049" t="s">
        <v>2020</v>
      </c>
      <c r="F2049" s="5">
        <v>2.7</v>
      </c>
      <c r="G2049" s="5">
        <v>21.99</v>
      </c>
      <c r="H2049" s="16">
        <v>8.0072170578620323</v>
      </c>
      <c r="I2049" s="3" t="s">
        <v>10261</v>
      </c>
      <c r="J2049" s="3" t="str">
        <f t="shared" si="31"/>
        <v>AVP</v>
      </c>
      <c r="K2049" s="3" t="e">
        <f>IF(AND(RIGHT(I2049,1)="1",J2049=AVP),"Scranton West","")</f>
        <v>#NAME?</v>
      </c>
    </row>
    <row r="2050" spans="1:11" x14ac:dyDescent="0.3">
      <c r="A2050" s="1" t="s">
        <v>5020</v>
      </c>
      <c r="B2050" t="s">
        <v>2021</v>
      </c>
      <c r="C2050" t="s">
        <v>2014</v>
      </c>
      <c r="D2050" t="s">
        <v>6002</v>
      </c>
      <c r="E2050" t="s">
        <v>1031</v>
      </c>
      <c r="F2050" s="5">
        <v>8.5299999999999994</v>
      </c>
      <c r="G2050" s="5">
        <v>17.989999999999998</v>
      </c>
      <c r="H2050" s="16">
        <v>0.50438611328040395</v>
      </c>
      <c r="I2050" s="3" t="s">
        <v>10261</v>
      </c>
      <c r="J2050" s="3" t="str">
        <f t="shared" si="31"/>
        <v>AVP</v>
      </c>
      <c r="K2050" s="3" t="e">
        <f>IF(AND(RIGHT(I2050,1)="1",J2050=AVP),"Scranton West","")</f>
        <v>#NAME?</v>
      </c>
    </row>
    <row r="2051" spans="1:11" x14ac:dyDescent="0.3">
      <c r="A2051" s="1" t="s">
        <v>5021</v>
      </c>
      <c r="B2051" t="s">
        <v>2022</v>
      </c>
      <c r="C2051" t="s">
        <v>2014</v>
      </c>
      <c r="D2051" t="s">
        <v>6010</v>
      </c>
      <c r="E2051" t="s">
        <v>2023</v>
      </c>
      <c r="F2051" s="5">
        <v>11.09</v>
      </c>
      <c r="G2051" s="5">
        <v>19.989999999999998</v>
      </c>
      <c r="H2051" s="16">
        <v>1.0026907045952476</v>
      </c>
      <c r="I2051" s="3" t="s">
        <v>10263</v>
      </c>
      <c r="J2051" s="3" t="str">
        <f t="shared" ref="J2051:J2114" si="32">LEFT(I2051,3)</f>
        <v>BNA</v>
      </c>
      <c r="K2051" s="3" t="e">
        <f>IF(AND(RIGHT(I2051,1)="1",J2051=AVP),"Scranton West","")</f>
        <v>#NAME?</v>
      </c>
    </row>
    <row r="2052" spans="1:11" x14ac:dyDescent="0.3">
      <c r="A2052" s="1" t="s">
        <v>5022</v>
      </c>
      <c r="B2052" t="s">
        <v>2024</v>
      </c>
      <c r="C2052" t="s">
        <v>2014</v>
      </c>
      <c r="D2052" t="s">
        <v>6005</v>
      </c>
      <c r="E2052" t="s">
        <v>1031</v>
      </c>
      <c r="F2052" s="5">
        <v>4.78</v>
      </c>
      <c r="G2052" s="5">
        <v>15.99</v>
      </c>
      <c r="H2052" s="16">
        <v>0.70206675438092425</v>
      </c>
      <c r="I2052" s="3" t="s">
        <v>10263</v>
      </c>
      <c r="J2052" s="3" t="str">
        <f t="shared" si="32"/>
        <v>BNA</v>
      </c>
      <c r="K2052" s="3" t="e">
        <f>IF(AND(RIGHT(I2052,1)="1",J2052=AVP),"Scranton West","")</f>
        <v>#NAME?</v>
      </c>
    </row>
    <row r="2053" spans="1:11" x14ac:dyDescent="0.3">
      <c r="A2053" s="1" t="s">
        <v>5023</v>
      </c>
      <c r="B2053" t="s">
        <v>2025</v>
      </c>
      <c r="C2053" t="s">
        <v>2014</v>
      </c>
      <c r="D2053" t="s">
        <v>6010</v>
      </c>
      <c r="E2053" t="s">
        <v>981</v>
      </c>
      <c r="F2053" s="5">
        <v>5.35</v>
      </c>
      <c r="G2053" s="5">
        <v>14.99</v>
      </c>
      <c r="H2053" s="16">
        <v>1.0085733050297212</v>
      </c>
      <c r="I2053" s="3" t="s">
        <v>10263</v>
      </c>
      <c r="J2053" s="3" t="str">
        <f t="shared" si="32"/>
        <v>BNA</v>
      </c>
      <c r="K2053" s="3" t="e">
        <f>IF(AND(RIGHT(I2053,1)="1",J2053=AVP),"Scranton West","")</f>
        <v>#NAME?</v>
      </c>
    </row>
    <row r="2054" spans="1:11" x14ac:dyDescent="0.3">
      <c r="A2054" s="1" t="s">
        <v>5024</v>
      </c>
      <c r="B2054" t="s">
        <v>2026</v>
      </c>
      <c r="C2054" t="s">
        <v>2014</v>
      </c>
      <c r="D2054" t="s">
        <v>6000</v>
      </c>
      <c r="E2054" t="s">
        <v>1049</v>
      </c>
      <c r="F2054" s="5">
        <v>15.34</v>
      </c>
      <c r="G2054" s="5">
        <v>24.99</v>
      </c>
      <c r="H2054" s="16">
        <v>4.0042432034979125</v>
      </c>
      <c r="I2054" s="3" t="s">
        <v>10263</v>
      </c>
      <c r="J2054" s="3" t="str">
        <f t="shared" si="32"/>
        <v>BNA</v>
      </c>
      <c r="K2054" s="3" t="e">
        <f>IF(AND(RIGHT(I2054,1)="1",J2054=AVP),"Scranton West","")</f>
        <v>#NAME?</v>
      </c>
    </row>
    <row r="2055" spans="1:11" x14ac:dyDescent="0.3">
      <c r="A2055" s="1" t="s">
        <v>5025</v>
      </c>
      <c r="B2055" t="s">
        <v>2027</v>
      </c>
      <c r="C2055" t="s">
        <v>2014</v>
      </c>
      <c r="D2055" t="s">
        <v>6005</v>
      </c>
      <c r="E2055" t="s">
        <v>1031</v>
      </c>
      <c r="F2055" s="5">
        <v>4.3600000000000003</v>
      </c>
      <c r="G2055" s="5">
        <v>9.99</v>
      </c>
      <c r="H2055" s="16">
        <v>0.10676165485913654</v>
      </c>
      <c r="I2055" s="3" t="s">
        <v>10263</v>
      </c>
      <c r="J2055" s="3" t="str">
        <f t="shared" si="32"/>
        <v>BNA</v>
      </c>
      <c r="K2055" s="3" t="e">
        <f>IF(AND(RIGHT(I2055,1)="1",J2055=AVP),"Scranton West","")</f>
        <v>#NAME?</v>
      </c>
    </row>
    <row r="2056" spans="1:11" x14ac:dyDescent="0.3">
      <c r="A2056" s="1" t="s">
        <v>5026</v>
      </c>
      <c r="B2056" t="s">
        <v>2028</v>
      </c>
      <c r="C2056" t="s">
        <v>2014</v>
      </c>
      <c r="D2056" t="s">
        <v>6002</v>
      </c>
      <c r="E2056" t="s">
        <v>1049</v>
      </c>
      <c r="F2056" s="5">
        <v>15.06</v>
      </c>
      <c r="G2056" s="5">
        <v>27.99</v>
      </c>
      <c r="H2056" s="16">
        <v>2.0071287545700485</v>
      </c>
      <c r="I2056" s="3" t="s">
        <v>10261</v>
      </c>
      <c r="J2056" s="3" t="str">
        <f t="shared" si="32"/>
        <v>AVP</v>
      </c>
      <c r="K2056" s="3" t="e">
        <f>IF(AND(RIGHT(I2056,1)="1",J2056=AVP),"Scranton West","")</f>
        <v>#NAME?</v>
      </c>
    </row>
    <row r="2057" spans="1:11" x14ac:dyDescent="0.3">
      <c r="A2057" s="1" t="s">
        <v>5027</v>
      </c>
      <c r="B2057" t="s">
        <v>2029</v>
      </c>
      <c r="C2057" t="s">
        <v>2014</v>
      </c>
      <c r="D2057" t="s">
        <v>6010</v>
      </c>
      <c r="E2057" t="s">
        <v>2023</v>
      </c>
      <c r="F2057" s="5">
        <v>6.47</v>
      </c>
      <c r="G2057" s="5">
        <v>16.989999999999998</v>
      </c>
      <c r="H2057" s="16">
        <v>1.1098567443383314</v>
      </c>
      <c r="I2057" s="3" t="s">
        <v>10260</v>
      </c>
      <c r="J2057" s="3" t="str">
        <f t="shared" si="32"/>
        <v>BNA</v>
      </c>
      <c r="K2057" s="3" t="e">
        <f>IF(AND(RIGHT(I2057,1)="1",J2057=AVP),"Scranton West","")</f>
        <v>#NAME?</v>
      </c>
    </row>
    <row r="2058" spans="1:11" x14ac:dyDescent="0.3">
      <c r="A2058" s="1" t="s">
        <v>5028</v>
      </c>
      <c r="B2058" t="s">
        <v>2030</v>
      </c>
      <c r="C2058" t="s">
        <v>2014</v>
      </c>
      <c r="D2058" t="s">
        <v>6005</v>
      </c>
      <c r="E2058" t="s">
        <v>1031</v>
      </c>
      <c r="F2058" s="5">
        <v>14.84</v>
      </c>
      <c r="G2058" s="5">
        <v>22.99</v>
      </c>
      <c r="H2058" s="16">
        <v>2.0047747268967933</v>
      </c>
      <c r="I2058" s="3" t="s">
        <v>10261</v>
      </c>
      <c r="J2058" s="3" t="str">
        <f t="shared" si="32"/>
        <v>AVP</v>
      </c>
      <c r="K2058" s="3" t="e">
        <f>IF(AND(RIGHT(I2058,1)="1",J2058=AVP),"Scranton West","")</f>
        <v>#NAME?</v>
      </c>
    </row>
    <row r="2059" spans="1:11" x14ac:dyDescent="0.3">
      <c r="A2059" s="1" t="s">
        <v>5029</v>
      </c>
      <c r="B2059" t="s">
        <v>2031</v>
      </c>
      <c r="C2059" t="s">
        <v>2014</v>
      </c>
      <c r="D2059" t="s">
        <v>6000</v>
      </c>
      <c r="E2059" t="s">
        <v>981</v>
      </c>
      <c r="F2059" s="5">
        <v>18.04</v>
      </c>
      <c r="G2059" s="5">
        <v>18.989999999999998</v>
      </c>
      <c r="H2059" s="16">
        <v>24.002783575785955</v>
      </c>
      <c r="I2059" s="3" t="s">
        <v>10263</v>
      </c>
      <c r="J2059" s="3" t="str">
        <f t="shared" si="32"/>
        <v>BNA</v>
      </c>
      <c r="K2059" s="3" t="e">
        <f>IF(AND(RIGHT(I2059,1)="1",J2059=AVP),"Scranton West","")</f>
        <v>#NAME?</v>
      </c>
    </row>
    <row r="2060" spans="1:11" x14ac:dyDescent="0.3">
      <c r="A2060" s="1" t="s">
        <v>5030</v>
      </c>
      <c r="B2060" t="s">
        <v>2032</v>
      </c>
      <c r="C2060" t="s">
        <v>2014</v>
      </c>
      <c r="D2060" t="s">
        <v>6002</v>
      </c>
      <c r="E2060" t="s">
        <v>1031</v>
      </c>
      <c r="F2060" s="5">
        <v>7.44</v>
      </c>
      <c r="G2060" s="5">
        <v>17.989999999999998</v>
      </c>
      <c r="H2060" s="16">
        <v>1.0080855427377979</v>
      </c>
      <c r="I2060" s="3" t="s">
        <v>10261</v>
      </c>
      <c r="J2060" s="3" t="str">
        <f t="shared" si="32"/>
        <v>AVP</v>
      </c>
      <c r="K2060" s="3" t="e">
        <f>IF(AND(RIGHT(I2060,1)="1",J2060=AVP),"Scranton West","")</f>
        <v>#NAME?</v>
      </c>
    </row>
    <row r="2061" spans="1:11" x14ac:dyDescent="0.3">
      <c r="A2061" s="1" t="s">
        <v>5031</v>
      </c>
      <c r="B2061" t="s">
        <v>2033</v>
      </c>
      <c r="C2061" t="s">
        <v>2014</v>
      </c>
      <c r="D2061" t="s">
        <v>6005</v>
      </c>
      <c r="E2061" t="s">
        <v>2020</v>
      </c>
      <c r="F2061" s="5">
        <v>12.47</v>
      </c>
      <c r="G2061" s="5">
        <v>20.99</v>
      </c>
      <c r="H2061" s="16">
        <v>2.0055648771626045</v>
      </c>
      <c r="I2061" s="3" t="s">
        <v>10261</v>
      </c>
      <c r="J2061" s="3" t="str">
        <f t="shared" si="32"/>
        <v>AVP</v>
      </c>
      <c r="K2061" s="3" t="e">
        <f>IF(AND(RIGHT(I2061,1)="1",J2061=AVP),"Scranton West","")</f>
        <v>#NAME?</v>
      </c>
    </row>
    <row r="2062" spans="1:11" x14ac:dyDescent="0.3">
      <c r="A2062" s="1" t="s">
        <v>5032</v>
      </c>
      <c r="B2062" t="s">
        <v>2034</v>
      </c>
      <c r="C2062" t="s">
        <v>2014</v>
      </c>
      <c r="D2062" t="s">
        <v>6010</v>
      </c>
      <c r="E2062" t="s">
        <v>1049</v>
      </c>
      <c r="F2062" s="5">
        <v>8.4</v>
      </c>
      <c r="G2062" s="5">
        <v>29.99</v>
      </c>
      <c r="H2062" s="16">
        <v>0.50349251554110031</v>
      </c>
      <c r="I2062" s="3" t="s">
        <v>10263</v>
      </c>
      <c r="J2062" s="3" t="str">
        <f t="shared" si="32"/>
        <v>BNA</v>
      </c>
      <c r="K2062" s="3" t="e">
        <f>IF(AND(RIGHT(I2062,1)="1",J2062=AVP),"Scranton West","")</f>
        <v>#NAME?</v>
      </c>
    </row>
    <row r="2063" spans="1:11" x14ac:dyDescent="0.3">
      <c r="A2063" s="1" t="s">
        <v>5033</v>
      </c>
      <c r="B2063" t="s">
        <v>2035</v>
      </c>
      <c r="C2063" t="s">
        <v>2014</v>
      </c>
      <c r="D2063" t="s">
        <v>6000</v>
      </c>
      <c r="E2063" t="s">
        <v>2023</v>
      </c>
      <c r="F2063" s="5">
        <v>8.7899999999999991</v>
      </c>
      <c r="G2063" s="5">
        <v>14.99</v>
      </c>
      <c r="H2063" s="16">
        <v>5.0073359652213707</v>
      </c>
      <c r="I2063" s="3" t="s">
        <v>10261</v>
      </c>
      <c r="J2063" s="3" t="str">
        <f t="shared" si="32"/>
        <v>AVP</v>
      </c>
      <c r="K2063" s="3" t="e">
        <f>IF(AND(RIGHT(I2063,1)="1",J2063=AVP),"Scranton West","")</f>
        <v>#NAME?</v>
      </c>
    </row>
    <row r="2064" spans="1:11" x14ac:dyDescent="0.3">
      <c r="A2064" s="1" t="s">
        <v>5034</v>
      </c>
      <c r="B2064" t="s">
        <v>2036</v>
      </c>
      <c r="C2064" t="s">
        <v>2014</v>
      </c>
      <c r="D2064" t="s">
        <v>6002</v>
      </c>
      <c r="E2064" t="s">
        <v>981</v>
      </c>
      <c r="F2064" s="5">
        <v>9.52</v>
      </c>
      <c r="G2064" s="5">
        <v>16.989999999999998</v>
      </c>
      <c r="H2064" s="16">
        <v>0.20885036444870397</v>
      </c>
      <c r="I2064" s="3" t="s">
        <v>10262</v>
      </c>
      <c r="J2064" s="3" t="str">
        <f t="shared" si="32"/>
        <v>MCO</v>
      </c>
      <c r="K2064" s="3" t="e">
        <f>IF(AND(RIGHT(I2064,1)="1",J2064=AVP),"Scranton West","")</f>
        <v>#NAME?</v>
      </c>
    </row>
    <row r="2065" spans="1:11" x14ac:dyDescent="0.3">
      <c r="A2065" s="1" t="s">
        <v>5035</v>
      </c>
      <c r="B2065" t="s">
        <v>2037</v>
      </c>
      <c r="C2065" t="s">
        <v>2014</v>
      </c>
      <c r="D2065" t="s">
        <v>6005</v>
      </c>
      <c r="E2065" t="s">
        <v>1031</v>
      </c>
      <c r="F2065" s="5">
        <v>8.91</v>
      </c>
      <c r="G2065" s="5">
        <v>19.989999999999998</v>
      </c>
      <c r="H2065" s="16">
        <v>5.0033238731465897</v>
      </c>
      <c r="I2065" s="3" t="s">
        <v>10262</v>
      </c>
      <c r="J2065" s="3" t="str">
        <f t="shared" si="32"/>
        <v>MCO</v>
      </c>
      <c r="K2065" s="3" t="e">
        <f>IF(AND(RIGHT(I2065,1)="1",J2065=AVP),"Scranton West","")</f>
        <v>#NAME?</v>
      </c>
    </row>
    <row r="2066" spans="1:11" x14ac:dyDescent="0.3">
      <c r="A2066" s="1" t="s">
        <v>5036</v>
      </c>
      <c r="B2066" t="s">
        <v>2038</v>
      </c>
      <c r="C2066" t="s">
        <v>2014</v>
      </c>
      <c r="D2066" t="s">
        <v>6000</v>
      </c>
      <c r="E2066" t="s">
        <v>1049</v>
      </c>
      <c r="F2066" s="5">
        <v>12.29</v>
      </c>
      <c r="G2066" s="5">
        <v>23.99</v>
      </c>
      <c r="H2066" s="16">
        <v>0.50610686113405889</v>
      </c>
      <c r="I2066" s="3" t="s">
        <v>10264</v>
      </c>
      <c r="J2066" s="3" t="str">
        <f t="shared" si="32"/>
        <v>AVP</v>
      </c>
      <c r="K2066" s="3" t="e">
        <f>IF(AND(RIGHT(I2066,1)="1",J2066=AVP),"Scranton West","")</f>
        <v>#NAME?</v>
      </c>
    </row>
    <row r="2067" spans="1:11" x14ac:dyDescent="0.3">
      <c r="A2067" s="1" t="s">
        <v>5037</v>
      </c>
      <c r="B2067" t="s">
        <v>2039</v>
      </c>
      <c r="C2067" t="s">
        <v>2014</v>
      </c>
      <c r="D2067" t="s">
        <v>6010</v>
      </c>
      <c r="E2067" t="s">
        <v>2023</v>
      </c>
      <c r="F2067" s="5">
        <v>11.32</v>
      </c>
      <c r="G2067" s="5">
        <v>21.99</v>
      </c>
      <c r="H2067" s="16">
        <v>0.10552609264583192</v>
      </c>
      <c r="I2067" s="3" t="s">
        <v>10261</v>
      </c>
      <c r="J2067" s="3" t="str">
        <f t="shared" si="32"/>
        <v>AVP</v>
      </c>
      <c r="K2067" s="3" t="e">
        <f>IF(AND(RIGHT(I2067,1)="1",J2067=AVP),"Scranton West","")</f>
        <v>#NAME?</v>
      </c>
    </row>
    <row r="2068" spans="1:11" x14ac:dyDescent="0.3">
      <c r="A2068" s="1" t="s">
        <v>5038</v>
      </c>
      <c r="B2068" t="s">
        <v>2040</v>
      </c>
      <c r="C2068" t="s">
        <v>2014</v>
      </c>
      <c r="D2068" t="s">
        <v>6005</v>
      </c>
      <c r="E2068" t="s">
        <v>1031</v>
      </c>
      <c r="F2068" s="5">
        <v>11.42</v>
      </c>
      <c r="G2068" s="5">
        <v>15.99</v>
      </c>
      <c r="H2068" s="16">
        <v>0.50367966329321434</v>
      </c>
      <c r="I2068" s="3" t="s">
        <v>10261</v>
      </c>
      <c r="J2068" s="3" t="str">
        <f t="shared" si="32"/>
        <v>AVP</v>
      </c>
      <c r="K2068" s="3" t="e">
        <f>IF(AND(RIGHT(I2068,1)="1",J2068=AVP),"Scranton West","")</f>
        <v>#NAME?</v>
      </c>
    </row>
    <row r="2069" spans="1:11" x14ac:dyDescent="0.3">
      <c r="A2069" s="1" t="s">
        <v>5039</v>
      </c>
      <c r="B2069" t="s">
        <v>2041</v>
      </c>
      <c r="C2069" t="s">
        <v>2014</v>
      </c>
      <c r="D2069" t="s">
        <v>6002</v>
      </c>
      <c r="E2069" t="s">
        <v>981</v>
      </c>
      <c r="F2069" s="5">
        <v>21.24</v>
      </c>
      <c r="G2069" s="5">
        <v>29.99</v>
      </c>
      <c r="H2069" s="16">
        <v>1.0035399073926292</v>
      </c>
      <c r="I2069" s="3" t="s">
        <v>10261</v>
      </c>
      <c r="J2069" s="3" t="str">
        <f t="shared" si="32"/>
        <v>AVP</v>
      </c>
      <c r="K2069" s="3" t="e">
        <f>IF(AND(RIGHT(I2069,1)="1",J2069=AVP),"Scranton West","")</f>
        <v>#NAME?</v>
      </c>
    </row>
    <row r="2070" spans="1:11" x14ac:dyDescent="0.3">
      <c r="A2070" s="1" t="s">
        <v>5040</v>
      </c>
      <c r="B2070" t="s">
        <v>2042</v>
      </c>
      <c r="C2070" t="s">
        <v>2014</v>
      </c>
      <c r="D2070" t="s">
        <v>6005</v>
      </c>
      <c r="E2070" t="s">
        <v>2020</v>
      </c>
      <c r="F2070" s="5">
        <v>10.55</v>
      </c>
      <c r="G2070" s="5">
        <v>34.99</v>
      </c>
      <c r="H2070" s="16">
        <v>5.0016482863207781</v>
      </c>
      <c r="I2070" s="3" t="s">
        <v>10261</v>
      </c>
      <c r="J2070" s="3" t="str">
        <f t="shared" si="32"/>
        <v>AVP</v>
      </c>
      <c r="K2070" s="3" t="e">
        <f>IF(AND(RIGHT(I2070,1)="1",J2070=AVP),"Scranton West","")</f>
        <v>#NAME?</v>
      </c>
    </row>
    <row r="2071" spans="1:11" x14ac:dyDescent="0.3">
      <c r="A2071" s="1" t="s">
        <v>5041</v>
      </c>
      <c r="B2071" t="s">
        <v>2043</v>
      </c>
      <c r="C2071" t="s">
        <v>2014</v>
      </c>
      <c r="D2071" t="s">
        <v>6000</v>
      </c>
      <c r="E2071" t="s">
        <v>1031</v>
      </c>
      <c r="F2071" s="5">
        <v>11.41</v>
      </c>
      <c r="G2071" s="5">
        <v>18.989999999999998</v>
      </c>
      <c r="H2071" s="16">
        <v>3.005099068491095</v>
      </c>
      <c r="I2071" s="3" t="s">
        <v>10261</v>
      </c>
      <c r="J2071" s="3" t="str">
        <f t="shared" si="32"/>
        <v>AVP</v>
      </c>
      <c r="K2071" s="3" t="e">
        <f>IF(AND(RIGHT(I2071,1)="1",J2071=AVP),"Scranton West","")</f>
        <v>#NAME?</v>
      </c>
    </row>
    <row r="2072" spans="1:11" x14ac:dyDescent="0.3">
      <c r="A2072" s="1" t="s">
        <v>5042</v>
      </c>
      <c r="B2072" t="s">
        <v>2044</v>
      </c>
      <c r="C2072" t="s">
        <v>2014</v>
      </c>
      <c r="D2072" t="s">
        <v>6002</v>
      </c>
      <c r="E2072" t="s">
        <v>2023</v>
      </c>
      <c r="F2072" s="5">
        <v>7.57</v>
      </c>
      <c r="G2072" s="5">
        <v>12.99</v>
      </c>
      <c r="H2072" s="16">
        <v>0.20289627931268017</v>
      </c>
      <c r="I2072" s="3" t="s">
        <v>10263</v>
      </c>
      <c r="J2072" s="3" t="str">
        <f t="shared" si="32"/>
        <v>BNA</v>
      </c>
      <c r="K2072" s="3" t="e">
        <f>IF(AND(RIGHT(I2072,1)="1",J2072=AVP),"Scranton West","")</f>
        <v>#NAME?</v>
      </c>
    </row>
    <row r="2073" spans="1:11" x14ac:dyDescent="0.3">
      <c r="A2073" s="1" t="s">
        <v>5043</v>
      </c>
      <c r="B2073" t="s">
        <v>2045</v>
      </c>
      <c r="C2073" t="s">
        <v>2014</v>
      </c>
      <c r="D2073" t="s">
        <v>6010</v>
      </c>
      <c r="E2073" t="s">
        <v>1049</v>
      </c>
      <c r="F2073" s="5">
        <v>5.98</v>
      </c>
      <c r="G2073" s="5">
        <v>9.99</v>
      </c>
      <c r="H2073" s="16">
        <v>25.005980350565395</v>
      </c>
      <c r="I2073" s="3" t="s">
        <v>10263</v>
      </c>
      <c r="J2073" s="3" t="str">
        <f t="shared" si="32"/>
        <v>BNA</v>
      </c>
      <c r="K2073" s="3" t="e">
        <f>IF(AND(RIGHT(I2073,1)="1",J2073=AVP),"Scranton West","")</f>
        <v>#NAME?</v>
      </c>
    </row>
    <row r="2074" spans="1:11" x14ac:dyDescent="0.3">
      <c r="A2074" s="1" t="s">
        <v>5044</v>
      </c>
      <c r="B2074" t="s">
        <v>2046</v>
      </c>
      <c r="C2074" t="s">
        <v>2014</v>
      </c>
      <c r="D2074" t="s">
        <v>6005</v>
      </c>
      <c r="E2074" t="s">
        <v>981</v>
      </c>
      <c r="F2074" s="5">
        <v>14.88</v>
      </c>
      <c r="G2074" s="5">
        <v>24.99</v>
      </c>
      <c r="H2074" s="16">
        <v>0.50120170787232343</v>
      </c>
      <c r="I2074" s="3" t="s">
        <v>10261</v>
      </c>
      <c r="J2074" s="3" t="str">
        <f t="shared" si="32"/>
        <v>AVP</v>
      </c>
      <c r="K2074" s="3" t="e">
        <f>IF(AND(RIGHT(I2074,1)="1",J2074=AVP),"Scranton West","")</f>
        <v>#NAME?</v>
      </c>
    </row>
    <row r="2075" spans="1:11" x14ac:dyDescent="0.3">
      <c r="A2075" s="1" t="s">
        <v>5045</v>
      </c>
      <c r="B2075" t="s">
        <v>2047</v>
      </c>
      <c r="C2075" t="s">
        <v>2014</v>
      </c>
      <c r="D2075" t="s">
        <v>6000</v>
      </c>
      <c r="E2075" t="s">
        <v>1031</v>
      </c>
      <c r="F2075" s="5">
        <v>9.5</v>
      </c>
      <c r="G2075" s="5">
        <v>22.99</v>
      </c>
      <c r="H2075" s="16">
        <v>7.0014838399333357</v>
      </c>
      <c r="I2075" s="3" t="s">
        <v>10261</v>
      </c>
      <c r="J2075" s="3" t="str">
        <f t="shared" si="32"/>
        <v>AVP</v>
      </c>
      <c r="K2075" s="3" t="e">
        <f>IF(AND(RIGHT(I2075,1)="1",J2075=AVP),"Scranton West","")</f>
        <v>#NAME?</v>
      </c>
    </row>
    <row r="2076" spans="1:11" x14ac:dyDescent="0.3">
      <c r="A2076" s="1" t="s">
        <v>5046</v>
      </c>
      <c r="B2076" t="s">
        <v>2048</v>
      </c>
      <c r="C2076" t="s">
        <v>2014</v>
      </c>
      <c r="D2076" t="s">
        <v>6002</v>
      </c>
      <c r="E2076" t="s">
        <v>2023</v>
      </c>
      <c r="F2076" s="5">
        <v>7.74</v>
      </c>
      <c r="G2076" s="5">
        <v>15.99</v>
      </c>
      <c r="H2076" s="16">
        <v>5.0064358573492598</v>
      </c>
      <c r="I2076" s="3" t="s">
        <v>10262</v>
      </c>
      <c r="J2076" s="3" t="str">
        <f t="shared" si="32"/>
        <v>MCO</v>
      </c>
      <c r="K2076" s="3" t="e">
        <f>IF(AND(RIGHT(I2076,1)="1",J2076=AVP),"Scranton West","")</f>
        <v>#NAME?</v>
      </c>
    </row>
    <row r="2077" spans="1:11" x14ac:dyDescent="0.3">
      <c r="A2077" s="1" t="s">
        <v>3035</v>
      </c>
      <c r="B2077" t="s">
        <v>2049</v>
      </c>
      <c r="C2077" t="s">
        <v>2014</v>
      </c>
      <c r="D2077" t="s">
        <v>6005</v>
      </c>
      <c r="E2077" t="s">
        <v>1049</v>
      </c>
      <c r="F2077" s="5">
        <v>8.94</v>
      </c>
      <c r="G2077" s="5">
        <v>21.99</v>
      </c>
      <c r="H2077" s="16">
        <v>0.50901562955785984</v>
      </c>
      <c r="I2077" s="3" t="s">
        <v>10260</v>
      </c>
      <c r="J2077" s="3" t="str">
        <f t="shared" si="32"/>
        <v>BNA</v>
      </c>
      <c r="K2077" s="3" t="e">
        <f>IF(AND(RIGHT(I2077,1)="1",J2077=AVP),"Scranton West","")</f>
        <v>#NAME?</v>
      </c>
    </row>
    <row r="2078" spans="1:11" x14ac:dyDescent="0.3">
      <c r="A2078" s="1" t="s">
        <v>5047</v>
      </c>
      <c r="B2078" t="s">
        <v>2050</v>
      </c>
      <c r="C2078" t="s">
        <v>2014</v>
      </c>
      <c r="D2078" t="s">
        <v>6010</v>
      </c>
      <c r="E2078" t="s">
        <v>1031</v>
      </c>
      <c r="F2078" s="5">
        <v>6.47</v>
      </c>
      <c r="G2078" s="5">
        <v>19.989999999999998</v>
      </c>
      <c r="H2078" s="16">
        <v>10.006461842252774</v>
      </c>
      <c r="I2078" s="3" t="s">
        <v>10262</v>
      </c>
      <c r="J2078" s="3" t="str">
        <f t="shared" si="32"/>
        <v>MCO</v>
      </c>
      <c r="K2078" s="3" t="e">
        <f>IF(AND(RIGHT(I2078,1)="1",J2078=AVP),"Scranton West","")</f>
        <v>#NAME?</v>
      </c>
    </row>
    <row r="2079" spans="1:11" x14ac:dyDescent="0.3">
      <c r="A2079" s="1" t="s">
        <v>5048</v>
      </c>
      <c r="B2079" t="s">
        <v>2051</v>
      </c>
      <c r="C2079" t="s">
        <v>2014</v>
      </c>
      <c r="D2079" t="s">
        <v>6000</v>
      </c>
      <c r="E2079" t="s">
        <v>981</v>
      </c>
      <c r="F2079" s="5">
        <v>22.95</v>
      </c>
      <c r="G2079" s="5">
        <v>27.99</v>
      </c>
      <c r="H2079" s="16">
        <v>0.20129740478675945</v>
      </c>
      <c r="I2079" s="3" t="s">
        <v>10261</v>
      </c>
      <c r="J2079" s="3" t="str">
        <f t="shared" si="32"/>
        <v>AVP</v>
      </c>
      <c r="K2079" s="3" t="e">
        <f>IF(AND(RIGHT(I2079,1)="1",J2079=AVP),"Scranton West","")</f>
        <v>#NAME?</v>
      </c>
    </row>
    <row r="2080" spans="1:11" x14ac:dyDescent="0.3">
      <c r="A2080" s="1" t="s">
        <v>5049</v>
      </c>
      <c r="B2080" t="s">
        <v>2052</v>
      </c>
      <c r="C2080" t="s">
        <v>2014</v>
      </c>
      <c r="D2080" t="s">
        <v>6002</v>
      </c>
      <c r="E2080" t="s">
        <v>2023</v>
      </c>
      <c r="F2080" s="5">
        <v>7.15</v>
      </c>
      <c r="G2080" s="5">
        <v>13.99</v>
      </c>
      <c r="H2080" s="16">
        <v>3.0029659501678605</v>
      </c>
      <c r="I2080" s="3" t="s">
        <v>10260</v>
      </c>
      <c r="J2080" s="3" t="str">
        <f t="shared" si="32"/>
        <v>BNA</v>
      </c>
      <c r="K2080" s="3" t="e">
        <f>IF(AND(RIGHT(I2080,1)="1",J2080=AVP),"Scranton West","")</f>
        <v>#NAME?</v>
      </c>
    </row>
    <row r="2081" spans="1:11" x14ac:dyDescent="0.3">
      <c r="A2081" s="1" t="s">
        <v>5050</v>
      </c>
      <c r="B2081" t="s">
        <v>2053</v>
      </c>
      <c r="C2081" t="s">
        <v>2014</v>
      </c>
      <c r="D2081" t="s">
        <v>6005</v>
      </c>
      <c r="E2081" t="s">
        <v>1049</v>
      </c>
      <c r="F2081" s="5">
        <v>3.43</v>
      </c>
      <c r="G2081" s="5">
        <v>18.989999999999998</v>
      </c>
      <c r="H2081" s="16">
        <v>0.1048393690079948</v>
      </c>
      <c r="I2081" s="3" t="s">
        <v>10263</v>
      </c>
      <c r="J2081" s="3" t="str">
        <f t="shared" si="32"/>
        <v>BNA</v>
      </c>
      <c r="K2081" s="3" t="e">
        <f>IF(AND(RIGHT(I2081,1)="1",J2081=AVP),"Scranton West","")</f>
        <v>#NAME?</v>
      </c>
    </row>
    <row r="2082" spans="1:11" x14ac:dyDescent="0.3">
      <c r="A2082" s="1" t="s">
        <v>5051</v>
      </c>
      <c r="B2082" t="s">
        <v>2054</v>
      </c>
      <c r="C2082" t="s">
        <v>2014</v>
      </c>
      <c r="D2082" t="s">
        <v>6010</v>
      </c>
      <c r="E2082" t="s">
        <v>1031</v>
      </c>
      <c r="F2082" s="5">
        <v>1.57</v>
      </c>
      <c r="G2082" s="5">
        <v>10.99</v>
      </c>
      <c r="H2082" s="16">
        <v>0.20338073516215985</v>
      </c>
      <c r="I2082" s="3" t="s">
        <v>10261</v>
      </c>
      <c r="J2082" s="3" t="str">
        <f t="shared" si="32"/>
        <v>AVP</v>
      </c>
      <c r="K2082" s="3" t="e">
        <f>IF(AND(RIGHT(I2082,1)="1",J2082=AVP),"Scranton West","")</f>
        <v>#NAME?</v>
      </c>
    </row>
    <row r="2083" spans="1:11" x14ac:dyDescent="0.3">
      <c r="A2083" s="1" t="s">
        <v>5052</v>
      </c>
      <c r="B2083" t="s">
        <v>2055</v>
      </c>
      <c r="C2083" t="s">
        <v>2014</v>
      </c>
      <c r="D2083" t="s">
        <v>6005</v>
      </c>
      <c r="E2083" t="s">
        <v>981</v>
      </c>
      <c r="F2083" s="5">
        <v>9.49</v>
      </c>
      <c r="G2083" s="5">
        <v>16.989999999999998</v>
      </c>
      <c r="H2083" s="16">
        <v>0.30895710217467309</v>
      </c>
      <c r="I2083" s="3" t="s">
        <v>10260</v>
      </c>
      <c r="J2083" s="3" t="str">
        <f t="shared" si="32"/>
        <v>BNA</v>
      </c>
      <c r="K2083" s="3" t="e">
        <f>IF(AND(RIGHT(I2083,1)="1",J2083=AVP),"Scranton West","")</f>
        <v>#NAME?</v>
      </c>
    </row>
    <row r="2084" spans="1:11" x14ac:dyDescent="0.3">
      <c r="A2084" s="1" t="s">
        <v>5053</v>
      </c>
      <c r="B2084" t="s">
        <v>2056</v>
      </c>
      <c r="C2084" t="s">
        <v>2014</v>
      </c>
      <c r="D2084" t="s">
        <v>6000</v>
      </c>
      <c r="E2084" t="s">
        <v>1049</v>
      </c>
      <c r="F2084" s="5">
        <v>10.62</v>
      </c>
      <c r="G2084" s="5">
        <v>20.99</v>
      </c>
      <c r="H2084" s="16">
        <v>25.009361040570894</v>
      </c>
      <c r="I2084" s="3" t="s">
        <v>10261</v>
      </c>
      <c r="J2084" s="3" t="str">
        <f t="shared" si="32"/>
        <v>AVP</v>
      </c>
      <c r="K2084" s="3" t="e">
        <f>IF(AND(RIGHT(I2084,1)="1",J2084=AVP),"Scranton West","")</f>
        <v>#NAME?</v>
      </c>
    </row>
    <row r="2085" spans="1:11" x14ac:dyDescent="0.3">
      <c r="A2085" s="1" t="s">
        <v>5054</v>
      </c>
      <c r="B2085" t="s">
        <v>2057</v>
      </c>
      <c r="C2085" t="s">
        <v>2014</v>
      </c>
      <c r="D2085" t="s">
        <v>6002</v>
      </c>
      <c r="E2085" t="s">
        <v>1031</v>
      </c>
      <c r="F2085" s="5">
        <v>9.23</v>
      </c>
      <c r="G2085" s="5">
        <v>12.99</v>
      </c>
      <c r="H2085" s="16">
        <v>0.10455614580522866</v>
      </c>
      <c r="I2085" s="3" t="s">
        <v>10261</v>
      </c>
      <c r="J2085" s="3" t="str">
        <f t="shared" si="32"/>
        <v>AVP</v>
      </c>
      <c r="K2085" s="3" t="e">
        <f>IF(AND(RIGHT(I2085,1)="1",J2085=AVP),"Scranton West","")</f>
        <v>#NAME?</v>
      </c>
    </row>
    <row r="2086" spans="1:11" x14ac:dyDescent="0.3">
      <c r="A2086" s="1" t="s">
        <v>5055</v>
      </c>
      <c r="B2086" t="s">
        <v>2058</v>
      </c>
      <c r="C2086" t="s">
        <v>2014</v>
      </c>
      <c r="D2086" t="s">
        <v>6005</v>
      </c>
      <c r="E2086" t="s">
        <v>2023</v>
      </c>
      <c r="F2086" s="5">
        <v>5.59</v>
      </c>
      <c r="G2086" s="5">
        <v>24.99</v>
      </c>
      <c r="H2086" s="16">
        <v>5.0093182282565634</v>
      </c>
      <c r="I2086" s="3" t="s">
        <v>10261</v>
      </c>
      <c r="J2086" s="3" t="str">
        <f t="shared" si="32"/>
        <v>AVP</v>
      </c>
      <c r="K2086" s="3" t="e">
        <f>IF(AND(RIGHT(I2086,1)="1",J2086=AVP),"Scranton West","")</f>
        <v>#NAME?</v>
      </c>
    </row>
    <row r="2087" spans="1:11" x14ac:dyDescent="0.3">
      <c r="A2087" s="1" t="s">
        <v>5056</v>
      </c>
      <c r="B2087" t="s">
        <v>2059</v>
      </c>
      <c r="C2087" t="s">
        <v>2014</v>
      </c>
      <c r="D2087" t="s">
        <v>6010</v>
      </c>
      <c r="E2087" t="s">
        <v>981</v>
      </c>
      <c r="F2087" s="5">
        <v>9.23</v>
      </c>
      <c r="G2087" s="5">
        <v>19.989999999999998</v>
      </c>
      <c r="H2087" s="16">
        <v>2.5091366546416207</v>
      </c>
      <c r="I2087" s="3" t="s">
        <v>10260</v>
      </c>
      <c r="J2087" s="3" t="str">
        <f t="shared" si="32"/>
        <v>BNA</v>
      </c>
      <c r="K2087" s="3" t="e">
        <f>IF(AND(RIGHT(I2087,1)="1",J2087=AVP),"Scranton West","")</f>
        <v>#NAME?</v>
      </c>
    </row>
    <row r="2088" spans="1:11" x14ac:dyDescent="0.3">
      <c r="A2088" s="1" t="s">
        <v>5057</v>
      </c>
      <c r="B2088" t="s">
        <v>2060</v>
      </c>
      <c r="C2088" t="s">
        <v>2014</v>
      </c>
      <c r="D2088" t="s">
        <v>6000</v>
      </c>
      <c r="E2088" t="s">
        <v>1031</v>
      </c>
      <c r="F2088" s="5">
        <v>15.08</v>
      </c>
      <c r="G2088" s="5">
        <v>22.99</v>
      </c>
      <c r="H2088" s="16">
        <v>0.30401512164630218</v>
      </c>
      <c r="I2088" s="3" t="s">
        <v>10263</v>
      </c>
      <c r="J2088" s="3" t="str">
        <f t="shared" si="32"/>
        <v>BNA</v>
      </c>
      <c r="K2088" s="3" t="e">
        <f>IF(AND(RIGHT(I2088,1)="1",J2088=AVP),"Scranton West","")</f>
        <v>#NAME?</v>
      </c>
    </row>
    <row r="2089" spans="1:11" x14ac:dyDescent="0.3">
      <c r="A2089" s="1" t="s">
        <v>5058</v>
      </c>
      <c r="B2089" t="s">
        <v>2061</v>
      </c>
      <c r="C2089" t="s">
        <v>2014</v>
      </c>
      <c r="D2089" t="s">
        <v>6002</v>
      </c>
      <c r="E2089" t="s">
        <v>1049</v>
      </c>
      <c r="F2089" s="5">
        <v>6.78</v>
      </c>
      <c r="G2089" s="5">
        <v>18.989999999999998</v>
      </c>
      <c r="H2089" s="16">
        <v>0.10460558301888391</v>
      </c>
      <c r="I2089" s="3" t="s">
        <v>10261</v>
      </c>
      <c r="J2089" s="3" t="str">
        <f t="shared" si="32"/>
        <v>AVP</v>
      </c>
      <c r="K2089" s="3" t="e">
        <f>IF(AND(RIGHT(I2089,1)="1",J2089=AVP),"Scranton West","")</f>
        <v>#NAME?</v>
      </c>
    </row>
    <row r="2090" spans="1:11" x14ac:dyDescent="0.3">
      <c r="A2090" s="1" t="s">
        <v>5059</v>
      </c>
      <c r="B2090" t="s">
        <v>2062</v>
      </c>
      <c r="C2090" t="s">
        <v>2014</v>
      </c>
      <c r="D2090" t="s">
        <v>6005</v>
      </c>
      <c r="E2090" t="s">
        <v>2023</v>
      </c>
      <c r="F2090" s="5">
        <v>7.7</v>
      </c>
      <c r="G2090" s="5">
        <v>17.989999999999998</v>
      </c>
      <c r="H2090" s="16">
        <v>2.503127549342067</v>
      </c>
      <c r="I2090" s="3" t="s">
        <v>10264</v>
      </c>
      <c r="J2090" s="3" t="str">
        <f t="shared" si="32"/>
        <v>AVP</v>
      </c>
      <c r="K2090" s="3" t="e">
        <f>IF(AND(RIGHT(I2090,1)="1",J2090=AVP),"Scranton West","")</f>
        <v>#NAME?</v>
      </c>
    </row>
    <row r="2091" spans="1:11" x14ac:dyDescent="0.3">
      <c r="A2091" s="1" t="s">
        <v>5060</v>
      </c>
      <c r="B2091" t="s">
        <v>2063</v>
      </c>
      <c r="C2091" t="s">
        <v>2014</v>
      </c>
      <c r="D2091" t="s">
        <v>6010</v>
      </c>
      <c r="E2091" t="s">
        <v>981</v>
      </c>
      <c r="F2091" s="5">
        <v>4.75</v>
      </c>
      <c r="G2091" s="5">
        <v>14.99</v>
      </c>
      <c r="H2091" s="16">
        <v>5.002160767444475</v>
      </c>
      <c r="I2091" s="3" t="s">
        <v>10260</v>
      </c>
      <c r="J2091" s="3" t="str">
        <f t="shared" si="32"/>
        <v>BNA</v>
      </c>
      <c r="K2091" s="3" t="e">
        <f>IF(AND(RIGHT(I2091,1)="1",J2091=AVP),"Scranton West","")</f>
        <v>#NAME?</v>
      </c>
    </row>
    <row r="2092" spans="1:11" x14ac:dyDescent="0.3">
      <c r="A2092" s="1" t="s">
        <v>5061</v>
      </c>
      <c r="B2092" t="s">
        <v>2064</v>
      </c>
      <c r="C2092" t="s">
        <v>2014</v>
      </c>
      <c r="D2092" t="s">
        <v>6000</v>
      </c>
      <c r="E2092" t="s">
        <v>1031</v>
      </c>
      <c r="F2092" s="5">
        <v>1.71</v>
      </c>
      <c r="G2092" s="5">
        <v>23.99</v>
      </c>
      <c r="H2092" s="16">
        <v>0.50256567778063188</v>
      </c>
      <c r="I2092" s="3" t="s">
        <v>10260</v>
      </c>
      <c r="J2092" s="3" t="str">
        <f t="shared" si="32"/>
        <v>BNA</v>
      </c>
      <c r="K2092" s="3" t="e">
        <f>IF(AND(RIGHT(I2092,1)="1",J2092=AVP),"Scranton West","")</f>
        <v>#NAME?</v>
      </c>
    </row>
    <row r="2093" spans="1:11" x14ac:dyDescent="0.3">
      <c r="A2093" s="1" t="s">
        <v>5062</v>
      </c>
      <c r="B2093" t="s">
        <v>2065</v>
      </c>
      <c r="C2093" t="s">
        <v>2014</v>
      </c>
      <c r="D2093" t="s">
        <v>6002</v>
      </c>
      <c r="E2093" t="s">
        <v>1049</v>
      </c>
      <c r="F2093" s="5">
        <v>0.42</v>
      </c>
      <c r="G2093" s="5">
        <v>28.99</v>
      </c>
      <c r="H2093" s="16">
        <v>70.004219185966463</v>
      </c>
      <c r="I2093" s="3" t="s">
        <v>10261</v>
      </c>
      <c r="J2093" s="3" t="str">
        <f t="shared" si="32"/>
        <v>AVP</v>
      </c>
      <c r="K2093" s="3" t="e">
        <f>IF(AND(RIGHT(I2093,1)="1",J2093=AVP),"Scranton West","")</f>
        <v>#NAME?</v>
      </c>
    </row>
    <row r="2094" spans="1:11" x14ac:dyDescent="0.3">
      <c r="A2094" s="1" t="s">
        <v>5063</v>
      </c>
      <c r="B2094" t="s">
        <v>2066</v>
      </c>
      <c r="C2094" t="s">
        <v>2014</v>
      </c>
      <c r="D2094" t="s">
        <v>6005</v>
      </c>
      <c r="E2094" t="s">
        <v>2023</v>
      </c>
      <c r="F2094" s="5">
        <v>10.29</v>
      </c>
      <c r="G2094" s="5">
        <v>21.99</v>
      </c>
      <c r="H2094" s="16">
        <v>11.000944990834283</v>
      </c>
      <c r="I2094" s="3" t="s">
        <v>10260</v>
      </c>
      <c r="J2094" s="3" t="str">
        <f t="shared" si="32"/>
        <v>BNA</v>
      </c>
      <c r="K2094" s="3" t="e">
        <f>IF(AND(RIGHT(I2094,1)="1",J2094=AVP),"Scranton West","")</f>
        <v>#NAME?</v>
      </c>
    </row>
    <row r="2095" spans="1:11" x14ac:dyDescent="0.3">
      <c r="A2095" s="1" t="s">
        <v>5064</v>
      </c>
      <c r="B2095" t="s">
        <v>2067</v>
      </c>
      <c r="C2095" t="s">
        <v>2014</v>
      </c>
      <c r="D2095" t="s">
        <v>6010</v>
      </c>
      <c r="E2095" t="s">
        <v>981</v>
      </c>
      <c r="F2095" s="5">
        <v>4.3899999999999997</v>
      </c>
      <c r="G2095" s="5">
        <v>13.99</v>
      </c>
      <c r="H2095" s="16">
        <v>5.0023441988128976</v>
      </c>
      <c r="I2095" s="3" t="s">
        <v>10264</v>
      </c>
      <c r="J2095" s="3" t="str">
        <f t="shared" si="32"/>
        <v>AVP</v>
      </c>
      <c r="K2095" s="3" t="e">
        <f>IF(AND(RIGHT(I2095,1)="1",J2095=AVP),"Scranton West","")</f>
        <v>#NAME?</v>
      </c>
    </row>
    <row r="2096" spans="1:11" x14ac:dyDescent="0.3">
      <c r="A2096" s="1" t="s">
        <v>5065</v>
      </c>
      <c r="B2096" t="s">
        <v>2068</v>
      </c>
      <c r="C2096" t="s">
        <v>2014</v>
      </c>
      <c r="D2096" t="s">
        <v>6000</v>
      </c>
      <c r="E2096" t="s">
        <v>1031</v>
      </c>
      <c r="F2096" s="5">
        <v>12.21</v>
      </c>
      <c r="G2096" s="5">
        <v>19.989999999999998</v>
      </c>
      <c r="H2096" s="16">
        <v>3.5049325201545853</v>
      </c>
      <c r="I2096" s="3" t="s">
        <v>10261</v>
      </c>
      <c r="J2096" s="3" t="str">
        <f t="shared" si="32"/>
        <v>AVP</v>
      </c>
      <c r="K2096" s="3" t="e">
        <f>IF(AND(RIGHT(I2096,1)="1",J2096=AVP),"Scranton West","")</f>
        <v>#NAME?</v>
      </c>
    </row>
    <row r="2097" spans="1:11" x14ac:dyDescent="0.3">
      <c r="A2097" s="1" t="s">
        <v>5066</v>
      </c>
      <c r="B2097" t="s">
        <v>2069</v>
      </c>
      <c r="C2097" t="s">
        <v>2014</v>
      </c>
      <c r="D2097" t="s">
        <v>6002</v>
      </c>
      <c r="E2097" t="s">
        <v>1049</v>
      </c>
      <c r="F2097" s="5">
        <v>6.77</v>
      </c>
      <c r="G2097" s="5">
        <v>17.989999999999998</v>
      </c>
      <c r="H2097" s="16">
        <v>1.0004685054222404</v>
      </c>
      <c r="I2097" s="3" t="s">
        <v>10261</v>
      </c>
      <c r="J2097" s="3" t="str">
        <f t="shared" si="32"/>
        <v>AVP</v>
      </c>
      <c r="K2097" s="3" t="e">
        <f>IF(AND(RIGHT(I2097,1)="1",J2097=AVP),"Scranton West","")</f>
        <v>#NAME?</v>
      </c>
    </row>
    <row r="2098" spans="1:11" x14ac:dyDescent="0.3">
      <c r="A2098" s="1" t="s">
        <v>5067</v>
      </c>
      <c r="B2098" t="s">
        <v>2070</v>
      </c>
      <c r="C2098" t="s">
        <v>2014</v>
      </c>
      <c r="D2098" t="s">
        <v>6005</v>
      </c>
      <c r="E2098" t="s">
        <v>2023</v>
      </c>
      <c r="F2098" s="5">
        <v>17.829999999999998</v>
      </c>
      <c r="G2098" s="5">
        <v>22.99</v>
      </c>
      <c r="H2098" s="16">
        <v>1.0089527847510218</v>
      </c>
      <c r="I2098" s="3" t="s">
        <v>10261</v>
      </c>
      <c r="J2098" s="3" t="str">
        <f t="shared" si="32"/>
        <v>AVP</v>
      </c>
      <c r="K2098" s="3" t="e">
        <f>IF(AND(RIGHT(I2098,1)="1",J2098=AVP),"Scranton West","")</f>
        <v>#NAME?</v>
      </c>
    </row>
    <row r="2099" spans="1:11" x14ac:dyDescent="0.3">
      <c r="A2099" s="1" t="s">
        <v>5068</v>
      </c>
      <c r="B2099" t="s">
        <v>2071</v>
      </c>
      <c r="C2099" t="s">
        <v>2014</v>
      </c>
      <c r="D2099" t="s">
        <v>6010</v>
      </c>
      <c r="E2099" t="s">
        <v>981</v>
      </c>
      <c r="F2099" s="5">
        <v>28.49</v>
      </c>
      <c r="G2099" s="5">
        <v>29.99</v>
      </c>
      <c r="H2099" s="16">
        <v>3.0059345328044271</v>
      </c>
      <c r="I2099" s="3" t="s">
        <v>10261</v>
      </c>
      <c r="J2099" s="3" t="str">
        <f t="shared" si="32"/>
        <v>AVP</v>
      </c>
      <c r="K2099" s="3" t="e">
        <f>IF(AND(RIGHT(I2099,1)="1",J2099=AVP),"Scranton West","")</f>
        <v>#NAME?</v>
      </c>
    </row>
    <row r="2100" spans="1:11" x14ac:dyDescent="0.3">
      <c r="A2100" s="1" t="s">
        <v>5069</v>
      </c>
      <c r="B2100" t="s">
        <v>2072</v>
      </c>
      <c r="C2100" t="s">
        <v>2014</v>
      </c>
      <c r="D2100" t="s">
        <v>6000</v>
      </c>
      <c r="E2100" t="s">
        <v>1031</v>
      </c>
      <c r="F2100" s="5">
        <v>6.52</v>
      </c>
      <c r="G2100" s="5">
        <v>16.989999999999998</v>
      </c>
      <c r="H2100" s="16">
        <v>15.00603105941234</v>
      </c>
      <c r="I2100" s="3" t="s">
        <v>10264</v>
      </c>
      <c r="J2100" s="3" t="str">
        <f t="shared" si="32"/>
        <v>AVP</v>
      </c>
      <c r="K2100" s="3" t="e">
        <f>IF(AND(RIGHT(I2100,1)="1",J2100=AVP),"Scranton West","")</f>
        <v>#NAME?</v>
      </c>
    </row>
    <row r="2101" spans="1:11" x14ac:dyDescent="0.3">
      <c r="A2101" s="1" t="s">
        <v>5070</v>
      </c>
      <c r="B2101" t="s">
        <v>2073</v>
      </c>
      <c r="C2101" t="s">
        <v>2014</v>
      </c>
      <c r="D2101" t="s">
        <v>6002</v>
      </c>
      <c r="E2101" t="s">
        <v>1049</v>
      </c>
      <c r="F2101" s="5">
        <v>8.1199999999999992</v>
      </c>
      <c r="G2101" s="5">
        <v>27.99</v>
      </c>
      <c r="H2101" s="16">
        <v>30.006016042256022</v>
      </c>
      <c r="I2101" s="3" t="s">
        <v>10263</v>
      </c>
      <c r="J2101" s="3" t="str">
        <f t="shared" si="32"/>
        <v>BNA</v>
      </c>
      <c r="K2101" s="3" t="e">
        <f>IF(AND(RIGHT(I2101,1)="1",J2101=AVP),"Scranton West","")</f>
        <v>#NAME?</v>
      </c>
    </row>
    <row r="2102" spans="1:11" x14ac:dyDescent="0.3">
      <c r="A2102" s="1" t="s">
        <v>5071</v>
      </c>
      <c r="B2102" t="s">
        <v>2074</v>
      </c>
      <c r="C2102" t="s">
        <v>2014</v>
      </c>
      <c r="D2102" t="s">
        <v>6005</v>
      </c>
      <c r="E2102" t="s">
        <v>2023</v>
      </c>
      <c r="F2102" s="5">
        <v>16.39</v>
      </c>
      <c r="G2102" s="5">
        <v>24.99</v>
      </c>
      <c r="H2102" s="16">
        <v>0.10267257122860984</v>
      </c>
      <c r="I2102" s="3" t="s">
        <v>10261</v>
      </c>
      <c r="J2102" s="3" t="str">
        <f t="shared" si="32"/>
        <v>AVP</v>
      </c>
      <c r="K2102" s="3" t="e">
        <f>IF(AND(RIGHT(I2102,1)="1",J2102=AVP),"Scranton West","")</f>
        <v>#NAME?</v>
      </c>
    </row>
    <row r="2103" spans="1:11" x14ac:dyDescent="0.3">
      <c r="A2103" s="1" t="s">
        <v>5072</v>
      </c>
      <c r="B2103" t="s">
        <v>2075</v>
      </c>
      <c r="C2103" t="s">
        <v>2014</v>
      </c>
      <c r="D2103" t="s">
        <v>6010</v>
      </c>
      <c r="E2103" t="s">
        <v>981</v>
      </c>
      <c r="F2103" s="5">
        <v>17.77</v>
      </c>
      <c r="G2103" s="5">
        <v>20.99</v>
      </c>
      <c r="H2103" s="16">
        <v>2.0092084894435289</v>
      </c>
      <c r="I2103" s="3" t="s">
        <v>10261</v>
      </c>
      <c r="J2103" s="3" t="str">
        <f t="shared" si="32"/>
        <v>AVP</v>
      </c>
      <c r="K2103" s="3" t="e">
        <f>IF(AND(RIGHT(I2103,1)="1",J2103=AVP),"Scranton West","")</f>
        <v>#NAME?</v>
      </c>
    </row>
    <row r="2104" spans="1:11" x14ac:dyDescent="0.3">
      <c r="A2104" s="1" t="s">
        <v>4811</v>
      </c>
      <c r="B2104" t="s">
        <v>2076</v>
      </c>
      <c r="C2104" t="s">
        <v>2014</v>
      </c>
      <c r="D2104" t="s">
        <v>6000</v>
      </c>
      <c r="E2104" t="s">
        <v>1031</v>
      </c>
      <c r="F2104" s="5">
        <v>8.01</v>
      </c>
      <c r="G2104" s="5">
        <v>12.99</v>
      </c>
      <c r="H2104" s="16">
        <v>1.0082885565379447</v>
      </c>
      <c r="I2104" s="3" t="s">
        <v>10261</v>
      </c>
      <c r="J2104" s="3" t="str">
        <f t="shared" si="32"/>
        <v>AVP</v>
      </c>
      <c r="K2104" s="3" t="e">
        <f>IF(AND(RIGHT(I2104,1)="1",J2104=AVP),"Scranton West","")</f>
        <v>#NAME?</v>
      </c>
    </row>
    <row r="2105" spans="1:11" x14ac:dyDescent="0.3">
      <c r="A2105" s="1" t="s">
        <v>5073</v>
      </c>
      <c r="B2105" t="s">
        <v>2077</v>
      </c>
      <c r="C2105" t="s">
        <v>2014</v>
      </c>
      <c r="D2105" t="s">
        <v>6002</v>
      </c>
      <c r="E2105" t="s">
        <v>1049</v>
      </c>
      <c r="F2105" s="5">
        <v>11.11</v>
      </c>
      <c r="G2105" s="5">
        <v>18.989999999999998</v>
      </c>
      <c r="H2105" s="16">
        <v>1.0047659350888183</v>
      </c>
      <c r="I2105" s="3" t="s">
        <v>10261</v>
      </c>
      <c r="J2105" s="3" t="str">
        <f t="shared" si="32"/>
        <v>AVP</v>
      </c>
      <c r="K2105" s="3" t="e">
        <f>IF(AND(RIGHT(I2105,1)="1",J2105=AVP),"Scranton West","")</f>
        <v>#NAME?</v>
      </c>
    </row>
    <row r="2106" spans="1:11" x14ac:dyDescent="0.3">
      <c r="A2106" s="1" t="s">
        <v>5074</v>
      </c>
      <c r="B2106" t="s">
        <v>2078</v>
      </c>
      <c r="C2106" t="s">
        <v>2014</v>
      </c>
      <c r="D2106" t="s">
        <v>6005</v>
      </c>
      <c r="E2106" t="s">
        <v>2023</v>
      </c>
      <c r="F2106" s="5">
        <v>11.61</v>
      </c>
      <c r="G2106" s="5">
        <v>15.99</v>
      </c>
      <c r="H2106" s="16">
        <v>3.0096023730348276</v>
      </c>
      <c r="I2106" s="3" t="s">
        <v>10263</v>
      </c>
      <c r="J2106" s="3" t="str">
        <f t="shared" si="32"/>
        <v>BNA</v>
      </c>
      <c r="K2106" s="3" t="e">
        <f>IF(AND(RIGHT(I2106,1)="1",J2106=AVP),"Scranton West","")</f>
        <v>#NAME?</v>
      </c>
    </row>
    <row r="2107" spans="1:11" x14ac:dyDescent="0.3">
      <c r="A2107" s="1" t="s">
        <v>5075</v>
      </c>
      <c r="B2107" t="s">
        <v>2079</v>
      </c>
      <c r="C2107" t="s">
        <v>2014</v>
      </c>
      <c r="D2107" t="s">
        <v>6010</v>
      </c>
      <c r="E2107" t="s">
        <v>981</v>
      </c>
      <c r="F2107" s="5">
        <v>22.15</v>
      </c>
      <c r="G2107" s="5">
        <v>23.99</v>
      </c>
      <c r="H2107" s="16">
        <v>4.0072903914015257</v>
      </c>
      <c r="I2107" s="3" t="s">
        <v>10263</v>
      </c>
      <c r="J2107" s="3" t="str">
        <f t="shared" si="32"/>
        <v>BNA</v>
      </c>
      <c r="K2107" s="3" t="e">
        <f>IF(AND(RIGHT(I2107,1)="1",J2107=AVP),"Scranton West","")</f>
        <v>#NAME?</v>
      </c>
    </row>
    <row r="2108" spans="1:11" x14ac:dyDescent="0.3">
      <c r="A2108" s="1" t="s">
        <v>5076</v>
      </c>
      <c r="B2108" t="s">
        <v>2080</v>
      </c>
      <c r="C2108" t="s">
        <v>2014</v>
      </c>
      <c r="D2108" t="s">
        <v>6000</v>
      </c>
      <c r="E2108" t="s">
        <v>1031</v>
      </c>
      <c r="F2108" s="5">
        <v>15.85</v>
      </c>
      <c r="G2108" s="5">
        <v>21.99</v>
      </c>
      <c r="H2108" s="16">
        <v>5.0011748678075021</v>
      </c>
      <c r="I2108" s="3" t="s">
        <v>10261</v>
      </c>
      <c r="J2108" s="3" t="str">
        <f t="shared" si="32"/>
        <v>AVP</v>
      </c>
      <c r="K2108" s="3" t="e">
        <f>IF(AND(RIGHT(I2108,1)="1",J2108=AVP),"Scranton West","")</f>
        <v>#NAME?</v>
      </c>
    </row>
    <row r="2109" spans="1:11" x14ac:dyDescent="0.3">
      <c r="A2109" s="1" t="s">
        <v>5077</v>
      </c>
      <c r="B2109" t="s">
        <v>2081</v>
      </c>
      <c r="C2109" t="s">
        <v>2014</v>
      </c>
      <c r="D2109" t="s">
        <v>6002</v>
      </c>
      <c r="E2109" t="s">
        <v>1049</v>
      </c>
      <c r="F2109" s="5">
        <v>-0.38</v>
      </c>
      <c r="G2109" s="5">
        <v>29.99</v>
      </c>
      <c r="H2109" s="16">
        <v>4.002069093697628</v>
      </c>
      <c r="I2109" s="3" t="s">
        <v>10261</v>
      </c>
      <c r="J2109" s="3" t="str">
        <f t="shared" si="32"/>
        <v>AVP</v>
      </c>
      <c r="K2109" s="3" t="e">
        <f>IF(AND(RIGHT(I2109,1)="1",J2109=AVP),"Scranton West","")</f>
        <v>#NAME?</v>
      </c>
    </row>
    <row r="2110" spans="1:11" x14ac:dyDescent="0.3">
      <c r="A2110" s="1" t="s">
        <v>3773</v>
      </c>
      <c r="B2110" t="s">
        <v>2082</v>
      </c>
      <c r="C2110" t="s">
        <v>2014</v>
      </c>
      <c r="D2110" t="s">
        <v>6005</v>
      </c>
      <c r="E2110" t="s">
        <v>2023</v>
      </c>
      <c r="F2110" s="5">
        <v>11.24</v>
      </c>
      <c r="G2110" s="5">
        <v>17.989999999999998</v>
      </c>
      <c r="H2110" s="16">
        <v>1.0064851765019405</v>
      </c>
      <c r="I2110" s="3" t="s">
        <v>10261</v>
      </c>
      <c r="J2110" s="3" t="str">
        <f t="shared" si="32"/>
        <v>AVP</v>
      </c>
      <c r="K2110" s="3" t="e">
        <f>IF(AND(RIGHT(I2110,1)="1",J2110=AVP),"Scranton West","")</f>
        <v>#NAME?</v>
      </c>
    </row>
    <row r="2111" spans="1:11" x14ac:dyDescent="0.3">
      <c r="A2111" s="1" t="s">
        <v>5078</v>
      </c>
      <c r="B2111" t="s">
        <v>2083</v>
      </c>
      <c r="C2111" t="s">
        <v>2014</v>
      </c>
      <c r="D2111" t="s">
        <v>6010</v>
      </c>
      <c r="E2111" t="s">
        <v>981</v>
      </c>
      <c r="F2111" s="5">
        <v>18.059999999999999</v>
      </c>
      <c r="G2111" s="5">
        <v>19.989999999999998</v>
      </c>
      <c r="H2111" s="16">
        <v>5.0057598562337713</v>
      </c>
      <c r="I2111" s="3" t="s">
        <v>10263</v>
      </c>
      <c r="J2111" s="3" t="str">
        <f t="shared" si="32"/>
        <v>BNA</v>
      </c>
      <c r="K2111" s="3" t="e">
        <f>IF(AND(RIGHT(I2111,1)="1",J2111=AVP),"Scranton West","")</f>
        <v>#NAME?</v>
      </c>
    </row>
    <row r="2112" spans="1:11" x14ac:dyDescent="0.3">
      <c r="A2112" s="1" t="s">
        <v>5079</v>
      </c>
      <c r="B2112" t="s">
        <v>2084</v>
      </c>
      <c r="C2112" t="s">
        <v>2014</v>
      </c>
      <c r="D2112" t="s">
        <v>6000</v>
      </c>
      <c r="E2112" t="s">
        <v>1031</v>
      </c>
      <c r="F2112" s="5">
        <v>16.510000000000002</v>
      </c>
      <c r="G2112" s="5">
        <v>22.99</v>
      </c>
      <c r="H2112" s="16">
        <v>10.001454537991142</v>
      </c>
      <c r="I2112" s="3" t="s">
        <v>10261</v>
      </c>
      <c r="J2112" s="3" t="str">
        <f t="shared" si="32"/>
        <v>AVP</v>
      </c>
      <c r="K2112" s="3" t="e">
        <f>IF(AND(RIGHT(I2112,1)="1",J2112=AVP),"Scranton West","")</f>
        <v>#NAME?</v>
      </c>
    </row>
    <row r="2113" spans="1:11" x14ac:dyDescent="0.3">
      <c r="A2113" s="1" t="s">
        <v>5080</v>
      </c>
      <c r="B2113" t="s">
        <v>2085</v>
      </c>
      <c r="C2113" t="s">
        <v>2014</v>
      </c>
      <c r="D2113" t="s">
        <v>6002</v>
      </c>
      <c r="E2113" t="s">
        <v>1049</v>
      </c>
      <c r="F2113" s="5">
        <v>20.68</v>
      </c>
      <c r="G2113" s="5">
        <v>24.99</v>
      </c>
      <c r="H2113" s="16">
        <v>3.0005414736204008</v>
      </c>
      <c r="I2113" s="3" t="s">
        <v>10263</v>
      </c>
      <c r="J2113" s="3" t="str">
        <f t="shared" si="32"/>
        <v>BNA</v>
      </c>
      <c r="K2113" s="3" t="e">
        <f>IF(AND(RIGHT(I2113,1)="1",J2113=AVP),"Scranton West","")</f>
        <v>#NAME?</v>
      </c>
    </row>
    <row r="2114" spans="1:11" x14ac:dyDescent="0.3">
      <c r="A2114" s="1" t="s">
        <v>5081</v>
      </c>
      <c r="B2114" t="s">
        <v>2086</v>
      </c>
      <c r="C2114" t="s">
        <v>2014</v>
      </c>
      <c r="D2114" t="s">
        <v>6005</v>
      </c>
      <c r="E2114" t="s">
        <v>2023</v>
      </c>
      <c r="F2114" s="5">
        <v>9.9700000000000006</v>
      </c>
      <c r="G2114" s="5">
        <v>26.99</v>
      </c>
      <c r="H2114" s="16">
        <v>0.40771003416718693</v>
      </c>
      <c r="I2114" s="3" t="s">
        <v>10260</v>
      </c>
      <c r="J2114" s="3" t="str">
        <f t="shared" si="32"/>
        <v>BNA</v>
      </c>
      <c r="K2114" s="3" t="e">
        <f>IF(AND(RIGHT(I2114,1)="1",J2114=AVP),"Scranton West","")</f>
        <v>#NAME?</v>
      </c>
    </row>
    <row r="2115" spans="1:11" x14ac:dyDescent="0.3">
      <c r="A2115" s="1" t="s">
        <v>5082</v>
      </c>
      <c r="B2115" t="s">
        <v>2087</v>
      </c>
      <c r="C2115" t="s">
        <v>2014</v>
      </c>
      <c r="D2115" t="s">
        <v>6010</v>
      </c>
      <c r="E2115" t="s">
        <v>981</v>
      </c>
      <c r="F2115" s="5">
        <v>18.53</v>
      </c>
      <c r="G2115" s="5">
        <v>28.99</v>
      </c>
      <c r="H2115" s="16">
        <v>1.5013094017271371</v>
      </c>
      <c r="I2115" s="3" t="s">
        <v>10261</v>
      </c>
      <c r="J2115" s="3" t="str">
        <f t="shared" ref="J2115:J2178" si="33">LEFT(I2115,3)</f>
        <v>AVP</v>
      </c>
      <c r="K2115" s="3" t="e">
        <f>IF(AND(RIGHT(I2115,1)="1",J2115=AVP),"Scranton West","")</f>
        <v>#NAME?</v>
      </c>
    </row>
    <row r="2116" spans="1:11" x14ac:dyDescent="0.3">
      <c r="A2116" s="1" t="s">
        <v>5083</v>
      </c>
      <c r="B2116" t="s">
        <v>2088</v>
      </c>
      <c r="C2116" t="s">
        <v>2014</v>
      </c>
      <c r="D2116" t="s">
        <v>6000</v>
      </c>
      <c r="E2116" t="s">
        <v>1031</v>
      </c>
      <c r="F2116" s="5">
        <v>6.93</v>
      </c>
      <c r="G2116" s="5">
        <v>15.99</v>
      </c>
      <c r="H2116" s="16">
        <v>1.0082218659220143</v>
      </c>
      <c r="I2116" s="3" t="s">
        <v>10261</v>
      </c>
      <c r="J2116" s="3" t="str">
        <f t="shared" si="33"/>
        <v>AVP</v>
      </c>
      <c r="K2116" s="3" t="e">
        <f>IF(AND(RIGHT(I2116,1)="1",J2116=AVP),"Scranton West","")</f>
        <v>#NAME?</v>
      </c>
    </row>
    <row r="2117" spans="1:11" x14ac:dyDescent="0.3">
      <c r="A2117" s="1" t="s">
        <v>5084</v>
      </c>
      <c r="B2117" t="s">
        <v>2089</v>
      </c>
      <c r="C2117" t="s">
        <v>2014</v>
      </c>
      <c r="D2117" t="s">
        <v>6002</v>
      </c>
      <c r="E2117" t="s">
        <v>1049</v>
      </c>
      <c r="F2117" s="5">
        <v>8.57</v>
      </c>
      <c r="G2117" s="5">
        <v>29.99</v>
      </c>
      <c r="H2117" s="16">
        <v>0.10608618173256745</v>
      </c>
      <c r="I2117" s="3" t="s">
        <v>10261</v>
      </c>
      <c r="J2117" s="3" t="str">
        <f t="shared" si="33"/>
        <v>AVP</v>
      </c>
      <c r="K2117" s="3" t="e">
        <f>IF(AND(RIGHT(I2117,1)="1",J2117=AVP),"Scranton West","")</f>
        <v>#NAME?</v>
      </c>
    </row>
    <row r="2118" spans="1:11" x14ac:dyDescent="0.3">
      <c r="A2118" s="1" t="s">
        <v>5085</v>
      </c>
      <c r="B2118" t="s">
        <v>2090</v>
      </c>
      <c r="C2118" t="s">
        <v>2014</v>
      </c>
      <c r="D2118" t="s">
        <v>6005</v>
      </c>
      <c r="E2118" t="s">
        <v>2023</v>
      </c>
      <c r="F2118" s="5">
        <v>14.51</v>
      </c>
      <c r="G2118" s="5">
        <v>22.99</v>
      </c>
      <c r="H2118" s="16">
        <v>0.50993227680653785</v>
      </c>
      <c r="I2118" s="3" t="s">
        <v>10261</v>
      </c>
      <c r="J2118" s="3" t="str">
        <f t="shared" si="33"/>
        <v>AVP</v>
      </c>
      <c r="K2118" s="3" t="e">
        <f>IF(AND(RIGHT(I2118,1)="1",J2118=AVP),"Scranton West","")</f>
        <v>#NAME?</v>
      </c>
    </row>
    <row r="2119" spans="1:11" x14ac:dyDescent="0.3">
      <c r="A2119" s="1" t="s">
        <v>5086</v>
      </c>
      <c r="B2119" t="s">
        <v>2091</v>
      </c>
      <c r="C2119" t="s">
        <v>2014</v>
      </c>
      <c r="D2119" t="s">
        <v>6010</v>
      </c>
      <c r="E2119" t="s">
        <v>981</v>
      </c>
      <c r="F2119" s="5">
        <v>19.88</v>
      </c>
      <c r="G2119" s="5">
        <v>21.99</v>
      </c>
      <c r="H2119" s="16">
        <v>0.90121267854576104</v>
      </c>
      <c r="I2119" s="3" t="s">
        <v>10261</v>
      </c>
      <c r="J2119" s="3" t="str">
        <f t="shared" si="33"/>
        <v>AVP</v>
      </c>
      <c r="K2119" s="3" t="e">
        <f>IF(AND(RIGHT(I2119,1)="1",J2119=AVP),"Scranton West","")</f>
        <v>#NAME?</v>
      </c>
    </row>
    <row r="2120" spans="1:11" x14ac:dyDescent="0.3">
      <c r="A2120" s="1" t="s">
        <v>5087</v>
      </c>
      <c r="B2120" t="s">
        <v>2092</v>
      </c>
      <c r="C2120" t="s">
        <v>2014</v>
      </c>
      <c r="D2120" t="s">
        <v>6000</v>
      </c>
      <c r="E2120" t="s">
        <v>1031</v>
      </c>
      <c r="F2120" s="5">
        <v>6.44</v>
      </c>
      <c r="G2120" s="5">
        <v>23.99</v>
      </c>
      <c r="H2120" s="16">
        <v>1.5006863273654167</v>
      </c>
      <c r="I2120" s="3" t="s">
        <v>10261</v>
      </c>
      <c r="J2120" s="3" t="str">
        <f t="shared" si="33"/>
        <v>AVP</v>
      </c>
      <c r="K2120" s="3" t="e">
        <f>IF(AND(RIGHT(I2120,1)="1",J2120=AVP),"Scranton West","")</f>
        <v>#NAME?</v>
      </c>
    </row>
    <row r="2121" spans="1:11" x14ac:dyDescent="0.3">
      <c r="A2121" s="1" t="s">
        <v>5088</v>
      </c>
      <c r="B2121" t="s">
        <v>2093</v>
      </c>
      <c r="C2121" t="s">
        <v>2014</v>
      </c>
      <c r="D2121" t="s">
        <v>6002</v>
      </c>
      <c r="E2121" t="s">
        <v>1049</v>
      </c>
      <c r="F2121" s="5">
        <v>8.59</v>
      </c>
      <c r="G2121" s="5">
        <v>18.989999999999998</v>
      </c>
      <c r="H2121" s="16">
        <v>1.1024432865815796</v>
      </c>
      <c r="I2121" s="3" t="s">
        <v>10261</v>
      </c>
      <c r="J2121" s="3" t="str">
        <f t="shared" si="33"/>
        <v>AVP</v>
      </c>
      <c r="K2121" s="3" t="e">
        <f>IF(AND(RIGHT(I2121,1)="1",J2121=AVP),"Scranton West","")</f>
        <v>#NAME?</v>
      </c>
    </row>
    <row r="2122" spans="1:11" x14ac:dyDescent="0.3">
      <c r="A2122" s="1" t="s">
        <v>5089</v>
      </c>
      <c r="B2122" t="s">
        <v>2094</v>
      </c>
      <c r="C2122" t="s">
        <v>2014</v>
      </c>
      <c r="D2122" t="s">
        <v>6005</v>
      </c>
      <c r="E2122" t="s">
        <v>2023</v>
      </c>
      <c r="F2122" s="5">
        <v>12.72</v>
      </c>
      <c r="G2122" s="5">
        <v>17.989999999999998</v>
      </c>
      <c r="H2122" s="16">
        <v>10.001478657561476</v>
      </c>
      <c r="I2122" s="3" t="s">
        <v>10264</v>
      </c>
      <c r="J2122" s="3" t="str">
        <f t="shared" si="33"/>
        <v>AVP</v>
      </c>
      <c r="K2122" s="3" t="e">
        <f>IF(AND(RIGHT(I2122,1)="1",J2122=AVP),"Scranton West","")</f>
        <v>#NAME?</v>
      </c>
    </row>
    <row r="2123" spans="1:11" x14ac:dyDescent="0.3">
      <c r="A2123" s="1" t="s">
        <v>5090</v>
      </c>
      <c r="B2123" t="s">
        <v>2095</v>
      </c>
      <c r="C2123" t="s">
        <v>2014</v>
      </c>
      <c r="D2123" t="s">
        <v>6010</v>
      </c>
      <c r="E2123" t="s">
        <v>981</v>
      </c>
      <c r="F2123" s="5">
        <v>11.43</v>
      </c>
      <c r="G2123" s="5">
        <v>19.989999999999998</v>
      </c>
      <c r="H2123" s="16">
        <v>0.80831075820975418</v>
      </c>
      <c r="I2123" s="3" t="s">
        <v>10262</v>
      </c>
      <c r="J2123" s="3" t="str">
        <f t="shared" si="33"/>
        <v>MCO</v>
      </c>
      <c r="K2123" s="3" t="e">
        <f>IF(AND(RIGHT(I2123,1)="1",J2123=AVP),"Scranton West","")</f>
        <v>#NAME?</v>
      </c>
    </row>
    <row r="2124" spans="1:11" x14ac:dyDescent="0.3">
      <c r="A2124" s="1" t="s">
        <v>5091</v>
      </c>
      <c r="B2124" t="s">
        <v>2096</v>
      </c>
      <c r="C2124" t="s">
        <v>2014</v>
      </c>
      <c r="D2124" t="s">
        <v>6000</v>
      </c>
      <c r="E2124" t="s">
        <v>1031</v>
      </c>
      <c r="F2124" s="5">
        <v>7.84</v>
      </c>
      <c r="G2124" s="5">
        <v>20.99</v>
      </c>
      <c r="H2124" s="16">
        <v>2.0096169904178867</v>
      </c>
      <c r="I2124" s="3" t="s">
        <v>10260</v>
      </c>
      <c r="J2124" s="3" t="str">
        <f t="shared" si="33"/>
        <v>BNA</v>
      </c>
      <c r="K2124" s="3" t="e">
        <f>IF(AND(RIGHT(I2124,1)="1",J2124=AVP),"Scranton West","")</f>
        <v>#NAME?</v>
      </c>
    </row>
    <row r="2125" spans="1:11" x14ac:dyDescent="0.3">
      <c r="A2125" s="1" t="s">
        <v>5092</v>
      </c>
      <c r="B2125" t="s">
        <v>2077</v>
      </c>
      <c r="C2125" t="s">
        <v>2014</v>
      </c>
      <c r="D2125" t="s">
        <v>6002</v>
      </c>
      <c r="E2125" t="s">
        <v>1049</v>
      </c>
      <c r="F2125" s="5">
        <v>15.19</v>
      </c>
      <c r="G2125" s="5">
        <v>15.99</v>
      </c>
      <c r="H2125" s="16">
        <v>5.0091405795945088</v>
      </c>
      <c r="I2125" s="3" t="s">
        <v>10261</v>
      </c>
      <c r="J2125" s="3" t="str">
        <f t="shared" si="33"/>
        <v>AVP</v>
      </c>
      <c r="K2125" s="3" t="e">
        <f>IF(AND(RIGHT(I2125,1)="1",J2125=AVP),"Scranton West","")</f>
        <v>#NAME?</v>
      </c>
    </row>
    <row r="2126" spans="1:11" x14ac:dyDescent="0.3">
      <c r="A2126" s="1" t="s">
        <v>4137</v>
      </c>
      <c r="B2126" t="s">
        <v>2097</v>
      </c>
      <c r="C2126" t="s">
        <v>2014</v>
      </c>
      <c r="D2126" t="s">
        <v>6005</v>
      </c>
      <c r="E2126" t="s">
        <v>2023</v>
      </c>
      <c r="F2126" s="5">
        <v>5.34</v>
      </c>
      <c r="G2126" s="5">
        <v>22.99</v>
      </c>
      <c r="H2126" s="16">
        <v>0.60412567067491452</v>
      </c>
      <c r="I2126" s="3" t="s">
        <v>10261</v>
      </c>
      <c r="J2126" s="3" t="str">
        <f t="shared" si="33"/>
        <v>AVP</v>
      </c>
      <c r="K2126" s="3" t="e">
        <f>IF(AND(RIGHT(I2126,1)="1",J2126=AVP),"Scranton West","")</f>
        <v>#NAME?</v>
      </c>
    </row>
    <row r="2127" spans="1:11" x14ac:dyDescent="0.3">
      <c r="A2127" s="1" t="s">
        <v>5093</v>
      </c>
      <c r="B2127" t="s">
        <v>2098</v>
      </c>
      <c r="C2127" t="s">
        <v>2014</v>
      </c>
      <c r="D2127" t="s">
        <v>5998</v>
      </c>
      <c r="E2127" t="s">
        <v>981</v>
      </c>
      <c r="F2127" s="5">
        <v>2.79</v>
      </c>
      <c r="G2127" s="5">
        <v>18.989999999999998</v>
      </c>
      <c r="H2127" s="16">
        <v>5.0074532665258943E-2</v>
      </c>
      <c r="I2127" s="3" t="s">
        <v>10264</v>
      </c>
      <c r="J2127" s="3" t="str">
        <f t="shared" si="33"/>
        <v>AVP</v>
      </c>
      <c r="K2127" s="3" t="e">
        <f>IF(AND(RIGHT(I2127,1)="1",J2127=AVP),"Scranton West","")</f>
        <v>#NAME?</v>
      </c>
    </row>
    <row r="2128" spans="1:11" x14ac:dyDescent="0.3">
      <c r="A2128" s="1" t="s">
        <v>5094</v>
      </c>
      <c r="B2128" t="s">
        <v>2099</v>
      </c>
      <c r="C2128" t="s">
        <v>2014</v>
      </c>
      <c r="D2128" t="s">
        <v>6000</v>
      </c>
      <c r="E2128" t="s">
        <v>1031</v>
      </c>
      <c r="F2128" s="5">
        <v>16.52</v>
      </c>
      <c r="G2128" s="5">
        <v>26.99</v>
      </c>
      <c r="H2128" s="16">
        <v>0.80404991788823299</v>
      </c>
      <c r="I2128" s="3" t="s">
        <v>10262</v>
      </c>
      <c r="J2128" s="3" t="str">
        <f t="shared" si="33"/>
        <v>MCO</v>
      </c>
      <c r="K2128" s="3" t="e">
        <f>IF(AND(RIGHT(I2128,1)="1",J2128=AVP),"Scranton West","")</f>
        <v>#NAME?</v>
      </c>
    </row>
    <row r="2129" spans="1:11" x14ac:dyDescent="0.3">
      <c r="A2129" s="1" t="s">
        <v>5095</v>
      </c>
      <c r="B2129" t="s">
        <v>2100</v>
      </c>
      <c r="C2129" t="s">
        <v>2014</v>
      </c>
      <c r="D2129" t="s">
        <v>6002</v>
      </c>
      <c r="E2129" t="s">
        <v>1049</v>
      </c>
      <c r="F2129" s="5">
        <v>12.99</v>
      </c>
      <c r="G2129" s="5">
        <v>29.99</v>
      </c>
      <c r="H2129" s="16">
        <v>10.003389510117341</v>
      </c>
      <c r="I2129" s="3" t="s">
        <v>10260</v>
      </c>
      <c r="J2129" s="3" t="str">
        <f t="shared" si="33"/>
        <v>BNA</v>
      </c>
      <c r="K2129" s="3" t="e">
        <f>IF(AND(RIGHT(I2129,1)="1",J2129=AVP),"Scranton West","")</f>
        <v>#NAME?</v>
      </c>
    </row>
    <row r="2130" spans="1:11" x14ac:dyDescent="0.3">
      <c r="A2130" s="1" t="s">
        <v>5096</v>
      </c>
      <c r="B2130" t="s">
        <v>2101</v>
      </c>
      <c r="C2130" t="s">
        <v>2014</v>
      </c>
      <c r="D2130" t="s">
        <v>6005</v>
      </c>
      <c r="E2130" t="s">
        <v>2023</v>
      </c>
      <c r="F2130" s="5">
        <v>3.23</v>
      </c>
      <c r="G2130" s="5">
        <v>21.99</v>
      </c>
      <c r="H2130" s="16">
        <v>0.10158981801093679</v>
      </c>
      <c r="I2130" s="3" t="s">
        <v>10262</v>
      </c>
      <c r="J2130" s="3" t="str">
        <f t="shared" si="33"/>
        <v>MCO</v>
      </c>
      <c r="K2130" s="3" t="e">
        <f>IF(AND(RIGHT(I2130,1)="1",J2130=AVP),"Scranton West","")</f>
        <v>#NAME?</v>
      </c>
    </row>
    <row r="2131" spans="1:11" x14ac:dyDescent="0.3">
      <c r="A2131" s="1" t="s">
        <v>5097</v>
      </c>
      <c r="B2131" t="s">
        <v>2102</v>
      </c>
      <c r="C2131" t="s">
        <v>2014</v>
      </c>
      <c r="D2131" t="s">
        <v>6010</v>
      </c>
      <c r="E2131" t="s">
        <v>981</v>
      </c>
      <c r="F2131" s="5">
        <v>8.84</v>
      </c>
      <c r="G2131" s="5">
        <v>14.99</v>
      </c>
      <c r="H2131" s="16">
        <v>3.0021156560040536</v>
      </c>
      <c r="I2131" s="3" t="s">
        <v>10261</v>
      </c>
      <c r="J2131" s="3" t="str">
        <f t="shared" si="33"/>
        <v>AVP</v>
      </c>
      <c r="K2131" s="3" t="e">
        <f>IF(AND(RIGHT(I2131,1)="1",J2131=AVP),"Scranton West","")</f>
        <v>#NAME?</v>
      </c>
    </row>
    <row r="2132" spans="1:11" x14ac:dyDescent="0.3">
      <c r="A2132" s="1" t="s">
        <v>5098</v>
      </c>
      <c r="B2132" t="s">
        <v>2103</v>
      </c>
      <c r="C2132" t="s">
        <v>2014</v>
      </c>
      <c r="D2132" t="s">
        <v>6000</v>
      </c>
      <c r="E2132" t="s">
        <v>1031</v>
      </c>
      <c r="F2132" s="5">
        <v>4.9400000000000004</v>
      </c>
      <c r="G2132" s="5">
        <v>23.99</v>
      </c>
      <c r="H2132" s="16">
        <v>5.0093249650600802</v>
      </c>
      <c r="I2132" s="3" t="s">
        <v>10260</v>
      </c>
      <c r="J2132" s="3" t="str">
        <f t="shared" si="33"/>
        <v>BNA</v>
      </c>
      <c r="K2132" s="3" t="e">
        <f>IF(AND(RIGHT(I2132,1)="1",J2132=AVP),"Scranton West","")</f>
        <v>#NAME?</v>
      </c>
    </row>
    <row r="2133" spans="1:11" x14ac:dyDescent="0.3">
      <c r="A2133" s="1" t="s">
        <v>5099</v>
      </c>
      <c r="B2133" t="s">
        <v>2104</v>
      </c>
      <c r="C2133" t="s">
        <v>2014</v>
      </c>
      <c r="D2133" t="s">
        <v>6002</v>
      </c>
      <c r="E2133" t="s">
        <v>1049</v>
      </c>
      <c r="F2133" s="5">
        <v>21.46</v>
      </c>
      <c r="G2133" s="5">
        <v>28.99</v>
      </c>
      <c r="H2133" s="16">
        <v>1.0013010696142095</v>
      </c>
      <c r="I2133" s="3" t="s">
        <v>10261</v>
      </c>
      <c r="J2133" s="3" t="str">
        <f t="shared" si="33"/>
        <v>AVP</v>
      </c>
      <c r="K2133" s="3" t="e">
        <f>IF(AND(RIGHT(I2133,1)="1",J2133=AVP),"Scranton West","")</f>
        <v>#NAME?</v>
      </c>
    </row>
    <row r="2134" spans="1:11" x14ac:dyDescent="0.3">
      <c r="A2134" s="1" t="s">
        <v>5100</v>
      </c>
      <c r="B2134" t="s">
        <v>2105</v>
      </c>
      <c r="C2134" t="s">
        <v>2014</v>
      </c>
      <c r="D2134" t="s">
        <v>6005</v>
      </c>
      <c r="E2134" t="s">
        <v>2023</v>
      </c>
      <c r="F2134" s="5">
        <v>21.22</v>
      </c>
      <c r="G2134" s="5">
        <v>25.99</v>
      </c>
      <c r="H2134" s="16">
        <v>0.50778119442961389</v>
      </c>
      <c r="I2134" s="3" t="s">
        <v>10261</v>
      </c>
      <c r="J2134" s="3" t="str">
        <f t="shared" si="33"/>
        <v>AVP</v>
      </c>
      <c r="K2134" s="3" t="e">
        <f>IF(AND(RIGHT(I2134,1)="1",J2134=AVP),"Scranton West","")</f>
        <v>#NAME?</v>
      </c>
    </row>
    <row r="2135" spans="1:11" x14ac:dyDescent="0.3">
      <c r="A2135" s="1" t="s">
        <v>5101</v>
      </c>
      <c r="B2135" t="s">
        <v>2106</v>
      </c>
      <c r="C2135" t="s">
        <v>2014</v>
      </c>
      <c r="D2135" t="s">
        <v>6010</v>
      </c>
      <c r="E2135" t="s">
        <v>981</v>
      </c>
      <c r="F2135" s="5">
        <v>7.58</v>
      </c>
      <c r="G2135" s="5">
        <v>20.99</v>
      </c>
      <c r="H2135" s="16">
        <v>0.50006434956921164</v>
      </c>
      <c r="I2135" s="3" t="s">
        <v>10261</v>
      </c>
      <c r="J2135" s="3" t="str">
        <f t="shared" si="33"/>
        <v>AVP</v>
      </c>
      <c r="K2135" s="3" t="e">
        <f>IF(AND(RIGHT(I2135,1)="1",J2135=AVP),"Scranton West","")</f>
        <v>#NAME?</v>
      </c>
    </row>
    <row r="2136" spans="1:11" x14ac:dyDescent="0.3">
      <c r="A2136" s="1" t="s">
        <v>5102</v>
      </c>
      <c r="B2136" t="s">
        <v>2107</v>
      </c>
      <c r="C2136" t="s">
        <v>2014</v>
      </c>
      <c r="D2136" t="s">
        <v>6000</v>
      </c>
      <c r="E2136" t="s">
        <v>1031</v>
      </c>
      <c r="F2136" s="5">
        <v>16.98</v>
      </c>
      <c r="G2136" s="5">
        <v>27.99</v>
      </c>
      <c r="H2136" s="16">
        <v>0.50359655896258404</v>
      </c>
      <c r="I2136" s="3" t="s">
        <v>10262</v>
      </c>
      <c r="J2136" s="3" t="str">
        <f t="shared" si="33"/>
        <v>MCO</v>
      </c>
      <c r="K2136" s="3" t="e">
        <f>IF(AND(RIGHT(I2136,1)="1",J2136=AVP),"Scranton West","")</f>
        <v>#NAME?</v>
      </c>
    </row>
    <row r="2137" spans="1:11" x14ac:dyDescent="0.3">
      <c r="A2137" s="1" t="s">
        <v>5103</v>
      </c>
      <c r="B2137" t="s">
        <v>2108</v>
      </c>
      <c r="C2137" t="s">
        <v>2014</v>
      </c>
      <c r="D2137" t="s">
        <v>6002</v>
      </c>
      <c r="E2137" t="s">
        <v>1049</v>
      </c>
      <c r="F2137" s="5">
        <v>12.53</v>
      </c>
      <c r="G2137" s="5">
        <v>19.989999999999998</v>
      </c>
      <c r="H2137" s="16">
        <v>3.5025316940137081</v>
      </c>
      <c r="I2137" s="3" t="s">
        <v>10262</v>
      </c>
      <c r="J2137" s="3" t="str">
        <f t="shared" si="33"/>
        <v>MCO</v>
      </c>
      <c r="K2137" s="3" t="e">
        <f>IF(AND(RIGHT(I2137,1)="1",J2137=AVP),"Scranton West","")</f>
        <v>#NAME?</v>
      </c>
    </row>
    <row r="2138" spans="1:11" x14ac:dyDescent="0.3">
      <c r="A2138" s="1" t="s">
        <v>5104</v>
      </c>
      <c r="B2138" t="s">
        <v>2109</v>
      </c>
      <c r="C2138" t="s">
        <v>2014</v>
      </c>
      <c r="D2138" t="s">
        <v>6005</v>
      </c>
      <c r="E2138" t="s">
        <v>2023</v>
      </c>
      <c r="F2138" s="5">
        <v>5.55</v>
      </c>
      <c r="G2138" s="5">
        <v>22.99</v>
      </c>
      <c r="H2138" s="16">
        <v>0.80200343304237698</v>
      </c>
      <c r="I2138" s="3" t="s">
        <v>10263</v>
      </c>
      <c r="J2138" s="3" t="str">
        <f t="shared" si="33"/>
        <v>BNA</v>
      </c>
      <c r="K2138" s="3" t="e">
        <f>IF(AND(RIGHT(I2138,1)="1",J2138=AVP),"Scranton West","")</f>
        <v>#NAME?</v>
      </c>
    </row>
    <row r="2139" spans="1:11" x14ac:dyDescent="0.3">
      <c r="A2139" s="1" t="s">
        <v>5105</v>
      </c>
      <c r="B2139" t="s">
        <v>2110</v>
      </c>
      <c r="C2139" t="s">
        <v>2014</v>
      </c>
      <c r="D2139" t="s">
        <v>6010</v>
      </c>
      <c r="E2139" t="s">
        <v>981</v>
      </c>
      <c r="F2139" s="5">
        <v>13.39</v>
      </c>
      <c r="G2139" s="5">
        <v>21.99</v>
      </c>
      <c r="H2139" s="16">
        <v>1.5004668256915388</v>
      </c>
      <c r="I2139" s="3" t="s">
        <v>10260</v>
      </c>
      <c r="J2139" s="3" t="str">
        <f t="shared" si="33"/>
        <v>BNA</v>
      </c>
      <c r="K2139" s="3" t="e">
        <f>IF(AND(RIGHT(I2139,1)="1",J2139=AVP),"Scranton West","")</f>
        <v>#NAME?</v>
      </c>
    </row>
    <row r="2140" spans="1:11" x14ac:dyDescent="0.3">
      <c r="A2140" s="1" t="s">
        <v>5106</v>
      </c>
      <c r="B2140" t="s">
        <v>2111</v>
      </c>
      <c r="C2140" t="s">
        <v>2014</v>
      </c>
      <c r="D2140" t="s">
        <v>6000</v>
      </c>
      <c r="E2140" t="s">
        <v>1031</v>
      </c>
      <c r="F2140" s="5">
        <v>15.18</v>
      </c>
      <c r="G2140" s="5">
        <v>24.99</v>
      </c>
      <c r="H2140" s="16">
        <v>0.25028835528174265</v>
      </c>
      <c r="I2140" s="3" t="s">
        <v>10264</v>
      </c>
      <c r="J2140" s="3" t="str">
        <f t="shared" si="33"/>
        <v>AVP</v>
      </c>
      <c r="K2140" s="3" t="e">
        <f>IF(AND(RIGHT(I2140,1)="1",J2140=AVP),"Scranton West","")</f>
        <v>#NAME?</v>
      </c>
    </row>
    <row r="2141" spans="1:11" x14ac:dyDescent="0.3">
      <c r="A2141" s="1" t="s">
        <v>5107</v>
      </c>
      <c r="B2141" t="s">
        <v>2112</v>
      </c>
      <c r="C2141" t="s">
        <v>2014</v>
      </c>
      <c r="D2141" t="s">
        <v>6002</v>
      </c>
      <c r="E2141" t="s">
        <v>1049</v>
      </c>
      <c r="F2141" s="5">
        <v>2.6</v>
      </c>
      <c r="G2141" s="5">
        <v>14.99</v>
      </c>
      <c r="H2141" s="16">
        <v>25.000709395838708</v>
      </c>
      <c r="I2141" s="3" t="s">
        <v>10261</v>
      </c>
      <c r="J2141" s="3" t="str">
        <f t="shared" si="33"/>
        <v>AVP</v>
      </c>
      <c r="K2141" s="3" t="e">
        <f>IF(AND(RIGHT(I2141,1)="1",J2141=AVP),"Scranton West","")</f>
        <v>#NAME?</v>
      </c>
    </row>
    <row r="2142" spans="1:11" x14ac:dyDescent="0.3">
      <c r="A2142" s="1" t="s">
        <v>5108</v>
      </c>
      <c r="B2142" t="s">
        <v>2113</v>
      </c>
      <c r="C2142" t="s">
        <v>2014</v>
      </c>
      <c r="D2142" t="s">
        <v>6005</v>
      </c>
      <c r="E2142" t="s">
        <v>2023</v>
      </c>
      <c r="F2142" s="5">
        <v>10.99</v>
      </c>
      <c r="G2142" s="5">
        <v>16.989999999999998</v>
      </c>
      <c r="H2142" s="16">
        <v>0.1068345584258108</v>
      </c>
      <c r="I2142" s="3" t="s">
        <v>10261</v>
      </c>
      <c r="J2142" s="3" t="str">
        <f t="shared" si="33"/>
        <v>AVP</v>
      </c>
      <c r="K2142" s="3" t="e">
        <f>IF(AND(RIGHT(I2142,1)="1",J2142=AVP),"Scranton West","")</f>
        <v>#NAME?</v>
      </c>
    </row>
    <row r="2143" spans="1:11" x14ac:dyDescent="0.3">
      <c r="A2143" s="1" t="s">
        <v>5109</v>
      </c>
      <c r="B2143" t="s">
        <v>2114</v>
      </c>
      <c r="C2143" t="s">
        <v>2014</v>
      </c>
      <c r="D2143" t="s">
        <v>6010</v>
      </c>
      <c r="E2143" t="s">
        <v>981</v>
      </c>
      <c r="F2143" s="5">
        <v>18.989999999999998</v>
      </c>
      <c r="G2143" s="5">
        <v>19.989999999999998</v>
      </c>
      <c r="H2143" s="16">
        <v>5.0084176848706061</v>
      </c>
      <c r="I2143" s="3" t="s">
        <v>10261</v>
      </c>
      <c r="J2143" s="3" t="str">
        <f t="shared" si="33"/>
        <v>AVP</v>
      </c>
      <c r="K2143" s="3" t="e">
        <f>IF(AND(RIGHT(I2143,1)="1",J2143=AVP),"Scranton West","")</f>
        <v>#NAME?</v>
      </c>
    </row>
    <row r="2144" spans="1:11" x14ac:dyDescent="0.3">
      <c r="A2144" s="1" t="s">
        <v>5110</v>
      </c>
      <c r="B2144" t="s">
        <v>2115</v>
      </c>
      <c r="C2144" t="s">
        <v>2116</v>
      </c>
      <c r="D2144" t="s">
        <v>5998</v>
      </c>
      <c r="E2144" t="s">
        <v>71</v>
      </c>
      <c r="F2144" s="5">
        <v>7.59</v>
      </c>
      <c r="G2144" s="5">
        <v>29.99</v>
      </c>
      <c r="H2144" s="16">
        <v>0.40914030726695472</v>
      </c>
      <c r="I2144" s="3" t="s">
        <v>10261</v>
      </c>
      <c r="J2144" s="3" t="str">
        <f t="shared" si="33"/>
        <v>AVP</v>
      </c>
      <c r="K2144" s="3" t="e">
        <f>IF(AND(RIGHT(I2144,1)="1",J2144=AVP),"Scranton West","")</f>
        <v>#NAME?</v>
      </c>
    </row>
    <row r="2145" spans="1:11" x14ac:dyDescent="0.3">
      <c r="A2145" s="1" t="s">
        <v>5111</v>
      </c>
      <c r="B2145" t="s">
        <v>2117</v>
      </c>
      <c r="C2145" t="s">
        <v>2116</v>
      </c>
      <c r="D2145" t="s">
        <v>5995</v>
      </c>
      <c r="E2145" t="s">
        <v>13</v>
      </c>
      <c r="F2145" s="5">
        <v>22.27</v>
      </c>
      <c r="G2145" s="5">
        <v>24.99</v>
      </c>
      <c r="H2145" s="16">
        <v>0.60688321453322236</v>
      </c>
      <c r="I2145" s="3" t="s">
        <v>10260</v>
      </c>
      <c r="J2145" s="3" t="str">
        <f t="shared" si="33"/>
        <v>BNA</v>
      </c>
      <c r="K2145" s="3" t="e">
        <f>IF(AND(RIGHT(I2145,1)="1",J2145=AVP),"Scranton West","")</f>
        <v>#NAME?</v>
      </c>
    </row>
    <row r="2146" spans="1:11" x14ac:dyDescent="0.3">
      <c r="A2146" s="1" t="s">
        <v>5112</v>
      </c>
      <c r="B2146" t="s">
        <v>2118</v>
      </c>
      <c r="C2146" t="s">
        <v>2116</v>
      </c>
      <c r="D2146" t="s">
        <v>5998</v>
      </c>
      <c r="E2146" t="s">
        <v>1314</v>
      </c>
      <c r="F2146" s="5">
        <v>31.95</v>
      </c>
      <c r="G2146" s="5">
        <v>34.99</v>
      </c>
      <c r="H2146" s="16">
        <v>0.3057790266380892</v>
      </c>
      <c r="I2146" s="3" t="s">
        <v>10261</v>
      </c>
      <c r="J2146" s="3" t="str">
        <f t="shared" si="33"/>
        <v>AVP</v>
      </c>
      <c r="K2146" s="3" t="e">
        <f>IF(AND(RIGHT(I2146,1)="1",J2146=AVP),"Scranton West","")</f>
        <v>#NAME?</v>
      </c>
    </row>
    <row r="2147" spans="1:11" x14ac:dyDescent="0.3">
      <c r="A2147" s="1" t="s">
        <v>5113</v>
      </c>
      <c r="B2147" t="s">
        <v>2119</v>
      </c>
      <c r="C2147" t="s">
        <v>2116</v>
      </c>
      <c r="D2147" t="s">
        <v>5995</v>
      </c>
      <c r="E2147" t="s">
        <v>2120</v>
      </c>
      <c r="F2147" s="5">
        <v>4.4400000000000004</v>
      </c>
      <c r="G2147" s="5">
        <v>19.989999999999998</v>
      </c>
      <c r="H2147" s="16">
        <v>2.0061611956936938</v>
      </c>
      <c r="I2147" s="3" t="s">
        <v>10261</v>
      </c>
      <c r="J2147" s="3" t="str">
        <f t="shared" si="33"/>
        <v>AVP</v>
      </c>
      <c r="K2147" s="3" t="e">
        <f>IF(AND(RIGHT(I2147,1)="1",J2147=AVP),"Scranton West","")</f>
        <v>#NAME?</v>
      </c>
    </row>
    <row r="2148" spans="1:11" x14ac:dyDescent="0.3">
      <c r="A2148" s="1" t="s">
        <v>5114</v>
      </c>
      <c r="B2148" t="s">
        <v>2121</v>
      </c>
      <c r="C2148" t="s">
        <v>2116</v>
      </c>
      <c r="D2148" t="s">
        <v>5998</v>
      </c>
      <c r="E2148" t="s">
        <v>2122</v>
      </c>
      <c r="F2148" s="5">
        <v>17.989999999999998</v>
      </c>
      <c r="G2148" s="5">
        <v>22.99</v>
      </c>
      <c r="H2148" s="16">
        <v>1.0074444476488817</v>
      </c>
      <c r="I2148" s="3" t="s">
        <v>10261</v>
      </c>
      <c r="J2148" s="3" t="str">
        <f t="shared" si="33"/>
        <v>AVP</v>
      </c>
      <c r="K2148" s="3" t="e">
        <f>IF(AND(RIGHT(I2148,1)="1",J2148=AVP),"Scranton West","")</f>
        <v>#NAME?</v>
      </c>
    </row>
    <row r="2149" spans="1:11" x14ac:dyDescent="0.3">
      <c r="A2149" s="1" t="s">
        <v>5115</v>
      </c>
      <c r="B2149" t="s">
        <v>2123</v>
      </c>
      <c r="C2149" t="s">
        <v>2116</v>
      </c>
      <c r="D2149" t="s">
        <v>5998</v>
      </c>
      <c r="E2149" t="s">
        <v>2124</v>
      </c>
      <c r="F2149" s="5">
        <v>6.45</v>
      </c>
      <c r="G2149" s="5">
        <v>26.99</v>
      </c>
      <c r="H2149" s="16">
        <v>0.20544060234694986</v>
      </c>
      <c r="I2149" s="3" t="s">
        <v>10264</v>
      </c>
      <c r="J2149" s="3" t="str">
        <f t="shared" si="33"/>
        <v>AVP</v>
      </c>
      <c r="K2149" s="3" t="e">
        <f>IF(AND(RIGHT(I2149,1)="1",J2149=AVP),"Scranton West","")</f>
        <v>#NAME?</v>
      </c>
    </row>
    <row r="2150" spans="1:11" x14ac:dyDescent="0.3">
      <c r="A2150" s="1" t="s">
        <v>5116</v>
      </c>
      <c r="B2150" t="s">
        <v>2125</v>
      </c>
      <c r="C2150" t="s">
        <v>2116</v>
      </c>
      <c r="D2150" t="s">
        <v>5995</v>
      </c>
      <c r="E2150" t="s">
        <v>2126</v>
      </c>
      <c r="F2150" s="5">
        <v>15.2</v>
      </c>
      <c r="G2150" s="5">
        <v>18.989999999999998</v>
      </c>
      <c r="H2150" s="16">
        <v>0.50600457997457848</v>
      </c>
      <c r="I2150" s="3" t="s">
        <v>10264</v>
      </c>
      <c r="J2150" s="3" t="str">
        <f t="shared" si="33"/>
        <v>AVP</v>
      </c>
      <c r="K2150" s="3" t="e">
        <f>IF(AND(RIGHT(I2150,1)="1",J2150=AVP),"Scranton West","")</f>
        <v>#NAME?</v>
      </c>
    </row>
    <row r="2151" spans="1:11" x14ac:dyDescent="0.3">
      <c r="A2151" s="1" t="s">
        <v>5117</v>
      </c>
      <c r="B2151" t="s">
        <v>2127</v>
      </c>
      <c r="C2151" t="s">
        <v>2116</v>
      </c>
      <c r="D2151" t="s">
        <v>5998</v>
      </c>
      <c r="E2151" t="s">
        <v>2128</v>
      </c>
      <c r="F2151" s="5">
        <v>14.87</v>
      </c>
      <c r="G2151" s="5">
        <v>27.99</v>
      </c>
      <c r="H2151" s="16">
        <v>0.10310284023646027</v>
      </c>
      <c r="I2151" s="3" t="s">
        <v>10261</v>
      </c>
      <c r="J2151" s="3" t="str">
        <f t="shared" si="33"/>
        <v>AVP</v>
      </c>
      <c r="K2151" s="3" t="e">
        <f>IF(AND(RIGHT(I2151,1)="1",J2151=AVP),"Scranton West","")</f>
        <v>#NAME?</v>
      </c>
    </row>
    <row r="2152" spans="1:11" x14ac:dyDescent="0.3">
      <c r="A2152" s="1" t="s">
        <v>5118</v>
      </c>
      <c r="B2152" t="s">
        <v>2129</v>
      </c>
      <c r="C2152" t="s">
        <v>2116</v>
      </c>
      <c r="D2152" t="s">
        <v>5998</v>
      </c>
      <c r="E2152" t="s">
        <v>2130</v>
      </c>
      <c r="F2152" s="5">
        <v>22.61</v>
      </c>
      <c r="G2152" s="5">
        <v>39.99</v>
      </c>
      <c r="H2152" s="16">
        <v>24.008499142873404</v>
      </c>
      <c r="I2152" s="3" t="s">
        <v>10260</v>
      </c>
      <c r="J2152" s="3" t="str">
        <f t="shared" si="33"/>
        <v>BNA</v>
      </c>
      <c r="K2152" s="3" t="e">
        <f>IF(AND(RIGHT(I2152,1)="1",J2152=AVP),"Scranton West","")</f>
        <v>#NAME?</v>
      </c>
    </row>
    <row r="2153" spans="1:11" x14ac:dyDescent="0.3">
      <c r="A2153" s="1" t="s">
        <v>5119</v>
      </c>
      <c r="B2153" t="s">
        <v>2131</v>
      </c>
      <c r="C2153" t="s">
        <v>2116</v>
      </c>
      <c r="D2153" t="s">
        <v>5998</v>
      </c>
      <c r="E2153" t="s">
        <v>2124</v>
      </c>
      <c r="F2153" s="5">
        <v>17.420000000000002</v>
      </c>
      <c r="G2153" s="5">
        <v>24.99</v>
      </c>
      <c r="H2153" s="16">
        <v>1.0031419619302235</v>
      </c>
      <c r="I2153" s="3" t="s">
        <v>10261</v>
      </c>
      <c r="J2153" s="3" t="str">
        <f t="shared" si="33"/>
        <v>AVP</v>
      </c>
      <c r="K2153" s="3" t="e">
        <f>IF(AND(RIGHT(I2153,1)="1",J2153=AVP),"Scranton West","")</f>
        <v>#NAME?</v>
      </c>
    </row>
    <row r="2154" spans="1:11" x14ac:dyDescent="0.3">
      <c r="A2154" s="1" t="s">
        <v>5120</v>
      </c>
      <c r="B2154" t="s">
        <v>2132</v>
      </c>
      <c r="C2154" t="s">
        <v>2116</v>
      </c>
      <c r="D2154" t="s">
        <v>5998</v>
      </c>
      <c r="E2154" t="s">
        <v>13</v>
      </c>
      <c r="F2154" s="5">
        <v>14.79</v>
      </c>
      <c r="G2154" s="5">
        <v>32.99</v>
      </c>
      <c r="H2154" s="16">
        <v>18.001835224507225</v>
      </c>
      <c r="I2154" s="3" t="s">
        <v>10261</v>
      </c>
      <c r="J2154" s="3" t="str">
        <f t="shared" si="33"/>
        <v>AVP</v>
      </c>
      <c r="K2154" s="3" t="e">
        <f>IF(AND(RIGHT(I2154,1)="1",J2154=AVP),"Scranton West","")</f>
        <v>#NAME?</v>
      </c>
    </row>
    <row r="2155" spans="1:11" x14ac:dyDescent="0.3">
      <c r="A2155" s="1" t="s">
        <v>5121</v>
      </c>
      <c r="B2155" t="s">
        <v>2133</v>
      </c>
      <c r="C2155" t="s">
        <v>2116</v>
      </c>
      <c r="D2155" t="s">
        <v>5995</v>
      </c>
      <c r="E2155" t="s">
        <v>71</v>
      </c>
      <c r="F2155" s="5">
        <v>15.62</v>
      </c>
      <c r="G2155" s="5">
        <v>25.99</v>
      </c>
      <c r="H2155" s="16">
        <v>0.10918308648111653</v>
      </c>
      <c r="I2155" s="3" t="s">
        <v>10261</v>
      </c>
      <c r="J2155" s="3" t="str">
        <f t="shared" si="33"/>
        <v>AVP</v>
      </c>
      <c r="K2155" s="3" t="e">
        <f>IF(AND(RIGHT(I2155,1)="1",J2155=AVP),"Scranton West","")</f>
        <v>#NAME?</v>
      </c>
    </row>
    <row r="2156" spans="1:11" x14ac:dyDescent="0.3">
      <c r="A2156" s="1" t="s">
        <v>5122</v>
      </c>
      <c r="B2156" t="s">
        <v>2134</v>
      </c>
      <c r="C2156" t="s">
        <v>2116</v>
      </c>
      <c r="D2156" t="s">
        <v>5998</v>
      </c>
      <c r="E2156" t="s">
        <v>2126</v>
      </c>
      <c r="F2156" s="5">
        <v>13.15</v>
      </c>
      <c r="G2156" s="5">
        <v>21.99</v>
      </c>
      <c r="H2156" s="16">
        <v>0.50482975205570524</v>
      </c>
      <c r="I2156" s="3" t="s">
        <v>10261</v>
      </c>
      <c r="J2156" s="3" t="str">
        <f t="shared" si="33"/>
        <v>AVP</v>
      </c>
      <c r="K2156" s="3" t="e">
        <f>IF(AND(RIGHT(I2156,1)="1",J2156=AVP),"Scranton West","")</f>
        <v>#NAME?</v>
      </c>
    </row>
    <row r="2157" spans="1:11" x14ac:dyDescent="0.3">
      <c r="A2157" s="1" t="s">
        <v>5123</v>
      </c>
      <c r="B2157" t="s">
        <v>2135</v>
      </c>
      <c r="C2157" t="s">
        <v>2116</v>
      </c>
      <c r="D2157" t="s">
        <v>5995</v>
      </c>
      <c r="E2157" t="s">
        <v>2120</v>
      </c>
      <c r="F2157" s="5">
        <v>11.24</v>
      </c>
      <c r="G2157" s="5">
        <v>28.99</v>
      </c>
      <c r="H2157" s="16">
        <v>0.50957522747067485</v>
      </c>
      <c r="I2157" s="3" t="s">
        <v>10260</v>
      </c>
      <c r="J2157" s="3" t="str">
        <f t="shared" si="33"/>
        <v>BNA</v>
      </c>
      <c r="K2157" s="3" t="e">
        <f>IF(AND(RIGHT(I2157,1)="1",J2157=AVP),"Scranton West","")</f>
        <v>#NAME?</v>
      </c>
    </row>
    <row r="2158" spans="1:11" x14ac:dyDescent="0.3">
      <c r="A2158" s="1" t="s">
        <v>5124</v>
      </c>
      <c r="B2158" t="s">
        <v>2136</v>
      </c>
      <c r="C2158" t="s">
        <v>2116</v>
      </c>
      <c r="D2158" t="s">
        <v>5998</v>
      </c>
      <c r="E2158" t="s">
        <v>1314</v>
      </c>
      <c r="F2158" s="5">
        <v>19.71</v>
      </c>
      <c r="G2158" s="5">
        <v>30.99</v>
      </c>
      <c r="H2158" s="16">
        <v>0.50198189987763742</v>
      </c>
      <c r="I2158" s="3" t="s">
        <v>10261</v>
      </c>
      <c r="J2158" s="3" t="str">
        <f t="shared" si="33"/>
        <v>AVP</v>
      </c>
      <c r="K2158" s="3" t="e">
        <f>IF(AND(RIGHT(I2158,1)="1",J2158=AVP),"Scranton West","")</f>
        <v>#NAME?</v>
      </c>
    </row>
    <row r="2159" spans="1:11" x14ac:dyDescent="0.3">
      <c r="A2159" s="1" t="s">
        <v>5125</v>
      </c>
      <c r="B2159" t="s">
        <v>2137</v>
      </c>
      <c r="C2159" t="s">
        <v>2116</v>
      </c>
      <c r="D2159" t="s">
        <v>5995</v>
      </c>
      <c r="E2159" t="s">
        <v>13</v>
      </c>
      <c r="F2159" s="5">
        <v>5.72</v>
      </c>
      <c r="G2159" s="5">
        <v>19.989999999999998</v>
      </c>
      <c r="H2159" s="16">
        <v>3.0002771043280223</v>
      </c>
      <c r="I2159" s="3" t="s">
        <v>10264</v>
      </c>
      <c r="J2159" s="3" t="str">
        <f t="shared" si="33"/>
        <v>AVP</v>
      </c>
      <c r="K2159" s="3" t="e">
        <f>IF(AND(RIGHT(I2159,1)="1",J2159=AVP),"Scranton West","")</f>
        <v>#NAME?</v>
      </c>
    </row>
    <row r="2160" spans="1:11" x14ac:dyDescent="0.3">
      <c r="A2160" s="1" t="s">
        <v>5126</v>
      </c>
      <c r="B2160" t="s">
        <v>2138</v>
      </c>
      <c r="C2160" t="s">
        <v>2116</v>
      </c>
      <c r="D2160" t="s">
        <v>5998</v>
      </c>
      <c r="E2160" t="s">
        <v>2122</v>
      </c>
      <c r="F2160" s="5">
        <v>10.65</v>
      </c>
      <c r="G2160" s="5">
        <v>12.99</v>
      </c>
      <c r="H2160" s="16">
        <v>4.00622890627732</v>
      </c>
      <c r="I2160" s="3" t="s">
        <v>10261</v>
      </c>
      <c r="J2160" s="3" t="str">
        <f t="shared" si="33"/>
        <v>AVP</v>
      </c>
      <c r="K2160" s="3" t="e">
        <f>IF(AND(RIGHT(I2160,1)="1",J2160=AVP),"Scranton West","")</f>
        <v>#NAME?</v>
      </c>
    </row>
    <row r="2161" spans="1:11" x14ac:dyDescent="0.3">
      <c r="A2161" s="1" t="s">
        <v>5127</v>
      </c>
      <c r="B2161" t="s">
        <v>2139</v>
      </c>
      <c r="C2161" t="s">
        <v>2116</v>
      </c>
      <c r="D2161" t="s">
        <v>5998</v>
      </c>
      <c r="E2161" t="s">
        <v>71</v>
      </c>
      <c r="F2161" s="5">
        <v>1.56</v>
      </c>
      <c r="G2161" s="5">
        <v>15.99</v>
      </c>
      <c r="H2161" s="16">
        <v>30.007610922072505</v>
      </c>
      <c r="I2161" s="3" t="s">
        <v>10263</v>
      </c>
      <c r="J2161" s="3" t="str">
        <f t="shared" si="33"/>
        <v>BNA</v>
      </c>
      <c r="K2161" s="3" t="e">
        <f>IF(AND(RIGHT(I2161,1)="1",J2161=AVP),"Scranton West","")</f>
        <v>#NAME?</v>
      </c>
    </row>
    <row r="2162" spans="1:11" x14ac:dyDescent="0.3">
      <c r="A2162" s="1" t="s">
        <v>5128</v>
      </c>
      <c r="B2162" t="s">
        <v>2140</v>
      </c>
      <c r="C2162" t="s">
        <v>2116</v>
      </c>
      <c r="D2162" t="s">
        <v>5998</v>
      </c>
      <c r="E2162" t="s">
        <v>2126</v>
      </c>
      <c r="F2162" s="5">
        <v>28.49</v>
      </c>
      <c r="G2162" s="5">
        <v>29.99</v>
      </c>
      <c r="H2162" s="16">
        <v>0.30772258295204069</v>
      </c>
      <c r="I2162" s="3" t="s">
        <v>10261</v>
      </c>
      <c r="J2162" s="3" t="str">
        <f t="shared" si="33"/>
        <v>AVP</v>
      </c>
      <c r="K2162" s="3" t="e">
        <f>IF(AND(RIGHT(I2162,1)="1",J2162=AVP),"Scranton West","")</f>
        <v>#NAME?</v>
      </c>
    </row>
    <row r="2163" spans="1:11" x14ac:dyDescent="0.3">
      <c r="A2163" s="1" t="s">
        <v>5129</v>
      </c>
      <c r="B2163" t="s">
        <v>2141</v>
      </c>
      <c r="C2163" t="s">
        <v>2116</v>
      </c>
      <c r="D2163" t="s">
        <v>5995</v>
      </c>
      <c r="E2163" t="s">
        <v>2120</v>
      </c>
      <c r="F2163" s="5">
        <v>32.08</v>
      </c>
      <c r="G2163" s="5">
        <v>34.99</v>
      </c>
      <c r="H2163" s="16">
        <v>13.009781113305783</v>
      </c>
      <c r="I2163" s="3" t="s">
        <v>10260</v>
      </c>
      <c r="J2163" s="3" t="str">
        <f t="shared" si="33"/>
        <v>BNA</v>
      </c>
      <c r="K2163" s="3" t="e">
        <f>IF(AND(RIGHT(I2163,1)="1",J2163=AVP),"Scranton West","")</f>
        <v>#NAME?</v>
      </c>
    </row>
    <row r="2164" spans="1:11" x14ac:dyDescent="0.3">
      <c r="A2164" s="1" t="s">
        <v>5130</v>
      </c>
      <c r="B2164" t="s">
        <v>2142</v>
      </c>
      <c r="C2164" t="s">
        <v>2116</v>
      </c>
      <c r="D2164" t="s">
        <v>5998</v>
      </c>
      <c r="E2164" t="s">
        <v>2124</v>
      </c>
      <c r="F2164" s="5">
        <v>12.1</v>
      </c>
      <c r="G2164" s="5">
        <v>32.99</v>
      </c>
      <c r="H2164" s="16">
        <v>7.0038245870595288</v>
      </c>
      <c r="I2164" s="3" t="s">
        <v>10263</v>
      </c>
      <c r="J2164" s="3" t="str">
        <f t="shared" si="33"/>
        <v>BNA</v>
      </c>
      <c r="K2164" s="3" t="e">
        <f>IF(AND(RIGHT(I2164,1)="1",J2164=AVP),"Scranton West","")</f>
        <v>#NAME?</v>
      </c>
    </row>
    <row r="2165" spans="1:11" x14ac:dyDescent="0.3">
      <c r="A2165" s="1" t="s">
        <v>5131</v>
      </c>
      <c r="B2165" t="s">
        <v>2143</v>
      </c>
      <c r="C2165" t="s">
        <v>2116</v>
      </c>
      <c r="D2165" t="s">
        <v>5995</v>
      </c>
      <c r="E2165" t="s">
        <v>2122</v>
      </c>
      <c r="F2165" s="5">
        <v>18.97</v>
      </c>
      <c r="G2165" s="5">
        <v>21.99</v>
      </c>
      <c r="H2165" s="16">
        <v>0.20409876671061877</v>
      </c>
      <c r="I2165" s="3" t="s">
        <v>10263</v>
      </c>
      <c r="J2165" s="3" t="str">
        <f t="shared" si="33"/>
        <v>BNA</v>
      </c>
      <c r="K2165" s="3" t="e">
        <f>IF(AND(RIGHT(I2165,1)="1",J2165=AVP),"Scranton West","")</f>
        <v>#NAME?</v>
      </c>
    </row>
    <row r="2166" spans="1:11" x14ac:dyDescent="0.3">
      <c r="A2166" s="1" t="s">
        <v>5132</v>
      </c>
      <c r="B2166" t="s">
        <v>2144</v>
      </c>
      <c r="C2166" t="s">
        <v>2116</v>
      </c>
      <c r="D2166" t="s">
        <v>5998</v>
      </c>
      <c r="E2166" t="s">
        <v>1314</v>
      </c>
      <c r="F2166" s="5">
        <v>43.8</v>
      </c>
      <c r="G2166" s="5">
        <v>49.99</v>
      </c>
      <c r="H2166" s="16">
        <v>0.30348733953039647</v>
      </c>
      <c r="I2166" s="3" t="s">
        <v>10260</v>
      </c>
      <c r="J2166" s="3" t="str">
        <f t="shared" si="33"/>
        <v>BNA</v>
      </c>
      <c r="K2166" s="3" t="e">
        <f>IF(AND(RIGHT(I2166,1)="1",J2166=AVP),"Scranton West","")</f>
        <v>#NAME?</v>
      </c>
    </row>
    <row r="2167" spans="1:11" x14ac:dyDescent="0.3">
      <c r="A2167" s="1" t="s">
        <v>5133</v>
      </c>
      <c r="B2167" t="s">
        <v>2145</v>
      </c>
      <c r="C2167" t="s">
        <v>2116</v>
      </c>
      <c r="D2167" t="s">
        <v>5998</v>
      </c>
      <c r="E2167" t="s">
        <v>13</v>
      </c>
      <c r="F2167" s="5">
        <v>3.14</v>
      </c>
      <c r="G2167" s="5">
        <v>26.99</v>
      </c>
      <c r="H2167" s="16">
        <v>1.0068333345479694</v>
      </c>
      <c r="I2167" s="3" t="s">
        <v>10261</v>
      </c>
      <c r="J2167" s="3" t="str">
        <f t="shared" si="33"/>
        <v>AVP</v>
      </c>
      <c r="K2167" s="3" t="e">
        <f>IF(AND(RIGHT(I2167,1)="1",J2167=AVP),"Scranton West","")</f>
        <v>#NAME?</v>
      </c>
    </row>
    <row r="2168" spans="1:11" x14ac:dyDescent="0.3">
      <c r="A2168" s="1" t="s">
        <v>5134</v>
      </c>
      <c r="B2168" t="s">
        <v>2146</v>
      </c>
      <c r="C2168" t="s">
        <v>2116</v>
      </c>
      <c r="D2168" t="s">
        <v>5995</v>
      </c>
      <c r="E2168" t="s">
        <v>2120</v>
      </c>
      <c r="F2168" s="5">
        <v>17.47</v>
      </c>
      <c r="G2168" s="5">
        <v>27.99</v>
      </c>
      <c r="H2168" s="16">
        <v>0.5027044942539648</v>
      </c>
      <c r="I2168" s="3" t="s">
        <v>10262</v>
      </c>
      <c r="J2168" s="3" t="str">
        <f t="shared" si="33"/>
        <v>MCO</v>
      </c>
      <c r="K2168" s="3" t="e">
        <f>IF(AND(RIGHT(I2168,1)="1",J2168=AVP),"Scranton West","")</f>
        <v>#NAME?</v>
      </c>
    </row>
    <row r="2169" spans="1:11" x14ac:dyDescent="0.3">
      <c r="A2169" s="1" t="s">
        <v>5135</v>
      </c>
      <c r="B2169" t="s">
        <v>2147</v>
      </c>
      <c r="C2169" t="s">
        <v>2116</v>
      </c>
      <c r="D2169" t="s">
        <v>5998</v>
      </c>
      <c r="E2169" t="s">
        <v>2126</v>
      </c>
      <c r="F2169" s="5">
        <v>22.8</v>
      </c>
      <c r="G2169" s="5">
        <v>38.99</v>
      </c>
      <c r="H2169" s="16">
        <v>0.10850145509575811</v>
      </c>
      <c r="I2169" s="3" t="s">
        <v>10263</v>
      </c>
      <c r="J2169" s="3" t="str">
        <f t="shared" si="33"/>
        <v>BNA</v>
      </c>
      <c r="K2169" s="3" t="e">
        <f>IF(AND(RIGHT(I2169,1)="1",J2169=AVP),"Scranton West","")</f>
        <v>#NAME?</v>
      </c>
    </row>
    <row r="2170" spans="1:11" x14ac:dyDescent="0.3">
      <c r="A2170" s="1" t="s">
        <v>5136</v>
      </c>
      <c r="B2170" t="s">
        <v>2148</v>
      </c>
      <c r="C2170" t="s">
        <v>2116</v>
      </c>
      <c r="D2170" t="s">
        <v>5998</v>
      </c>
      <c r="E2170" t="s">
        <v>2122</v>
      </c>
      <c r="F2170" s="5">
        <v>27.91</v>
      </c>
      <c r="G2170" s="5">
        <v>35.99</v>
      </c>
      <c r="H2170" s="16">
        <v>11.006634833081243</v>
      </c>
      <c r="I2170" s="3" t="s">
        <v>10262</v>
      </c>
      <c r="J2170" s="3" t="str">
        <f t="shared" si="33"/>
        <v>MCO</v>
      </c>
      <c r="K2170" s="3" t="e">
        <f>IF(AND(RIGHT(I2170,1)="1",J2170=AVP),"Scranton West","")</f>
        <v>#NAME?</v>
      </c>
    </row>
    <row r="2171" spans="1:11" x14ac:dyDescent="0.3">
      <c r="A2171" s="1" t="s">
        <v>5137</v>
      </c>
      <c r="B2171" t="s">
        <v>2149</v>
      </c>
      <c r="C2171" t="s">
        <v>2116</v>
      </c>
      <c r="D2171" t="s">
        <v>5998</v>
      </c>
      <c r="E2171" t="s">
        <v>13</v>
      </c>
      <c r="F2171" s="5">
        <v>22.89</v>
      </c>
      <c r="G2171" s="5">
        <v>29.99</v>
      </c>
      <c r="H2171" s="16">
        <v>0.40453916765986708</v>
      </c>
      <c r="I2171" s="3" t="s">
        <v>10261</v>
      </c>
      <c r="J2171" s="3" t="str">
        <f t="shared" si="33"/>
        <v>AVP</v>
      </c>
      <c r="K2171" s="3" t="e">
        <f>IF(AND(RIGHT(I2171,1)="1",J2171=AVP),"Scranton West","")</f>
        <v>#NAME?</v>
      </c>
    </row>
    <row r="2172" spans="1:11" x14ac:dyDescent="0.3">
      <c r="A2172" s="1" t="s">
        <v>5138</v>
      </c>
      <c r="B2172" t="s">
        <v>2150</v>
      </c>
      <c r="C2172" t="s">
        <v>2116</v>
      </c>
      <c r="D2172" t="s">
        <v>5998</v>
      </c>
      <c r="E2172" t="s">
        <v>1314</v>
      </c>
      <c r="F2172" s="5">
        <v>18.41</v>
      </c>
      <c r="G2172" s="5">
        <v>23.99</v>
      </c>
      <c r="H2172" s="16">
        <v>15.009901463091667</v>
      </c>
      <c r="I2172" s="3" t="s">
        <v>10261</v>
      </c>
      <c r="J2172" s="3" t="str">
        <f t="shared" si="33"/>
        <v>AVP</v>
      </c>
      <c r="K2172" s="3" t="e">
        <f>IF(AND(RIGHT(I2172,1)="1",J2172=AVP),"Scranton West","")</f>
        <v>#NAME?</v>
      </c>
    </row>
    <row r="2173" spans="1:11" x14ac:dyDescent="0.3">
      <c r="A2173" s="1" t="s">
        <v>5139</v>
      </c>
      <c r="B2173" t="s">
        <v>2151</v>
      </c>
      <c r="C2173" t="s">
        <v>2116</v>
      </c>
      <c r="D2173" t="s">
        <v>5995</v>
      </c>
      <c r="E2173" t="s">
        <v>2120</v>
      </c>
      <c r="F2173" s="5">
        <v>16.52</v>
      </c>
      <c r="G2173" s="5">
        <v>20.99</v>
      </c>
      <c r="H2173" s="16">
        <v>12.003191663683889</v>
      </c>
      <c r="I2173" s="3" t="s">
        <v>10261</v>
      </c>
      <c r="J2173" s="3" t="str">
        <f t="shared" si="33"/>
        <v>AVP</v>
      </c>
      <c r="K2173" s="3" t="e">
        <f>IF(AND(RIGHT(I2173,1)="1",J2173=AVP),"Scranton West","")</f>
        <v>#NAME?</v>
      </c>
    </row>
    <row r="2174" spans="1:11" x14ac:dyDescent="0.3">
      <c r="A2174" s="1" t="s">
        <v>5140</v>
      </c>
      <c r="B2174" t="s">
        <v>2152</v>
      </c>
      <c r="C2174" t="s">
        <v>2116</v>
      </c>
      <c r="D2174" t="s">
        <v>5998</v>
      </c>
      <c r="E2174" t="s">
        <v>2124</v>
      </c>
      <c r="F2174" s="5">
        <v>14.33</v>
      </c>
      <c r="G2174" s="5">
        <v>18.989999999999998</v>
      </c>
      <c r="H2174" s="16">
        <v>3.0080229051522691</v>
      </c>
      <c r="I2174" s="3" t="s">
        <v>10264</v>
      </c>
      <c r="J2174" s="3" t="str">
        <f t="shared" si="33"/>
        <v>AVP</v>
      </c>
      <c r="K2174" s="3" t="e">
        <f>IF(AND(RIGHT(I2174,1)="1",J2174=AVP),"Scranton West","")</f>
        <v>#NAME?</v>
      </c>
    </row>
    <row r="2175" spans="1:11" x14ac:dyDescent="0.3">
      <c r="A2175" s="1" t="s">
        <v>5141</v>
      </c>
      <c r="B2175" t="s">
        <v>2153</v>
      </c>
      <c r="C2175" t="s">
        <v>2116</v>
      </c>
      <c r="D2175" t="s">
        <v>5998</v>
      </c>
      <c r="E2175" t="s">
        <v>2122</v>
      </c>
      <c r="F2175" s="5">
        <v>9.6</v>
      </c>
      <c r="G2175" s="5">
        <v>28.99</v>
      </c>
      <c r="H2175" s="16">
        <v>1.1082052730846879</v>
      </c>
      <c r="I2175" s="3" t="s">
        <v>10264</v>
      </c>
      <c r="J2175" s="3" t="str">
        <f t="shared" si="33"/>
        <v>AVP</v>
      </c>
      <c r="K2175" s="3" t="e">
        <f>IF(AND(RIGHT(I2175,1)="1",J2175=AVP),"Scranton West","")</f>
        <v>#NAME?</v>
      </c>
    </row>
    <row r="2176" spans="1:11" x14ac:dyDescent="0.3">
      <c r="A2176" s="1" t="s">
        <v>5142</v>
      </c>
      <c r="B2176" t="s">
        <v>2154</v>
      </c>
      <c r="C2176" t="s">
        <v>2116</v>
      </c>
      <c r="D2176" t="s">
        <v>5995</v>
      </c>
      <c r="E2176" t="s">
        <v>2126</v>
      </c>
      <c r="F2176" s="5">
        <v>11.16</v>
      </c>
      <c r="G2176" s="5">
        <v>24.99</v>
      </c>
      <c r="H2176" s="16">
        <v>24.003135084942809</v>
      </c>
      <c r="I2176" s="3" t="s">
        <v>10260</v>
      </c>
      <c r="J2176" s="3" t="str">
        <f t="shared" si="33"/>
        <v>BNA</v>
      </c>
      <c r="K2176" s="3" t="e">
        <f>IF(AND(RIGHT(I2176,1)="1",J2176=AVP),"Scranton West","")</f>
        <v>#NAME?</v>
      </c>
    </row>
    <row r="2177" spans="1:11" x14ac:dyDescent="0.3">
      <c r="A2177" s="1" t="s">
        <v>5143</v>
      </c>
      <c r="B2177" t="s">
        <v>2155</v>
      </c>
      <c r="C2177" t="s">
        <v>2116</v>
      </c>
      <c r="D2177" t="s">
        <v>5998</v>
      </c>
      <c r="E2177" t="s">
        <v>2130</v>
      </c>
      <c r="F2177" s="5">
        <v>29.17</v>
      </c>
      <c r="G2177" s="5">
        <v>36.99</v>
      </c>
      <c r="H2177" s="16">
        <v>2.0030721782388956</v>
      </c>
      <c r="I2177" s="3" t="s">
        <v>10261</v>
      </c>
      <c r="J2177" s="3" t="str">
        <f t="shared" si="33"/>
        <v>AVP</v>
      </c>
      <c r="K2177" s="3" t="e">
        <f>IF(AND(RIGHT(I2177,1)="1",J2177=AVP),"Scranton West","")</f>
        <v>#NAME?</v>
      </c>
    </row>
    <row r="2178" spans="1:11" x14ac:dyDescent="0.3">
      <c r="A2178" s="1" t="s">
        <v>5144</v>
      </c>
      <c r="B2178" t="s">
        <v>2156</v>
      </c>
      <c r="C2178" t="s">
        <v>2116</v>
      </c>
      <c r="D2178" t="s">
        <v>5998</v>
      </c>
      <c r="E2178" t="s">
        <v>13</v>
      </c>
      <c r="F2178" s="5">
        <v>19.54</v>
      </c>
      <c r="G2178" s="5">
        <v>39.99</v>
      </c>
      <c r="H2178" s="16">
        <v>24.007036498823076</v>
      </c>
      <c r="I2178" s="3" t="s">
        <v>10264</v>
      </c>
      <c r="J2178" s="3" t="str">
        <f t="shared" si="33"/>
        <v>AVP</v>
      </c>
      <c r="K2178" s="3" t="e">
        <f>IF(AND(RIGHT(I2178,1)="1",J2178=AVP),"Scranton West","")</f>
        <v>#NAME?</v>
      </c>
    </row>
    <row r="2179" spans="1:11" x14ac:dyDescent="0.3">
      <c r="A2179" s="1" t="s">
        <v>5145</v>
      </c>
      <c r="B2179" t="s">
        <v>2157</v>
      </c>
      <c r="C2179" t="s">
        <v>2116</v>
      </c>
      <c r="D2179" t="s">
        <v>5995</v>
      </c>
      <c r="E2179" t="s">
        <v>2120</v>
      </c>
      <c r="F2179" s="5">
        <v>6.49</v>
      </c>
      <c r="G2179" s="5">
        <v>15.99</v>
      </c>
      <c r="H2179" s="16">
        <v>0.50118537800125584</v>
      </c>
      <c r="I2179" s="3" t="s">
        <v>10260</v>
      </c>
      <c r="J2179" s="3" t="str">
        <f t="shared" ref="J2179:J2242" si="34">LEFT(I2179,3)</f>
        <v>BNA</v>
      </c>
      <c r="K2179" s="3" t="e">
        <f>IF(AND(RIGHT(I2179,1)="1",J2179=AVP),"Scranton West","")</f>
        <v>#NAME?</v>
      </c>
    </row>
    <row r="2180" spans="1:11" x14ac:dyDescent="0.3">
      <c r="A2180" s="1" t="s">
        <v>5146</v>
      </c>
      <c r="B2180" t="s">
        <v>2158</v>
      </c>
      <c r="C2180" t="s">
        <v>2116</v>
      </c>
      <c r="D2180" t="s">
        <v>5998</v>
      </c>
      <c r="E2180" t="s">
        <v>1314</v>
      </c>
      <c r="F2180" s="5">
        <v>21.73</v>
      </c>
      <c r="G2180" s="5">
        <v>42.99</v>
      </c>
      <c r="H2180" s="16">
        <v>5.004190539926336</v>
      </c>
      <c r="I2180" s="3" t="s">
        <v>10261</v>
      </c>
      <c r="J2180" s="3" t="str">
        <f t="shared" si="34"/>
        <v>AVP</v>
      </c>
      <c r="K2180" s="3" t="e">
        <f>IF(AND(RIGHT(I2180,1)="1",J2180=AVP),"Scranton West","")</f>
        <v>#NAME?</v>
      </c>
    </row>
    <row r="2181" spans="1:11" x14ac:dyDescent="0.3">
      <c r="A2181" s="1" t="s">
        <v>5147</v>
      </c>
      <c r="B2181" t="s">
        <v>2159</v>
      </c>
      <c r="C2181" t="s">
        <v>2116</v>
      </c>
      <c r="D2181" t="s">
        <v>5995</v>
      </c>
      <c r="E2181" t="s">
        <v>2122</v>
      </c>
      <c r="F2181" s="5">
        <v>18.440000000000001</v>
      </c>
      <c r="G2181" s="5">
        <v>19.989999999999998</v>
      </c>
      <c r="H2181" s="16">
        <v>0.20654323329658342</v>
      </c>
      <c r="I2181" s="3" t="s">
        <v>10260</v>
      </c>
      <c r="J2181" s="3" t="str">
        <f t="shared" si="34"/>
        <v>BNA</v>
      </c>
      <c r="K2181" s="3" t="e">
        <f>IF(AND(RIGHT(I2181,1)="1",J2181=AVP),"Scranton West","")</f>
        <v>#NAME?</v>
      </c>
    </row>
    <row r="2182" spans="1:11" x14ac:dyDescent="0.3">
      <c r="A2182" s="1" t="s">
        <v>5148</v>
      </c>
      <c r="B2182" t="s">
        <v>2160</v>
      </c>
      <c r="C2182" t="s">
        <v>2116</v>
      </c>
      <c r="D2182" t="s">
        <v>5998</v>
      </c>
      <c r="E2182" t="s">
        <v>2124</v>
      </c>
      <c r="F2182" s="5">
        <v>11.81</v>
      </c>
      <c r="G2182" s="5">
        <v>27.99</v>
      </c>
      <c r="H2182" s="16">
        <v>22.002754156362208</v>
      </c>
      <c r="I2182" s="3" t="s">
        <v>10263</v>
      </c>
      <c r="J2182" s="3" t="str">
        <f t="shared" si="34"/>
        <v>BNA</v>
      </c>
      <c r="K2182" s="3" t="e">
        <f>IF(AND(RIGHT(I2182,1)="1",J2182=AVP),"Scranton West","")</f>
        <v>#NAME?</v>
      </c>
    </row>
    <row r="2183" spans="1:11" x14ac:dyDescent="0.3">
      <c r="A2183" s="1" t="s">
        <v>5149</v>
      </c>
      <c r="B2183" t="s">
        <v>2161</v>
      </c>
      <c r="C2183" t="s">
        <v>2116</v>
      </c>
      <c r="D2183" t="s">
        <v>5995</v>
      </c>
      <c r="E2183" t="s">
        <v>2126</v>
      </c>
      <c r="F2183" s="5">
        <v>16.59</v>
      </c>
      <c r="G2183" s="5">
        <v>21.99</v>
      </c>
      <c r="H2183" s="16">
        <v>4.0065525431786773</v>
      </c>
      <c r="I2183" s="3" t="s">
        <v>10261</v>
      </c>
      <c r="J2183" s="3" t="str">
        <f t="shared" si="34"/>
        <v>AVP</v>
      </c>
      <c r="K2183" s="3" t="e">
        <f>IF(AND(RIGHT(I2183,1)="1",J2183=AVP),"Scranton West","")</f>
        <v>#NAME?</v>
      </c>
    </row>
    <row r="2184" spans="1:11" x14ac:dyDescent="0.3">
      <c r="A2184" s="1" t="s">
        <v>5150</v>
      </c>
      <c r="B2184" t="s">
        <v>2162</v>
      </c>
      <c r="C2184" t="s">
        <v>2116</v>
      </c>
      <c r="D2184" t="s">
        <v>5998</v>
      </c>
      <c r="E2184" t="s">
        <v>1314</v>
      </c>
      <c r="F2184" s="5">
        <v>21.22</v>
      </c>
      <c r="G2184" s="5">
        <v>33.99</v>
      </c>
      <c r="H2184" s="16">
        <v>0.50090268574307961</v>
      </c>
      <c r="I2184" s="3" t="s">
        <v>10261</v>
      </c>
      <c r="J2184" s="3" t="str">
        <f t="shared" si="34"/>
        <v>AVP</v>
      </c>
      <c r="K2184" s="3" t="e">
        <f>IF(AND(RIGHT(I2184,1)="1",J2184=AVP),"Scranton West","")</f>
        <v>#NAME?</v>
      </c>
    </row>
    <row r="2185" spans="1:11" x14ac:dyDescent="0.3">
      <c r="A2185" s="1" t="s">
        <v>5151</v>
      </c>
      <c r="B2185" t="s">
        <v>2163</v>
      </c>
      <c r="C2185" t="s">
        <v>2116</v>
      </c>
      <c r="D2185" t="s">
        <v>5995</v>
      </c>
      <c r="E2185" t="s">
        <v>13</v>
      </c>
      <c r="F2185" s="5">
        <v>5.75</v>
      </c>
      <c r="G2185" s="5">
        <v>9.99</v>
      </c>
      <c r="H2185" s="16">
        <v>0.30049837959490133</v>
      </c>
      <c r="I2185" s="3" t="s">
        <v>10260</v>
      </c>
      <c r="J2185" s="3" t="str">
        <f t="shared" si="34"/>
        <v>BNA</v>
      </c>
      <c r="K2185" s="3" t="e">
        <f>IF(AND(RIGHT(I2185,1)="1",J2185=AVP),"Scranton West","")</f>
        <v>#NAME?</v>
      </c>
    </row>
    <row r="2186" spans="1:11" x14ac:dyDescent="0.3">
      <c r="A2186" s="1" t="s">
        <v>5152</v>
      </c>
      <c r="B2186" t="s">
        <v>2164</v>
      </c>
      <c r="C2186" t="s">
        <v>2116</v>
      </c>
      <c r="D2186" t="s">
        <v>5998</v>
      </c>
      <c r="E2186" t="s">
        <v>2120</v>
      </c>
      <c r="F2186" s="5">
        <v>14.79</v>
      </c>
      <c r="G2186" s="5">
        <v>22.99</v>
      </c>
      <c r="H2186" s="16">
        <v>15.005388886813396</v>
      </c>
      <c r="I2186" s="3" t="s">
        <v>10261</v>
      </c>
      <c r="J2186" s="3" t="str">
        <f t="shared" si="34"/>
        <v>AVP</v>
      </c>
      <c r="K2186" s="3" t="e">
        <f>IF(AND(RIGHT(I2186,1)="1",J2186=AVP),"Scranton West","")</f>
        <v>#NAME?</v>
      </c>
    </row>
    <row r="2187" spans="1:11" x14ac:dyDescent="0.3">
      <c r="A2187" s="1" t="s">
        <v>5153</v>
      </c>
      <c r="B2187" t="s">
        <v>2165</v>
      </c>
      <c r="C2187" t="s">
        <v>2116</v>
      </c>
      <c r="D2187" t="s">
        <v>5998</v>
      </c>
      <c r="E2187" t="s">
        <v>2122</v>
      </c>
      <c r="F2187" s="5">
        <v>20.329999999999998</v>
      </c>
      <c r="G2187" s="5">
        <v>29.99</v>
      </c>
      <c r="H2187" s="16">
        <v>0.10028987650552315</v>
      </c>
      <c r="I2187" s="3" t="s">
        <v>10264</v>
      </c>
      <c r="J2187" s="3" t="str">
        <f t="shared" si="34"/>
        <v>AVP</v>
      </c>
      <c r="K2187" s="3" t="e">
        <f>IF(AND(RIGHT(I2187,1)="1",J2187=AVP),"Scranton West","")</f>
        <v>#NAME?</v>
      </c>
    </row>
    <row r="2188" spans="1:11" x14ac:dyDescent="0.3">
      <c r="A2188" s="1" t="s">
        <v>5154</v>
      </c>
      <c r="B2188" t="s">
        <v>2166</v>
      </c>
      <c r="C2188" t="s">
        <v>2116</v>
      </c>
      <c r="D2188" t="s">
        <v>5998</v>
      </c>
      <c r="E2188" t="s">
        <v>2124</v>
      </c>
      <c r="F2188" s="5">
        <v>15.77</v>
      </c>
      <c r="G2188" s="5">
        <v>17.989999999999998</v>
      </c>
      <c r="H2188" s="16">
        <v>0.20405139713153661</v>
      </c>
      <c r="I2188" s="3" t="s">
        <v>10263</v>
      </c>
      <c r="J2188" s="3" t="str">
        <f t="shared" si="34"/>
        <v>BNA</v>
      </c>
      <c r="K2188" s="3" t="e">
        <f>IF(AND(RIGHT(I2188,1)="1",J2188=AVP),"Scranton West","")</f>
        <v>#NAME?</v>
      </c>
    </row>
    <row r="2189" spans="1:11" x14ac:dyDescent="0.3">
      <c r="A2189" s="1" t="s">
        <v>5155</v>
      </c>
      <c r="B2189" t="s">
        <v>2167</v>
      </c>
      <c r="C2189" t="s">
        <v>2116</v>
      </c>
      <c r="D2189" t="s">
        <v>5995</v>
      </c>
      <c r="E2189" t="s">
        <v>2126</v>
      </c>
      <c r="F2189" s="5">
        <v>8.92</v>
      </c>
      <c r="G2189" s="5">
        <v>14.99</v>
      </c>
      <c r="H2189" s="16">
        <v>0.50672487189693205</v>
      </c>
      <c r="I2189" s="3" t="s">
        <v>10261</v>
      </c>
      <c r="J2189" s="3" t="str">
        <f t="shared" si="34"/>
        <v>AVP</v>
      </c>
      <c r="K2189" s="3" t="e">
        <f>IF(AND(RIGHT(I2189,1)="1",J2189=AVP),"Scranton West","")</f>
        <v>#NAME?</v>
      </c>
    </row>
    <row r="2190" spans="1:11" x14ac:dyDescent="0.3">
      <c r="A2190" s="1" t="s">
        <v>5156</v>
      </c>
      <c r="B2190" t="s">
        <v>2168</v>
      </c>
      <c r="C2190" t="s">
        <v>2116</v>
      </c>
      <c r="D2190" t="s">
        <v>5998</v>
      </c>
      <c r="E2190" t="s">
        <v>2130</v>
      </c>
      <c r="F2190" s="5">
        <v>20.65</v>
      </c>
      <c r="G2190" s="5">
        <v>39.99</v>
      </c>
      <c r="H2190" s="16">
        <v>5.0067808106050347</v>
      </c>
      <c r="I2190" s="3" t="s">
        <v>10261</v>
      </c>
      <c r="J2190" s="3" t="str">
        <f t="shared" si="34"/>
        <v>AVP</v>
      </c>
      <c r="K2190" s="3" t="e">
        <f>IF(AND(RIGHT(I2190,1)="1",J2190=AVP),"Scranton West","")</f>
        <v>#NAME?</v>
      </c>
    </row>
    <row r="2191" spans="1:11" x14ac:dyDescent="0.3">
      <c r="A2191" s="1" t="s">
        <v>5157</v>
      </c>
      <c r="B2191" t="s">
        <v>2169</v>
      </c>
      <c r="C2191" t="s">
        <v>2116</v>
      </c>
      <c r="D2191" t="s">
        <v>5998</v>
      </c>
      <c r="E2191" t="s">
        <v>13</v>
      </c>
      <c r="F2191" s="5">
        <v>10.6</v>
      </c>
      <c r="G2191" s="5">
        <v>24.99</v>
      </c>
      <c r="H2191" s="16">
        <v>0.5070248732839101</v>
      </c>
      <c r="I2191" s="3" t="s">
        <v>10264</v>
      </c>
      <c r="J2191" s="3" t="str">
        <f t="shared" si="34"/>
        <v>AVP</v>
      </c>
      <c r="K2191" s="3" t="e">
        <f>IF(AND(RIGHT(I2191,1)="1",J2191=AVP),"Scranton West","")</f>
        <v>#NAME?</v>
      </c>
    </row>
    <row r="2192" spans="1:11" x14ac:dyDescent="0.3">
      <c r="A2192" s="1" t="s">
        <v>5158</v>
      </c>
      <c r="B2192" t="s">
        <v>2170</v>
      </c>
      <c r="C2192" t="s">
        <v>2116</v>
      </c>
      <c r="D2192" t="s">
        <v>5995</v>
      </c>
      <c r="E2192" t="s">
        <v>2120</v>
      </c>
      <c r="F2192" s="5">
        <v>8.06</v>
      </c>
      <c r="G2192" s="5">
        <v>19.989999999999998</v>
      </c>
      <c r="H2192" s="16">
        <v>4.5060522826706046</v>
      </c>
      <c r="I2192" s="3" t="s">
        <v>10263</v>
      </c>
      <c r="J2192" s="3" t="str">
        <f t="shared" si="34"/>
        <v>BNA</v>
      </c>
      <c r="K2192" s="3" t="e">
        <f>IF(AND(RIGHT(I2192,1)="1",J2192=AVP),"Scranton West","")</f>
        <v>#NAME?</v>
      </c>
    </row>
    <row r="2193" spans="1:11" x14ac:dyDescent="0.3">
      <c r="A2193" s="1" t="s">
        <v>4084</v>
      </c>
      <c r="B2193" t="s">
        <v>2171</v>
      </c>
      <c r="C2193" t="s">
        <v>2116</v>
      </c>
      <c r="D2193" t="s">
        <v>5998</v>
      </c>
      <c r="E2193" t="s">
        <v>1314</v>
      </c>
      <c r="F2193" s="5">
        <v>7.36</v>
      </c>
      <c r="G2193" s="5">
        <v>26.99</v>
      </c>
      <c r="H2193" s="16">
        <v>0.70470525141443852</v>
      </c>
      <c r="I2193" s="3" t="s">
        <v>10261</v>
      </c>
      <c r="J2193" s="3" t="str">
        <f t="shared" si="34"/>
        <v>AVP</v>
      </c>
      <c r="K2193" s="3" t="e">
        <f>IF(AND(RIGHT(I2193,1)="1",J2193=AVP),"Scranton West","")</f>
        <v>#NAME?</v>
      </c>
    </row>
    <row r="2194" spans="1:11" x14ac:dyDescent="0.3">
      <c r="A2194" s="1" t="s">
        <v>5159</v>
      </c>
      <c r="B2194" t="s">
        <v>2172</v>
      </c>
      <c r="C2194" t="s">
        <v>2116</v>
      </c>
      <c r="D2194" t="s">
        <v>5998</v>
      </c>
      <c r="E2194" t="s">
        <v>2122</v>
      </c>
      <c r="F2194" s="5">
        <v>40.840000000000003</v>
      </c>
      <c r="G2194" s="5">
        <v>42.99</v>
      </c>
      <c r="H2194" s="16">
        <v>1.0008883618786848</v>
      </c>
      <c r="I2194" s="3" t="s">
        <v>10260</v>
      </c>
      <c r="J2194" s="3" t="str">
        <f t="shared" si="34"/>
        <v>BNA</v>
      </c>
      <c r="K2194" s="3" t="e">
        <f>IF(AND(RIGHT(I2194,1)="1",J2194=AVP),"Scranton West","")</f>
        <v>#NAME?</v>
      </c>
    </row>
    <row r="2195" spans="1:11" x14ac:dyDescent="0.3">
      <c r="A2195" s="1" t="s">
        <v>5160</v>
      </c>
      <c r="B2195" t="s">
        <v>2173</v>
      </c>
      <c r="C2195" t="s">
        <v>2116</v>
      </c>
      <c r="D2195" t="s">
        <v>5995</v>
      </c>
      <c r="E2195" t="s">
        <v>2124</v>
      </c>
      <c r="F2195" s="5">
        <v>19.760000000000002</v>
      </c>
      <c r="G2195" s="5">
        <v>29.99</v>
      </c>
      <c r="H2195" s="16">
        <v>3.0087795424943846</v>
      </c>
      <c r="I2195" s="3" t="s">
        <v>10261</v>
      </c>
      <c r="J2195" s="3" t="str">
        <f t="shared" si="34"/>
        <v>AVP</v>
      </c>
      <c r="K2195" s="3" t="e">
        <f>IF(AND(RIGHT(I2195,1)="1",J2195=AVP),"Scranton West","")</f>
        <v>#NAME?</v>
      </c>
    </row>
    <row r="2196" spans="1:11" x14ac:dyDescent="0.3">
      <c r="A2196" s="1" t="s">
        <v>5161</v>
      </c>
      <c r="B2196" t="s">
        <v>2174</v>
      </c>
      <c r="C2196" t="s">
        <v>2116</v>
      </c>
      <c r="D2196" t="s">
        <v>5998</v>
      </c>
      <c r="E2196" t="s">
        <v>2126</v>
      </c>
      <c r="F2196" s="5">
        <v>16.75</v>
      </c>
      <c r="G2196" s="5">
        <v>24.99</v>
      </c>
      <c r="H2196" s="16">
        <v>1.0037547039451231</v>
      </c>
      <c r="I2196" s="3" t="s">
        <v>10264</v>
      </c>
      <c r="J2196" s="3" t="str">
        <f t="shared" si="34"/>
        <v>AVP</v>
      </c>
      <c r="K2196" s="3" t="e">
        <f>IF(AND(RIGHT(I2196,1)="1",J2196=AVP),"Scranton West","")</f>
        <v>#NAME?</v>
      </c>
    </row>
    <row r="2197" spans="1:11" x14ac:dyDescent="0.3">
      <c r="A2197" s="1" t="s">
        <v>5162</v>
      </c>
      <c r="B2197" t="s">
        <v>2175</v>
      </c>
      <c r="C2197" t="s">
        <v>2116</v>
      </c>
      <c r="D2197" t="s">
        <v>5995</v>
      </c>
      <c r="E2197" t="s">
        <v>2120</v>
      </c>
      <c r="F2197" s="5">
        <v>5.48</v>
      </c>
      <c r="G2197" s="5">
        <v>18.989999999999998</v>
      </c>
      <c r="H2197" s="16">
        <v>0.50825784560369591</v>
      </c>
      <c r="I2197" s="3" t="s">
        <v>10262</v>
      </c>
      <c r="J2197" s="3" t="str">
        <f t="shared" si="34"/>
        <v>MCO</v>
      </c>
      <c r="K2197" s="3" t="e">
        <f>IF(AND(RIGHT(I2197,1)="1",J2197=AVP),"Scranton West","")</f>
        <v>#NAME?</v>
      </c>
    </row>
    <row r="2198" spans="1:11" x14ac:dyDescent="0.3">
      <c r="A2198" s="1" t="s">
        <v>5163</v>
      </c>
      <c r="B2198" t="s">
        <v>2176</v>
      </c>
      <c r="C2198" t="s">
        <v>2116</v>
      </c>
      <c r="D2198" t="s">
        <v>5998</v>
      </c>
      <c r="E2198" t="s">
        <v>13</v>
      </c>
      <c r="F2198" s="5">
        <v>23.29</v>
      </c>
      <c r="G2198" s="5">
        <v>31.99</v>
      </c>
      <c r="H2198" s="16">
        <v>0.5052589295025065</v>
      </c>
      <c r="I2198" s="3" t="s">
        <v>10261</v>
      </c>
      <c r="J2198" s="3" t="str">
        <f t="shared" si="34"/>
        <v>AVP</v>
      </c>
      <c r="K2198" s="3" t="e">
        <f>IF(AND(RIGHT(I2198,1)="1",J2198=AVP),"Scranton West","")</f>
        <v>#NAME?</v>
      </c>
    </row>
    <row r="2199" spans="1:11" x14ac:dyDescent="0.3">
      <c r="A2199" s="1" t="s">
        <v>5164</v>
      </c>
      <c r="B2199" t="s">
        <v>2127</v>
      </c>
      <c r="C2199" t="s">
        <v>2116</v>
      </c>
      <c r="D2199" t="s">
        <v>5998</v>
      </c>
      <c r="E2199" t="s">
        <v>1314</v>
      </c>
      <c r="F2199" s="5">
        <v>17.170000000000002</v>
      </c>
      <c r="G2199" s="5">
        <v>27.99</v>
      </c>
      <c r="H2199" s="16">
        <v>2.0041588659686798</v>
      </c>
      <c r="I2199" s="3" t="s">
        <v>10261</v>
      </c>
      <c r="J2199" s="3" t="str">
        <f t="shared" si="34"/>
        <v>AVP</v>
      </c>
      <c r="K2199" s="3" t="e">
        <f>IF(AND(RIGHT(I2199,1)="1",J2199=AVP),"Scranton West","")</f>
        <v>#NAME?</v>
      </c>
    </row>
    <row r="2200" spans="1:11" x14ac:dyDescent="0.3">
      <c r="A2200" s="1" t="s">
        <v>5165</v>
      </c>
      <c r="B2200" t="s">
        <v>2177</v>
      </c>
      <c r="C2200" t="s">
        <v>2116</v>
      </c>
      <c r="D2200" t="s">
        <v>5998</v>
      </c>
      <c r="E2200" t="s">
        <v>2122</v>
      </c>
      <c r="F2200" s="5">
        <v>10.43</v>
      </c>
      <c r="G2200" s="5">
        <v>20.99</v>
      </c>
      <c r="H2200" s="16">
        <v>26.009201291165159</v>
      </c>
      <c r="I2200" s="3" t="s">
        <v>10261</v>
      </c>
      <c r="J2200" s="3" t="str">
        <f t="shared" si="34"/>
        <v>AVP</v>
      </c>
      <c r="K2200" s="3" t="e">
        <f>IF(AND(RIGHT(I2200,1)="1",J2200=AVP),"Scranton West","")</f>
        <v>#NAME?</v>
      </c>
    </row>
    <row r="2201" spans="1:11" x14ac:dyDescent="0.3">
      <c r="A2201" s="1" t="s">
        <v>5166</v>
      </c>
      <c r="B2201" t="s">
        <v>2178</v>
      </c>
      <c r="C2201" t="s">
        <v>2116</v>
      </c>
      <c r="D2201" t="s">
        <v>5995</v>
      </c>
      <c r="E2201" t="s">
        <v>2124</v>
      </c>
      <c r="F2201" s="5">
        <v>25.51</v>
      </c>
      <c r="G2201" s="5">
        <v>35.99</v>
      </c>
      <c r="H2201" s="16">
        <v>1.0036199786552296</v>
      </c>
      <c r="I2201" s="3" t="s">
        <v>10261</v>
      </c>
      <c r="J2201" s="3" t="str">
        <f t="shared" si="34"/>
        <v>AVP</v>
      </c>
      <c r="K2201" s="3" t="e">
        <f>IF(AND(RIGHT(I2201,1)="1",J2201=AVP),"Scranton West","")</f>
        <v>#NAME?</v>
      </c>
    </row>
    <row r="2202" spans="1:11" x14ac:dyDescent="0.3">
      <c r="A2202" s="1" t="s">
        <v>5167</v>
      </c>
      <c r="B2202" t="s">
        <v>2179</v>
      </c>
      <c r="C2202" t="s">
        <v>2116</v>
      </c>
      <c r="D2202" t="s">
        <v>5998</v>
      </c>
      <c r="E2202" t="s">
        <v>2130</v>
      </c>
      <c r="F2202" s="5">
        <v>14.1</v>
      </c>
      <c r="G2202" s="5">
        <v>34.99</v>
      </c>
      <c r="H2202" s="16">
        <v>6.0003576563678838</v>
      </c>
      <c r="I2202" s="3" t="s">
        <v>10261</v>
      </c>
      <c r="J2202" s="3" t="str">
        <f t="shared" si="34"/>
        <v>AVP</v>
      </c>
      <c r="K2202" s="3" t="e">
        <f>IF(AND(RIGHT(I2202,1)="1",J2202=AVP),"Scranton West","")</f>
        <v>#NAME?</v>
      </c>
    </row>
    <row r="2203" spans="1:11" x14ac:dyDescent="0.3">
      <c r="A2203" s="1" t="s">
        <v>5168</v>
      </c>
      <c r="B2203" t="s">
        <v>2180</v>
      </c>
      <c r="C2203" t="s">
        <v>2116</v>
      </c>
      <c r="D2203" t="s">
        <v>5995</v>
      </c>
      <c r="E2203" t="s">
        <v>2120</v>
      </c>
      <c r="F2203" s="5">
        <v>18.66</v>
      </c>
      <c r="G2203" s="5">
        <v>22.99</v>
      </c>
      <c r="H2203" s="16">
        <v>0.80634793909922109</v>
      </c>
      <c r="I2203" s="3" t="s">
        <v>10264</v>
      </c>
      <c r="J2203" s="3" t="str">
        <f t="shared" si="34"/>
        <v>AVP</v>
      </c>
      <c r="K2203" s="3" t="e">
        <f>IF(AND(RIGHT(I2203,1)="1",J2203=AVP),"Scranton West","")</f>
        <v>#NAME?</v>
      </c>
    </row>
    <row r="2204" spans="1:11" x14ac:dyDescent="0.3">
      <c r="A2204" s="1" t="s">
        <v>5169</v>
      </c>
      <c r="B2204" t="s">
        <v>2181</v>
      </c>
      <c r="C2204" t="s">
        <v>2116</v>
      </c>
      <c r="D2204" t="s">
        <v>5998</v>
      </c>
      <c r="E2204" t="s">
        <v>13</v>
      </c>
      <c r="F2204" s="5">
        <v>11.15</v>
      </c>
      <c r="G2204" s="5">
        <v>28.99</v>
      </c>
      <c r="H2204" s="16">
        <v>30.002264401866562</v>
      </c>
      <c r="I2204" s="3" t="s">
        <v>10261</v>
      </c>
      <c r="J2204" s="3" t="str">
        <f t="shared" si="34"/>
        <v>AVP</v>
      </c>
      <c r="K2204" s="3" t="e">
        <f>IF(AND(RIGHT(I2204,1)="1",J2204=AVP),"Scranton West","")</f>
        <v>#NAME?</v>
      </c>
    </row>
    <row r="2205" spans="1:11" x14ac:dyDescent="0.3">
      <c r="A2205" s="1" t="s">
        <v>5170</v>
      </c>
      <c r="B2205" t="s">
        <v>2182</v>
      </c>
      <c r="C2205" t="s">
        <v>2116</v>
      </c>
      <c r="D2205" t="s">
        <v>5998</v>
      </c>
      <c r="E2205" t="s">
        <v>2183</v>
      </c>
      <c r="F2205" s="5">
        <v>19.38</v>
      </c>
      <c r="G2205" s="5">
        <v>30.99</v>
      </c>
      <c r="H2205" s="16">
        <v>1.0026486434471602</v>
      </c>
      <c r="I2205" s="3" t="s">
        <v>10262</v>
      </c>
      <c r="J2205" s="3" t="str">
        <f t="shared" si="34"/>
        <v>MCO</v>
      </c>
      <c r="K2205" s="3" t="e">
        <f>IF(AND(RIGHT(I2205,1)="1",J2205=AVP),"Scranton West","")</f>
        <v>#NAME?</v>
      </c>
    </row>
    <row r="2206" spans="1:11" x14ac:dyDescent="0.3">
      <c r="A2206" s="1" t="s">
        <v>5171</v>
      </c>
      <c r="B2206" t="s">
        <v>2184</v>
      </c>
      <c r="C2206" t="s">
        <v>2116</v>
      </c>
      <c r="D2206" t="s">
        <v>5995</v>
      </c>
      <c r="E2206" t="s">
        <v>2122</v>
      </c>
      <c r="F2206" s="5">
        <v>11.56</v>
      </c>
      <c r="G2206" s="5">
        <v>19.989999999999998</v>
      </c>
      <c r="H2206" s="16">
        <v>11.008678847868909</v>
      </c>
      <c r="I2206" s="3" t="s">
        <v>10261</v>
      </c>
      <c r="J2206" s="3" t="str">
        <f t="shared" si="34"/>
        <v>AVP</v>
      </c>
      <c r="K2206" s="3" t="e">
        <f>IF(AND(RIGHT(I2206,1)="1",J2206=AVP),"Scranton West","")</f>
        <v>#NAME?</v>
      </c>
    </row>
    <row r="2207" spans="1:11" x14ac:dyDescent="0.3">
      <c r="A2207" s="1" t="s">
        <v>5172</v>
      </c>
      <c r="B2207" t="s">
        <v>2185</v>
      </c>
      <c r="C2207" t="s">
        <v>2116</v>
      </c>
      <c r="D2207" t="s">
        <v>5998</v>
      </c>
      <c r="E2207" t="s">
        <v>1314</v>
      </c>
      <c r="F2207" s="5">
        <v>5.05</v>
      </c>
      <c r="G2207" s="5">
        <v>25.99</v>
      </c>
      <c r="H2207" s="16">
        <v>0.90485948779674319</v>
      </c>
      <c r="I2207" s="3" t="s">
        <v>10262</v>
      </c>
      <c r="J2207" s="3" t="str">
        <f t="shared" si="34"/>
        <v>MCO</v>
      </c>
      <c r="K2207" s="3" t="e">
        <f>IF(AND(RIGHT(I2207,1)="1",J2207=AVP),"Scranton West","")</f>
        <v>#NAME?</v>
      </c>
    </row>
    <row r="2208" spans="1:11" x14ac:dyDescent="0.3">
      <c r="A2208" s="1" t="s">
        <v>5173</v>
      </c>
      <c r="B2208" t="s">
        <v>2186</v>
      </c>
      <c r="C2208" t="s">
        <v>2116</v>
      </c>
      <c r="D2208" t="s">
        <v>5998</v>
      </c>
      <c r="E2208" t="s">
        <v>2120</v>
      </c>
      <c r="F2208" s="5">
        <v>16.28</v>
      </c>
      <c r="G2208" s="5">
        <v>29.99</v>
      </c>
      <c r="H2208" s="16">
        <v>0.50916316027121455</v>
      </c>
      <c r="I2208" s="3" t="s">
        <v>10264</v>
      </c>
      <c r="J2208" s="3" t="str">
        <f t="shared" si="34"/>
        <v>AVP</v>
      </c>
      <c r="K2208" s="3" t="e">
        <f>IF(AND(RIGHT(I2208,1)="1",J2208=AVP),"Scranton West","")</f>
        <v>#NAME?</v>
      </c>
    </row>
    <row r="2209" spans="1:11" x14ac:dyDescent="0.3">
      <c r="A2209" s="1" t="s">
        <v>5174</v>
      </c>
      <c r="B2209" t="s">
        <v>2187</v>
      </c>
      <c r="C2209" t="s">
        <v>2116</v>
      </c>
      <c r="D2209" t="s">
        <v>5995</v>
      </c>
      <c r="E2209" t="s">
        <v>2124</v>
      </c>
      <c r="F2209" s="5">
        <v>18.88</v>
      </c>
      <c r="G2209" s="5">
        <v>21.99</v>
      </c>
      <c r="H2209" s="16">
        <v>1.2071931056143097</v>
      </c>
      <c r="I2209" s="3" t="s">
        <v>10261</v>
      </c>
      <c r="J2209" s="3" t="str">
        <f t="shared" si="34"/>
        <v>AVP</v>
      </c>
      <c r="K2209" s="3" t="e">
        <f>IF(AND(RIGHT(I2209,1)="1",J2209=AVP),"Scranton West","")</f>
        <v>#NAME?</v>
      </c>
    </row>
    <row r="2210" spans="1:11" x14ac:dyDescent="0.3">
      <c r="A2210" s="1" t="s">
        <v>5175</v>
      </c>
      <c r="B2210" t="s">
        <v>2188</v>
      </c>
      <c r="C2210" t="s">
        <v>2116</v>
      </c>
      <c r="D2210" t="s">
        <v>5998</v>
      </c>
      <c r="E2210" t="s">
        <v>2130</v>
      </c>
      <c r="F2210" s="5">
        <v>17.45</v>
      </c>
      <c r="G2210" s="5">
        <v>29.99</v>
      </c>
      <c r="H2210" s="16">
        <v>25.008644339164604</v>
      </c>
      <c r="I2210" s="3" t="s">
        <v>10261</v>
      </c>
      <c r="J2210" s="3" t="str">
        <f t="shared" si="34"/>
        <v>AVP</v>
      </c>
      <c r="K2210" s="3" t="e">
        <f>IF(AND(RIGHT(I2210,1)="1",J2210=AVP),"Scranton West","")</f>
        <v>#NAME?</v>
      </c>
    </row>
    <row r="2211" spans="1:11" x14ac:dyDescent="0.3">
      <c r="A2211" s="1" t="s">
        <v>5176</v>
      </c>
      <c r="B2211" t="s">
        <v>2189</v>
      </c>
      <c r="C2211" t="s">
        <v>2116</v>
      </c>
      <c r="D2211" t="s">
        <v>5995</v>
      </c>
      <c r="E2211" t="s">
        <v>13</v>
      </c>
      <c r="F2211" s="5">
        <v>5.87</v>
      </c>
      <c r="G2211" s="5">
        <v>18.989999999999998</v>
      </c>
      <c r="H2211" s="16">
        <v>3.0057400563858931</v>
      </c>
      <c r="I2211" s="3" t="s">
        <v>10261</v>
      </c>
      <c r="J2211" s="3" t="str">
        <f t="shared" si="34"/>
        <v>AVP</v>
      </c>
      <c r="K2211" s="3" t="e">
        <f>IF(AND(RIGHT(I2211,1)="1",J2211=AVP),"Scranton West","")</f>
        <v>#NAME?</v>
      </c>
    </row>
    <row r="2212" spans="1:11" x14ac:dyDescent="0.3">
      <c r="A2212" s="1" t="s">
        <v>5177</v>
      </c>
      <c r="B2212" t="s">
        <v>2190</v>
      </c>
      <c r="C2212" t="s">
        <v>2116</v>
      </c>
      <c r="D2212" t="s">
        <v>5998</v>
      </c>
      <c r="E2212" t="s">
        <v>2122</v>
      </c>
      <c r="F2212" s="5">
        <v>10.99</v>
      </c>
      <c r="G2212" s="5">
        <v>27.99</v>
      </c>
      <c r="H2212" s="16">
        <v>0.50121523583117311</v>
      </c>
      <c r="I2212" s="3" t="s">
        <v>10260</v>
      </c>
      <c r="J2212" s="3" t="str">
        <f t="shared" si="34"/>
        <v>BNA</v>
      </c>
      <c r="K2212" s="3" t="e">
        <f>IF(AND(RIGHT(I2212,1)="1",J2212=AVP),"Scranton West","")</f>
        <v>#NAME?</v>
      </c>
    </row>
    <row r="2213" spans="1:11" x14ac:dyDescent="0.3">
      <c r="A2213" s="1" t="s">
        <v>5178</v>
      </c>
      <c r="B2213" t="s">
        <v>2191</v>
      </c>
      <c r="C2213" t="s">
        <v>2116</v>
      </c>
      <c r="D2213" t="s">
        <v>5995</v>
      </c>
      <c r="E2213" t="s">
        <v>2126</v>
      </c>
      <c r="F2213" s="5">
        <v>23.74</v>
      </c>
      <c r="G2213" s="5">
        <v>24.99</v>
      </c>
      <c r="H2213" s="16">
        <v>5.0049212263134288</v>
      </c>
      <c r="I2213" s="3" t="s">
        <v>10260</v>
      </c>
      <c r="J2213" s="3" t="str">
        <f t="shared" si="34"/>
        <v>BNA</v>
      </c>
      <c r="K2213" s="3" t="e">
        <f>IF(AND(RIGHT(I2213,1)="1",J2213=AVP),"Scranton West","")</f>
        <v>#NAME?</v>
      </c>
    </row>
    <row r="2214" spans="1:11" x14ac:dyDescent="0.3">
      <c r="A2214" s="1" t="s">
        <v>5179</v>
      </c>
      <c r="B2214" t="s">
        <v>2192</v>
      </c>
      <c r="C2214" t="s">
        <v>2116</v>
      </c>
      <c r="D2214" t="s">
        <v>5998</v>
      </c>
      <c r="E2214" t="s">
        <v>1314</v>
      </c>
      <c r="F2214" s="5">
        <v>9.16</v>
      </c>
      <c r="G2214" s="5">
        <v>32.99</v>
      </c>
      <c r="H2214" s="16">
        <v>0.50876220250327997</v>
      </c>
      <c r="I2214" s="3" t="s">
        <v>10261</v>
      </c>
      <c r="J2214" s="3" t="str">
        <f t="shared" si="34"/>
        <v>AVP</v>
      </c>
      <c r="K2214" s="3" t="e">
        <f>IF(AND(RIGHT(I2214,1)="1",J2214=AVP),"Scranton West","")</f>
        <v>#NAME?</v>
      </c>
    </row>
    <row r="2215" spans="1:11" x14ac:dyDescent="0.3">
      <c r="A2215" s="1" t="s">
        <v>5153</v>
      </c>
      <c r="B2215" t="s">
        <v>2193</v>
      </c>
      <c r="C2215" t="s">
        <v>2116</v>
      </c>
      <c r="D2215" t="s">
        <v>5995</v>
      </c>
      <c r="E2215" t="s">
        <v>2120</v>
      </c>
      <c r="F2215" s="5">
        <v>7.69</v>
      </c>
      <c r="G2215" s="5">
        <v>15.99</v>
      </c>
      <c r="H2215" s="16">
        <v>0.20698080240656949</v>
      </c>
      <c r="I2215" s="3" t="s">
        <v>10264</v>
      </c>
      <c r="J2215" s="3" t="str">
        <f t="shared" si="34"/>
        <v>AVP</v>
      </c>
      <c r="K2215" s="3" t="e">
        <f>IF(AND(RIGHT(I2215,1)="1",J2215=AVP),"Scranton West","")</f>
        <v>#NAME?</v>
      </c>
    </row>
    <row r="2216" spans="1:11" x14ac:dyDescent="0.3">
      <c r="A2216" s="1" t="s">
        <v>5180</v>
      </c>
      <c r="B2216" t="s">
        <v>2194</v>
      </c>
      <c r="C2216" t="s">
        <v>2116</v>
      </c>
      <c r="D2216" t="s">
        <v>5998</v>
      </c>
      <c r="E2216" t="s">
        <v>13</v>
      </c>
      <c r="F2216" s="5">
        <v>16.98</v>
      </c>
      <c r="G2216" s="5">
        <v>29.99</v>
      </c>
      <c r="H2216" s="16">
        <v>5.0088246000473653</v>
      </c>
      <c r="I2216" s="3" t="s">
        <v>10261</v>
      </c>
      <c r="J2216" s="3" t="str">
        <f t="shared" si="34"/>
        <v>AVP</v>
      </c>
      <c r="K2216" s="3" t="e">
        <f>IF(AND(RIGHT(I2216,1)="1",J2216=AVP),"Scranton West","")</f>
        <v>#NAME?</v>
      </c>
    </row>
    <row r="2217" spans="1:11" x14ac:dyDescent="0.3">
      <c r="A2217" s="1" t="s">
        <v>5181</v>
      </c>
      <c r="B2217" t="s">
        <v>2195</v>
      </c>
      <c r="C2217" t="s">
        <v>2116</v>
      </c>
      <c r="D2217" t="s">
        <v>5995</v>
      </c>
      <c r="E2217" t="s">
        <v>2122</v>
      </c>
      <c r="F2217" s="5">
        <v>20.28</v>
      </c>
      <c r="G2217" s="5">
        <v>22.99</v>
      </c>
      <c r="H2217" s="16">
        <v>10.009421092101391</v>
      </c>
      <c r="I2217" s="3" t="s">
        <v>10264</v>
      </c>
      <c r="J2217" s="3" t="str">
        <f t="shared" si="34"/>
        <v>AVP</v>
      </c>
      <c r="K2217" s="3" t="e">
        <f>IF(AND(RIGHT(I2217,1)="1",J2217=AVP),"Scranton West","")</f>
        <v>#NAME?</v>
      </c>
    </row>
    <row r="2218" spans="1:11" x14ac:dyDescent="0.3">
      <c r="A2218" s="1" t="s">
        <v>5182</v>
      </c>
      <c r="B2218" t="s">
        <v>2196</v>
      </c>
      <c r="C2218" t="s">
        <v>2116</v>
      </c>
      <c r="D2218" t="s">
        <v>5998</v>
      </c>
      <c r="E2218" t="s">
        <v>2124</v>
      </c>
      <c r="F2218" s="5">
        <v>8.89</v>
      </c>
      <c r="G2218" s="5">
        <v>12.99</v>
      </c>
      <c r="H2218" s="16">
        <v>2.0065660051836178</v>
      </c>
      <c r="I2218" s="3" t="s">
        <v>10260</v>
      </c>
      <c r="J2218" s="3" t="str">
        <f t="shared" si="34"/>
        <v>BNA</v>
      </c>
      <c r="K2218" s="3" t="e">
        <f>IF(AND(RIGHT(I2218,1)="1",J2218=AVP),"Scranton West","")</f>
        <v>#NAME?</v>
      </c>
    </row>
    <row r="2219" spans="1:11" x14ac:dyDescent="0.3">
      <c r="A2219" s="1" t="s">
        <v>5183</v>
      </c>
      <c r="B2219" t="s">
        <v>2197</v>
      </c>
      <c r="C2219" t="s">
        <v>2116</v>
      </c>
      <c r="D2219" t="s">
        <v>5995</v>
      </c>
      <c r="E2219" t="s">
        <v>1314</v>
      </c>
      <c r="F2219" s="5">
        <v>7.6</v>
      </c>
      <c r="G2219" s="5">
        <v>16.989999999999998</v>
      </c>
      <c r="H2219" s="16">
        <v>3.0092600861916354</v>
      </c>
      <c r="I2219" s="3" t="s">
        <v>10264</v>
      </c>
      <c r="J2219" s="3" t="str">
        <f t="shared" si="34"/>
        <v>AVP</v>
      </c>
      <c r="K2219" s="3" t="e">
        <f>IF(AND(RIGHT(I2219,1)="1",J2219=AVP),"Scranton West","")</f>
        <v>#NAME?</v>
      </c>
    </row>
    <row r="2220" spans="1:11" x14ac:dyDescent="0.3">
      <c r="A2220" s="1" t="s">
        <v>5184</v>
      </c>
      <c r="B2220" t="s">
        <v>2198</v>
      </c>
      <c r="C2220" t="s">
        <v>2116</v>
      </c>
      <c r="D2220" t="s">
        <v>5998</v>
      </c>
      <c r="E2220" t="s">
        <v>2120</v>
      </c>
      <c r="F2220" s="5">
        <v>4.67</v>
      </c>
      <c r="G2220" s="5">
        <v>13.99</v>
      </c>
      <c r="H2220" s="16">
        <v>0.50749929154969897</v>
      </c>
      <c r="I2220" s="3" t="s">
        <v>10264</v>
      </c>
      <c r="J2220" s="3" t="str">
        <f t="shared" si="34"/>
        <v>AVP</v>
      </c>
      <c r="K2220" s="3" t="e">
        <f>IF(AND(RIGHT(I2220,1)="1",J2220=AVP),"Scranton West","")</f>
        <v>#NAME?</v>
      </c>
    </row>
    <row r="2221" spans="1:11" x14ac:dyDescent="0.3">
      <c r="A2221" s="1" t="s">
        <v>5185</v>
      </c>
      <c r="B2221" t="s">
        <v>2199</v>
      </c>
      <c r="C2221" t="s">
        <v>2116</v>
      </c>
      <c r="D2221" t="s">
        <v>5997</v>
      </c>
      <c r="E2221" t="s">
        <v>2122</v>
      </c>
      <c r="F2221" s="5">
        <v>13.93</v>
      </c>
      <c r="G2221" s="5">
        <v>34.99</v>
      </c>
      <c r="H2221" s="16">
        <v>30.005873558045106</v>
      </c>
      <c r="I2221" s="3" t="s">
        <v>10261</v>
      </c>
      <c r="J2221" s="3" t="str">
        <f t="shared" si="34"/>
        <v>AVP</v>
      </c>
      <c r="K2221" s="3" t="e">
        <f>IF(AND(RIGHT(I2221,1)="1",J2221=AVP),"Scranton West","")</f>
        <v>#NAME?</v>
      </c>
    </row>
    <row r="2222" spans="1:11" x14ac:dyDescent="0.3">
      <c r="A2222" s="1" t="s">
        <v>5186</v>
      </c>
      <c r="B2222" t="s">
        <v>2200</v>
      </c>
      <c r="C2222" t="s">
        <v>2116</v>
      </c>
      <c r="D2222" t="s">
        <v>5998</v>
      </c>
      <c r="E2222" t="s">
        <v>13</v>
      </c>
      <c r="F2222" s="5">
        <v>18.09</v>
      </c>
      <c r="G2222" s="5">
        <v>29.99</v>
      </c>
      <c r="H2222" s="16">
        <v>5.0001816167674891</v>
      </c>
      <c r="I2222" s="3" t="s">
        <v>10261</v>
      </c>
      <c r="J2222" s="3" t="str">
        <f t="shared" si="34"/>
        <v>AVP</v>
      </c>
      <c r="K2222" s="3" t="e">
        <f>IF(AND(RIGHT(I2222,1)="1",J2222=AVP),"Scranton West","")</f>
        <v>#NAME?</v>
      </c>
    </row>
    <row r="2223" spans="1:11" x14ac:dyDescent="0.3">
      <c r="A2223" s="1" t="s">
        <v>5187</v>
      </c>
      <c r="B2223" t="s">
        <v>2201</v>
      </c>
      <c r="C2223" t="s">
        <v>2116</v>
      </c>
      <c r="D2223" t="s">
        <v>5995</v>
      </c>
      <c r="E2223" t="s">
        <v>2183</v>
      </c>
      <c r="F2223" s="5">
        <v>5.3</v>
      </c>
      <c r="G2223" s="5">
        <v>17.989999999999998</v>
      </c>
      <c r="H2223" s="16">
        <v>4.0019875444669095</v>
      </c>
      <c r="I2223" s="3" t="s">
        <v>10263</v>
      </c>
      <c r="J2223" s="3" t="str">
        <f t="shared" si="34"/>
        <v>BNA</v>
      </c>
      <c r="K2223" s="3" t="e">
        <f>IF(AND(RIGHT(I2223,1)="1",J2223=AVP),"Scranton West","")</f>
        <v>#NAME?</v>
      </c>
    </row>
    <row r="2224" spans="1:11" x14ac:dyDescent="0.3">
      <c r="A2224" s="1" t="s">
        <v>5188</v>
      </c>
      <c r="B2224" t="s">
        <v>2202</v>
      </c>
      <c r="C2224" t="s">
        <v>2116</v>
      </c>
      <c r="D2224" t="s">
        <v>5998</v>
      </c>
      <c r="E2224" t="s">
        <v>2130</v>
      </c>
      <c r="F2224" s="5">
        <v>18.28</v>
      </c>
      <c r="G2224" s="5">
        <v>32.99</v>
      </c>
      <c r="H2224" s="16">
        <v>1.001125884969988</v>
      </c>
      <c r="I2224" s="3" t="s">
        <v>10261</v>
      </c>
      <c r="J2224" s="3" t="str">
        <f t="shared" si="34"/>
        <v>AVP</v>
      </c>
      <c r="K2224" s="3" t="e">
        <f>IF(AND(RIGHT(I2224,1)="1",J2224=AVP),"Scranton West","")</f>
        <v>#NAME?</v>
      </c>
    </row>
    <row r="2225" spans="1:11" x14ac:dyDescent="0.3">
      <c r="A2225" s="1" t="s">
        <v>5189</v>
      </c>
      <c r="B2225" t="s">
        <v>2203</v>
      </c>
      <c r="C2225" t="s">
        <v>2116</v>
      </c>
      <c r="D2225" t="s">
        <v>5995</v>
      </c>
      <c r="E2225" t="s">
        <v>2120</v>
      </c>
      <c r="F2225" s="5">
        <v>10.220000000000001</v>
      </c>
      <c r="G2225" s="5">
        <v>25.99</v>
      </c>
      <c r="H2225" s="16">
        <v>0.50240188036237154</v>
      </c>
      <c r="I2225" s="3" t="s">
        <v>10263</v>
      </c>
      <c r="J2225" s="3" t="str">
        <f t="shared" si="34"/>
        <v>BNA</v>
      </c>
      <c r="K2225" s="3" t="e">
        <f>IF(AND(RIGHT(I2225,1)="1",J2225=AVP),"Scranton West","")</f>
        <v>#NAME?</v>
      </c>
    </row>
    <row r="2226" spans="1:11" x14ac:dyDescent="0.3">
      <c r="A2226" s="1" t="s">
        <v>5190</v>
      </c>
      <c r="B2226" t="s">
        <v>2204</v>
      </c>
      <c r="C2226" t="s">
        <v>2116</v>
      </c>
      <c r="D2226" t="s">
        <v>5998</v>
      </c>
      <c r="E2226" t="s">
        <v>2124</v>
      </c>
      <c r="F2226" s="5">
        <v>19.21</v>
      </c>
      <c r="G2226" s="5">
        <v>28.99</v>
      </c>
      <c r="H2226" s="16">
        <v>1.0021382226283113</v>
      </c>
      <c r="I2226" s="3" t="s">
        <v>10261</v>
      </c>
      <c r="J2226" s="3" t="str">
        <f t="shared" si="34"/>
        <v>AVP</v>
      </c>
      <c r="K2226" s="3" t="e">
        <f>IF(AND(RIGHT(I2226,1)="1",J2226=AVP),"Scranton West","")</f>
        <v>#NAME?</v>
      </c>
    </row>
    <row r="2227" spans="1:11" x14ac:dyDescent="0.3">
      <c r="A2227" s="1" t="s">
        <v>5191</v>
      </c>
      <c r="B2227" t="s">
        <v>2205</v>
      </c>
      <c r="C2227" t="s">
        <v>2116</v>
      </c>
      <c r="D2227" t="s">
        <v>5995</v>
      </c>
      <c r="E2227" t="s">
        <v>2122</v>
      </c>
      <c r="F2227" s="5">
        <v>20.89</v>
      </c>
      <c r="G2227" s="5">
        <v>21.99</v>
      </c>
      <c r="H2227" s="16">
        <v>22.004471032611768</v>
      </c>
      <c r="I2227" s="3" t="s">
        <v>10261</v>
      </c>
      <c r="J2227" s="3" t="str">
        <f t="shared" si="34"/>
        <v>AVP</v>
      </c>
      <c r="K2227" s="3" t="e">
        <f>IF(AND(RIGHT(I2227,1)="1",J2227=AVP),"Scranton West","")</f>
        <v>#NAME?</v>
      </c>
    </row>
    <row r="2228" spans="1:11" x14ac:dyDescent="0.3">
      <c r="A2228" s="1" t="s">
        <v>5192</v>
      </c>
      <c r="B2228" t="s">
        <v>2206</v>
      </c>
      <c r="C2228" t="s">
        <v>2116</v>
      </c>
      <c r="D2228" t="s">
        <v>5998</v>
      </c>
      <c r="E2228" t="s">
        <v>1314</v>
      </c>
      <c r="F2228" s="5">
        <v>33.24</v>
      </c>
      <c r="G2228" s="5">
        <v>34.99</v>
      </c>
      <c r="H2228" s="16">
        <v>4.0044940914656459</v>
      </c>
      <c r="I2228" s="3" t="s">
        <v>10261</v>
      </c>
      <c r="J2228" s="3" t="str">
        <f t="shared" si="34"/>
        <v>AVP</v>
      </c>
      <c r="K2228" s="3" t="e">
        <f>IF(AND(RIGHT(I2228,1)="1",J2228=AVP),"Scranton West","")</f>
        <v>#NAME?</v>
      </c>
    </row>
    <row r="2229" spans="1:11" x14ac:dyDescent="0.3">
      <c r="A2229" s="1" t="s">
        <v>5193</v>
      </c>
      <c r="B2229" t="s">
        <v>2207</v>
      </c>
      <c r="C2229" t="s">
        <v>2116</v>
      </c>
      <c r="D2229" t="s">
        <v>5998</v>
      </c>
      <c r="E2229" t="s">
        <v>13</v>
      </c>
      <c r="F2229" s="5">
        <v>25.16</v>
      </c>
      <c r="G2229" s="5">
        <v>39.99</v>
      </c>
      <c r="H2229" s="16">
        <v>0.10556802665431722</v>
      </c>
      <c r="I2229" s="3" t="s">
        <v>10261</v>
      </c>
      <c r="J2229" s="3" t="str">
        <f t="shared" si="34"/>
        <v>AVP</v>
      </c>
      <c r="K2229" s="3" t="e">
        <f>IF(AND(RIGHT(I2229,1)="1",J2229=AVP),"Scranton West","")</f>
        <v>#NAME?</v>
      </c>
    </row>
    <row r="2230" spans="1:11" x14ac:dyDescent="0.3">
      <c r="A2230" s="1" t="s">
        <v>5158</v>
      </c>
      <c r="B2230" t="s">
        <v>2208</v>
      </c>
      <c r="C2230" t="s">
        <v>2116</v>
      </c>
      <c r="D2230" t="s">
        <v>5995</v>
      </c>
      <c r="E2230" t="s">
        <v>2120</v>
      </c>
      <c r="F2230" s="5">
        <v>23.25</v>
      </c>
      <c r="G2230" s="5">
        <v>29.99</v>
      </c>
      <c r="H2230" s="16">
        <v>2.0030580181303668</v>
      </c>
      <c r="I2230" s="3" t="s">
        <v>10261</v>
      </c>
      <c r="J2230" s="3" t="str">
        <f t="shared" si="34"/>
        <v>AVP</v>
      </c>
      <c r="K2230" s="3" t="e">
        <f>IF(AND(RIGHT(I2230,1)="1",J2230=AVP),"Scranton West","")</f>
        <v>#NAME?</v>
      </c>
    </row>
    <row r="2231" spans="1:11" x14ac:dyDescent="0.3">
      <c r="A2231" s="1" t="s">
        <v>4849</v>
      </c>
      <c r="B2231" t="s">
        <v>2209</v>
      </c>
      <c r="C2231" t="s">
        <v>2116</v>
      </c>
      <c r="D2231" t="s">
        <v>5998</v>
      </c>
      <c r="E2231" t="s">
        <v>2183</v>
      </c>
      <c r="F2231" s="5">
        <v>27.86</v>
      </c>
      <c r="G2231" s="5">
        <v>33.99</v>
      </c>
      <c r="H2231" s="16">
        <v>24.006862198007628</v>
      </c>
      <c r="I2231" s="3" t="s">
        <v>10261</v>
      </c>
      <c r="J2231" s="3" t="str">
        <f t="shared" si="34"/>
        <v>AVP</v>
      </c>
      <c r="K2231" s="3" t="e">
        <f>IF(AND(RIGHT(I2231,1)="1",J2231=AVP),"Scranton West","")</f>
        <v>#NAME?</v>
      </c>
    </row>
    <row r="2232" spans="1:11" x14ac:dyDescent="0.3">
      <c r="A2232" s="1" t="s">
        <v>5194</v>
      </c>
      <c r="B2232" t="s">
        <v>2210</v>
      </c>
      <c r="C2232" t="s">
        <v>2116</v>
      </c>
      <c r="D2232" t="s">
        <v>5995</v>
      </c>
      <c r="E2232" t="s">
        <v>2122</v>
      </c>
      <c r="F2232" s="5">
        <v>0.97</v>
      </c>
      <c r="G2232" s="5">
        <v>12.99</v>
      </c>
      <c r="H2232" s="16">
        <v>7.4777347644908232E-2</v>
      </c>
      <c r="I2232" s="3" t="s">
        <v>10264</v>
      </c>
      <c r="J2232" s="3" t="str">
        <f t="shared" si="34"/>
        <v>AVP</v>
      </c>
      <c r="K2232" s="3" t="e">
        <f>IF(AND(RIGHT(I2232,1)="1",J2232=AVP),"Scranton West","")</f>
        <v>#NAME?</v>
      </c>
    </row>
    <row r="2233" spans="1:11" x14ac:dyDescent="0.3">
      <c r="A2233" s="1" t="s">
        <v>5195</v>
      </c>
      <c r="B2233" t="s">
        <v>2211</v>
      </c>
      <c r="C2233" t="s">
        <v>2116</v>
      </c>
      <c r="D2233" t="s">
        <v>5998</v>
      </c>
      <c r="E2233" t="s">
        <v>2124</v>
      </c>
      <c r="F2233" s="5">
        <v>21.72</v>
      </c>
      <c r="G2233" s="5">
        <v>30.99</v>
      </c>
      <c r="H2233" s="16">
        <v>5.0094039335556824</v>
      </c>
      <c r="I2233" s="3" t="s">
        <v>10261</v>
      </c>
      <c r="J2233" s="3" t="str">
        <f t="shared" si="34"/>
        <v>AVP</v>
      </c>
      <c r="K2233" s="3" t="e">
        <f>IF(AND(RIGHT(I2233,1)="1",J2233=AVP),"Scranton West","")</f>
        <v>#NAME?</v>
      </c>
    </row>
    <row r="2234" spans="1:11" x14ac:dyDescent="0.3">
      <c r="A2234" s="1" t="s">
        <v>5196</v>
      </c>
      <c r="B2234" t="s">
        <v>2212</v>
      </c>
      <c r="C2234" t="s">
        <v>2116</v>
      </c>
      <c r="D2234" t="s">
        <v>5998</v>
      </c>
      <c r="E2234" t="s">
        <v>1314</v>
      </c>
      <c r="F2234" s="5">
        <v>19.690000000000001</v>
      </c>
      <c r="G2234" s="5">
        <v>26.99</v>
      </c>
      <c r="H2234" s="16">
        <v>8.0038533511457324</v>
      </c>
      <c r="I2234" s="3" t="s">
        <v>10261</v>
      </c>
      <c r="J2234" s="3" t="str">
        <f t="shared" si="34"/>
        <v>AVP</v>
      </c>
      <c r="K2234" s="3" t="e">
        <f>IF(AND(RIGHT(I2234,1)="1",J2234=AVP),"Scranton West","")</f>
        <v>#NAME?</v>
      </c>
    </row>
    <row r="2235" spans="1:11" x14ac:dyDescent="0.3">
      <c r="A2235" s="1" t="s">
        <v>5197</v>
      </c>
      <c r="B2235" t="s">
        <v>2213</v>
      </c>
      <c r="C2235" t="s">
        <v>2116</v>
      </c>
      <c r="D2235" t="s">
        <v>5995</v>
      </c>
      <c r="E2235" t="s">
        <v>2120</v>
      </c>
      <c r="F2235" s="5">
        <v>16.66</v>
      </c>
      <c r="G2235" s="5">
        <v>19.989999999999998</v>
      </c>
      <c r="H2235" s="16">
        <v>0.40987992293135744</v>
      </c>
      <c r="I2235" s="3" t="s">
        <v>10260</v>
      </c>
      <c r="J2235" s="3" t="str">
        <f t="shared" si="34"/>
        <v>BNA</v>
      </c>
      <c r="K2235" s="3" t="e">
        <f>IF(AND(RIGHT(I2235,1)="1",J2235=AVP),"Scranton West","")</f>
        <v>#NAME?</v>
      </c>
    </row>
    <row r="2236" spans="1:11" x14ac:dyDescent="0.3">
      <c r="A2236" s="1" t="s">
        <v>5198</v>
      </c>
      <c r="B2236" t="s">
        <v>2214</v>
      </c>
      <c r="C2236" t="s">
        <v>2116</v>
      </c>
      <c r="D2236" t="s">
        <v>5998</v>
      </c>
      <c r="E2236" t="s">
        <v>13</v>
      </c>
      <c r="F2236" s="5">
        <v>22.51</v>
      </c>
      <c r="G2236" s="5">
        <v>24.99</v>
      </c>
      <c r="H2236" s="16">
        <v>20.007764993389809</v>
      </c>
      <c r="I2236" s="3" t="s">
        <v>10261</v>
      </c>
      <c r="J2236" s="3" t="str">
        <f t="shared" si="34"/>
        <v>AVP</v>
      </c>
      <c r="K2236" s="3" t="e">
        <f>IF(AND(RIGHT(I2236,1)="1",J2236=AVP),"Scranton West","")</f>
        <v>#NAME?</v>
      </c>
    </row>
    <row r="2237" spans="1:11" x14ac:dyDescent="0.3">
      <c r="A2237" s="1" t="s">
        <v>5199</v>
      </c>
      <c r="B2237" t="s">
        <v>2215</v>
      </c>
      <c r="C2237" t="s">
        <v>2116</v>
      </c>
      <c r="D2237" t="s">
        <v>5995</v>
      </c>
      <c r="E2237" t="s">
        <v>2122</v>
      </c>
      <c r="F2237" s="5">
        <v>13.65</v>
      </c>
      <c r="G2237" s="5">
        <v>21.99</v>
      </c>
      <c r="H2237" s="16">
        <v>0.50465029653047133</v>
      </c>
      <c r="I2237" s="3" t="s">
        <v>10260</v>
      </c>
      <c r="J2237" s="3" t="str">
        <f t="shared" si="34"/>
        <v>BNA</v>
      </c>
      <c r="K2237" s="3" t="e">
        <f>IF(AND(RIGHT(I2237,1)="1",J2237=AVP),"Scranton West","")</f>
        <v>#NAME?</v>
      </c>
    </row>
    <row r="2238" spans="1:11" x14ac:dyDescent="0.3">
      <c r="A2238" s="1" t="s">
        <v>5200</v>
      </c>
      <c r="B2238" t="s">
        <v>2216</v>
      </c>
      <c r="C2238" t="s">
        <v>2116</v>
      </c>
      <c r="D2238" t="s">
        <v>5998</v>
      </c>
      <c r="E2238" t="s">
        <v>2183</v>
      </c>
      <c r="F2238" s="5">
        <v>27.37</v>
      </c>
      <c r="G2238" s="5">
        <v>39.99</v>
      </c>
      <c r="H2238" s="16">
        <v>0.50027367510171494</v>
      </c>
      <c r="I2238" s="3" t="s">
        <v>10261</v>
      </c>
      <c r="J2238" s="3" t="str">
        <f t="shared" si="34"/>
        <v>AVP</v>
      </c>
      <c r="K2238" s="3" t="e">
        <f>IF(AND(RIGHT(I2238,1)="1",J2238=AVP),"Scranton West","")</f>
        <v>#NAME?</v>
      </c>
    </row>
    <row r="2239" spans="1:11" x14ac:dyDescent="0.3">
      <c r="A2239" s="1" t="s">
        <v>5201</v>
      </c>
      <c r="B2239" t="s">
        <v>2217</v>
      </c>
      <c r="C2239" t="s">
        <v>2116</v>
      </c>
      <c r="D2239" t="s">
        <v>5995</v>
      </c>
      <c r="E2239" t="s">
        <v>2124</v>
      </c>
      <c r="F2239" s="5">
        <v>6.88</v>
      </c>
      <c r="G2239" s="5">
        <v>22.99</v>
      </c>
      <c r="H2239" s="16">
        <v>2.0070123618703817</v>
      </c>
      <c r="I2239" s="3" t="s">
        <v>10264</v>
      </c>
      <c r="J2239" s="3" t="str">
        <f t="shared" si="34"/>
        <v>AVP</v>
      </c>
      <c r="K2239" s="3" t="e">
        <f>IF(AND(RIGHT(I2239,1)="1",J2239=AVP),"Scranton West","")</f>
        <v>#NAME?</v>
      </c>
    </row>
    <row r="2240" spans="1:11" x14ac:dyDescent="0.3">
      <c r="A2240" s="1" t="s">
        <v>5202</v>
      </c>
      <c r="B2240" t="s">
        <v>2218</v>
      </c>
      <c r="C2240" t="s">
        <v>2116</v>
      </c>
      <c r="D2240" t="s">
        <v>5998</v>
      </c>
      <c r="E2240" t="s">
        <v>2120</v>
      </c>
      <c r="F2240" s="5">
        <v>12.38</v>
      </c>
      <c r="G2240" s="5">
        <v>15.99</v>
      </c>
      <c r="H2240" s="16">
        <v>0.10336968141560318</v>
      </c>
      <c r="I2240" s="3" t="s">
        <v>10261</v>
      </c>
      <c r="J2240" s="3" t="str">
        <f t="shared" si="34"/>
        <v>AVP</v>
      </c>
      <c r="K2240" s="3" t="e">
        <f>IF(AND(RIGHT(I2240,1)="1",J2240=AVP),"Scranton West","")</f>
        <v>#NAME?</v>
      </c>
    </row>
    <row r="2241" spans="1:11" x14ac:dyDescent="0.3">
      <c r="A2241" s="1" t="s">
        <v>5203</v>
      </c>
      <c r="B2241" t="s">
        <v>2219</v>
      </c>
      <c r="C2241" t="s">
        <v>2116</v>
      </c>
      <c r="D2241" t="s">
        <v>5998</v>
      </c>
      <c r="E2241" t="s">
        <v>1314</v>
      </c>
      <c r="F2241" s="5">
        <v>5.93</v>
      </c>
      <c r="G2241" s="5">
        <v>18.989999999999998</v>
      </c>
      <c r="H2241" s="16">
        <v>4.0074166264392357</v>
      </c>
      <c r="I2241" s="3" t="s">
        <v>10261</v>
      </c>
      <c r="J2241" s="3" t="str">
        <f t="shared" si="34"/>
        <v>AVP</v>
      </c>
      <c r="K2241" s="3" t="e">
        <f>IF(AND(RIGHT(I2241,1)="1",J2241=AVP),"Scranton West","")</f>
        <v>#NAME?</v>
      </c>
    </row>
    <row r="2242" spans="1:11" x14ac:dyDescent="0.3">
      <c r="A2242" s="1" t="s">
        <v>5204</v>
      </c>
      <c r="B2242" t="s">
        <v>2220</v>
      </c>
      <c r="C2242" t="s">
        <v>2116</v>
      </c>
      <c r="D2242" t="s">
        <v>5998</v>
      </c>
      <c r="E2242" t="s">
        <v>13</v>
      </c>
      <c r="F2242" s="5">
        <v>33.450000000000003</v>
      </c>
      <c r="G2242" s="5">
        <v>42.99</v>
      </c>
      <c r="H2242" s="16">
        <v>0.50433036845614276</v>
      </c>
      <c r="I2242" s="3" t="s">
        <v>10261</v>
      </c>
      <c r="J2242" s="3" t="str">
        <f t="shared" si="34"/>
        <v>AVP</v>
      </c>
      <c r="K2242" s="3" t="e">
        <f>IF(AND(RIGHT(I2242,1)="1",J2242=AVP),"Scranton West","")</f>
        <v>#NAME?</v>
      </c>
    </row>
    <row r="2243" spans="1:11" x14ac:dyDescent="0.3">
      <c r="A2243" s="1" t="s">
        <v>5205</v>
      </c>
      <c r="B2243" t="s">
        <v>2221</v>
      </c>
      <c r="C2243" t="s">
        <v>2116</v>
      </c>
      <c r="D2243" t="s">
        <v>5995</v>
      </c>
      <c r="E2243" t="s">
        <v>2122</v>
      </c>
      <c r="F2243" s="5">
        <v>9.08</v>
      </c>
      <c r="G2243" s="5">
        <v>29.99</v>
      </c>
      <c r="H2243" s="16">
        <v>0.50603952022676535</v>
      </c>
      <c r="I2243" s="3" t="s">
        <v>10261</v>
      </c>
      <c r="J2243" s="3" t="str">
        <f t="shared" ref="J2243:J2306" si="35">LEFT(I2243,3)</f>
        <v>AVP</v>
      </c>
      <c r="K2243" s="3" t="e">
        <f>IF(AND(RIGHT(I2243,1)="1",J2243=AVP),"Scranton West","")</f>
        <v>#NAME?</v>
      </c>
    </row>
    <row r="2244" spans="1:11" x14ac:dyDescent="0.3">
      <c r="A2244" s="1" t="s">
        <v>5206</v>
      </c>
      <c r="B2244" t="s">
        <v>2222</v>
      </c>
      <c r="C2244" t="s">
        <v>2116</v>
      </c>
      <c r="D2244" t="s">
        <v>5998</v>
      </c>
      <c r="E2244" t="s">
        <v>13</v>
      </c>
      <c r="F2244" s="5">
        <v>24.74</v>
      </c>
      <c r="G2244" s="5">
        <v>29.99</v>
      </c>
      <c r="H2244" s="16">
        <v>0.50961955135787118</v>
      </c>
      <c r="I2244" s="3" t="s">
        <v>10260</v>
      </c>
      <c r="J2244" s="3" t="str">
        <f t="shared" si="35"/>
        <v>BNA</v>
      </c>
      <c r="K2244" s="3" t="e">
        <f>IF(AND(RIGHT(I2244,1)="1",J2244=AVP),"Scranton West","")</f>
        <v>#NAME?</v>
      </c>
    </row>
    <row r="2245" spans="1:11" x14ac:dyDescent="0.3">
      <c r="A2245" s="1" t="s">
        <v>5207</v>
      </c>
      <c r="B2245" t="s">
        <v>2223</v>
      </c>
      <c r="C2245" t="s">
        <v>2116</v>
      </c>
      <c r="D2245" t="s">
        <v>5995</v>
      </c>
      <c r="E2245" t="s">
        <v>1314</v>
      </c>
      <c r="F2245" s="5">
        <v>21.84</v>
      </c>
      <c r="G2245" s="5">
        <v>22.99</v>
      </c>
      <c r="H2245" s="16">
        <v>3.0004524738316558</v>
      </c>
      <c r="I2245" s="3" t="s">
        <v>10261</v>
      </c>
      <c r="J2245" s="3" t="str">
        <f t="shared" si="35"/>
        <v>AVP</v>
      </c>
      <c r="K2245" s="3" t="e">
        <f>IF(AND(RIGHT(I2245,1)="1",J2245=AVP),"Scranton West","")</f>
        <v>#NAME?</v>
      </c>
    </row>
    <row r="2246" spans="1:11" x14ac:dyDescent="0.3">
      <c r="A2246" s="1" t="s">
        <v>5208</v>
      </c>
      <c r="B2246" t="s">
        <v>2224</v>
      </c>
      <c r="C2246" t="s">
        <v>2116</v>
      </c>
      <c r="D2246" t="s">
        <v>5998</v>
      </c>
      <c r="E2246" t="s">
        <v>2122</v>
      </c>
      <c r="F2246" s="5">
        <v>27.05</v>
      </c>
      <c r="G2246" s="5">
        <v>34.99</v>
      </c>
      <c r="H2246" s="16">
        <v>1.0035657156632587</v>
      </c>
      <c r="I2246" s="3" t="s">
        <v>10260</v>
      </c>
      <c r="J2246" s="3" t="str">
        <f t="shared" si="35"/>
        <v>BNA</v>
      </c>
      <c r="K2246" s="3" t="e">
        <f>IF(AND(RIGHT(I2246,1)="1",J2246=AVP),"Scranton West","")</f>
        <v>#NAME?</v>
      </c>
    </row>
    <row r="2247" spans="1:11" x14ac:dyDescent="0.3">
      <c r="A2247" s="1" t="s">
        <v>5209</v>
      </c>
      <c r="B2247" t="s">
        <v>2225</v>
      </c>
      <c r="C2247" t="s">
        <v>2116</v>
      </c>
      <c r="D2247" t="s">
        <v>5995</v>
      </c>
      <c r="E2247" t="s">
        <v>2120</v>
      </c>
      <c r="F2247" s="5">
        <v>17.420000000000002</v>
      </c>
      <c r="G2247" s="5">
        <v>19.989999999999998</v>
      </c>
      <c r="H2247" s="16">
        <v>0.75192322081023244</v>
      </c>
      <c r="I2247" s="3" t="s">
        <v>10261</v>
      </c>
      <c r="J2247" s="3" t="str">
        <f t="shared" si="35"/>
        <v>AVP</v>
      </c>
      <c r="K2247" s="3" t="e">
        <f>IF(AND(RIGHT(I2247,1)="1",J2247=AVP),"Scranton West","")</f>
        <v>#NAME?</v>
      </c>
    </row>
    <row r="2248" spans="1:11" x14ac:dyDescent="0.3">
      <c r="A2248" s="1" t="s">
        <v>5210</v>
      </c>
      <c r="B2248" t="s">
        <v>2226</v>
      </c>
      <c r="C2248" t="s">
        <v>2116</v>
      </c>
      <c r="D2248" t="s">
        <v>5998</v>
      </c>
      <c r="E2248" t="s">
        <v>2124</v>
      </c>
      <c r="F2248" s="5">
        <v>37.04</v>
      </c>
      <c r="G2248" s="5">
        <v>38.99</v>
      </c>
      <c r="H2248" s="16">
        <v>0.50498737538069294</v>
      </c>
      <c r="I2248" s="3" t="s">
        <v>10263</v>
      </c>
      <c r="J2248" s="3" t="str">
        <f t="shared" si="35"/>
        <v>BNA</v>
      </c>
      <c r="K2248" s="3" t="e">
        <f>IF(AND(RIGHT(I2248,1)="1",J2248=AVP),"Scranton West","")</f>
        <v>#NAME?</v>
      </c>
    </row>
    <row r="2249" spans="1:11" x14ac:dyDescent="0.3">
      <c r="A2249" s="1" t="s">
        <v>5211</v>
      </c>
      <c r="B2249" t="s">
        <v>2227</v>
      </c>
      <c r="C2249" t="s">
        <v>2116</v>
      </c>
      <c r="D2249" t="s">
        <v>5995</v>
      </c>
      <c r="E2249" t="s">
        <v>2183</v>
      </c>
      <c r="F2249" s="5">
        <v>2.91</v>
      </c>
      <c r="G2249" s="5">
        <v>21.99</v>
      </c>
      <c r="H2249" s="16">
        <v>24.006284871851758</v>
      </c>
      <c r="I2249" s="3" t="s">
        <v>10261</v>
      </c>
      <c r="J2249" s="3" t="str">
        <f t="shared" si="35"/>
        <v>AVP</v>
      </c>
      <c r="K2249" s="3" t="e">
        <f>IF(AND(RIGHT(I2249,1)="1",J2249=AVP),"Scranton West","")</f>
        <v>#NAME?</v>
      </c>
    </row>
    <row r="2250" spans="1:11" x14ac:dyDescent="0.3">
      <c r="A2250" s="1" t="s">
        <v>5212</v>
      </c>
      <c r="B2250" t="s">
        <v>2228</v>
      </c>
      <c r="C2250" t="s">
        <v>2116</v>
      </c>
      <c r="D2250" t="s">
        <v>5998</v>
      </c>
      <c r="E2250" t="s">
        <v>71</v>
      </c>
      <c r="F2250" s="5">
        <v>13.24</v>
      </c>
      <c r="G2250" s="5">
        <v>14.99</v>
      </c>
      <c r="H2250" s="16">
        <v>0.10275622821258833</v>
      </c>
      <c r="I2250" s="3" t="s">
        <v>10261</v>
      </c>
      <c r="J2250" s="3" t="str">
        <f t="shared" si="35"/>
        <v>AVP</v>
      </c>
      <c r="K2250" s="3" t="e">
        <f>IF(AND(RIGHT(I2250,1)="1",J2250=AVP),"Scranton West","")</f>
        <v>#NAME?</v>
      </c>
    </row>
    <row r="2251" spans="1:11" x14ac:dyDescent="0.3">
      <c r="A2251" s="1" t="s">
        <v>5213</v>
      </c>
      <c r="B2251" t="s">
        <v>2229</v>
      </c>
      <c r="C2251" t="s">
        <v>2116</v>
      </c>
      <c r="D2251" t="s">
        <v>5998</v>
      </c>
      <c r="E2251" t="s">
        <v>13</v>
      </c>
      <c r="F2251" s="5">
        <v>8.83</v>
      </c>
      <c r="G2251" s="5">
        <v>32.99</v>
      </c>
      <c r="H2251" s="16">
        <v>2.0001381729540872</v>
      </c>
      <c r="I2251" s="3" t="s">
        <v>10261</v>
      </c>
      <c r="J2251" s="3" t="str">
        <f t="shared" si="35"/>
        <v>AVP</v>
      </c>
      <c r="K2251" s="3" t="e">
        <f>IF(AND(RIGHT(I2251,1)="1",J2251=AVP),"Scranton West","")</f>
        <v>#NAME?</v>
      </c>
    </row>
    <row r="2252" spans="1:11" x14ac:dyDescent="0.3">
      <c r="A2252" s="1" t="s">
        <v>5214</v>
      </c>
      <c r="B2252" t="s">
        <v>2230</v>
      </c>
      <c r="C2252" t="s">
        <v>2116</v>
      </c>
      <c r="D2252" t="s">
        <v>5995</v>
      </c>
      <c r="E2252" t="s">
        <v>2120</v>
      </c>
      <c r="F2252" s="5">
        <v>24.29</v>
      </c>
      <c r="G2252" s="5">
        <v>26.99</v>
      </c>
      <c r="H2252" s="16">
        <v>40.008657700690321</v>
      </c>
      <c r="I2252" s="3" t="s">
        <v>10261</v>
      </c>
      <c r="J2252" s="3" t="str">
        <f t="shared" si="35"/>
        <v>AVP</v>
      </c>
      <c r="K2252" s="3" t="e">
        <f>IF(AND(RIGHT(I2252,1)="1",J2252=AVP),"Scranton West","")</f>
        <v>#NAME?</v>
      </c>
    </row>
    <row r="2253" spans="1:11" x14ac:dyDescent="0.3">
      <c r="A2253" s="1" t="s">
        <v>5215</v>
      </c>
      <c r="B2253" t="s">
        <v>2231</v>
      </c>
      <c r="C2253" t="s">
        <v>2116</v>
      </c>
      <c r="D2253" t="s">
        <v>5998</v>
      </c>
      <c r="E2253" t="s">
        <v>1314</v>
      </c>
      <c r="F2253" s="5">
        <v>20.309999999999999</v>
      </c>
      <c r="G2253" s="5">
        <v>27.99</v>
      </c>
      <c r="H2253" s="16">
        <v>6.0072165691667054</v>
      </c>
      <c r="I2253" s="3" t="s">
        <v>10261</v>
      </c>
      <c r="J2253" s="3" t="str">
        <f t="shared" si="35"/>
        <v>AVP</v>
      </c>
      <c r="K2253" s="3" t="e">
        <f>IF(AND(RIGHT(I2253,1)="1",J2253=AVP),"Scranton West","")</f>
        <v>#NAME?</v>
      </c>
    </row>
    <row r="2254" spans="1:11" x14ac:dyDescent="0.3">
      <c r="A2254" s="1" t="s">
        <v>5216</v>
      </c>
      <c r="B2254" t="s">
        <v>2232</v>
      </c>
      <c r="C2254" t="s">
        <v>2116</v>
      </c>
      <c r="D2254" t="s">
        <v>5995</v>
      </c>
      <c r="E2254" t="s">
        <v>2122</v>
      </c>
      <c r="F2254" s="5">
        <v>15.47</v>
      </c>
      <c r="G2254" s="5">
        <v>24.99</v>
      </c>
      <c r="H2254" s="16">
        <v>0.20984767025898429</v>
      </c>
      <c r="I2254" s="3" t="s">
        <v>10260</v>
      </c>
      <c r="J2254" s="3" t="str">
        <f t="shared" si="35"/>
        <v>BNA</v>
      </c>
      <c r="K2254" s="3" t="e">
        <f>IF(AND(RIGHT(I2254,1)="1",J2254=AVP),"Scranton West","")</f>
        <v>#NAME?</v>
      </c>
    </row>
    <row r="2255" spans="1:11" x14ac:dyDescent="0.3">
      <c r="A2255" s="1" t="s">
        <v>5217</v>
      </c>
      <c r="B2255" t="s">
        <v>2233</v>
      </c>
      <c r="C2255" t="s">
        <v>2116</v>
      </c>
      <c r="D2255" t="s">
        <v>5998</v>
      </c>
      <c r="E2255" t="s">
        <v>2124</v>
      </c>
      <c r="F2255" s="5">
        <v>14.19</v>
      </c>
      <c r="G2255" s="5">
        <v>36.99</v>
      </c>
      <c r="H2255" s="16">
        <v>0.3088094840262412</v>
      </c>
      <c r="I2255" s="3" t="s">
        <v>10261</v>
      </c>
      <c r="J2255" s="3" t="str">
        <f t="shared" si="35"/>
        <v>AVP</v>
      </c>
      <c r="K2255" s="3" t="e">
        <f>IF(AND(RIGHT(I2255,1)="1",J2255=AVP),"Scranton West","")</f>
        <v>#NAME?</v>
      </c>
    </row>
    <row r="2256" spans="1:11" x14ac:dyDescent="0.3">
      <c r="A2256" s="1" t="s">
        <v>5218</v>
      </c>
      <c r="B2256" t="s">
        <v>2234</v>
      </c>
      <c r="C2256" t="s">
        <v>2116</v>
      </c>
      <c r="D2256" t="s">
        <v>5995</v>
      </c>
      <c r="E2256" t="s">
        <v>2120</v>
      </c>
      <c r="F2256" s="5">
        <v>6.86</v>
      </c>
      <c r="G2256" s="5">
        <v>12.99</v>
      </c>
      <c r="H2256" s="16">
        <v>3.0042500468003239</v>
      </c>
      <c r="I2256" s="3" t="s">
        <v>10261</v>
      </c>
      <c r="J2256" s="3" t="str">
        <f t="shared" si="35"/>
        <v>AVP</v>
      </c>
      <c r="K2256" s="3" t="e">
        <f>IF(AND(RIGHT(I2256,1)="1",J2256=AVP),"Scranton West","")</f>
        <v>#NAME?</v>
      </c>
    </row>
    <row r="2257" spans="1:11" x14ac:dyDescent="0.3">
      <c r="A2257" s="1" t="s">
        <v>5219</v>
      </c>
      <c r="B2257" t="s">
        <v>2235</v>
      </c>
      <c r="C2257" t="s">
        <v>2116</v>
      </c>
      <c r="D2257" t="s">
        <v>5998</v>
      </c>
      <c r="E2257" t="s">
        <v>71</v>
      </c>
      <c r="F2257" s="5">
        <v>9.11</v>
      </c>
      <c r="G2257" s="5">
        <v>22.99</v>
      </c>
      <c r="H2257" s="16">
        <v>5.0080723817959516</v>
      </c>
      <c r="I2257" s="3" t="s">
        <v>10261</v>
      </c>
      <c r="J2257" s="3" t="str">
        <f t="shared" si="35"/>
        <v>AVP</v>
      </c>
      <c r="K2257" s="3" t="e">
        <f>IF(AND(RIGHT(I2257,1)="1",J2257=AVP),"Scranton West","")</f>
        <v>#NAME?</v>
      </c>
    </row>
    <row r="2258" spans="1:11" x14ac:dyDescent="0.3">
      <c r="A2258" s="1" t="s">
        <v>5220</v>
      </c>
      <c r="B2258" t="s">
        <v>2236</v>
      </c>
      <c r="C2258" t="s">
        <v>2116</v>
      </c>
      <c r="D2258" t="s">
        <v>5997</v>
      </c>
      <c r="E2258" t="s">
        <v>2130</v>
      </c>
      <c r="F2258" s="5">
        <v>37.99</v>
      </c>
      <c r="G2258" s="5">
        <v>39.99</v>
      </c>
      <c r="H2258" s="16">
        <v>17.003189134932896</v>
      </c>
      <c r="I2258" s="3" t="s">
        <v>10261</v>
      </c>
      <c r="J2258" s="3" t="str">
        <f t="shared" si="35"/>
        <v>AVP</v>
      </c>
      <c r="K2258" s="3" t="e">
        <f>IF(AND(RIGHT(I2258,1)="1",J2258=AVP),"Scranton West","")</f>
        <v>#NAME?</v>
      </c>
    </row>
    <row r="2259" spans="1:11" x14ac:dyDescent="0.3">
      <c r="A2259" s="1" t="s">
        <v>5221</v>
      </c>
      <c r="B2259" t="s">
        <v>2237</v>
      </c>
      <c r="C2259" t="s">
        <v>2116</v>
      </c>
      <c r="D2259" t="s">
        <v>5998</v>
      </c>
      <c r="E2259" t="s">
        <v>1314</v>
      </c>
      <c r="F2259" s="5">
        <v>17.489999999999998</v>
      </c>
      <c r="G2259" s="5">
        <v>31.99</v>
      </c>
      <c r="H2259" s="16">
        <v>5.0084230419456164</v>
      </c>
      <c r="I2259" s="3" t="s">
        <v>10261</v>
      </c>
      <c r="J2259" s="3" t="str">
        <f t="shared" si="35"/>
        <v>AVP</v>
      </c>
      <c r="K2259" s="3" t="e">
        <f>IF(AND(RIGHT(I2259,1)="1",J2259=AVP),"Scranton West","")</f>
        <v>#NAME?</v>
      </c>
    </row>
    <row r="2260" spans="1:11" x14ac:dyDescent="0.3">
      <c r="A2260" s="1" t="s">
        <v>5222</v>
      </c>
      <c r="B2260" t="s">
        <v>2238</v>
      </c>
      <c r="C2260" t="s">
        <v>2116</v>
      </c>
      <c r="D2260" t="s">
        <v>5995</v>
      </c>
      <c r="E2260" t="s">
        <v>13</v>
      </c>
      <c r="F2260" s="5">
        <v>27.54</v>
      </c>
      <c r="G2260" s="5">
        <v>28.99</v>
      </c>
      <c r="H2260" s="16">
        <v>0.50958475547323856</v>
      </c>
      <c r="I2260" s="3" t="s">
        <v>10261</v>
      </c>
      <c r="J2260" s="3" t="str">
        <f t="shared" si="35"/>
        <v>AVP</v>
      </c>
      <c r="K2260" s="3" t="e">
        <f>IF(AND(RIGHT(I2260,1)="1",J2260=AVP),"Scranton West","")</f>
        <v>#NAME?</v>
      </c>
    </row>
    <row r="2261" spans="1:11" x14ac:dyDescent="0.3">
      <c r="A2261" s="1" t="s">
        <v>5223</v>
      </c>
      <c r="B2261" t="s">
        <v>2239</v>
      </c>
      <c r="C2261" t="s">
        <v>2116</v>
      </c>
      <c r="D2261" t="s">
        <v>5998</v>
      </c>
      <c r="E2261" t="s">
        <v>2120</v>
      </c>
      <c r="F2261" s="5">
        <v>12.15</v>
      </c>
      <c r="G2261" s="5">
        <v>29.99</v>
      </c>
      <c r="H2261" s="16">
        <v>0.60224996794769636</v>
      </c>
      <c r="I2261" s="3" t="s">
        <v>10261</v>
      </c>
      <c r="J2261" s="3" t="str">
        <f t="shared" si="35"/>
        <v>AVP</v>
      </c>
      <c r="K2261" s="3" t="e">
        <f>IF(AND(RIGHT(I2261,1)="1",J2261=AVP),"Scranton West","")</f>
        <v>#NAME?</v>
      </c>
    </row>
    <row r="2262" spans="1:11" x14ac:dyDescent="0.3">
      <c r="A2262" s="1" t="s">
        <v>5224</v>
      </c>
      <c r="B2262" t="s">
        <v>2240</v>
      </c>
      <c r="C2262" t="s">
        <v>2116</v>
      </c>
      <c r="D2262" t="s">
        <v>5998</v>
      </c>
      <c r="E2262" t="s">
        <v>2122</v>
      </c>
      <c r="F2262" s="5">
        <v>9.7799999999999994</v>
      </c>
      <c r="G2262" s="5">
        <v>23.99</v>
      </c>
      <c r="H2262" s="16">
        <v>1.5026149879915618</v>
      </c>
      <c r="I2262" s="3" t="s">
        <v>10260</v>
      </c>
      <c r="J2262" s="3" t="str">
        <f t="shared" si="35"/>
        <v>BNA</v>
      </c>
      <c r="K2262" s="3" t="e">
        <f>IF(AND(RIGHT(I2262,1)="1",J2262=AVP),"Scranton West","")</f>
        <v>#NAME?</v>
      </c>
    </row>
    <row r="2263" spans="1:11" x14ac:dyDescent="0.3">
      <c r="A2263" s="1" t="s">
        <v>5225</v>
      </c>
      <c r="B2263" t="s">
        <v>2241</v>
      </c>
      <c r="C2263" t="s">
        <v>2116</v>
      </c>
      <c r="D2263" t="s">
        <v>5998</v>
      </c>
      <c r="E2263" t="s">
        <v>2124</v>
      </c>
      <c r="F2263" s="5">
        <v>15.4</v>
      </c>
      <c r="G2263" s="5">
        <v>21.99</v>
      </c>
      <c r="H2263" s="16">
        <v>4.004050388026851</v>
      </c>
      <c r="I2263" s="3" t="s">
        <v>10261</v>
      </c>
      <c r="J2263" s="3" t="str">
        <f t="shared" si="35"/>
        <v>AVP</v>
      </c>
      <c r="K2263" s="3" t="e">
        <f>IF(AND(RIGHT(I2263,1)="1",J2263=AVP),"Scranton West","")</f>
        <v>#NAME?</v>
      </c>
    </row>
    <row r="2264" spans="1:11" x14ac:dyDescent="0.3">
      <c r="A2264" s="1" t="s">
        <v>5226</v>
      </c>
      <c r="B2264" t="s">
        <v>2242</v>
      </c>
      <c r="C2264" t="s">
        <v>2116</v>
      </c>
      <c r="D2264" t="s">
        <v>5995</v>
      </c>
      <c r="E2264" t="s">
        <v>1314</v>
      </c>
      <c r="F2264" s="5">
        <v>8.06</v>
      </c>
      <c r="G2264" s="5">
        <v>19.989999999999998</v>
      </c>
      <c r="H2264" s="16">
        <v>1.5000252276197759</v>
      </c>
      <c r="I2264" s="3" t="s">
        <v>10261</v>
      </c>
      <c r="J2264" s="3" t="str">
        <f t="shared" si="35"/>
        <v>AVP</v>
      </c>
      <c r="K2264" s="3" t="e">
        <f>IF(AND(RIGHT(I2264,1)="1",J2264=AVP),"Scranton West","")</f>
        <v>#NAME?</v>
      </c>
    </row>
    <row r="2265" spans="1:11" x14ac:dyDescent="0.3">
      <c r="A2265" s="1" t="s">
        <v>5227</v>
      </c>
      <c r="B2265" t="s">
        <v>2243</v>
      </c>
      <c r="C2265" t="s">
        <v>2116</v>
      </c>
      <c r="D2265" t="s">
        <v>5998</v>
      </c>
      <c r="E2265" t="s">
        <v>2120</v>
      </c>
      <c r="F2265" s="5">
        <v>12.66</v>
      </c>
      <c r="G2265" s="5">
        <v>18.989999999999998</v>
      </c>
      <c r="H2265" s="16">
        <v>1.0002295652265665</v>
      </c>
      <c r="I2265" s="3" t="s">
        <v>10260</v>
      </c>
      <c r="J2265" s="3" t="str">
        <f t="shared" si="35"/>
        <v>BNA</v>
      </c>
      <c r="K2265" s="3" t="e">
        <f>IF(AND(RIGHT(I2265,1)="1",J2265=AVP),"Scranton West","")</f>
        <v>#NAME?</v>
      </c>
    </row>
    <row r="2266" spans="1:11" x14ac:dyDescent="0.3">
      <c r="A2266" s="1" t="s">
        <v>5228</v>
      </c>
      <c r="B2266" t="s">
        <v>2244</v>
      </c>
      <c r="C2266" t="s">
        <v>2116</v>
      </c>
      <c r="D2266" t="s">
        <v>5995</v>
      </c>
      <c r="E2266" t="s">
        <v>13</v>
      </c>
      <c r="F2266" s="5">
        <v>11.22</v>
      </c>
      <c r="G2266" s="5">
        <v>24.99</v>
      </c>
      <c r="H2266" s="16">
        <v>5.0075459356946483</v>
      </c>
      <c r="I2266" s="3" t="s">
        <v>10261</v>
      </c>
      <c r="J2266" s="3" t="str">
        <f t="shared" si="35"/>
        <v>AVP</v>
      </c>
      <c r="K2266" s="3" t="e">
        <f>IF(AND(RIGHT(I2266,1)="1",J2266=AVP),"Scranton West","")</f>
        <v>#NAME?</v>
      </c>
    </row>
    <row r="2267" spans="1:11" x14ac:dyDescent="0.3">
      <c r="A2267" s="1" t="s">
        <v>5229</v>
      </c>
      <c r="B2267" t="s">
        <v>2245</v>
      </c>
      <c r="C2267" t="s">
        <v>2116</v>
      </c>
      <c r="D2267" t="s">
        <v>5998</v>
      </c>
      <c r="E2267" t="s">
        <v>2122</v>
      </c>
      <c r="F2267" s="5">
        <v>11.45</v>
      </c>
      <c r="G2267" s="5">
        <v>15.99</v>
      </c>
      <c r="H2267" s="16">
        <v>0.60648258379630682</v>
      </c>
      <c r="I2267" s="3" t="s">
        <v>10261</v>
      </c>
      <c r="J2267" s="3" t="str">
        <f t="shared" si="35"/>
        <v>AVP</v>
      </c>
      <c r="K2267" s="3" t="e">
        <f>IF(AND(RIGHT(I2267,1)="1",J2267=AVP),"Scranton West","")</f>
        <v>#NAME?</v>
      </c>
    </row>
    <row r="2268" spans="1:11" x14ac:dyDescent="0.3">
      <c r="A2268" s="1" t="s">
        <v>5230</v>
      </c>
      <c r="B2268" t="s">
        <v>2246</v>
      </c>
      <c r="C2268" t="s">
        <v>2116</v>
      </c>
      <c r="D2268" t="s">
        <v>5998</v>
      </c>
      <c r="E2268" t="s">
        <v>1314</v>
      </c>
      <c r="F2268" s="5">
        <v>19.02</v>
      </c>
      <c r="G2268" s="5">
        <v>30.99</v>
      </c>
      <c r="H2268" s="16">
        <v>3.0020485418243363</v>
      </c>
      <c r="I2268" s="3" t="s">
        <v>10263</v>
      </c>
      <c r="J2268" s="3" t="str">
        <f t="shared" si="35"/>
        <v>BNA</v>
      </c>
      <c r="K2268" s="3" t="e">
        <f>IF(AND(RIGHT(I2268,1)="1",J2268=AVP),"Scranton West","")</f>
        <v>#NAME?</v>
      </c>
    </row>
    <row r="2269" spans="1:11" x14ac:dyDescent="0.3">
      <c r="A2269" s="1" t="s">
        <v>5231</v>
      </c>
      <c r="B2269" t="s">
        <v>2132</v>
      </c>
      <c r="C2269" t="s">
        <v>2116</v>
      </c>
      <c r="D2269" t="s">
        <v>5998</v>
      </c>
      <c r="E2269" t="s">
        <v>2120</v>
      </c>
      <c r="F2269" s="5">
        <v>31.08</v>
      </c>
      <c r="G2269" s="5">
        <v>33.99</v>
      </c>
      <c r="H2269" s="16">
        <v>15.006224501055748</v>
      </c>
      <c r="I2269" s="3" t="s">
        <v>10261</v>
      </c>
      <c r="J2269" s="3" t="str">
        <f t="shared" si="35"/>
        <v>AVP</v>
      </c>
      <c r="K2269" s="3" t="e">
        <f>IF(AND(RIGHT(I2269,1)="1",J2269=AVP),"Scranton West","")</f>
        <v>#NAME?</v>
      </c>
    </row>
    <row r="2270" spans="1:11" x14ac:dyDescent="0.3">
      <c r="A2270" s="1" t="s">
        <v>5232</v>
      </c>
      <c r="B2270" t="s">
        <v>2247</v>
      </c>
      <c r="C2270" t="s">
        <v>2116</v>
      </c>
      <c r="D2270" t="s">
        <v>5995</v>
      </c>
      <c r="E2270" t="s">
        <v>2124</v>
      </c>
      <c r="F2270" s="5">
        <v>10.47</v>
      </c>
      <c r="G2270" s="5">
        <v>20.99</v>
      </c>
      <c r="H2270" s="16">
        <v>1.509847768569226</v>
      </c>
      <c r="I2270" s="3" t="s">
        <v>10261</v>
      </c>
      <c r="J2270" s="3" t="str">
        <f t="shared" si="35"/>
        <v>AVP</v>
      </c>
      <c r="K2270" s="3" t="e">
        <f>IF(AND(RIGHT(I2270,1)="1",J2270=AVP),"Scranton West","")</f>
        <v>#NAME?</v>
      </c>
    </row>
    <row r="2271" spans="1:11" x14ac:dyDescent="0.3">
      <c r="A2271" s="1" t="s">
        <v>5233</v>
      </c>
      <c r="B2271" t="s">
        <v>2248</v>
      </c>
      <c r="C2271" t="s">
        <v>2116</v>
      </c>
      <c r="D2271" t="s">
        <v>5998</v>
      </c>
      <c r="E2271" t="s">
        <v>2183</v>
      </c>
      <c r="F2271" s="5">
        <v>20.48</v>
      </c>
      <c r="G2271" s="5">
        <v>35.99</v>
      </c>
      <c r="H2271" s="16">
        <v>0.10366468662985277</v>
      </c>
      <c r="I2271" s="3" t="s">
        <v>10260</v>
      </c>
      <c r="J2271" s="3" t="str">
        <f t="shared" si="35"/>
        <v>BNA</v>
      </c>
      <c r="K2271" s="3" t="e">
        <f>IF(AND(RIGHT(I2271,1)="1",J2271=AVP),"Scranton West","")</f>
        <v>#NAME?</v>
      </c>
    </row>
    <row r="2272" spans="1:11" x14ac:dyDescent="0.3">
      <c r="A2272" s="1" t="s">
        <v>5234</v>
      </c>
      <c r="B2272" t="s">
        <v>2249</v>
      </c>
      <c r="C2272" t="s">
        <v>2116</v>
      </c>
      <c r="D2272" t="s">
        <v>5995</v>
      </c>
      <c r="E2272" t="s">
        <v>13</v>
      </c>
      <c r="F2272" s="5">
        <v>18.45</v>
      </c>
      <c r="G2272" s="5">
        <v>22.99</v>
      </c>
      <c r="H2272" s="16">
        <v>7.0038499541627237</v>
      </c>
      <c r="I2272" s="3" t="s">
        <v>10263</v>
      </c>
      <c r="J2272" s="3" t="str">
        <f t="shared" si="35"/>
        <v>BNA</v>
      </c>
      <c r="K2272" s="3" t="e">
        <f>IF(AND(RIGHT(I2272,1)="1",J2272=AVP),"Scranton West","")</f>
        <v>#NAME?</v>
      </c>
    </row>
    <row r="2273" spans="1:11" x14ac:dyDescent="0.3">
      <c r="A2273" s="1" t="s">
        <v>5235</v>
      </c>
      <c r="B2273" t="s">
        <v>2250</v>
      </c>
      <c r="C2273" t="s">
        <v>2116</v>
      </c>
      <c r="D2273" t="s">
        <v>5998</v>
      </c>
      <c r="E2273" t="s">
        <v>2130</v>
      </c>
      <c r="F2273" s="5">
        <v>31.55</v>
      </c>
      <c r="G2273" s="5">
        <v>38.99</v>
      </c>
      <c r="H2273" s="16">
        <v>0.50406417482600696</v>
      </c>
      <c r="I2273" s="3" t="s">
        <v>10261</v>
      </c>
      <c r="J2273" s="3" t="str">
        <f t="shared" si="35"/>
        <v>AVP</v>
      </c>
      <c r="K2273" s="3" t="e">
        <f>IF(AND(RIGHT(I2273,1)="1",J2273=AVP),"Scranton West","")</f>
        <v>#NAME?</v>
      </c>
    </row>
    <row r="2274" spans="1:11" x14ac:dyDescent="0.3">
      <c r="A2274" s="1" t="s">
        <v>5236</v>
      </c>
      <c r="B2274" t="s">
        <v>2251</v>
      </c>
      <c r="C2274" t="s">
        <v>2116</v>
      </c>
      <c r="D2274" t="s">
        <v>5998</v>
      </c>
      <c r="E2274" t="s">
        <v>1314</v>
      </c>
      <c r="F2274" s="5">
        <v>16.84</v>
      </c>
      <c r="G2274" s="5">
        <v>26.99</v>
      </c>
      <c r="H2274" s="16">
        <v>8.0099694857711281</v>
      </c>
      <c r="I2274" s="3" t="s">
        <v>10261</v>
      </c>
      <c r="J2274" s="3" t="str">
        <f t="shared" si="35"/>
        <v>AVP</v>
      </c>
      <c r="K2274" s="3" t="e">
        <f>IF(AND(RIGHT(I2274,1)="1",J2274=AVP),"Scranton West","")</f>
        <v>#NAME?</v>
      </c>
    </row>
    <row r="2275" spans="1:11" x14ac:dyDescent="0.3">
      <c r="A2275" s="1" t="s">
        <v>5237</v>
      </c>
      <c r="B2275" t="s">
        <v>2252</v>
      </c>
      <c r="C2275" t="s">
        <v>2116</v>
      </c>
      <c r="D2275" t="s">
        <v>5995</v>
      </c>
      <c r="E2275" t="s">
        <v>2120</v>
      </c>
      <c r="F2275" s="5">
        <v>11.3</v>
      </c>
      <c r="G2275" s="5">
        <v>19.989999999999998</v>
      </c>
      <c r="H2275" s="16">
        <v>1.2054843440424416</v>
      </c>
      <c r="I2275" s="3" t="s">
        <v>10264</v>
      </c>
      <c r="J2275" s="3" t="str">
        <f t="shared" si="35"/>
        <v>AVP</v>
      </c>
      <c r="K2275" s="3" t="e">
        <f>IF(AND(RIGHT(I2275,1)="1",J2275=AVP),"Scranton West","")</f>
        <v>#NAME?</v>
      </c>
    </row>
    <row r="2276" spans="1:11" x14ac:dyDescent="0.3">
      <c r="A2276" s="1" t="s">
        <v>5238</v>
      </c>
      <c r="B2276" t="s">
        <v>2253</v>
      </c>
      <c r="C2276" t="s">
        <v>2116</v>
      </c>
      <c r="D2276" t="s">
        <v>5998</v>
      </c>
      <c r="E2276" t="s">
        <v>2122</v>
      </c>
      <c r="F2276" s="5">
        <v>12.64</v>
      </c>
      <c r="G2276" s="5">
        <v>17.989999999999998</v>
      </c>
      <c r="H2276" s="16">
        <v>20.006331520463117</v>
      </c>
      <c r="I2276" s="3" t="s">
        <v>10260</v>
      </c>
      <c r="J2276" s="3" t="str">
        <f t="shared" si="35"/>
        <v>BNA</v>
      </c>
      <c r="K2276" s="3" t="e">
        <f>IF(AND(RIGHT(I2276,1)="1",J2276=AVP),"Scranton West","")</f>
        <v>#NAME?</v>
      </c>
    </row>
    <row r="2277" spans="1:11" x14ac:dyDescent="0.3">
      <c r="A2277" s="1" t="s">
        <v>5239</v>
      </c>
      <c r="B2277" t="s">
        <v>2254</v>
      </c>
      <c r="C2277" t="s">
        <v>2116</v>
      </c>
      <c r="D2277" t="s">
        <v>5998</v>
      </c>
      <c r="E2277" t="s">
        <v>2124</v>
      </c>
      <c r="F2277" s="5">
        <v>29.95</v>
      </c>
      <c r="G2277" s="5">
        <v>34.99</v>
      </c>
      <c r="H2277" s="16">
        <v>0.20568313236940716</v>
      </c>
      <c r="I2277" s="3" t="s">
        <v>10261</v>
      </c>
      <c r="J2277" s="3" t="str">
        <f t="shared" si="35"/>
        <v>AVP</v>
      </c>
      <c r="K2277" s="3" t="e">
        <f>IF(AND(RIGHT(I2277,1)="1",J2277=AVP),"Scranton West","")</f>
        <v>#NAME?</v>
      </c>
    </row>
    <row r="2278" spans="1:11" x14ac:dyDescent="0.3">
      <c r="A2278" s="1" t="s">
        <v>5240</v>
      </c>
      <c r="B2278" t="s">
        <v>2255</v>
      </c>
      <c r="C2278" t="s">
        <v>2116</v>
      </c>
      <c r="D2278" t="s">
        <v>5995</v>
      </c>
      <c r="E2278" t="s">
        <v>2183</v>
      </c>
      <c r="F2278" s="5">
        <v>15.62</v>
      </c>
      <c r="G2278" s="5">
        <v>23.99</v>
      </c>
      <c r="H2278" s="16">
        <v>0.50838388103190935</v>
      </c>
      <c r="I2278" s="3" t="s">
        <v>10260</v>
      </c>
      <c r="J2278" s="3" t="str">
        <f t="shared" si="35"/>
        <v>BNA</v>
      </c>
      <c r="K2278" s="3" t="e">
        <f>IF(AND(RIGHT(I2278,1)="1",J2278=AVP),"Scranton West","")</f>
        <v>#NAME?</v>
      </c>
    </row>
    <row r="2279" spans="1:11" x14ac:dyDescent="0.3">
      <c r="A2279" s="1" t="s">
        <v>5241</v>
      </c>
      <c r="B2279" t="s">
        <v>2256</v>
      </c>
      <c r="C2279" t="s">
        <v>2116</v>
      </c>
      <c r="D2279" t="s">
        <v>5998</v>
      </c>
      <c r="E2279" t="s">
        <v>13</v>
      </c>
      <c r="F2279" s="5">
        <v>9.59</v>
      </c>
      <c r="G2279" s="5">
        <v>16.989999999999998</v>
      </c>
      <c r="H2279" s="16">
        <v>0.20210027605205477</v>
      </c>
      <c r="I2279" s="3" t="s">
        <v>10261</v>
      </c>
      <c r="J2279" s="3" t="str">
        <f t="shared" si="35"/>
        <v>AVP</v>
      </c>
      <c r="K2279" s="3" t="e">
        <f>IF(AND(RIGHT(I2279,1)="1",J2279=AVP),"Scranton West","")</f>
        <v>#NAME?</v>
      </c>
    </row>
    <row r="2280" spans="1:11" x14ac:dyDescent="0.3">
      <c r="A2280" s="1" t="s">
        <v>5242</v>
      </c>
      <c r="B2280" t="s">
        <v>2257</v>
      </c>
      <c r="C2280" t="s">
        <v>2116</v>
      </c>
      <c r="D2280" t="s">
        <v>5995</v>
      </c>
      <c r="E2280" t="s">
        <v>2120</v>
      </c>
      <c r="F2280" s="5">
        <v>14.24</v>
      </c>
      <c r="G2280" s="5">
        <v>14.99</v>
      </c>
      <c r="H2280" s="16">
        <v>0.80603434403573704</v>
      </c>
      <c r="I2280" s="3" t="s">
        <v>10261</v>
      </c>
      <c r="J2280" s="3" t="str">
        <f t="shared" si="35"/>
        <v>AVP</v>
      </c>
      <c r="K2280" s="3" t="e">
        <f>IF(AND(RIGHT(I2280,1)="1",J2280=AVP),"Scranton West","")</f>
        <v>#NAME?</v>
      </c>
    </row>
    <row r="2281" spans="1:11" x14ac:dyDescent="0.3">
      <c r="A2281" s="1" t="s">
        <v>5243</v>
      </c>
      <c r="B2281" t="s">
        <v>2258</v>
      </c>
      <c r="C2281" t="s">
        <v>2116</v>
      </c>
      <c r="D2281" t="s">
        <v>5998</v>
      </c>
      <c r="E2281" t="s">
        <v>1314</v>
      </c>
      <c r="F2281" s="5">
        <v>19.29</v>
      </c>
      <c r="G2281" s="5">
        <v>29.99</v>
      </c>
      <c r="H2281" s="16">
        <v>0.3042282308262248</v>
      </c>
      <c r="I2281" s="3" t="s">
        <v>10261</v>
      </c>
      <c r="J2281" s="3" t="str">
        <f t="shared" si="35"/>
        <v>AVP</v>
      </c>
      <c r="K2281" s="3" t="e">
        <f>IF(AND(RIGHT(I2281,1)="1",J2281=AVP),"Scranton West","")</f>
        <v>#NAME?</v>
      </c>
    </row>
    <row r="2282" spans="1:11" x14ac:dyDescent="0.3">
      <c r="A2282" s="1" t="s">
        <v>5244</v>
      </c>
      <c r="B2282" t="s">
        <v>2259</v>
      </c>
      <c r="C2282" t="s">
        <v>2116</v>
      </c>
      <c r="D2282" t="s">
        <v>5995</v>
      </c>
      <c r="E2282" t="s">
        <v>2122</v>
      </c>
      <c r="F2282" s="5">
        <v>3.93</v>
      </c>
      <c r="G2282" s="5">
        <v>12.99</v>
      </c>
      <c r="H2282" s="16">
        <v>24.00375462847018</v>
      </c>
      <c r="I2282" s="3" t="s">
        <v>10260</v>
      </c>
      <c r="J2282" s="3" t="str">
        <f t="shared" si="35"/>
        <v>BNA</v>
      </c>
      <c r="K2282" s="3" t="e">
        <f>IF(AND(RIGHT(I2282,1)="1",J2282=AVP),"Scranton West","")</f>
        <v>#NAME?</v>
      </c>
    </row>
    <row r="2283" spans="1:11" x14ac:dyDescent="0.3">
      <c r="A2283" s="1" t="s">
        <v>5245</v>
      </c>
      <c r="B2283" t="s">
        <v>2260</v>
      </c>
      <c r="C2283" t="s">
        <v>2116</v>
      </c>
      <c r="D2283" t="s">
        <v>5998</v>
      </c>
      <c r="E2283" t="s">
        <v>2124</v>
      </c>
      <c r="F2283" s="5">
        <v>16.149999999999999</v>
      </c>
      <c r="G2283" s="5">
        <v>32.99</v>
      </c>
      <c r="H2283" s="16">
        <v>30.003316732429766</v>
      </c>
      <c r="I2283" s="3" t="s">
        <v>10261</v>
      </c>
      <c r="J2283" s="3" t="str">
        <f t="shared" si="35"/>
        <v>AVP</v>
      </c>
      <c r="K2283" s="3" t="e">
        <f>IF(AND(RIGHT(I2283,1)="1",J2283=AVP),"Scranton West","")</f>
        <v>#NAME?</v>
      </c>
    </row>
    <row r="2284" spans="1:11" x14ac:dyDescent="0.3">
      <c r="A2284" s="1" t="s">
        <v>5246</v>
      </c>
      <c r="B2284" t="s">
        <v>2261</v>
      </c>
      <c r="C2284" t="s">
        <v>2116</v>
      </c>
      <c r="D2284" t="s">
        <v>5995</v>
      </c>
      <c r="E2284" t="s">
        <v>2183</v>
      </c>
      <c r="F2284" s="5">
        <v>13.08</v>
      </c>
      <c r="G2284" s="5">
        <v>20.99</v>
      </c>
      <c r="H2284" s="16">
        <v>0.20955306132437651</v>
      </c>
      <c r="I2284" s="3" t="s">
        <v>10261</v>
      </c>
      <c r="J2284" s="3" t="str">
        <f t="shared" si="35"/>
        <v>AVP</v>
      </c>
      <c r="K2284" s="3" t="e">
        <f>IF(AND(RIGHT(I2284,1)="1",J2284=AVP),"Scranton West","")</f>
        <v>#NAME?</v>
      </c>
    </row>
    <row r="2285" spans="1:11" x14ac:dyDescent="0.3">
      <c r="A2285" s="1" t="s">
        <v>5247</v>
      </c>
      <c r="B2285" t="s">
        <v>2262</v>
      </c>
      <c r="C2285" t="s">
        <v>2116</v>
      </c>
      <c r="D2285" t="s">
        <v>5998</v>
      </c>
      <c r="E2285" t="s">
        <v>2120</v>
      </c>
      <c r="F2285" s="5">
        <v>9.7200000000000006</v>
      </c>
      <c r="G2285" s="5">
        <v>18.989999999999998</v>
      </c>
      <c r="H2285" s="16">
        <v>0.50620689968712107</v>
      </c>
      <c r="I2285" s="3" t="s">
        <v>10261</v>
      </c>
      <c r="J2285" s="3" t="str">
        <f t="shared" si="35"/>
        <v>AVP</v>
      </c>
      <c r="K2285" s="3" t="e">
        <f>IF(AND(RIGHT(I2285,1)="1",J2285=AVP),"Scranton West","")</f>
        <v>#NAME?</v>
      </c>
    </row>
    <row r="2286" spans="1:11" x14ac:dyDescent="0.3">
      <c r="A2286" s="1" t="s">
        <v>5248</v>
      </c>
      <c r="B2286" t="s">
        <v>2263</v>
      </c>
      <c r="C2286" t="s">
        <v>2116</v>
      </c>
      <c r="D2286" t="s">
        <v>5995</v>
      </c>
      <c r="E2286" t="s">
        <v>13</v>
      </c>
      <c r="F2286" s="5">
        <v>5.52</v>
      </c>
      <c r="G2286" s="5">
        <v>21.99</v>
      </c>
      <c r="H2286" s="16">
        <v>0.50480525154516087</v>
      </c>
      <c r="I2286" s="3" t="s">
        <v>10261</v>
      </c>
      <c r="J2286" s="3" t="str">
        <f t="shared" si="35"/>
        <v>AVP</v>
      </c>
      <c r="K2286" s="3" t="e">
        <f>IF(AND(RIGHT(I2286,1)="1",J2286=AVP),"Scranton West","")</f>
        <v>#NAME?</v>
      </c>
    </row>
    <row r="2287" spans="1:11" x14ac:dyDescent="0.3">
      <c r="A2287" s="1" t="s">
        <v>5249</v>
      </c>
      <c r="B2287" t="s">
        <v>2264</v>
      </c>
      <c r="C2287" t="s">
        <v>2116</v>
      </c>
      <c r="D2287" t="s">
        <v>5998</v>
      </c>
      <c r="E2287" t="s">
        <v>2122</v>
      </c>
      <c r="F2287" s="5">
        <v>29.29</v>
      </c>
      <c r="G2287" s="5">
        <v>40.99</v>
      </c>
      <c r="H2287" s="16">
        <v>1.0028857534660407</v>
      </c>
      <c r="I2287" s="3" t="s">
        <v>10261</v>
      </c>
      <c r="J2287" s="3" t="str">
        <f t="shared" si="35"/>
        <v>AVP</v>
      </c>
      <c r="K2287" s="3" t="e">
        <f>IF(AND(RIGHT(I2287,1)="1",J2287=AVP),"Scranton West","")</f>
        <v>#NAME?</v>
      </c>
    </row>
    <row r="2288" spans="1:11" x14ac:dyDescent="0.3">
      <c r="A2288" s="1" t="s">
        <v>5250</v>
      </c>
      <c r="B2288" t="s">
        <v>2265</v>
      </c>
      <c r="C2288" t="s">
        <v>2116</v>
      </c>
      <c r="D2288" t="s">
        <v>5998</v>
      </c>
      <c r="E2288" t="s">
        <v>1314</v>
      </c>
      <c r="F2288" s="5">
        <v>14.16</v>
      </c>
      <c r="G2288" s="5">
        <v>34.99</v>
      </c>
      <c r="H2288" s="16">
        <v>0.20996610055569315</v>
      </c>
      <c r="I2288" s="3" t="s">
        <v>10263</v>
      </c>
      <c r="J2288" s="3" t="str">
        <f t="shared" si="35"/>
        <v>BNA</v>
      </c>
      <c r="K2288" s="3" t="e">
        <f>IF(AND(RIGHT(I2288,1)="1",J2288=AVP),"Scranton West","")</f>
        <v>#NAME?</v>
      </c>
    </row>
    <row r="2289" spans="1:11" x14ac:dyDescent="0.3">
      <c r="A2289" s="1" t="s">
        <v>5251</v>
      </c>
      <c r="B2289" t="s">
        <v>2266</v>
      </c>
      <c r="C2289" t="s">
        <v>2116</v>
      </c>
      <c r="D2289" t="s">
        <v>5995</v>
      </c>
      <c r="E2289" t="s">
        <v>2120</v>
      </c>
      <c r="F2289" s="5">
        <v>20.9</v>
      </c>
      <c r="G2289" s="5">
        <v>22.99</v>
      </c>
      <c r="H2289" s="16">
        <v>7.001522491940225</v>
      </c>
      <c r="I2289" s="3" t="s">
        <v>10260</v>
      </c>
      <c r="J2289" s="3" t="str">
        <f t="shared" si="35"/>
        <v>BNA</v>
      </c>
      <c r="K2289" s="3" t="e">
        <f>IF(AND(RIGHT(I2289,1)="1",J2289=AVP),"Scranton West","")</f>
        <v>#NAME?</v>
      </c>
    </row>
    <row r="2290" spans="1:11" x14ac:dyDescent="0.3">
      <c r="A2290" s="1" t="s">
        <v>5252</v>
      </c>
      <c r="B2290" t="s">
        <v>2267</v>
      </c>
      <c r="C2290" t="s">
        <v>2116</v>
      </c>
      <c r="D2290" t="s">
        <v>5998</v>
      </c>
      <c r="E2290" t="s">
        <v>2124</v>
      </c>
      <c r="F2290" s="5">
        <v>6.56</v>
      </c>
      <c r="G2290" s="5">
        <v>15.99</v>
      </c>
      <c r="H2290" s="16">
        <v>4.507979869394382</v>
      </c>
      <c r="I2290" s="3" t="s">
        <v>10261</v>
      </c>
      <c r="J2290" s="3" t="str">
        <f t="shared" si="35"/>
        <v>AVP</v>
      </c>
      <c r="K2290" s="3" t="e">
        <f>IF(AND(RIGHT(I2290,1)="1",J2290=AVP),"Scranton West","")</f>
        <v>#NAME?</v>
      </c>
    </row>
    <row r="2291" spans="1:11" x14ac:dyDescent="0.3">
      <c r="A2291" s="1" t="s">
        <v>5253</v>
      </c>
      <c r="B2291" t="s">
        <v>2268</v>
      </c>
      <c r="C2291" t="s">
        <v>2116</v>
      </c>
      <c r="D2291" t="s">
        <v>5995</v>
      </c>
      <c r="E2291" t="s">
        <v>2122</v>
      </c>
      <c r="F2291" s="5">
        <v>-2.54</v>
      </c>
      <c r="G2291" s="5">
        <v>29.99</v>
      </c>
      <c r="H2291" s="16">
        <v>0.10088631808536866</v>
      </c>
      <c r="I2291" s="3" t="s">
        <v>10261</v>
      </c>
      <c r="J2291" s="3" t="str">
        <f t="shared" si="35"/>
        <v>AVP</v>
      </c>
      <c r="K2291" s="3" t="e">
        <f>IF(AND(RIGHT(I2291,1)="1",J2291=AVP),"Scranton West","")</f>
        <v>#NAME?</v>
      </c>
    </row>
    <row r="2292" spans="1:11" x14ac:dyDescent="0.3">
      <c r="A2292" s="1" t="s">
        <v>5254</v>
      </c>
      <c r="B2292" t="s">
        <v>2269</v>
      </c>
      <c r="C2292" t="s">
        <v>2116</v>
      </c>
      <c r="D2292" t="s">
        <v>5998</v>
      </c>
      <c r="E2292" t="s">
        <v>1314</v>
      </c>
      <c r="F2292" s="5">
        <v>27.54</v>
      </c>
      <c r="G2292" s="5">
        <v>28.99</v>
      </c>
      <c r="H2292" s="16">
        <v>1.1053180324107978</v>
      </c>
      <c r="I2292" s="3" t="s">
        <v>10263</v>
      </c>
      <c r="J2292" s="3" t="str">
        <f t="shared" si="35"/>
        <v>BNA</v>
      </c>
      <c r="K2292" s="3" t="e">
        <f>IF(AND(RIGHT(I2292,1)="1",J2292=AVP),"Scranton West","")</f>
        <v>#NAME?</v>
      </c>
    </row>
    <row r="2293" spans="1:11" x14ac:dyDescent="0.3">
      <c r="A2293" s="1" t="s">
        <v>5255</v>
      </c>
      <c r="B2293" t="s">
        <v>2270</v>
      </c>
      <c r="C2293" t="s">
        <v>2116</v>
      </c>
      <c r="D2293" t="s">
        <v>5995</v>
      </c>
      <c r="E2293" t="s">
        <v>2120</v>
      </c>
      <c r="F2293" s="5">
        <v>8.3000000000000007</v>
      </c>
      <c r="G2293" s="5">
        <v>24.99</v>
      </c>
      <c r="H2293" s="16">
        <v>1.0099159786947023</v>
      </c>
      <c r="I2293" s="3" t="s">
        <v>10261</v>
      </c>
      <c r="J2293" s="3" t="str">
        <f t="shared" si="35"/>
        <v>AVP</v>
      </c>
      <c r="K2293" s="3" t="e">
        <f>IF(AND(RIGHT(I2293,1)="1",J2293=AVP),"Scranton West","")</f>
        <v>#NAME?</v>
      </c>
    </row>
    <row r="2294" spans="1:11" x14ac:dyDescent="0.3">
      <c r="A2294" s="1" t="s">
        <v>5256</v>
      </c>
      <c r="B2294" t="s">
        <v>2271</v>
      </c>
      <c r="C2294" t="s">
        <v>2116</v>
      </c>
      <c r="D2294" t="s">
        <v>5998</v>
      </c>
      <c r="E2294" t="s">
        <v>13</v>
      </c>
      <c r="F2294" s="5">
        <v>23.14</v>
      </c>
      <c r="G2294" s="5">
        <v>30.99</v>
      </c>
      <c r="H2294" s="16">
        <v>1.0046993143831078</v>
      </c>
      <c r="I2294" s="3" t="s">
        <v>10261</v>
      </c>
      <c r="J2294" s="3" t="str">
        <f t="shared" si="35"/>
        <v>AVP</v>
      </c>
      <c r="K2294" s="3" t="e">
        <f>IF(AND(RIGHT(I2294,1)="1",J2294=AVP),"Scranton West","")</f>
        <v>#NAME?</v>
      </c>
    </row>
    <row r="2295" spans="1:11" x14ac:dyDescent="0.3">
      <c r="A2295" s="1" t="s">
        <v>5257</v>
      </c>
      <c r="B2295" t="s">
        <v>2272</v>
      </c>
      <c r="C2295" t="s">
        <v>2116</v>
      </c>
      <c r="D2295" t="s">
        <v>5995</v>
      </c>
      <c r="E2295" t="s">
        <v>2183</v>
      </c>
      <c r="F2295" s="5">
        <v>11.78</v>
      </c>
      <c r="G2295" s="5">
        <v>21.99</v>
      </c>
      <c r="H2295" s="16">
        <v>1.0092390250344059</v>
      </c>
      <c r="I2295" s="3" t="s">
        <v>10264</v>
      </c>
      <c r="J2295" s="3" t="str">
        <f t="shared" si="35"/>
        <v>AVP</v>
      </c>
      <c r="K2295" s="3" t="e">
        <f>IF(AND(RIGHT(I2295,1)="1",J2295=AVP),"Scranton West","")</f>
        <v>#NAME?</v>
      </c>
    </row>
    <row r="2296" spans="1:11" x14ac:dyDescent="0.3">
      <c r="A2296" s="1" t="s">
        <v>5258</v>
      </c>
      <c r="B2296" t="s">
        <v>2273</v>
      </c>
      <c r="C2296" t="s">
        <v>2116</v>
      </c>
      <c r="D2296" t="s">
        <v>5998</v>
      </c>
      <c r="E2296" t="s">
        <v>2122</v>
      </c>
      <c r="F2296" s="5">
        <v>22.38</v>
      </c>
      <c r="G2296" s="5">
        <v>33.99</v>
      </c>
      <c r="H2296" s="16">
        <v>0.50117562164463747</v>
      </c>
      <c r="I2296" s="3" t="s">
        <v>10263</v>
      </c>
      <c r="J2296" s="3" t="str">
        <f t="shared" si="35"/>
        <v>BNA</v>
      </c>
      <c r="K2296" s="3" t="e">
        <f>IF(AND(RIGHT(I2296,1)="1",J2296=AVP),"Scranton West","")</f>
        <v>#NAME?</v>
      </c>
    </row>
    <row r="2297" spans="1:11" x14ac:dyDescent="0.3">
      <c r="A2297" s="1" t="s">
        <v>5259</v>
      </c>
      <c r="B2297" t="s">
        <v>2274</v>
      </c>
      <c r="C2297" t="s">
        <v>2116</v>
      </c>
      <c r="D2297" t="s">
        <v>5998</v>
      </c>
      <c r="E2297" t="s">
        <v>2124</v>
      </c>
      <c r="F2297" s="5">
        <v>17.86</v>
      </c>
      <c r="G2297" s="5">
        <v>27.99</v>
      </c>
      <c r="H2297" s="16">
        <v>2.0056568485302231</v>
      </c>
      <c r="I2297" s="3" t="s">
        <v>10261</v>
      </c>
      <c r="J2297" s="3" t="str">
        <f t="shared" si="35"/>
        <v>AVP</v>
      </c>
      <c r="K2297" s="3" t="e">
        <f>IF(AND(RIGHT(I2297,1)="1",J2297=AVP),"Scranton West","")</f>
        <v>#NAME?</v>
      </c>
    </row>
    <row r="2298" spans="1:11" x14ac:dyDescent="0.3">
      <c r="A2298" s="1" t="s">
        <v>5260</v>
      </c>
      <c r="B2298" t="s">
        <v>2275</v>
      </c>
      <c r="C2298" t="s">
        <v>2116</v>
      </c>
      <c r="D2298" t="s">
        <v>5995</v>
      </c>
      <c r="E2298" t="s">
        <v>2120</v>
      </c>
      <c r="F2298" s="5">
        <v>5.58</v>
      </c>
      <c r="G2298" s="5">
        <v>15.99</v>
      </c>
      <c r="H2298" s="16">
        <v>7.0043762124969833</v>
      </c>
      <c r="I2298" s="3" t="s">
        <v>10260</v>
      </c>
      <c r="J2298" s="3" t="str">
        <f t="shared" si="35"/>
        <v>BNA</v>
      </c>
      <c r="K2298" s="3" t="e">
        <f>IF(AND(RIGHT(I2298,1)="1",J2298=AVP),"Scranton West","")</f>
        <v>#NAME?</v>
      </c>
    </row>
    <row r="2299" spans="1:11" x14ac:dyDescent="0.3">
      <c r="A2299" s="1" t="s">
        <v>5261</v>
      </c>
      <c r="B2299" t="s">
        <v>2276</v>
      </c>
      <c r="C2299" t="s">
        <v>2116</v>
      </c>
      <c r="D2299" t="s">
        <v>5998</v>
      </c>
      <c r="E2299" t="s">
        <v>1314</v>
      </c>
      <c r="F2299" s="5">
        <v>5.41</v>
      </c>
      <c r="G2299" s="5">
        <v>29.99</v>
      </c>
      <c r="H2299" s="16">
        <v>24.004189941006196</v>
      </c>
      <c r="I2299" s="3" t="s">
        <v>10264</v>
      </c>
      <c r="J2299" s="3" t="str">
        <f t="shared" si="35"/>
        <v>AVP</v>
      </c>
      <c r="K2299" s="3" t="e">
        <f>IF(AND(RIGHT(I2299,1)="1",J2299=AVP),"Scranton West","")</f>
        <v>#NAME?</v>
      </c>
    </row>
    <row r="2300" spans="1:11" x14ac:dyDescent="0.3">
      <c r="A2300" s="1" t="s">
        <v>5262</v>
      </c>
      <c r="B2300" t="s">
        <v>2277</v>
      </c>
      <c r="C2300" t="s">
        <v>2116</v>
      </c>
      <c r="D2300" t="s">
        <v>5995</v>
      </c>
      <c r="E2300" t="s">
        <v>13</v>
      </c>
      <c r="F2300" s="5">
        <v>14.24</v>
      </c>
      <c r="G2300" s="5">
        <v>24.99</v>
      </c>
      <c r="H2300" s="16">
        <v>1.0021044506055619</v>
      </c>
      <c r="I2300" s="3" t="s">
        <v>10261</v>
      </c>
      <c r="J2300" s="3" t="str">
        <f t="shared" si="35"/>
        <v>AVP</v>
      </c>
      <c r="K2300" s="3" t="e">
        <f>IF(AND(RIGHT(I2300,1)="1",J2300=AVP),"Scranton West","")</f>
        <v>#NAME?</v>
      </c>
    </row>
    <row r="2301" spans="1:11" x14ac:dyDescent="0.3">
      <c r="A2301" s="1" t="s">
        <v>5263</v>
      </c>
      <c r="B2301" t="s">
        <v>2278</v>
      </c>
      <c r="C2301" t="s">
        <v>2116</v>
      </c>
      <c r="D2301" t="s">
        <v>5998</v>
      </c>
      <c r="E2301" t="s">
        <v>2122</v>
      </c>
      <c r="F2301" s="5">
        <v>14.61</v>
      </c>
      <c r="G2301" s="5">
        <v>28.99</v>
      </c>
      <c r="H2301" s="16">
        <v>0.50141593128258288</v>
      </c>
      <c r="I2301" s="3" t="s">
        <v>10261</v>
      </c>
      <c r="J2301" s="3" t="str">
        <f t="shared" si="35"/>
        <v>AVP</v>
      </c>
      <c r="K2301" s="3" t="e">
        <f>IF(AND(RIGHT(I2301,1)="1",J2301=AVP),"Scranton West","")</f>
        <v>#NAME?</v>
      </c>
    </row>
    <row r="2302" spans="1:11" x14ac:dyDescent="0.3">
      <c r="A2302" s="1" t="s">
        <v>5264</v>
      </c>
      <c r="B2302" t="s">
        <v>2279</v>
      </c>
      <c r="C2302" t="s">
        <v>2116</v>
      </c>
      <c r="D2302" t="s">
        <v>5995</v>
      </c>
      <c r="E2302" t="s">
        <v>2120</v>
      </c>
      <c r="F2302" s="5">
        <v>22.04</v>
      </c>
      <c r="G2302" s="5">
        <v>35.99</v>
      </c>
      <c r="H2302" s="16">
        <v>0.10888937327928219</v>
      </c>
      <c r="I2302" s="3" t="s">
        <v>10261</v>
      </c>
      <c r="J2302" s="3" t="str">
        <f t="shared" si="35"/>
        <v>AVP</v>
      </c>
      <c r="K2302" s="3" t="e">
        <f>IF(AND(RIGHT(I2302,1)="1",J2302=AVP),"Scranton West","")</f>
        <v>#NAME?</v>
      </c>
    </row>
    <row r="2303" spans="1:11" x14ac:dyDescent="0.3">
      <c r="A2303" s="1" t="s">
        <v>5265</v>
      </c>
      <c r="B2303" t="s">
        <v>2280</v>
      </c>
      <c r="C2303" t="s">
        <v>2116</v>
      </c>
      <c r="D2303" t="s">
        <v>5998</v>
      </c>
      <c r="E2303" t="s">
        <v>2124</v>
      </c>
      <c r="F2303" s="5">
        <v>11.15</v>
      </c>
      <c r="G2303" s="5">
        <v>18.989999999999998</v>
      </c>
      <c r="H2303" s="16">
        <v>0.50769940228868193</v>
      </c>
      <c r="I2303" s="3" t="s">
        <v>10264</v>
      </c>
      <c r="J2303" s="3" t="str">
        <f t="shared" si="35"/>
        <v>AVP</v>
      </c>
      <c r="K2303" s="3" t="e">
        <f>IF(AND(RIGHT(I2303,1)="1",J2303=AVP),"Scranton West","")</f>
        <v>#NAME?</v>
      </c>
    </row>
    <row r="2304" spans="1:11" x14ac:dyDescent="0.3">
      <c r="A2304" s="1" t="s">
        <v>3672</v>
      </c>
      <c r="B2304" t="s">
        <v>2281</v>
      </c>
      <c r="C2304" t="s">
        <v>2116</v>
      </c>
      <c r="D2304" t="s">
        <v>5995</v>
      </c>
      <c r="E2304" t="s">
        <v>2183</v>
      </c>
      <c r="F2304" s="5">
        <v>17.61</v>
      </c>
      <c r="G2304" s="5">
        <v>23.99</v>
      </c>
      <c r="H2304" s="16">
        <v>5.0015370133484858</v>
      </c>
      <c r="I2304" s="3" t="s">
        <v>10263</v>
      </c>
      <c r="J2304" s="3" t="str">
        <f t="shared" si="35"/>
        <v>BNA</v>
      </c>
      <c r="K2304" s="3" t="e">
        <f>IF(AND(RIGHT(I2304,1)="1",J2304=AVP),"Scranton West","")</f>
        <v>#NAME?</v>
      </c>
    </row>
    <row r="2305" spans="1:11" x14ac:dyDescent="0.3">
      <c r="A2305" s="1" t="s">
        <v>5266</v>
      </c>
      <c r="B2305" t="s">
        <v>2282</v>
      </c>
      <c r="C2305" t="s">
        <v>2116</v>
      </c>
      <c r="D2305" t="s">
        <v>5998</v>
      </c>
      <c r="E2305" t="s">
        <v>1314</v>
      </c>
      <c r="F2305" s="5">
        <v>10.78</v>
      </c>
      <c r="G2305" s="5">
        <v>32.99</v>
      </c>
      <c r="H2305" s="16">
        <v>1.2027218852230519</v>
      </c>
      <c r="I2305" s="3" t="s">
        <v>10262</v>
      </c>
      <c r="J2305" s="3" t="str">
        <f t="shared" si="35"/>
        <v>MCO</v>
      </c>
      <c r="K2305" s="3" t="e">
        <f>IF(AND(RIGHT(I2305,1)="1",J2305=AVP),"Scranton West","")</f>
        <v>#NAME?</v>
      </c>
    </row>
    <row r="2306" spans="1:11" x14ac:dyDescent="0.3">
      <c r="A2306" s="1" t="s">
        <v>5267</v>
      </c>
      <c r="B2306" t="s">
        <v>2283</v>
      </c>
      <c r="C2306" t="s">
        <v>2116</v>
      </c>
      <c r="D2306" t="s">
        <v>5995</v>
      </c>
      <c r="E2306" t="s">
        <v>2120</v>
      </c>
      <c r="F2306" s="5">
        <v>9.68</v>
      </c>
      <c r="G2306" s="5">
        <v>19.989999999999998</v>
      </c>
      <c r="H2306" s="16">
        <v>0.309664935931799</v>
      </c>
      <c r="I2306" s="3" t="s">
        <v>10262</v>
      </c>
      <c r="J2306" s="3" t="str">
        <f t="shared" si="35"/>
        <v>MCO</v>
      </c>
      <c r="K2306" s="3" t="e">
        <f>IF(AND(RIGHT(I2306,1)="1",J2306=AVP),"Scranton West","")</f>
        <v>#NAME?</v>
      </c>
    </row>
    <row r="2307" spans="1:11" x14ac:dyDescent="0.3">
      <c r="A2307" s="1" t="s">
        <v>5268</v>
      </c>
      <c r="B2307" t="s">
        <v>2284</v>
      </c>
      <c r="C2307" t="s">
        <v>2116</v>
      </c>
      <c r="D2307" t="s">
        <v>5998</v>
      </c>
      <c r="E2307" t="s">
        <v>13</v>
      </c>
      <c r="F2307" s="5">
        <v>7.15</v>
      </c>
      <c r="G2307" s="5">
        <v>31.99</v>
      </c>
      <c r="H2307" s="16">
        <v>1.0031998253317655</v>
      </c>
      <c r="I2307" s="3" t="s">
        <v>10260</v>
      </c>
      <c r="J2307" s="3" t="str">
        <f t="shared" ref="J2307:J2370" si="36">LEFT(I2307,3)</f>
        <v>BNA</v>
      </c>
      <c r="K2307" s="3" t="e">
        <f>IF(AND(RIGHT(I2307,1)="1",J2307=AVP),"Scranton West","")</f>
        <v>#NAME?</v>
      </c>
    </row>
    <row r="2308" spans="1:11" x14ac:dyDescent="0.3">
      <c r="A2308" s="1" t="s">
        <v>5269</v>
      </c>
      <c r="B2308" t="s">
        <v>2285</v>
      </c>
      <c r="C2308" t="s">
        <v>2116</v>
      </c>
      <c r="D2308" t="s">
        <v>5995</v>
      </c>
      <c r="E2308" t="s">
        <v>2122</v>
      </c>
      <c r="F2308" s="5">
        <v>-0.71</v>
      </c>
      <c r="G2308" s="5">
        <v>20.99</v>
      </c>
      <c r="H2308" s="16">
        <v>1.5038647974305193</v>
      </c>
      <c r="I2308" s="3" t="s">
        <v>10261</v>
      </c>
      <c r="J2308" s="3" t="str">
        <f t="shared" si="36"/>
        <v>AVP</v>
      </c>
      <c r="K2308" s="3" t="e">
        <f>IF(AND(RIGHT(I2308,1)="1",J2308=AVP),"Scranton West","")</f>
        <v>#NAME?</v>
      </c>
    </row>
    <row r="2309" spans="1:11" x14ac:dyDescent="0.3">
      <c r="A2309" s="1" t="s">
        <v>5270</v>
      </c>
      <c r="B2309" t="s">
        <v>2286</v>
      </c>
      <c r="C2309" t="s">
        <v>2116</v>
      </c>
      <c r="D2309" t="s">
        <v>5998</v>
      </c>
      <c r="E2309" t="s">
        <v>2124</v>
      </c>
      <c r="F2309" s="5">
        <v>9.35</v>
      </c>
      <c r="G2309" s="5">
        <v>27.99</v>
      </c>
      <c r="H2309" s="16">
        <v>0.25278802472701817</v>
      </c>
      <c r="I2309" s="3" t="s">
        <v>10262</v>
      </c>
      <c r="J2309" s="3" t="str">
        <f t="shared" si="36"/>
        <v>MCO</v>
      </c>
      <c r="K2309" s="3" t="e">
        <f>IF(AND(RIGHT(I2309,1)="1",J2309=AVP),"Scranton West","")</f>
        <v>#NAME?</v>
      </c>
    </row>
    <row r="2310" spans="1:11" x14ac:dyDescent="0.3">
      <c r="A2310" s="1" t="s">
        <v>5271</v>
      </c>
      <c r="B2310" t="s">
        <v>2287</v>
      </c>
      <c r="C2310" t="s">
        <v>2116</v>
      </c>
      <c r="D2310" t="s">
        <v>5995</v>
      </c>
      <c r="E2310" t="s">
        <v>2120</v>
      </c>
      <c r="F2310" s="5">
        <v>14.75</v>
      </c>
      <c r="G2310" s="5">
        <v>25.99</v>
      </c>
      <c r="H2310" s="16">
        <v>1.3064759010232416</v>
      </c>
      <c r="I2310" s="3" t="s">
        <v>10261</v>
      </c>
      <c r="J2310" s="3" t="str">
        <f t="shared" si="36"/>
        <v>AVP</v>
      </c>
      <c r="K2310" s="3" t="e">
        <f>IF(AND(RIGHT(I2310,1)="1",J2310=AVP),"Scranton West","")</f>
        <v>#NAME?</v>
      </c>
    </row>
    <row r="2311" spans="1:11" x14ac:dyDescent="0.3">
      <c r="A2311" s="1" t="s">
        <v>5272</v>
      </c>
      <c r="B2311" t="s">
        <v>2288</v>
      </c>
      <c r="C2311" t="s">
        <v>2116</v>
      </c>
      <c r="D2311" t="s">
        <v>5998</v>
      </c>
      <c r="E2311" t="s">
        <v>1314</v>
      </c>
      <c r="F2311" s="5">
        <v>21.84</v>
      </c>
      <c r="G2311" s="5">
        <v>22.99</v>
      </c>
      <c r="H2311" s="16">
        <v>1.0042745970137801</v>
      </c>
      <c r="I2311" s="3" t="s">
        <v>10262</v>
      </c>
      <c r="J2311" s="3" t="str">
        <f t="shared" si="36"/>
        <v>MCO</v>
      </c>
      <c r="K2311" s="3" t="e">
        <f>IF(AND(RIGHT(I2311,1)="1",J2311=AVP),"Scranton West","")</f>
        <v>#NAME?</v>
      </c>
    </row>
    <row r="2312" spans="1:11" x14ac:dyDescent="0.3">
      <c r="A2312" s="1" t="s">
        <v>5273</v>
      </c>
      <c r="B2312" t="s">
        <v>2289</v>
      </c>
      <c r="C2312" t="s">
        <v>2116</v>
      </c>
      <c r="D2312" t="s">
        <v>5995</v>
      </c>
      <c r="E2312" t="s">
        <v>13</v>
      </c>
      <c r="F2312" s="5">
        <v>5.35</v>
      </c>
      <c r="G2312" s="5">
        <v>17.989999999999998</v>
      </c>
      <c r="H2312" s="16">
        <v>1.0018651054898386</v>
      </c>
      <c r="I2312" s="3" t="s">
        <v>10261</v>
      </c>
      <c r="J2312" s="3" t="str">
        <f t="shared" si="36"/>
        <v>AVP</v>
      </c>
      <c r="K2312" s="3" t="e">
        <f>IF(AND(RIGHT(I2312,1)="1",J2312=AVP),"Scranton West","")</f>
        <v>#NAME?</v>
      </c>
    </row>
    <row r="2313" spans="1:11" x14ac:dyDescent="0.3">
      <c r="A2313" s="1" t="s">
        <v>5274</v>
      </c>
      <c r="B2313" t="s">
        <v>2290</v>
      </c>
      <c r="C2313" t="s">
        <v>2116</v>
      </c>
      <c r="D2313" t="s">
        <v>5998</v>
      </c>
      <c r="E2313" t="s">
        <v>2130</v>
      </c>
      <c r="F2313" s="5">
        <v>16.8</v>
      </c>
      <c r="G2313" s="5">
        <v>39.99</v>
      </c>
      <c r="H2313" s="16">
        <v>1.0031358421096601</v>
      </c>
      <c r="I2313" s="3" t="s">
        <v>10261</v>
      </c>
      <c r="J2313" s="3" t="str">
        <f t="shared" si="36"/>
        <v>AVP</v>
      </c>
      <c r="K2313" s="3" t="e">
        <f>IF(AND(RIGHT(I2313,1)="1",J2313=AVP),"Scranton West","")</f>
        <v>#NAME?</v>
      </c>
    </row>
    <row r="2314" spans="1:11" x14ac:dyDescent="0.3">
      <c r="A2314" s="1" t="s">
        <v>5275</v>
      </c>
      <c r="B2314" t="s">
        <v>2291</v>
      </c>
      <c r="C2314" t="s">
        <v>2116</v>
      </c>
      <c r="D2314" t="s">
        <v>5995</v>
      </c>
      <c r="E2314" t="s">
        <v>2122</v>
      </c>
      <c r="F2314" s="5">
        <v>19.53</v>
      </c>
      <c r="G2314" s="5">
        <v>21.99</v>
      </c>
      <c r="H2314" s="16">
        <v>0.20537951163523693</v>
      </c>
      <c r="I2314" s="3" t="s">
        <v>10261</v>
      </c>
      <c r="J2314" s="3" t="str">
        <f t="shared" si="36"/>
        <v>AVP</v>
      </c>
      <c r="K2314" s="3" t="e">
        <f>IF(AND(RIGHT(I2314,1)="1",J2314=AVP),"Scranton West","")</f>
        <v>#NAME?</v>
      </c>
    </row>
    <row r="2315" spans="1:11" x14ac:dyDescent="0.3">
      <c r="A2315" s="1" t="s">
        <v>5276</v>
      </c>
      <c r="B2315" t="s">
        <v>2292</v>
      </c>
      <c r="C2315" t="s">
        <v>2116</v>
      </c>
      <c r="D2315" t="s">
        <v>5998</v>
      </c>
      <c r="E2315" t="s">
        <v>2124</v>
      </c>
      <c r="F2315" s="5">
        <v>16.350000000000001</v>
      </c>
      <c r="G2315" s="5">
        <v>29.99</v>
      </c>
      <c r="H2315" s="16">
        <v>2.0019942984343966</v>
      </c>
      <c r="I2315" s="3" t="s">
        <v>10261</v>
      </c>
      <c r="J2315" s="3" t="str">
        <f t="shared" si="36"/>
        <v>AVP</v>
      </c>
      <c r="K2315" s="3" t="e">
        <f>IF(AND(RIGHT(I2315,1)="1",J2315=AVP),"Scranton West","")</f>
        <v>#NAME?</v>
      </c>
    </row>
    <row r="2316" spans="1:11" x14ac:dyDescent="0.3">
      <c r="A2316" s="1" t="s">
        <v>5277</v>
      </c>
      <c r="B2316" t="s">
        <v>2293</v>
      </c>
      <c r="C2316" t="s">
        <v>2116</v>
      </c>
      <c r="D2316" t="s">
        <v>5995</v>
      </c>
      <c r="E2316" t="s">
        <v>2120</v>
      </c>
      <c r="F2316" s="5">
        <v>10.130000000000001</v>
      </c>
      <c r="G2316" s="5">
        <v>24.99</v>
      </c>
      <c r="H2316" s="16">
        <v>5.0038470850762602</v>
      </c>
      <c r="I2316" s="3" t="s">
        <v>10264</v>
      </c>
      <c r="J2316" s="3" t="str">
        <f t="shared" si="36"/>
        <v>AVP</v>
      </c>
      <c r="K2316" s="3" t="e">
        <f>IF(AND(RIGHT(I2316,1)="1",J2316=AVP),"Scranton West","")</f>
        <v>#NAME?</v>
      </c>
    </row>
    <row r="2317" spans="1:11" x14ac:dyDescent="0.3">
      <c r="A2317" s="1" t="s">
        <v>5278</v>
      </c>
      <c r="B2317" t="s">
        <v>2294</v>
      </c>
      <c r="C2317" t="s">
        <v>2116</v>
      </c>
      <c r="D2317" t="s">
        <v>5998</v>
      </c>
      <c r="E2317" t="s">
        <v>1314</v>
      </c>
      <c r="F2317" s="5">
        <v>10.87</v>
      </c>
      <c r="G2317" s="5">
        <v>28.99</v>
      </c>
      <c r="H2317" s="16">
        <v>25.001129157730542</v>
      </c>
      <c r="I2317" s="3" t="s">
        <v>10261</v>
      </c>
      <c r="J2317" s="3" t="str">
        <f t="shared" si="36"/>
        <v>AVP</v>
      </c>
      <c r="K2317" s="3" t="e">
        <f>IF(AND(RIGHT(I2317,1)="1",J2317=AVP),"Scranton West","")</f>
        <v>#NAME?</v>
      </c>
    </row>
    <row r="2318" spans="1:11" x14ac:dyDescent="0.3">
      <c r="A2318" s="1" t="s">
        <v>5279</v>
      </c>
      <c r="B2318" t="s">
        <v>2295</v>
      </c>
      <c r="C2318" t="s">
        <v>2116</v>
      </c>
      <c r="D2318" t="s">
        <v>5995</v>
      </c>
      <c r="E2318" t="s">
        <v>13</v>
      </c>
      <c r="F2318" s="5">
        <v>14</v>
      </c>
      <c r="G2318" s="5">
        <v>23.99</v>
      </c>
      <c r="H2318" s="16">
        <v>0.75426373731716678</v>
      </c>
      <c r="I2318" s="3" t="s">
        <v>10261</v>
      </c>
      <c r="J2318" s="3" t="str">
        <f t="shared" si="36"/>
        <v>AVP</v>
      </c>
      <c r="K2318" s="3" t="e">
        <f>IF(AND(RIGHT(I2318,1)="1",J2318=AVP),"Scranton West","")</f>
        <v>#NAME?</v>
      </c>
    </row>
    <row r="2319" spans="1:11" x14ac:dyDescent="0.3">
      <c r="A2319" s="1" t="s">
        <v>5280</v>
      </c>
      <c r="B2319" t="s">
        <v>2296</v>
      </c>
      <c r="C2319" t="s">
        <v>2116</v>
      </c>
      <c r="D2319" t="s">
        <v>5998</v>
      </c>
      <c r="E2319" t="s">
        <v>2183</v>
      </c>
      <c r="F2319" s="5">
        <v>11.29</v>
      </c>
      <c r="G2319" s="5">
        <v>32.99</v>
      </c>
      <c r="H2319" s="16">
        <v>0.10183427867612233</v>
      </c>
      <c r="I2319" s="3" t="s">
        <v>10260</v>
      </c>
      <c r="J2319" s="3" t="str">
        <f t="shared" si="36"/>
        <v>BNA</v>
      </c>
      <c r="K2319" s="3" t="e">
        <f>IF(AND(RIGHT(I2319,1)="1",J2319=AVP),"Scranton West","")</f>
        <v>#NAME?</v>
      </c>
    </row>
    <row r="2320" spans="1:11" x14ac:dyDescent="0.3">
      <c r="A2320" s="1" t="s">
        <v>5281</v>
      </c>
      <c r="B2320" t="s">
        <v>2297</v>
      </c>
      <c r="C2320" t="s">
        <v>2116</v>
      </c>
      <c r="D2320" t="s">
        <v>5998</v>
      </c>
      <c r="E2320" t="s">
        <v>2122</v>
      </c>
      <c r="F2320" s="5">
        <v>20.54</v>
      </c>
      <c r="G2320" s="5">
        <v>30.99</v>
      </c>
      <c r="H2320" s="16">
        <v>8.0051359196272163</v>
      </c>
      <c r="I2320" s="3" t="s">
        <v>10261</v>
      </c>
      <c r="J2320" s="3" t="str">
        <f t="shared" si="36"/>
        <v>AVP</v>
      </c>
      <c r="K2320" s="3" t="e">
        <f>IF(AND(RIGHT(I2320,1)="1",J2320=AVP),"Scranton West","")</f>
        <v>#NAME?</v>
      </c>
    </row>
    <row r="2321" spans="1:11" x14ac:dyDescent="0.3">
      <c r="A2321" s="1" t="s">
        <v>5282</v>
      </c>
      <c r="B2321" t="s">
        <v>2298</v>
      </c>
      <c r="C2321" t="s">
        <v>2116</v>
      </c>
      <c r="D2321" t="s">
        <v>5995</v>
      </c>
      <c r="E2321" t="s">
        <v>2120</v>
      </c>
      <c r="F2321" s="5">
        <v>14.51</v>
      </c>
      <c r="G2321" s="5">
        <v>19.989999999999998</v>
      </c>
      <c r="H2321" s="16">
        <v>4.007266933079233</v>
      </c>
      <c r="I2321" s="3" t="s">
        <v>10264</v>
      </c>
      <c r="J2321" s="3" t="str">
        <f t="shared" si="36"/>
        <v>AVP</v>
      </c>
      <c r="K2321" s="3" t="e">
        <f>IF(AND(RIGHT(I2321,1)="1",J2321=AVP),"Scranton West","")</f>
        <v>#NAME?</v>
      </c>
    </row>
    <row r="2322" spans="1:11" x14ac:dyDescent="0.3">
      <c r="A2322" s="1" t="s">
        <v>5283</v>
      </c>
      <c r="B2322" t="s">
        <v>2299</v>
      </c>
      <c r="C2322" t="s">
        <v>2116</v>
      </c>
      <c r="D2322" t="s">
        <v>5998</v>
      </c>
      <c r="E2322" t="s">
        <v>2124</v>
      </c>
      <c r="F2322" s="5">
        <v>24.65</v>
      </c>
      <c r="G2322" s="5">
        <v>36.99</v>
      </c>
      <c r="H2322" s="16">
        <v>3.0026424987320621</v>
      </c>
      <c r="I2322" s="3" t="s">
        <v>10261</v>
      </c>
      <c r="J2322" s="3" t="str">
        <f t="shared" si="36"/>
        <v>AVP</v>
      </c>
      <c r="K2322" s="3" t="e">
        <f>IF(AND(RIGHT(I2322,1)="1",J2322=AVP),"Scranton West","")</f>
        <v>#NAME?</v>
      </c>
    </row>
    <row r="2323" spans="1:11" x14ac:dyDescent="0.3">
      <c r="A2323" s="1" t="s">
        <v>5284</v>
      </c>
      <c r="B2323" t="s">
        <v>2300</v>
      </c>
      <c r="C2323" t="s">
        <v>2116</v>
      </c>
      <c r="D2323" t="s">
        <v>5995</v>
      </c>
      <c r="E2323" t="s">
        <v>1314</v>
      </c>
      <c r="F2323" s="5">
        <v>24.98</v>
      </c>
      <c r="G2323" s="5">
        <v>29.99</v>
      </c>
      <c r="H2323" s="16">
        <v>28.006034220504237</v>
      </c>
      <c r="I2323" s="3" t="s">
        <v>10260</v>
      </c>
      <c r="J2323" s="3" t="str">
        <f t="shared" si="36"/>
        <v>BNA</v>
      </c>
      <c r="K2323" s="3" t="e">
        <f>IF(AND(RIGHT(I2323,1)="1",J2323=AVP),"Scranton West","")</f>
        <v>#NAME?</v>
      </c>
    </row>
    <row r="2324" spans="1:11" x14ac:dyDescent="0.3">
      <c r="A2324" s="1" t="s">
        <v>5285</v>
      </c>
      <c r="B2324" t="s">
        <v>2190</v>
      </c>
      <c r="C2324" t="s">
        <v>2116</v>
      </c>
      <c r="D2324" t="s">
        <v>5998</v>
      </c>
      <c r="E2324" t="s">
        <v>13</v>
      </c>
      <c r="F2324" s="5">
        <v>11.55</v>
      </c>
      <c r="G2324" s="5">
        <v>25.99</v>
      </c>
      <c r="H2324" s="16">
        <v>0.20144285640080148</v>
      </c>
      <c r="I2324" s="3" t="s">
        <v>10261</v>
      </c>
      <c r="J2324" s="3" t="str">
        <f t="shared" si="36"/>
        <v>AVP</v>
      </c>
      <c r="K2324" s="3" t="e">
        <f>IF(AND(RIGHT(I2324,1)="1",J2324=AVP),"Scranton West","")</f>
        <v>#NAME?</v>
      </c>
    </row>
    <row r="2325" spans="1:11" x14ac:dyDescent="0.3">
      <c r="A2325" s="1" t="s">
        <v>5286</v>
      </c>
      <c r="B2325" t="s">
        <v>2301</v>
      </c>
      <c r="C2325" t="s">
        <v>2116</v>
      </c>
      <c r="D2325" t="s">
        <v>5995</v>
      </c>
      <c r="E2325" t="s">
        <v>2122</v>
      </c>
      <c r="F2325" s="5">
        <v>11.7</v>
      </c>
      <c r="G2325" s="5">
        <v>16.989999999999998</v>
      </c>
      <c r="H2325" s="16">
        <v>0.50148932153595771</v>
      </c>
      <c r="I2325" s="3" t="s">
        <v>10261</v>
      </c>
      <c r="J2325" s="3" t="str">
        <f t="shared" si="36"/>
        <v>AVP</v>
      </c>
      <c r="K2325" s="3" t="e">
        <f>IF(AND(RIGHT(I2325,1)="1",J2325=AVP),"Scranton West","")</f>
        <v>#NAME?</v>
      </c>
    </row>
    <row r="2326" spans="1:11" x14ac:dyDescent="0.3">
      <c r="A2326" s="1" t="s">
        <v>5287</v>
      </c>
      <c r="B2326" t="s">
        <v>2302</v>
      </c>
      <c r="C2326" t="s">
        <v>2116</v>
      </c>
      <c r="D2326" t="s">
        <v>5998</v>
      </c>
      <c r="E2326" t="s">
        <v>2120</v>
      </c>
      <c r="F2326" s="5">
        <v>12.72</v>
      </c>
      <c r="G2326" s="5">
        <v>34.99</v>
      </c>
      <c r="H2326" s="16">
        <v>25.004652062194459</v>
      </c>
      <c r="I2326" s="3" t="s">
        <v>10261</v>
      </c>
      <c r="J2326" s="3" t="str">
        <f t="shared" si="36"/>
        <v>AVP</v>
      </c>
      <c r="K2326" s="3" t="e">
        <f>IF(AND(RIGHT(I2326,1)="1",J2326=AVP),"Scranton West","")</f>
        <v>#NAME?</v>
      </c>
    </row>
    <row r="2327" spans="1:11" x14ac:dyDescent="0.3">
      <c r="A2327" s="1" t="s">
        <v>5288</v>
      </c>
      <c r="B2327" t="s">
        <v>2303</v>
      </c>
      <c r="C2327" t="s">
        <v>2116</v>
      </c>
      <c r="D2327" t="s">
        <v>5998</v>
      </c>
      <c r="E2327" t="s">
        <v>2124</v>
      </c>
      <c r="F2327" s="5">
        <v>29.44</v>
      </c>
      <c r="G2327" s="5">
        <v>30.99</v>
      </c>
      <c r="H2327" s="16">
        <v>0.10625773975908874</v>
      </c>
      <c r="I2327" s="3" t="s">
        <v>10261</v>
      </c>
      <c r="J2327" s="3" t="str">
        <f t="shared" si="36"/>
        <v>AVP</v>
      </c>
      <c r="K2327" s="3" t="e">
        <f>IF(AND(RIGHT(I2327,1)="1",J2327=AVP),"Scranton West","")</f>
        <v>#NAME?</v>
      </c>
    </row>
    <row r="2328" spans="1:11" x14ac:dyDescent="0.3">
      <c r="A2328" s="1" t="s">
        <v>5289</v>
      </c>
      <c r="B2328" t="s">
        <v>2304</v>
      </c>
      <c r="C2328" t="s">
        <v>2116</v>
      </c>
      <c r="D2328" t="s">
        <v>5995</v>
      </c>
      <c r="E2328" t="s">
        <v>2183</v>
      </c>
      <c r="F2328" s="5">
        <v>18.149999999999999</v>
      </c>
      <c r="G2328" s="5">
        <v>22.99</v>
      </c>
      <c r="H2328" s="16">
        <v>0.30062643902262093</v>
      </c>
      <c r="I2328" s="3" t="s">
        <v>10261</v>
      </c>
      <c r="J2328" s="3" t="str">
        <f t="shared" si="36"/>
        <v>AVP</v>
      </c>
      <c r="K2328" s="3" t="e">
        <f>IF(AND(RIGHT(I2328,1)="1",J2328=AVP),"Scranton West","")</f>
        <v>#NAME?</v>
      </c>
    </row>
    <row r="2329" spans="1:11" x14ac:dyDescent="0.3">
      <c r="A2329" s="1" t="s">
        <v>5290</v>
      </c>
      <c r="B2329" t="s">
        <v>2305</v>
      </c>
      <c r="C2329" t="s">
        <v>2116</v>
      </c>
      <c r="D2329" t="s">
        <v>5998</v>
      </c>
      <c r="E2329" t="s">
        <v>1314</v>
      </c>
      <c r="F2329" s="5">
        <v>22.08</v>
      </c>
      <c r="G2329" s="5">
        <v>38.99</v>
      </c>
      <c r="H2329" s="16">
        <v>0.30183944090634035</v>
      </c>
      <c r="I2329" s="3" t="s">
        <v>10260</v>
      </c>
      <c r="J2329" s="3" t="str">
        <f t="shared" si="36"/>
        <v>BNA</v>
      </c>
      <c r="K2329" s="3" t="e">
        <f>IF(AND(RIGHT(I2329,1)="1",J2329=AVP),"Scranton West","")</f>
        <v>#NAME?</v>
      </c>
    </row>
    <row r="2330" spans="1:11" x14ac:dyDescent="0.3">
      <c r="A2330" s="1" t="s">
        <v>5291</v>
      </c>
      <c r="B2330" t="s">
        <v>2306</v>
      </c>
      <c r="C2330" t="s">
        <v>2116</v>
      </c>
      <c r="D2330" t="s">
        <v>5995</v>
      </c>
      <c r="E2330" t="s">
        <v>13</v>
      </c>
      <c r="F2330" s="5">
        <v>9.7899999999999991</v>
      </c>
      <c r="G2330" s="5">
        <v>18.989999999999998</v>
      </c>
      <c r="H2330" s="16">
        <v>24.001644833868259</v>
      </c>
      <c r="I2330" s="3" t="s">
        <v>10261</v>
      </c>
      <c r="J2330" s="3" t="str">
        <f t="shared" si="36"/>
        <v>AVP</v>
      </c>
      <c r="K2330" s="3" t="e">
        <f>IF(AND(RIGHT(I2330,1)="1",J2330=AVP),"Scranton West","")</f>
        <v>#NAME?</v>
      </c>
    </row>
    <row r="2331" spans="1:11" x14ac:dyDescent="0.3">
      <c r="A2331" s="1" t="s">
        <v>5292</v>
      </c>
      <c r="B2331" t="s">
        <v>2307</v>
      </c>
      <c r="C2331" t="s">
        <v>2116</v>
      </c>
      <c r="D2331" t="s">
        <v>5998</v>
      </c>
      <c r="E2331" t="s">
        <v>2122</v>
      </c>
      <c r="F2331" s="5">
        <v>6.83</v>
      </c>
      <c r="G2331" s="5">
        <v>31.99</v>
      </c>
      <c r="H2331" s="16">
        <v>30.00045425658714</v>
      </c>
      <c r="I2331" s="3" t="s">
        <v>10264</v>
      </c>
      <c r="J2331" s="3" t="str">
        <f t="shared" si="36"/>
        <v>AVP</v>
      </c>
      <c r="K2331" s="3" t="e">
        <f>IF(AND(RIGHT(I2331,1)="1",J2331=AVP),"Scranton West","")</f>
        <v>#NAME?</v>
      </c>
    </row>
    <row r="2332" spans="1:11" x14ac:dyDescent="0.3">
      <c r="A2332" s="1" t="s">
        <v>5293</v>
      </c>
      <c r="B2332" t="s">
        <v>2308</v>
      </c>
      <c r="C2332" t="s">
        <v>2116</v>
      </c>
      <c r="D2332" t="s">
        <v>5995</v>
      </c>
      <c r="E2332" t="s">
        <v>2120</v>
      </c>
      <c r="F2332" s="5">
        <v>-0.44</v>
      </c>
      <c r="G2332" s="5">
        <v>12.99</v>
      </c>
      <c r="H2332" s="16">
        <v>0.10933961762687375</v>
      </c>
      <c r="I2332" s="3" t="s">
        <v>10264</v>
      </c>
      <c r="J2332" s="3" t="str">
        <f t="shared" si="36"/>
        <v>AVP</v>
      </c>
      <c r="K2332" s="3" t="e">
        <f>IF(AND(RIGHT(I2332,1)="1",J2332=AVP),"Scranton West","")</f>
        <v>#NAME?</v>
      </c>
    </row>
    <row r="2333" spans="1:11" x14ac:dyDescent="0.3">
      <c r="A2333" s="1" t="s">
        <v>5294</v>
      </c>
      <c r="B2333" t="s">
        <v>2309</v>
      </c>
      <c r="C2333" t="s">
        <v>2116</v>
      </c>
      <c r="D2333" t="s">
        <v>5998</v>
      </c>
      <c r="E2333" t="s">
        <v>2124</v>
      </c>
      <c r="F2333" s="5">
        <v>6.66</v>
      </c>
      <c r="G2333" s="5">
        <v>24.99</v>
      </c>
      <c r="H2333" s="16">
        <v>1.5036306247330364</v>
      </c>
      <c r="I2333" s="3" t="s">
        <v>10263</v>
      </c>
      <c r="J2333" s="3" t="str">
        <f t="shared" si="36"/>
        <v>BNA</v>
      </c>
      <c r="K2333" s="3" t="e">
        <f>IF(AND(RIGHT(I2333,1)="1",J2333=AVP),"Scranton West","")</f>
        <v>#NAME?</v>
      </c>
    </row>
    <row r="2334" spans="1:11" x14ac:dyDescent="0.3">
      <c r="A2334" s="1" t="s">
        <v>5295</v>
      </c>
      <c r="B2334" t="s">
        <v>2310</v>
      </c>
      <c r="C2334" t="s">
        <v>2116</v>
      </c>
      <c r="D2334" t="s">
        <v>5995</v>
      </c>
      <c r="E2334" t="s">
        <v>1314</v>
      </c>
      <c r="F2334" s="5">
        <v>18.46</v>
      </c>
      <c r="G2334" s="5">
        <v>19.989999999999998</v>
      </c>
      <c r="H2334" s="16">
        <v>1.0078703567797827</v>
      </c>
      <c r="I2334" s="3" t="s">
        <v>10260</v>
      </c>
      <c r="J2334" s="3" t="str">
        <f t="shared" si="36"/>
        <v>BNA</v>
      </c>
      <c r="K2334" s="3" t="e">
        <f>IF(AND(RIGHT(I2334,1)="1",J2334=AVP),"Scranton West","")</f>
        <v>#NAME?</v>
      </c>
    </row>
    <row r="2335" spans="1:11" x14ac:dyDescent="0.3">
      <c r="A2335" s="1" t="s">
        <v>5296</v>
      </c>
      <c r="B2335" t="s">
        <v>2311</v>
      </c>
      <c r="C2335" t="s">
        <v>2116</v>
      </c>
      <c r="D2335" t="s">
        <v>5998</v>
      </c>
      <c r="E2335" t="s">
        <v>2183</v>
      </c>
      <c r="F2335" s="5">
        <v>14.15</v>
      </c>
      <c r="G2335" s="5">
        <v>27.99</v>
      </c>
      <c r="H2335" s="16">
        <v>0.10873591059452214</v>
      </c>
      <c r="I2335" s="3" t="s">
        <v>10261</v>
      </c>
      <c r="J2335" s="3" t="str">
        <f t="shared" si="36"/>
        <v>AVP</v>
      </c>
      <c r="K2335" s="3" t="e">
        <f>IF(AND(RIGHT(I2335,1)="1",J2335=AVP),"Scranton West","")</f>
        <v>#NAME?</v>
      </c>
    </row>
    <row r="2336" spans="1:11" x14ac:dyDescent="0.3">
      <c r="A2336" s="1" t="s">
        <v>5297</v>
      </c>
      <c r="B2336" t="s">
        <v>2312</v>
      </c>
      <c r="C2336" t="s">
        <v>2116</v>
      </c>
      <c r="D2336" t="s">
        <v>5995</v>
      </c>
      <c r="E2336" t="s">
        <v>13</v>
      </c>
      <c r="F2336" s="5">
        <v>9.23</v>
      </c>
      <c r="G2336" s="5">
        <v>21.99</v>
      </c>
      <c r="H2336" s="16">
        <v>3.0024434071964849</v>
      </c>
      <c r="I2336" s="3" t="s">
        <v>10260</v>
      </c>
      <c r="J2336" s="3" t="str">
        <f t="shared" si="36"/>
        <v>BNA</v>
      </c>
      <c r="K2336" s="3" t="e">
        <f>IF(AND(RIGHT(I2336,1)="1",J2336=AVP),"Scranton West","")</f>
        <v>#NAME?</v>
      </c>
    </row>
    <row r="2337" spans="1:11" x14ac:dyDescent="0.3">
      <c r="A2337" s="1" t="s">
        <v>5298</v>
      </c>
      <c r="B2337" t="s">
        <v>2313</v>
      </c>
      <c r="C2337" t="s">
        <v>2116</v>
      </c>
      <c r="D2337" t="s">
        <v>5998</v>
      </c>
      <c r="E2337" t="s">
        <v>2122</v>
      </c>
      <c r="F2337" s="5">
        <v>22.49</v>
      </c>
      <c r="G2337" s="5">
        <v>30.99</v>
      </c>
      <c r="H2337" s="16">
        <v>0.60394211367327388</v>
      </c>
      <c r="I2337" s="3" t="s">
        <v>10261</v>
      </c>
      <c r="J2337" s="3" t="str">
        <f t="shared" si="36"/>
        <v>AVP</v>
      </c>
      <c r="K2337" s="3" t="e">
        <f>IF(AND(RIGHT(I2337,1)="1",J2337=AVP),"Scranton West","")</f>
        <v>#NAME?</v>
      </c>
    </row>
    <row r="2338" spans="1:11" x14ac:dyDescent="0.3">
      <c r="A2338" s="1" t="s">
        <v>5299</v>
      </c>
      <c r="B2338" t="s">
        <v>2314</v>
      </c>
      <c r="C2338" t="s">
        <v>2116</v>
      </c>
      <c r="D2338" t="s">
        <v>5995</v>
      </c>
      <c r="E2338" t="s">
        <v>2120</v>
      </c>
      <c r="F2338" s="5">
        <v>24.69</v>
      </c>
      <c r="G2338" s="5">
        <v>25.99</v>
      </c>
      <c r="H2338" s="16">
        <v>0.30203815603064643</v>
      </c>
      <c r="I2338" s="3" t="s">
        <v>10263</v>
      </c>
      <c r="J2338" s="3" t="str">
        <f t="shared" si="36"/>
        <v>BNA</v>
      </c>
      <c r="K2338" s="3" t="e">
        <f>IF(AND(RIGHT(I2338,1)="1",J2338=AVP),"Scranton West","")</f>
        <v>#NAME?</v>
      </c>
    </row>
    <row r="2339" spans="1:11" x14ac:dyDescent="0.3">
      <c r="A2339" s="1" t="s">
        <v>5300</v>
      </c>
      <c r="B2339" t="s">
        <v>2315</v>
      </c>
      <c r="C2339" t="s">
        <v>2116</v>
      </c>
      <c r="D2339" t="s">
        <v>5998</v>
      </c>
      <c r="E2339" t="s">
        <v>2124</v>
      </c>
      <c r="F2339" s="5">
        <v>16.510000000000002</v>
      </c>
      <c r="G2339" s="5">
        <v>34.99</v>
      </c>
      <c r="H2339" s="16">
        <v>22.005727123552582</v>
      </c>
      <c r="I2339" s="3" t="s">
        <v>10264</v>
      </c>
      <c r="J2339" s="3" t="str">
        <f t="shared" si="36"/>
        <v>AVP</v>
      </c>
      <c r="K2339" s="3" t="e">
        <f>IF(AND(RIGHT(I2339,1)="1",J2339=AVP),"Scranton West","")</f>
        <v>#NAME?</v>
      </c>
    </row>
    <row r="2340" spans="1:11" x14ac:dyDescent="0.3">
      <c r="A2340" s="1" t="s">
        <v>5301</v>
      </c>
      <c r="B2340" t="s">
        <v>2316</v>
      </c>
      <c r="C2340" t="s">
        <v>2116</v>
      </c>
      <c r="D2340" t="s">
        <v>5995</v>
      </c>
      <c r="E2340" t="s">
        <v>1314</v>
      </c>
      <c r="F2340" s="5">
        <v>11.23</v>
      </c>
      <c r="G2340" s="5">
        <v>28.99</v>
      </c>
      <c r="H2340" s="16">
        <v>0.50099874142431999</v>
      </c>
      <c r="I2340" s="3" t="s">
        <v>10263</v>
      </c>
      <c r="J2340" s="3" t="str">
        <f t="shared" si="36"/>
        <v>BNA</v>
      </c>
      <c r="K2340" s="3" t="e">
        <f>IF(AND(RIGHT(I2340,1)="1",J2340=AVP),"Scranton West","")</f>
        <v>#NAME?</v>
      </c>
    </row>
    <row r="2341" spans="1:11" x14ac:dyDescent="0.3">
      <c r="A2341" s="1" t="s">
        <v>5302</v>
      </c>
      <c r="B2341" t="s">
        <v>2317</v>
      </c>
      <c r="C2341" t="s">
        <v>2116</v>
      </c>
      <c r="D2341" t="s">
        <v>5998</v>
      </c>
      <c r="E2341" t="s">
        <v>2183</v>
      </c>
      <c r="F2341" s="5">
        <v>14.21</v>
      </c>
      <c r="G2341" s="5">
        <v>22.99</v>
      </c>
      <c r="H2341" s="16">
        <v>12.006976255342778</v>
      </c>
      <c r="I2341" s="3" t="s">
        <v>10261</v>
      </c>
      <c r="J2341" s="3" t="str">
        <f t="shared" si="36"/>
        <v>AVP</v>
      </c>
      <c r="K2341" s="3" t="e">
        <f>IF(AND(RIGHT(I2341,1)="1",J2341=AVP),"Scranton West","")</f>
        <v>#NAME?</v>
      </c>
    </row>
    <row r="2342" spans="1:11" x14ac:dyDescent="0.3">
      <c r="A2342" s="1" t="s">
        <v>5303</v>
      </c>
      <c r="B2342" t="s">
        <v>2318</v>
      </c>
      <c r="C2342" t="s">
        <v>2116</v>
      </c>
      <c r="D2342" t="s">
        <v>5995</v>
      </c>
      <c r="E2342" t="s">
        <v>13</v>
      </c>
      <c r="F2342" s="5">
        <v>15.01</v>
      </c>
      <c r="G2342" s="5">
        <v>19.989999999999998</v>
      </c>
      <c r="H2342" s="16">
        <v>0.10764307976083395</v>
      </c>
      <c r="I2342" s="3" t="s">
        <v>10261</v>
      </c>
      <c r="J2342" s="3" t="str">
        <f t="shared" si="36"/>
        <v>AVP</v>
      </c>
      <c r="K2342" s="3" t="e">
        <f>IF(AND(RIGHT(I2342,1)="1",J2342=AVP),"Scranton West","")</f>
        <v>#NAME?</v>
      </c>
    </row>
    <row r="2343" spans="1:11" x14ac:dyDescent="0.3">
      <c r="A2343" s="1" t="s">
        <v>5304</v>
      </c>
      <c r="B2343" t="s">
        <v>2319</v>
      </c>
      <c r="C2343" t="s">
        <v>2116</v>
      </c>
      <c r="D2343" t="s">
        <v>5998</v>
      </c>
      <c r="E2343" t="s">
        <v>2120</v>
      </c>
      <c r="F2343" s="5">
        <v>18.02</v>
      </c>
      <c r="G2343" s="5">
        <v>36.99</v>
      </c>
      <c r="H2343" s="16">
        <v>7.0099047266090508</v>
      </c>
      <c r="I2343" s="3" t="s">
        <v>10261</v>
      </c>
      <c r="J2343" s="3" t="str">
        <f t="shared" si="36"/>
        <v>AVP</v>
      </c>
      <c r="K2343" s="3" t="e">
        <f>IF(AND(RIGHT(I2343,1)="1",J2343=AVP),"Scranton West","")</f>
        <v>#NAME?</v>
      </c>
    </row>
    <row r="2344" spans="1:11" x14ac:dyDescent="0.3">
      <c r="A2344" s="1" t="s">
        <v>5305</v>
      </c>
      <c r="B2344" t="s">
        <v>2320</v>
      </c>
      <c r="C2344" t="s">
        <v>2321</v>
      </c>
      <c r="D2344" t="s">
        <v>5998</v>
      </c>
      <c r="E2344" t="s">
        <v>1314</v>
      </c>
      <c r="F2344" s="5">
        <v>13.21</v>
      </c>
      <c r="G2344" s="5">
        <v>19.989999999999998</v>
      </c>
      <c r="H2344" s="16">
        <v>1.0033367936261077</v>
      </c>
      <c r="I2344" s="3" t="s">
        <v>10263</v>
      </c>
      <c r="J2344" s="3" t="str">
        <f t="shared" si="36"/>
        <v>BNA</v>
      </c>
      <c r="K2344" s="3" t="e">
        <f>IF(AND(RIGHT(I2344,1)="1",J2344=AVP),"Scranton West","")</f>
        <v>#NAME?</v>
      </c>
    </row>
    <row r="2345" spans="1:11" x14ac:dyDescent="0.3">
      <c r="A2345" s="1" t="s">
        <v>3541</v>
      </c>
      <c r="B2345" t="s">
        <v>2322</v>
      </c>
      <c r="C2345" t="s">
        <v>2321</v>
      </c>
      <c r="D2345" t="s">
        <v>5995</v>
      </c>
      <c r="E2345" t="s">
        <v>13</v>
      </c>
      <c r="F2345" s="5">
        <v>16.309999999999999</v>
      </c>
      <c r="G2345" s="5">
        <v>34.99</v>
      </c>
      <c r="H2345" s="16">
        <v>0.10622545748593122</v>
      </c>
      <c r="I2345" s="3" t="s">
        <v>10261</v>
      </c>
      <c r="J2345" s="3" t="str">
        <f t="shared" si="36"/>
        <v>AVP</v>
      </c>
      <c r="K2345" s="3" t="e">
        <f>IF(AND(RIGHT(I2345,1)="1",J2345=AVP),"Scranton West","")</f>
        <v>#NAME?</v>
      </c>
    </row>
    <row r="2346" spans="1:11" x14ac:dyDescent="0.3">
      <c r="A2346" s="1" t="s">
        <v>5306</v>
      </c>
      <c r="B2346" t="s">
        <v>2323</v>
      </c>
      <c r="C2346" t="s">
        <v>2321</v>
      </c>
      <c r="D2346" t="s">
        <v>5998</v>
      </c>
      <c r="E2346" t="s">
        <v>2120</v>
      </c>
      <c r="F2346" s="5">
        <v>7.32</v>
      </c>
      <c r="G2346" s="5">
        <v>15.99</v>
      </c>
      <c r="H2346" s="16">
        <v>0.50059528260305353</v>
      </c>
      <c r="I2346" s="3" t="s">
        <v>10261</v>
      </c>
      <c r="J2346" s="3" t="str">
        <f t="shared" si="36"/>
        <v>AVP</v>
      </c>
      <c r="K2346" s="3" t="e">
        <f>IF(AND(RIGHT(I2346,1)="1",J2346=AVP),"Scranton West","")</f>
        <v>#NAME?</v>
      </c>
    </row>
    <row r="2347" spans="1:11" x14ac:dyDescent="0.3">
      <c r="A2347" s="1" t="s">
        <v>5307</v>
      </c>
      <c r="B2347" t="s">
        <v>2324</v>
      </c>
      <c r="C2347" t="s">
        <v>2321</v>
      </c>
      <c r="D2347" t="s">
        <v>5995</v>
      </c>
      <c r="E2347" t="s">
        <v>2122</v>
      </c>
      <c r="F2347" s="5">
        <v>29.5</v>
      </c>
      <c r="G2347" s="5">
        <v>49.99</v>
      </c>
      <c r="H2347" s="16">
        <v>0.50882723917771733</v>
      </c>
      <c r="I2347" s="3" t="s">
        <v>10264</v>
      </c>
      <c r="J2347" s="3" t="str">
        <f t="shared" si="36"/>
        <v>AVP</v>
      </c>
      <c r="K2347" s="3" t="e">
        <f>IF(AND(RIGHT(I2347,1)="1",J2347=AVP),"Scranton West","")</f>
        <v>#NAME?</v>
      </c>
    </row>
    <row r="2348" spans="1:11" x14ac:dyDescent="0.3">
      <c r="A2348" s="1" t="s">
        <v>5308</v>
      </c>
      <c r="B2348" t="s">
        <v>2325</v>
      </c>
      <c r="C2348" t="s">
        <v>2321</v>
      </c>
      <c r="D2348" t="s">
        <v>5998</v>
      </c>
      <c r="E2348" t="s">
        <v>2183</v>
      </c>
      <c r="F2348" s="5">
        <v>0.78</v>
      </c>
      <c r="G2348" s="5">
        <v>12.99</v>
      </c>
      <c r="H2348" s="16">
        <v>2.0068977225396236</v>
      </c>
      <c r="I2348" s="3" t="s">
        <v>10264</v>
      </c>
      <c r="J2348" s="3" t="str">
        <f t="shared" si="36"/>
        <v>AVP</v>
      </c>
      <c r="K2348" s="3" t="e">
        <f>IF(AND(RIGHT(I2348,1)="1",J2348=AVP),"Scranton West","")</f>
        <v>#NAME?</v>
      </c>
    </row>
    <row r="2349" spans="1:11" x14ac:dyDescent="0.3">
      <c r="A2349" s="1" t="s">
        <v>5309</v>
      </c>
      <c r="B2349" t="s">
        <v>2326</v>
      </c>
      <c r="C2349" t="s">
        <v>2321</v>
      </c>
      <c r="D2349" t="s">
        <v>5997</v>
      </c>
      <c r="E2349" t="s">
        <v>1314</v>
      </c>
      <c r="F2349" s="5">
        <v>6.38</v>
      </c>
      <c r="G2349" s="5">
        <v>9.99</v>
      </c>
      <c r="H2349" s="16">
        <v>1.0033740304695173</v>
      </c>
      <c r="I2349" s="3" t="s">
        <v>10264</v>
      </c>
      <c r="J2349" s="3" t="str">
        <f t="shared" si="36"/>
        <v>AVP</v>
      </c>
      <c r="K2349" s="3" t="e">
        <f>IF(AND(RIGHT(I2349,1)="1",J2349=AVP),"Scranton West","")</f>
        <v>#NAME?</v>
      </c>
    </row>
    <row r="2350" spans="1:11" x14ac:dyDescent="0.3">
      <c r="A2350" s="1" t="s">
        <v>5310</v>
      </c>
      <c r="B2350" t="s">
        <v>2327</v>
      </c>
      <c r="C2350" t="s">
        <v>2321</v>
      </c>
      <c r="D2350" t="s">
        <v>5995</v>
      </c>
      <c r="E2350" t="s">
        <v>2120</v>
      </c>
      <c r="F2350" s="5">
        <v>10.61</v>
      </c>
      <c r="G2350" s="5">
        <v>14.99</v>
      </c>
      <c r="H2350" s="16">
        <v>0.10017434463753964</v>
      </c>
      <c r="I2350" s="3" t="s">
        <v>10261</v>
      </c>
      <c r="J2350" s="3" t="str">
        <f t="shared" si="36"/>
        <v>AVP</v>
      </c>
      <c r="K2350" s="3" t="e">
        <f>IF(AND(RIGHT(I2350,1)="1",J2350=AVP),"Scranton West","")</f>
        <v>#NAME?</v>
      </c>
    </row>
    <row r="2351" spans="1:11" x14ac:dyDescent="0.3">
      <c r="A2351" s="1" t="s">
        <v>5311</v>
      </c>
      <c r="B2351" t="s">
        <v>2328</v>
      </c>
      <c r="C2351" t="s">
        <v>2321</v>
      </c>
      <c r="D2351" t="s">
        <v>5998</v>
      </c>
      <c r="E2351" t="s">
        <v>2124</v>
      </c>
      <c r="F2351" s="5">
        <v>7.01</v>
      </c>
      <c r="G2351" s="5">
        <v>21.99</v>
      </c>
      <c r="H2351" s="16">
        <v>1.0072298058673526</v>
      </c>
      <c r="I2351" s="3" t="s">
        <v>10263</v>
      </c>
      <c r="J2351" s="3" t="str">
        <f t="shared" si="36"/>
        <v>BNA</v>
      </c>
      <c r="K2351" s="3" t="e">
        <f>IF(AND(RIGHT(I2351,1)="1",J2351=AVP),"Scranton West","")</f>
        <v>#NAME?</v>
      </c>
    </row>
    <row r="2352" spans="1:11" x14ac:dyDescent="0.3">
      <c r="A2352" s="1" t="s">
        <v>5312</v>
      </c>
      <c r="B2352" t="s">
        <v>2329</v>
      </c>
      <c r="C2352" t="s">
        <v>2321</v>
      </c>
      <c r="D2352" t="s">
        <v>5997</v>
      </c>
      <c r="E2352" t="s">
        <v>2122</v>
      </c>
      <c r="F2352" s="5">
        <v>21.1</v>
      </c>
      <c r="G2352" s="5">
        <v>29.99</v>
      </c>
      <c r="H2352" s="16">
        <v>0.40636580853097742</v>
      </c>
      <c r="I2352" s="3" t="s">
        <v>10260</v>
      </c>
      <c r="J2352" s="3" t="str">
        <f t="shared" si="36"/>
        <v>BNA</v>
      </c>
      <c r="K2352" s="3" t="e">
        <f>IF(AND(RIGHT(I2352,1)="1",J2352=AVP),"Scranton West","")</f>
        <v>#NAME?</v>
      </c>
    </row>
    <row r="2353" spans="1:11" x14ac:dyDescent="0.3">
      <c r="A2353" s="1" t="s">
        <v>5313</v>
      </c>
      <c r="B2353" t="s">
        <v>2330</v>
      </c>
      <c r="C2353" t="s">
        <v>2321</v>
      </c>
      <c r="D2353" t="s">
        <v>5998</v>
      </c>
      <c r="E2353" t="s">
        <v>13</v>
      </c>
      <c r="F2353" s="5">
        <v>25.23</v>
      </c>
      <c r="G2353" s="5">
        <v>39.99</v>
      </c>
      <c r="H2353" s="16">
        <v>11.002256998461327</v>
      </c>
      <c r="I2353" s="3" t="s">
        <v>10261</v>
      </c>
      <c r="J2353" s="3" t="str">
        <f t="shared" si="36"/>
        <v>AVP</v>
      </c>
      <c r="K2353" s="3" t="e">
        <f>IF(AND(RIGHT(I2353,1)="1",J2353=AVP),"Scranton West","")</f>
        <v>#NAME?</v>
      </c>
    </row>
    <row r="2354" spans="1:11" x14ac:dyDescent="0.3">
      <c r="A2354" s="1" t="s">
        <v>5314</v>
      </c>
      <c r="B2354" t="s">
        <v>2331</v>
      </c>
      <c r="C2354" t="s">
        <v>2321</v>
      </c>
      <c r="D2354" t="s">
        <v>5995</v>
      </c>
      <c r="E2354" t="s">
        <v>1314</v>
      </c>
      <c r="F2354" s="5">
        <v>28.36</v>
      </c>
      <c r="G2354" s="5">
        <v>44.99</v>
      </c>
      <c r="H2354" s="16">
        <v>2.0059645389510439</v>
      </c>
      <c r="I2354" s="3" t="s">
        <v>10263</v>
      </c>
      <c r="J2354" s="3" t="str">
        <f t="shared" si="36"/>
        <v>BNA</v>
      </c>
      <c r="K2354" s="3" t="e">
        <f>IF(AND(RIGHT(I2354,1)="1",J2354=AVP),"Scranton West","")</f>
        <v>#NAME?</v>
      </c>
    </row>
    <row r="2355" spans="1:11" x14ac:dyDescent="0.3">
      <c r="A2355" s="1" t="s">
        <v>5315</v>
      </c>
      <c r="B2355" t="s">
        <v>2332</v>
      </c>
      <c r="C2355" t="s">
        <v>2321</v>
      </c>
      <c r="D2355" t="s">
        <v>5997</v>
      </c>
      <c r="E2355" t="s">
        <v>2120</v>
      </c>
      <c r="F2355" s="5">
        <v>9.26</v>
      </c>
      <c r="G2355" s="5">
        <v>12.99</v>
      </c>
      <c r="H2355" s="16">
        <v>3.0041407383825498</v>
      </c>
      <c r="I2355" s="3" t="s">
        <v>10263</v>
      </c>
      <c r="J2355" s="3" t="str">
        <f t="shared" si="36"/>
        <v>BNA</v>
      </c>
      <c r="K2355" s="3" t="e">
        <f>IF(AND(RIGHT(I2355,1)="1",J2355=AVP),"Scranton West","")</f>
        <v>#NAME?</v>
      </c>
    </row>
    <row r="2356" spans="1:11" x14ac:dyDescent="0.3">
      <c r="A2356" s="1" t="s">
        <v>5316</v>
      </c>
      <c r="B2356" t="s">
        <v>2333</v>
      </c>
      <c r="C2356" t="s">
        <v>2321</v>
      </c>
      <c r="D2356" t="s">
        <v>5997</v>
      </c>
      <c r="E2356" t="s">
        <v>2122</v>
      </c>
      <c r="F2356" s="5">
        <v>14.91</v>
      </c>
      <c r="G2356" s="5">
        <v>24.99</v>
      </c>
      <c r="H2356" s="16">
        <v>4.0039097589354729</v>
      </c>
      <c r="I2356" s="3" t="s">
        <v>10261</v>
      </c>
      <c r="J2356" s="3" t="str">
        <f t="shared" si="36"/>
        <v>AVP</v>
      </c>
      <c r="K2356" s="3" t="e">
        <f>IF(AND(RIGHT(I2356,1)="1",J2356=AVP),"Scranton West","")</f>
        <v>#NAME?</v>
      </c>
    </row>
    <row r="2357" spans="1:11" x14ac:dyDescent="0.3">
      <c r="A2357" s="1" t="s">
        <v>5317</v>
      </c>
      <c r="B2357" t="s">
        <v>2334</v>
      </c>
      <c r="C2357" t="s">
        <v>2321</v>
      </c>
      <c r="D2357" t="s">
        <v>5998</v>
      </c>
      <c r="E2357" t="s">
        <v>2124</v>
      </c>
      <c r="F2357" s="5">
        <v>4.3899999999999997</v>
      </c>
      <c r="G2357" s="5">
        <v>6.99</v>
      </c>
      <c r="H2357" s="16">
        <v>0.70860626921867009</v>
      </c>
      <c r="I2357" s="3" t="s">
        <v>10261</v>
      </c>
      <c r="J2357" s="3" t="str">
        <f t="shared" si="36"/>
        <v>AVP</v>
      </c>
      <c r="K2357" s="3" t="e">
        <f>IF(AND(RIGHT(I2357,1)="1",J2357=AVP),"Scranton West","")</f>
        <v>#NAME?</v>
      </c>
    </row>
    <row r="2358" spans="1:11" x14ac:dyDescent="0.3">
      <c r="A2358" s="1" t="s">
        <v>5318</v>
      </c>
      <c r="B2358" t="s">
        <v>2335</v>
      </c>
      <c r="C2358" t="s">
        <v>2321</v>
      </c>
      <c r="D2358" t="s">
        <v>5995</v>
      </c>
      <c r="E2358" t="s">
        <v>13</v>
      </c>
      <c r="F2358" s="5">
        <v>37.94</v>
      </c>
      <c r="G2358" s="5">
        <v>79.989999999999995</v>
      </c>
      <c r="H2358" s="16">
        <v>5.0030110573236826</v>
      </c>
      <c r="I2358" s="3" t="s">
        <v>10263</v>
      </c>
      <c r="J2358" s="3" t="str">
        <f t="shared" si="36"/>
        <v>BNA</v>
      </c>
      <c r="K2358" s="3" t="e">
        <f>IF(AND(RIGHT(I2358,1)="1",J2358=AVP),"Scranton West","")</f>
        <v>#NAME?</v>
      </c>
    </row>
    <row r="2359" spans="1:11" x14ac:dyDescent="0.3">
      <c r="A2359" s="1" t="s">
        <v>5319</v>
      </c>
      <c r="B2359" t="s">
        <v>2336</v>
      </c>
      <c r="C2359" t="s">
        <v>2321</v>
      </c>
      <c r="D2359" t="s">
        <v>5998</v>
      </c>
      <c r="E2359" t="s">
        <v>1314</v>
      </c>
      <c r="F2359" s="5">
        <v>14.83</v>
      </c>
      <c r="G2359" s="5">
        <v>28.99</v>
      </c>
      <c r="H2359" s="16">
        <v>17.001920628494776</v>
      </c>
      <c r="I2359" s="3" t="s">
        <v>10261</v>
      </c>
      <c r="J2359" s="3" t="str">
        <f t="shared" si="36"/>
        <v>AVP</v>
      </c>
      <c r="K2359" s="3" t="e">
        <f>IF(AND(RIGHT(I2359,1)="1",J2359=AVP),"Scranton West","")</f>
        <v>#NAME?</v>
      </c>
    </row>
    <row r="2360" spans="1:11" x14ac:dyDescent="0.3">
      <c r="A2360" s="1" t="s">
        <v>5320</v>
      </c>
      <c r="B2360" t="s">
        <v>2337</v>
      </c>
      <c r="C2360" t="s">
        <v>2321</v>
      </c>
      <c r="D2360" t="s">
        <v>5997</v>
      </c>
      <c r="E2360" t="s">
        <v>2120</v>
      </c>
      <c r="F2360" s="5">
        <v>41.8</v>
      </c>
      <c r="G2360" s="5">
        <v>99.99</v>
      </c>
      <c r="H2360" s="16">
        <v>0.50209540119467699</v>
      </c>
      <c r="I2360" s="3" t="s">
        <v>10263</v>
      </c>
      <c r="J2360" s="3" t="str">
        <f t="shared" si="36"/>
        <v>BNA</v>
      </c>
      <c r="K2360" s="3" t="e">
        <f>IF(AND(RIGHT(I2360,1)="1",J2360=AVP),"Scranton West","")</f>
        <v>#NAME?</v>
      </c>
    </row>
    <row r="2361" spans="1:11" x14ac:dyDescent="0.3">
      <c r="A2361" s="1" t="s">
        <v>5321</v>
      </c>
      <c r="B2361" t="s">
        <v>2338</v>
      </c>
      <c r="C2361" t="s">
        <v>2321</v>
      </c>
      <c r="D2361" t="s">
        <v>5997</v>
      </c>
      <c r="E2361" t="s">
        <v>2122</v>
      </c>
      <c r="F2361" s="5">
        <v>26.32</v>
      </c>
      <c r="G2361" s="5">
        <v>39.99</v>
      </c>
      <c r="H2361" s="16">
        <v>30.005448765340883</v>
      </c>
      <c r="I2361" s="3" t="s">
        <v>10261</v>
      </c>
      <c r="J2361" s="3" t="str">
        <f t="shared" si="36"/>
        <v>AVP</v>
      </c>
      <c r="K2361" s="3" t="e">
        <f>IF(AND(RIGHT(I2361,1)="1",J2361=AVP),"Scranton West","")</f>
        <v>#NAME?</v>
      </c>
    </row>
    <row r="2362" spans="1:11" x14ac:dyDescent="0.3">
      <c r="A2362" s="1" t="s">
        <v>3948</v>
      </c>
      <c r="B2362" t="s">
        <v>2339</v>
      </c>
      <c r="C2362" t="s">
        <v>2321</v>
      </c>
      <c r="D2362" t="s">
        <v>5998</v>
      </c>
      <c r="E2362" t="s">
        <v>2124</v>
      </c>
      <c r="F2362" s="5">
        <v>5.42</v>
      </c>
      <c r="G2362" s="5">
        <v>16.989999999999998</v>
      </c>
      <c r="H2362" s="16">
        <v>0.10471004360977883</v>
      </c>
      <c r="I2362" s="3" t="s">
        <v>10261</v>
      </c>
      <c r="J2362" s="3" t="str">
        <f t="shared" si="36"/>
        <v>AVP</v>
      </c>
      <c r="K2362" s="3" t="e">
        <f>IF(AND(RIGHT(I2362,1)="1",J2362=AVP),"Scranton West","")</f>
        <v>#NAME?</v>
      </c>
    </row>
    <row r="2363" spans="1:11" x14ac:dyDescent="0.3">
      <c r="A2363" s="1" t="s">
        <v>5322</v>
      </c>
      <c r="B2363" t="s">
        <v>2340</v>
      </c>
      <c r="C2363" t="s">
        <v>2321</v>
      </c>
      <c r="D2363" t="s">
        <v>5995</v>
      </c>
      <c r="E2363" t="s">
        <v>13</v>
      </c>
      <c r="F2363" s="5">
        <v>28.49</v>
      </c>
      <c r="G2363" s="5">
        <v>29.99</v>
      </c>
      <c r="H2363" s="16">
        <v>0.10395706376262394</v>
      </c>
      <c r="I2363" s="3" t="s">
        <v>10261</v>
      </c>
      <c r="J2363" s="3" t="str">
        <f t="shared" si="36"/>
        <v>AVP</v>
      </c>
      <c r="K2363" s="3" t="e">
        <f>IF(AND(RIGHT(I2363,1)="1",J2363=AVP),"Scranton West","")</f>
        <v>#NAME?</v>
      </c>
    </row>
    <row r="2364" spans="1:11" x14ac:dyDescent="0.3">
      <c r="A2364" s="1" t="s">
        <v>5323</v>
      </c>
      <c r="B2364" t="s">
        <v>2341</v>
      </c>
      <c r="C2364" t="s">
        <v>2321</v>
      </c>
      <c r="D2364" t="s">
        <v>5998</v>
      </c>
      <c r="E2364" t="s">
        <v>2120</v>
      </c>
      <c r="F2364" s="5">
        <v>-0.18</v>
      </c>
      <c r="G2364" s="5">
        <v>11.99</v>
      </c>
      <c r="H2364" s="16">
        <v>3.0083179990970041</v>
      </c>
      <c r="I2364" s="3" t="s">
        <v>10260</v>
      </c>
      <c r="J2364" s="3" t="str">
        <f t="shared" si="36"/>
        <v>BNA</v>
      </c>
      <c r="K2364" s="3" t="e">
        <f>IF(AND(RIGHT(I2364,1)="1",J2364=AVP),"Scranton West","")</f>
        <v>#NAME?</v>
      </c>
    </row>
    <row r="2365" spans="1:11" x14ac:dyDescent="0.3">
      <c r="A2365" s="1" t="s">
        <v>5324</v>
      </c>
      <c r="B2365" t="s">
        <v>2342</v>
      </c>
      <c r="C2365" t="s">
        <v>2321</v>
      </c>
      <c r="D2365" t="s">
        <v>5997</v>
      </c>
      <c r="E2365" t="s">
        <v>1314</v>
      </c>
      <c r="F2365" s="5">
        <v>14.03</v>
      </c>
      <c r="G2365" s="5">
        <v>23.99</v>
      </c>
      <c r="H2365" s="16">
        <v>5.0049791120263798</v>
      </c>
      <c r="I2365" s="3" t="s">
        <v>10262</v>
      </c>
      <c r="J2365" s="3" t="str">
        <f t="shared" si="36"/>
        <v>MCO</v>
      </c>
      <c r="K2365" s="3" t="e">
        <f>IF(AND(RIGHT(I2365,1)="1",J2365=AVP),"Scranton West","")</f>
        <v>#NAME?</v>
      </c>
    </row>
    <row r="2366" spans="1:11" x14ac:dyDescent="0.3">
      <c r="A2366" s="1" t="s">
        <v>5325</v>
      </c>
      <c r="B2366" t="s">
        <v>2343</v>
      </c>
      <c r="C2366" t="s">
        <v>2321</v>
      </c>
      <c r="D2366" t="s">
        <v>5995</v>
      </c>
      <c r="E2366" t="s">
        <v>2122</v>
      </c>
      <c r="F2366" s="5">
        <v>7.69</v>
      </c>
      <c r="G2366" s="5">
        <v>15.99</v>
      </c>
      <c r="H2366" s="16">
        <v>14.006930018134842</v>
      </c>
      <c r="I2366" s="3" t="s">
        <v>10264</v>
      </c>
      <c r="J2366" s="3" t="str">
        <f t="shared" si="36"/>
        <v>AVP</v>
      </c>
      <c r="K2366" s="3" t="e">
        <f>IF(AND(RIGHT(I2366,1)="1",J2366=AVP),"Scranton West","")</f>
        <v>#NAME?</v>
      </c>
    </row>
    <row r="2367" spans="1:11" x14ac:dyDescent="0.3">
      <c r="A2367" s="1" t="s">
        <v>5326</v>
      </c>
      <c r="B2367" t="s">
        <v>2344</v>
      </c>
      <c r="C2367" t="s">
        <v>2321</v>
      </c>
      <c r="D2367" t="s">
        <v>5998</v>
      </c>
      <c r="E2367" t="s">
        <v>2124</v>
      </c>
      <c r="F2367" s="5">
        <v>23.22</v>
      </c>
      <c r="G2367" s="5">
        <v>34.99</v>
      </c>
      <c r="H2367" s="16">
        <v>0.40079703668797623</v>
      </c>
      <c r="I2367" s="3" t="s">
        <v>10261</v>
      </c>
      <c r="J2367" s="3" t="str">
        <f t="shared" si="36"/>
        <v>AVP</v>
      </c>
      <c r="K2367" s="3" t="e">
        <f>IF(AND(RIGHT(I2367,1)="1",J2367=AVP),"Scranton West","")</f>
        <v>#NAME?</v>
      </c>
    </row>
    <row r="2368" spans="1:11" x14ac:dyDescent="0.3">
      <c r="A2368" s="1" t="s">
        <v>5327</v>
      </c>
      <c r="B2368" t="s">
        <v>2345</v>
      </c>
      <c r="C2368" t="s">
        <v>2321</v>
      </c>
      <c r="D2368" t="s">
        <v>5997</v>
      </c>
      <c r="E2368" t="s">
        <v>13</v>
      </c>
      <c r="F2368" s="5">
        <v>24.22</v>
      </c>
      <c r="G2368" s="5">
        <v>29.99</v>
      </c>
      <c r="H2368" s="16">
        <v>10.00507359648349</v>
      </c>
      <c r="I2368" s="3" t="s">
        <v>10263</v>
      </c>
      <c r="J2368" s="3" t="str">
        <f t="shared" si="36"/>
        <v>BNA</v>
      </c>
      <c r="K2368" s="3" t="e">
        <f>IF(AND(RIGHT(I2368,1)="1",J2368=AVP),"Scranton West","")</f>
        <v>#NAME?</v>
      </c>
    </row>
    <row r="2369" spans="1:11" x14ac:dyDescent="0.3">
      <c r="A2369" s="1" t="s">
        <v>5328</v>
      </c>
      <c r="B2369" t="s">
        <v>2346</v>
      </c>
      <c r="C2369" t="s">
        <v>2321</v>
      </c>
      <c r="D2369" t="s">
        <v>5998</v>
      </c>
      <c r="E2369" t="s">
        <v>2120</v>
      </c>
      <c r="F2369" s="5">
        <v>7.76</v>
      </c>
      <c r="G2369" s="5">
        <v>22.99</v>
      </c>
      <c r="H2369" s="16">
        <v>28.004104118145591</v>
      </c>
      <c r="I2369" s="3" t="s">
        <v>10264</v>
      </c>
      <c r="J2369" s="3" t="str">
        <f t="shared" si="36"/>
        <v>AVP</v>
      </c>
      <c r="K2369" s="3" t="e">
        <f>IF(AND(RIGHT(I2369,1)="1",J2369=AVP),"Scranton West","")</f>
        <v>#NAME?</v>
      </c>
    </row>
    <row r="2370" spans="1:11" x14ac:dyDescent="0.3">
      <c r="A2370" s="1" t="s">
        <v>5329</v>
      </c>
      <c r="B2370" t="s">
        <v>2347</v>
      </c>
      <c r="C2370" t="s">
        <v>2321</v>
      </c>
      <c r="D2370" t="s">
        <v>5995</v>
      </c>
      <c r="E2370" t="s">
        <v>1314</v>
      </c>
      <c r="F2370" s="5">
        <v>7.53</v>
      </c>
      <c r="G2370" s="5">
        <v>14.99</v>
      </c>
      <c r="H2370" s="16">
        <v>8.0011618928682395</v>
      </c>
      <c r="I2370" s="3" t="s">
        <v>10261</v>
      </c>
      <c r="J2370" s="3" t="str">
        <f t="shared" si="36"/>
        <v>AVP</v>
      </c>
      <c r="K2370" s="3" t="e">
        <f>IF(AND(RIGHT(I2370,1)="1",J2370=AVP),"Scranton West","")</f>
        <v>#NAME?</v>
      </c>
    </row>
    <row r="2371" spans="1:11" x14ac:dyDescent="0.3">
      <c r="A2371" s="1" t="s">
        <v>5330</v>
      </c>
      <c r="B2371" t="s">
        <v>2348</v>
      </c>
      <c r="C2371" t="s">
        <v>2321</v>
      </c>
      <c r="D2371" t="s">
        <v>5998</v>
      </c>
      <c r="E2371" t="s">
        <v>2122</v>
      </c>
      <c r="F2371" s="5">
        <v>10.89</v>
      </c>
      <c r="G2371" s="5">
        <v>19.989999999999998</v>
      </c>
      <c r="H2371" s="16">
        <v>8.0024688226145138</v>
      </c>
      <c r="I2371" s="3" t="s">
        <v>10261</v>
      </c>
      <c r="J2371" s="3" t="str">
        <f t="shared" ref="J2371:J2434" si="37">LEFT(I2371,3)</f>
        <v>AVP</v>
      </c>
      <c r="K2371" s="3" t="e">
        <f>IF(AND(RIGHT(I2371,1)="1",J2371=AVP),"Scranton West","")</f>
        <v>#NAME?</v>
      </c>
    </row>
    <row r="2372" spans="1:11" x14ac:dyDescent="0.3">
      <c r="A2372" s="1" t="s">
        <v>5331</v>
      </c>
      <c r="B2372" t="s">
        <v>2349</v>
      </c>
      <c r="C2372" t="s">
        <v>2321</v>
      </c>
      <c r="D2372" t="s">
        <v>5997</v>
      </c>
      <c r="E2372" t="s">
        <v>2124</v>
      </c>
      <c r="F2372" s="5">
        <v>6.12</v>
      </c>
      <c r="G2372" s="5">
        <v>9.99</v>
      </c>
      <c r="H2372" s="16">
        <v>0.20395047731655644</v>
      </c>
      <c r="I2372" s="3" t="s">
        <v>10263</v>
      </c>
      <c r="J2372" s="3" t="str">
        <f t="shared" si="37"/>
        <v>BNA</v>
      </c>
      <c r="K2372" s="3" t="e">
        <f>IF(AND(RIGHT(I2372,1)="1",J2372=AVP),"Scranton West","")</f>
        <v>#NAME?</v>
      </c>
    </row>
    <row r="2373" spans="1:11" x14ac:dyDescent="0.3">
      <c r="A2373" s="1" t="s">
        <v>5332</v>
      </c>
      <c r="B2373" t="s">
        <v>2350</v>
      </c>
      <c r="C2373" t="s">
        <v>2321</v>
      </c>
      <c r="D2373" t="s">
        <v>5995</v>
      </c>
      <c r="E2373" t="s">
        <v>13</v>
      </c>
      <c r="F2373" s="5">
        <v>6.6</v>
      </c>
      <c r="G2373" s="5">
        <v>12.99</v>
      </c>
      <c r="H2373" s="16">
        <v>1.0062925755393266</v>
      </c>
      <c r="I2373" s="3" t="s">
        <v>10261</v>
      </c>
      <c r="J2373" s="3" t="str">
        <f t="shared" si="37"/>
        <v>AVP</v>
      </c>
      <c r="K2373" s="3" t="e">
        <f>IF(AND(RIGHT(I2373,1)="1",J2373=AVP),"Scranton West","")</f>
        <v>#NAME?</v>
      </c>
    </row>
    <row r="2374" spans="1:11" x14ac:dyDescent="0.3">
      <c r="A2374" s="1" t="s">
        <v>5333</v>
      </c>
      <c r="B2374" t="s">
        <v>2351</v>
      </c>
      <c r="C2374" t="s">
        <v>2321</v>
      </c>
      <c r="D2374" t="s">
        <v>5998</v>
      </c>
      <c r="E2374" t="s">
        <v>2120</v>
      </c>
      <c r="F2374" s="5">
        <v>5.69</v>
      </c>
      <c r="G2374" s="5">
        <v>5.99</v>
      </c>
      <c r="H2374" s="16">
        <v>0.50008332634601838</v>
      </c>
      <c r="I2374" s="3" t="s">
        <v>10261</v>
      </c>
      <c r="J2374" s="3" t="str">
        <f t="shared" si="37"/>
        <v>AVP</v>
      </c>
      <c r="K2374" s="3" t="e">
        <f>IF(AND(RIGHT(I2374,1)="1",J2374=AVP),"Scranton West","")</f>
        <v>#NAME?</v>
      </c>
    </row>
    <row r="2375" spans="1:11" x14ac:dyDescent="0.3">
      <c r="A2375" s="1" t="s">
        <v>5334</v>
      </c>
      <c r="B2375" t="s">
        <v>2352</v>
      </c>
      <c r="C2375" t="s">
        <v>2321</v>
      </c>
      <c r="D2375" t="s">
        <v>5997</v>
      </c>
      <c r="E2375" t="s">
        <v>1314</v>
      </c>
      <c r="F2375" s="5">
        <v>9.82</v>
      </c>
      <c r="G2375" s="5">
        <v>39.99</v>
      </c>
      <c r="H2375" s="16">
        <v>0.90693502019186922</v>
      </c>
      <c r="I2375" s="3" t="s">
        <v>10263</v>
      </c>
      <c r="J2375" s="3" t="str">
        <f t="shared" si="37"/>
        <v>BNA</v>
      </c>
      <c r="K2375" s="3" t="e">
        <f>IF(AND(RIGHT(I2375,1)="1",J2375=AVP),"Scranton West","")</f>
        <v>#NAME?</v>
      </c>
    </row>
    <row r="2376" spans="1:11" x14ac:dyDescent="0.3">
      <c r="A2376" s="1" t="s">
        <v>5335</v>
      </c>
      <c r="B2376" t="s">
        <v>2353</v>
      </c>
      <c r="C2376" t="s">
        <v>2321</v>
      </c>
      <c r="D2376" t="s">
        <v>5995</v>
      </c>
      <c r="E2376" t="s">
        <v>2122</v>
      </c>
      <c r="F2376" s="5">
        <v>4.95</v>
      </c>
      <c r="G2376" s="5">
        <v>27.99</v>
      </c>
      <c r="H2376" s="16">
        <v>0.50971999769228526</v>
      </c>
      <c r="I2376" s="3" t="s">
        <v>10261</v>
      </c>
      <c r="J2376" s="3" t="str">
        <f t="shared" si="37"/>
        <v>AVP</v>
      </c>
      <c r="K2376" s="3" t="e">
        <f>IF(AND(RIGHT(I2376,1)="1",J2376=AVP),"Scranton West","")</f>
        <v>#NAME?</v>
      </c>
    </row>
    <row r="2377" spans="1:11" x14ac:dyDescent="0.3">
      <c r="A2377" s="1" t="s">
        <v>5336</v>
      </c>
      <c r="B2377" t="s">
        <v>2354</v>
      </c>
      <c r="C2377" t="s">
        <v>2321</v>
      </c>
      <c r="D2377" t="s">
        <v>5998</v>
      </c>
      <c r="E2377" t="s">
        <v>2124</v>
      </c>
      <c r="F2377" s="5">
        <v>11</v>
      </c>
      <c r="G2377" s="5">
        <v>24.99</v>
      </c>
      <c r="H2377" s="16">
        <v>0.10914684953768181</v>
      </c>
      <c r="I2377" s="3" t="s">
        <v>10261</v>
      </c>
      <c r="J2377" s="3" t="str">
        <f t="shared" si="37"/>
        <v>AVP</v>
      </c>
      <c r="K2377" s="3" t="e">
        <f>IF(AND(RIGHT(I2377,1)="1",J2377=AVP),"Scranton West","")</f>
        <v>#NAME?</v>
      </c>
    </row>
    <row r="2378" spans="1:11" x14ac:dyDescent="0.3">
      <c r="A2378" s="1" t="s">
        <v>5337</v>
      </c>
      <c r="B2378" t="s">
        <v>2355</v>
      </c>
      <c r="C2378" t="s">
        <v>2321</v>
      </c>
      <c r="D2378" t="s">
        <v>5998</v>
      </c>
      <c r="E2378" t="s">
        <v>2120</v>
      </c>
      <c r="F2378" s="5">
        <v>5.82</v>
      </c>
      <c r="G2378" s="5">
        <v>10.99</v>
      </c>
      <c r="H2378" s="16">
        <v>0.30297226945138001</v>
      </c>
      <c r="I2378" s="3" t="s">
        <v>10261</v>
      </c>
      <c r="J2378" s="3" t="str">
        <f t="shared" si="37"/>
        <v>AVP</v>
      </c>
      <c r="K2378" s="3" t="e">
        <f>IF(AND(RIGHT(I2378,1)="1",J2378=AVP),"Scranton West","")</f>
        <v>#NAME?</v>
      </c>
    </row>
    <row r="2379" spans="1:11" x14ac:dyDescent="0.3">
      <c r="A2379" s="1" t="s">
        <v>5338</v>
      </c>
      <c r="B2379" t="s">
        <v>2356</v>
      </c>
      <c r="C2379" t="s">
        <v>2321</v>
      </c>
      <c r="D2379" t="s">
        <v>5997</v>
      </c>
      <c r="E2379" t="s">
        <v>13</v>
      </c>
      <c r="F2379" s="5">
        <v>10.050000000000001</v>
      </c>
      <c r="G2379" s="5">
        <v>15.99</v>
      </c>
      <c r="H2379" s="16">
        <v>0.40876133014579141</v>
      </c>
      <c r="I2379" s="3" t="s">
        <v>10261</v>
      </c>
      <c r="J2379" s="3" t="str">
        <f t="shared" si="37"/>
        <v>AVP</v>
      </c>
      <c r="K2379" s="3" t="e">
        <f>IF(AND(RIGHT(I2379,1)="1",J2379=AVP),"Scranton West","")</f>
        <v>#NAME?</v>
      </c>
    </row>
    <row r="2380" spans="1:11" x14ac:dyDescent="0.3">
      <c r="A2380" s="1" t="s">
        <v>5339</v>
      </c>
      <c r="B2380" t="s">
        <v>2357</v>
      </c>
      <c r="C2380" t="s">
        <v>2321</v>
      </c>
      <c r="D2380" t="s">
        <v>5998</v>
      </c>
      <c r="E2380" t="s">
        <v>1314</v>
      </c>
      <c r="F2380" s="5">
        <v>7.01</v>
      </c>
      <c r="G2380" s="5">
        <v>21.99</v>
      </c>
      <c r="H2380" s="16">
        <v>0.50811559418024621</v>
      </c>
      <c r="I2380" s="3" t="s">
        <v>10261</v>
      </c>
      <c r="J2380" s="3" t="str">
        <f t="shared" si="37"/>
        <v>AVP</v>
      </c>
      <c r="K2380" s="3" t="e">
        <f>IF(AND(RIGHT(I2380,1)="1",J2380=AVP),"Scranton West","")</f>
        <v>#NAME?</v>
      </c>
    </row>
    <row r="2381" spans="1:11" x14ac:dyDescent="0.3">
      <c r="A2381" s="1" t="s">
        <v>5340</v>
      </c>
      <c r="B2381" t="s">
        <v>2358</v>
      </c>
      <c r="C2381" t="s">
        <v>2321</v>
      </c>
      <c r="D2381" t="s">
        <v>5995</v>
      </c>
      <c r="E2381" t="s">
        <v>2122</v>
      </c>
      <c r="F2381" s="5">
        <v>21.14</v>
      </c>
      <c r="G2381" s="5">
        <v>79.989999999999995</v>
      </c>
      <c r="H2381" s="16">
        <v>0.10297216915945388</v>
      </c>
      <c r="I2381" s="3" t="s">
        <v>10264</v>
      </c>
      <c r="J2381" s="3" t="str">
        <f t="shared" si="37"/>
        <v>AVP</v>
      </c>
      <c r="K2381" s="3" t="e">
        <f>IF(AND(RIGHT(I2381,1)="1",J2381=AVP),"Scranton West","")</f>
        <v>#NAME?</v>
      </c>
    </row>
    <row r="2382" spans="1:11" x14ac:dyDescent="0.3">
      <c r="A2382" s="1" t="s">
        <v>5341</v>
      </c>
      <c r="B2382" t="s">
        <v>2359</v>
      </c>
      <c r="C2382" t="s">
        <v>2321</v>
      </c>
      <c r="D2382" t="s">
        <v>5998</v>
      </c>
      <c r="E2382" t="s">
        <v>2124</v>
      </c>
      <c r="F2382" s="5">
        <v>2.98</v>
      </c>
      <c r="G2382" s="5">
        <v>29.99</v>
      </c>
      <c r="H2382" s="16">
        <v>60.001012335363825</v>
      </c>
      <c r="I2382" s="3" t="s">
        <v>10262</v>
      </c>
      <c r="J2382" s="3" t="str">
        <f t="shared" si="37"/>
        <v>MCO</v>
      </c>
      <c r="K2382" s="3" t="e">
        <f>IF(AND(RIGHT(I2382,1)="1",J2382=AVP),"Scranton West","")</f>
        <v>#NAME?</v>
      </c>
    </row>
    <row r="2383" spans="1:11" x14ac:dyDescent="0.3">
      <c r="A2383" s="1" t="s">
        <v>5342</v>
      </c>
      <c r="B2383" t="s">
        <v>2360</v>
      </c>
      <c r="C2383" t="s">
        <v>2321</v>
      </c>
      <c r="D2383" t="s">
        <v>5997</v>
      </c>
      <c r="E2383" t="s">
        <v>2120</v>
      </c>
      <c r="F2383" s="5">
        <v>19.350000000000001</v>
      </c>
      <c r="G2383" s="5">
        <v>34.99</v>
      </c>
      <c r="H2383" s="16">
        <v>9.0094369491357824</v>
      </c>
      <c r="I2383" s="3" t="s">
        <v>10264</v>
      </c>
      <c r="J2383" s="3" t="str">
        <f t="shared" si="37"/>
        <v>AVP</v>
      </c>
      <c r="K2383" s="3" t="e">
        <f>IF(AND(RIGHT(I2383,1)="1",J2383=AVP),"Scranton West","")</f>
        <v>#NAME?</v>
      </c>
    </row>
    <row r="2384" spans="1:11" x14ac:dyDescent="0.3">
      <c r="A2384" s="1" t="s">
        <v>5343</v>
      </c>
      <c r="B2384" t="s">
        <v>2188</v>
      </c>
      <c r="C2384" t="s">
        <v>2321</v>
      </c>
      <c r="D2384" t="s">
        <v>5998</v>
      </c>
      <c r="E2384" t="s">
        <v>13</v>
      </c>
      <c r="F2384" s="5">
        <v>12.25</v>
      </c>
      <c r="G2384" s="5">
        <v>18.989999999999998</v>
      </c>
      <c r="H2384" s="16">
        <v>0.50413390975919814</v>
      </c>
      <c r="I2384" s="3" t="s">
        <v>10262</v>
      </c>
      <c r="J2384" s="3" t="str">
        <f t="shared" si="37"/>
        <v>MCO</v>
      </c>
      <c r="K2384" s="3" t="e">
        <f>IF(AND(RIGHT(I2384,1)="1",J2384=AVP),"Scranton West","")</f>
        <v>#NAME?</v>
      </c>
    </row>
    <row r="2385" spans="1:11" x14ac:dyDescent="0.3">
      <c r="A2385" s="1" t="s">
        <v>5344</v>
      </c>
      <c r="B2385" t="s">
        <v>2361</v>
      </c>
      <c r="C2385" t="s">
        <v>2321</v>
      </c>
      <c r="D2385" t="s">
        <v>5995</v>
      </c>
      <c r="E2385" t="s">
        <v>1314</v>
      </c>
      <c r="F2385" s="5">
        <v>5.87</v>
      </c>
      <c r="G2385" s="5">
        <v>22.99</v>
      </c>
      <c r="H2385" s="16">
        <v>0.60609088812527456</v>
      </c>
      <c r="I2385" s="3" t="s">
        <v>10261</v>
      </c>
      <c r="J2385" s="3" t="str">
        <f t="shared" si="37"/>
        <v>AVP</v>
      </c>
      <c r="K2385" s="3" t="e">
        <f>IF(AND(RIGHT(I2385,1)="1",J2385=AVP),"Scranton West","")</f>
        <v>#NAME?</v>
      </c>
    </row>
    <row r="2386" spans="1:11" x14ac:dyDescent="0.3">
      <c r="A2386" s="1" t="s">
        <v>5345</v>
      </c>
      <c r="B2386" t="s">
        <v>2362</v>
      </c>
      <c r="C2386" t="s">
        <v>2321</v>
      </c>
      <c r="D2386" t="s">
        <v>5997</v>
      </c>
      <c r="E2386" t="s">
        <v>2122</v>
      </c>
      <c r="F2386" s="5">
        <v>19.010000000000002</v>
      </c>
      <c r="G2386" s="5">
        <v>49.99</v>
      </c>
      <c r="H2386" s="16">
        <v>2.009675338353782</v>
      </c>
      <c r="I2386" s="3" t="s">
        <v>10261</v>
      </c>
      <c r="J2386" s="3" t="str">
        <f t="shared" si="37"/>
        <v>AVP</v>
      </c>
      <c r="K2386" s="3" t="e">
        <f>IF(AND(RIGHT(I2386,1)="1",J2386=AVP),"Scranton West","")</f>
        <v>#NAME?</v>
      </c>
    </row>
    <row r="2387" spans="1:11" x14ac:dyDescent="0.3">
      <c r="A2387" s="1" t="s">
        <v>5346</v>
      </c>
      <c r="B2387" t="s">
        <v>2363</v>
      </c>
      <c r="C2387" t="s">
        <v>2321</v>
      </c>
      <c r="D2387" t="s">
        <v>5998</v>
      </c>
      <c r="E2387" t="s">
        <v>2124</v>
      </c>
      <c r="F2387" s="5">
        <v>40.909999999999997</v>
      </c>
      <c r="G2387" s="5">
        <v>45.99</v>
      </c>
      <c r="H2387" s="16">
        <v>1.0088275658255879</v>
      </c>
      <c r="I2387" s="3" t="s">
        <v>10264</v>
      </c>
      <c r="J2387" s="3" t="str">
        <f t="shared" si="37"/>
        <v>AVP</v>
      </c>
      <c r="K2387" s="3" t="e">
        <f>IF(AND(RIGHT(I2387,1)="1",J2387=AVP),"Scranton West","")</f>
        <v>#NAME?</v>
      </c>
    </row>
    <row r="2388" spans="1:11" x14ac:dyDescent="0.3">
      <c r="A2388" s="1" t="s">
        <v>5347</v>
      </c>
      <c r="B2388" t="s">
        <v>2364</v>
      </c>
      <c r="C2388" t="s">
        <v>2321</v>
      </c>
      <c r="D2388" t="s">
        <v>5995</v>
      </c>
      <c r="E2388" t="s">
        <v>2120</v>
      </c>
      <c r="F2388" s="5">
        <v>28.49</v>
      </c>
      <c r="G2388" s="5">
        <v>29.99</v>
      </c>
      <c r="H2388" s="16">
        <v>0.70372201050589245</v>
      </c>
      <c r="I2388" s="3" t="s">
        <v>10261</v>
      </c>
      <c r="J2388" s="3" t="str">
        <f t="shared" si="37"/>
        <v>AVP</v>
      </c>
      <c r="K2388" s="3" t="e">
        <f>IF(AND(RIGHT(I2388,1)="1",J2388=AVP),"Scranton West","")</f>
        <v>#NAME?</v>
      </c>
    </row>
    <row r="2389" spans="1:11" x14ac:dyDescent="0.3">
      <c r="A2389" s="1" t="s">
        <v>5348</v>
      </c>
      <c r="B2389" t="s">
        <v>2365</v>
      </c>
      <c r="C2389" t="s">
        <v>2321</v>
      </c>
      <c r="D2389" t="s">
        <v>5998</v>
      </c>
      <c r="E2389" t="s">
        <v>1314</v>
      </c>
      <c r="F2389" s="5">
        <v>8.06</v>
      </c>
      <c r="G2389" s="5">
        <v>16.989999999999998</v>
      </c>
      <c r="H2389" s="16">
        <v>1.500102445323209</v>
      </c>
      <c r="I2389" s="3" t="s">
        <v>10264</v>
      </c>
      <c r="J2389" s="3" t="str">
        <f t="shared" si="37"/>
        <v>AVP</v>
      </c>
      <c r="K2389" s="3" t="e">
        <f>IF(AND(RIGHT(I2389,1)="1",J2389=AVP),"Scranton West","")</f>
        <v>#NAME?</v>
      </c>
    </row>
    <row r="2390" spans="1:11" x14ac:dyDescent="0.3">
      <c r="A2390" s="1" t="s">
        <v>5349</v>
      </c>
      <c r="B2390" t="s">
        <v>2366</v>
      </c>
      <c r="C2390" t="s">
        <v>2321</v>
      </c>
      <c r="D2390" t="s">
        <v>5996</v>
      </c>
      <c r="E2390" t="s">
        <v>13</v>
      </c>
      <c r="F2390" s="5">
        <v>8.26</v>
      </c>
      <c r="G2390" s="5">
        <v>19.989999999999998</v>
      </c>
      <c r="H2390" s="16">
        <v>1.8067392010360137</v>
      </c>
      <c r="I2390" s="3" t="s">
        <v>10260</v>
      </c>
      <c r="J2390" s="3" t="str">
        <f t="shared" si="37"/>
        <v>BNA</v>
      </c>
      <c r="K2390" s="3" t="e">
        <f>IF(AND(RIGHT(I2390,1)="1",J2390=AVP),"Scranton West","")</f>
        <v>#NAME?</v>
      </c>
    </row>
    <row r="2391" spans="1:11" x14ac:dyDescent="0.3">
      <c r="A2391" s="1" t="s">
        <v>5350</v>
      </c>
      <c r="B2391" t="s">
        <v>2367</v>
      </c>
      <c r="C2391" t="s">
        <v>2321</v>
      </c>
      <c r="D2391" t="s">
        <v>5998</v>
      </c>
      <c r="E2391" t="s">
        <v>2122</v>
      </c>
      <c r="F2391" s="5">
        <v>28.3</v>
      </c>
      <c r="G2391" s="5">
        <v>34.99</v>
      </c>
      <c r="H2391" s="16">
        <v>11.00062307271773</v>
      </c>
      <c r="I2391" s="3" t="s">
        <v>10261</v>
      </c>
      <c r="J2391" s="3" t="str">
        <f t="shared" si="37"/>
        <v>AVP</v>
      </c>
      <c r="K2391" s="3" t="e">
        <f>IF(AND(RIGHT(I2391,1)="1",J2391=AVP),"Scranton West","")</f>
        <v>#NAME?</v>
      </c>
    </row>
    <row r="2392" spans="1:11" x14ac:dyDescent="0.3">
      <c r="A2392" s="1" t="s">
        <v>5351</v>
      </c>
      <c r="B2392" t="s">
        <v>2368</v>
      </c>
      <c r="C2392" t="s">
        <v>2321</v>
      </c>
      <c r="D2392" t="s">
        <v>5995</v>
      </c>
      <c r="E2392" t="s">
        <v>2124</v>
      </c>
      <c r="F2392" s="5">
        <v>2.0699999999999998</v>
      </c>
      <c r="G2392" s="5">
        <v>11.99</v>
      </c>
      <c r="H2392" s="16">
        <v>24.00094493533398</v>
      </c>
      <c r="I2392" s="3" t="s">
        <v>10262</v>
      </c>
      <c r="J2392" s="3" t="str">
        <f t="shared" si="37"/>
        <v>MCO</v>
      </c>
      <c r="K2392" s="3" t="e">
        <f>IF(AND(RIGHT(I2392,1)="1",J2392=AVP),"Scranton West","")</f>
        <v>#NAME?</v>
      </c>
    </row>
    <row r="2393" spans="1:11" x14ac:dyDescent="0.3">
      <c r="A2393" s="1" t="s">
        <v>5352</v>
      </c>
      <c r="B2393" t="s">
        <v>2369</v>
      </c>
      <c r="C2393" t="s">
        <v>2321</v>
      </c>
      <c r="D2393" t="s">
        <v>5998</v>
      </c>
      <c r="E2393" t="s">
        <v>2120</v>
      </c>
      <c r="F2393" s="5">
        <v>28.66</v>
      </c>
      <c r="G2393" s="5">
        <v>38.99</v>
      </c>
      <c r="H2393" s="16">
        <v>0.60207186896988474</v>
      </c>
      <c r="I2393" s="3" t="s">
        <v>10263</v>
      </c>
      <c r="J2393" s="3" t="str">
        <f t="shared" si="37"/>
        <v>BNA</v>
      </c>
      <c r="K2393" s="3" t="e">
        <f>IF(AND(RIGHT(I2393,1)="1",J2393=AVP),"Scranton West","")</f>
        <v>#NAME?</v>
      </c>
    </row>
    <row r="2394" spans="1:11" x14ac:dyDescent="0.3">
      <c r="A2394" s="1" t="s">
        <v>5353</v>
      </c>
      <c r="B2394" t="s">
        <v>2370</v>
      </c>
      <c r="C2394" t="s">
        <v>2321</v>
      </c>
      <c r="D2394" t="s">
        <v>5995</v>
      </c>
      <c r="E2394" t="s">
        <v>1314</v>
      </c>
      <c r="F2394" s="5">
        <v>2.14</v>
      </c>
      <c r="G2394" s="5">
        <v>27.99</v>
      </c>
      <c r="H2394" s="16">
        <v>0.10889904208689666</v>
      </c>
      <c r="I2394" s="3" t="s">
        <v>10263</v>
      </c>
      <c r="J2394" s="3" t="str">
        <f t="shared" si="37"/>
        <v>BNA</v>
      </c>
      <c r="K2394" s="3" t="e">
        <f>IF(AND(RIGHT(I2394,1)="1",J2394=AVP),"Scranton West","")</f>
        <v>#NAME?</v>
      </c>
    </row>
    <row r="2395" spans="1:11" x14ac:dyDescent="0.3">
      <c r="A2395" s="1" t="s">
        <v>5354</v>
      </c>
      <c r="B2395" t="s">
        <v>2371</v>
      </c>
      <c r="C2395" t="s">
        <v>2321</v>
      </c>
      <c r="D2395" t="s">
        <v>5998</v>
      </c>
      <c r="E2395" t="s">
        <v>2122</v>
      </c>
      <c r="F2395" s="5">
        <v>2.7</v>
      </c>
      <c r="G2395" s="5">
        <v>15.99</v>
      </c>
      <c r="H2395" s="16">
        <v>0.30065647055683908</v>
      </c>
      <c r="I2395" s="3" t="s">
        <v>10262</v>
      </c>
      <c r="J2395" s="3" t="str">
        <f t="shared" si="37"/>
        <v>MCO</v>
      </c>
      <c r="K2395" s="3" t="e">
        <f>IF(AND(RIGHT(I2395,1)="1",J2395=AVP),"Scranton West","")</f>
        <v>#NAME?</v>
      </c>
    </row>
    <row r="2396" spans="1:11" x14ac:dyDescent="0.3">
      <c r="A2396" s="1" t="s">
        <v>5355</v>
      </c>
      <c r="B2396" t="s">
        <v>2372</v>
      </c>
      <c r="C2396" t="s">
        <v>2321</v>
      </c>
      <c r="D2396" t="s">
        <v>5997</v>
      </c>
      <c r="E2396" t="s">
        <v>13</v>
      </c>
      <c r="F2396" s="5">
        <v>-0.8</v>
      </c>
      <c r="G2396" s="5">
        <v>12.99</v>
      </c>
      <c r="H2396" s="16">
        <v>0.50348360853523388</v>
      </c>
      <c r="I2396" s="3" t="s">
        <v>10262</v>
      </c>
      <c r="J2396" s="3" t="str">
        <f t="shared" si="37"/>
        <v>MCO</v>
      </c>
      <c r="K2396" s="3" t="e">
        <f>IF(AND(RIGHT(I2396,1)="1",J2396=AVP),"Scranton West","")</f>
        <v>#NAME?</v>
      </c>
    </row>
    <row r="2397" spans="1:11" x14ac:dyDescent="0.3">
      <c r="A2397" s="1" t="s">
        <v>5356</v>
      </c>
      <c r="B2397" t="s">
        <v>2373</v>
      </c>
      <c r="C2397" t="s">
        <v>2321</v>
      </c>
      <c r="D2397" t="s">
        <v>5998</v>
      </c>
      <c r="E2397" t="s">
        <v>2120</v>
      </c>
      <c r="F2397" s="5">
        <v>5.5</v>
      </c>
      <c r="G2397" s="5">
        <v>9.99</v>
      </c>
      <c r="H2397" s="16">
        <v>0.50203212089007254</v>
      </c>
      <c r="I2397" s="3" t="s">
        <v>10261</v>
      </c>
      <c r="J2397" s="3" t="str">
        <f t="shared" si="37"/>
        <v>AVP</v>
      </c>
      <c r="K2397" s="3" t="e">
        <f>IF(AND(RIGHT(I2397,1)="1",J2397=AVP),"Scranton West","")</f>
        <v>#NAME?</v>
      </c>
    </row>
    <row r="2398" spans="1:11" x14ac:dyDescent="0.3">
      <c r="A2398" s="1" t="s">
        <v>5357</v>
      </c>
      <c r="B2398" t="s">
        <v>2374</v>
      </c>
      <c r="C2398" t="s">
        <v>2321</v>
      </c>
      <c r="D2398" t="s">
        <v>5995</v>
      </c>
      <c r="E2398" t="s">
        <v>1314</v>
      </c>
      <c r="F2398" s="5">
        <v>6.27</v>
      </c>
      <c r="G2398" s="5">
        <v>18.989999999999998</v>
      </c>
      <c r="H2398" s="16">
        <v>30.001451978986076</v>
      </c>
      <c r="I2398" s="3" t="s">
        <v>10261</v>
      </c>
      <c r="J2398" s="3" t="str">
        <f t="shared" si="37"/>
        <v>AVP</v>
      </c>
      <c r="K2398" s="3" t="e">
        <f>IF(AND(RIGHT(I2398,1)="1",J2398=AVP),"Scranton West","")</f>
        <v>#NAME?</v>
      </c>
    </row>
    <row r="2399" spans="1:11" x14ac:dyDescent="0.3">
      <c r="A2399" s="1" t="s">
        <v>5358</v>
      </c>
      <c r="B2399" t="s">
        <v>2375</v>
      </c>
      <c r="C2399" t="s">
        <v>2321</v>
      </c>
      <c r="D2399" t="s">
        <v>5997</v>
      </c>
      <c r="E2399" t="s">
        <v>2122</v>
      </c>
      <c r="F2399" s="5">
        <v>21.67</v>
      </c>
      <c r="G2399" s="5">
        <v>29.99</v>
      </c>
      <c r="H2399" s="16">
        <v>35.003034301720838</v>
      </c>
      <c r="I2399" s="3" t="s">
        <v>10260</v>
      </c>
      <c r="J2399" s="3" t="str">
        <f t="shared" si="37"/>
        <v>BNA</v>
      </c>
      <c r="K2399" s="3" t="e">
        <f>IF(AND(RIGHT(I2399,1)="1",J2399=AVP),"Scranton West","")</f>
        <v>#NAME?</v>
      </c>
    </row>
    <row r="2400" spans="1:11" x14ac:dyDescent="0.3">
      <c r="A2400" s="1" t="s">
        <v>5359</v>
      </c>
      <c r="B2400" t="s">
        <v>2376</v>
      </c>
      <c r="C2400" t="s">
        <v>2321</v>
      </c>
      <c r="D2400" t="s">
        <v>5998</v>
      </c>
      <c r="E2400" t="s">
        <v>2124</v>
      </c>
      <c r="F2400" s="5">
        <v>19.18</v>
      </c>
      <c r="G2400" s="5">
        <v>34.99</v>
      </c>
      <c r="H2400" s="16">
        <v>1.0071553669036732</v>
      </c>
      <c r="I2400" s="3" t="s">
        <v>10262</v>
      </c>
      <c r="J2400" s="3" t="str">
        <f t="shared" si="37"/>
        <v>MCO</v>
      </c>
      <c r="K2400" s="3" t="e">
        <f>IF(AND(RIGHT(I2400,1)="1",J2400=AVP),"Scranton West","")</f>
        <v>#NAME?</v>
      </c>
    </row>
    <row r="2401" spans="1:11" x14ac:dyDescent="0.3">
      <c r="A2401" s="1" t="s">
        <v>5360</v>
      </c>
      <c r="B2401" t="s">
        <v>2377</v>
      </c>
      <c r="C2401" t="s">
        <v>2321</v>
      </c>
      <c r="D2401" t="s">
        <v>5995</v>
      </c>
      <c r="E2401" t="s">
        <v>2120</v>
      </c>
      <c r="F2401" s="5">
        <v>11.85</v>
      </c>
      <c r="G2401" s="5">
        <v>24.99</v>
      </c>
      <c r="H2401" s="16">
        <v>0.50725432980510399</v>
      </c>
      <c r="I2401" s="3" t="s">
        <v>10260</v>
      </c>
      <c r="J2401" s="3" t="str">
        <f t="shared" si="37"/>
        <v>BNA</v>
      </c>
      <c r="K2401" s="3" t="e">
        <f>IF(AND(RIGHT(I2401,1)="1",J2401=AVP),"Scranton West","")</f>
        <v>#NAME?</v>
      </c>
    </row>
    <row r="2402" spans="1:11" x14ac:dyDescent="0.3">
      <c r="A2402" s="1" t="s">
        <v>5361</v>
      </c>
      <c r="B2402" t="s">
        <v>2378</v>
      </c>
      <c r="C2402" t="s">
        <v>2321</v>
      </c>
      <c r="D2402" t="s">
        <v>5998</v>
      </c>
      <c r="E2402" t="s">
        <v>13</v>
      </c>
      <c r="F2402" s="5">
        <v>11.22</v>
      </c>
      <c r="G2402" s="5">
        <v>15.99</v>
      </c>
      <c r="H2402" s="16">
        <v>0.50263685131969082</v>
      </c>
      <c r="I2402" s="3" t="s">
        <v>10262</v>
      </c>
      <c r="J2402" s="3" t="str">
        <f t="shared" si="37"/>
        <v>MCO</v>
      </c>
      <c r="K2402" s="3" t="e">
        <f>IF(AND(RIGHT(I2402,1)="1",J2402=AVP),"Scranton West","")</f>
        <v>#NAME?</v>
      </c>
    </row>
    <row r="2403" spans="1:11" x14ac:dyDescent="0.3">
      <c r="A2403" s="1" t="s">
        <v>5362</v>
      </c>
      <c r="B2403" t="s">
        <v>2379</v>
      </c>
      <c r="C2403" t="s">
        <v>2321</v>
      </c>
      <c r="D2403" t="s">
        <v>5995</v>
      </c>
      <c r="E2403" t="s">
        <v>1314</v>
      </c>
      <c r="F2403" s="5">
        <v>11.45</v>
      </c>
      <c r="G2403" s="5">
        <v>21.99</v>
      </c>
      <c r="H2403" s="16">
        <v>5.0087730065294904</v>
      </c>
      <c r="I2403" s="3" t="s">
        <v>10261</v>
      </c>
      <c r="J2403" s="3" t="str">
        <f t="shared" si="37"/>
        <v>AVP</v>
      </c>
      <c r="K2403" s="3" t="e">
        <f>IF(AND(RIGHT(I2403,1)="1",J2403=AVP),"Scranton West","")</f>
        <v>#NAME?</v>
      </c>
    </row>
    <row r="2404" spans="1:11" x14ac:dyDescent="0.3">
      <c r="A2404" s="1" t="s">
        <v>5363</v>
      </c>
      <c r="B2404" t="s">
        <v>2380</v>
      </c>
      <c r="C2404" t="s">
        <v>2321</v>
      </c>
      <c r="D2404" t="s">
        <v>5998</v>
      </c>
      <c r="E2404" t="s">
        <v>2122</v>
      </c>
      <c r="F2404" s="5">
        <v>33</v>
      </c>
      <c r="G2404" s="5">
        <v>39.99</v>
      </c>
      <c r="H2404" s="16">
        <v>6.0045111690401098</v>
      </c>
      <c r="I2404" s="3" t="s">
        <v>10261</v>
      </c>
      <c r="J2404" s="3" t="str">
        <f t="shared" si="37"/>
        <v>AVP</v>
      </c>
      <c r="K2404" s="3" t="e">
        <f>IF(AND(RIGHT(I2404,1)="1",J2404=AVP),"Scranton West","")</f>
        <v>#NAME?</v>
      </c>
    </row>
    <row r="2405" spans="1:11" x14ac:dyDescent="0.3">
      <c r="A2405" s="1" t="s">
        <v>5364</v>
      </c>
      <c r="B2405" t="s">
        <v>2381</v>
      </c>
      <c r="C2405" t="s">
        <v>2321</v>
      </c>
      <c r="D2405" t="s">
        <v>5995</v>
      </c>
      <c r="E2405" t="s">
        <v>2120</v>
      </c>
      <c r="F2405" s="5">
        <v>4.08</v>
      </c>
      <c r="G2405" s="5">
        <v>49.99</v>
      </c>
      <c r="H2405" s="16">
        <v>4.0007714145481783</v>
      </c>
      <c r="I2405" s="3" t="s">
        <v>10261</v>
      </c>
      <c r="J2405" s="3" t="str">
        <f t="shared" si="37"/>
        <v>AVP</v>
      </c>
      <c r="K2405" s="3" t="e">
        <f>IF(AND(RIGHT(I2405,1)="1",J2405=AVP),"Scranton West","")</f>
        <v>#NAME?</v>
      </c>
    </row>
    <row r="2406" spans="1:11" x14ac:dyDescent="0.3">
      <c r="A2406" s="1" t="s">
        <v>5365</v>
      </c>
      <c r="B2406" t="s">
        <v>2382</v>
      </c>
      <c r="C2406" t="s">
        <v>2321</v>
      </c>
      <c r="D2406" t="s">
        <v>5998</v>
      </c>
      <c r="E2406" t="s">
        <v>2124</v>
      </c>
      <c r="F2406" s="5">
        <v>23.72</v>
      </c>
      <c r="G2406" s="5">
        <v>28.99</v>
      </c>
      <c r="H2406" s="16">
        <v>0.50404181581207885</v>
      </c>
      <c r="I2406" s="3" t="s">
        <v>10260</v>
      </c>
      <c r="J2406" s="3" t="str">
        <f t="shared" si="37"/>
        <v>BNA</v>
      </c>
      <c r="K2406" s="3" t="e">
        <f>IF(AND(RIGHT(I2406,1)="1",J2406=AVP),"Scranton West","")</f>
        <v>#NAME?</v>
      </c>
    </row>
    <row r="2407" spans="1:11" x14ac:dyDescent="0.3">
      <c r="A2407" s="1" t="s">
        <v>5366</v>
      </c>
      <c r="B2407" t="s">
        <v>2383</v>
      </c>
      <c r="C2407" t="s">
        <v>2321</v>
      </c>
      <c r="D2407" t="s">
        <v>5997</v>
      </c>
      <c r="E2407" t="s">
        <v>1314</v>
      </c>
      <c r="F2407" s="5">
        <v>4.22</v>
      </c>
      <c r="G2407" s="5">
        <v>18.989999999999998</v>
      </c>
      <c r="H2407" s="16">
        <v>4.0092526480643986</v>
      </c>
      <c r="I2407" s="3" t="s">
        <v>10261</v>
      </c>
      <c r="J2407" s="3" t="str">
        <f t="shared" si="37"/>
        <v>AVP</v>
      </c>
      <c r="K2407" s="3" t="e">
        <f>IF(AND(RIGHT(I2407,1)="1",J2407=AVP),"Scranton West","")</f>
        <v>#NAME?</v>
      </c>
    </row>
    <row r="2408" spans="1:11" x14ac:dyDescent="0.3">
      <c r="A2408" s="1" t="s">
        <v>5367</v>
      </c>
      <c r="B2408" t="s">
        <v>2384</v>
      </c>
      <c r="C2408" t="s">
        <v>2321</v>
      </c>
      <c r="D2408" t="s">
        <v>5998</v>
      </c>
      <c r="E2408" t="s">
        <v>13</v>
      </c>
      <c r="F2408" s="5">
        <v>8.61</v>
      </c>
      <c r="G2408" s="5">
        <v>16.989999999999998</v>
      </c>
      <c r="H2408" s="16">
        <v>5.004177808283119</v>
      </c>
      <c r="I2408" s="3" t="s">
        <v>10260</v>
      </c>
      <c r="J2408" s="3" t="str">
        <f t="shared" si="37"/>
        <v>BNA</v>
      </c>
      <c r="K2408" s="3" t="e">
        <f>IF(AND(RIGHT(I2408,1)="1",J2408=AVP),"Scranton West","")</f>
        <v>#NAME?</v>
      </c>
    </row>
    <row r="2409" spans="1:11" x14ac:dyDescent="0.3">
      <c r="A2409" s="1" t="s">
        <v>5368</v>
      </c>
      <c r="B2409" t="s">
        <v>2385</v>
      </c>
      <c r="C2409" t="s">
        <v>2321</v>
      </c>
      <c r="D2409" t="s">
        <v>5995</v>
      </c>
      <c r="E2409" t="s">
        <v>2122</v>
      </c>
      <c r="F2409" s="5">
        <v>22.96</v>
      </c>
      <c r="G2409" s="5">
        <v>29.99</v>
      </c>
      <c r="H2409" s="16">
        <v>5.0053130493030205</v>
      </c>
      <c r="I2409" s="3" t="s">
        <v>10261</v>
      </c>
      <c r="J2409" s="3" t="str">
        <f t="shared" si="37"/>
        <v>AVP</v>
      </c>
      <c r="K2409" s="3" t="e">
        <f>IF(AND(RIGHT(I2409,1)="1",J2409=AVP),"Scranton West","")</f>
        <v>#NAME?</v>
      </c>
    </row>
    <row r="2410" spans="1:11" x14ac:dyDescent="0.3">
      <c r="A2410" s="1" t="s">
        <v>5369</v>
      </c>
      <c r="B2410" t="s">
        <v>2386</v>
      </c>
      <c r="C2410" t="s">
        <v>2321</v>
      </c>
      <c r="D2410" t="s">
        <v>5998</v>
      </c>
      <c r="E2410" t="s">
        <v>2120</v>
      </c>
      <c r="F2410" s="5">
        <v>14.95</v>
      </c>
      <c r="G2410" s="5">
        <v>42.99</v>
      </c>
      <c r="H2410" s="16">
        <v>0.50146690190809518</v>
      </c>
      <c r="I2410" s="3" t="s">
        <v>10261</v>
      </c>
      <c r="J2410" s="3" t="str">
        <f t="shared" si="37"/>
        <v>AVP</v>
      </c>
      <c r="K2410" s="3" t="e">
        <f>IF(AND(RIGHT(I2410,1)="1",J2410=AVP),"Scranton West","")</f>
        <v>#NAME?</v>
      </c>
    </row>
    <row r="2411" spans="1:11" x14ac:dyDescent="0.3">
      <c r="A2411" s="1" t="s">
        <v>5370</v>
      </c>
      <c r="B2411" t="s">
        <v>2387</v>
      </c>
      <c r="C2411" t="s">
        <v>2321</v>
      </c>
      <c r="D2411" t="s">
        <v>5997</v>
      </c>
      <c r="E2411" t="s">
        <v>2124</v>
      </c>
      <c r="F2411" s="5">
        <v>8.09</v>
      </c>
      <c r="G2411" s="5">
        <v>10.99</v>
      </c>
      <c r="H2411" s="16">
        <v>0.20100330825218021</v>
      </c>
      <c r="I2411" s="3" t="s">
        <v>10264</v>
      </c>
      <c r="J2411" s="3" t="str">
        <f t="shared" si="37"/>
        <v>AVP</v>
      </c>
      <c r="K2411" s="3" t="e">
        <f>IF(AND(RIGHT(I2411,1)="1",J2411=AVP),"Scranton West","")</f>
        <v>#NAME?</v>
      </c>
    </row>
    <row r="2412" spans="1:11" x14ac:dyDescent="0.3">
      <c r="A2412" s="1" t="s">
        <v>5371</v>
      </c>
      <c r="B2412" t="s">
        <v>2388</v>
      </c>
      <c r="C2412" t="s">
        <v>2321</v>
      </c>
      <c r="D2412" t="s">
        <v>5998</v>
      </c>
      <c r="E2412" t="s">
        <v>1314</v>
      </c>
      <c r="F2412" s="5">
        <v>7.99</v>
      </c>
      <c r="G2412" s="5">
        <v>22.99</v>
      </c>
      <c r="H2412" s="16">
        <v>5.000294878309151</v>
      </c>
      <c r="I2412" s="3" t="s">
        <v>10261</v>
      </c>
      <c r="J2412" s="3" t="str">
        <f t="shared" si="37"/>
        <v>AVP</v>
      </c>
      <c r="K2412" s="3" t="e">
        <f>IF(AND(RIGHT(I2412,1)="1",J2412=AVP),"Scranton West","")</f>
        <v>#NAME?</v>
      </c>
    </row>
    <row r="2413" spans="1:11" x14ac:dyDescent="0.3">
      <c r="A2413" s="1" t="s">
        <v>5372</v>
      </c>
      <c r="B2413" t="s">
        <v>2389</v>
      </c>
      <c r="C2413" t="s">
        <v>2321</v>
      </c>
      <c r="D2413" t="s">
        <v>5995</v>
      </c>
      <c r="E2413" t="s">
        <v>13</v>
      </c>
      <c r="F2413" s="5">
        <v>22.54</v>
      </c>
      <c r="G2413" s="5">
        <v>39.99</v>
      </c>
      <c r="H2413" s="16">
        <v>5.0034951878985732</v>
      </c>
      <c r="I2413" s="3" t="s">
        <v>10264</v>
      </c>
      <c r="J2413" s="3" t="str">
        <f t="shared" si="37"/>
        <v>AVP</v>
      </c>
      <c r="K2413" s="3" t="e">
        <f>IF(AND(RIGHT(I2413,1)="1",J2413=AVP),"Scranton West","")</f>
        <v>#NAME?</v>
      </c>
    </row>
    <row r="2414" spans="1:11" x14ac:dyDescent="0.3">
      <c r="A2414" s="1" t="s">
        <v>5373</v>
      </c>
      <c r="B2414" t="s">
        <v>2390</v>
      </c>
      <c r="C2414" t="s">
        <v>2321</v>
      </c>
      <c r="D2414" t="s">
        <v>5998</v>
      </c>
      <c r="E2414" t="s">
        <v>2122</v>
      </c>
      <c r="F2414" s="5">
        <v>4.5999999999999996</v>
      </c>
      <c r="G2414" s="5">
        <v>11.99</v>
      </c>
      <c r="H2414" s="16">
        <v>5.0099819989323091</v>
      </c>
      <c r="I2414" s="3" t="s">
        <v>10261</v>
      </c>
      <c r="J2414" s="3" t="str">
        <f t="shared" si="37"/>
        <v>AVP</v>
      </c>
      <c r="K2414" s="3" t="e">
        <f>IF(AND(RIGHT(I2414,1)="1",J2414=AVP),"Scranton West","")</f>
        <v>#NAME?</v>
      </c>
    </row>
    <row r="2415" spans="1:11" x14ac:dyDescent="0.3">
      <c r="A2415" s="1" t="s">
        <v>5374</v>
      </c>
      <c r="B2415" t="s">
        <v>2391</v>
      </c>
      <c r="C2415" t="s">
        <v>2321</v>
      </c>
      <c r="D2415" t="s">
        <v>5998</v>
      </c>
      <c r="E2415" t="s">
        <v>2120</v>
      </c>
      <c r="F2415" s="5">
        <v>0.57999999999999996</v>
      </c>
      <c r="G2415" s="5">
        <v>14.99</v>
      </c>
      <c r="H2415" s="16">
        <v>30.000975513455071</v>
      </c>
      <c r="I2415" s="3" t="s">
        <v>10261</v>
      </c>
      <c r="J2415" s="3" t="str">
        <f t="shared" si="37"/>
        <v>AVP</v>
      </c>
      <c r="K2415" s="3" t="e">
        <f>IF(AND(RIGHT(I2415,1)="1",J2415=AVP),"Scranton West","")</f>
        <v>#NAME?</v>
      </c>
    </row>
    <row r="2416" spans="1:11" x14ac:dyDescent="0.3">
      <c r="A2416" s="1" t="s">
        <v>5375</v>
      </c>
      <c r="B2416" t="s">
        <v>2392</v>
      </c>
      <c r="C2416" t="s">
        <v>2321</v>
      </c>
      <c r="D2416" t="s">
        <v>5995</v>
      </c>
      <c r="E2416" t="s">
        <v>2124</v>
      </c>
      <c r="F2416" s="5">
        <v>10.88</v>
      </c>
      <c r="G2416" s="5">
        <v>12.99</v>
      </c>
      <c r="H2416" s="16">
        <v>4.0014678561584747</v>
      </c>
      <c r="I2416" s="3" t="s">
        <v>10261</v>
      </c>
      <c r="J2416" s="3" t="str">
        <f t="shared" si="37"/>
        <v>AVP</v>
      </c>
      <c r="K2416" s="3" t="e">
        <f>IF(AND(RIGHT(I2416,1)="1",J2416=AVP),"Scranton West","")</f>
        <v>#NAME?</v>
      </c>
    </row>
    <row r="2417" spans="1:11" x14ac:dyDescent="0.3">
      <c r="A2417" s="1" t="s">
        <v>5376</v>
      </c>
      <c r="B2417" t="s">
        <v>2393</v>
      </c>
      <c r="C2417" t="s">
        <v>2321</v>
      </c>
      <c r="D2417" t="s">
        <v>5998</v>
      </c>
      <c r="E2417" t="s">
        <v>1314</v>
      </c>
      <c r="F2417" s="5">
        <v>5.0199999999999996</v>
      </c>
      <c r="G2417" s="5">
        <v>29.99</v>
      </c>
      <c r="H2417" s="16">
        <v>0.50676196168807131</v>
      </c>
      <c r="I2417" s="3" t="s">
        <v>10261</v>
      </c>
      <c r="J2417" s="3" t="str">
        <f t="shared" si="37"/>
        <v>AVP</v>
      </c>
      <c r="K2417" s="3" t="e">
        <f>IF(AND(RIGHT(I2417,1)="1",J2417=AVP),"Scranton West","")</f>
        <v>#NAME?</v>
      </c>
    </row>
    <row r="2418" spans="1:11" x14ac:dyDescent="0.3">
      <c r="A2418" s="1" t="s">
        <v>5377</v>
      </c>
      <c r="B2418" t="s">
        <v>2394</v>
      </c>
      <c r="C2418" t="s">
        <v>2321</v>
      </c>
      <c r="D2418" t="s">
        <v>5995</v>
      </c>
      <c r="E2418" t="s">
        <v>2122</v>
      </c>
      <c r="F2418" s="5">
        <v>13.37</v>
      </c>
      <c r="G2418" s="5">
        <v>15.99</v>
      </c>
      <c r="H2418" s="16">
        <v>16.002342486236198</v>
      </c>
      <c r="I2418" s="3" t="s">
        <v>10261</v>
      </c>
      <c r="J2418" s="3" t="str">
        <f t="shared" si="37"/>
        <v>AVP</v>
      </c>
      <c r="K2418" s="3" t="e">
        <f>IF(AND(RIGHT(I2418,1)="1",J2418=AVP),"Scranton West","")</f>
        <v>#NAME?</v>
      </c>
    </row>
    <row r="2419" spans="1:11" x14ac:dyDescent="0.3">
      <c r="A2419" s="1" t="s">
        <v>5378</v>
      </c>
      <c r="B2419" t="s">
        <v>2395</v>
      </c>
      <c r="C2419" t="s">
        <v>2321</v>
      </c>
      <c r="D2419" t="s">
        <v>5998</v>
      </c>
      <c r="E2419" t="s">
        <v>2120</v>
      </c>
      <c r="F2419" s="5">
        <v>22.91</v>
      </c>
      <c r="G2419" s="5">
        <v>36.99</v>
      </c>
      <c r="H2419" s="16">
        <v>0.50370134794804822</v>
      </c>
      <c r="I2419" s="3" t="s">
        <v>10261</v>
      </c>
      <c r="J2419" s="3" t="str">
        <f t="shared" si="37"/>
        <v>AVP</v>
      </c>
      <c r="K2419" s="3" t="e">
        <f>IF(AND(RIGHT(I2419,1)="1",J2419=AVP),"Scranton West","")</f>
        <v>#NAME?</v>
      </c>
    </row>
    <row r="2420" spans="1:11" x14ac:dyDescent="0.3">
      <c r="A2420" s="1" t="s">
        <v>5379</v>
      </c>
      <c r="B2420" t="s">
        <v>2396</v>
      </c>
      <c r="C2420" t="s">
        <v>2321</v>
      </c>
      <c r="D2420" t="s">
        <v>5997</v>
      </c>
      <c r="E2420" t="s">
        <v>13</v>
      </c>
      <c r="F2420" s="5">
        <v>2.84</v>
      </c>
      <c r="G2420" s="5">
        <v>7.99</v>
      </c>
      <c r="H2420" s="16">
        <v>0.50496169381696221</v>
      </c>
      <c r="I2420" s="3" t="s">
        <v>10263</v>
      </c>
      <c r="J2420" s="3" t="str">
        <f t="shared" si="37"/>
        <v>BNA</v>
      </c>
      <c r="K2420" s="3" t="e">
        <f>IF(AND(RIGHT(I2420,1)="1",J2420=AVP),"Scranton West","")</f>
        <v>#NAME?</v>
      </c>
    </row>
    <row r="2421" spans="1:11" x14ac:dyDescent="0.3">
      <c r="A2421" s="1" t="s">
        <v>5380</v>
      </c>
      <c r="B2421" t="s">
        <v>2397</v>
      </c>
      <c r="C2421" t="s">
        <v>2321</v>
      </c>
      <c r="D2421" t="s">
        <v>5998</v>
      </c>
      <c r="E2421" t="s">
        <v>1314</v>
      </c>
      <c r="F2421" s="5">
        <v>7.72</v>
      </c>
      <c r="G2421" s="5">
        <v>23.99</v>
      </c>
      <c r="H2421" s="16">
        <v>2.5050965890498462</v>
      </c>
      <c r="I2421" s="3" t="s">
        <v>10264</v>
      </c>
      <c r="J2421" s="3" t="str">
        <f t="shared" si="37"/>
        <v>AVP</v>
      </c>
      <c r="K2421" s="3" t="e">
        <f>IF(AND(RIGHT(I2421,1)="1",J2421=AVP),"Scranton West","")</f>
        <v>#NAME?</v>
      </c>
    </row>
    <row r="2422" spans="1:11" x14ac:dyDescent="0.3">
      <c r="A2422" s="1" t="s">
        <v>4157</v>
      </c>
      <c r="B2422" t="s">
        <v>2398</v>
      </c>
      <c r="C2422" t="s">
        <v>2321</v>
      </c>
      <c r="D2422" t="s">
        <v>5995</v>
      </c>
      <c r="E2422" t="s">
        <v>2120</v>
      </c>
      <c r="F2422" s="5">
        <v>13.41</v>
      </c>
      <c r="G2422" s="5">
        <v>19.989999999999998</v>
      </c>
      <c r="H2422" s="16">
        <v>1.0035788519050064</v>
      </c>
      <c r="I2422" s="3" t="s">
        <v>10261</v>
      </c>
      <c r="J2422" s="3" t="str">
        <f t="shared" si="37"/>
        <v>AVP</v>
      </c>
      <c r="K2422" s="3" t="e">
        <f>IF(AND(RIGHT(I2422,1)="1",J2422=AVP),"Scranton West","")</f>
        <v>#NAME?</v>
      </c>
    </row>
    <row r="2423" spans="1:11" x14ac:dyDescent="0.3">
      <c r="A2423" s="1" t="s">
        <v>5381</v>
      </c>
      <c r="B2423" t="s">
        <v>2399</v>
      </c>
      <c r="C2423" t="s">
        <v>2321</v>
      </c>
      <c r="D2423" t="s">
        <v>5997</v>
      </c>
      <c r="E2423" t="s">
        <v>2124</v>
      </c>
      <c r="F2423" s="5">
        <v>12.71</v>
      </c>
      <c r="G2423" s="5">
        <v>21.99</v>
      </c>
      <c r="H2423" s="16">
        <v>12.007536236055799</v>
      </c>
      <c r="I2423" s="3" t="s">
        <v>10261</v>
      </c>
      <c r="J2423" s="3" t="str">
        <f t="shared" si="37"/>
        <v>AVP</v>
      </c>
      <c r="K2423" s="3" t="e">
        <f>IF(AND(RIGHT(I2423,1)="1",J2423=AVP),"Scranton West","")</f>
        <v>#NAME?</v>
      </c>
    </row>
    <row r="2424" spans="1:11" x14ac:dyDescent="0.3">
      <c r="A2424" s="1" t="s">
        <v>5382</v>
      </c>
      <c r="B2424" t="s">
        <v>2400</v>
      </c>
      <c r="C2424" t="s">
        <v>2321</v>
      </c>
      <c r="D2424" t="s">
        <v>5998</v>
      </c>
      <c r="E2424" t="s">
        <v>2122</v>
      </c>
      <c r="F2424" s="5">
        <v>8.56</v>
      </c>
      <c r="G2424" s="5">
        <v>15.99</v>
      </c>
      <c r="H2424" s="16">
        <v>12.006811608165815</v>
      </c>
      <c r="I2424" s="3" t="s">
        <v>10264</v>
      </c>
      <c r="J2424" s="3" t="str">
        <f t="shared" si="37"/>
        <v>AVP</v>
      </c>
      <c r="K2424" s="3" t="e">
        <f>IF(AND(RIGHT(I2424,1)="1",J2424=AVP),"Scranton West","")</f>
        <v>#NAME?</v>
      </c>
    </row>
    <row r="2425" spans="1:11" x14ac:dyDescent="0.3">
      <c r="A2425" s="1" t="s">
        <v>5383</v>
      </c>
      <c r="B2425" t="s">
        <v>2401</v>
      </c>
      <c r="C2425" t="s">
        <v>2321</v>
      </c>
      <c r="D2425" t="s">
        <v>5995</v>
      </c>
      <c r="E2425" t="s">
        <v>13</v>
      </c>
      <c r="F2425" s="5">
        <v>3.37</v>
      </c>
      <c r="G2425" s="5">
        <v>11.99</v>
      </c>
      <c r="H2425" s="16">
        <v>1.5084225334417167</v>
      </c>
      <c r="I2425" s="3" t="s">
        <v>10262</v>
      </c>
      <c r="J2425" s="3" t="str">
        <f t="shared" si="37"/>
        <v>MCO</v>
      </c>
      <c r="K2425" s="3" t="e">
        <f>IF(AND(RIGHT(I2425,1)="1",J2425=AVP),"Scranton West","")</f>
        <v>#NAME?</v>
      </c>
    </row>
    <row r="2426" spans="1:11" x14ac:dyDescent="0.3">
      <c r="A2426" s="1" t="s">
        <v>5384</v>
      </c>
      <c r="B2426" t="s">
        <v>2402</v>
      </c>
      <c r="C2426" t="s">
        <v>2321</v>
      </c>
      <c r="D2426" t="s">
        <v>5998</v>
      </c>
      <c r="E2426" t="s">
        <v>2120</v>
      </c>
      <c r="F2426" s="5">
        <v>22.18</v>
      </c>
      <c r="G2426" s="5">
        <v>25.99</v>
      </c>
      <c r="H2426" s="16">
        <v>0.20384114349970506</v>
      </c>
      <c r="I2426" s="3" t="s">
        <v>10263</v>
      </c>
      <c r="J2426" s="3" t="str">
        <f t="shared" si="37"/>
        <v>BNA</v>
      </c>
      <c r="K2426" s="3" t="e">
        <f>IF(AND(RIGHT(I2426,1)="1",J2426=AVP),"Scranton West","")</f>
        <v>#NAME?</v>
      </c>
    </row>
    <row r="2427" spans="1:11" x14ac:dyDescent="0.3">
      <c r="A2427" s="1" t="s">
        <v>5385</v>
      </c>
      <c r="B2427" t="s">
        <v>2403</v>
      </c>
      <c r="C2427" t="s">
        <v>2321</v>
      </c>
      <c r="D2427" t="s">
        <v>5997</v>
      </c>
      <c r="E2427" t="s">
        <v>1314</v>
      </c>
      <c r="F2427" s="5">
        <v>23.75</v>
      </c>
      <c r="G2427" s="5">
        <v>39.99</v>
      </c>
      <c r="H2427" s="16">
        <v>2.0029707260725811</v>
      </c>
      <c r="I2427" s="3" t="s">
        <v>10260</v>
      </c>
      <c r="J2427" s="3" t="str">
        <f t="shared" si="37"/>
        <v>BNA</v>
      </c>
      <c r="K2427" s="3" t="e">
        <f>IF(AND(RIGHT(I2427,1)="1",J2427=AVP),"Scranton West","")</f>
        <v>#NAME?</v>
      </c>
    </row>
    <row r="2428" spans="1:11" x14ac:dyDescent="0.3">
      <c r="A2428" s="1" t="s">
        <v>5386</v>
      </c>
      <c r="B2428" t="s">
        <v>2404</v>
      </c>
      <c r="C2428" t="s">
        <v>2321</v>
      </c>
      <c r="D2428" t="s">
        <v>5995</v>
      </c>
      <c r="E2428" t="s">
        <v>2122</v>
      </c>
      <c r="F2428" s="5">
        <v>7.37</v>
      </c>
      <c r="G2428" s="5">
        <v>27.99</v>
      </c>
      <c r="H2428" s="16">
        <v>25.004944008974398</v>
      </c>
      <c r="I2428" s="3" t="s">
        <v>10261</v>
      </c>
      <c r="J2428" s="3" t="str">
        <f t="shared" si="37"/>
        <v>AVP</v>
      </c>
      <c r="K2428" s="3" t="e">
        <f>IF(AND(RIGHT(I2428,1)="1",J2428=AVP),"Scranton West","")</f>
        <v>#NAME?</v>
      </c>
    </row>
    <row r="2429" spans="1:11" x14ac:dyDescent="0.3">
      <c r="A2429" s="1" t="s">
        <v>5387</v>
      </c>
      <c r="B2429" t="s">
        <v>2405</v>
      </c>
      <c r="C2429" t="s">
        <v>2321</v>
      </c>
      <c r="D2429" t="s">
        <v>5998</v>
      </c>
      <c r="E2429" t="s">
        <v>2124</v>
      </c>
      <c r="F2429" s="5">
        <v>5.16</v>
      </c>
      <c r="G2429" s="5">
        <v>32.99</v>
      </c>
      <c r="H2429" s="16">
        <v>5.0003736138415045</v>
      </c>
      <c r="I2429" s="3" t="s">
        <v>10260</v>
      </c>
      <c r="J2429" s="3" t="str">
        <f t="shared" si="37"/>
        <v>BNA</v>
      </c>
      <c r="K2429" s="3" t="e">
        <f>IF(AND(RIGHT(I2429,1)="1",J2429=AVP),"Scranton West","")</f>
        <v>#NAME?</v>
      </c>
    </row>
    <row r="2430" spans="1:11" x14ac:dyDescent="0.3">
      <c r="A2430" s="1" t="s">
        <v>5388</v>
      </c>
      <c r="B2430" t="s">
        <v>2406</v>
      </c>
      <c r="C2430" t="s">
        <v>2321</v>
      </c>
      <c r="D2430" t="s">
        <v>5995</v>
      </c>
      <c r="E2430" t="s">
        <v>2120</v>
      </c>
      <c r="F2430" s="5">
        <v>26.08</v>
      </c>
      <c r="G2430" s="5">
        <v>49.99</v>
      </c>
      <c r="H2430" s="16">
        <v>22.003200403138326</v>
      </c>
      <c r="I2430" s="3" t="s">
        <v>10261</v>
      </c>
      <c r="J2430" s="3" t="str">
        <f t="shared" si="37"/>
        <v>AVP</v>
      </c>
      <c r="K2430" s="3" t="e">
        <f>IF(AND(RIGHT(I2430,1)="1",J2430=AVP),"Scranton West","")</f>
        <v>#NAME?</v>
      </c>
    </row>
    <row r="2431" spans="1:11" x14ac:dyDescent="0.3">
      <c r="A2431" s="1" t="s">
        <v>5389</v>
      </c>
      <c r="B2431" t="s">
        <v>2407</v>
      </c>
      <c r="C2431" t="s">
        <v>2321</v>
      </c>
      <c r="D2431" t="s">
        <v>5998</v>
      </c>
      <c r="E2431" t="s">
        <v>13</v>
      </c>
      <c r="F2431" s="5">
        <v>9.91</v>
      </c>
      <c r="G2431" s="5">
        <v>18.989999999999998</v>
      </c>
      <c r="H2431" s="16">
        <v>1.5020128037024536</v>
      </c>
      <c r="I2431" s="3" t="s">
        <v>10262</v>
      </c>
      <c r="J2431" s="3" t="str">
        <f t="shared" si="37"/>
        <v>MCO</v>
      </c>
      <c r="K2431" s="3" t="e">
        <f>IF(AND(RIGHT(I2431,1)="1",J2431=AVP),"Scranton West","")</f>
        <v>#NAME?</v>
      </c>
    </row>
    <row r="2432" spans="1:11" x14ac:dyDescent="0.3">
      <c r="A2432" s="1" t="s">
        <v>3844</v>
      </c>
      <c r="B2432" t="s">
        <v>2408</v>
      </c>
      <c r="C2432" t="s">
        <v>2321</v>
      </c>
      <c r="D2432" t="s">
        <v>5997</v>
      </c>
      <c r="E2432" t="s">
        <v>1314</v>
      </c>
      <c r="F2432" s="5">
        <v>23.74</v>
      </c>
      <c r="G2432" s="5">
        <v>24.99</v>
      </c>
      <c r="H2432" s="16">
        <v>5.008558812372363</v>
      </c>
      <c r="I2432" s="3" t="s">
        <v>10262</v>
      </c>
      <c r="J2432" s="3" t="str">
        <f t="shared" si="37"/>
        <v>MCO</v>
      </c>
      <c r="K2432" s="3" t="e">
        <f>IF(AND(RIGHT(I2432,1)="1",J2432=AVP),"Scranton West","")</f>
        <v>#NAME?</v>
      </c>
    </row>
    <row r="2433" spans="1:11" x14ac:dyDescent="0.3">
      <c r="A2433" s="1" t="s">
        <v>5390</v>
      </c>
      <c r="B2433" t="s">
        <v>2409</v>
      </c>
      <c r="C2433" t="s">
        <v>2321</v>
      </c>
      <c r="D2433" t="s">
        <v>5998</v>
      </c>
      <c r="E2433" t="s">
        <v>2120</v>
      </c>
      <c r="F2433" s="5">
        <v>9.74</v>
      </c>
      <c r="G2433" s="5">
        <v>22.99</v>
      </c>
      <c r="H2433" s="16">
        <v>8.0057085617724582</v>
      </c>
      <c r="I2433" s="3" t="s">
        <v>10260</v>
      </c>
      <c r="J2433" s="3" t="str">
        <f t="shared" si="37"/>
        <v>BNA</v>
      </c>
      <c r="K2433" s="3" t="e">
        <f>IF(AND(RIGHT(I2433,1)="1",J2433=AVP),"Scranton West","")</f>
        <v>#NAME?</v>
      </c>
    </row>
    <row r="2434" spans="1:11" x14ac:dyDescent="0.3">
      <c r="A2434" s="1" t="s">
        <v>5391</v>
      </c>
      <c r="B2434" t="s">
        <v>2410</v>
      </c>
      <c r="C2434" t="s">
        <v>2321</v>
      </c>
      <c r="D2434" t="s">
        <v>5995</v>
      </c>
      <c r="E2434" t="s">
        <v>2122</v>
      </c>
      <c r="F2434" s="5">
        <v>9.1</v>
      </c>
      <c r="G2434" s="5">
        <v>14.99</v>
      </c>
      <c r="H2434" s="16">
        <v>0.80300289498238475</v>
      </c>
      <c r="I2434" s="3" t="s">
        <v>10262</v>
      </c>
      <c r="J2434" s="3" t="str">
        <f t="shared" si="37"/>
        <v>MCO</v>
      </c>
      <c r="K2434" s="3" t="e">
        <f>IF(AND(RIGHT(I2434,1)="1",J2434=AVP),"Scranton West","")</f>
        <v>#NAME?</v>
      </c>
    </row>
    <row r="2435" spans="1:11" x14ac:dyDescent="0.3">
      <c r="A2435" s="1" t="s">
        <v>5392</v>
      </c>
      <c r="B2435" t="s">
        <v>2411</v>
      </c>
      <c r="C2435" t="s">
        <v>2321</v>
      </c>
      <c r="D2435" t="s">
        <v>5998</v>
      </c>
      <c r="E2435" t="s">
        <v>2124</v>
      </c>
      <c r="F2435" s="5">
        <v>27.54</v>
      </c>
      <c r="G2435" s="5">
        <v>28.99</v>
      </c>
      <c r="H2435" s="16">
        <v>0.30247347294537591</v>
      </c>
      <c r="I2435" s="3" t="s">
        <v>10261</v>
      </c>
      <c r="J2435" s="3" t="str">
        <f t="shared" ref="J2435:J2498" si="38">LEFT(I2435,3)</f>
        <v>AVP</v>
      </c>
      <c r="K2435" s="3" t="e">
        <f>IF(AND(RIGHT(I2435,1)="1",J2435=AVP),"Scranton West","")</f>
        <v>#NAME?</v>
      </c>
    </row>
    <row r="2436" spans="1:11" x14ac:dyDescent="0.3">
      <c r="A2436" s="1" t="s">
        <v>5393</v>
      </c>
      <c r="B2436" t="s">
        <v>2412</v>
      </c>
      <c r="C2436" t="s">
        <v>2321</v>
      </c>
      <c r="D2436" t="s">
        <v>5995</v>
      </c>
      <c r="E2436" t="s">
        <v>13</v>
      </c>
      <c r="F2436" s="5">
        <v>6.26</v>
      </c>
      <c r="G2436" s="5">
        <v>12.99</v>
      </c>
      <c r="H2436" s="16">
        <v>24.003818210450003</v>
      </c>
      <c r="I2436" s="3" t="s">
        <v>10263</v>
      </c>
      <c r="J2436" s="3" t="str">
        <f t="shared" si="38"/>
        <v>BNA</v>
      </c>
      <c r="K2436" s="3" t="e">
        <f>IF(AND(RIGHT(I2436,1)="1",J2436=AVP),"Scranton West","")</f>
        <v>#NAME?</v>
      </c>
    </row>
    <row r="2437" spans="1:11" x14ac:dyDescent="0.3">
      <c r="A2437" s="1" t="s">
        <v>5394</v>
      </c>
      <c r="B2437" t="s">
        <v>2413</v>
      </c>
      <c r="C2437" t="s">
        <v>2321</v>
      </c>
      <c r="D2437" t="s">
        <v>5998</v>
      </c>
      <c r="E2437" t="s">
        <v>2120</v>
      </c>
      <c r="F2437" s="5">
        <v>13.54</v>
      </c>
      <c r="G2437" s="5">
        <v>39.99</v>
      </c>
      <c r="H2437" s="16">
        <v>2.0052775038344377</v>
      </c>
      <c r="I2437" s="3" t="s">
        <v>10261</v>
      </c>
      <c r="J2437" s="3" t="str">
        <f t="shared" si="38"/>
        <v>AVP</v>
      </c>
      <c r="K2437" s="3" t="e">
        <f>IF(AND(RIGHT(I2437,1)="1",J2437=AVP),"Scranton West","")</f>
        <v>#NAME?</v>
      </c>
    </row>
    <row r="2438" spans="1:11" x14ac:dyDescent="0.3">
      <c r="A2438" s="1" t="s">
        <v>5395</v>
      </c>
      <c r="B2438" t="s">
        <v>2414</v>
      </c>
      <c r="C2438" t="s">
        <v>2321</v>
      </c>
      <c r="D2438" t="s">
        <v>5995</v>
      </c>
      <c r="E2438" t="s">
        <v>1314</v>
      </c>
      <c r="F2438" s="5">
        <v>13.72</v>
      </c>
      <c r="G2438" s="5">
        <v>19.989999999999998</v>
      </c>
      <c r="H2438" s="16">
        <v>0.10179369016662433</v>
      </c>
      <c r="I2438" s="3" t="s">
        <v>10263</v>
      </c>
      <c r="J2438" s="3" t="str">
        <f t="shared" si="38"/>
        <v>BNA</v>
      </c>
      <c r="K2438" s="3" t="e">
        <f>IF(AND(RIGHT(I2438,1)="1",J2438=AVP),"Scranton West","")</f>
        <v>#NAME?</v>
      </c>
    </row>
    <row r="2439" spans="1:11" x14ac:dyDescent="0.3">
      <c r="A2439" s="1" t="s">
        <v>5396</v>
      </c>
      <c r="B2439" t="s">
        <v>2415</v>
      </c>
      <c r="C2439" t="s">
        <v>2321</v>
      </c>
      <c r="D2439" t="s">
        <v>5998</v>
      </c>
      <c r="E2439" t="s">
        <v>2122</v>
      </c>
      <c r="F2439" s="5">
        <v>18.43</v>
      </c>
      <c r="G2439" s="5">
        <v>34.99</v>
      </c>
      <c r="H2439" s="16">
        <v>1.3036128489194692</v>
      </c>
      <c r="I2439" s="3" t="s">
        <v>10261</v>
      </c>
      <c r="J2439" s="3" t="str">
        <f t="shared" si="38"/>
        <v>AVP</v>
      </c>
      <c r="K2439" s="3" t="e">
        <f>IF(AND(RIGHT(I2439,1)="1",J2439=AVP),"Scranton West","")</f>
        <v>#NAME?</v>
      </c>
    </row>
    <row r="2440" spans="1:11" x14ac:dyDescent="0.3">
      <c r="A2440" s="1" t="s">
        <v>5397</v>
      </c>
      <c r="B2440" t="s">
        <v>2416</v>
      </c>
      <c r="C2440" t="s">
        <v>2321</v>
      </c>
      <c r="D2440" t="s">
        <v>5995</v>
      </c>
      <c r="E2440" t="s">
        <v>2124</v>
      </c>
      <c r="F2440" s="5">
        <v>7.33</v>
      </c>
      <c r="G2440" s="5">
        <v>9.99</v>
      </c>
      <c r="H2440" s="16">
        <v>0.30284327527083904</v>
      </c>
      <c r="I2440" s="3" t="s">
        <v>10260</v>
      </c>
      <c r="J2440" s="3" t="str">
        <f t="shared" si="38"/>
        <v>BNA</v>
      </c>
      <c r="K2440" s="3" t="e">
        <f>IF(AND(RIGHT(I2440,1)="1",J2440=AVP),"Scranton West","")</f>
        <v>#NAME?</v>
      </c>
    </row>
    <row r="2441" spans="1:11" x14ac:dyDescent="0.3">
      <c r="A2441" s="1" t="s">
        <v>5398</v>
      </c>
      <c r="B2441" t="s">
        <v>2417</v>
      </c>
      <c r="C2441" t="s">
        <v>2321</v>
      </c>
      <c r="D2441" t="s">
        <v>5998</v>
      </c>
      <c r="E2441" t="s">
        <v>2120</v>
      </c>
      <c r="F2441" s="5">
        <v>29.25</v>
      </c>
      <c r="G2441" s="5">
        <v>44.99</v>
      </c>
      <c r="H2441" s="16">
        <v>30.005176096519325</v>
      </c>
      <c r="I2441" s="3" t="s">
        <v>10261</v>
      </c>
      <c r="J2441" s="3" t="str">
        <f t="shared" si="38"/>
        <v>AVP</v>
      </c>
      <c r="K2441" s="3" t="e">
        <f>IF(AND(RIGHT(I2441,1)="1",J2441=AVP),"Scranton West","")</f>
        <v>#NAME?</v>
      </c>
    </row>
    <row r="2442" spans="1:11" x14ac:dyDescent="0.3">
      <c r="A2442" s="1" t="s">
        <v>5399</v>
      </c>
      <c r="B2442" t="s">
        <v>2418</v>
      </c>
      <c r="C2442" t="s">
        <v>2321</v>
      </c>
      <c r="D2442" t="s">
        <v>5998</v>
      </c>
      <c r="E2442" t="s">
        <v>13</v>
      </c>
      <c r="F2442" s="5">
        <v>18.420000000000002</v>
      </c>
      <c r="G2442" s="5">
        <v>29.99</v>
      </c>
      <c r="H2442" s="16">
        <v>6.0023757021594673</v>
      </c>
      <c r="I2442" s="3" t="s">
        <v>10263</v>
      </c>
      <c r="J2442" s="3" t="str">
        <f t="shared" si="38"/>
        <v>BNA</v>
      </c>
      <c r="K2442" s="3" t="e">
        <f>IF(AND(RIGHT(I2442,1)="1",J2442=AVP),"Scranton West","")</f>
        <v>#NAME?</v>
      </c>
    </row>
    <row r="2443" spans="1:11" x14ac:dyDescent="0.3">
      <c r="A2443" s="1" t="s">
        <v>5400</v>
      </c>
      <c r="B2443" t="s">
        <v>2419</v>
      </c>
      <c r="C2443" t="s">
        <v>2321</v>
      </c>
      <c r="D2443" t="s">
        <v>5995</v>
      </c>
      <c r="E2443" t="s">
        <v>1314</v>
      </c>
      <c r="F2443" s="5">
        <v>13.85</v>
      </c>
      <c r="G2443" s="5">
        <v>24.99</v>
      </c>
      <c r="H2443" s="16">
        <v>5.0041374561835754</v>
      </c>
      <c r="I2443" s="3" t="s">
        <v>10261</v>
      </c>
      <c r="J2443" s="3" t="str">
        <f t="shared" si="38"/>
        <v>AVP</v>
      </c>
      <c r="K2443" s="3" t="e">
        <f>IF(AND(RIGHT(I2443,1)="1",J2443=AVP),"Scranton West","")</f>
        <v>#NAME?</v>
      </c>
    </row>
    <row r="2444" spans="1:11" x14ac:dyDescent="0.3">
      <c r="A2444" s="1" t="s">
        <v>5401</v>
      </c>
      <c r="B2444" t="s">
        <v>2181</v>
      </c>
      <c r="C2444" t="s">
        <v>2116</v>
      </c>
      <c r="D2444" t="s">
        <v>5998</v>
      </c>
      <c r="E2444" t="s">
        <v>2124</v>
      </c>
      <c r="F2444" s="5">
        <v>23.98</v>
      </c>
      <c r="G2444" s="5">
        <v>29.99</v>
      </c>
      <c r="H2444" s="16">
        <v>0.10462489625295991</v>
      </c>
      <c r="I2444" s="3" t="s">
        <v>10260</v>
      </c>
      <c r="J2444" s="3" t="str">
        <f t="shared" si="38"/>
        <v>BNA</v>
      </c>
      <c r="K2444" s="3" t="e">
        <f>IF(AND(RIGHT(I2444,1)="1",J2444=AVP),"Scranton West","")</f>
        <v>#NAME?</v>
      </c>
    </row>
    <row r="2445" spans="1:11" x14ac:dyDescent="0.3">
      <c r="A2445" s="1" t="s">
        <v>5402</v>
      </c>
      <c r="B2445" t="s">
        <v>2420</v>
      </c>
      <c r="C2445" t="s">
        <v>2321</v>
      </c>
      <c r="D2445" t="s">
        <v>5995</v>
      </c>
      <c r="E2445" t="s">
        <v>1314</v>
      </c>
      <c r="F2445" s="5">
        <v>6.68</v>
      </c>
      <c r="G2445" s="5">
        <v>22.99</v>
      </c>
      <c r="H2445" s="16">
        <v>4.0032462296053577</v>
      </c>
      <c r="I2445" s="3" t="s">
        <v>10262</v>
      </c>
      <c r="J2445" s="3" t="str">
        <f t="shared" si="38"/>
        <v>MCO</v>
      </c>
      <c r="K2445" s="3" t="e">
        <f>IF(AND(RIGHT(I2445,1)="1",J2445=AVP),"Scranton West","")</f>
        <v>#NAME?</v>
      </c>
    </row>
    <row r="2446" spans="1:11" x14ac:dyDescent="0.3">
      <c r="A2446" s="1" t="s">
        <v>5403</v>
      </c>
      <c r="B2446" t="s">
        <v>2421</v>
      </c>
      <c r="C2446" t="s">
        <v>2116</v>
      </c>
      <c r="D2446" t="s">
        <v>5998</v>
      </c>
      <c r="E2446" t="s">
        <v>2120</v>
      </c>
      <c r="F2446" s="5">
        <v>5.52</v>
      </c>
      <c r="G2446" s="5">
        <v>14.99</v>
      </c>
      <c r="H2446" s="16">
        <v>20.004937891783388</v>
      </c>
      <c r="I2446" s="3" t="s">
        <v>10261</v>
      </c>
      <c r="J2446" s="3" t="str">
        <f t="shared" si="38"/>
        <v>AVP</v>
      </c>
      <c r="K2446" s="3" t="e">
        <f>IF(AND(RIGHT(I2446,1)="1",J2446=AVP),"Scranton West","")</f>
        <v>#NAME?</v>
      </c>
    </row>
    <row r="2447" spans="1:11" x14ac:dyDescent="0.3">
      <c r="A2447" s="1" t="s">
        <v>5404</v>
      </c>
      <c r="B2447" t="s">
        <v>2422</v>
      </c>
      <c r="C2447" t="s">
        <v>2321</v>
      </c>
      <c r="D2447" t="s">
        <v>5995</v>
      </c>
      <c r="E2447" t="s">
        <v>13</v>
      </c>
      <c r="F2447" s="5">
        <v>17.170000000000002</v>
      </c>
      <c r="G2447" s="5">
        <v>39.99</v>
      </c>
      <c r="H2447" s="16">
        <v>2.0043076995180016</v>
      </c>
      <c r="I2447" s="3" t="s">
        <v>10263</v>
      </c>
      <c r="J2447" s="3" t="str">
        <f t="shared" si="38"/>
        <v>BNA</v>
      </c>
      <c r="K2447" s="3" t="e">
        <f>IF(AND(RIGHT(I2447,1)="1",J2447=AVP),"Scranton West","")</f>
        <v>#NAME?</v>
      </c>
    </row>
    <row r="2448" spans="1:11" x14ac:dyDescent="0.3">
      <c r="A2448" s="1" t="s">
        <v>5405</v>
      </c>
      <c r="B2448" t="s">
        <v>2423</v>
      </c>
      <c r="C2448" t="s">
        <v>2116</v>
      </c>
      <c r="D2448" t="s">
        <v>5998</v>
      </c>
      <c r="E2448" t="s">
        <v>2122</v>
      </c>
      <c r="F2448" s="5">
        <v>6.14</v>
      </c>
      <c r="G2448" s="5">
        <v>36.99</v>
      </c>
      <c r="H2448" s="16">
        <v>10.005968620056152</v>
      </c>
      <c r="I2448" s="3" t="s">
        <v>10261</v>
      </c>
      <c r="J2448" s="3" t="str">
        <f t="shared" si="38"/>
        <v>AVP</v>
      </c>
      <c r="K2448" s="3" t="e">
        <f>IF(AND(RIGHT(I2448,1)="1",J2448=AVP),"Scranton West","")</f>
        <v>#NAME?</v>
      </c>
    </row>
    <row r="2449" spans="1:11" x14ac:dyDescent="0.3">
      <c r="A2449" s="1" t="s">
        <v>5406</v>
      </c>
      <c r="B2449" t="s">
        <v>2424</v>
      </c>
      <c r="C2449" t="s">
        <v>2321</v>
      </c>
      <c r="D2449" t="s">
        <v>5997</v>
      </c>
      <c r="E2449" t="s">
        <v>1314</v>
      </c>
      <c r="F2449" s="5">
        <v>13.58</v>
      </c>
      <c r="G2449" s="5">
        <v>18.989999999999998</v>
      </c>
      <c r="H2449" s="16">
        <v>4.005546208298628</v>
      </c>
      <c r="I2449" s="3" t="s">
        <v>10261</v>
      </c>
      <c r="J2449" s="3" t="str">
        <f t="shared" si="38"/>
        <v>AVP</v>
      </c>
      <c r="K2449" s="3" t="e">
        <f>IF(AND(RIGHT(I2449,1)="1",J2449=AVP),"Scranton West","")</f>
        <v>#NAME?</v>
      </c>
    </row>
    <row r="2450" spans="1:11" x14ac:dyDescent="0.3">
      <c r="A2450" s="1" t="s">
        <v>5407</v>
      </c>
      <c r="B2450" t="s">
        <v>2425</v>
      </c>
      <c r="C2450" t="s">
        <v>2116</v>
      </c>
      <c r="D2450" t="s">
        <v>5995</v>
      </c>
      <c r="E2450" t="s">
        <v>2124</v>
      </c>
      <c r="F2450" s="5">
        <v>15.39</v>
      </c>
      <c r="G2450" s="5">
        <v>25.99</v>
      </c>
      <c r="H2450" s="16">
        <v>0.10315318570867829</v>
      </c>
      <c r="I2450" s="3" t="s">
        <v>10263</v>
      </c>
      <c r="J2450" s="3" t="str">
        <f t="shared" si="38"/>
        <v>BNA</v>
      </c>
      <c r="K2450" s="3" t="e">
        <f>IF(AND(RIGHT(I2450,1)="1",J2450=AVP),"Scranton West","")</f>
        <v>#NAME?</v>
      </c>
    </row>
    <row r="2451" spans="1:11" x14ac:dyDescent="0.3">
      <c r="A2451" s="1" t="s">
        <v>5408</v>
      </c>
      <c r="B2451" t="s">
        <v>2426</v>
      </c>
      <c r="C2451" t="s">
        <v>2321</v>
      </c>
      <c r="D2451" t="s">
        <v>5998</v>
      </c>
      <c r="E2451" t="s">
        <v>2120</v>
      </c>
      <c r="F2451" s="5">
        <v>14.91</v>
      </c>
      <c r="G2451" s="5">
        <v>28.99</v>
      </c>
      <c r="H2451" s="16">
        <v>0.30141145866657454</v>
      </c>
      <c r="I2451" s="3" t="s">
        <v>10262</v>
      </c>
      <c r="J2451" s="3" t="str">
        <f t="shared" si="38"/>
        <v>MCO</v>
      </c>
      <c r="K2451" s="3" t="e">
        <f>IF(AND(RIGHT(I2451,1)="1",J2451=AVP),"Scranton West","")</f>
        <v>#NAME?</v>
      </c>
    </row>
    <row r="2452" spans="1:11" x14ac:dyDescent="0.3">
      <c r="A2452" s="1" t="s">
        <v>5409</v>
      </c>
      <c r="B2452" t="s">
        <v>2427</v>
      </c>
      <c r="C2452" t="s">
        <v>2116</v>
      </c>
      <c r="D2452" t="s">
        <v>5998</v>
      </c>
      <c r="E2452" t="s">
        <v>13</v>
      </c>
      <c r="F2452" s="5">
        <v>1.22</v>
      </c>
      <c r="G2452" s="5">
        <v>32.99</v>
      </c>
      <c r="H2452" s="16">
        <v>0.50491605190128708</v>
      </c>
      <c r="I2452" s="3" t="s">
        <v>10261</v>
      </c>
      <c r="J2452" s="3" t="str">
        <f t="shared" si="38"/>
        <v>AVP</v>
      </c>
      <c r="K2452" s="3" t="e">
        <f>IF(AND(RIGHT(I2452,1)="1",J2452=AVP),"Scranton West","")</f>
        <v>#NAME?</v>
      </c>
    </row>
    <row r="2453" spans="1:11" x14ac:dyDescent="0.3">
      <c r="A2453" s="1" t="s">
        <v>5410</v>
      </c>
      <c r="B2453" t="s">
        <v>2428</v>
      </c>
      <c r="C2453" t="s">
        <v>2321</v>
      </c>
      <c r="D2453" t="s">
        <v>5995</v>
      </c>
      <c r="E2453" t="s">
        <v>2122</v>
      </c>
      <c r="F2453" s="5">
        <v>34.229999999999997</v>
      </c>
      <c r="G2453" s="5">
        <v>49.99</v>
      </c>
      <c r="H2453" s="16">
        <v>0.30116021866320647</v>
      </c>
      <c r="I2453" s="3" t="s">
        <v>10261</v>
      </c>
      <c r="J2453" s="3" t="str">
        <f t="shared" si="38"/>
        <v>AVP</v>
      </c>
      <c r="K2453" s="3" t="e">
        <f>IF(AND(RIGHT(I2453,1)="1",J2453=AVP),"Scranton West","")</f>
        <v>#NAME?</v>
      </c>
    </row>
    <row r="2454" spans="1:11" x14ac:dyDescent="0.3">
      <c r="A2454" s="1" t="s">
        <v>5411</v>
      </c>
      <c r="B2454" t="s">
        <v>2429</v>
      </c>
      <c r="C2454" t="s">
        <v>2116</v>
      </c>
      <c r="D2454" t="s">
        <v>5998</v>
      </c>
      <c r="E2454" t="s">
        <v>1314</v>
      </c>
      <c r="F2454" s="5">
        <v>5.94</v>
      </c>
      <c r="G2454" s="5">
        <v>39.99</v>
      </c>
      <c r="H2454" s="16">
        <v>0.50307831074489484</v>
      </c>
      <c r="I2454" s="3" t="s">
        <v>10261</v>
      </c>
      <c r="J2454" s="3" t="str">
        <f t="shared" si="38"/>
        <v>AVP</v>
      </c>
      <c r="K2454" s="3" t="e">
        <f>IF(AND(RIGHT(I2454,1)="1",J2454=AVP),"Scranton West","")</f>
        <v>#NAME?</v>
      </c>
    </row>
    <row r="2455" spans="1:11" x14ac:dyDescent="0.3">
      <c r="A2455" s="1" t="s">
        <v>5412</v>
      </c>
      <c r="B2455" t="s">
        <v>2430</v>
      </c>
      <c r="C2455" t="s">
        <v>2321</v>
      </c>
      <c r="D2455" t="s">
        <v>5997</v>
      </c>
      <c r="E2455" t="s">
        <v>2124</v>
      </c>
      <c r="F2455" s="5">
        <v>6.22</v>
      </c>
      <c r="G2455" s="5">
        <v>9.99</v>
      </c>
      <c r="H2455" s="16">
        <v>0.20049696087973928</v>
      </c>
      <c r="I2455" s="3" t="s">
        <v>10261</v>
      </c>
      <c r="J2455" s="3" t="str">
        <f t="shared" si="38"/>
        <v>AVP</v>
      </c>
      <c r="K2455" s="3" t="e">
        <f>IF(AND(RIGHT(I2455,1)="1",J2455=AVP),"Scranton West","")</f>
        <v>#NAME?</v>
      </c>
    </row>
    <row r="2456" spans="1:11" x14ac:dyDescent="0.3">
      <c r="A2456" s="1" t="s">
        <v>5413</v>
      </c>
      <c r="B2456" t="s">
        <v>2431</v>
      </c>
      <c r="C2456" t="s">
        <v>2116</v>
      </c>
      <c r="D2456" t="s">
        <v>5995</v>
      </c>
      <c r="E2456" t="s">
        <v>2120</v>
      </c>
      <c r="F2456" s="5">
        <v>15.82</v>
      </c>
      <c r="G2456" s="5">
        <v>18.989999999999998</v>
      </c>
      <c r="H2456" s="16">
        <v>2.0069526371516391</v>
      </c>
      <c r="I2456" s="3" t="s">
        <v>10261</v>
      </c>
      <c r="J2456" s="3" t="str">
        <f t="shared" si="38"/>
        <v>AVP</v>
      </c>
      <c r="K2456" s="3" t="e">
        <f>IF(AND(RIGHT(I2456,1)="1",J2456=AVP),"Scranton West","")</f>
        <v>#NAME?</v>
      </c>
    </row>
    <row r="2457" spans="1:11" x14ac:dyDescent="0.3">
      <c r="A2457" s="1" t="s">
        <v>5414</v>
      </c>
      <c r="B2457" t="s">
        <v>2432</v>
      </c>
      <c r="C2457" t="s">
        <v>2321</v>
      </c>
      <c r="D2457" t="s">
        <v>5997</v>
      </c>
      <c r="E2457" t="s">
        <v>13</v>
      </c>
      <c r="F2457" s="5">
        <v>5.41</v>
      </c>
      <c r="G2457" s="5">
        <v>12.99</v>
      </c>
      <c r="H2457" s="16">
        <v>16.00265499450915</v>
      </c>
      <c r="I2457" s="3" t="s">
        <v>10261</v>
      </c>
      <c r="J2457" s="3" t="str">
        <f t="shared" si="38"/>
        <v>AVP</v>
      </c>
      <c r="K2457" s="3" t="e">
        <f>IF(AND(RIGHT(I2457,1)="1",J2457=AVP),"Scranton West","")</f>
        <v>#NAME?</v>
      </c>
    </row>
    <row r="2458" spans="1:11" x14ac:dyDescent="0.3">
      <c r="A2458" s="1" t="s">
        <v>5415</v>
      </c>
      <c r="B2458" t="s">
        <v>2433</v>
      </c>
      <c r="C2458" t="s">
        <v>2116</v>
      </c>
      <c r="D2458" t="s">
        <v>5998</v>
      </c>
      <c r="E2458" t="s">
        <v>2122</v>
      </c>
      <c r="F2458" s="5">
        <v>15.26</v>
      </c>
      <c r="G2458" s="5">
        <v>19.989999999999998</v>
      </c>
      <c r="H2458" s="16">
        <v>10.009124722916534</v>
      </c>
      <c r="I2458" s="3" t="s">
        <v>10261</v>
      </c>
      <c r="J2458" s="3" t="str">
        <f t="shared" si="38"/>
        <v>AVP</v>
      </c>
      <c r="K2458" s="3" t="e">
        <f>IF(AND(RIGHT(I2458,1)="1",J2458=AVP),"Scranton West","")</f>
        <v>#NAME?</v>
      </c>
    </row>
    <row r="2459" spans="1:11" x14ac:dyDescent="0.3">
      <c r="A2459" s="1" t="s">
        <v>5416</v>
      </c>
      <c r="B2459" t="s">
        <v>2434</v>
      </c>
      <c r="C2459" t="s">
        <v>2321</v>
      </c>
      <c r="D2459" t="s">
        <v>5995</v>
      </c>
      <c r="E2459" t="s">
        <v>1314</v>
      </c>
      <c r="F2459" s="5">
        <v>10.72</v>
      </c>
      <c r="G2459" s="5">
        <v>34.99</v>
      </c>
      <c r="H2459" s="16">
        <v>12.009036895390553</v>
      </c>
      <c r="I2459" s="3" t="s">
        <v>10264</v>
      </c>
      <c r="J2459" s="3" t="str">
        <f t="shared" si="38"/>
        <v>AVP</v>
      </c>
      <c r="K2459" s="3" t="e">
        <f>IF(AND(RIGHT(I2459,1)="1",J2459=AVP),"Scranton West","")</f>
        <v>#NAME?</v>
      </c>
    </row>
    <row r="2460" spans="1:11" x14ac:dyDescent="0.3">
      <c r="A2460" s="1" t="s">
        <v>5417</v>
      </c>
      <c r="B2460" t="s">
        <v>2435</v>
      </c>
      <c r="C2460" t="s">
        <v>2116</v>
      </c>
      <c r="D2460" t="s">
        <v>5998</v>
      </c>
      <c r="E2460" t="s">
        <v>2124</v>
      </c>
      <c r="F2460" s="5">
        <v>17.66</v>
      </c>
      <c r="G2460" s="5">
        <v>29.99</v>
      </c>
      <c r="H2460" s="16">
        <v>4.0008441160252088</v>
      </c>
      <c r="I2460" s="3" t="s">
        <v>10261</v>
      </c>
      <c r="J2460" s="3" t="str">
        <f t="shared" si="38"/>
        <v>AVP</v>
      </c>
      <c r="K2460" s="3" t="e">
        <f>IF(AND(RIGHT(I2460,1)="1",J2460=AVP),"Scranton West","")</f>
        <v>#NAME?</v>
      </c>
    </row>
    <row r="2461" spans="1:11" x14ac:dyDescent="0.3">
      <c r="A2461" s="1" t="s">
        <v>5418</v>
      </c>
      <c r="B2461" t="s">
        <v>2436</v>
      </c>
      <c r="C2461" t="s">
        <v>2321</v>
      </c>
      <c r="D2461" t="s">
        <v>5998</v>
      </c>
      <c r="E2461" t="s">
        <v>2120</v>
      </c>
      <c r="F2461" s="5">
        <v>-0.83</v>
      </c>
      <c r="G2461" s="5">
        <v>16.989999999999998</v>
      </c>
      <c r="H2461" s="16">
        <v>0.50247460512104825</v>
      </c>
      <c r="I2461" s="3" t="s">
        <v>10261</v>
      </c>
      <c r="J2461" s="3" t="str">
        <f t="shared" si="38"/>
        <v>AVP</v>
      </c>
      <c r="K2461" s="3" t="e">
        <f>IF(AND(RIGHT(I2461,1)="1",J2461=AVP),"Scranton West","")</f>
        <v>#NAME?</v>
      </c>
    </row>
    <row r="2462" spans="1:11" x14ac:dyDescent="0.3">
      <c r="A2462" s="1" t="s">
        <v>5419</v>
      </c>
      <c r="B2462" t="s">
        <v>2437</v>
      </c>
      <c r="C2462" t="s">
        <v>2116</v>
      </c>
      <c r="D2462" t="s">
        <v>5995</v>
      </c>
      <c r="E2462" t="s">
        <v>13</v>
      </c>
      <c r="F2462" s="5">
        <v>7.76</v>
      </c>
      <c r="G2462" s="5">
        <v>24.99</v>
      </c>
      <c r="H2462" s="16">
        <v>0.50835334732299553</v>
      </c>
      <c r="I2462" s="3" t="s">
        <v>10261</v>
      </c>
      <c r="J2462" s="3" t="str">
        <f t="shared" si="38"/>
        <v>AVP</v>
      </c>
      <c r="K2462" s="3" t="e">
        <f>IF(AND(RIGHT(I2462,1)="1",J2462=AVP),"Scranton West","")</f>
        <v>#NAME?</v>
      </c>
    </row>
    <row r="2463" spans="1:11" x14ac:dyDescent="0.3">
      <c r="A2463" s="1" t="s">
        <v>5420</v>
      </c>
      <c r="B2463" t="s">
        <v>2438</v>
      </c>
      <c r="C2463" t="s">
        <v>2321</v>
      </c>
      <c r="D2463" t="s">
        <v>5997</v>
      </c>
      <c r="E2463" t="s">
        <v>2122</v>
      </c>
      <c r="F2463" s="5">
        <v>11.57</v>
      </c>
      <c r="G2463" s="5">
        <v>29.99</v>
      </c>
      <c r="H2463" s="16">
        <v>1.0009342527394869</v>
      </c>
      <c r="I2463" s="3" t="s">
        <v>10261</v>
      </c>
      <c r="J2463" s="3" t="str">
        <f t="shared" si="38"/>
        <v>AVP</v>
      </c>
      <c r="K2463" s="3" t="e">
        <f>IF(AND(RIGHT(I2463,1)="1",J2463=AVP),"Scranton West","")</f>
        <v>#NAME?</v>
      </c>
    </row>
    <row r="2464" spans="1:11" x14ac:dyDescent="0.3">
      <c r="A2464" s="1" t="s">
        <v>5421</v>
      </c>
      <c r="B2464" t="s">
        <v>2439</v>
      </c>
      <c r="C2464" t="s">
        <v>2116</v>
      </c>
      <c r="D2464" t="s">
        <v>5998</v>
      </c>
      <c r="E2464" t="s">
        <v>1314</v>
      </c>
      <c r="F2464" s="5">
        <v>2.15</v>
      </c>
      <c r="G2464" s="5">
        <v>36.99</v>
      </c>
      <c r="H2464" s="16">
        <v>1.0043933882416889</v>
      </c>
      <c r="I2464" s="3" t="s">
        <v>10263</v>
      </c>
      <c r="J2464" s="3" t="str">
        <f t="shared" si="38"/>
        <v>BNA</v>
      </c>
      <c r="K2464" s="3" t="e">
        <f>IF(AND(RIGHT(I2464,1)="1",J2464=AVP),"Scranton West","")</f>
        <v>#NAME?</v>
      </c>
    </row>
    <row r="2465" spans="1:11" x14ac:dyDescent="0.3">
      <c r="A2465" s="1" t="s">
        <v>5422</v>
      </c>
      <c r="B2465" t="s">
        <v>2440</v>
      </c>
      <c r="C2465" t="s">
        <v>2321</v>
      </c>
      <c r="D2465" t="s">
        <v>5995</v>
      </c>
      <c r="E2465" t="s">
        <v>2124</v>
      </c>
      <c r="F2465" s="5">
        <v>18.95</v>
      </c>
      <c r="G2465" s="5">
        <v>22.99</v>
      </c>
      <c r="H2465" s="16">
        <v>0.50363743038570896</v>
      </c>
      <c r="I2465" s="3" t="s">
        <v>10261</v>
      </c>
      <c r="J2465" s="3" t="str">
        <f t="shared" si="38"/>
        <v>AVP</v>
      </c>
      <c r="K2465" s="3" t="e">
        <f>IF(AND(RIGHT(I2465,1)="1",J2465=AVP),"Scranton West","")</f>
        <v>#NAME?</v>
      </c>
    </row>
    <row r="2466" spans="1:11" x14ac:dyDescent="0.3">
      <c r="A2466" s="1" t="s">
        <v>5423</v>
      </c>
      <c r="B2466" t="s">
        <v>2441</v>
      </c>
      <c r="C2466" t="s">
        <v>2116</v>
      </c>
      <c r="D2466" t="s">
        <v>5998</v>
      </c>
      <c r="E2466" t="s">
        <v>2120</v>
      </c>
      <c r="F2466" s="5">
        <v>23.87</v>
      </c>
      <c r="G2466" s="5">
        <v>31.99</v>
      </c>
      <c r="H2466" s="16">
        <v>1.5038080076728588</v>
      </c>
      <c r="I2466" s="3" t="s">
        <v>10261</v>
      </c>
      <c r="J2466" s="3" t="str">
        <f t="shared" si="38"/>
        <v>AVP</v>
      </c>
      <c r="K2466" s="3" t="e">
        <f>IF(AND(RIGHT(I2466,1)="1",J2466=AVP),"Scranton West","")</f>
        <v>#NAME?</v>
      </c>
    </row>
    <row r="2467" spans="1:11" x14ac:dyDescent="0.3">
      <c r="A2467" s="1" t="s">
        <v>5424</v>
      </c>
      <c r="B2467" t="s">
        <v>2442</v>
      </c>
      <c r="C2467" t="s">
        <v>2321</v>
      </c>
      <c r="D2467" t="s">
        <v>5995</v>
      </c>
      <c r="E2467" t="s">
        <v>13</v>
      </c>
      <c r="F2467" s="5">
        <v>23.49</v>
      </c>
      <c r="G2467" s="5">
        <v>39.99</v>
      </c>
      <c r="H2467" s="16">
        <v>0.80326894013745465</v>
      </c>
      <c r="I2467" s="3" t="s">
        <v>10260</v>
      </c>
      <c r="J2467" s="3" t="str">
        <f t="shared" si="38"/>
        <v>BNA</v>
      </c>
      <c r="K2467" s="3" t="e">
        <f>IF(AND(RIGHT(I2467,1)="1",J2467=AVP),"Scranton West","")</f>
        <v>#NAME?</v>
      </c>
    </row>
    <row r="2468" spans="1:11" x14ac:dyDescent="0.3">
      <c r="A2468" s="1" t="s">
        <v>5425</v>
      </c>
      <c r="B2468" t="s">
        <v>2443</v>
      </c>
      <c r="C2468" t="s">
        <v>2116</v>
      </c>
      <c r="D2468" t="s">
        <v>5998</v>
      </c>
      <c r="E2468" t="s">
        <v>2122</v>
      </c>
      <c r="F2468" s="5">
        <v>11.62</v>
      </c>
      <c r="G2468" s="5">
        <v>25.99</v>
      </c>
      <c r="H2468" s="16">
        <v>20.002229817467033</v>
      </c>
      <c r="I2468" s="3" t="s">
        <v>10261</v>
      </c>
      <c r="J2468" s="3" t="str">
        <f t="shared" si="38"/>
        <v>AVP</v>
      </c>
      <c r="K2468" s="3" t="e">
        <f>IF(AND(RIGHT(I2468,1)="1",J2468=AVP),"Scranton West","")</f>
        <v>#NAME?</v>
      </c>
    </row>
    <row r="2469" spans="1:11" x14ac:dyDescent="0.3">
      <c r="A2469" s="1" t="s">
        <v>5426</v>
      </c>
      <c r="B2469" t="s">
        <v>2444</v>
      </c>
      <c r="C2469" t="s">
        <v>2321</v>
      </c>
      <c r="D2469" t="s">
        <v>5995</v>
      </c>
      <c r="E2469" t="s">
        <v>1314</v>
      </c>
      <c r="F2469" s="5">
        <v>7.55</v>
      </c>
      <c r="G2469" s="5">
        <v>12.99</v>
      </c>
      <c r="H2469" s="16">
        <v>5.0099773228573374</v>
      </c>
      <c r="I2469" s="3" t="s">
        <v>10261</v>
      </c>
      <c r="J2469" s="3" t="str">
        <f t="shared" si="38"/>
        <v>AVP</v>
      </c>
      <c r="K2469" s="3" t="e">
        <f>IF(AND(RIGHT(I2469,1)="1",J2469=AVP),"Scranton West","")</f>
        <v>#NAME?</v>
      </c>
    </row>
    <row r="2470" spans="1:11" x14ac:dyDescent="0.3">
      <c r="A2470" s="1" t="s">
        <v>5063</v>
      </c>
      <c r="B2470" t="s">
        <v>2445</v>
      </c>
      <c r="C2470" t="s">
        <v>2116</v>
      </c>
      <c r="D2470" t="s">
        <v>5998</v>
      </c>
      <c r="E2470" t="s">
        <v>2124</v>
      </c>
      <c r="F2470" s="5">
        <v>6.95</v>
      </c>
      <c r="G2470" s="5">
        <v>18.989999999999998</v>
      </c>
      <c r="H2470" s="16">
        <v>4.0064343279767751</v>
      </c>
      <c r="I2470" s="3" t="s">
        <v>10261</v>
      </c>
      <c r="J2470" s="3" t="str">
        <f t="shared" si="38"/>
        <v>AVP</v>
      </c>
      <c r="K2470" s="3" t="e">
        <f>IF(AND(RIGHT(I2470,1)="1",J2470=AVP),"Scranton West","")</f>
        <v>#NAME?</v>
      </c>
    </row>
    <row r="2471" spans="1:11" x14ac:dyDescent="0.3">
      <c r="A2471" s="1" t="s">
        <v>5427</v>
      </c>
      <c r="B2471" t="s">
        <v>2446</v>
      </c>
      <c r="C2471" t="s">
        <v>2321</v>
      </c>
      <c r="D2471" t="s">
        <v>5998</v>
      </c>
      <c r="E2471" t="s">
        <v>2120</v>
      </c>
      <c r="F2471" s="5">
        <v>22.52</v>
      </c>
      <c r="G2471" s="5">
        <v>29.99</v>
      </c>
      <c r="H2471" s="16">
        <v>25.003217618274341</v>
      </c>
      <c r="I2471" s="3" t="s">
        <v>10261</v>
      </c>
      <c r="J2471" s="3" t="str">
        <f t="shared" si="38"/>
        <v>AVP</v>
      </c>
      <c r="K2471" s="3" t="e">
        <f>IF(AND(RIGHT(I2471,1)="1",J2471=AVP),"Scranton West","")</f>
        <v>#NAME?</v>
      </c>
    </row>
    <row r="2472" spans="1:11" x14ac:dyDescent="0.3">
      <c r="A2472" s="1" t="s">
        <v>5428</v>
      </c>
      <c r="B2472" t="s">
        <v>2135</v>
      </c>
      <c r="C2472" t="s">
        <v>2116</v>
      </c>
      <c r="D2472" t="s">
        <v>5995</v>
      </c>
      <c r="E2472" t="s">
        <v>13</v>
      </c>
      <c r="F2472" s="5">
        <v>27.67</v>
      </c>
      <c r="G2472" s="5">
        <v>29.99</v>
      </c>
      <c r="H2472" s="16">
        <v>0.30911357200780898</v>
      </c>
      <c r="I2472" s="3" t="s">
        <v>10261</v>
      </c>
      <c r="J2472" s="3" t="str">
        <f t="shared" si="38"/>
        <v>AVP</v>
      </c>
      <c r="K2472" s="3" t="e">
        <f>IF(AND(RIGHT(I2472,1)="1",J2472=AVP),"Scranton West","")</f>
        <v>#NAME?</v>
      </c>
    </row>
    <row r="2473" spans="1:11" x14ac:dyDescent="0.3">
      <c r="A2473" s="1" t="s">
        <v>5429</v>
      </c>
      <c r="B2473" t="s">
        <v>2447</v>
      </c>
      <c r="C2473" t="s">
        <v>2321</v>
      </c>
      <c r="D2473" t="s">
        <v>5995</v>
      </c>
      <c r="E2473" t="s">
        <v>2122</v>
      </c>
      <c r="F2473" s="5">
        <v>24.93</v>
      </c>
      <c r="G2473" s="5">
        <v>44.99</v>
      </c>
      <c r="H2473" s="16">
        <v>0.50521669572440919</v>
      </c>
      <c r="I2473" s="3" t="s">
        <v>10260</v>
      </c>
      <c r="J2473" s="3" t="str">
        <f t="shared" si="38"/>
        <v>BNA</v>
      </c>
      <c r="K2473" s="3" t="e">
        <f>IF(AND(RIGHT(I2473,1)="1",J2473=AVP),"Scranton West","")</f>
        <v>#NAME?</v>
      </c>
    </row>
    <row r="2474" spans="1:11" x14ac:dyDescent="0.3">
      <c r="A2474" s="1" t="s">
        <v>5430</v>
      </c>
      <c r="B2474" t="s">
        <v>2448</v>
      </c>
      <c r="C2474" t="s">
        <v>2116</v>
      </c>
      <c r="D2474" t="s">
        <v>5998</v>
      </c>
      <c r="E2474" t="s">
        <v>1314</v>
      </c>
      <c r="F2474" s="5">
        <v>6.77</v>
      </c>
      <c r="G2474" s="5">
        <v>19.989999999999998</v>
      </c>
      <c r="H2474" s="16">
        <v>0.30739044612097061</v>
      </c>
      <c r="I2474" s="3" t="s">
        <v>10261</v>
      </c>
      <c r="J2474" s="3" t="str">
        <f t="shared" si="38"/>
        <v>AVP</v>
      </c>
      <c r="K2474" s="3" t="e">
        <f>IF(AND(RIGHT(I2474,1)="1",J2474=AVP),"Scranton West","")</f>
        <v>#NAME?</v>
      </c>
    </row>
    <row r="2475" spans="1:11" x14ac:dyDescent="0.3">
      <c r="A2475" s="1" t="s">
        <v>5431</v>
      </c>
      <c r="B2475" t="s">
        <v>2449</v>
      </c>
      <c r="C2475" t="s">
        <v>2321</v>
      </c>
      <c r="D2475" t="s">
        <v>5995</v>
      </c>
      <c r="E2475" t="s">
        <v>2124</v>
      </c>
      <c r="F2475" s="5">
        <v>7.89</v>
      </c>
      <c r="G2475" s="5">
        <v>15.99</v>
      </c>
      <c r="H2475" s="16">
        <v>4.0041675631869156</v>
      </c>
      <c r="I2475" s="3" t="s">
        <v>10260</v>
      </c>
      <c r="J2475" s="3" t="str">
        <f t="shared" si="38"/>
        <v>BNA</v>
      </c>
      <c r="K2475" s="3" t="e">
        <f>IF(AND(RIGHT(I2475,1)="1",J2475=AVP),"Scranton West","")</f>
        <v>#NAME?</v>
      </c>
    </row>
    <row r="2476" spans="1:11" x14ac:dyDescent="0.3">
      <c r="A2476" s="1" t="s">
        <v>5432</v>
      </c>
      <c r="B2476" t="s">
        <v>2450</v>
      </c>
      <c r="C2476" t="s">
        <v>2116</v>
      </c>
      <c r="D2476" t="s">
        <v>5998</v>
      </c>
      <c r="E2476" t="s">
        <v>2120</v>
      </c>
      <c r="F2476" s="5">
        <v>12.77</v>
      </c>
      <c r="G2476" s="5">
        <v>39.99</v>
      </c>
      <c r="H2476" s="16">
        <v>1.0017865614517532</v>
      </c>
      <c r="I2476" s="3" t="s">
        <v>10261</v>
      </c>
      <c r="J2476" s="3" t="str">
        <f t="shared" si="38"/>
        <v>AVP</v>
      </c>
      <c r="K2476" s="3" t="e">
        <f>IF(AND(RIGHT(I2476,1)="1",J2476=AVP),"Scranton West","")</f>
        <v>#NAME?</v>
      </c>
    </row>
    <row r="2477" spans="1:11" x14ac:dyDescent="0.3">
      <c r="A2477" s="1" t="s">
        <v>5433</v>
      </c>
      <c r="B2477" t="s">
        <v>2451</v>
      </c>
      <c r="C2477" t="s">
        <v>2321</v>
      </c>
      <c r="D2477" t="s">
        <v>5997</v>
      </c>
      <c r="E2477" t="s">
        <v>13</v>
      </c>
      <c r="F2477" s="5">
        <v>14.53</v>
      </c>
      <c r="G2477" s="5">
        <v>17.989999999999998</v>
      </c>
      <c r="H2477" s="16">
        <v>3.0057588643609199</v>
      </c>
      <c r="I2477" s="3" t="s">
        <v>10261</v>
      </c>
      <c r="J2477" s="3" t="str">
        <f t="shared" si="38"/>
        <v>AVP</v>
      </c>
      <c r="K2477" s="3" t="e">
        <f>IF(AND(RIGHT(I2477,1)="1",J2477=AVP),"Scranton West","")</f>
        <v>#NAME?</v>
      </c>
    </row>
    <row r="2478" spans="1:11" x14ac:dyDescent="0.3">
      <c r="A2478" s="1" t="s">
        <v>5434</v>
      </c>
      <c r="B2478" t="s">
        <v>2452</v>
      </c>
      <c r="C2478" t="s">
        <v>2116</v>
      </c>
      <c r="D2478" t="s">
        <v>5998</v>
      </c>
      <c r="E2478" t="s">
        <v>2122</v>
      </c>
      <c r="F2478" s="5">
        <v>16.760000000000002</v>
      </c>
      <c r="G2478" s="5">
        <v>34.99</v>
      </c>
      <c r="H2478" s="16">
        <v>22.005340082851252</v>
      </c>
      <c r="I2478" s="3" t="s">
        <v>10260</v>
      </c>
      <c r="J2478" s="3" t="str">
        <f t="shared" si="38"/>
        <v>BNA</v>
      </c>
      <c r="K2478" s="3" t="e">
        <f>IF(AND(RIGHT(I2478,1)="1",J2478=AVP),"Scranton West","")</f>
        <v>#NAME?</v>
      </c>
    </row>
    <row r="2479" spans="1:11" x14ac:dyDescent="0.3">
      <c r="A2479" s="1" t="s">
        <v>5435</v>
      </c>
      <c r="B2479" t="s">
        <v>2349</v>
      </c>
      <c r="C2479" t="s">
        <v>2321</v>
      </c>
      <c r="D2479" t="s">
        <v>5997</v>
      </c>
      <c r="E2479" t="s">
        <v>1314</v>
      </c>
      <c r="F2479" s="5">
        <v>6.12</v>
      </c>
      <c r="G2479" s="5">
        <v>8.99</v>
      </c>
      <c r="H2479" s="16">
        <v>3.0047836513455222</v>
      </c>
      <c r="I2479" s="3" t="s">
        <v>10261</v>
      </c>
      <c r="J2479" s="3" t="str">
        <f t="shared" si="38"/>
        <v>AVP</v>
      </c>
      <c r="K2479" s="3" t="e">
        <f>IF(AND(RIGHT(I2479,1)="1",J2479=AVP),"Scranton West","")</f>
        <v>#NAME?</v>
      </c>
    </row>
    <row r="2480" spans="1:11" x14ac:dyDescent="0.3">
      <c r="A2480" s="1" t="s">
        <v>5436</v>
      </c>
      <c r="B2480" t="s">
        <v>2198</v>
      </c>
      <c r="C2480" t="s">
        <v>2116</v>
      </c>
      <c r="D2480" t="s">
        <v>5998</v>
      </c>
      <c r="E2480" t="s">
        <v>2124</v>
      </c>
      <c r="F2480" s="5">
        <v>10.210000000000001</v>
      </c>
      <c r="G2480" s="5">
        <v>16.989999999999998</v>
      </c>
      <c r="H2480" s="16">
        <v>1.5086568679608419</v>
      </c>
      <c r="I2480" s="3" t="s">
        <v>10261</v>
      </c>
      <c r="J2480" s="3" t="str">
        <f t="shared" si="38"/>
        <v>AVP</v>
      </c>
      <c r="K2480" s="3" t="e">
        <f>IF(AND(RIGHT(I2480,1)="1",J2480=AVP),"Scranton West","")</f>
        <v>#NAME?</v>
      </c>
    </row>
    <row r="2481" spans="1:11" x14ac:dyDescent="0.3">
      <c r="A2481" s="1" t="s">
        <v>5437</v>
      </c>
      <c r="B2481" t="s">
        <v>2453</v>
      </c>
      <c r="C2481" t="s">
        <v>2321</v>
      </c>
      <c r="D2481" t="s">
        <v>5998</v>
      </c>
      <c r="E2481" t="s">
        <v>2120</v>
      </c>
      <c r="F2481" s="5">
        <v>8.27</v>
      </c>
      <c r="G2481" s="5">
        <v>22.99</v>
      </c>
      <c r="H2481" s="16">
        <v>0.10961235829423528</v>
      </c>
      <c r="I2481" s="3" t="s">
        <v>10263</v>
      </c>
      <c r="J2481" s="3" t="str">
        <f t="shared" si="38"/>
        <v>BNA</v>
      </c>
      <c r="K2481" s="3" t="e">
        <f>IF(AND(RIGHT(I2481,1)="1",J2481=AVP),"Scranton West","")</f>
        <v>#NAME?</v>
      </c>
    </row>
    <row r="2482" spans="1:11" x14ac:dyDescent="0.3">
      <c r="A2482" s="1" t="s">
        <v>5438</v>
      </c>
      <c r="B2482" t="s">
        <v>2454</v>
      </c>
      <c r="C2482" t="s">
        <v>2116</v>
      </c>
      <c r="D2482" t="s">
        <v>5995</v>
      </c>
      <c r="E2482" t="s">
        <v>13</v>
      </c>
      <c r="F2482" s="5">
        <v>10.55</v>
      </c>
      <c r="G2482" s="5">
        <v>11.99</v>
      </c>
      <c r="H2482" s="16">
        <v>2.0087023310434269</v>
      </c>
      <c r="I2482" s="3" t="s">
        <v>10264</v>
      </c>
      <c r="J2482" s="3" t="str">
        <f t="shared" si="38"/>
        <v>AVP</v>
      </c>
      <c r="K2482" s="3" t="e">
        <f>IF(AND(RIGHT(I2482,1)="1",J2482=AVP),"Scranton West","")</f>
        <v>#NAME?</v>
      </c>
    </row>
    <row r="2483" spans="1:11" x14ac:dyDescent="0.3">
      <c r="A2483" s="1" t="s">
        <v>5439</v>
      </c>
      <c r="B2483" t="s">
        <v>2455</v>
      </c>
      <c r="C2483" t="s">
        <v>2321</v>
      </c>
      <c r="D2483" t="s">
        <v>5998</v>
      </c>
      <c r="E2483" t="s">
        <v>2122</v>
      </c>
      <c r="F2483" s="5">
        <v>7.07</v>
      </c>
      <c r="G2483" s="5">
        <v>14.99</v>
      </c>
      <c r="H2483" s="16">
        <v>0.50130023800635715</v>
      </c>
      <c r="I2483" s="3" t="s">
        <v>10261</v>
      </c>
      <c r="J2483" s="3" t="str">
        <f t="shared" si="38"/>
        <v>AVP</v>
      </c>
      <c r="K2483" s="3" t="e">
        <f>IF(AND(RIGHT(I2483,1)="1",J2483=AVP),"Scranton West","")</f>
        <v>#NAME?</v>
      </c>
    </row>
    <row r="2484" spans="1:11" x14ac:dyDescent="0.3">
      <c r="A2484" s="1" t="s">
        <v>5440</v>
      </c>
      <c r="B2484" t="s">
        <v>2456</v>
      </c>
      <c r="C2484" t="s">
        <v>2116</v>
      </c>
      <c r="D2484" t="s">
        <v>5998</v>
      </c>
      <c r="E2484" t="s">
        <v>1314</v>
      </c>
      <c r="F2484" s="5">
        <v>25.92</v>
      </c>
      <c r="G2484" s="5">
        <v>27.99</v>
      </c>
      <c r="H2484" s="16">
        <v>5.0003589572396576</v>
      </c>
      <c r="I2484" s="3" t="s">
        <v>10260</v>
      </c>
      <c r="J2484" s="3" t="str">
        <f t="shared" si="38"/>
        <v>BNA</v>
      </c>
      <c r="K2484" s="3" t="e">
        <f>IF(AND(RIGHT(I2484,1)="1",J2484=AVP),"Scranton West","")</f>
        <v>#NAME?</v>
      </c>
    </row>
    <row r="2485" spans="1:11" x14ac:dyDescent="0.3">
      <c r="A2485" s="1" t="s">
        <v>5441</v>
      </c>
      <c r="B2485" t="s">
        <v>2457</v>
      </c>
      <c r="C2485" t="s">
        <v>2321</v>
      </c>
      <c r="D2485" t="s">
        <v>5995</v>
      </c>
      <c r="E2485" t="s">
        <v>2124</v>
      </c>
      <c r="F2485" s="5">
        <v>17.66</v>
      </c>
      <c r="G2485" s="5">
        <v>23.99</v>
      </c>
      <c r="H2485" s="16">
        <v>5.0094214375099382</v>
      </c>
      <c r="I2485" s="3" t="s">
        <v>10263</v>
      </c>
      <c r="J2485" s="3" t="str">
        <f t="shared" si="38"/>
        <v>BNA</v>
      </c>
      <c r="K2485" s="3" t="e">
        <f>IF(AND(RIGHT(I2485,1)="1",J2485=AVP),"Scranton West","")</f>
        <v>#NAME?</v>
      </c>
    </row>
    <row r="2486" spans="1:11" x14ac:dyDescent="0.3">
      <c r="A2486" s="1" t="s">
        <v>5442</v>
      </c>
      <c r="B2486" t="s">
        <v>2282</v>
      </c>
      <c r="C2486" t="s">
        <v>2116</v>
      </c>
      <c r="D2486" t="s">
        <v>5998</v>
      </c>
      <c r="E2486" t="s">
        <v>2120</v>
      </c>
      <c r="F2486" s="5">
        <v>23.08</v>
      </c>
      <c r="G2486" s="5">
        <v>28.99</v>
      </c>
      <c r="H2486" s="16">
        <v>0.10942406804143043</v>
      </c>
      <c r="I2486" s="3" t="s">
        <v>10263</v>
      </c>
      <c r="J2486" s="3" t="str">
        <f t="shared" si="38"/>
        <v>BNA</v>
      </c>
      <c r="K2486" s="3" t="e">
        <f>IF(AND(RIGHT(I2486,1)="1",J2486=AVP),"Scranton West","")</f>
        <v>#NAME?</v>
      </c>
    </row>
    <row r="2487" spans="1:11" x14ac:dyDescent="0.3">
      <c r="A2487" s="1" t="s">
        <v>5443</v>
      </c>
      <c r="B2487" t="s">
        <v>2458</v>
      </c>
      <c r="C2487" t="s">
        <v>2321</v>
      </c>
      <c r="D2487" t="s">
        <v>5997</v>
      </c>
      <c r="E2487" t="s">
        <v>13</v>
      </c>
      <c r="F2487" s="5">
        <v>52.83</v>
      </c>
      <c r="G2487" s="5">
        <v>59.99</v>
      </c>
      <c r="H2487" s="16">
        <v>20.006488749238294</v>
      </c>
      <c r="I2487" s="3" t="s">
        <v>10261</v>
      </c>
      <c r="J2487" s="3" t="str">
        <f t="shared" si="38"/>
        <v>AVP</v>
      </c>
      <c r="K2487" s="3" t="e">
        <f>IF(AND(RIGHT(I2487,1)="1",J2487=AVP),"Scranton West","")</f>
        <v>#NAME?</v>
      </c>
    </row>
    <row r="2488" spans="1:11" x14ac:dyDescent="0.3">
      <c r="A2488" s="1" t="s">
        <v>5444</v>
      </c>
      <c r="B2488" t="s">
        <v>2206</v>
      </c>
      <c r="C2488" t="s">
        <v>2116</v>
      </c>
      <c r="D2488" t="s">
        <v>5998</v>
      </c>
      <c r="E2488" t="s">
        <v>2122</v>
      </c>
      <c r="F2488" s="5">
        <v>20.67</v>
      </c>
      <c r="G2488" s="5">
        <v>35.99</v>
      </c>
      <c r="H2488" s="16">
        <v>50.002067739427105</v>
      </c>
      <c r="I2488" s="3" t="s">
        <v>10264</v>
      </c>
      <c r="J2488" s="3" t="str">
        <f t="shared" si="38"/>
        <v>AVP</v>
      </c>
      <c r="K2488" s="3" t="e">
        <f>IF(AND(RIGHT(I2488,1)="1",J2488=AVP),"Scranton West","")</f>
        <v>#NAME?</v>
      </c>
    </row>
    <row r="2489" spans="1:11" x14ac:dyDescent="0.3">
      <c r="A2489" s="1" t="s">
        <v>5445</v>
      </c>
      <c r="B2489" t="s">
        <v>2459</v>
      </c>
      <c r="C2489" t="s">
        <v>2321</v>
      </c>
      <c r="D2489" t="s">
        <v>5995</v>
      </c>
      <c r="E2489" t="s">
        <v>1314</v>
      </c>
      <c r="F2489" s="5">
        <v>22.69</v>
      </c>
      <c r="G2489" s="5">
        <v>29.99</v>
      </c>
      <c r="H2489" s="16">
        <v>0.10368132474247282</v>
      </c>
      <c r="I2489" s="3" t="s">
        <v>10261</v>
      </c>
      <c r="J2489" s="3" t="str">
        <f t="shared" si="38"/>
        <v>AVP</v>
      </c>
      <c r="K2489" s="3" t="e">
        <f>IF(AND(RIGHT(I2489,1)="1",J2489=AVP),"Scranton West","")</f>
        <v>#NAME?</v>
      </c>
    </row>
    <row r="2490" spans="1:11" x14ac:dyDescent="0.3">
      <c r="A2490" s="1" t="s">
        <v>5446</v>
      </c>
      <c r="B2490" t="s">
        <v>2460</v>
      </c>
      <c r="C2490" t="s">
        <v>2116</v>
      </c>
      <c r="D2490" t="s">
        <v>5998</v>
      </c>
      <c r="E2490" t="s">
        <v>2124</v>
      </c>
      <c r="F2490" s="5">
        <v>11.46</v>
      </c>
      <c r="G2490" s="5">
        <v>32.99</v>
      </c>
      <c r="H2490" s="16">
        <v>0.20731091740286842</v>
      </c>
      <c r="I2490" s="3" t="s">
        <v>10263</v>
      </c>
      <c r="J2490" s="3" t="str">
        <f t="shared" si="38"/>
        <v>BNA</v>
      </c>
      <c r="K2490" s="3" t="e">
        <f>IF(AND(RIGHT(I2490,1)="1",J2490=AVP),"Scranton West","")</f>
        <v>#NAME?</v>
      </c>
    </row>
    <row r="2491" spans="1:11" x14ac:dyDescent="0.3">
      <c r="A2491" s="1" t="s">
        <v>5447</v>
      </c>
      <c r="B2491" t="s">
        <v>2461</v>
      </c>
      <c r="C2491" t="s">
        <v>2321</v>
      </c>
      <c r="D2491" t="s">
        <v>5997</v>
      </c>
      <c r="E2491" t="s">
        <v>2120</v>
      </c>
      <c r="F2491" s="5">
        <v>14.52</v>
      </c>
      <c r="G2491" s="5">
        <v>39.99</v>
      </c>
      <c r="H2491" s="16">
        <v>0.80990262005854141</v>
      </c>
      <c r="I2491" s="3" t="s">
        <v>10262</v>
      </c>
      <c r="J2491" s="3" t="str">
        <f t="shared" si="38"/>
        <v>MCO</v>
      </c>
      <c r="K2491" s="3" t="e">
        <f>IF(AND(RIGHT(I2491,1)="1",J2491=AVP),"Scranton West","")</f>
        <v>#NAME?</v>
      </c>
    </row>
    <row r="2492" spans="1:11" x14ac:dyDescent="0.3">
      <c r="A2492" s="1" t="s">
        <v>5448</v>
      </c>
      <c r="B2492" t="s">
        <v>2462</v>
      </c>
      <c r="C2492" t="s">
        <v>2116</v>
      </c>
      <c r="D2492" t="s">
        <v>5995</v>
      </c>
      <c r="E2492" t="s">
        <v>13</v>
      </c>
      <c r="F2492" s="5">
        <v>19.600000000000001</v>
      </c>
      <c r="G2492" s="5">
        <v>24.99</v>
      </c>
      <c r="H2492" s="16">
        <v>4.5036947342860278</v>
      </c>
      <c r="I2492" s="3" t="s">
        <v>10263</v>
      </c>
      <c r="J2492" s="3" t="str">
        <f t="shared" si="38"/>
        <v>BNA</v>
      </c>
      <c r="K2492" s="3" t="e">
        <f>IF(AND(RIGHT(I2492,1)="1",J2492=AVP),"Scranton West","")</f>
        <v>#NAME?</v>
      </c>
    </row>
    <row r="2493" spans="1:11" x14ac:dyDescent="0.3">
      <c r="A2493" s="1" t="s">
        <v>5449</v>
      </c>
      <c r="B2493" t="s">
        <v>2463</v>
      </c>
      <c r="C2493" t="s">
        <v>2321</v>
      </c>
      <c r="D2493" t="s">
        <v>5998</v>
      </c>
      <c r="E2493" t="s">
        <v>2122</v>
      </c>
      <c r="F2493" s="5">
        <v>25.2</v>
      </c>
      <c r="G2493" s="5">
        <v>45.99</v>
      </c>
      <c r="H2493" s="16">
        <v>10.00311933875871</v>
      </c>
      <c r="I2493" s="3" t="s">
        <v>10260</v>
      </c>
      <c r="J2493" s="3" t="str">
        <f t="shared" si="38"/>
        <v>BNA</v>
      </c>
      <c r="K2493" s="3" t="e">
        <f>IF(AND(RIGHT(I2493,1)="1",J2493=AVP),"Scranton West","")</f>
        <v>#NAME?</v>
      </c>
    </row>
    <row r="2494" spans="1:11" x14ac:dyDescent="0.3">
      <c r="A2494" s="1" t="s">
        <v>5450</v>
      </c>
      <c r="B2494" t="s">
        <v>2464</v>
      </c>
      <c r="C2494" t="s">
        <v>2116</v>
      </c>
      <c r="D2494" t="s">
        <v>5998</v>
      </c>
      <c r="E2494" t="s">
        <v>1314</v>
      </c>
      <c r="F2494" s="5">
        <v>22.91</v>
      </c>
      <c r="G2494" s="5">
        <v>27.99</v>
      </c>
      <c r="H2494" s="16">
        <v>1.5010732003938698</v>
      </c>
      <c r="I2494" s="3" t="s">
        <v>10264</v>
      </c>
      <c r="J2494" s="3" t="str">
        <f t="shared" si="38"/>
        <v>AVP</v>
      </c>
      <c r="K2494" s="3" t="e">
        <f>IF(AND(RIGHT(I2494,1)="1",J2494=AVP),"Scranton West","")</f>
        <v>#NAME?</v>
      </c>
    </row>
    <row r="2495" spans="1:11" x14ac:dyDescent="0.3">
      <c r="A2495" s="1" t="s">
        <v>5451</v>
      </c>
      <c r="B2495" t="s">
        <v>2465</v>
      </c>
      <c r="C2495" t="s">
        <v>2321</v>
      </c>
      <c r="D2495" t="s">
        <v>5995</v>
      </c>
      <c r="E2495" t="s">
        <v>2124</v>
      </c>
      <c r="F2495" s="5">
        <v>4.9000000000000004</v>
      </c>
      <c r="G2495" s="5">
        <v>18.989999999999998</v>
      </c>
      <c r="H2495" s="16">
        <v>0.50565452013329948</v>
      </c>
      <c r="I2495" s="3" t="s">
        <v>10263</v>
      </c>
      <c r="J2495" s="3" t="str">
        <f t="shared" si="38"/>
        <v>BNA</v>
      </c>
      <c r="K2495" s="3" t="e">
        <f>IF(AND(RIGHT(I2495,1)="1",J2495=AVP),"Scranton West","")</f>
        <v>#NAME?</v>
      </c>
    </row>
    <row r="2496" spans="1:11" x14ac:dyDescent="0.3">
      <c r="A2496" s="1" t="s">
        <v>5452</v>
      </c>
      <c r="B2496" t="s">
        <v>2466</v>
      </c>
      <c r="C2496" t="s">
        <v>2116</v>
      </c>
      <c r="D2496" t="s">
        <v>5998</v>
      </c>
      <c r="E2496" t="s">
        <v>2120</v>
      </c>
      <c r="F2496" s="5">
        <v>11.25</v>
      </c>
      <c r="G2496" s="5">
        <v>30.99</v>
      </c>
      <c r="H2496" s="16">
        <v>2.0074553375685591</v>
      </c>
      <c r="I2496" s="3" t="s">
        <v>10263</v>
      </c>
      <c r="J2496" s="3" t="str">
        <f t="shared" si="38"/>
        <v>BNA</v>
      </c>
      <c r="K2496" s="3" t="e">
        <f>IF(AND(RIGHT(I2496,1)="1",J2496=AVP),"Scranton West","")</f>
        <v>#NAME?</v>
      </c>
    </row>
    <row r="2497" spans="1:11" x14ac:dyDescent="0.3">
      <c r="A2497" s="1" t="s">
        <v>5453</v>
      </c>
      <c r="B2497" t="s">
        <v>2467</v>
      </c>
      <c r="C2497" t="s">
        <v>2321</v>
      </c>
      <c r="D2497" t="s">
        <v>5997</v>
      </c>
      <c r="E2497" t="s">
        <v>13</v>
      </c>
      <c r="F2497" s="5">
        <v>14.52</v>
      </c>
      <c r="G2497" s="5">
        <v>34.99</v>
      </c>
      <c r="H2497" s="16">
        <v>1.0031271458624162</v>
      </c>
      <c r="I2497" s="3" t="s">
        <v>10261</v>
      </c>
      <c r="J2497" s="3" t="str">
        <f t="shared" si="38"/>
        <v>AVP</v>
      </c>
      <c r="K2497" s="3" t="e">
        <f>IF(AND(RIGHT(I2497,1)="1",J2497=AVP),"Scranton West","")</f>
        <v>#NAME?</v>
      </c>
    </row>
    <row r="2498" spans="1:11" x14ac:dyDescent="0.3">
      <c r="A2498" s="1" t="s">
        <v>5454</v>
      </c>
      <c r="B2498" t="s">
        <v>2468</v>
      </c>
      <c r="C2498" t="s">
        <v>2116</v>
      </c>
      <c r="D2498" t="s">
        <v>5998</v>
      </c>
      <c r="E2498" t="s">
        <v>2122</v>
      </c>
      <c r="F2498" s="5">
        <v>19.77</v>
      </c>
      <c r="G2498" s="5">
        <v>39.99</v>
      </c>
      <c r="H2498" s="16">
        <v>0.75153014501207616</v>
      </c>
      <c r="I2498" s="3" t="s">
        <v>10261</v>
      </c>
      <c r="J2498" s="3" t="str">
        <f t="shared" si="38"/>
        <v>AVP</v>
      </c>
      <c r="K2498" s="3" t="e">
        <f>IF(AND(RIGHT(I2498,1)="1",J2498=AVP),"Scranton West","")</f>
        <v>#NAME?</v>
      </c>
    </row>
    <row r="2499" spans="1:11" x14ac:dyDescent="0.3">
      <c r="A2499" s="1" t="s">
        <v>5455</v>
      </c>
      <c r="B2499" t="s">
        <v>2469</v>
      </c>
      <c r="C2499" t="s">
        <v>2321</v>
      </c>
      <c r="D2499" t="s">
        <v>5995</v>
      </c>
      <c r="E2499" t="s">
        <v>1314</v>
      </c>
      <c r="F2499" s="5">
        <v>32.14</v>
      </c>
      <c r="G2499" s="5">
        <v>45.99</v>
      </c>
      <c r="H2499" s="16">
        <v>1.0043439645819012</v>
      </c>
      <c r="I2499" s="3" t="s">
        <v>10261</v>
      </c>
      <c r="J2499" s="3" t="str">
        <f t="shared" ref="J2499:J2562" si="39">LEFT(I2499,3)</f>
        <v>AVP</v>
      </c>
      <c r="K2499" s="3" t="e">
        <f>IF(AND(RIGHT(I2499,1)="1",J2499=AVP),"Scranton West","")</f>
        <v>#NAME?</v>
      </c>
    </row>
    <row r="2500" spans="1:11" x14ac:dyDescent="0.3">
      <c r="A2500" s="1" t="s">
        <v>5456</v>
      </c>
      <c r="B2500" t="s">
        <v>2470</v>
      </c>
      <c r="C2500" t="s">
        <v>2116</v>
      </c>
      <c r="D2500" t="s">
        <v>5998</v>
      </c>
      <c r="E2500" t="s">
        <v>2124</v>
      </c>
      <c r="F2500" s="5">
        <v>9.44</v>
      </c>
      <c r="G2500" s="5">
        <v>19.989999999999998</v>
      </c>
      <c r="H2500" s="16">
        <v>0.10419069770667892</v>
      </c>
      <c r="I2500" s="3" t="s">
        <v>10263</v>
      </c>
      <c r="J2500" s="3" t="str">
        <f t="shared" si="39"/>
        <v>BNA</v>
      </c>
      <c r="K2500" s="3" t="e">
        <f>IF(AND(RIGHT(I2500,1)="1",J2500=AVP),"Scranton West","")</f>
        <v>#NAME?</v>
      </c>
    </row>
    <row r="2501" spans="1:11" x14ac:dyDescent="0.3">
      <c r="A2501" s="1" t="s">
        <v>5457</v>
      </c>
      <c r="B2501" t="s">
        <v>2471</v>
      </c>
      <c r="C2501" t="s">
        <v>2321</v>
      </c>
      <c r="D2501" t="s">
        <v>5995</v>
      </c>
      <c r="E2501" t="s">
        <v>2120</v>
      </c>
      <c r="F2501" s="5">
        <v>12.51</v>
      </c>
      <c r="G2501" s="5">
        <v>15.99</v>
      </c>
      <c r="H2501" s="16">
        <v>25.005057179158623</v>
      </c>
      <c r="I2501" s="3" t="s">
        <v>10262</v>
      </c>
      <c r="J2501" s="3" t="str">
        <f t="shared" si="39"/>
        <v>MCO</v>
      </c>
      <c r="K2501" s="3" t="e">
        <f>IF(AND(RIGHT(I2501,1)="1",J2501=AVP),"Scranton West","")</f>
        <v>#NAME?</v>
      </c>
    </row>
    <row r="2502" spans="1:11" x14ac:dyDescent="0.3">
      <c r="A2502" s="1" t="s">
        <v>5458</v>
      </c>
      <c r="B2502" t="s">
        <v>2472</v>
      </c>
      <c r="C2502" t="s">
        <v>2116</v>
      </c>
      <c r="D2502" t="s">
        <v>5998</v>
      </c>
      <c r="E2502" t="s">
        <v>13</v>
      </c>
      <c r="F2502" s="5">
        <v>14.5</v>
      </c>
      <c r="G2502" s="5">
        <v>28.99</v>
      </c>
      <c r="H2502" s="16">
        <v>0.30223724160614801</v>
      </c>
      <c r="I2502" s="3" t="s">
        <v>10261</v>
      </c>
      <c r="J2502" s="3" t="str">
        <f t="shared" si="39"/>
        <v>AVP</v>
      </c>
      <c r="K2502" s="3" t="e">
        <f>IF(AND(RIGHT(I2502,1)="1",J2502=AVP),"Scranton West","")</f>
        <v>#NAME?</v>
      </c>
    </row>
    <row r="2503" spans="1:11" x14ac:dyDescent="0.3">
      <c r="A2503" s="1" t="s">
        <v>5459</v>
      </c>
      <c r="B2503" t="s">
        <v>2473</v>
      </c>
      <c r="C2503" t="s">
        <v>2321</v>
      </c>
      <c r="D2503" t="s">
        <v>5997</v>
      </c>
      <c r="E2503" t="s">
        <v>2122</v>
      </c>
      <c r="F2503" s="5">
        <v>2.37</v>
      </c>
      <c r="G2503" s="5">
        <v>49.99</v>
      </c>
      <c r="H2503" s="16">
        <v>45.007027586454832</v>
      </c>
      <c r="I2503" s="3" t="s">
        <v>10261</v>
      </c>
      <c r="J2503" s="3" t="str">
        <f t="shared" si="39"/>
        <v>AVP</v>
      </c>
      <c r="K2503" s="3" t="e">
        <f>IF(AND(RIGHT(I2503,1)="1",J2503=AVP),"Scranton West","")</f>
        <v>#NAME?</v>
      </c>
    </row>
    <row r="2504" spans="1:11" x14ac:dyDescent="0.3">
      <c r="A2504" s="1" t="s">
        <v>5460</v>
      </c>
      <c r="B2504" t="s">
        <v>2474</v>
      </c>
      <c r="C2504" t="s">
        <v>2116</v>
      </c>
      <c r="D2504" t="s">
        <v>5998</v>
      </c>
      <c r="E2504" t="s">
        <v>1314</v>
      </c>
      <c r="F2504" s="5">
        <v>8.44</v>
      </c>
      <c r="G2504" s="5">
        <v>36.99</v>
      </c>
      <c r="H2504" s="16">
        <v>0.30721416932315798</v>
      </c>
      <c r="I2504" s="3" t="s">
        <v>10260</v>
      </c>
      <c r="J2504" s="3" t="str">
        <f t="shared" si="39"/>
        <v>BNA</v>
      </c>
      <c r="K2504" s="3" t="e">
        <f>IF(AND(RIGHT(I2504,1)="1",J2504=AVP),"Scranton West","")</f>
        <v>#NAME?</v>
      </c>
    </row>
    <row r="2505" spans="1:11" x14ac:dyDescent="0.3">
      <c r="A2505" s="1" t="s">
        <v>5461</v>
      </c>
      <c r="B2505" t="s">
        <v>2475</v>
      </c>
      <c r="C2505" t="s">
        <v>2321</v>
      </c>
      <c r="D2505" t="s">
        <v>5995</v>
      </c>
      <c r="E2505" t="s">
        <v>2124</v>
      </c>
      <c r="F2505" s="5">
        <v>6.06</v>
      </c>
      <c r="G2505" s="5">
        <v>9.99</v>
      </c>
      <c r="H2505" s="16">
        <v>5.0083425580733882</v>
      </c>
      <c r="I2505" s="3" t="s">
        <v>10260</v>
      </c>
      <c r="J2505" s="3" t="str">
        <f t="shared" si="39"/>
        <v>BNA</v>
      </c>
      <c r="K2505" s="3" t="e">
        <f>IF(AND(RIGHT(I2505,1)="1",J2505=AVP),"Scranton West","")</f>
        <v>#NAME?</v>
      </c>
    </row>
    <row r="2506" spans="1:11" x14ac:dyDescent="0.3">
      <c r="A2506" s="1" t="s">
        <v>5462</v>
      </c>
      <c r="B2506" t="s">
        <v>2164</v>
      </c>
      <c r="C2506" t="s">
        <v>2116</v>
      </c>
      <c r="D2506" t="s">
        <v>5998</v>
      </c>
      <c r="E2506" t="s">
        <v>2120</v>
      </c>
      <c r="F2506" s="5">
        <v>14.96</v>
      </c>
      <c r="G2506" s="5">
        <v>25.99</v>
      </c>
      <c r="H2506" s="16">
        <v>0.40698220222528364</v>
      </c>
      <c r="I2506" s="3" t="s">
        <v>10263</v>
      </c>
      <c r="J2506" s="3" t="str">
        <f t="shared" si="39"/>
        <v>BNA</v>
      </c>
      <c r="K2506" s="3" t="e">
        <f>IF(AND(RIGHT(I2506,1)="1",J2506=AVP),"Scranton West","")</f>
        <v>#NAME?</v>
      </c>
    </row>
    <row r="2507" spans="1:11" x14ac:dyDescent="0.3">
      <c r="A2507" s="1" t="s">
        <v>5463</v>
      </c>
      <c r="B2507" t="s">
        <v>2476</v>
      </c>
      <c r="C2507" t="s">
        <v>2321</v>
      </c>
      <c r="D2507" t="s">
        <v>5997</v>
      </c>
      <c r="E2507" t="s">
        <v>13</v>
      </c>
      <c r="F2507" s="5">
        <v>12.42</v>
      </c>
      <c r="G2507" s="5">
        <v>22.99</v>
      </c>
      <c r="H2507" s="16">
        <v>0.30329863454292977</v>
      </c>
      <c r="I2507" s="3" t="s">
        <v>10261</v>
      </c>
      <c r="J2507" s="3" t="str">
        <f t="shared" si="39"/>
        <v>AVP</v>
      </c>
      <c r="K2507" s="3" t="e">
        <f>IF(AND(RIGHT(I2507,1)="1",J2507=AVP),"Scranton West","")</f>
        <v>#NAME?</v>
      </c>
    </row>
    <row r="2508" spans="1:11" x14ac:dyDescent="0.3">
      <c r="A2508" s="1" t="s">
        <v>5464</v>
      </c>
      <c r="B2508" t="s">
        <v>2477</v>
      </c>
      <c r="C2508" t="s">
        <v>2116</v>
      </c>
      <c r="D2508" t="s">
        <v>5998</v>
      </c>
      <c r="E2508" t="s">
        <v>2122</v>
      </c>
      <c r="F2508" s="5">
        <v>28.29</v>
      </c>
      <c r="G2508" s="5">
        <v>34.99</v>
      </c>
      <c r="H2508" s="16">
        <v>0.20776523191222881</v>
      </c>
      <c r="I2508" s="3" t="s">
        <v>10261</v>
      </c>
      <c r="J2508" s="3" t="str">
        <f t="shared" si="39"/>
        <v>AVP</v>
      </c>
      <c r="K2508" s="3" t="e">
        <f>IF(AND(RIGHT(I2508,1)="1",J2508=AVP),"Scranton West","")</f>
        <v>#NAME?</v>
      </c>
    </row>
    <row r="2509" spans="1:11" x14ac:dyDescent="0.3">
      <c r="A2509" s="1" t="s">
        <v>5465</v>
      </c>
      <c r="B2509" t="s">
        <v>2478</v>
      </c>
      <c r="C2509" t="s">
        <v>2321</v>
      </c>
      <c r="D2509" t="s">
        <v>5995</v>
      </c>
      <c r="E2509" t="s">
        <v>1314</v>
      </c>
      <c r="F2509" s="5">
        <v>14.44</v>
      </c>
      <c r="G2509" s="5">
        <v>27.99</v>
      </c>
      <c r="H2509" s="16">
        <v>0.50619660973777481</v>
      </c>
      <c r="I2509" s="3" t="s">
        <v>10264</v>
      </c>
      <c r="J2509" s="3" t="str">
        <f t="shared" si="39"/>
        <v>AVP</v>
      </c>
      <c r="K2509" s="3" t="e">
        <f>IF(AND(RIGHT(I2509,1)="1",J2509=AVP),"Scranton West","")</f>
        <v>#NAME?</v>
      </c>
    </row>
    <row r="2510" spans="1:11" x14ac:dyDescent="0.3">
      <c r="A2510" s="1" t="s">
        <v>5466</v>
      </c>
      <c r="B2510" t="s">
        <v>2479</v>
      </c>
      <c r="C2510" t="s">
        <v>2116</v>
      </c>
      <c r="D2510" t="s">
        <v>5998</v>
      </c>
      <c r="E2510" t="s">
        <v>2124</v>
      </c>
      <c r="F2510" s="5">
        <v>26.19</v>
      </c>
      <c r="G2510" s="5">
        <v>32.99</v>
      </c>
      <c r="H2510" s="16">
        <v>6.0023144132755109</v>
      </c>
      <c r="I2510" s="3" t="s">
        <v>10261</v>
      </c>
      <c r="J2510" s="3" t="str">
        <f t="shared" si="39"/>
        <v>AVP</v>
      </c>
      <c r="K2510" s="3" t="e">
        <f>IF(AND(RIGHT(I2510,1)="1",J2510=AVP),"Scranton West","")</f>
        <v>#NAME?</v>
      </c>
    </row>
    <row r="2511" spans="1:11" x14ac:dyDescent="0.3">
      <c r="A2511" s="1" t="s">
        <v>5467</v>
      </c>
      <c r="B2511" t="s">
        <v>2480</v>
      </c>
      <c r="C2511" t="s">
        <v>2321</v>
      </c>
      <c r="D2511" t="s">
        <v>5998</v>
      </c>
      <c r="E2511" t="s">
        <v>2120</v>
      </c>
      <c r="F2511" s="5">
        <v>21.79</v>
      </c>
      <c r="G2511" s="5">
        <v>39.99</v>
      </c>
      <c r="H2511" s="16">
        <v>0.40661872903504276</v>
      </c>
      <c r="I2511" s="3" t="s">
        <v>10261</v>
      </c>
      <c r="J2511" s="3" t="str">
        <f t="shared" si="39"/>
        <v>AVP</v>
      </c>
      <c r="K2511" s="3" t="e">
        <f>IF(AND(RIGHT(I2511,1)="1",J2511=AVP),"Scranton West","")</f>
        <v>#NAME?</v>
      </c>
    </row>
    <row r="2512" spans="1:11" x14ac:dyDescent="0.3">
      <c r="A2512" s="1" t="s">
        <v>5468</v>
      </c>
      <c r="B2512" t="s">
        <v>2481</v>
      </c>
      <c r="C2512" t="s">
        <v>2116</v>
      </c>
      <c r="D2512" t="s">
        <v>5995</v>
      </c>
      <c r="E2512" t="s">
        <v>13</v>
      </c>
      <c r="F2512" s="5">
        <v>18.13</v>
      </c>
      <c r="G2512" s="5">
        <v>29.99</v>
      </c>
      <c r="H2512" s="16">
        <v>1.0007840666832584</v>
      </c>
      <c r="I2512" s="3" t="s">
        <v>10260</v>
      </c>
      <c r="J2512" s="3" t="str">
        <f t="shared" si="39"/>
        <v>BNA</v>
      </c>
      <c r="K2512" s="3" t="e">
        <f>IF(AND(RIGHT(I2512,1)="1",J2512=AVP),"Scranton West","")</f>
        <v>#NAME?</v>
      </c>
    </row>
    <row r="2513" spans="1:11" x14ac:dyDescent="0.3">
      <c r="A2513" s="1" t="s">
        <v>5469</v>
      </c>
      <c r="B2513" t="s">
        <v>2482</v>
      </c>
      <c r="C2513" t="s">
        <v>2321</v>
      </c>
      <c r="D2513" t="s">
        <v>5998</v>
      </c>
      <c r="E2513" t="s">
        <v>2122</v>
      </c>
      <c r="F2513" s="5">
        <v>22.77</v>
      </c>
      <c r="G2513" s="5">
        <v>25.99</v>
      </c>
      <c r="H2513" s="16">
        <v>0.50384173697069423</v>
      </c>
      <c r="I2513" s="3" t="s">
        <v>10261</v>
      </c>
      <c r="J2513" s="3" t="str">
        <f t="shared" si="39"/>
        <v>AVP</v>
      </c>
      <c r="K2513" s="3" t="e">
        <f>IF(AND(RIGHT(I2513,1)="1",J2513=AVP),"Scranton West","")</f>
        <v>#NAME?</v>
      </c>
    </row>
    <row r="2514" spans="1:11" x14ac:dyDescent="0.3">
      <c r="A2514" s="1" t="s">
        <v>5470</v>
      </c>
      <c r="B2514" t="s">
        <v>2483</v>
      </c>
      <c r="C2514" t="s">
        <v>2116</v>
      </c>
      <c r="D2514" t="s">
        <v>5995</v>
      </c>
      <c r="E2514" t="s">
        <v>1314</v>
      </c>
      <c r="F2514" s="5">
        <v>12.95</v>
      </c>
      <c r="G2514" s="5">
        <v>21.99</v>
      </c>
      <c r="H2514" s="16">
        <v>0.50938723360063898</v>
      </c>
      <c r="I2514" s="3" t="s">
        <v>10264</v>
      </c>
      <c r="J2514" s="3" t="str">
        <f t="shared" si="39"/>
        <v>AVP</v>
      </c>
      <c r="K2514" s="3" t="e">
        <f>IF(AND(RIGHT(I2514,1)="1",J2514=AVP),"Scranton West","")</f>
        <v>#NAME?</v>
      </c>
    </row>
    <row r="2515" spans="1:11" x14ac:dyDescent="0.3">
      <c r="A2515" s="1" t="s">
        <v>5471</v>
      </c>
      <c r="B2515" t="s">
        <v>2484</v>
      </c>
      <c r="C2515" t="s">
        <v>2321</v>
      </c>
      <c r="D2515" t="s">
        <v>5998</v>
      </c>
      <c r="E2515" t="s">
        <v>2124</v>
      </c>
      <c r="F2515" s="5">
        <v>19.12</v>
      </c>
      <c r="G2515" s="5">
        <v>27.99</v>
      </c>
      <c r="H2515" s="16">
        <v>0.50096895314131629</v>
      </c>
      <c r="I2515" s="3" t="s">
        <v>10260</v>
      </c>
      <c r="J2515" s="3" t="str">
        <f t="shared" si="39"/>
        <v>BNA</v>
      </c>
      <c r="K2515" s="3" t="e">
        <f>IF(AND(RIGHT(I2515,1)="1",J2515=AVP),"Scranton West","")</f>
        <v>#NAME?</v>
      </c>
    </row>
    <row r="2516" spans="1:11" x14ac:dyDescent="0.3">
      <c r="A2516" s="1" t="s">
        <v>5472</v>
      </c>
      <c r="B2516" t="s">
        <v>2485</v>
      </c>
      <c r="C2516" t="s">
        <v>2116</v>
      </c>
      <c r="D2516" t="s">
        <v>5995</v>
      </c>
      <c r="E2516" t="s">
        <v>2120</v>
      </c>
      <c r="F2516" s="5">
        <v>7.1</v>
      </c>
      <c r="G2516" s="5">
        <v>10.99</v>
      </c>
      <c r="H2516" s="16">
        <v>17.008851253892452</v>
      </c>
      <c r="I2516" s="3" t="s">
        <v>10261</v>
      </c>
      <c r="J2516" s="3" t="str">
        <f t="shared" si="39"/>
        <v>AVP</v>
      </c>
      <c r="K2516" s="3" t="e">
        <f>IF(AND(RIGHT(I2516,1)="1",J2516=AVP),"Scranton West","")</f>
        <v>#NAME?</v>
      </c>
    </row>
    <row r="2517" spans="1:11" x14ac:dyDescent="0.3">
      <c r="A2517" s="1" t="s">
        <v>5473</v>
      </c>
      <c r="B2517" t="s">
        <v>2486</v>
      </c>
      <c r="C2517" t="s">
        <v>2321</v>
      </c>
      <c r="D2517" t="s">
        <v>5998</v>
      </c>
      <c r="E2517" t="s">
        <v>13</v>
      </c>
      <c r="F2517" s="5">
        <v>7.22</v>
      </c>
      <c r="G2517" s="5">
        <v>15.99</v>
      </c>
      <c r="H2517" s="16">
        <v>0.50360558278909329</v>
      </c>
      <c r="I2517" s="3" t="s">
        <v>10264</v>
      </c>
      <c r="J2517" s="3" t="str">
        <f t="shared" si="39"/>
        <v>AVP</v>
      </c>
      <c r="K2517" s="3" t="e">
        <f>IF(AND(RIGHT(I2517,1)="1",J2517=AVP),"Scranton West","")</f>
        <v>#NAME?</v>
      </c>
    </row>
    <row r="2518" spans="1:11" x14ac:dyDescent="0.3">
      <c r="A2518" s="1" t="s">
        <v>5474</v>
      </c>
      <c r="B2518" t="s">
        <v>2487</v>
      </c>
      <c r="C2518" t="s">
        <v>2116</v>
      </c>
      <c r="D2518" t="s">
        <v>5998</v>
      </c>
      <c r="E2518" t="s">
        <v>2122</v>
      </c>
      <c r="F2518" s="5">
        <v>10.07</v>
      </c>
      <c r="G2518" s="5">
        <v>19.989999999999998</v>
      </c>
      <c r="H2518" s="16">
        <v>5.0079964297887463</v>
      </c>
      <c r="I2518" s="3" t="s">
        <v>10261</v>
      </c>
      <c r="J2518" s="3" t="str">
        <f t="shared" si="39"/>
        <v>AVP</v>
      </c>
      <c r="K2518" s="3" t="e">
        <f>IF(AND(RIGHT(I2518,1)="1",J2518=AVP),"Scranton West","")</f>
        <v>#NAME?</v>
      </c>
    </row>
    <row r="2519" spans="1:11" x14ac:dyDescent="0.3">
      <c r="A2519" s="1" t="s">
        <v>5475</v>
      </c>
      <c r="B2519" t="s">
        <v>2488</v>
      </c>
      <c r="C2519" t="s">
        <v>2321</v>
      </c>
      <c r="D2519" t="s">
        <v>5995</v>
      </c>
      <c r="E2519" t="s">
        <v>1314</v>
      </c>
      <c r="F2519" s="5">
        <v>28.63</v>
      </c>
      <c r="G2519" s="5">
        <v>39.99</v>
      </c>
      <c r="H2519" s="16">
        <v>3.0052101321137386</v>
      </c>
      <c r="I2519" s="3" t="s">
        <v>10261</v>
      </c>
      <c r="J2519" s="3" t="str">
        <f t="shared" si="39"/>
        <v>AVP</v>
      </c>
      <c r="K2519" s="3" t="e">
        <f>IF(AND(RIGHT(I2519,1)="1",J2519=AVP),"Scranton West","")</f>
        <v>#NAME?</v>
      </c>
    </row>
    <row r="2520" spans="1:11" x14ac:dyDescent="0.3">
      <c r="A2520" s="1" t="s">
        <v>5476</v>
      </c>
      <c r="B2520" t="s">
        <v>2489</v>
      </c>
      <c r="C2520" t="s">
        <v>2116</v>
      </c>
      <c r="D2520" t="s">
        <v>5998</v>
      </c>
      <c r="E2520" t="s">
        <v>2124</v>
      </c>
      <c r="F2520" s="5">
        <v>16.02</v>
      </c>
      <c r="G2520" s="5">
        <v>29.99</v>
      </c>
      <c r="H2520" s="16">
        <v>20.006081691950104</v>
      </c>
      <c r="I2520" s="3" t="s">
        <v>10263</v>
      </c>
      <c r="J2520" s="3" t="str">
        <f t="shared" si="39"/>
        <v>BNA</v>
      </c>
      <c r="K2520" s="3" t="e">
        <f>IF(AND(RIGHT(I2520,1)="1",J2520=AVP),"Scranton West","")</f>
        <v>#NAME?</v>
      </c>
    </row>
    <row r="2521" spans="1:11" x14ac:dyDescent="0.3">
      <c r="A2521" s="1" t="s">
        <v>5477</v>
      </c>
      <c r="B2521" t="s">
        <v>2490</v>
      </c>
      <c r="C2521" t="s">
        <v>2321</v>
      </c>
      <c r="D2521" t="s">
        <v>5995</v>
      </c>
      <c r="E2521" t="s">
        <v>2120</v>
      </c>
      <c r="F2521" s="5">
        <v>23.05</v>
      </c>
      <c r="G2521" s="5">
        <v>34.99</v>
      </c>
      <c r="H2521" s="16">
        <v>0.75027101741996416</v>
      </c>
      <c r="I2521" s="3" t="s">
        <v>10261</v>
      </c>
      <c r="J2521" s="3" t="str">
        <f t="shared" si="39"/>
        <v>AVP</v>
      </c>
      <c r="K2521" s="3" t="e">
        <f>IF(AND(RIGHT(I2521,1)="1",J2521=AVP),"Scranton West","")</f>
        <v>#NAME?</v>
      </c>
    </row>
    <row r="2522" spans="1:11" x14ac:dyDescent="0.3">
      <c r="A2522" s="1" t="s">
        <v>5478</v>
      </c>
      <c r="B2522" t="s">
        <v>2491</v>
      </c>
      <c r="C2522" t="s">
        <v>2116</v>
      </c>
      <c r="D2522" t="s">
        <v>5998</v>
      </c>
      <c r="E2522" t="s">
        <v>13</v>
      </c>
      <c r="F2522" s="5">
        <v>3.93</v>
      </c>
      <c r="G2522" s="5">
        <v>30.99</v>
      </c>
      <c r="H2522" s="16">
        <v>0.40993183794561827</v>
      </c>
      <c r="I2522" s="3" t="s">
        <v>10263</v>
      </c>
      <c r="J2522" s="3" t="str">
        <f t="shared" si="39"/>
        <v>BNA</v>
      </c>
      <c r="K2522" s="3" t="e">
        <f>IF(AND(RIGHT(I2522,1)="1",J2522=AVP),"Scranton West","")</f>
        <v>#NAME?</v>
      </c>
    </row>
    <row r="2523" spans="1:11" x14ac:dyDescent="0.3">
      <c r="A2523" s="1" t="s">
        <v>5479</v>
      </c>
      <c r="B2523" t="s">
        <v>2492</v>
      </c>
      <c r="C2523" t="s">
        <v>2321</v>
      </c>
      <c r="D2523" t="s">
        <v>5997</v>
      </c>
      <c r="E2523" t="s">
        <v>2122</v>
      </c>
      <c r="F2523" s="5">
        <v>9.9700000000000006</v>
      </c>
      <c r="G2523" s="5">
        <v>12.99</v>
      </c>
      <c r="H2523" s="16">
        <v>10.003052731788452</v>
      </c>
      <c r="I2523" s="3" t="s">
        <v>10261</v>
      </c>
      <c r="J2523" s="3" t="str">
        <f t="shared" si="39"/>
        <v>AVP</v>
      </c>
      <c r="K2523" s="3" t="e">
        <f>IF(AND(RIGHT(I2523,1)="1",J2523=AVP),"Scranton West","")</f>
        <v>#NAME?</v>
      </c>
    </row>
    <row r="2524" spans="1:11" x14ac:dyDescent="0.3">
      <c r="A2524" s="1" t="s">
        <v>5480</v>
      </c>
      <c r="B2524" t="s">
        <v>2493</v>
      </c>
      <c r="C2524" t="s">
        <v>2116</v>
      </c>
      <c r="D2524" t="s">
        <v>5998</v>
      </c>
      <c r="E2524" t="s">
        <v>1314</v>
      </c>
      <c r="F2524" s="5">
        <v>9.1300000000000008</v>
      </c>
      <c r="G2524" s="5">
        <v>27.99</v>
      </c>
      <c r="H2524" s="16">
        <v>20.001239486517402</v>
      </c>
      <c r="I2524" s="3" t="s">
        <v>10263</v>
      </c>
      <c r="J2524" s="3" t="str">
        <f t="shared" si="39"/>
        <v>BNA</v>
      </c>
      <c r="K2524" s="3" t="e">
        <f>IF(AND(RIGHT(I2524,1)="1",J2524=AVP),"Scranton West","")</f>
        <v>#NAME?</v>
      </c>
    </row>
    <row r="2525" spans="1:11" x14ac:dyDescent="0.3">
      <c r="A2525" s="1" t="s">
        <v>5481</v>
      </c>
      <c r="B2525" t="s">
        <v>2350</v>
      </c>
      <c r="C2525" t="s">
        <v>2321</v>
      </c>
      <c r="D2525" t="s">
        <v>5995</v>
      </c>
      <c r="E2525" t="s">
        <v>2124</v>
      </c>
      <c r="F2525" s="5">
        <v>3.67</v>
      </c>
      <c r="G2525" s="5">
        <v>9.99</v>
      </c>
      <c r="H2525" s="16">
        <v>1.2024695969984838</v>
      </c>
      <c r="I2525" s="3" t="s">
        <v>10263</v>
      </c>
      <c r="J2525" s="3" t="str">
        <f t="shared" si="39"/>
        <v>BNA</v>
      </c>
      <c r="K2525" s="3" t="e">
        <f>IF(AND(RIGHT(I2525,1)="1",J2525=AVP),"Scranton West","")</f>
        <v>#NAME?</v>
      </c>
    </row>
    <row r="2526" spans="1:11" x14ac:dyDescent="0.3">
      <c r="A2526" s="1" t="s">
        <v>5482</v>
      </c>
      <c r="B2526" t="s">
        <v>2494</v>
      </c>
      <c r="C2526" t="s">
        <v>2116</v>
      </c>
      <c r="D2526" t="s">
        <v>5998</v>
      </c>
      <c r="E2526" t="s">
        <v>2120</v>
      </c>
      <c r="F2526" s="5">
        <v>20.83</v>
      </c>
      <c r="G2526" s="5">
        <v>28.99</v>
      </c>
      <c r="H2526" s="16">
        <v>5.0095545218954554</v>
      </c>
      <c r="I2526" s="3" t="s">
        <v>10263</v>
      </c>
      <c r="J2526" s="3" t="str">
        <f t="shared" si="39"/>
        <v>BNA</v>
      </c>
      <c r="K2526" s="3" t="e">
        <f>IF(AND(RIGHT(I2526,1)="1",J2526=AVP),"Scranton West","")</f>
        <v>#NAME?</v>
      </c>
    </row>
    <row r="2527" spans="1:11" x14ac:dyDescent="0.3">
      <c r="A2527" s="1" t="s">
        <v>5483</v>
      </c>
      <c r="B2527" t="s">
        <v>2495</v>
      </c>
      <c r="C2527" t="s">
        <v>2321</v>
      </c>
      <c r="D2527" t="s">
        <v>5997</v>
      </c>
      <c r="E2527" t="s">
        <v>13</v>
      </c>
      <c r="F2527" s="5">
        <v>22.93</v>
      </c>
      <c r="G2527" s="5">
        <v>25.99</v>
      </c>
      <c r="H2527" s="16">
        <v>25.005336827793933</v>
      </c>
      <c r="I2527" s="3" t="s">
        <v>10263</v>
      </c>
      <c r="J2527" s="3" t="str">
        <f t="shared" si="39"/>
        <v>BNA</v>
      </c>
      <c r="K2527" s="3" t="e">
        <f>IF(AND(RIGHT(I2527,1)="1",J2527=AVP),"Scranton West","")</f>
        <v>#NAME?</v>
      </c>
    </row>
    <row r="2528" spans="1:11" x14ac:dyDescent="0.3">
      <c r="A2528" s="1" t="s">
        <v>5484</v>
      </c>
      <c r="B2528" t="s">
        <v>2274</v>
      </c>
      <c r="C2528" t="s">
        <v>2116</v>
      </c>
      <c r="D2528" t="s">
        <v>5998</v>
      </c>
      <c r="E2528" t="s">
        <v>2122</v>
      </c>
      <c r="F2528" s="5">
        <v>8.6300000000000008</v>
      </c>
      <c r="G2528" s="5">
        <v>19.989999999999998</v>
      </c>
      <c r="H2528" s="16">
        <v>3.008572002846674</v>
      </c>
      <c r="I2528" s="3" t="s">
        <v>10260</v>
      </c>
      <c r="J2528" s="3" t="str">
        <f t="shared" si="39"/>
        <v>BNA</v>
      </c>
      <c r="K2528" s="3" t="e">
        <f>IF(AND(RIGHT(I2528,1)="1",J2528=AVP),"Scranton West","")</f>
        <v>#NAME?</v>
      </c>
    </row>
    <row r="2529" spans="1:11" x14ac:dyDescent="0.3">
      <c r="A2529" s="1" t="s">
        <v>5485</v>
      </c>
      <c r="B2529" t="s">
        <v>2496</v>
      </c>
      <c r="C2529" t="s">
        <v>2321</v>
      </c>
      <c r="D2529" t="s">
        <v>5995</v>
      </c>
      <c r="E2529" t="s">
        <v>1314</v>
      </c>
      <c r="F2529" s="5">
        <v>14.95</v>
      </c>
      <c r="G2529" s="5">
        <v>22.99</v>
      </c>
      <c r="H2529" s="16">
        <v>2.6048279467080859</v>
      </c>
      <c r="I2529" s="3" t="s">
        <v>10261</v>
      </c>
      <c r="J2529" s="3" t="str">
        <f t="shared" si="39"/>
        <v>AVP</v>
      </c>
      <c r="K2529" s="3" t="e">
        <f>IF(AND(RIGHT(I2529,1)="1",J2529=AVP),"Scranton West","")</f>
        <v>#NAME?</v>
      </c>
    </row>
    <row r="2530" spans="1:11" x14ac:dyDescent="0.3">
      <c r="A2530" s="1" t="s">
        <v>5486</v>
      </c>
      <c r="B2530" t="s">
        <v>2497</v>
      </c>
      <c r="C2530" t="s">
        <v>2116</v>
      </c>
      <c r="D2530" t="s">
        <v>5998</v>
      </c>
      <c r="E2530" t="s">
        <v>2124</v>
      </c>
      <c r="F2530" s="5">
        <v>6.02</v>
      </c>
      <c r="G2530" s="5">
        <v>17.989999999999998</v>
      </c>
      <c r="H2530" s="16">
        <v>1.0018360592249282</v>
      </c>
      <c r="I2530" s="3" t="s">
        <v>10261</v>
      </c>
      <c r="J2530" s="3" t="str">
        <f t="shared" si="39"/>
        <v>AVP</v>
      </c>
      <c r="K2530" s="3" t="e">
        <f>IF(AND(RIGHT(I2530,1)="1",J2530=AVP),"Scranton West","")</f>
        <v>#NAME?</v>
      </c>
    </row>
    <row r="2531" spans="1:11" x14ac:dyDescent="0.3">
      <c r="A2531" s="1" t="s">
        <v>5487</v>
      </c>
      <c r="B2531" t="s">
        <v>2498</v>
      </c>
      <c r="C2531" t="s">
        <v>2321</v>
      </c>
      <c r="D2531" t="s">
        <v>5995</v>
      </c>
      <c r="E2531" t="s">
        <v>2120</v>
      </c>
      <c r="F2531" s="5">
        <v>2.96</v>
      </c>
      <c r="G2531" s="5">
        <v>29.99</v>
      </c>
      <c r="H2531" s="16">
        <v>0.50407848991929516</v>
      </c>
      <c r="I2531" s="3" t="s">
        <v>10261</v>
      </c>
      <c r="J2531" s="3" t="str">
        <f t="shared" si="39"/>
        <v>AVP</v>
      </c>
      <c r="K2531" s="3" t="e">
        <f>IF(AND(RIGHT(I2531,1)="1",J2531=AVP),"Scranton West","")</f>
        <v>#NAME?</v>
      </c>
    </row>
    <row r="2532" spans="1:11" x14ac:dyDescent="0.3">
      <c r="A2532" s="1" t="s">
        <v>5488</v>
      </c>
      <c r="B2532" t="s">
        <v>2499</v>
      </c>
      <c r="C2532" t="s">
        <v>2116</v>
      </c>
      <c r="D2532" t="s">
        <v>5998</v>
      </c>
      <c r="E2532" t="s">
        <v>13</v>
      </c>
      <c r="F2532" s="5">
        <v>8.4499999999999993</v>
      </c>
      <c r="G2532" s="5">
        <v>31.99</v>
      </c>
      <c r="H2532" s="16">
        <v>0.40157945503402986</v>
      </c>
      <c r="I2532" s="3" t="s">
        <v>10261</v>
      </c>
      <c r="J2532" s="3" t="str">
        <f t="shared" si="39"/>
        <v>AVP</v>
      </c>
      <c r="K2532" s="3" t="e">
        <f>IF(AND(RIGHT(I2532,1)="1",J2532=AVP),"Scranton West","")</f>
        <v>#NAME?</v>
      </c>
    </row>
    <row r="2533" spans="1:11" x14ac:dyDescent="0.3">
      <c r="A2533" s="1" t="s">
        <v>5489</v>
      </c>
      <c r="B2533" t="s">
        <v>2500</v>
      </c>
      <c r="C2533" t="s">
        <v>2321</v>
      </c>
      <c r="D2533" t="s">
        <v>5997</v>
      </c>
      <c r="E2533" t="s">
        <v>2122</v>
      </c>
      <c r="F2533" s="5">
        <v>36.340000000000003</v>
      </c>
      <c r="G2533" s="5">
        <v>42.99</v>
      </c>
      <c r="H2533" s="16">
        <v>0.10022018907889606</v>
      </c>
      <c r="I2533" s="3" t="s">
        <v>10261</v>
      </c>
      <c r="J2533" s="3" t="str">
        <f t="shared" si="39"/>
        <v>AVP</v>
      </c>
      <c r="K2533" s="3" t="e">
        <f>IF(AND(RIGHT(I2533,1)="1",J2533=AVP),"Scranton West","")</f>
        <v>#NAME?</v>
      </c>
    </row>
    <row r="2534" spans="1:11" x14ac:dyDescent="0.3">
      <c r="A2534" s="1" t="s">
        <v>5490</v>
      </c>
      <c r="B2534" t="s">
        <v>2501</v>
      </c>
      <c r="C2534" t="s">
        <v>2116</v>
      </c>
      <c r="D2534" t="s">
        <v>5998</v>
      </c>
      <c r="E2534" t="s">
        <v>1314</v>
      </c>
      <c r="F2534" s="5">
        <v>1.6</v>
      </c>
      <c r="G2534" s="5">
        <v>20.99</v>
      </c>
      <c r="H2534" s="16">
        <v>3.5037148045738387</v>
      </c>
      <c r="I2534" s="3" t="s">
        <v>10260</v>
      </c>
      <c r="J2534" s="3" t="str">
        <f t="shared" si="39"/>
        <v>BNA</v>
      </c>
      <c r="K2534" s="3" t="e">
        <f>IF(AND(RIGHT(I2534,1)="1",J2534=AVP),"Scranton West","")</f>
        <v>#NAME?</v>
      </c>
    </row>
    <row r="2535" spans="1:11" x14ac:dyDescent="0.3">
      <c r="A2535" s="1" t="s">
        <v>5491</v>
      </c>
      <c r="B2535" t="s">
        <v>2502</v>
      </c>
      <c r="C2535" t="s">
        <v>2321</v>
      </c>
      <c r="D2535" t="s">
        <v>5995</v>
      </c>
      <c r="E2535" t="s">
        <v>2124</v>
      </c>
      <c r="F2535" s="5">
        <v>19.77</v>
      </c>
      <c r="G2535" s="5">
        <v>29.99</v>
      </c>
      <c r="H2535" s="16">
        <v>4.0072211960334201</v>
      </c>
      <c r="I2535" s="3" t="s">
        <v>10261</v>
      </c>
      <c r="J2535" s="3" t="str">
        <f t="shared" si="39"/>
        <v>AVP</v>
      </c>
      <c r="K2535" s="3" t="e">
        <f>IF(AND(RIGHT(I2535,1)="1",J2535=AVP),"Scranton West","")</f>
        <v>#NAME?</v>
      </c>
    </row>
    <row r="2536" spans="1:11" x14ac:dyDescent="0.3">
      <c r="A2536" s="1" t="s">
        <v>5492</v>
      </c>
      <c r="B2536" t="s">
        <v>2503</v>
      </c>
      <c r="C2536" t="s">
        <v>2116</v>
      </c>
      <c r="D2536" t="s">
        <v>5998</v>
      </c>
      <c r="E2536" t="s">
        <v>2120</v>
      </c>
      <c r="F2536" s="5">
        <v>7.51</v>
      </c>
      <c r="G2536" s="5">
        <v>28.99</v>
      </c>
      <c r="H2536" s="16">
        <v>0.10129888414643606</v>
      </c>
      <c r="I2536" s="3" t="s">
        <v>10261</v>
      </c>
      <c r="J2536" s="3" t="str">
        <f t="shared" si="39"/>
        <v>AVP</v>
      </c>
      <c r="K2536" s="3" t="e">
        <f>IF(AND(RIGHT(I2536,1)="1",J2536=AVP),"Scranton West","")</f>
        <v>#NAME?</v>
      </c>
    </row>
    <row r="2537" spans="1:11" x14ac:dyDescent="0.3">
      <c r="A2537" s="1" t="s">
        <v>5493</v>
      </c>
      <c r="B2537" t="s">
        <v>2504</v>
      </c>
      <c r="C2537" t="s">
        <v>2321</v>
      </c>
      <c r="D2537" t="s">
        <v>5997</v>
      </c>
      <c r="E2537" t="s">
        <v>13</v>
      </c>
      <c r="F2537" s="5">
        <v>23.49</v>
      </c>
      <c r="G2537" s="5">
        <v>49.99</v>
      </c>
      <c r="H2537" s="16">
        <v>26.000228283053566</v>
      </c>
      <c r="I2537" s="3" t="s">
        <v>10262</v>
      </c>
      <c r="J2537" s="3" t="str">
        <f t="shared" si="39"/>
        <v>MCO</v>
      </c>
      <c r="K2537" s="3" t="e">
        <f>IF(AND(RIGHT(I2537,1)="1",J2537=AVP),"Scranton West","")</f>
        <v>#NAME?</v>
      </c>
    </row>
    <row r="2538" spans="1:11" x14ac:dyDescent="0.3">
      <c r="A2538" s="1" t="s">
        <v>5494</v>
      </c>
      <c r="B2538" t="s">
        <v>2505</v>
      </c>
      <c r="C2538" t="s">
        <v>2116</v>
      </c>
      <c r="D2538" t="s">
        <v>5998</v>
      </c>
      <c r="E2538" t="s">
        <v>2122</v>
      </c>
      <c r="F2538" s="5">
        <v>5.65</v>
      </c>
      <c r="G2538" s="5">
        <v>32.99</v>
      </c>
      <c r="H2538" s="16">
        <v>12.002197005130609</v>
      </c>
      <c r="I2538" s="3" t="s">
        <v>10264</v>
      </c>
      <c r="J2538" s="3" t="str">
        <f t="shared" si="39"/>
        <v>AVP</v>
      </c>
      <c r="K2538" s="3" t="e">
        <f>IF(AND(RIGHT(I2538,1)="1",J2538=AVP),"Scranton West","")</f>
        <v>#NAME?</v>
      </c>
    </row>
    <row r="2539" spans="1:11" x14ac:dyDescent="0.3">
      <c r="A2539" s="1" t="s">
        <v>5495</v>
      </c>
      <c r="B2539" t="s">
        <v>2506</v>
      </c>
      <c r="C2539" t="s">
        <v>2321</v>
      </c>
      <c r="D2539" t="s">
        <v>5997</v>
      </c>
      <c r="E2539" t="s">
        <v>1314</v>
      </c>
      <c r="F2539" s="5">
        <v>6.46</v>
      </c>
      <c r="G2539" s="5">
        <v>8.99</v>
      </c>
      <c r="H2539" s="16">
        <v>0.10890845455948726</v>
      </c>
      <c r="I2539" s="3" t="s">
        <v>10260</v>
      </c>
      <c r="J2539" s="3" t="str">
        <f t="shared" si="39"/>
        <v>BNA</v>
      </c>
      <c r="K2539" s="3" t="e">
        <f>IF(AND(RIGHT(I2539,1)="1",J2539=AVP),"Scranton West","")</f>
        <v>#NAME?</v>
      </c>
    </row>
    <row r="2540" spans="1:11" x14ac:dyDescent="0.3">
      <c r="A2540" s="1" t="s">
        <v>5496</v>
      </c>
      <c r="B2540" t="s">
        <v>2241</v>
      </c>
      <c r="C2540" t="s">
        <v>2116</v>
      </c>
      <c r="D2540" t="s">
        <v>5998</v>
      </c>
      <c r="E2540" t="s">
        <v>2124</v>
      </c>
      <c r="F2540" s="5">
        <v>34.72</v>
      </c>
      <c r="G2540" s="5">
        <v>39.99</v>
      </c>
      <c r="H2540" s="16">
        <v>1.0017044493056992</v>
      </c>
      <c r="I2540" s="3" t="s">
        <v>10261</v>
      </c>
      <c r="J2540" s="3" t="str">
        <f t="shared" si="39"/>
        <v>AVP</v>
      </c>
      <c r="K2540" s="3" t="e">
        <f>IF(AND(RIGHT(I2540,1)="1",J2540=AVP),"Scranton West","")</f>
        <v>#NAME?</v>
      </c>
    </row>
    <row r="2541" spans="1:11" x14ac:dyDescent="0.3">
      <c r="A2541" s="1" t="s">
        <v>5497</v>
      </c>
      <c r="B2541" t="s">
        <v>2507</v>
      </c>
      <c r="C2541" t="s">
        <v>2321</v>
      </c>
      <c r="D2541" t="s">
        <v>5995</v>
      </c>
      <c r="E2541" t="s">
        <v>2120</v>
      </c>
      <c r="F2541" s="5">
        <v>8.2200000000000006</v>
      </c>
      <c r="G2541" s="5">
        <v>22.99</v>
      </c>
      <c r="H2541" s="16">
        <v>0.10917155377705767</v>
      </c>
      <c r="I2541" s="3" t="s">
        <v>10261</v>
      </c>
      <c r="J2541" s="3" t="str">
        <f t="shared" si="39"/>
        <v>AVP</v>
      </c>
      <c r="K2541" s="3" t="e">
        <f>IF(AND(RIGHT(I2541,1)="1",J2541=AVP),"Scranton West","")</f>
        <v>#NAME?</v>
      </c>
    </row>
    <row r="2542" spans="1:11" x14ac:dyDescent="0.3">
      <c r="A2542" s="1" t="s">
        <v>5498</v>
      </c>
      <c r="B2542" t="s">
        <v>2508</v>
      </c>
      <c r="C2542" t="s">
        <v>2116</v>
      </c>
      <c r="D2542" t="s">
        <v>5998</v>
      </c>
      <c r="E2542" t="s">
        <v>13</v>
      </c>
      <c r="F2542" s="5">
        <v>47.49</v>
      </c>
      <c r="G2542" s="5">
        <v>49.99</v>
      </c>
      <c r="H2542" s="16">
        <v>3.0039030236401194</v>
      </c>
      <c r="I2542" s="3" t="s">
        <v>10263</v>
      </c>
      <c r="J2542" s="3" t="str">
        <f t="shared" si="39"/>
        <v>BNA</v>
      </c>
      <c r="K2542" s="3" t="e">
        <f>IF(AND(RIGHT(I2542,1)="1",J2542=AVP),"Scranton West","")</f>
        <v>#NAME?</v>
      </c>
    </row>
    <row r="2543" spans="1:11" x14ac:dyDescent="0.3">
      <c r="A2543" s="1" t="s">
        <v>5499</v>
      </c>
      <c r="B2543" t="s">
        <v>2509</v>
      </c>
      <c r="C2543" t="s">
        <v>2321</v>
      </c>
      <c r="D2543" t="s">
        <v>5997</v>
      </c>
      <c r="E2543" t="s">
        <v>2122</v>
      </c>
      <c r="F2543" s="5">
        <v>9.16</v>
      </c>
      <c r="G2543" s="5">
        <v>16.989999999999998</v>
      </c>
      <c r="H2543" s="16">
        <v>0.5043161439665329</v>
      </c>
      <c r="I2543" s="3" t="s">
        <v>10261</v>
      </c>
      <c r="J2543" s="3" t="str">
        <f t="shared" si="39"/>
        <v>AVP</v>
      </c>
      <c r="K2543" s="3" t="e">
        <f>IF(AND(RIGHT(I2543,1)="1",J2543=AVP),"Scranton West","")</f>
        <v>#NAME?</v>
      </c>
    </row>
    <row r="2544" spans="1:11" x14ac:dyDescent="0.3">
      <c r="A2544" s="1" t="s">
        <v>5500</v>
      </c>
      <c r="B2544" t="s">
        <v>2510</v>
      </c>
      <c r="C2544" t="s">
        <v>2321</v>
      </c>
      <c r="D2544" t="s">
        <v>5998</v>
      </c>
      <c r="E2544" t="s">
        <v>2122</v>
      </c>
      <c r="F2544" s="5">
        <v>103.92</v>
      </c>
      <c r="G2544" s="5">
        <v>129.99</v>
      </c>
      <c r="H2544" s="16">
        <v>4.0027862333169635</v>
      </c>
      <c r="I2544" s="3" t="s">
        <v>10261</v>
      </c>
      <c r="J2544" s="3" t="str">
        <f t="shared" si="39"/>
        <v>AVP</v>
      </c>
      <c r="K2544" s="3" t="e">
        <f>IF(AND(RIGHT(I2544,1)="1",J2544=AVP),"Scranton West","")</f>
        <v>#NAME?</v>
      </c>
    </row>
    <row r="2545" spans="1:11" x14ac:dyDescent="0.3">
      <c r="A2545" s="1" t="s">
        <v>5501</v>
      </c>
      <c r="B2545" t="s">
        <v>2511</v>
      </c>
      <c r="C2545" t="s">
        <v>2321</v>
      </c>
      <c r="D2545" t="s">
        <v>5997</v>
      </c>
      <c r="E2545" t="s">
        <v>13</v>
      </c>
      <c r="F2545" s="5">
        <v>49.04</v>
      </c>
      <c r="G2545" s="5">
        <v>99.99</v>
      </c>
      <c r="H2545" s="16">
        <v>0.60934250638088605</v>
      </c>
      <c r="I2545" s="3" t="s">
        <v>10261</v>
      </c>
      <c r="J2545" s="3" t="str">
        <f t="shared" si="39"/>
        <v>AVP</v>
      </c>
      <c r="K2545" s="3" t="e">
        <f>IF(AND(RIGHT(I2545,1)="1",J2545=AVP),"Scranton West","")</f>
        <v>#NAME?</v>
      </c>
    </row>
    <row r="2546" spans="1:11" x14ac:dyDescent="0.3">
      <c r="A2546" s="1" t="s">
        <v>5502</v>
      </c>
      <c r="B2546" t="s">
        <v>2512</v>
      </c>
      <c r="C2546" t="s">
        <v>2321</v>
      </c>
      <c r="D2546" t="s">
        <v>5998</v>
      </c>
      <c r="E2546" t="s">
        <v>2120</v>
      </c>
      <c r="F2546" s="5">
        <v>9.91</v>
      </c>
      <c r="G2546" s="5">
        <v>25.99</v>
      </c>
      <c r="H2546" s="16">
        <v>0.50645845724301208</v>
      </c>
      <c r="I2546" s="3" t="s">
        <v>10264</v>
      </c>
      <c r="J2546" s="3" t="str">
        <f t="shared" si="39"/>
        <v>AVP</v>
      </c>
      <c r="K2546" s="3" t="e">
        <f>IF(AND(RIGHT(I2546,1)="1",J2546=AVP),"Scranton West","")</f>
        <v>#NAME?</v>
      </c>
    </row>
    <row r="2547" spans="1:11" x14ac:dyDescent="0.3">
      <c r="A2547" s="1" t="s">
        <v>5503</v>
      </c>
      <c r="B2547" t="s">
        <v>2513</v>
      </c>
      <c r="C2547" t="s">
        <v>2321</v>
      </c>
      <c r="D2547" t="s">
        <v>5997</v>
      </c>
      <c r="E2547" t="s">
        <v>1314</v>
      </c>
      <c r="F2547" s="5">
        <v>100.27</v>
      </c>
      <c r="G2547" s="5">
        <v>139.99</v>
      </c>
      <c r="H2547" s="16">
        <v>0.50014538769846817</v>
      </c>
      <c r="I2547" s="3" t="s">
        <v>10261</v>
      </c>
      <c r="J2547" s="3" t="str">
        <f t="shared" si="39"/>
        <v>AVP</v>
      </c>
      <c r="K2547" s="3" t="e">
        <f>IF(AND(RIGHT(I2547,1)="1",J2547=AVP),"Scranton West","")</f>
        <v>#NAME?</v>
      </c>
    </row>
    <row r="2548" spans="1:11" x14ac:dyDescent="0.3">
      <c r="A2548" s="1" t="s">
        <v>5504</v>
      </c>
      <c r="B2548" t="s">
        <v>2514</v>
      </c>
      <c r="C2548" t="s">
        <v>2321</v>
      </c>
      <c r="D2548" t="s">
        <v>5998</v>
      </c>
      <c r="E2548" t="s">
        <v>2124</v>
      </c>
      <c r="F2548" s="5">
        <v>92.13</v>
      </c>
      <c r="G2548" s="5">
        <v>199.99</v>
      </c>
      <c r="H2548" s="16">
        <v>16.009585390195401</v>
      </c>
      <c r="I2548" s="3" t="s">
        <v>10261</v>
      </c>
      <c r="J2548" s="3" t="str">
        <f t="shared" si="39"/>
        <v>AVP</v>
      </c>
      <c r="K2548" s="3" t="e">
        <f>IF(AND(RIGHT(I2548,1)="1",J2548=AVP),"Scranton West","")</f>
        <v>#NAME?</v>
      </c>
    </row>
    <row r="2549" spans="1:11" x14ac:dyDescent="0.3">
      <c r="A2549" s="1" t="s">
        <v>5505</v>
      </c>
      <c r="B2549" t="s">
        <v>2515</v>
      </c>
      <c r="C2549" t="s">
        <v>2321</v>
      </c>
      <c r="D2549" t="s">
        <v>5995</v>
      </c>
      <c r="E2549" t="s">
        <v>13</v>
      </c>
      <c r="F2549" s="5">
        <v>39.630000000000003</v>
      </c>
      <c r="G2549" s="5">
        <v>179.99</v>
      </c>
      <c r="H2549" s="16">
        <v>2.0017706034339837</v>
      </c>
      <c r="I2549" s="3" t="s">
        <v>10264</v>
      </c>
      <c r="J2549" s="3" t="str">
        <f t="shared" si="39"/>
        <v>AVP</v>
      </c>
      <c r="K2549" s="3" t="e">
        <f>IF(AND(RIGHT(I2549,1)="1",J2549=AVP),"Scranton West","")</f>
        <v>#NAME?</v>
      </c>
    </row>
    <row r="2550" spans="1:11" x14ac:dyDescent="0.3">
      <c r="A2550" s="1" t="s">
        <v>5506</v>
      </c>
      <c r="B2550" t="s">
        <v>2516</v>
      </c>
      <c r="C2550" t="s">
        <v>2321</v>
      </c>
      <c r="D2550" t="s">
        <v>5997</v>
      </c>
      <c r="E2550" t="s">
        <v>2122</v>
      </c>
      <c r="F2550" s="5">
        <v>75.45</v>
      </c>
      <c r="G2550" s="5">
        <v>99.99</v>
      </c>
      <c r="H2550" s="16">
        <v>0.10477360030872367</v>
      </c>
      <c r="I2550" s="3" t="s">
        <v>10261</v>
      </c>
      <c r="J2550" s="3" t="str">
        <f t="shared" si="39"/>
        <v>AVP</v>
      </c>
      <c r="K2550" s="3" t="e">
        <f>IF(AND(RIGHT(I2550,1)="1",J2550=AVP),"Scranton West","")</f>
        <v>#NAME?</v>
      </c>
    </row>
    <row r="2551" spans="1:11" x14ac:dyDescent="0.3">
      <c r="A2551" s="1" t="s">
        <v>5507</v>
      </c>
      <c r="B2551" t="s">
        <v>2517</v>
      </c>
      <c r="C2551" t="s">
        <v>2321</v>
      </c>
      <c r="D2551" t="s">
        <v>5998</v>
      </c>
      <c r="E2551" t="s">
        <v>2120</v>
      </c>
      <c r="F2551" s="5">
        <v>-7.26</v>
      </c>
      <c r="G2551" s="5">
        <v>89.99</v>
      </c>
      <c r="H2551" s="16">
        <v>0.10420447784276815</v>
      </c>
      <c r="I2551" s="3" t="s">
        <v>10261</v>
      </c>
      <c r="J2551" s="3" t="str">
        <f t="shared" si="39"/>
        <v>AVP</v>
      </c>
      <c r="K2551" s="3" t="e">
        <f>IF(AND(RIGHT(I2551,1)="1",J2551=AVP),"Scranton West","")</f>
        <v>#NAME?</v>
      </c>
    </row>
    <row r="2552" spans="1:11" x14ac:dyDescent="0.3">
      <c r="A2552" s="1" t="s">
        <v>5508</v>
      </c>
      <c r="B2552" t="s">
        <v>2518</v>
      </c>
      <c r="C2552" t="s">
        <v>2321</v>
      </c>
      <c r="D2552" t="s">
        <v>5997</v>
      </c>
      <c r="E2552" t="s">
        <v>1314</v>
      </c>
      <c r="F2552" s="5">
        <v>75.989999999999995</v>
      </c>
      <c r="G2552" s="5">
        <v>79.989999999999995</v>
      </c>
      <c r="H2552" s="16">
        <v>30.009860832267101</v>
      </c>
      <c r="I2552" s="3" t="s">
        <v>10261</v>
      </c>
      <c r="J2552" s="3" t="str">
        <f t="shared" si="39"/>
        <v>AVP</v>
      </c>
      <c r="K2552" s="3" t="e">
        <f>IF(AND(RIGHT(I2552,1)="1",J2552=AVP),"Scranton West","")</f>
        <v>#NAME?</v>
      </c>
    </row>
    <row r="2553" spans="1:11" x14ac:dyDescent="0.3">
      <c r="A2553" s="1" t="s">
        <v>5509</v>
      </c>
      <c r="B2553" t="s">
        <v>2519</v>
      </c>
      <c r="C2553" t="s">
        <v>2321</v>
      </c>
      <c r="D2553" t="s">
        <v>5995</v>
      </c>
      <c r="E2553" t="s">
        <v>2124</v>
      </c>
      <c r="F2553" s="5">
        <v>17.760000000000002</v>
      </c>
      <c r="G2553" s="5">
        <v>34.99</v>
      </c>
      <c r="H2553" s="16">
        <v>24.00238676188896</v>
      </c>
      <c r="I2553" s="3" t="s">
        <v>10264</v>
      </c>
      <c r="J2553" s="3" t="str">
        <f t="shared" si="39"/>
        <v>AVP</v>
      </c>
      <c r="K2553" s="3" t="e">
        <f>IF(AND(RIGHT(I2553,1)="1",J2553=AVP),"Scranton West","")</f>
        <v>#NAME?</v>
      </c>
    </row>
    <row r="2554" spans="1:11" x14ac:dyDescent="0.3">
      <c r="A2554" s="1" t="s">
        <v>5510</v>
      </c>
      <c r="B2554" t="s">
        <v>2520</v>
      </c>
      <c r="C2554" t="s">
        <v>2321</v>
      </c>
      <c r="D2554" t="s">
        <v>5998</v>
      </c>
      <c r="E2554" t="s">
        <v>2122</v>
      </c>
      <c r="F2554" s="5">
        <v>18.350000000000001</v>
      </c>
      <c r="G2554" s="5">
        <v>24.99</v>
      </c>
      <c r="H2554" s="16">
        <v>1.0012489851297204</v>
      </c>
      <c r="I2554" s="3" t="s">
        <v>10263</v>
      </c>
      <c r="J2554" s="3" t="str">
        <f t="shared" si="39"/>
        <v>BNA</v>
      </c>
      <c r="K2554" s="3" t="e">
        <f>IF(AND(RIGHT(I2554,1)="1",J2554=AVP),"Scranton West","")</f>
        <v>#NAME?</v>
      </c>
    </row>
    <row r="2555" spans="1:11" x14ac:dyDescent="0.3">
      <c r="A2555" s="1" t="s">
        <v>5511</v>
      </c>
      <c r="B2555" t="s">
        <v>2521</v>
      </c>
      <c r="C2555" t="s">
        <v>2321</v>
      </c>
      <c r="D2555" t="s">
        <v>5997</v>
      </c>
      <c r="E2555" t="s">
        <v>13</v>
      </c>
      <c r="F2555" s="5">
        <v>16.78</v>
      </c>
      <c r="G2555" s="5">
        <v>39.99</v>
      </c>
      <c r="H2555" s="16">
        <v>24.008136266125248</v>
      </c>
      <c r="I2555" s="3" t="s">
        <v>10261</v>
      </c>
      <c r="J2555" s="3" t="str">
        <f t="shared" si="39"/>
        <v>AVP</v>
      </c>
      <c r="K2555" s="3" t="e">
        <f>IF(AND(RIGHT(I2555,1)="1",J2555=AVP),"Scranton West","")</f>
        <v>#NAME?</v>
      </c>
    </row>
    <row r="2556" spans="1:11" x14ac:dyDescent="0.3">
      <c r="A2556" s="1" t="s">
        <v>5512</v>
      </c>
      <c r="B2556" t="s">
        <v>2522</v>
      </c>
      <c r="C2556" t="s">
        <v>2321</v>
      </c>
      <c r="D2556" t="s">
        <v>5997</v>
      </c>
      <c r="E2556" t="s">
        <v>2120</v>
      </c>
      <c r="F2556" s="5">
        <v>64.67</v>
      </c>
      <c r="G2556" s="5">
        <v>79.989999999999995</v>
      </c>
      <c r="H2556" s="16">
        <v>1.5075036511223872</v>
      </c>
      <c r="I2556" s="3" t="s">
        <v>10261</v>
      </c>
      <c r="J2556" s="3" t="str">
        <f t="shared" si="39"/>
        <v>AVP</v>
      </c>
      <c r="K2556" s="3" t="e">
        <f>IF(AND(RIGHT(I2556,1)="1",J2556=AVP),"Scranton West","")</f>
        <v>#NAME?</v>
      </c>
    </row>
    <row r="2557" spans="1:11" x14ac:dyDescent="0.3">
      <c r="A2557" s="1" t="s">
        <v>5513</v>
      </c>
      <c r="B2557" t="s">
        <v>2523</v>
      </c>
      <c r="C2557" t="s">
        <v>2321</v>
      </c>
      <c r="D2557" t="s">
        <v>5997</v>
      </c>
      <c r="E2557" t="s">
        <v>1314</v>
      </c>
      <c r="F2557" s="5">
        <v>40.79</v>
      </c>
      <c r="G2557" s="5">
        <v>59.99</v>
      </c>
      <c r="H2557" s="16">
        <v>0.1023779227759441</v>
      </c>
      <c r="I2557" s="3" t="s">
        <v>10262</v>
      </c>
      <c r="J2557" s="3" t="str">
        <f t="shared" si="39"/>
        <v>MCO</v>
      </c>
      <c r="K2557" s="3" t="e">
        <f>IF(AND(RIGHT(I2557,1)="1",J2557=AVP),"Scranton West","")</f>
        <v>#NAME?</v>
      </c>
    </row>
    <row r="2558" spans="1:11" x14ac:dyDescent="0.3">
      <c r="A2558" s="1" t="s">
        <v>5514</v>
      </c>
      <c r="B2558" t="s">
        <v>2524</v>
      </c>
      <c r="C2558" t="s">
        <v>2321</v>
      </c>
      <c r="D2558" t="s">
        <v>5998</v>
      </c>
      <c r="E2558" t="s">
        <v>2124</v>
      </c>
      <c r="F2558" s="5">
        <v>21.7</v>
      </c>
      <c r="G2558" s="5">
        <v>34.99</v>
      </c>
      <c r="H2558" s="16">
        <v>0.80360471579130288</v>
      </c>
      <c r="I2558" s="3" t="s">
        <v>10263</v>
      </c>
      <c r="J2558" s="3" t="str">
        <f t="shared" si="39"/>
        <v>BNA</v>
      </c>
      <c r="K2558" s="3" t="e">
        <f>IF(AND(RIGHT(I2558,1)="1",J2558=AVP),"Scranton West","")</f>
        <v>#NAME?</v>
      </c>
    </row>
    <row r="2559" spans="1:11" x14ac:dyDescent="0.3">
      <c r="A2559" s="1" t="s">
        <v>5515</v>
      </c>
      <c r="B2559" t="s">
        <v>2525</v>
      </c>
      <c r="C2559" t="s">
        <v>2321</v>
      </c>
      <c r="D2559" t="s">
        <v>5997</v>
      </c>
      <c r="E2559" t="s">
        <v>2122</v>
      </c>
      <c r="F2559" s="5">
        <v>35.200000000000003</v>
      </c>
      <c r="G2559" s="5">
        <v>49.99</v>
      </c>
      <c r="H2559" s="16">
        <v>1.0067963607897583</v>
      </c>
      <c r="I2559" s="3" t="s">
        <v>10261</v>
      </c>
      <c r="J2559" s="3" t="str">
        <f t="shared" si="39"/>
        <v>AVP</v>
      </c>
      <c r="K2559" s="3" t="e">
        <f>IF(AND(RIGHT(I2559,1)="1",J2559=AVP),"Scranton West","")</f>
        <v>#NAME?</v>
      </c>
    </row>
    <row r="2560" spans="1:11" x14ac:dyDescent="0.3">
      <c r="A2560" s="1" t="s">
        <v>5516</v>
      </c>
      <c r="B2560" t="s">
        <v>2526</v>
      </c>
      <c r="C2560" t="s">
        <v>2321</v>
      </c>
      <c r="D2560" t="s">
        <v>5998</v>
      </c>
      <c r="E2560" t="s">
        <v>13</v>
      </c>
      <c r="F2560" s="5">
        <v>123.49</v>
      </c>
      <c r="G2560" s="5">
        <v>129.99</v>
      </c>
      <c r="H2560" s="16">
        <v>0.50530301377471842</v>
      </c>
      <c r="I2560" s="3" t="s">
        <v>10262</v>
      </c>
      <c r="J2560" s="3" t="str">
        <f t="shared" si="39"/>
        <v>MCO</v>
      </c>
      <c r="K2560" s="3" t="e">
        <f>IF(AND(RIGHT(I2560,1)="1",J2560=AVP),"Scranton West","")</f>
        <v>#NAME?</v>
      </c>
    </row>
    <row r="2561" spans="1:11" x14ac:dyDescent="0.3">
      <c r="A2561" s="1" t="s">
        <v>5517</v>
      </c>
      <c r="B2561" t="s">
        <v>2527</v>
      </c>
      <c r="C2561" t="s">
        <v>2321</v>
      </c>
      <c r="D2561" t="s">
        <v>5998</v>
      </c>
      <c r="E2561" t="s">
        <v>2120</v>
      </c>
      <c r="F2561" s="5">
        <v>6.81</v>
      </c>
      <c r="G2561" s="5">
        <v>14.99</v>
      </c>
      <c r="H2561" s="16">
        <v>10.004208138933913</v>
      </c>
      <c r="I2561" s="3" t="s">
        <v>10263</v>
      </c>
      <c r="J2561" s="3" t="str">
        <f t="shared" si="39"/>
        <v>BNA</v>
      </c>
      <c r="K2561" s="3" t="e">
        <f>IF(AND(RIGHT(I2561,1)="1",J2561=AVP),"Scranton West","")</f>
        <v>#NAME?</v>
      </c>
    </row>
    <row r="2562" spans="1:11" x14ac:dyDescent="0.3">
      <c r="A2562" s="1" t="s">
        <v>5518</v>
      </c>
      <c r="B2562" t="s">
        <v>2528</v>
      </c>
      <c r="C2562" t="s">
        <v>2321</v>
      </c>
      <c r="D2562" t="s">
        <v>5998</v>
      </c>
      <c r="E2562" t="s">
        <v>1314</v>
      </c>
      <c r="F2562" s="5">
        <v>142.52000000000001</v>
      </c>
      <c r="G2562" s="5">
        <v>249.99</v>
      </c>
      <c r="H2562" s="16">
        <v>0.50585645537894142</v>
      </c>
      <c r="I2562" s="3" t="s">
        <v>10263</v>
      </c>
      <c r="J2562" s="3" t="str">
        <f t="shared" si="39"/>
        <v>BNA</v>
      </c>
      <c r="K2562" s="3" t="e">
        <f>IF(AND(RIGHT(I2562,1)="1",J2562=AVP),"Scranton West","")</f>
        <v>#NAME?</v>
      </c>
    </row>
    <row r="2563" spans="1:11" x14ac:dyDescent="0.3">
      <c r="A2563" s="1" t="s">
        <v>5519</v>
      </c>
      <c r="B2563" t="s">
        <v>2529</v>
      </c>
      <c r="C2563" t="s">
        <v>2321</v>
      </c>
      <c r="D2563" t="s">
        <v>5998</v>
      </c>
      <c r="E2563" t="s">
        <v>2124</v>
      </c>
      <c r="F2563" s="5">
        <v>42.84</v>
      </c>
      <c r="G2563" s="5">
        <v>89.99</v>
      </c>
      <c r="H2563" s="16">
        <v>0.50799048927748369</v>
      </c>
      <c r="I2563" s="3" t="s">
        <v>10263</v>
      </c>
      <c r="J2563" s="3" t="str">
        <f t="shared" ref="J2563:J2626" si="40">LEFT(I2563,3)</f>
        <v>BNA</v>
      </c>
      <c r="K2563" s="3" t="e">
        <f>IF(AND(RIGHT(I2563,1)="1",J2563=AVP),"Scranton West","")</f>
        <v>#NAME?</v>
      </c>
    </row>
    <row r="2564" spans="1:11" x14ac:dyDescent="0.3">
      <c r="A2564" s="1" t="s">
        <v>5520</v>
      </c>
      <c r="B2564" t="s">
        <v>2530</v>
      </c>
      <c r="C2564" t="s">
        <v>2321</v>
      </c>
      <c r="D2564" t="s">
        <v>5997</v>
      </c>
      <c r="E2564" t="s">
        <v>2122</v>
      </c>
      <c r="F2564" s="5">
        <v>68.010000000000005</v>
      </c>
      <c r="G2564" s="5">
        <v>129.99</v>
      </c>
      <c r="H2564" s="16">
        <v>24.003980787427192</v>
      </c>
      <c r="I2564" s="3" t="s">
        <v>10264</v>
      </c>
      <c r="J2564" s="3" t="str">
        <f t="shared" si="40"/>
        <v>AVP</v>
      </c>
      <c r="K2564" s="3" t="e">
        <f>IF(AND(RIGHT(I2564,1)="1",J2564=AVP),"Scranton West","")</f>
        <v>#NAME?</v>
      </c>
    </row>
    <row r="2565" spans="1:11" x14ac:dyDescent="0.3">
      <c r="A2565" s="1" t="s">
        <v>5521</v>
      </c>
      <c r="B2565" t="s">
        <v>2531</v>
      </c>
      <c r="C2565" t="s">
        <v>2321</v>
      </c>
      <c r="D2565" t="s">
        <v>5998</v>
      </c>
      <c r="E2565" t="s">
        <v>2120</v>
      </c>
      <c r="F2565" s="5">
        <v>77.239999999999995</v>
      </c>
      <c r="G2565" s="5">
        <v>99.99</v>
      </c>
      <c r="H2565" s="16">
        <v>24.002903964476449</v>
      </c>
      <c r="I2565" s="3" t="s">
        <v>10260</v>
      </c>
      <c r="J2565" s="3" t="str">
        <f t="shared" si="40"/>
        <v>BNA</v>
      </c>
      <c r="K2565" s="3" t="e">
        <f>IF(AND(RIGHT(I2565,1)="1",J2565=AVP),"Scranton West","")</f>
        <v>#NAME?</v>
      </c>
    </row>
    <row r="2566" spans="1:11" x14ac:dyDescent="0.3">
      <c r="A2566" s="1" t="s">
        <v>5522</v>
      </c>
      <c r="B2566" t="s">
        <v>2532</v>
      </c>
      <c r="C2566" t="s">
        <v>2321</v>
      </c>
      <c r="D2566" t="s">
        <v>5997</v>
      </c>
      <c r="E2566" t="s">
        <v>13</v>
      </c>
      <c r="F2566" s="5">
        <v>13.81</v>
      </c>
      <c r="G2566" s="5">
        <v>49.99</v>
      </c>
      <c r="H2566" s="16">
        <v>0.10480646020597213</v>
      </c>
      <c r="I2566" s="3" t="s">
        <v>10260</v>
      </c>
      <c r="J2566" s="3" t="str">
        <f t="shared" si="40"/>
        <v>BNA</v>
      </c>
      <c r="K2566" s="3" t="e">
        <f>IF(AND(RIGHT(I2566,1)="1",J2566=AVP),"Scranton West","")</f>
        <v>#NAME?</v>
      </c>
    </row>
    <row r="2567" spans="1:11" x14ac:dyDescent="0.3">
      <c r="A2567" s="1" t="s">
        <v>5523</v>
      </c>
      <c r="B2567" t="s">
        <v>2533</v>
      </c>
      <c r="C2567" t="s">
        <v>2321</v>
      </c>
      <c r="D2567" t="s">
        <v>5998</v>
      </c>
      <c r="E2567" t="s">
        <v>1314</v>
      </c>
      <c r="F2567" s="5">
        <v>33.03</v>
      </c>
      <c r="G2567" s="5">
        <v>39.99</v>
      </c>
      <c r="H2567" s="16">
        <v>0.5081232979733209</v>
      </c>
      <c r="I2567" s="3" t="s">
        <v>10261</v>
      </c>
      <c r="J2567" s="3" t="str">
        <f t="shared" si="40"/>
        <v>AVP</v>
      </c>
      <c r="K2567" s="3" t="e">
        <f>IF(AND(RIGHT(I2567,1)="1",J2567=AVP),"Scranton West","")</f>
        <v>#NAME?</v>
      </c>
    </row>
    <row r="2568" spans="1:11" x14ac:dyDescent="0.3">
      <c r="A2568" s="1" t="s">
        <v>5524</v>
      </c>
      <c r="B2568" t="s">
        <v>2534</v>
      </c>
      <c r="C2568" t="s">
        <v>2321</v>
      </c>
      <c r="D2568" t="s">
        <v>5995</v>
      </c>
      <c r="E2568" t="s">
        <v>2124</v>
      </c>
      <c r="F2568" s="5">
        <v>97.13</v>
      </c>
      <c r="G2568" s="5">
        <v>129.99</v>
      </c>
      <c r="H2568" s="16">
        <v>0.30523518781134928</v>
      </c>
      <c r="I2568" s="3" t="s">
        <v>10260</v>
      </c>
      <c r="J2568" s="3" t="str">
        <f t="shared" si="40"/>
        <v>BNA</v>
      </c>
      <c r="K2568" s="3" t="e">
        <f>IF(AND(RIGHT(I2568,1)="1",J2568=AVP),"Scranton West","")</f>
        <v>#NAME?</v>
      </c>
    </row>
    <row r="2569" spans="1:11" x14ac:dyDescent="0.3">
      <c r="A2569" s="1" t="s">
        <v>5525</v>
      </c>
      <c r="B2569" t="s">
        <v>2535</v>
      </c>
      <c r="C2569" t="s">
        <v>2321</v>
      </c>
      <c r="D2569" t="s">
        <v>5997</v>
      </c>
      <c r="E2569" t="s">
        <v>2122</v>
      </c>
      <c r="F2569" s="5">
        <v>124.9</v>
      </c>
      <c r="G2569" s="5">
        <v>189.99</v>
      </c>
      <c r="H2569" s="16">
        <v>3.0002212295445876</v>
      </c>
      <c r="I2569" s="3" t="s">
        <v>10260</v>
      </c>
      <c r="J2569" s="3" t="str">
        <f t="shared" si="40"/>
        <v>BNA</v>
      </c>
      <c r="K2569" s="3" t="e">
        <f>IF(AND(RIGHT(I2569,1)="1",J2569=AVP),"Scranton West","")</f>
        <v>#NAME?</v>
      </c>
    </row>
    <row r="2570" spans="1:11" x14ac:dyDescent="0.3">
      <c r="A2570" s="1" t="s">
        <v>5526</v>
      </c>
      <c r="B2570" t="s">
        <v>2536</v>
      </c>
      <c r="C2570" t="s">
        <v>2321</v>
      </c>
      <c r="D2570" t="s">
        <v>5997</v>
      </c>
      <c r="E2570" t="s">
        <v>2120</v>
      </c>
      <c r="F2570" s="5">
        <v>152.38</v>
      </c>
      <c r="G2570" s="5">
        <v>199.99</v>
      </c>
      <c r="H2570" s="16">
        <v>3.0082665549161214</v>
      </c>
      <c r="I2570" s="3" t="s">
        <v>10261</v>
      </c>
      <c r="J2570" s="3" t="str">
        <f t="shared" si="40"/>
        <v>AVP</v>
      </c>
      <c r="K2570" s="3" t="e">
        <f>IF(AND(RIGHT(I2570,1)="1",J2570=AVP),"Scranton West","")</f>
        <v>#NAME?</v>
      </c>
    </row>
    <row r="2571" spans="1:11" x14ac:dyDescent="0.3">
      <c r="A2571" s="1" t="s">
        <v>5527</v>
      </c>
      <c r="B2571" t="s">
        <v>2537</v>
      </c>
      <c r="C2571" t="s">
        <v>2321</v>
      </c>
      <c r="D2571" t="s">
        <v>5998</v>
      </c>
      <c r="E2571" t="s">
        <v>13</v>
      </c>
      <c r="F2571" s="5">
        <v>10.73</v>
      </c>
      <c r="G2571" s="5">
        <v>34.99</v>
      </c>
      <c r="H2571" s="16">
        <v>75.009718037545767</v>
      </c>
      <c r="I2571" s="3" t="s">
        <v>10263</v>
      </c>
      <c r="J2571" s="3" t="str">
        <f t="shared" si="40"/>
        <v>BNA</v>
      </c>
      <c r="K2571" s="3" t="e">
        <f>IF(AND(RIGHT(I2571,1)="1",J2571=AVP),"Scranton West","")</f>
        <v>#NAME?</v>
      </c>
    </row>
    <row r="2572" spans="1:11" x14ac:dyDescent="0.3">
      <c r="A2572" s="1" t="s">
        <v>5528</v>
      </c>
      <c r="B2572" t="s">
        <v>2538</v>
      </c>
      <c r="C2572" t="s">
        <v>2321</v>
      </c>
      <c r="D2572" t="s">
        <v>5998</v>
      </c>
      <c r="E2572" t="s">
        <v>1314</v>
      </c>
      <c r="F2572" s="5">
        <v>102.38</v>
      </c>
      <c r="G2572" s="5">
        <v>159.99</v>
      </c>
      <c r="H2572" s="16">
        <v>1.0093618821005399</v>
      </c>
      <c r="I2572" s="3" t="s">
        <v>10261</v>
      </c>
      <c r="J2572" s="3" t="str">
        <f t="shared" si="40"/>
        <v>AVP</v>
      </c>
      <c r="K2572" s="3" t="e">
        <f>IF(AND(RIGHT(I2572,1)="1",J2572=AVP),"Scranton West","")</f>
        <v>#NAME?</v>
      </c>
    </row>
    <row r="2573" spans="1:11" x14ac:dyDescent="0.3">
      <c r="A2573" s="1" t="s">
        <v>5529</v>
      </c>
      <c r="B2573" t="s">
        <v>2539</v>
      </c>
      <c r="C2573" t="s">
        <v>2321</v>
      </c>
      <c r="D2573" t="s">
        <v>5995</v>
      </c>
      <c r="E2573" t="s">
        <v>2124</v>
      </c>
      <c r="F2573" s="5">
        <v>75.989999999999995</v>
      </c>
      <c r="G2573" s="5">
        <v>79.989999999999995</v>
      </c>
      <c r="H2573" s="16">
        <v>0.40778933852558596</v>
      </c>
      <c r="I2573" s="3" t="s">
        <v>10261</v>
      </c>
      <c r="J2573" s="3" t="str">
        <f t="shared" si="40"/>
        <v>AVP</v>
      </c>
      <c r="K2573" s="3" t="e">
        <f>IF(AND(RIGHT(I2573,1)="1",J2573=AVP),"Scranton West","")</f>
        <v>#NAME?</v>
      </c>
    </row>
    <row r="2574" spans="1:11" x14ac:dyDescent="0.3">
      <c r="A2574" s="1" t="s">
        <v>5530</v>
      </c>
      <c r="B2574" t="s">
        <v>2540</v>
      </c>
      <c r="C2574" t="s">
        <v>2321</v>
      </c>
      <c r="D2574" t="s">
        <v>5998</v>
      </c>
      <c r="E2574" t="s">
        <v>2122</v>
      </c>
      <c r="F2574" s="5">
        <v>39.78</v>
      </c>
      <c r="G2574" s="5">
        <v>199.99</v>
      </c>
      <c r="H2574" s="16">
        <v>24.005037396815904</v>
      </c>
      <c r="I2574" s="3" t="s">
        <v>10264</v>
      </c>
      <c r="J2574" s="3" t="str">
        <f t="shared" si="40"/>
        <v>AVP</v>
      </c>
      <c r="K2574" s="3" t="e">
        <f>IF(AND(RIGHT(I2574,1)="1",J2574=AVP),"Scranton West","")</f>
        <v>#NAME?</v>
      </c>
    </row>
    <row r="2575" spans="1:11" x14ac:dyDescent="0.3">
      <c r="A2575" s="1" t="s">
        <v>5531</v>
      </c>
      <c r="B2575" t="s">
        <v>2541</v>
      </c>
      <c r="C2575" t="s">
        <v>2321</v>
      </c>
      <c r="D2575" t="s">
        <v>5997</v>
      </c>
      <c r="E2575" t="s">
        <v>2120</v>
      </c>
      <c r="F2575" s="5">
        <v>26.92</v>
      </c>
      <c r="G2575" s="5">
        <v>54.99</v>
      </c>
      <c r="H2575" s="16">
        <v>0.30360479145143132</v>
      </c>
      <c r="I2575" s="3" t="s">
        <v>10261</v>
      </c>
      <c r="J2575" s="3" t="str">
        <f t="shared" si="40"/>
        <v>AVP</v>
      </c>
      <c r="K2575" s="3" t="e">
        <f>IF(AND(RIGHT(I2575,1)="1",J2575=AVP),"Scranton West","")</f>
        <v>#NAME?</v>
      </c>
    </row>
    <row r="2576" spans="1:11" x14ac:dyDescent="0.3">
      <c r="A2576" s="1" t="s">
        <v>5532</v>
      </c>
      <c r="B2576" t="s">
        <v>2542</v>
      </c>
      <c r="C2576" t="s">
        <v>2321</v>
      </c>
      <c r="D2576" t="s">
        <v>5998</v>
      </c>
      <c r="E2576" t="s">
        <v>13</v>
      </c>
      <c r="F2576" s="5">
        <v>6.07</v>
      </c>
      <c r="G2576" s="5">
        <v>15.99</v>
      </c>
      <c r="H2576" s="16">
        <v>0.40697729694643936</v>
      </c>
      <c r="I2576" s="3" t="s">
        <v>10262</v>
      </c>
      <c r="J2576" s="3" t="str">
        <f t="shared" si="40"/>
        <v>MCO</v>
      </c>
      <c r="K2576" s="3" t="e">
        <f>IF(AND(RIGHT(I2576,1)="1",J2576=AVP),"Scranton West","")</f>
        <v>#NAME?</v>
      </c>
    </row>
    <row r="2577" spans="1:11" x14ac:dyDescent="0.3">
      <c r="A2577" s="1" t="s">
        <v>5533</v>
      </c>
      <c r="B2577" t="s">
        <v>2543</v>
      </c>
      <c r="C2577" t="s">
        <v>2321</v>
      </c>
      <c r="D2577" t="s">
        <v>5998</v>
      </c>
      <c r="E2577" t="s">
        <v>1314</v>
      </c>
      <c r="F2577" s="5">
        <v>28.66</v>
      </c>
      <c r="G2577" s="5">
        <v>34.99</v>
      </c>
      <c r="H2577" s="16">
        <v>0.30369276655880956</v>
      </c>
      <c r="I2577" s="3" t="s">
        <v>10263</v>
      </c>
      <c r="J2577" s="3" t="str">
        <f t="shared" si="40"/>
        <v>BNA</v>
      </c>
      <c r="K2577" s="3" t="e">
        <f>IF(AND(RIGHT(I2577,1)="1",J2577=AVP),"Scranton West","")</f>
        <v>#NAME?</v>
      </c>
    </row>
    <row r="2578" spans="1:11" x14ac:dyDescent="0.3">
      <c r="A2578" s="1" t="s">
        <v>5534</v>
      </c>
      <c r="B2578" t="s">
        <v>2544</v>
      </c>
      <c r="C2578" t="s">
        <v>2321</v>
      </c>
      <c r="D2578" t="s">
        <v>5997</v>
      </c>
      <c r="E2578" t="s">
        <v>2124</v>
      </c>
      <c r="F2578" s="5">
        <v>35.4</v>
      </c>
      <c r="G2578" s="5">
        <v>89.99</v>
      </c>
      <c r="H2578" s="16">
        <v>1.0088025070271649</v>
      </c>
      <c r="I2578" s="3" t="s">
        <v>10260</v>
      </c>
      <c r="J2578" s="3" t="str">
        <f t="shared" si="40"/>
        <v>BNA</v>
      </c>
      <c r="K2578" s="3" t="e">
        <f>IF(AND(RIGHT(I2578,1)="1",J2578=AVP),"Scranton West","")</f>
        <v>#NAME?</v>
      </c>
    </row>
    <row r="2579" spans="1:11" x14ac:dyDescent="0.3">
      <c r="A2579" s="1" t="s">
        <v>5535</v>
      </c>
      <c r="B2579" t="s">
        <v>2545</v>
      </c>
      <c r="C2579" t="s">
        <v>2321</v>
      </c>
      <c r="D2579" t="s">
        <v>5995</v>
      </c>
      <c r="E2579" t="s">
        <v>2122</v>
      </c>
      <c r="F2579" s="5">
        <v>129.13999999999999</v>
      </c>
      <c r="G2579" s="5">
        <v>159.99</v>
      </c>
      <c r="H2579" s="16">
        <v>14.009394295353305</v>
      </c>
      <c r="I2579" s="3" t="s">
        <v>10262</v>
      </c>
      <c r="J2579" s="3" t="str">
        <f t="shared" si="40"/>
        <v>MCO</v>
      </c>
      <c r="K2579" s="3" t="e">
        <f>IF(AND(RIGHT(I2579,1)="1",J2579=AVP),"Scranton West","")</f>
        <v>#NAME?</v>
      </c>
    </row>
    <row r="2580" spans="1:11" x14ac:dyDescent="0.3">
      <c r="A2580" s="1" t="s">
        <v>5536</v>
      </c>
      <c r="B2580" t="s">
        <v>2546</v>
      </c>
      <c r="C2580" t="s">
        <v>2321</v>
      </c>
      <c r="D2580" t="s">
        <v>5998</v>
      </c>
      <c r="E2580" t="s">
        <v>2120</v>
      </c>
      <c r="F2580" s="5">
        <v>16.059999999999999</v>
      </c>
      <c r="G2580" s="5">
        <v>49.99</v>
      </c>
      <c r="H2580" s="16">
        <v>5.0031006809383927</v>
      </c>
      <c r="I2580" s="3" t="s">
        <v>10261</v>
      </c>
      <c r="J2580" s="3" t="str">
        <f t="shared" si="40"/>
        <v>AVP</v>
      </c>
      <c r="K2580" s="3" t="e">
        <f>IF(AND(RIGHT(I2580,1)="1",J2580=AVP),"Scranton West","")</f>
        <v>#NAME?</v>
      </c>
    </row>
    <row r="2581" spans="1:11" x14ac:dyDescent="0.3">
      <c r="A2581" s="1" t="s">
        <v>5537</v>
      </c>
      <c r="B2581" t="s">
        <v>2547</v>
      </c>
      <c r="C2581" t="s">
        <v>2321</v>
      </c>
      <c r="D2581" t="s">
        <v>5997</v>
      </c>
      <c r="E2581" t="s">
        <v>13</v>
      </c>
      <c r="F2581" s="5">
        <v>23.1</v>
      </c>
      <c r="G2581" s="5">
        <v>39.99</v>
      </c>
      <c r="H2581" s="16">
        <v>1.3047436685248515</v>
      </c>
      <c r="I2581" s="3" t="s">
        <v>10261</v>
      </c>
      <c r="J2581" s="3" t="str">
        <f t="shared" si="40"/>
        <v>AVP</v>
      </c>
      <c r="K2581" s="3" t="e">
        <f>IF(AND(RIGHT(I2581,1)="1",J2581=AVP),"Scranton West","")</f>
        <v>#NAME?</v>
      </c>
    </row>
    <row r="2582" spans="1:11" x14ac:dyDescent="0.3">
      <c r="A2582" s="1" t="s">
        <v>5538</v>
      </c>
      <c r="B2582" t="s">
        <v>2548</v>
      </c>
      <c r="C2582" t="s">
        <v>2321</v>
      </c>
      <c r="D2582" t="s">
        <v>5997</v>
      </c>
      <c r="E2582" t="s">
        <v>1314</v>
      </c>
      <c r="F2582" s="5">
        <v>37.340000000000003</v>
      </c>
      <c r="G2582" s="5">
        <v>69.989999999999995</v>
      </c>
      <c r="H2582" s="16">
        <v>0.20933205288922646</v>
      </c>
      <c r="I2582" s="3" t="s">
        <v>10262</v>
      </c>
      <c r="J2582" s="3" t="str">
        <f t="shared" si="40"/>
        <v>MCO</v>
      </c>
      <c r="K2582" s="3" t="e">
        <f>IF(AND(RIGHT(I2582,1)="1",J2582=AVP),"Scranton West","")</f>
        <v>#NAME?</v>
      </c>
    </row>
    <row r="2583" spans="1:11" x14ac:dyDescent="0.3">
      <c r="A2583" s="1" t="s">
        <v>5539</v>
      </c>
      <c r="B2583" t="s">
        <v>2549</v>
      </c>
      <c r="C2583" t="s">
        <v>2321</v>
      </c>
      <c r="D2583" t="s">
        <v>5997</v>
      </c>
      <c r="E2583" t="s">
        <v>2124</v>
      </c>
      <c r="F2583" s="5">
        <v>78.290000000000006</v>
      </c>
      <c r="G2583" s="5">
        <v>109.99</v>
      </c>
      <c r="H2583" s="16">
        <v>24.001687685271232</v>
      </c>
      <c r="I2583" s="3" t="s">
        <v>10260</v>
      </c>
      <c r="J2583" s="3" t="str">
        <f t="shared" si="40"/>
        <v>BNA</v>
      </c>
      <c r="K2583" s="3" t="e">
        <f>IF(AND(RIGHT(I2583,1)="1",J2583=AVP),"Scranton West","")</f>
        <v>#NAME?</v>
      </c>
    </row>
    <row r="2584" spans="1:11" x14ac:dyDescent="0.3">
      <c r="A2584" s="1" t="s">
        <v>5540</v>
      </c>
      <c r="B2584" t="s">
        <v>2550</v>
      </c>
      <c r="C2584" t="s">
        <v>2321</v>
      </c>
      <c r="D2584" t="s">
        <v>5998</v>
      </c>
      <c r="E2584" t="s">
        <v>2122</v>
      </c>
      <c r="F2584" s="5">
        <v>4.3600000000000003</v>
      </c>
      <c r="G2584" s="5">
        <v>39.99</v>
      </c>
      <c r="H2584" s="16">
        <v>0.30510953866181056</v>
      </c>
      <c r="I2584" s="3" t="s">
        <v>10264</v>
      </c>
      <c r="J2584" s="3" t="str">
        <f t="shared" si="40"/>
        <v>AVP</v>
      </c>
      <c r="K2584" s="3" t="e">
        <f>IF(AND(RIGHT(I2584,1)="1",J2584=AVP),"Scranton West","")</f>
        <v>#NAME?</v>
      </c>
    </row>
    <row r="2585" spans="1:11" x14ac:dyDescent="0.3">
      <c r="A2585" s="1" t="s">
        <v>5541</v>
      </c>
      <c r="B2585" t="s">
        <v>2551</v>
      </c>
      <c r="C2585" t="s">
        <v>2321</v>
      </c>
      <c r="D2585" t="s">
        <v>5995</v>
      </c>
      <c r="E2585" t="s">
        <v>2120</v>
      </c>
      <c r="F2585" s="5">
        <v>6.33</v>
      </c>
      <c r="G2585" s="5">
        <v>79.989999999999995</v>
      </c>
      <c r="H2585" s="16">
        <v>0.3000087077456336</v>
      </c>
      <c r="I2585" s="3" t="s">
        <v>10264</v>
      </c>
      <c r="J2585" s="3" t="str">
        <f t="shared" si="40"/>
        <v>AVP</v>
      </c>
      <c r="K2585" s="3" t="e">
        <f>IF(AND(RIGHT(I2585,1)="1",J2585=AVP),"Scranton West","")</f>
        <v>#NAME?</v>
      </c>
    </row>
    <row r="2586" spans="1:11" x14ac:dyDescent="0.3">
      <c r="A2586" s="1" t="s">
        <v>5542</v>
      </c>
      <c r="B2586" t="s">
        <v>2552</v>
      </c>
      <c r="C2586" t="s">
        <v>2321</v>
      </c>
      <c r="D2586" t="s">
        <v>5995</v>
      </c>
      <c r="E2586" t="s">
        <v>13</v>
      </c>
      <c r="F2586" s="5">
        <v>11.81</v>
      </c>
      <c r="G2586" s="5">
        <v>34.99</v>
      </c>
      <c r="H2586" s="16">
        <v>0.75493325399320221</v>
      </c>
      <c r="I2586" s="3" t="s">
        <v>10261</v>
      </c>
      <c r="J2586" s="3" t="str">
        <f t="shared" si="40"/>
        <v>AVP</v>
      </c>
      <c r="K2586" s="3" t="e">
        <f>IF(AND(RIGHT(I2586,1)="1",J2586=AVP),"Scranton West","")</f>
        <v>#NAME?</v>
      </c>
    </row>
    <row r="2587" spans="1:11" x14ac:dyDescent="0.3">
      <c r="A2587" s="1" t="s">
        <v>5543</v>
      </c>
      <c r="B2587" t="s">
        <v>2553</v>
      </c>
      <c r="C2587" t="s">
        <v>2321</v>
      </c>
      <c r="D2587" t="s">
        <v>5998</v>
      </c>
      <c r="E2587" t="s">
        <v>1314</v>
      </c>
      <c r="F2587" s="5">
        <v>15.61</v>
      </c>
      <c r="G2587" s="5">
        <v>29.99</v>
      </c>
      <c r="H2587" s="16">
        <v>17.00577334336235</v>
      </c>
      <c r="I2587" s="3" t="s">
        <v>10261</v>
      </c>
      <c r="J2587" s="3" t="str">
        <f t="shared" si="40"/>
        <v>AVP</v>
      </c>
      <c r="K2587" s="3" t="e">
        <f>IF(AND(RIGHT(I2587,1)="1",J2587=AVP),"Scranton West","")</f>
        <v>#NAME?</v>
      </c>
    </row>
    <row r="2588" spans="1:11" x14ac:dyDescent="0.3">
      <c r="A2588" s="1" t="s">
        <v>5544</v>
      </c>
      <c r="B2588" t="s">
        <v>2554</v>
      </c>
      <c r="C2588" t="s">
        <v>2321</v>
      </c>
      <c r="D2588" t="s">
        <v>5997</v>
      </c>
      <c r="E2588" t="s">
        <v>2124</v>
      </c>
      <c r="F2588" s="5">
        <v>5.47</v>
      </c>
      <c r="G2588" s="5">
        <v>12.99</v>
      </c>
      <c r="H2588" s="16">
        <v>10.002554602652484</v>
      </c>
      <c r="I2588" s="3" t="s">
        <v>10263</v>
      </c>
      <c r="J2588" s="3" t="str">
        <f t="shared" si="40"/>
        <v>BNA</v>
      </c>
      <c r="K2588" s="3" t="e">
        <f>IF(AND(RIGHT(I2588,1)="1",J2588=AVP),"Scranton West","")</f>
        <v>#NAME?</v>
      </c>
    </row>
    <row r="2589" spans="1:11" x14ac:dyDescent="0.3">
      <c r="A2589" s="1" t="s">
        <v>5545</v>
      </c>
      <c r="B2589" t="s">
        <v>2555</v>
      </c>
      <c r="C2589" t="s">
        <v>2321</v>
      </c>
      <c r="D2589" t="s">
        <v>5997</v>
      </c>
      <c r="E2589" t="s">
        <v>2122</v>
      </c>
      <c r="F2589" s="5">
        <v>43.92</v>
      </c>
      <c r="G2589" s="5">
        <v>99.99</v>
      </c>
      <c r="H2589" s="16">
        <v>24.006764806302414</v>
      </c>
      <c r="I2589" s="3" t="s">
        <v>10263</v>
      </c>
      <c r="J2589" s="3" t="str">
        <f t="shared" si="40"/>
        <v>BNA</v>
      </c>
      <c r="K2589" s="3" t="e">
        <f>IF(AND(RIGHT(I2589,1)="1",J2589=AVP),"Scranton West","")</f>
        <v>#NAME?</v>
      </c>
    </row>
    <row r="2590" spans="1:11" x14ac:dyDescent="0.3">
      <c r="A2590" s="1" t="s">
        <v>5546</v>
      </c>
      <c r="B2590" t="s">
        <v>2556</v>
      </c>
      <c r="C2590" t="s">
        <v>2321</v>
      </c>
      <c r="D2590" t="s">
        <v>5997</v>
      </c>
      <c r="E2590" t="s">
        <v>2120</v>
      </c>
      <c r="F2590" s="5">
        <v>49.21</v>
      </c>
      <c r="G2590" s="5">
        <v>69.989999999999995</v>
      </c>
      <c r="H2590" s="16">
        <v>30.00546261441206</v>
      </c>
      <c r="I2590" s="3" t="s">
        <v>10261</v>
      </c>
      <c r="J2590" s="3" t="str">
        <f t="shared" si="40"/>
        <v>AVP</v>
      </c>
      <c r="K2590" s="3" t="e">
        <f>IF(AND(RIGHT(I2590,1)="1",J2590=AVP),"Scranton West","")</f>
        <v>#NAME?</v>
      </c>
    </row>
    <row r="2591" spans="1:11" x14ac:dyDescent="0.3">
      <c r="A2591" s="1" t="s">
        <v>5547</v>
      </c>
      <c r="B2591" t="s">
        <v>2557</v>
      </c>
      <c r="C2591" t="s">
        <v>2321</v>
      </c>
      <c r="D2591" t="s">
        <v>5998</v>
      </c>
      <c r="E2591" t="s">
        <v>13</v>
      </c>
      <c r="F2591" s="5">
        <v>21.29</v>
      </c>
      <c r="G2591" s="5">
        <v>24.99</v>
      </c>
      <c r="H2591" s="16">
        <v>1.0070663871389456</v>
      </c>
      <c r="I2591" s="3" t="s">
        <v>10261</v>
      </c>
      <c r="J2591" s="3" t="str">
        <f t="shared" si="40"/>
        <v>AVP</v>
      </c>
      <c r="K2591" s="3" t="e">
        <f>IF(AND(RIGHT(I2591,1)="1",J2591=AVP),"Scranton West","")</f>
        <v>#NAME?</v>
      </c>
    </row>
    <row r="2592" spans="1:11" x14ac:dyDescent="0.3">
      <c r="A2592" s="1" t="s">
        <v>5548</v>
      </c>
      <c r="B2592" t="s">
        <v>2558</v>
      </c>
      <c r="C2592" t="s">
        <v>2321</v>
      </c>
      <c r="D2592" t="s">
        <v>5995</v>
      </c>
      <c r="E2592" t="s">
        <v>1314</v>
      </c>
      <c r="F2592" s="5">
        <v>113.09</v>
      </c>
      <c r="G2592" s="5">
        <v>199.99</v>
      </c>
      <c r="H2592" s="16">
        <v>0.50139237392031255</v>
      </c>
      <c r="I2592" s="3" t="s">
        <v>10261</v>
      </c>
      <c r="J2592" s="3" t="str">
        <f t="shared" si="40"/>
        <v>AVP</v>
      </c>
      <c r="K2592" s="3" t="e">
        <f>IF(AND(RIGHT(I2592,1)="1",J2592=AVP),"Scranton West","")</f>
        <v>#NAME?</v>
      </c>
    </row>
    <row r="2593" spans="1:11" x14ac:dyDescent="0.3">
      <c r="A2593" s="1" t="s">
        <v>5549</v>
      </c>
      <c r="B2593" t="s">
        <v>2559</v>
      </c>
      <c r="C2593" t="s">
        <v>2321</v>
      </c>
      <c r="D2593" t="s">
        <v>5998</v>
      </c>
      <c r="E2593" t="s">
        <v>2124</v>
      </c>
      <c r="F2593" s="5">
        <v>104.71</v>
      </c>
      <c r="G2593" s="5">
        <v>149.99</v>
      </c>
      <c r="H2593" s="16">
        <v>5.0072121291111973</v>
      </c>
      <c r="I2593" s="3" t="s">
        <v>10261</v>
      </c>
      <c r="J2593" s="3" t="str">
        <f t="shared" si="40"/>
        <v>AVP</v>
      </c>
      <c r="K2593" s="3" t="e">
        <f>IF(AND(RIGHT(I2593,1)="1",J2593=AVP),"Scranton West","")</f>
        <v>#NAME?</v>
      </c>
    </row>
    <row r="2594" spans="1:11" x14ac:dyDescent="0.3">
      <c r="A2594" s="1" t="s">
        <v>5550</v>
      </c>
      <c r="B2594" t="s">
        <v>2560</v>
      </c>
      <c r="C2594" t="s">
        <v>2321</v>
      </c>
      <c r="D2594" t="s">
        <v>5998</v>
      </c>
      <c r="E2594" t="s">
        <v>2122</v>
      </c>
      <c r="F2594" s="5">
        <v>18.190000000000001</v>
      </c>
      <c r="G2594" s="5">
        <v>29.99</v>
      </c>
      <c r="H2594" s="16">
        <v>18.005284935502129</v>
      </c>
      <c r="I2594" s="3" t="s">
        <v>10264</v>
      </c>
      <c r="J2594" s="3" t="str">
        <f t="shared" si="40"/>
        <v>AVP</v>
      </c>
      <c r="K2594" s="3" t="e">
        <f>IF(AND(RIGHT(I2594,1)="1",J2594=AVP),"Scranton West","")</f>
        <v>#NAME?</v>
      </c>
    </row>
    <row r="2595" spans="1:11" x14ac:dyDescent="0.3">
      <c r="A2595" s="1" t="s">
        <v>5551</v>
      </c>
      <c r="B2595" t="s">
        <v>2561</v>
      </c>
      <c r="C2595" t="s">
        <v>2321</v>
      </c>
      <c r="D2595" t="s">
        <v>5997</v>
      </c>
      <c r="E2595" t="s">
        <v>2120</v>
      </c>
      <c r="F2595" s="5">
        <v>72.209999999999994</v>
      </c>
      <c r="G2595" s="5">
        <v>129.99</v>
      </c>
      <c r="H2595" s="16">
        <v>15.001533304996601</v>
      </c>
      <c r="I2595" s="3" t="s">
        <v>10261</v>
      </c>
      <c r="J2595" s="3" t="str">
        <f t="shared" si="40"/>
        <v>AVP</v>
      </c>
      <c r="K2595" s="3" t="e">
        <f>IF(AND(RIGHT(I2595,1)="1",J2595=AVP),"Scranton West","")</f>
        <v>#NAME?</v>
      </c>
    </row>
    <row r="2596" spans="1:11" x14ac:dyDescent="0.3">
      <c r="A2596" s="1" t="s">
        <v>5552</v>
      </c>
      <c r="B2596" t="s">
        <v>2562</v>
      </c>
      <c r="C2596" t="s">
        <v>2321</v>
      </c>
      <c r="D2596" t="s">
        <v>5995</v>
      </c>
      <c r="E2596" t="s">
        <v>13</v>
      </c>
      <c r="F2596" s="5">
        <v>46.92</v>
      </c>
      <c r="G2596" s="5">
        <v>89.99</v>
      </c>
      <c r="H2596" s="16">
        <v>1.5047673746992167</v>
      </c>
      <c r="I2596" s="3" t="s">
        <v>10261</v>
      </c>
      <c r="J2596" s="3" t="str">
        <f t="shared" si="40"/>
        <v>AVP</v>
      </c>
      <c r="K2596" s="3" t="e">
        <f>IF(AND(RIGHT(I2596,1)="1",J2596=AVP),"Scranton West","")</f>
        <v>#NAME?</v>
      </c>
    </row>
    <row r="2597" spans="1:11" x14ac:dyDescent="0.3">
      <c r="A2597" s="1" t="s">
        <v>5553</v>
      </c>
      <c r="B2597" t="s">
        <v>2563</v>
      </c>
      <c r="C2597" t="s">
        <v>2321</v>
      </c>
      <c r="D2597" t="s">
        <v>5998</v>
      </c>
      <c r="E2597" t="s">
        <v>1314</v>
      </c>
      <c r="F2597" s="5">
        <v>29.1</v>
      </c>
      <c r="G2597" s="5">
        <v>39.99</v>
      </c>
      <c r="H2597" s="16">
        <v>4.0051173603822621</v>
      </c>
      <c r="I2597" s="3" t="s">
        <v>10261</v>
      </c>
      <c r="J2597" s="3" t="str">
        <f t="shared" si="40"/>
        <v>AVP</v>
      </c>
      <c r="K2597" s="3" t="e">
        <f>IF(AND(RIGHT(I2597,1)="1",J2597=AVP),"Scranton West","")</f>
        <v>#NAME?</v>
      </c>
    </row>
    <row r="2598" spans="1:11" x14ac:dyDescent="0.3">
      <c r="A2598" s="1" t="s">
        <v>5554</v>
      </c>
      <c r="B2598" t="s">
        <v>2564</v>
      </c>
      <c r="C2598" t="s">
        <v>2321</v>
      </c>
      <c r="D2598" t="s">
        <v>5998</v>
      </c>
      <c r="E2598" t="s">
        <v>2124</v>
      </c>
      <c r="F2598" s="5">
        <v>17</v>
      </c>
      <c r="G2598" s="5">
        <v>34.99</v>
      </c>
      <c r="H2598" s="16">
        <v>0.30884382619771156</v>
      </c>
      <c r="I2598" s="3" t="s">
        <v>10264</v>
      </c>
      <c r="J2598" s="3" t="str">
        <f t="shared" si="40"/>
        <v>AVP</v>
      </c>
      <c r="K2598" s="3" t="e">
        <f>IF(AND(RIGHT(I2598,1)="1",J2598=AVP),"Scranton West","")</f>
        <v>#NAME?</v>
      </c>
    </row>
    <row r="2599" spans="1:11" x14ac:dyDescent="0.3">
      <c r="A2599" s="1" t="s">
        <v>5555</v>
      </c>
      <c r="B2599" t="s">
        <v>2565</v>
      </c>
      <c r="C2599" t="s">
        <v>2321</v>
      </c>
      <c r="D2599" t="s">
        <v>5997</v>
      </c>
      <c r="E2599" t="s">
        <v>2122</v>
      </c>
      <c r="F2599" s="5">
        <v>47.49</v>
      </c>
      <c r="G2599" s="5">
        <v>49.99</v>
      </c>
      <c r="H2599" s="16">
        <v>0.60439358892403772</v>
      </c>
      <c r="I2599" s="3" t="s">
        <v>10261</v>
      </c>
      <c r="J2599" s="3" t="str">
        <f t="shared" si="40"/>
        <v>AVP</v>
      </c>
      <c r="K2599" s="3" t="e">
        <f>IF(AND(RIGHT(I2599,1)="1",J2599=AVP),"Scranton West","")</f>
        <v>#NAME?</v>
      </c>
    </row>
    <row r="2600" spans="1:11" x14ac:dyDescent="0.3">
      <c r="A2600" s="1" t="s">
        <v>5556</v>
      </c>
      <c r="B2600" t="s">
        <v>2566</v>
      </c>
      <c r="C2600" t="s">
        <v>2321</v>
      </c>
      <c r="D2600" t="s">
        <v>5995</v>
      </c>
      <c r="E2600" t="s">
        <v>2120</v>
      </c>
      <c r="F2600" s="5">
        <v>27.55</v>
      </c>
      <c r="G2600" s="5">
        <v>39.99</v>
      </c>
      <c r="H2600" s="16">
        <v>0.70507640547328643</v>
      </c>
      <c r="I2600" s="3" t="s">
        <v>10263</v>
      </c>
      <c r="J2600" s="3" t="str">
        <f t="shared" si="40"/>
        <v>BNA</v>
      </c>
      <c r="K2600" s="3" t="e">
        <f>IF(AND(RIGHT(I2600,1)="1",J2600=AVP),"Scranton West","")</f>
        <v>#NAME?</v>
      </c>
    </row>
    <row r="2601" spans="1:11" x14ac:dyDescent="0.3">
      <c r="A2601" s="1" t="s">
        <v>5557</v>
      </c>
      <c r="B2601" t="s">
        <v>2567</v>
      </c>
      <c r="C2601" t="s">
        <v>2321</v>
      </c>
      <c r="D2601" t="s">
        <v>5997</v>
      </c>
      <c r="E2601" t="s">
        <v>13</v>
      </c>
      <c r="F2601" s="5">
        <v>34.590000000000003</v>
      </c>
      <c r="G2601" s="5">
        <v>159.99</v>
      </c>
      <c r="H2601" s="16">
        <v>0.80359314651760294</v>
      </c>
      <c r="I2601" s="3" t="s">
        <v>10261</v>
      </c>
      <c r="J2601" s="3" t="str">
        <f t="shared" si="40"/>
        <v>AVP</v>
      </c>
      <c r="K2601" s="3" t="e">
        <f>IF(AND(RIGHT(I2601,1)="1",J2601=AVP),"Scranton West","")</f>
        <v>#NAME?</v>
      </c>
    </row>
    <row r="2602" spans="1:11" x14ac:dyDescent="0.3">
      <c r="A2602" s="1" t="s">
        <v>5558</v>
      </c>
      <c r="B2602" t="s">
        <v>2568</v>
      </c>
      <c r="C2602" t="s">
        <v>2321</v>
      </c>
      <c r="D2602" t="s">
        <v>5998</v>
      </c>
      <c r="E2602" t="s">
        <v>1314</v>
      </c>
      <c r="F2602" s="5">
        <v>76.17</v>
      </c>
      <c r="G2602" s="5">
        <v>89.99</v>
      </c>
      <c r="H2602" s="16">
        <v>0.10582421949348761</v>
      </c>
      <c r="I2602" s="3" t="s">
        <v>10261</v>
      </c>
      <c r="J2602" s="3" t="str">
        <f t="shared" si="40"/>
        <v>AVP</v>
      </c>
      <c r="K2602" s="3" t="e">
        <f>IF(AND(RIGHT(I2602,1)="1",J2602=AVP),"Scranton West","")</f>
        <v>#NAME?</v>
      </c>
    </row>
    <row r="2603" spans="1:11" x14ac:dyDescent="0.3">
      <c r="A2603" s="1" t="s">
        <v>5559</v>
      </c>
      <c r="B2603" t="s">
        <v>2569</v>
      </c>
      <c r="C2603" t="s">
        <v>2321</v>
      </c>
      <c r="D2603" t="s">
        <v>5997</v>
      </c>
      <c r="E2603" t="s">
        <v>2124</v>
      </c>
      <c r="F2603" s="5">
        <v>57.97</v>
      </c>
      <c r="G2603" s="5">
        <v>249.99</v>
      </c>
      <c r="H2603" s="16">
        <v>0.10273350420243924</v>
      </c>
      <c r="I2603" s="3" t="s">
        <v>10261</v>
      </c>
      <c r="J2603" s="3" t="str">
        <f t="shared" si="40"/>
        <v>AVP</v>
      </c>
      <c r="K2603" s="3" t="e">
        <f>IF(AND(RIGHT(I2603,1)="1",J2603=AVP),"Scranton West","")</f>
        <v>#NAME?</v>
      </c>
    </row>
    <row r="2604" spans="1:11" x14ac:dyDescent="0.3">
      <c r="A2604" s="1" t="s">
        <v>5560</v>
      </c>
      <c r="B2604" t="s">
        <v>2570</v>
      </c>
      <c r="C2604" t="s">
        <v>2321</v>
      </c>
      <c r="D2604" t="s">
        <v>5997</v>
      </c>
      <c r="E2604" t="s">
        <v>2122</v>
      </c>
      <c r="F2604" s="5">
        <v>16.86</v>
      </c>
      <c r="G2604" s="5">
        <v>29.99</v>
      </c>
      <c r="H2604" s="16">
        <v>0.50105017533708762</v>
      </c>
      <c r="I2604" s="3" t="s">
        <v>10261</v>
      </c>
      <c r="J2604" s="3" t="str">
        <f t="shared" si="40"/>
        <v>AVP</v>
      </c>
      <c r="K2604" s="3" t="e">
        <f>IF(AND(RIGHT(I2604,1)="1",J2604=AVP),"Scranton West","")</f>
        <v>#NAME?</v>
      </c>
    </row>
    <row r="2605" spans="1:11" x14ac:dyDescent="0.3">
      <c r="A2605" s="1" t="s">
        <v>5561</v>
      </c>
      <c r="B2605" t="s">
        <v>2571</v>
      </c>
      <c r="C2605" t="s">
        <v>2321</v>
      </c>
      <c r="D2605" t="s">
        <v>5995</v>
      </c>
      <c r="E2605" t="s">
        <v>2120</v>
      </c>
      <c r="F2605" s="5">
        <v>20.02</v>
      </c>
      <c r="G2605" s="5">
        <v>69.989999999999995</v>
      </c>
      <c r="H2605" s="16">
        <v>0.20107775938679304</v>
      </c>
      <c r="I2605" s="3" t="s">
        <v>10264</v>
      </c>
      <c r="J2605" s="3" t="str">
        <f t="shared" si="40"/>
        <v>AVP</v>
      </c>
      <c r="K2605" s="3" t="e">
        <f>IF(AND(RIGHT(I2605,1)="1",J2605=AVP),"Scranton West","")</f>
        <v>#NAME?</v>
      </c>
    </row>
    <row r="2606" spans="1:11" x14ac:dyDescent="0.3">
      <c r="A2606" s="1" t="s">
        <v>5562</v>
      </c>
      <c r="B2606" t="s">
        <v>2572</v>
      </c>
      <c r="C2606" t="s">
        <v>2321</v>
      </c>
      <c r="D2606" t="s">
        <v>5998</v>
      </c>
      <c r="E2606" t="s">
        <v>13</v>
      </c>
      <c r="F2606" s="5">
        <v>19.05</v>
      </c>
      <c r="G2606" s="5">
        <v>34.99</v>
      </c>
      <c r="H2606" s="16">
        <v>5.0061940526786728</v>
      </c>
      <c r="I2606" s="3" t="s">
        <v>10260</v>
      </c>
      <c r="J2606" s="3" t="str">
        <f t="shared" si="40"/>
        <v>BNA</v>
      </c>
      <c r="K2606" s="3" t="e">
        <f>IF(AND(RIGHT(I2606,1)="1",J2606=AVP),"Scranton West","")</f>
        <v>#NAME?</v>
      </c>
    </row>
    <row r="2607" spans="1:11" x14ac:dyDescent="0.3">
      <c r="A2607" s="1" t="s">
        <v>5563</v>
      </c>
      <c r="B2607" t="s">
        <v>2573</v>
      </c>
      <c r="C2607" t="s">
        <v>2321</v>
      </c>
      <c r="D2607" t="s">
        <v>5998</v>
      </c>
      <c r="E2607" t="s">
        <v>1314</v>
      </c>
      <c r="F2607" s="5">
        <v>102.94</v>
      </c>
      <c r="G2607" s="5">
        <v>119.99</v>
      </c>
      <c r="H2607" s="16">
        <v>0.60658966392614644</v>
      </c>
      <c r="I2607" s="3" t="s">
        <v>10262</v>
      </c>
      <c r="J2607" s="3" t="str">
        <f t="shared" si="40"/>
        <v>MCO</v>
      </c>
      <c r="K2607" s="3" t="e">
        <f>IF(AND(RIGHT(I2607,1)="1",J2607=AVP),"Scranton West","")</f>
        <v>#NAME?</v>
      </c>
    </row>
    <row r="2608" spans="1:11" x14ac:dyDescent="0.3">
      <c r="A2608" s="1" t="s">
        <v>5564</v>
      </c>
      <c r="B2608" t="s">
        <v>2574</v>
      </c>
      <c r="C2608" t="s">
        <v>2321</v>
      </c>
      <c r="D2608" t="s">
        <v>5997</v>
      </c>
      <c r="E2608" t="s">
        <v>2124</v>
      </c>
      <c r="F2608" s="5">
        <v>110.42</v>
      </c>
      <c r="G2608" s="5">
        <v>149.99</v>
      </c>
      <c r="H2608" s="16">
        <v>0.10261367878216042</v>
      </c>
      <c r="I2608" s="3" t="s">
        <v>10263</v>
      </c>
      <c r="J2608" s="3" t="str">
        <f t="shared" si="40"/>
        <v>BNA</v>
      </c>
      <c r="K2608" s="3" t="e">
        <f>IF(AND(RIGHT(I2608,1)="1",J2608=AVP),"Scranton West","")</f>
        <v>#NAME?</v>
      </c>
    </row>
    <row r="2609" spans="1:11" x14ac:dyDescent="0.3">
      <c r="A2609" s="1" t="s">
        <v>5565</v>
      </c>
      <c r="B2609" t="s">
        <v>2575</v>
      </c>
      <c r="C2609" t="s">
        <v>2321</v>
      </c>
      <c r="D2609" t="s">
        <v>5995</v>
      </c>
      <c r="E2609" t="s">
        <v>2122</v>
      </c>
      <c r="F2609" s="5">
        <v>32.549999999999997</v>
      </c>
      <c r="G2609" s="5">
        <v>39.99</v>
      </c>
      <c r="H2609" s="16">
        <v>0.10520189937205135</v>
      </c>
      <c r="I2609" s="3" t="s">
        <v>10263</v>
      </c>
      <c r="J2609" s="3" t="str">
        <f t="shared" si="40"/>
        <v>BNA</v>
      </c>
      <c r="K2609" s="3" t="e">
        <f>IF(AND(RIGHT(I2609,1)="1",J2609=AVP),"Scranton West","")</f>
        <v>#NAME?</v>
      </c>
    </row>
    <row r="2610" spans="1:11" x14ac:dyDescent="0.3">
      <c r="A2610" s="1" t="s">
        <v>5566</v>
      </c>
      <c r="B2610" t="s">
        <v>2576</v>
      </c>
      <c r="C2610" t="s">
        <v>2321</v>
      </c>
      <c r="D2610" t="s">
        <v>5997</v>
      </c>
      <c r="E2610" t="s">
        <v>2120</v>
      </c>
      <c r="F2610" s="5">
        <v>47.42</v>
      </c>
      <c r="G2610" s="5">
        <v>99.99</v>
      </c>
      <c r="H2610" s="16">
        <v>0.10374924251206318</v>
      </c>
      <c r="I2610" s="3" t="s">
        <v>10264</v>
      </c>
      <c r="J2610" s="3" t="str">
        <f t="shared" si="40"/>
        <v>AVP</v>
      </c>
      <c r="K2610" s="3" t="e">
        <f>IF(AND(RIGHT(I2610,1)="1",J2610=AVP),"Scranton West","")</f>
        <v>#NAME?</v>
      </c>
    </row>
    <row r="2611" spans="1:11" x14ac:dyDescent="0.3">
      <c r="A2611" s="1" t="s">
        <v>5567</v>
      </c>
      <c r="B2611" t="s">
        <v>2577</v>
      </c>
      <c r="C2611" t="s">
        <v>2321</v>
      </c>
      <c r="D2611" t="s">
        <v>5997</v>
      </c>
      <c r="E2611" t="s">
        <v>13</v>
      </c>
      <c r="F2611" s="5">
        <v>70.349999999999994</v>
      </c>
      <c r="G2611" s="5">
        <v>89.99</v>
      </c>
      <c r="H2611" s="16">
        <v>4.5009369962202612</v>
      </c>
      <c r="I2611" s="3" t="s">
        <v>10261</v>
      </c>
      <c r="J2611" s="3" t="str">
        <f t="shared" si="40"/>
        <v>AVP</v>
      </c>
      <c r="K2611" s="3" t="e">
        <f>IF(AND(RIGHT(I2611,1)="1",J2611=AVP),"Scranton West","")</f>
        <v>#NAME?</v>
      </c>
    </row>
    <row r="2612" spans="1:11" x14ac:dyDescent="0.3">
      <c r="A2612" s="1" t="s">
        <v>5568</v>
      </c>
      <c r="B2612" t="s">
        <v>2578</v>
      </c>
      <c r="C2612" t="s">
        <v>2321</v>
      </c>
      <c r="D2612" t="s">
        <v>5998</v>
      </c>
      <c r="E2612" t="s">
        <v>1314</v>
      </c>
      <c r="F2612" s="5">
        <v>43.7</v>
      </c>
      <c r="G2612" s="5">
        <v>59.99</v>
      </c>
      <c r="H2612" s="16">
        <v>0.50913959853039947</v>
      </c>
      <c r="I2612" s="3" t="s">
        <v>10261</v>
      </c>
      <c r="J2612" s="3" t="str">
        <f t="shared" si="40"/>
        <v>AVP</v>
      </c>
      <c r="K2612" s="3" t="e">
        <f>IF(AND(RIGHT(I2612,1)="1",J2612=AVP),"Scranton West","")</f>
        <v>#NAME?</v>
      </c>
    </row>
    <row r="2613" spans="1:11" x14ac:dyDescent="0.3">
      <c r="A2613" s="1" t="s">
        <v>5569</v>
      </c>
      <c r="B2613" t="s">
        <v>2579</v>
      </c>
      <c r="C2613" t="s">
        <v>2321</v>
      </c>
      <c r="D2613" t="s">
        <v>5995</v>
      </c>
      <c r="E2613" t="s">
        <v>2124</v>
      </c>
      <c r="F2613" s="5">
        <v>54.49</v>
      </c>
      <c r="G2613" s="5">
        <v>129.99</v>
      </c>
      <c r="H2613" s="16">
        <v>5.0021719992786311</v>
      </c>
      <c r="I2613" s="3" t="s">
        <v>10261</v>
      </c>
      <c r="J2613" s="3" t="str">
        <f t="shared" si="40"/>
        <v>AVP</v>
      </c>
      <c r="K2613" s="3" t="e">
        <f>IF(AND(RIGHT(I2613,1)="1",J2613=AVP),"Scranton West","")</f>
        <v>#NAME?</v>
      </c>
    </row>
    <row r="2614" spans="1:11" x14ac:dyDescent="0.3">
      <c r="A2614" s="1" t="s">
        <v>5570</v>
      </c>
      <c r="B2614" t="s">
        <v>2580</v>
      </c>
      <c r="C2614" t="s">
        <v>2321</v>
      </c>
      <c r="D2614" t="s">
        <v>5997</v>
      </c>
      <c r="E2614" t="s">
        <v>2122</v>
      </c>
      <c r="F2614" s="5">
        <v>31.98</v>
      </c>
      <c r="G2614" s="5">
        <v>49.99</v>
      </c>
      <c r="H2614" s="16">
        <v>0.10473494238461137</v>
      </c>
      <c r="I2614" s="3" t="s">
        <v>10261</v>
      </c>
      <c r="J2614" s="3" t="str">
        <f t="shared" si="40"/>
        <v>AVP</v>
      </c>
      <c r="K2614" s="3" t="e">
        <f>IF(AND(RIGHT(I2614,1)="1",J2614=AVP),"Scranton West","")</f>
        <v>#NAME?</v>
      </c>
    </row>
    <row r="2615" spans="1:11" x14ac:dyDescent="0.3">
      <c r="A2615" s="1" t="s">
        <v>5571</v>
      </c>
      <c r="B2615" t="s">
        <v>2581</v>
      </c>
      <c r="C2615" t="s">
        <v>2321</v>
      </c>
      <c r="D2615" t="s">
        <v>5997</v>
      </c>
      <c r="E2615" t="s">
        <v>2120</v>
      </c>
      <c r="F2615" s="5">
        <v>8.51</v>
      </c>
      <c r="G2615" s="5">
        <v>29.99</v>
      </c>
      <c r="H2615" s="16">
        <v>0.50175693674867905</v>
      </c>
      <c r="I2615" s="3" t="s">
        <v>10261</v>
      </c>
      <c r="J2615" s="3" t="str">
        <f t="shared" si="40"/>
        <v>AVP</v>
      </c>
      <c r="K2615" s="3" t="e">
        <f>IF(AND(RIGHT(I2615,1)="1",J2615=AVP),"Scranton West","")</f>
        <v>#NAME?</v>
      </c>
    </row>
    <row r="2616" spans="1:11" x14ac:dyDescent="0.3">
      <c r="A2616" s="1" t="s">
        <v>5572</v>
      </c>
      <c r="B2616" t="s">
        <v>2582</v>
      </c>
      <c r="C2616" t="s">
        <v>2321</v>
      </c>
      <c r="D2616" t="s">
        <v>5997</v>
      </c>
      <c r="E2616" t="s">
        <v>13</v>
      </c>
      <c r="F2616" s="5">
        <v>74.72</v>
      </c>
      <c r="G2616" s="5">
        <v>79.989999999999995</v>
      </c>
      <c r="H2616" s="16">
        <v>5.0058607795092627</v>
      </c>
      <c r="I2616" s="3" t="s">
        <v>10263</v>
      </c>
      <c r="J2616" s="3" t="str">
        <f t="shared" si="40"/>
        <v>BNA</v>
      </c>
      <c r="K2616" s="3" t="e">
        <f>IF(AND(RIGHT(I2616,1)="1",J2616=AVP),"Scranton West","")</f>
        <v>#NAME?</v>
      </c>
    </row>
    <row r="2617" spans="1:11" x14ac:dyDescent="0.3">
      <c r="A2617" s="1" t="s">
        <v>5573</v>
      </c>
      <c r="B2617" t="s">
        <v>2583</v>
      </c>
      <c r="C2617" t="s">
        <v>2321</v>
      </c>
      <c r="D2617" t="s">
        <v>5998</v>
      </c>
      <c r="E2617" t="s">
        <v>1314</v>
      </c>
      <c r="F2617" s="5">
        <v>14.23</v>
      </c>
      <c r="G2617" s="5">
        <v>44.99</v>
      </c>
      <c r="H2617" s="16">
        <v>1.5091984333216786</v>
      </c>
      <c r="I2617" s="3" t="s">
        <v>10261</v>
      </c>
      <c r="J2617" s="3" t="str">
        <f t="shared" si="40"/>
        <v>AVP</v>
      </c>
      <c r="K2617" s="3" t="e">
        <f>IF(AND(RIGHT(I2617,1)="1",J2617=AVP),"Scranton West","")</f>
        <v>#NAME?</v>
      </c>
    </row>
    <row r="2618" spans="1:11" x14ac:dyDescent="0.3">
      <c r="A2618" s="1" t="s">
        <v>5574</v>
      </c>
      <c r="B2618" t="s">
        <v>2584</v>
      </c>
      <c r="C2618" t="s">
        <v>2321</v>
      </c>
      <c r="D2618" t="s">
        <v>5995</v>
      </c>
      <c r="E2618" t="s">
        <v>2124</v>
      </c>
      <c r="F2618" s="5">
        <v>16.39</v>
      </c>
      <c r="G2618" s="5">
        <v>39.99</v>
      </c>
      <c r="H2618" s="16">
        <v>32.001143428487993</v>
      </c>
      <c r="I2618" s="3" t="s">
        <v>10261</v>
      </c>
      <c r="J2618" s="3" t="str">
        <f t="shared" si="40"/>
        <v>AVP</v>
      </c>
      <c r="K2618" s="3" t="e">
        <f>IF(AND(RIGHT(I2618,1)="1",J2618=AVP),"Scranton West","")</f>
        <v>#NAME?</v>
      </c>
    </row>
    <row r="2619" spans="1:11" x14ac:dyDescent="0.3">
      <c r="A2619" s="1" t="s">
        <v>5575</v>
      </c>
      <c r="B2619" t="s">
        <v>2585</v>
      </c>
      <c r="C2619" t="s">
        <v>2321</v>
      </c>
      <c r="D2619" t="s">
        <v>5998</v>
      </c>
      <c r="E2619" t="s">
        <v>2122</v>
      </c>
      <c r="F2619" s="5">
        <v>71.55</v>
      </c>
      <c r="G2619" s="5">
        <v>89.99</v>
      </c>
      <c r="H2619" s="16">
        <v>0.50110223947033727</v>
      </c>
      <c r="I2619" s="3" t="s">
        <v>10263</v>
      </c>
      <c r="J2619" s="3" t="str">
        <f t="shared" si="40"/>
        <v>BNA</v>
      </c>
      <c r="K2619" s="3" t="e">
        <f>IF(AND(RIGHT(I2619,1)="1",J2619=AVP),"Scranton West","")</f>
        <v>#NAME?</v>
      </c>
    </row>
    <row r="2620" spans="1:11" x14ac:dyDescent="0.3">
      <c r="A2620" s="1" t="s">
        <v>5576</v>
      </c>
      <c r="B2620" t="s">
        <v>2586</v>
      </c>
      <c r="C2620" t="s">
        <v>2321</v>
      </c>
      <c r="D2620" t="s">
        <v>5997</v>
      </c>
      <c r="E2620" t="s">
        <v>2120</v>
      </c>
      <c r="F2620" s="5">
        <v>15.23</v>
      </c>
      <c r="G2620" s="5">
        <v>49.99</v>
      </c>
      <c r="H2620" s="16">
        <v>4.5074095071933122</v>
      </c>
      <c r="I2620" s="3" t="s">
        <v>10261</v>
      </c>
      <c r="J2620" s="3" t="str">
        <f t="shared" si="40"/>
        <v>AVP</v>
      </c>
      <c r="K2620" s="3" t="e">
        <f>IF(AND(RIGHT(I2620,1)="1",J2620=AVP),"Scranton West","")</f>
        <v>#NAME?</v>
      </c>
    </row>
    <row r="2621" spans="1:11" x14ac:dyDescent="0.3">
      <c r="A2621" s="1" t="s">
        <v>5577</v>
      </c>
      <c r="B2621" t="s">
        <v>2587</v>
      </c>
      <c r="C2621" t="s">
        <v>2321</v>
      </c>
      <c r="D2621" t="s">
        <v>5998</v>
      </c>
      <c r="E2621" t="s">
        <v>13</v>
      </c>
      <c r="F2621" s="5">
        <v>10.53</v>
      </c>
      <c r="G2621" s="5">
        <v>22.99</v>
      </c>
      <c r="H2621" s="16">
        <v>0.60878720619947724</v>
      </c>
      <c r="I2621" s="3" t="s">
        <v>10260</v>
      </c>
      <c r="J2621" s="3" t="str">
        <f t="shared" si="40"/>
        <v>BNA</v>
      </c>
      <c r="K2621" s="3" t="e">
        <f>IF(AND(RIGHT(I2621,1)="1",J2621=AVP),"Scranton West","")</f>
        <v>#NAME?</v>
      </c>
    </row>
    <row r="2622" spans="1:11" x14ac:dyDescent="0.3">
      <c r="A2622" s="1" t="s">
        <v>5578</v>
      </c>
      <c r="B2622" t="s">
        <v>2588</v>
      </c>
      <c r="C2622" t="s">
        <v>2321</v>
      </c>
      <c r="D2622" t="s">
        <v>5997</v>
      </c>
      <c r="E2622" t="s">
        <v>1314</v>
      </c>
      <c r="F2622" s="5">
        <v>99.23</v>
      </c>
      <c r="G2622" s="5">
        <v>129.99</v>
      </c>
      <c r="H2622" s="16">
        <v>0.50465623890273348</v>
      </c>
      <c r="I2622" s="3" t="s">
        <v>10261</v>
      </c>
      <c r="J2622" s="3" t="str">
        <f t="shared" si="40"/>
        <v>AVP</v>
      </c>
      <c r="K2622" s="3" t="e">
        <f>IF(AND(RIGHT(I2622,1)="1",J2622=AVP),"Scranton West","")</f>
        <v>#NAME?</v>
      </c>
    </row>
    <row r="2623" spans="1:11" x14ac:dyDescent="0.3">
      <c r="A2623" s="1" t="s">
        <v>5579</v>
      </c>
      <c r="B2623" t="s">
        <v>2589</v>
      </c>
      <c r="C2623" t="s">
        <v>2321</v>
      </c>
      <c r="D2623" t="s">
        <v>5995</v>
      </c>
      <c r="E2623" t="s">
        <v>2124</v>
      </c>
      <c r="F2623" s="5">
        <v>167.44</v>
      </c>
      <c r="G2623" s="5">
        <v>199.99</v>
      </c>
      <c r="H2623" s="16">
        <v>17.005394497549208</v>
      </c>
      <c r="I2623" s="3" t="s">
        <v>10261</v>
      </c>
      <c r="J2623" s="3" t="str">
        <f t="shared" si="40"/>
        <v>AVP</v>
      </c>
      <c r="K2623" s="3" t="e">
        <f>IF(AND(RIGHT(I2623,1)="1",J2623=AVP),"Scranton West","")</f>
        <v>#NAME?</v>
      </c>
    </row>
    <row r="2624" spans="1:11" x14ac:dyDescent="0.3">
      <c r="A2624" s="1" t="s">
        <v>5580</v>
      </c>
      <c r="B2624" t="s">
        <v>2590</v>
      </c>
      <c r="C2624" t="s">
        <v>2321</v>
      </c>
      <c r="D2624" t="s">
        <v>5998</v>
      </c>
      <c r="E2624" t="s">
        <v>2122</v>
      </c>
      <c r="F2624" s="5">
        <v>18.100000000000001</v>
      </c>
      <c r="G2624" s="5">
        <v>34.99</v>
      </c>
      <c r="H2624" s="16">
        <v>0.30970814505456401</v>
      </c>
      <c r="I2624" s="3" t="s">
        <v>10260</v>
      </c>
      <c r="J2624" s="3" t="str">
        <f t="shared" si="40"/>
        <v>BNA</v>
      </c>
      <c r="K2624" s="3" t="e">
        <f>IF(AND(RIGHT(I2624,1)="1",J2624=AVP),"Scranton West","")</f>
        <v>#NAME?</v>
      </c>
    </row>
    <row r="2625" spans="1:11" x14ac:dyDescent="0.3">
      <c r="A2625" s="1" t="s">
        <v>5581</v>
      </c>
      <c r="B2625" t="s">
        <v>2591</v>
      </c>
      <c r="C2625" t="s">
        <v>2321</v>
      </c>
      <c r="D2625" t="s">
        <v>5995</v>
      </c>
      <c r="E2625" t="s">
        <v>2120</v>
      </c>
      <c r="F2625" s="5">
        <v>21.4</v>
      </c>
      <c r="G2625" s="5">
        <v>29.99</v>
      </c>
      <c r="H2625" s="16">
        <v>0.10433262806666736</v>
      </c>
      <c r="I2625" s="3" t="s">
        <v>10261</v>
      </c>
      <c r="J2625" s="3" t="str">
        <f t="shared" si="40"/>
        <v>AVP</v>
      </c>
      <c r="K2625" s="3" t="e">
        <f>IF(AND(RIGHT(I2625,1)="1",J2625=AVP),"Scranton West","")</f>
        <v>#NAME?</v>
      </c>
    </row>
    <row r="2626" spans="1:11" x14ac:dyDescent="0.3">
      <c r="A2626" s="1" t="s">
        <v>5582</v>
      </c>
      <c r="B2626" t="s">
        <v>2592</v>
      </c>
      <c r="C2626" t="s">
        <v>2321</v>
      </c>
      <c r="D2626" t="s">
        <v>5997</v>
      </c>
      <c r="E2626" t="s">
        <v>13</v>
      </c>
      <c r="F2626" s="5">
        <v>22.76</v>
      </c>
      <c r="G2626" s="5">
        <v>39.99</v>
      </c>
      <c r="H2626" s="16">
        <v>24.000679876801833</v>
      </c>
      <c r="I2626" s="3" t="s">
        <v>10263</v>
      </c>
      <c r="J2626" s="3" t="str">
        <f t="shared" si="40"/>
        <v>BNA</v>
      </c>
      <c r="K2626" s="3" t="e">
        <f>IF(AND(RIGHT(I2626,1)="1",J2626=AVP),"Scranton West","")</f>
        <v>#NAME?</v>
      </c>
    </row>
    <row r="2627" spans="1:11" x14ac:dyDescent="0.3">
      <c r="A2627" s="1" t="s">
        <v>5583</v>
      </c>
      <c r="B2627" t="s">
        <v>2593</v>
      </c>
      <c r="C2627" t="s">
        <v>2321</v>
      </c>
      <c r="D2627" t="s">
        <v>5998</v>
      </c>
      <c r="E2627" t="s">
        <v>1314</v>
      </c>
      <c r="F2627" s="5">
        <v>23.3</v>
      </c>
      <c r="G2627" s="5">
        <v>24.99</v>
      </c>
      <c r="H2627" s="16">
        <v>0.20513408686427104</v>
      </c>
      <c r="I2627" s="3" t="s">
        <v>10261</v>
      </c>
      <c r="J2627" s="3" t="str">
        <f t="shared" ref="J2627:J2690" si="41">LEFT(I2627,3)</f>
        <v>AVP</v>
      </c>
      <c r="K2627" s="3" t="e">
        <f>IF(AND(RIGHT(I2627,1)="1",J2627=AVP),"Scranton West","")</f>
        <v>#NAME?</v>
      </c>
    </row>
    <row r="2628" spans="1:11" x14ac:dyDescent="0.3">
      <c r="A2628" s="1" t="s">
        <v>5584</v>
      </c>
      <c r="B2628" t="s">
        <v>2594</v>
      </c>
      <c r="C2628" t="s">
        <v>2321</v>
      </c>
      <c r="D2628" t="s">
        <v>5995</v>
      </c>
      <c r="E2628" t="s">
        <v>2124</v>
      </c>
      <c r="F2628" s="5">
        <v>58.92</v>
      </c>
      <c r="G2628" s="5">
        <v>99.99</v>
      </c>
      <c r="H2628" s="16">
        <v>1.002131304175901</v>
      </c>
      <c r="I2628" s="3" t="s">
        <v>10262</v>
      </c>
      <c r="J2628" s="3" t="str">
        <f t="shared" si="41"/>
        <v>MCO</v>
      </c>
      <c r="K2628" s="3" t="e">
        <f>IF(AND(RIGHT(I2628,1)="1",J2628=AVP),"Scranton West","")</f>
        <v>#NAME?</v>
      </c>
    </row>
    <row r="2629" spans="1:11" x14ac:dyDescent="0.3">
      <c r="A2629" s="1" t="s">
        <v>5585</v>
      </c>
      <c r="B2629" t="s">
        <v>2595</v>
      </c>
      <c r="C2629" t="s">
        <v>2321</v>
      </c>
      <c r="D2629" t="s">
        <v>5997</v>
      </c>
      <c r="E2629" t="s">
        <v>2122</v>
      </c>
      <c r="F2629" s="5">
        <v>73.040000000000006</v>
      </c>
      <c r="G2629" s="5">
        <v>149.99</v>
      </c>
      <c r="H2629" s="16">
        <v>1.0056291935267274</v>
      </c>
      <c r="I2629" s="3" t="s">
        <v>10261</v>
      </c>
      <c r="J2629" s="3" t="str">
        <f t="shared" si="41"/>
        <v>AVP</v>
      </c>
      <c r="K2629" s="3" t="e">
        <f>IF(AND(RIGHT(I2629,1)="1",J2629=AVP),"Scranton West","")</f>
        <v>#NAME?</v>
      </c>
    </row>
    <row r="2630" spans="1:11" x14ac:dyDescent="0.3">
      <c r="A2630" s="1" t="s">
        <v>5586</v>
      </c>
      <c r="B2630" t="s">
        <v>2596</v>
      </c>
      <c r="C2630" t="s">
        <v>2321</v>
      </c>
      <c r="D2630" t="s">
        <v>5997</v>
      </c>
      <c r="E2630" t="s">
        <v>2120</v>
      </c>
      <c r="F2630" s="5">
        <v>6.06</v>
      </c>
      <c r="G2630" s="5">
        <v>54.99</v>
      </c>
      <c r="H2630" s="16">
        <v>1.0083975463607409</v>
      </c>
      <c r="I2630" s="3" t="s">
        <v>10264</v>
      </c>
      <c r="J2630" s="3" t="str">
        <f t="shared" si="41"/>
        <v>AVP</v>
      </c>
      <c r="K2630" s="3" t="e">
        <f>IF(AND(RIGHT(I2630,1)="1",J2630=AVP),"Scranton West","")</f>
        <v>#NAME?</v>
      </c>
    </row>
    <row r="2631" spans="1:11" x14ac:dyDescent="0.3">
      <c r="A2631" s="1" t="s">
        <v>5587</v>
      </c>
      <c r="B2631" t="s">
        <v>2597</v>
      </c>
      <c r="C2631" t="s">
        <v>2321</v>
      </c>
      <c r="D2631" t="s">
        <v>5998</v>
      </c>
      <c r="E2631" t="s">
        <v>13</v>
      </c>
      <c r="F2631" s="5">
        <v>10.28</v>
      </c>
      <c r="G2631" s="5">
        <v>19.989999999999998</v>
      </c>
      <c r="H2631" s="16">
        <v>2.0064454650767711</v>
      </c>
      <c r="I2631" s="3" t="s">
        <v>10264</v>
      </c>
      <c r="J2631" s="3" t="str">
        <f t="shared" si="41"/>
        <v>AVP</v>
      </c>
      <c r="K2631" s="3" t="e">
        <f>IF(AND(RIGHT(I2631,1)="1",J2631=AVP),"Scranton West","")</f>
        <v>#NAME?</v>
      </c>
    </row>
    <row r="2632" spans="1:11" x14ac:dyDescent="0.3">
      <c r="A2632" s="1" t="s">
        <v>5588</v>
      </c>
      <c r="B2632" t="s">
        <v>2598</v>
      </c>
      <c r="C2632" t="s">
        <v>2321</v>
      </c>
      <c r="D2632" t="s">
        <v>5997</v>
      </c>
      <c r="E2632" t="s">
        <v>1314</v>
      </c>
      <c r="F2632" s="5">
        <v>33.4</v>
      </c>
      <c r="G2632" s="5">
        <v>199.99</v>
      </c>
      <c r="H2632" s="16">
        <v>1.0028986403887354</v>
      </c>
      <c r="I2632" s="3" t="s">
        <v>10261</v>
      </c>
      <c r="J2632" s="3" t="str">
        <f t="shared" si="41"/>
        <v>AVP</v>
      </c>
      <c r="K2632" s="3" t="e">
        <f>IF(AND(RIGHT(I2632,1)="1",J2632=AVP),"Scranton West","")</f>
        <v>#NAME?</v>
      </c>
    </row>
    <row r="2633" spans="1:11" x14ac:dyDescent="0.3">
      <c r="A2633" s="1" t="s">
        <v>5589</v>
      </c>
      <c r="B2633" t="s">
        <v>2599</v>
      </c>
      <c r="C2633" t="s">
        <v>2321</v>
      </c>
      <c r="D2633" t="s">
        <v>5995</v>
      </c>
      <c r="E2633" t="s">
        <v>2124</v>
      </c>
      <c r="F2633" s="5">
        <v>13.51</v>
      </c>
      <c r="G2633" s="5">
        <v>29.99</v>
      </c>
      <c r="H2633" s="16">
        <v>1.5064698143820403</v>
      </c>
      <c r="I2633" s="3" t="s">
        <v>10263</v>
      </c>
      <c r="J2633" s="3" t="str">
        <f t="shared" si="41"/>
        <v>BNA</v>
      </c>
      <c r="K2633" s="3" t="e">
        <f>IF(AND(RIGHT(I2633,1)="1",J2633=AVP),"Scranton West","")</f>
        <v>#NAME?</v>
      </c>
    </row>
    <row r="2634" spans="1:11" x14ac:dyDescent="0.3">
      <c r="A2634" s="1" t="s">
        <v>5590</v>
      </c>
      <c r="B2634" t="s">
        <v>2600</v>
      </c>
      <c r="C2634" t="s">
        <v>2321</v>
      </c>
      <c r="D2634" t="s">
        <v>5997</v>
      </c>
      <c r="E2634" t="s">
        <v>2122</v>
      </c>
      <c r="F2634" s="5">
        <v>114.17</v>
      </c>
      <c r="G2634" s="5">
        <v>129.99</v>
      </c>
      <c r="H2634" s="16">
        <v>0.25558518438822109</v>
      </c>
      <c r="I2634" s="3" t="s">
        <v>10263</v>
      </c>
      <c r="J2634" s="3" t="str">
        <f t="shared" si="41"/>
        <v>BNA</v>
      </c>
      <c r="K2634" s="3" t="e">
        <f>IF(AND(RIGHT(I2634,1)="1",J2634=AVP),"Scranton West","")</f>
        <v>#NAME?</v>
      </c>
    </row>
    <row r="2635" spans="1:11" x14ac:dyDescent="0.3">
      <c r="A2635" s="1" t="s">
        <v>5591</v>
      </c>
      <c r="B2635" t="s">
        <v>2601</v>
      </c>
      <c r="C2635" t="s">
        <v>2321</v>
      </c>
      <c r="D2635" t="s">
        <v>5998</v>
      </c>
      <c r="E2635" t="s">
        <v>2120</v>
      </c>
      <c r="F2635" s="5">
        <v>54.63</v>
      </c>
      <c r="G2635" s="5">
        <v>99.99</v>
      </c>
      <c r="H2635" s="16">
        <v>1.0052709941550411</v>
      </c>
      <c r="I2635" s="3" t="s">
        <v>10262</v>
      </c>
      <c r="J2635" s="3" t="str">
        <f t="shared" si="41"/>
        <v>MCO</v>
      </c>
      <c r="K2635" s="3" t="e">
        <f>IF(AND(RIGHT(I2635,1)="1",J2635=AVP),"Scranton West","")</f>
        <v>#NAME?</v>
      </c>
    </row>
    <row r="2636" spans="1:11" x14ac:dyDescent="0.3">
      <c r="A2636" s="1" t="s">
        <v>5592</v>
      </c>
      <c r="B2636" t="s">
        <v>2602</v>
      </c>
      <c r="C2636" t="s">
        <v>2321</v>
      </c>
      <c r="D2636" t="s">
        <v>5995</v>
      </c>
      <c r="E2636" t="s">
        <v>13</v>
      </c>
      <c r="F2636" s="5">
        <v>29.75</v>
      </c>
      <c r="G2636" s="5">
        <v>89.99</v>
      </c>
      <c r="H2636" s="16">
        <v>0.60717679483773734</v>
      </c>
      <c r="I2636" s="3" t="s">
        <v>10262</v>
      </c>
      <c r="J2636" s="3" t="str">
        <f t="shared" si="41"/>
        <v>MCO</v>
      </c>
      <c r="K2636" s="3" t="e">
        <f>IF(AND(RIGHT(I2636,1)="1",J2636=AVP),"Scranton West","")</f>
        <v>#NAME?</v>
      </c>
    </row>
    <row r="2637" spans="1:11" x14ac:dyDescent="0.3">
      <c r="A2637" s="1" t="s">
        <v>5593</v>
      </c>
      <c r="B2637" t="s">
        <v>2603</v>
      </c>
      <c r="C2637" t="s">
        <v>2321</v>
      </c>
      <c r="D2637" t="s">
        <v>5998</v>
      </c>
      <c r="E2637" t="s">
        <v>1314</v>
      </c>
      <c r="F2637" s="5">
        <v>20.79</v>
      </c>
      <c r="G2637" s="5">
        <v>29.99</v>
      </c>
      <c r="H2637" s="16">
        <v>0.10623167883616015</v>
      </c>
      <c r="I2637" s="3" t="s">
        <v>10261</v>
      </c>
      <c r="J2637" s="3" t="str">
        <f t="shared" si="41"/>
        <v>AVP</v>
      </c>
      <c r="K2637" s="3" t="e">
        <f>IF(AND(RIGHT(I2637,1)="1",J2637=AVP),"Scranton West","")</f>
        <v>#NAME?</v>
      </c>
    </row>
    <row r="2638" spans="1:11" x14ac:dyDescent="0.3">
      <c r="A2638" s="1" t="s">
        <v>5594</v>
      </c>
      <c r="B2638" t="s">
        <v>2604</v>
      </c>
      <c r="C2638" t="s">
        <v>2321</v>
      </c>
      <c r="D2638" t="s">
        <v>5997</v>
      </c>
      <c r="E2638" t="s">
        <v>2124</v>
      </c>
      <c r="F2638" s="5">
        <v>19.89</v>
      </c>
      <c r="G2638" s="5">
        <v>79.989999999999995</v>
      </c>
      <c r="H2638" s="16">
        <v>1.4003184167249862</v>
      </c>
      <c r="I2638" s="3" t="s">
        <v>10261</v>
      </c>
      <c r="J2638" s="3" t="str">
        <f t="shared" si="41"/>
        <v>AVP</v>
      </c>
      <c r="K2638" s="3" t="e">
        <f>IF(AND(RIGHT(I2638,1)="1",J2638=AVP),"Scranton West","")</f>
        <v>#NAME?</v>
      </c>
    </row>
    <row r="2639" spans="1:11" x14ac:dyDescent="0.3">
      <c r="A2639" s="1" t="s">
        <v>5595</v>
      </c>
      <c r="B2639" t="s">
        <v>2605</v>
      </c>
      <c r="C2639" t="s">
        <v>2321</v>
      </c>
      <c r="D2639" t="s">
        <v>5998</v>
      </c>
      <c r="E2639" t="s">
        <v>2122</v>
      </c>
      <c r="F2639" s="5">
        <v>163.47999999999999</v>
      </c>
      <c r="G2639" s="5">
        <v>199.99</v>
      </c>
      <c r="H2639" s="16">
        <v>4.0038275794612268</v>
      </c>
      <c r="I2639" s="3" t="s">
        <v>10261</v>
      </c>
      <c r="J2639" s="3" t="str">
        <f t="shared" si="41"/>
        <v>AVP</v>
      </c>
      <c r="K2639" s="3" t="e">
        <f>IF(AND(RIGHT(I2639,1)="1",J2639=AVP),"Scranton West","")</f>
        <v>#NAME?</v>
      </c>
    </row>
    <row r="2640" spans="1:11" x14ac:dyDescent="0.3">
      <c r="A2640" s="1" t="s">
        <v>5596</v>
      </c>
      <c r="B2640" t="s">
        <v>2606</v>
      </c>
      <c r="C2640" t="s">
        <v>2321</v>
      </c>
      <c r="D2640" t="s">
        <v>5995</v>
      </c>
      <c r="E2640" t="s">
        <v>2120</v>
      </c>
      <c r="F2640" s="5">
        <v>18.16</v>
      </c>
      <c r="G2640" s="5">
        <v>39.99</v>
      </c>
      <c r="H2640" s="16">
        <v>0.50523498193678218</v>
      </c>
      <c r="I2640" s="3" t="s">
        <v>10264</v>
      </c>
      <c r="J2640" s="3" t="str">
        <f t="shared" si="41"/>
        <v>AVP</v>
      </c>
      <c r="K2640" s="3" t="e">
        <f>IF(AND(RIGHT(I2640,1)="1",J2640=AVP),"Scranton West","")</f>
        <v>#NAME?</v>
      </c>
    </row>
    <row r="2641" spans="1:11" x14ac:dyDescent="0.3">
      <c r="A2641" s="1" t="s">
        <v>5597</v>
      </c>
      <c r="B2641" t="s">
        <v>2607</v>
      </c>
      <c r="C2641" t="s">
        <v>2321</v>
      </c>
      <c r="D2641" t="s">
        <v>5998</v>
      </c>
      <c r="E2641" t="s">
        <v>13</v>
      </c>
      <c r="F2641" s="5">
        <v>47.49</v>
      </c>
      <c r="G2641" s="5">
        <v>49.99</v>
      </c>
      <c r="H2641" s="16">
        <v>0.10513238151342445</v>
      </c>
      <c r="I2641" s="3" t="s">
        <v>10261</v>
      </c>
      <c r="J2641" s="3" t="str">
        <f t="shared" si="41"/>
        <v>AVP</v>
      </c>
      <c r="K2641" s="3" t="e">
        <f>IF(AND(RIGHT(I2641,1)="1",J2641=AVP),"Scranton West","")</f>
        <v>#NAME?</v>
      </c>
    </row>
    <row r="2642" spans="1:11" x14ac:dyDescent="0.3">
      <c r="A2642" s="1" t="s">
        <v>5598</v>
      </c>
      <c r="B2642" t="s">
        <v>2608</v>
      </c>
      <c r="C2642" t="s">
        <v>2321</v>
      </c>
      <c r="D2642" t="s">
        <v>5997</v>
      </c>
      <c r="E2642" t="s">
        <v>1314</v>
      </c>
      <c r="F2642" s="5">
        <v>29.83</v>
      </c>
      <c r="G2642" s="5">
        <v>69.989999999999995</v>
      </c>
      <c r="H2642" s="16">
        <v>1.0087654398149839</v>
      </c>
      <c r="I2642" s="3" t="s">
        <v>10260</v>
      </c>
      <c r="J2642" s="3" t="str">
        <f t="shared" si="41"/>
        <v>BNA</v>
      </c>
      <c r="K2642" s="3" t="e">
        <f>IF(AND(RIGHT(I2642,1)="1",J2642=AVP),"Scranton West","")</f>
        <v>#NAME?</v>
      </c>
    </row>
    <row r="2643" spans="1:11" x14ac:dyDescent="0.3">
      <c r="A2643" s="1" t="s">
        <v>5599</v>
      </c>
      <c r="B2643" t="s">
        <v>2609</v>
      </c>
      <c r="C2643" t="s">
        <v>2321</v>
      </c>
      <c r="D2643" t="s">
        <v>5995</v>
      </c>
      <c r="E2643" t="s">
        <v>2124</v>
      </c>
      <c r="F2643" s="5">
        <v>-0.54</v>
      </c>
      <c r="G2643" s="5">
        <v>24.99</v>
      </c>
      <c r="H2643" s="16">
        <v>5.0081702679990316</v>
      </c>
      <c r="I2643" s="3" t="s">
        <v>10260</v>
      </c>
      <c r="J2643" s="3" t="str">
        <f t="shared" si="41"/>
        <v>BNA</v>
      </c>
      <c r="K2643" s="3" t="e">
        <f>IF(AND(RIGHT(I2643,1)="1",J2643=AVP),"Scranton West","")</f>
        <v>#NAME?</v>
      </c>
    </row>
    <row r="2644" spans="1:11" x14ac:dyDescent="0.3">
      <c r="A2644" s="1" t="s">
        <v>5600</v>
      </c>
      <c r="B2644" t="s">
        <v>2610</v>
      </c>
      <c r="C2644" t="s">
        <v>2321</v>
      </c>
      <c r="D2644" t="s">
        <v>5998</v>
      </c>
      <c r="E2644" t="s">
        <v>2122</v>
      </c>
      <c r="F2644" s="5">
        <v>51.03</v>
      </c>
      <c r="G2644" s="5">
        <v>79.989999999999995</v>
      </c>
      <c r="H2644" s="16">
        <v>0.50183635443986119</v>
      </c>
      <c r="I2644" s="3" t="s">
        <v>10262</v>
      </c>
      <c r="J2644" s="3" t="str">
        <f t="shared" si="41"/>
        <v>MCO</v>
      </c>
      <c r="K2644" s="3" t="e">
        <f>IF(AND(RIGHT(I2644,1)="1",J2644=AVP),"Scranton West","")</f>
        <v>#NAME?</v>
      </c>
    </row>
    <row r="2645" spans="1:11" x14ac:dyDescent="0.3">
      <c r="A2645" s="1" t="s">
        <v>5601</v>
      </c>
      <c r="B2645" t="s">
        <v>2611</v>
      </c>
      <c r="C2645" t="s">
        <v>2321</v>
      </c>
      <c r="D2645" t="s">
        <v>5997</v>
      </c>
      <c r="E2645" t="s">
        <v>13</v>
      </c>
      <c r="F2645" s="5">
        <v>20.53</v>
      </c>
      <c r="G2645" s="5">
        <v>24.99</v>
      </c>
      <c r="H2645" s="16">
        <v>8.007634098893238</v>
      </c>
      <c r="I2645" s="3" t="s">
        <v>10263</v>
      </c>
      <c r="J2645" s="3" t="str">
        <f t="shared" si="41"/>
        <v>BNA</v>
      </c>
      <c r="K2645" s="3" t="e">
        <f>IF(AND(RIGHT(I2645,1)="1",J2645=AVP),"Scranton West","")</f>
        <v>#NAME?</v>
      </c>
    </row>
    <row r="2646" spans="1:11" x14ac:dyDescent="0.3">
      <c r="A2646" s="1" t="s">
        <v>5602</v>
      </c>
      <c r="B2646" t="s">
        <v>2612</v>
      </c>
      <c r="C2646" t="s">
        <v>2321</v>
      </c>
      <c r="D2646" t="s">
        <v>5998</v>
      </c>
      <c r="E2646" t="s">
        <v>2120</v>
      </c>
      <c r="F2646" s="5">
        <v>11.21</v>
      </c>
      <c r="G2646" s="5">
        <v>19.989999999999998</v>
      </c>
      <c r="H2646" s="16">
        <v>0.10817008384756713</v>
      </c>
      <c r="I2646" s="3" t="s">
        <v>10261</v>
      </c>
      <c r="J2646" s="3" t="str">
        <f t="shared" si="41"/>
        <v>AVP</v>
      </c>
      <c r="K2646" s="3" t="e">
        <f>IF(AND(RIGHT(I2646,1)="1",J2646=AVP),"Scranton West","")</f>
        <v>#NAME?</v>
      </c>
    </row>
    <row r="2647" spans="1:11" x14ac:dyDescent="0.3">
      <c r="A2647" s="1" t="s">
        <v>5603</v>
      </c>
      <c r="B2647" t="s">
        <v>2613</v>
      </c>
      <c r="C2647" t="s">
        <v>2321</v>
      </c>
      <c r="D2647" t="s">
        <v>5997</v>
      </c>
      <c r="E2647" t="s">
        <v>1314</v>
      </c>
      <c r="F2647" s="5">
        <v>56.89</v>
      </c>
      <c r="G2647" s="5">
        <v>69.989999999999995</v>
      </c>
      <c r="H2647" s="16">
        <v>45.008774832748031</v>
      </c>
      <c r="I2647" s="3" t="s">
        <v>10261</v>
      </c>
      <c r="J2647" s="3" t="str">
        <f t="shared" si="41"/>
        <v>AVP</v>
      </c>
      <c r="K2647" s="3" t="e">
        <f>IF(AND(RIGHT(I2647,1)="1",J2647=AVP),"Scranton West","")</f>
        <v>#NAME?</v>
      </c>
    </row>
    <row r="2648" spans="1:11" x14ac:dyDescent="0.3">
      <c r="A2648" s="1" t="s">
        <v>5604</v>
      </c>
      <c r="B2648" t="s">
        <v>2331</v>
      </c>
      <c r="C2648" t="s">
        <v>2321</v>
      </c>
      <c r="D2648" t="s">
        <v>5995</v>
      </c>
      <c r="E2648" t="s">
        <v>2124</v>
      </c>
      <c r="F2648" s="5">
        <v>17.329999999999998</v>
      </c>
      <c r="G2648" s="5">
        <v>29.99</v>
      </c>
      <c r="H2648" s="16">
        <v>0.50101945101218437</v>
      </c>
      <c r="I2648" s="3" t="s">
        <v>10263</v>
      </c>
      <c r="J2648" s="3" t="str">
        <f t="shared" si="41"/>
        <v>BNA</v>
      </c>
      <c r="K2648" s="3" t="e">
        <f>IF(AND(RIGHT(I2648,1)="1",J2648=AVP),"Scranton West","")</f>
        <v>#NAME?</v>
      </c>
    </row>
    <row r="2649" spans="1:11" x14ac:dyDescent="0.3">
      <c r="A2649" s="1" t="s">
        <v>5605</v>
      </c>
      <c r="B2649" t="s">
        <v>2395</v>
      </c>
      <c r="C2649" t="s">
        <v>2321</v>
      </c>
      <c r="D2649" t="s">
        <v>5998</v>
      </c>
      <c r="E2649" t="s">
        <v>2122</v>
      </c>
      <c r="F2649" s="5">
        <v>20.14</v>
      </c>
      <c r="G2649" s="5">
        <v>39.99</v>
      </c>
      <c r="H2649" s="16">
        <v>22.008338906131513</v>
      </c>
      <c r="I2649" s="3" t="s">
        <v>10264</v>
      </c>
      <c r="J2649" s="3" t="str">
        <f t="shared" si="41"/>
        <v>AVP</v>
      </c>
      <c r="K2649" s="3" t="e">
        <f>IF(AND(RIGHT(I2649,1)="1",J2649=AVP),"Scranton West","")</f>
        <v>#NAME?</v>
      </c>
    </row>
    <row r="2650" spans="1:11" x14ac:dyDescent="0.3">
      <c r="A2650" s="1" t="s">
        <v>5606</v>
      </c>
      <c r="B2650" t="s">
        <v>2614</v>
      </c>
      <c r="C2650" t="s">
        <v>2321</v>
      </c>
      <c r="D2650" t="s">
        <v>5995</v>
      </c>
      <c r="E2650" t="s">
        <v>13</v>
      </c>
      <c r="F2650" s="5">
        <v>11.57</v>
      </c>
      <c r="G2650" s="5">
        <v>89.99</v>
      </c>
      <c r="H2650" s="16">
        <v>10.008341582100847</v>
      </c>
      <c r="I2650" s="3" t="s">
        <v>10260</v>
      </c>
      <c r="J2650" s="3" t="str">
        <f t="shared" si="41"/>
        <v>BNA</v>
      </c>
      <c r="K2650" s="3" t="e">
        <f>IF(AND(RIGHT(I2650,1)="1",J2650=AVP),"Scranton West","")</f>
        <v>#NAME?</v>
      </c>
    </row>
    <row r="2651" spans="1:11" x14ac:dyDescent="0.3">
      <c r="A2651" s="1" t="s">
        <v>5607</v>
      </c>
      <c r="B2651" t="s">
        <v>2615</v>
      </c>
      <c r="C2651" t="s">
        <v>2321</v>
      </c>
      <c r="D2651" t="s">
        <v>5997</v>
      </c>
      <c r="E2651" t="s">
        <v>2120</v>
      </c>
      <c r="F2651" s="5">
        <v>6.53</v>
      </c>
      <c r="G2651" s="5">
        <v>14.99</v>
      </c>
      <c r="H2651" s="16">
        <v>0.30176044313620159</v>
      </c>
      <c r="I2651" s="3" t="s">
        <v>10264</v>
      </c>
      <c r="J2651" s="3" t="str">
        <f t="shared" si="41"/>
        <v>AVP</v>
      </c>
      <c r="K2651" s="3" t="e">
        <f>IF(AND(RIGHT(I2651,1)="1",J2651=AVP),"Scranton West","")</f>
        <v>#NAME?</v>
      </c>
    </row>
    <row r="2652" spans="1:11" x14ac:dyDescent="0.3">
      <c r="A2652" s="1" t="s">
        <v>5608</v>
      </c>
      <c r="B2652" t="s">
        <v>2616</v>
      </c>
      <c r="C2652" t="s">
        <v>2321</v>
      </c>
      <c r="D2652" t="s">
        <v>5998</v>
      </c>
      <c r="E2652" t="s">
        <v>1314</v>
      </c>
      <c r="F2652" s="5">
        <v>27.94</v>
      </c>
      <c r="G2652" s="5">
        <v>59.99</v>
      </c>
      <c r="H2652" s="16">
        <v>0.50478262445101751</v>
      </c>
      <c r="I2652" s="3" t="s">
        <v>10264</v>
      </c>
      <c r="J2652" s="3" t="str">
        <f t="shared" si="41"/>
        <v>AVP</v>
      </c>
      <c r="K2652" s="3" t="e">
        <f>IF(AND(RIGHT(I2652,1)="1",J2652=AVP),"Scranton West","")</f>
        <v>#NAME?</v>
      </c>
    </row>
    <row r="2653" spans="1:11" x14ac:dyDescent="0.3">
      <c r="A2653" s="1" t="s">
        <v>5609</v>
      </c>
      <c r="B2653" t="s">
        <v>2617</v>
      </c>
      <c r="C2653" t="s">
        <v>2321</v>
      </c>
      <c r="D2653" t="s">
        <v>5997</v>
      </c>
      <c r="E2653" t="s">
        <v>2124</v>
      </c>
      <c r="F2653" s="5">
        <v>31.28</v>
      </c>
      <c r="G2653" s="5">
        <v>39.99</v>
      </c>
      <c r="H2653" s="16">
        <v>0.50183947971284915</v>
      </c>
      <c r="I2653" s="3" t="s">
        <v>10260</v>
      </c>
      <c r="J2653" s="3" t="str">
        <f t="shared" si="41"/>
        <v>BNA</v>
      </c>
      <c r="K2653" s="3" t="e">
        <f>IF(AND(RIGHT(I2653,1)="1",J2653=AVP),"Scranton West","")</f>
        <v>#NAME?</v>
      </c>
    </row>
    <row r="2654" spans="1:11" x14ac:dyDescent="0.3">
      <c r="A2654" s="1" t="s">
        <v>5610</v>
      </c>
      <c r="B2654" t="s">
        <v>2618</v>
      </c>
      <c r="C2654" t="s">
        <v>2321</v>
      </c>
      <c r="D2654" t="s">
        <v>5995</v>
      </c>
      <c r="E2654" t="s">
        <v>2122</v>
      </c>
      <c r="F2654" s="5">
        <v>23.74</v>
      </c>
      <c r="G2654" s="5">
        <v>24.99</v>
      </c>
      <c r="H2654" s="16">
        <v>0.10663164660015065</v>
      </c>
      <c r="I2654" s="3" t="s">
        <v>10264</v>
      </c>
      <c r="J2654" s="3" t="str">
        <f t="shared" si="41"/>
        <v>AVP</v>
      </c>
      <c r="K2654" s="3" t="e">
        <f>IF(AND(RIGHT(I2654,1)="1",J2654=AVP),"Scranton West","")</f>
        <v>#NAME?</v>
      </c>
    </row>
    <row r="2655" spans="1:11" x14ac:dyDescent="0.3">
      <c r="A2655" s="1" t="s">
        <v>5611</v>
      </c>
      <c r="B2655" t="s">
        <v>2155</v>
      </c>
      <c r="C2655" t="s">
        <v>2321</v>
      </c>
      <c r="D2655" t="s">
        <v>5998</v>
      </c>
      <c r="E2655" t="s">
        <v>13</v>
      </c>
      <c r="F2655" s="5">
        <v>12.95</v>
      </c>
      <c r="G2655" s="5">
        <v>34.99</v>
      </c>
      <c r="H2655" s="16">
        <v>3.0053456539626646</v>
      </c>
      <c r="I2655" s="3" t="s">
        <v>10261</v>
      </c>
      <c r="J2655" s="3" t="str">
        <f t="shared" si="41"/>
        <v>AVP</v>
      </c>
      <c r="K2655" s="3" t="e">
        <f>IF(AND(RIGHT(I2655,1)="1",J2655=AVP),"Scranton West","")</f>
        <v>#NAME?</v>
      </c>
    </row>
    <row r="2656" spans="1:11" x14ac:dyDescent="0.3">
      <c r="A2656" s="1" t="s">
        <v>5612</v>
      </c>
      <c r="B2656" t="s">
        <v>2332</v>
      </c>
      <c r="C2656" t="s">
        <v>2321</v>
      </c>
      <c r="D2656" t="s">
        <v>5997</v>
      </c>
      <c r="E2656" t="s">
        <v>2120</v>
      </c>
      <c r="F2656" s="5">
        <v>12.34</v>
      </c>
      <c r="G2656" s="5">
        <v>12.99</v>
      </c>
      <c r="H2656" s="16">
        <v>25.007185032351053</v>
      </c>
      <c r="I2656" s="3" t="s">
        <v>10261</v>
      </c>
      <c r="J2656" s="3" t="str">
        <f t="shared" si="41"/>
        <v>AVP</v>
      </c>
      <c r="K2656" s="3" t="e">
        <f>IF(AND(RIGHT(I2656,1)="1",J2656=AVP),"Scranton West","")</f>
        <v>#NAME?</v>
      </c>
    </row>
    <row r="2657" spans="1:11" x14ac:dyDescent="0.3">
      <c r="A2657" s="1" t="s">
        <v>5613</v>
      </c>
      <c r="B2657" t="s">
        <v>2619</v>
      </c>
      <c r="C2657" t="s">
        <v>2321</v>
      </c>
      <c r="D2657" t="s">
        <v>5997</v>
      </c>
      <c r="E2657" t="s">
        <v>1314</v>
      </c>
      <c r="F2657" s="5">
        <v>13.76</v>
      </c>
      <c r="G2657" s="5">
        <v>49.99</v>
      </c>
      <c r="H2657" s="16">
        <v>1.5073333948175891</v>
      </c>
      <c r="I2657" s="3" t="s">
        <v>10260</v>
      </c>
      <c r="J2657" s="3" t="str">
        <f t="shared" si="41"/>
        <v>BNA</v>
      </c>
      <c r="K2657" s="3" t="e">
        <f>IF(AND(RIGHT(I2657,1)="1",J2657=AVP),"Scranton West","")</f>
        <v>#NAME?</v>
      </c>
    </row>
    <row r="2658" spans="1:11" x14ac:dyDescent="0.3">
      <c r="A2658" s="1" t="s">
        <v>5614</v>
      </c>
      <c r="B2658" t="s">
        <v>2413</v>
      </c>
      <c r="C2658" t="s">
        <v>2321</v>
      </c>
      <c r="D2658" t="s">
        <v>5998</v>
      </c>
      <c r="E2658" t="s">
        <v>2124</v>
      </c>
      <c r="F2658" s="5">
        <v>15.52</v>
      </c>
      <c r="G2658" s="5">
        <v>34.99</v>
      </c>
      <c r="H2658" s="16">
        <v>2.0040264713401599</v>
      </c>
      <c r="I2658" s="3" t="s">
        <v>10261</v>
      </c>
      <c r="J2658" s="3" t="str">
        <f t="shared" si="41"/>
        <v>AVP</v>
      </c>
      <c r="K2658" s="3" t="e">
        <f>IF(AND(RIGHT(I2658,1)="1",J2658=AVP),"Scranton West","")</f>
        <v>#NAME?</v>
      </c>
    </row>
    <row r="2659" spans="1:11" x14ac:dyDescent="0.3">
      <c r="A2659" s="1" t="s">
        <v>5615</v>
      </c>
      <c r="B2659" t="s">
        <v>2620</v>
      </c>
      <c r="C2659" t="s">
        <v>2321</v>
      </c>
      <c r="D2659" t="s">
        <v>5995</v>
      </c>
      <c r="E2659" t="s">
        <v>2122</v>
      </c>
      <c r="F2659" s="5">
        <v>6.73</v>
      </c>
      <c r="G2659" s="5">
        <v>12.99</v>
      </c>
      <c r="H2659" s="16">
        <v>0.50978753757598749</v>
      </c>
      <c r="I2659" s="3" t="s">
        <v>10262</v>
      </c>
      <c r="J2659" s="3" t="str">
        <f t="shared" si="41"/>
        <v>MCO</v>
      </c>
      <c r="K2659" s="3" t="e">
        <f>IF(AND(RIGHT(I2659,1)="1",J2659=AVP),"Scranton West","")</f>
        <v>#NAME?</v>
      </c>
    </row>
    <row r="2660" spans="1:11" x14ac:dyDescent="0.3">
      <c r="A2660" s="1" t="s">
        <v>5616</v>
      </c>
      <c r="B2660" t="s">
        <v>2621</v>
      </c>
      <c r="C2660" t="s">
        <v>2321</v>
      </c>
      <c r="D2660" t="s">
        <v>5998</v>
      </c>
      <c r="E2660" t="s">
        <v>13</v>
      </c>
      <c r="F2660" s="5">
        <v>16.21</v>
      </c>
      <c r="G2660" s="5">
        <v>29.99</v>
      </c>
      <c r="H2660" s="16">
        <v>25.00358879172223</v>
      </c>
      <c r="I2660" s="3" t="s">
        <v>10264</v>
      </c>
      <c r="J2660" s="3" t="str">
        <f t="shared" si="41"/>
        <v>AVP</v>
      </c>
      <c r="K2660" s="3" t="e">
        <f>IF(AND(RIGHT(I2660,1)="1",J2660=AVP),"Scranton West","")</f>
        <v>#NAME?</v>
      </c>
    </row>
    <row r="2661" spans="1:11" x14ac:dyDescent="0.3">
      <c r="A2661" s="1" t="s">
        <v>5617</v>
      </c>
      <c r="B2661" t="s">
        <v>2622</v>
      </c>
      <c r="C2661" t="s">
        <v>2321</v>
      </c>
      <c r="D2661" t="s">
        <v>5997</v>
      </c>
      <c r="E2661" t="s">
        <v>2120</v>
      </c>
      <c r="F2661" s="5">
        <v>32.869999999999997</v>
      </c>
      <c r="G2661" s="5">
        <v>54.99</v>
      </c>
      <c r="H2661" s="16">
        <v>1.0007354394770005</v>
      </c>
      <c r="I2661" s="3" t="s">
        <v>10261</v>
      </c>
      <c r="J2661" s="3" t="str">
        <f t="shared" si="41"/>
        <v>AVP</v>
      </c>
      <c r="K2661" s="3" t="e">
        <f>IF(AND(RIGHT(I2661,1)="1",J2661=AVP),"Scranton West","")</f>
        <v>#NAME?</v>
      </c>
    </row>
    <row r="2662" spans="1:11" x14ac:dyDescent="0.3">
      <c r="A2662" s="1" t="s">
        <v>5618</v>
      </c>
      <c r="B2662" t="s">
        <v>2623</v>
      </c>
      <c r="C2662" t="s">
        <v>2321</v>
      </c>
      <c r="D2662" t="s">
        <v>5998</v>
      </c>
      <c r="E2662" t="s">
        <v>1314</v>
      </c>
      <c r="F2662" s="5">
        <v>14.15</v>
      </c>
      <c r="G2662" s="5">
        <v>19.989999999999998</v>
      </c>
      <c r="H2662" s="16">
        <v>0.400982384825326</v>
      </c>
      <c r="I2662" s="3" t="s">
        <v>10260</v>
      </c>
      <c r="J2662" s="3" t="str">
        <f t="shared" si="41"/>
        <v>BNA</v>
      </c>
      <c r="K2662" s="3" t="e">
        <f>IF(AND(RIGHT(I2662,1)="1",J2662=AVP),"Scranton West","")</f>
        <v>#NAME?</v>
      </c>
    </row>
    <row r="2663" spans="1:11" x14ac:dyDescent="0.3">
      <c r="A2663" s="1" t="s">
        <v>5619</v>
      </c>
      <c r="B2663" t="s">
        <v>2624</v>
      </c>
      <c r="C2663" t="s">
        <v>2321</v>
      </c>
      <c r="D2663" t="s">
        <v>5995</v>
      </c>
      <c r="E2663" t="s">
        <v>2124</v>
      </c>
      <c r="F2663" s="5">
        <v>13.36</v>
      </c>
      <c r="G2663" s="5">
        <v>49.99</v>
      </c>
      <c r="H2663" s="16">
        <v>0.50947287234894489</v>
      </c>
      <c r="I2663" s="3" t="s">
        <v>10260</v>
      </c>
      <c r="J2663" s="3" t="str">
        <f t="shared" si="41"/>
        <v>BNA</v>
      </c>
      <c r="K2663" s="3" t="e">
        <f>IF(AND(RIGHT(I2663,1)="1",J2663=AVP),"Scranton West","")</f>
        <v>#NAME?</v>
      </c>
    </row>
    <row r="2664" spans="1:11" x14ac:dyDescent="0.3">
      <c r="A2664" s="1" t="s">
        <v>5620</v>
      </c>
      <c r="B2664" t="s">
        <v>2625</v>
      </c>
      <c r="C2664" t="s">
        <v>2321</v>
      </c>
      <c r="D2664" t="s">
        <v>5997</v>
      </c>
      <c r="E2664" t="s">
        <v>2122</v>
      </c>
      <c r="F2664" s="5">
        <v>2.2599999999999998</v>
      </c>
      <c r="G2664" s="5">
        <v>9.99</v>
      </c>
      <c r="H2664" s="16">
        <v>0.75037930695686184</v>
      </c>
      <c r="I2664" s="3" t="s">
        <v>10261</v>
      </c>
      <c r="J2664" s="3" t="str">
        <f t="shared" si="41"/>
        <v>AVP</v>
      </c>
      <c r="K2664" s="3" t="e">
        <f>IF(AND(RIGHT(I2664,1)="1",J2664=AVP),"Scranton West","")</f>
        <v>#NAME?</v>
      </c>
    </row>
    <row r="2665" spans="1:11" x14ac:dyDescent="0.3">
      <c r="A2665" s="1" t="s">
        <v>5621</v>
      </c>
      <c r="B2665" t="s">
        <v>2626</v>
      </c>
      <c r="C2665" t="s">
        <v>2321</v>
      </c>
      <c r="D2665" t="s">
        <v>5998</v>
      </c>
      <c r="E2665" t="s">
        <v>13</v>
      </c>
      <c r="F2665" s="5">
        <v>13.99</v>
      </c>
      <c r="G2665" s="5">
        <v>29.99</v>
      </c>
      <c r="H2665" s="16">
        <v>4.0093674623182665</v>
      </c>
      <c r="I2665" s="3" t="s">
        <v>10263</v>
      </c>
      <c r="J2665" s="3" t="str">
        <f t="shared" si="41"/>
        <v>BNA</v>
      </c>
      <c r="K2665" s="3" t="e">
        <f>IF(AND(RIGHT(I2665,1)="1",J2665=AVP),"Scranton West","")</f>
        <v>#NAME?</v>
      </c>
    </row>
    <row r="2666" spans="1:11" x14ac:dyDescent="0.3">
      <c r="A2666" s="1" t="s">
        <v>5622</v>
      </c>
      <c r="B2666" t="s">
        <v>2627</v>
      </c>
      <c r="C2666" t="s">
        <v>2321</v>
      </c>
      <c r="D2666" t="s">
        <v>5997</v>
      </c>
      <c r="E2666" t="s">
        <v>2120</v>
      </c>
      <c r="F2666" s="5">
        <v>23.92</v>
      </c>
      <c r="G2666" s="5">
        <v>79.989999999999995</v>
      </c>
      <c r="H2666" s="16">
        <v>0.50229889018220431</v>
      </c>
      <c r="I2666" s="3" t="s">
        <v>10261</v>
      </c>
      <c r="J2666" s="3" t="str">
        <f t="shared" si="41"/>
        <v>AVP</v>
      </c>
      <c r="K2666" s="3" t="e">
        <f>IF(AND(RIGHT(I2666,1)="1",J2666=AVP),"Scranton West","")</f>
        <v>#NAME?</v>
      </c>
    </row>
    <row r="2667" spans="1:11" x14ac:dyDescent="0.3">
      <c r="A2667" s="1" t="s">
        <v>5623</v>
      </c>
      <c r="B2667" t="s">
        <v>2410</v>
      </c>
      <c r="C2667" t="s">
        <v>2321</v>
      </c>
      <c r="D2667" t="s">
        <v>5995</v>
      </c>
      <c r="E2667" t="s">
        <v>1314</v>
      </c>
      <c r="F2667" s="5">
        <v>8.4700000000000006</v>
      </c>
      <c r="G2667" s="5">
        <v>14.99</v>
      </c>
      <c r="H2667" s="16">
        <v>25.005998208248691</v>
      </c>
      <c r="I2667" s="3" t="s">
        <v>10261</v>
      </c>
      <c r="J2667" s="3" t="str">
        <f t="shared" si="41"/>
        <v>AVP</v>
      </c>
      <c r="K2667" s="3" t="e">
        <f>IF(AND(RIGHT(I2667,1)="1",J2667=AVP),"Scranton West","")</f>
        <v>#NAME?</v>
      </c>
    </row>
    <row r="2668" spans="1:11" x14ac:dyDescent="0.3">
      <c r="A2668" s="1" t="s">
        <v>5624</v>
      </c>
      <c r="B2668" t="s">
        <v>2628</v>
      </c>
      <c r="C2668" t="s">
        <v>2321</v>
      </c>
      <c r="D2668" t="s">
        <v>5998</v>
      </c>
      <c r="E2668" t="s">
        <v>2124</v>
      </c>
      <c r="F2668" s="5">
        <v>11.03</v>
      </c>
      <c r="G2668" s="5">
        <v>19.989999999999998</v>
      </c>
      <c r="H2668" s="16">
        <v>14.007824093100187</v>
      </c>
      <c r="I2668" s="3" t="s">
        <v>10263</v>
      </c>
      <c r="J2668" s="3" t="str">
        <f t="shared" si="41"/>
        <v>BNA</v>
      </c>
      <c r="K2668" s="3" t="e">
        <f>IF(AND(RIGHT(I2668,1)="1",J2668=AVP),"Scranton West","")</f>
        <v>#NAME?</v>
      </c>
    </row>
    <row r="2669" spans="1:11" x14ac:dyDescent="0.3">
      <c r="A2669" s="1" t="s">
        <v>5625</v>
      </c>
      <c r="B2669" t="s">
        <v>2629</v>
      </c>
      <c r="C2669" t="s">
        <v>2321</v>
      </c>
      <c r="D2669" t="s">
        <v>5998</v>
      </c>
      <c r="E2669" t="s">
        <v>2122</v>
      </c>
      <c r="F2669" s="5">
        <v>4.3099999999999996</v>
      </c>
      <c r="G2669" s="5">
        <v>17.989999999999998</v>
      </c>
      <c r="H2669" s="16">
        <v>2.0016784449038583</v>
      </c>
      <c r="I2669" s="3" t="s">
        <v>10261</v>
      </c>
      <c r="J2669" s="3" t="str">
        <f t="shared" si="41"/>
        <v>AVP</v>
      </c>
      <c r="K2669" s="3" t="e">
        <f>IF(AND(RIGHT(I2669,1)="1",J2669=AVP),"Scranton West","")</f>
        <v>#NAME?</v>
      </c>
    </row>
    <row r="2670" spans="1:11" x14ac:dyDescent="0.3">
      <c r="A2670" s="1" t="s">
        <v>5626</v>
      </c>
      <c r="B2670" t="s">
        <v>2329</v>
      </c>
      <c r="C2670" t="s">
        <v>2321</v>
      </c>
      <c r="D2670" t="s">
        <v>5997</v>
      </c>
      <c r="E2670" t="s">
        <v>13</v>
      </c>
      <c r="F2670" s="5">
        <v>12.48</v>
      </c>
      <c r="G2670" s="5">
        <v>29.99</v>
      </c>
      <c r="H2670" s="16">
        <v>0.8024702728263754</v>
      </c>
      <c r="I2670" s="3" t="s">
        <v>10261</v>
      </c>
      <c r="J2670" s="3" t="str">
        <f t="shared" si="41"/>
        <v>AVP</v>
      </c>
      <c r="K2670" s="3" t="e">
        <f>IF(AND(RIGHT(I2670,1)="1",J2670=AVP),"Scranton West","")</f>
        <v>#NAME?</v>
      </c>
    </row>
    <row r="2671" spans="1:11" x14ac:dyDescent="0.3">
      <c r="A2671" s="1" t="s">
        <v>5627</v>
      </c>
      <c r="B2671" t="s">
        <v>2630</v>
      </c>
      <c r="C2671" t="s">
        <v>2321</v>
      </c>
      <c r="D2671" t="s">
        <v>5998</v>
      </c>
      <c r="E2671" t="s">
        <v>2120</v>
      </c>
      <c r="F2671" s="5">
        <v>16.68</v>
      </c>
      <c r="G2671" s="5">
        <v>24.99</v>
      </c>
      <c r="H2671" s="16">
        <v>17.006061103583114</v>
      </c>
      <c r="I2671" s="3" t="s">
        <v>10261</v>
      </c>
      <c r="J2671" s="3" t="str">
        <f t="shared" si="41"/>
        <v>AVP</v>
      </c>
      <c r="K2671" s="3" t="e">
        <f>IF(AND(RIGHT(I2671,1)="1",J2671=AVP),"Scranton West","")</f>
        <v>#NAME?</v>
      </c>
    </row>
    <row r="2672" spans="1:11" x14ac:dyDescent="0.3">
      <c r="A2672" s="1" t="s">
        <v>5628</v>
      </c>
      <c r="B2672" t="s">
        <v>2631</v>
      </c>
      <c r="C2672" t="s">
        <v>2321</v>
      </c>
      <c r="D2672" t="s">
        <v>5995</v>
      </c>
      <c r="E2672" t="s">
        <v>1314</v>
      </c>
      <c r="F2672" s="5">
        <v>11.71</v>
      </c>
      <c r="G2672" s="5">
        <v>14.99</v>
      </c>
      <c r="H2672" s="16">
        <v>0.60784897527512127</v>
      </c>
      <c r="I2672" s="3" t="s">
        <v>10262</v>
      </c>
      <c r="J2672" s="3" t="str">
        <f t="shared" si="41"/>
        <v>MCO</v>
      </c>
      <c r="K2672" s="3" t="e">
        <f>IF(AND(RIGHT(I2672,1)="1",J2672=AVP),"Scranton West","")</f>
        <v>#NAME?</v>
      </c>
    </row>
    <row r="2673" spans="1:11" x14ac:dyDescent="0.3">
      <c r="A2673" s="1" t="s">
        <v>5629</v>
      </c>
      <c r="B2673" t="s">
        <v>2418</v>
      </c>
      <c r="C2673" t="s">
        <v>2321</v>
      </c>
      <c r="D2673" t="s">
        <v>5998</v>
      </c>
      <c r="E2673" t="s">
        <v>2124</v>
      </c>
      <c r="F2673" s="5">
        <v>7.52</v>
      </c>
      <c r="G2673" s="5">
        <v>39.99</v>
      </c>
      <c r="H2673" s="16">
        <v>14.00072190635761</v>
      </c>
      <c r="I2673" s="3" t="s">
        <v>10263</v>
      </c>
      <c r="J2673" s="3" t="str">
        <f t="shared" si="41"/>
        <v>BNA</v>
      </c>
      <c r="K2673" s="3" t="e">
        <f>IF(AND(RIGHT(I2673,1)="1",J2673=AVP),"Scranton West","")</f>
        <v>#NAME?</v>
      </c>
    </row>
    <row r="2674" spans="1:11" x14ac:dyDescent="0.3">
      <c r="A2674" s="1" t="s">
        <v>5630</v>
      </c>
      <c r="B2674" t="s">
        <v>2334</v>
      </c>
      <c r="C2674" t="s">
        <v>2321</v>
      </c>
      <c r="D2674" t="s">
        <v>5998</v>
      </c>
      <c r="E2674" t="s">
        <v>2122</v>
      </c>
      <c r="F2674" s="5">
        <v>5.52</v>
      </c>
      <c r="G2674" s="5">
        <v>9.99</v>
      </c>
      <c r="H2674" s="16">
        <v>0.50155839048792183</v>
      </c>
      <c r="I2674" s="3" t="s">
        <v>10262</v>
      </c>
      <c r="J2674" s="3" t="str">
        <f t="shared" si="41"/>
        <v>MCO</v>
      </c>
      <c r="K2674" s="3" t="e">
        <f>IF(AND(RIGHT(I2674,1)="1",J2674=AVP),"Scranton West","")</f>
        <v>#NAME?</v>
      </c>
    </row>
    <row r="2675" spans="1:11" x14ac:dyDescent="0.3">
      <c r="A2675" s="1" t="s">
        <v>5631</v>
      </c>
      <c r="B2675" t="s">
        <v>2632</v>
      </c>
      <c r="C2675" t="s">
        <v>2321</v>
      </c>
      <c r="D2675" t="s">
        <v>5997</v>
      </c>
      <c r="E2675" t="s">
        <v>13</v>
      </c>
      <c r="F2675" s="5">
        <v>27.93</v>
      </c>
      <c r="G2675" s="5">
        <v>34.99</v>
      </c>
      <c r="H2675" s="16">
        <v>0.50205983200699245</v>
      </c>
      <c r="I2675" s="3" t="s">
        <v>10261</v>
      </c>
      <c r="J2675" s="3" t="str">
        <f t="shared" si="41"/>
        <v>AVP</v>
      </c>
      <c r="K2675" s="3" t="e">
        <f>IF(AND(RIGHT(I2675,1)="1",J2675=AVP),"Scranton West","")</f>
        <v>#NAME?</v>
      </c>
    </row>
    <row r="2676" spans="1:11" x14ac:dyDescent="0.3">
      <c r="A2676" s="1" t="s">
        <v>5632</v>
      </c>
      <c r="B2676" t="s">
        <v>2341</v>
      </c>
      <c r="C2676" t="s">
        <v>2321</v>
      </c>
      <c r="D2676" t="s">
        <v>5998</v>
      </c>
      <c r="E2676" t="s">
        <v>2120</v>
      </c>
      <c r="F2676" s="5">
        <v>10.43</v>
      </c>
      <c r="G2676" s="5">
        <v>14.99</v>
      </c>
      <c r="H2676" s="16">
        <v>22.007372632105994</v>
      </c>
      <c r="I2676" s="3" t="s">
        <v>10264</v>
      </c>
      <c r="J2676" s="3" t="str">
        <f t="shared" si="41"/>
        <v>AVP</v>
      </c>
      <c r="K2676" s="3" t="e">
        <f>IF(AND(RIGHT(I2676,1)="1",J2676=AVP),"Scranton West","")</f>
        <v>#NAME?</v>
      </c>
    </row>
    <row r="2677" spans="1:11" x14ac:dyDescent="0.3">
      <c r="A2677" s="1" t="s">
        <v>5633</v>
      </c>
      <c r="B2677" t="s">
        <v>2633</v>
      </c>
      <c r="C2677" t="s">
        <v>2321</v>
      </c>
      <c r="D2677" t="s">
        <v>5995</v>
      </c>
      <c r="E2677" t="s">
        <v>1314</v>
      </c>
      <c r="F2677" s="5">
        <v>10.01</v>
      </c>
      <c r="G2677" s="5">
        <v>19.989999999999998</v>
      </c>
      <c r="H2677" s="16">
        <v>0.50937664321667708</v>
      </c>
      <c r="I2677" s="3" t="s">
        <v>10261</v>
      </c>
      <c r="J2677" s="3" t="str">
        <f t="shared" si="41"/>
        <v>AVP</v>
      </c>
      <c r="K2677" s="3" t="e">
        <f>IF(AND(RIGHT(I2677,1)="1",J2677=AVP),"Scranton West","")</f>
        <v>#NAME?</v>
      </c>
    </row>
    <row r="2678" spans="1:11" x14ac:dyDescent="0.3">
      <c r="A2678" s="1" t="s">
        <v>5634</v>
      </c>
      <c r="B2678" t="s">
        <v>2634</v>
      </c>
      <c r="C2678" t="s">
        <v>2321</v>
      </c>
      <c r="D2678" t="s">
        <v>5998</v>
      </c>
      <c r="E2678" t="s">
        <v>2124</v>
      </c>
      <c r="F2678" s="5">
        <v>14.27</v>
      </c>
      <c r="G2678" s="5">
        <v>29.99</v>
      </c>
      <c r="H2678" s="16">
        <v>35.007855364362761</v>
      </c>
      <c r="I2678" s="3" t="s">
        <v>10263</v>
      </c>
      <c r="J2678" s="3" t="str">
        <f t="shared" si="41"/>
        <v>BNA</v>
      </c>
      <c r="K2678" s="3" t="e">
        <f>IF(AND(RIGHT(I2678,1)="1",J2678=AVP),"Scranton West","")</f>
        <v>#NAME?</v>
      </c>
    </row>
    <row r="2679" spans="1:11" x14ac:dyDescent="0.3">
      <c r="A2679" s="1" t="s">
        <v>5635</v>
      </c>
      <c r="B2679" t="s">
        <v>2635</v>
      </c>
      <c r="C2679" t="s">
        <v>2321</v>
      </c>
      <c r="D2679" t="s">
        <v>5997</v>
      </c>
      <c r="E2679" t="s">
        <v>2122</v>
      </c>
      <c r="F2679" s="5">
        <v>4.2300000000000004</v>
      </c>
      <c r="G2679" s="5">
        <v>12.99</v>
      </c>
      <c r="H2679" s="16">
        <v>2.0082243060018068</v>
      </c>
      <c r="I2679" s="3" t="s">
        <v>10260</v>
      </c>
      <c r="J2679" s="3" t="str">
        <f t="shared" si="41"/>
        <v>BNA</v>
      </c>
      <c r="K2679" s="3" t="e">
        <f>IF(AND(RIGHT(I2679,1)="1",J2679=AVP),"Scranton West","")</f>
        <v>#NAME?</v>
      </c>
    </row>
    <row r="2680" spans="1:11" x14ac:dyDescent="0.3">
      <c r="A2680" s="1" t="s">
        <v>5636</v>
      </c>
      <c r="B2680" t="s">
        <v>2636</v>
      </c>
      <c r="C2680" t="s">
        <v>2321</v>
      </c>
      <c r="D2680" t="s">
        <v>5998</v>
      </c>
      <c r="E2680" t="s">
        <v>13</v>
      </c>
      <c r="F2680" s="5">
        <v>17.62</v>
      </c>
      <c r="G2680" s="5">
        <v>19.989999999999998</v>
      </c>
      <c r="H2680" s="16">
        <v>1.5066011117065814</v>
      </c>
      <c r="I2680" s="3" t="s">
        <v>10261</v>
      </c>
      <c r="J2680" s="3" t="str">
        <f t="shared" si="41"/>
        <v>AVP</v>
      </c>
      <c r="K2680" s="3" t="e">
        <f>IF(AND(RIGHT(I2680,1)="1",J2680=AVP),"Scranton West","")</f>
        <v>#NAME?</v>
      </c>
    </row>
    <row r="2681" spans="1:11" x14ac:dyDescent="0.3">
      <c r="A2681" s="1" t="s">
        <v>5637</v>
      </c>
      <c r="B2681" t="s">
        <v>2637</v>
      </c>
      <c r="C2681" t="s">
        <v>2321</v>
      </c>
      <c r="D2681" t="s">
        <v>5995</v>
      </c>
      <c r="E2681" t="s">
        <v>2120</v>
      </c>
      <c r="F2681" s="5">
        <v>25.37</v>
      </c>
      <c r="G2681" s="5">
        <v>29.99</v>
      </c>
      <c r="H2681" s="16">
        <v>0.30058239237146384</v>
      </c>
      <c r="I2681" s="3" t="s">
        <v>10261</v>
      </c>
      <c r="J2681" s="3" t="str">
        <f t="shared" si="41"/>
        <v>AVP</v>
      </c>
      <c r="K2681" s="3" t="e">
        <f>IF(AND(RIGHT(I2681,1)="1",J2681=AVP),"Scranton West","")</f>
        <v>#NAME?</v>
      </c>
    </row>
    <row r="2682" spans="1:11" x14ac:dyDescent="0.3">
      <c r="A2682" s="1" t="s">
        <v>5638</v>
      </c>
      <c r="B2682" t="s">
        <v>2345</v>
      </c>
      <c r="C2682" t="s">
        <v>2321</v>
      </c>
      <c r="D2682" t="s">
        <v>5997</v>
      </c>
      <c r="E2682" t="s">
        <v>1314</v>
      </c>
      <c r="F2682" s="5">
        <v>9.48</v>
      </c>
      <c r="G2682" s="5">
        <v>29.99</v>
      </c>
      <c r="H2682" s="16">
        <v>18.000828708746219</v>
      </c>
      <c r="I2682" s="3" t="s">
        <v>10260</v>
      </c>
      <c r="J2682" s="3" t="str">
        <f t="shared" si="41"/>
        <v>BNA</v>
      </c>
      <c r="K2682" s="3" t="e">
        <f>IF(AND(RIGHT(I2682,1)="1",J2682=AVP),"Scranton West","")</f>
        <v>#NAME?</v>
      </c>
    </row>
    <row r="2683" spans="1:11" x14ac:dyDescent="0.3">
      <c r="A2683" s="1" t="s">
        <v>5639</v>
      </c>
      <c r="B2683" t="s">
        <v>2638</v>
      </c>
      <c r="C2683" t="s">
        <v>2321</v>
      </c>
      <c r="D2683" t="s">
        <v>5998</v>
      </c>
      <c r="E2683" t="s">
        <v>2124</v>
      </c>
      <c r="F2683" s="5">
        <v>18.5</v>
      </c>
      <c r="G2683" s="5">
        <v>34.99</v>
      </c>
      <c r="H2683" s="16">
        <v>12.004978919957637</v>
      </c>
      <c r="I2683" s="3" t="s">
        <v>10261</v>
      </c>
      <c r="J2683" s="3" t="str">
        <f t="shared" si="41"/>
        <v>AVP</v>
      </c>
      <c r="K2683" s="3" t="e">
        <f>IF(AND(RIGHT(I2683,1)="1",J2683=AVP),"Scranton West","")</f>
        <v>#NAME?</v>
      </c>
    </row>
    <row r="2684" spans="1:11" x14ac:dyDescent="0.3">
      <c r="A2684" s="1" t="s">
        <v>5640</v>
      </c>
      <c r="B2684" t="s">
        <v>2639</v>
      </c>
      <c r="C2684" t="s">
        <v>2321</v>
      </c>
      <c r="D2684" t="s">
        <v>5997</v>
      </c>
      <c r="E2684" t="s">
        <v>2122</v>
      </c>
      <c r="F2684" s="5">
        <v>38.22</v>
      </c>
      <c r="G2684" s="5">
        <v>49.99</v>
      </c>
      <c r="H2684" s="16">
        <v>5.0068121364527975</v>
      </c>
      <c r="I2684" s="3" t="s">
        <v>10261</v>
      </c>
      <c r="J2684" s="3" t="str">
        <f t="shared" si="41"/>
        <v>AVP</v>
      </c>
      <c r="K2684" s="3" t="e">
        <f>IF(AND(RIGHT(I2684,1)="1",J2684=AVP),"Scranton West","")</f>
        <v>#NAME?</v>
      </c>
    </row>
    <row r="2685" spans="1:11" x14ac:dyDescent="0.3">
      <c r="A2685" s="1" t="s">
        <v>5641</v>
      </c>
      <c r="B2685" t="s">
        <v>2348</v>
      </c>
      <c r="C2685" t="s">
        <v>2321</v>
      </c>
      <c r="D2685" t="s">
        <v>5998</v>
      </c>
      <c r="E2685" t="s">
        <v>13</v>
      </c>
      <c r="F2685" s="5">
        <v>20.78</v>
      </c>
      <c r="G2685" s="5">
        <v>24.99</v>
      </c>
      <c r="H2685" s="16">
        <v>1.0017718585900777</v>
      </c>
      <c r="I2685" s="3" t="s">
        <v>10261</v>
      </c>
      <c r="J2685" s="3" t="str">
        <f t="shared" si="41"/>
        <v>AVP</v>
      </c>
      <c r="K2685" s="3" t="e">
        <f>IF(AND(RIGHT(I2685,1)="1",J2685=AVP),"Scranton West","")</f>
        <v>#NAME?</v>
      </c>
    </row>
    <row r="2686" spans="1:11" x14ac:dyDescent="0.3">
      <c r="A2686" s="1" t="s">
        <v>5642</v>
      </c>
      <c r="B2686" t="s">
        <v>2640</v>
      </c>
      <c r="C2686" t="s">
        <v>2321</v>
      </c>
      <c r="D2686" t="s">
        <v>5995</v>
      </c>
      <c r="E2686" t="s">
        <v>2120</v>
      </c>
      <c r="F2686" s="5">
        <v>26.45</v>
      </c>
      <c r="G2686" s="5">
        <v>34.99</v>
      </c>
      <c r="H2686" s="16">
        <v>25.007367041223475</v>
      </c>
      <c r="I2686" s="3" t="s">
        <v>10260</v>
      </c>
      <c r="J2686" s="3" t="str">
        <f t="shared" si="41"/>
        <v>BNA</v>
      </c>
      <c r="K2686" s="3" t="e">
        <f>IF(AND(RIGHT(I2686,1)="1",J2686=AVP),"Scranton West","")</f>
        <v>#NAME?</v>
      </c>
    </row>
    <row r="2687" spans="1:11" x14ac:dyDescent="0.3">
      <c r="A2687" s="1" t="s">
        <v>5643</v>
      </c>
      <c r="B2687" t="s">
        <v>2393</v>
      </c>
      <c r="C2687" t="s">
        <v>2321</v>
      </c>
      <c r="D2687" t="s">
        <v>5998</v>
      </c>
      <c r="E2687" t="s">
        <v>1314</v>
      </c>
      <c r="F2687" s="5">
        <v>4.46</v>
      </c>
      <c r="G2687" s="5">
        <v>19.989999999999998</v>
      </c>
      <c r="H2687" s="16">
        <v>0.20749300675147192</v>
      </c>
      <c r="I2687" s="3" t="s">
        <v>10260</v>
      </c>
      <c r="J2687" s="3" t="str">
        <f t="shared" si="41"/>
        <v>BNA</v>
      </c>
      <c r="K2687" s="3" t="e">
        <f>IF(AND(RIGHT(I2687,1)="1",J2687=AVP),"Scranton West","")</f>
        <v>#NAME?</v>
      </c>
    </row>
    <row r="2688" spans="1:11" x14ac:dyDescent="0.3">
      <c r="A2688" s="1" t="s">
        <v>5644</v>
      </c>
      <c r="B2688" t="s">
        <v>2641</v>
      </c>
      <c r="C2688" t="s">
        <v>2321</v>
      </c>
      <c r="D2688" t="s">
        <v>5997</v>
      </c>
      <c r="E2688" t="s">
        <v>2124</v>
      </c>
      <c r="F2688" s="5">
        <v>19.16</v>
      </c>
      <c r="G2688" s="5">
        <v>39.99</v>
      </c>
      <c r="H2688" s="16">
        <v>8.0077453871820499</v>
      </c>
      <c r="I2688" s="3" t="s">
        <v>10261</v>
      </c>
      <c r="J2688" s="3" t="str">
        <f t="shared" si="41"/>
        <v>AVP</v>
      </c>
      <c r="K2688" s="3" t="e">
        <f>IF(AND(RIGHT(I2688,1)="1",J2688=AVP),"Scranton West","")</f>
        <v>#NAME?</v>
      </c>
    </row>
    <row r="2689" spans="1:11" x14ac:dyDescent="0.3">
      <c r="A2689" s="1" t="s">
        <v>5645</v>
      </c>
      <c r="B2689" t="s">
        <v>2642</v>
      </c>
      <c r="C2689" t="s">
        <v>2321</v>
      </c>
      <c r="D2689" t="s">
        <v>5995</v>
      </c>
      <c r="E2689" t="s">
        <v>2122</v>
      </c>
      <c r="F2689" s="5">
        <v>8.25</v>
      </c>
      <c r="G2689" s="5">
        <v>14.99</v>
      </c>
      <c r="H2689" s="16">
        <v>1.0093163302778247</v>
      </c>
      <c r="I2689" s="3" t="s">
        <v>10261</v>
      </c>
      <c r="J2689" s="3" t="str">
        <f t="shared" si="41"/>
        <v>AVP</v>
      </c>
      <c r="K2689" s="3" t="e">
        <f>IF(AND(RIGHT(I2689,1)="1",J2689=AVP),"Scranton West","")</f>
        <v>#NAME?</v>
      </c>
    </row>
    <row r="2690" spans="1:11" x14ac:dyDescent="0.3">
      <c r="A2690" s="1" t="s">
        <v>5646</v>
      </c>
      <c r="B2690" t="s">
        <v>2643</v>
      </c>
      <c r="C2690" t="s">
        <v>2321</v>
      </c>
      <c r="D2690" t="s">
        <v>5998</v>
      </c>
      <c r="E2690" t="s">
        <v>13</v>
      </c>
      <c r="F2690" s="5">
        <v>22</v>
      </c>
      <c r="G2690" s="5">
        <v>29.99</v>
      </c>
      <c r="H2690" s="16">
        <v>0.10004814251478075</v>
      </c>
      <c r="I2690" s="3" t="s">
        <v>10261</v>
      </c>
      <c r="J2690" s="3" t="str">
        <f t="shared" si="41"/>
        <v>AVP</v>
      </c>
      <c r="K2690" s="3" t="e">
        <f>IF(AND(RIGHT(I2690,1)="1",J2690=AVP),"Scranton West","")</f>
        <v>#NAME?</v>
      </c>
    </row>
    <row r="2691" spans="1:11" x14ac:dyDescent="0.3">
      <c r="A2691" s="1" t="s">
        <v>5647</v>
      </c>
      <c r="B2691" t="s">
        <v>2644</v>
      </c>
      <c r="C2691" t="s">
        <v>2321</v>
      </c>
      <c r="D2691" t="s">
        <v>5997</v>
      </c>
      <c r="E2691" t="s">
        <v>2120</v>
      </c>
      <c r="F2691" s="5">
        <v>18.73</v>
      </c>
      <c r="G2691" s="5">
        <v>24.99</v>
      </c>
      <c r="H2691" s="16">
        <v>0.304081191627388</v>
      </c>
      <c r="I2691" s="3" t="s">
        <v>10261</v>
      </c>
      <c r="J2691" s="3" t="str">
        <f t="shared" ref="J2691:J2754" si="42">LEFT(I2691,3)</f>
        <v>AVP</v>
      </c>
      <c r="K2691" s="3" t="e">
        <f>IF(AND(RIGHT(I2691,1)="1",J2691=AVP),"Scranton West","")</f>
        <v>#NAME?</v>
      </c>
    </row>
    <row r="2692" spans="1:11" x14ac:dyDescent="0.3">
      <c r="A2692" s="1" t="s">
        <v>5648</v>
      </c>
      <c r="B2692" t="s">
        <v>2645</v>
      </c>
      <c r="C2692" t="s">
        <v>2321</v>
      </c>
      <c r="D2692" t="s">
        <v>5998</v>
      </c>
      <c r="E2692" t="s">
        <v>1314</v>
      </c>
      <c r="F2692" s="5">
        <v>10.36</v>
      </c>
      <c r="G2692" s="5">
        <v>12.99</v>
      </c>
      <c r="H2692" s="16">
        <v>0.10781013682048053</v>
      </c>
      <c r="I2692" s="3" t="s">
        <v>10261</v>
      </c>
      <c r="J2692" s="3" t="str">
        <f t="shared" si="42"/>
        <v>AVP</v>
      </c>
      <c r="K2692" s="3" t="e">
        <f>IF(AND(RIGHT(I2692,1)="1",J2692=AVP),"Scranton West","")</f>
        <v>#NAME?</v>
      </c>
    </row>
    <row r="2693" spans="1:11" x14ac:dyDescent="0.3">
      <c r="A2693" s="1" t="s">
        <v>5649</v>
      </c>
      <c r="B2693" t="s">
        <v>2646</v>
      </c>
      <c r="C2693" t="s">
        <v>2321</v>
      </c>
      <c r="D2693" t="s">
        <v>5998</v>
      </c>
      <c r="E2693" t="s">
        <v>2124</v>
      </c>
      <c r="F2693" s="5">
        <v>35.909999999999997</v>
      </c>
      <c r="G2693" s="5">
        <v>44.99</v>
      </c>
      <c r="H2693" s="16">
        <v>0.10636106722719714</v>
      </c>
      <c r="I2693" s="3" t="s">
        <v>10264</v>
      </c>
      <c r="J2693" s="3" t="str">
        <f t="shared" si="42"/>
        <v>AVP</v>
      </c>
      <c r="K2693" s="3" t="e">
        <f>IF(AND(RIGHT(I2693,1)="1",J2693=AVP),"Scranton West","")</f>
        <v>#NAME?</v>
      </c>
    </row>
    <row r="2694" spans="1:11" x14ac:dyDescent="0.3">
      <c r="A2694" s="1" t="s">
        <v>5650</v>
      </c>
      <c r="B2694" t="s">
        <v>2647</v>
      </c>
      <c r="C2694" t="s">
        <v>2321</v>
      </c>
      <c r="D2694" t="s">
        <v>5995</v>
      </c>
      <c r="E2694" t="s">
        <v>2122</v>
      </c>
      <c r="F2694" s="5">
        <v>17.87</v>
      </c>
      <c r="G2694" s="5">
        <v>39.99</v>
      </c>
      <c r="H2694" s="16">
        <v>0.50890722776940778</v>
      </c>
      <c r="I2694" s="3" t="s">
        <v>10261</v>
      </c>
      <c r="J2694" s="3" t="str">
        <f t="shared" si="42"/>
        <v>AVP</v>
      </c>
      <c r="K2694" s="3" t="e">
        <f>IF(AND(RIGHT(I2694,1)="1",J2694=AVP),"Scranton West","")</f>
        <v>#NAME?</v>
      </c>
    </row>
    <row r="2695" spans="1:11" x14ac:dyDescent="0.3">
      <c r="A2695" s="1" t="s">
        <v>5651</v>
      </c>
      <c r="B2695" t="s">
        <v>2648</v>
      </c>
      <c r="C2695" t="s">
        <v>2321</v>
      </c>
      <c r="D2695" t="s">
        <v>5998</v>
      </c>
      <c r="E2695" t="s">
        <v>13</v>
      </c>
      <c r="F2695" s="5">
        <v>12.34</v>
      </c>
      <c r="G2695" s="5">
        <v>12.99</v>
      </c>
      <c r="H2695" s="16">
        <v>0.90717711018078706</v>
      </c>
      <c r="I2695" s="3" t="s">
        <v>10264</v>
      </c>
      <c r="J2695" s="3" t="str">
        <f t="shared" si="42"/>
        <v>AVP</v>
      </c>
      <c r="K2695" s="3" t="e">
        <f>IF(AND(RIGHT(I2695,1)="1",J2695=AVP),"Scranton West","")</f>
        <v>#NAME?</v>
      </c>
    </row>
    <row r="2696" spans="1:11" x14ac:dyDescent="0.3">
      <c r="A2696" s="1" t="s">
        <v>5652</v>
      </c>
      <c r="B2696" t="s">
        <v>2649</v>
      </c>
      <c r="C2696" t="s">
        <v>2321</v>
      </c>
      <c r="D2696" t="s">
        <v>5995</v>
      </c>
      <c r="E2696" t="s">
        <v>2120</v>
      </c>
      <c r="F2696" s="5">
        <v>14.46</v>
      </c>
      <c r="G2696" s="5">
        <v>34.99</v>
      </c>
      <c r="H2696" s="16">
        <v>3.0045274739799281</v>
      </c>
      <c r="I2696" s="3" t="s">
        <v>10261</v>
      </c>
      <c r="J2696" s="3" t="str">
        <f t="shared" si="42"/>
        <v>AVP</v>
      </c>
      <c r="K2696" s="3" t="e">
        <f>IF(AND(RIGHT(I2696,1)="1",J2696=AVP),"Scranton West","")</f>
        <v>#NAME?</v>
      </c>
    </row>
    <row r="2697" spans="1:11" x14ac:dyDescent="0.3">
      <c r="A2697" s="1" t="s">
        <v>5653</v>
      </c>
      <c r="B2697" t="s">
        <v>2650</v>
      </c>
      <c r="C2697" t="s">
        <v>2321</v>
      </c>
      <c r="D2697" t="s">
        <v>5997</v>
      </c>
      <c r="E2697" t="s">
        <v>1314</v>
      </c>
      <c r="F2697" s="5">
        <v>15.29</v>
      </c>
      <c r="G2697" s="5">
        <v>19.989999999999998</v>
      </c>
      <c r="H2697" s="16">
        <v>24.000900417264731</v>
      </c>
      <c r="I2697" s="3" t="s">
        <v>10261</v>
      </c>
      <c r="J2697" s="3" t="str">
        <f t="shared" si="42"/>
        <v>AVP</v>
      </c>
      <c r="K2697" s="3" t="e">
        <f>IF(AND(RIGHT(I2697,1)="1",J2697=AVP),"Scranton West","")</f>
        <v>#NAME?</v>
      </c>
    </row>
    <row r="2698" spans="1:11" x14ac:dyDescent="0.3">
      <c r="A2698" s="1" t="s">
        <v>5654</v>
      </c>
      <c r="B2698" t="s">
        <v>2651</v>
      </c>
      <c r="C2698" t="s">
        <v>2321</v>
      </c>
      <c r="D2698" t="s">
        <v>5998</v>
      </c>
      <c r="E2698" t="s">
        <v>2124</v>
      </c>
      <c r="F2698" s="5">
        <v>16.29</v>
      </c>
      <c r="G2698" s="5">
        <v>29.99</v>
      </c>
      <c r="H2698" s="16">
        <v>24.004290886556532</v>
      </c>
      <c r="I2698" s="3" t="s">
        <v>10261</v>
      </c>
      <c r="J2698" s="3" t="str">
        <f t="shared" si="42"/>
        <v>AVP</v>
      </c>
      <c r="K2698" s="3" t="e">
        <f>IF(AND(RIGHT(I2698,1)="1",J2698=AVP),"Scranton West","")</f>
        <v>#NAME?</v>
      </c>
    </row>
    <row r="2699" spans="1:11" x14ac:dyDescent="0.3">
      <c r="A2699" s="1" t="s">
        <v>5655</v>
      </c>
      <c r="B2699" t="s">
        <v>2652</v>
      </c>
      <c r="C2699" t="s">
        <v>2321</v>
      </c>
      <c r="D2699" t="s">
        <v>5997</v>
      </c>
      <c r="E2699" t="s">
        <v>2122</v>
      </c>
      <c r="F2699" s="5">
        <v>6.45</v>
      </c>
      <c r="G2699" s="5">
        <v>9.99</v>
      </c>
      <c r="H2699" s="16">
        <v>0.3093024890340702</v>
      </c>
      <c r="I2699" s="3" t="s">
        <v>10261</v>
      </c>
      <c r="J2699" s="3" t="str">
        <f t="shared" si="42"/>
        <v>AVP</v>
      </c>
      <c r="K2699" s="3" t="e">
        <f>IF(AND(RIGHT(I2699,1)="1",J2699=AVP),"Scranton West","")</f>
        <v>#NAME?</v>
      </c>
    </row>
    <row r="2700" spans="1:11" x14ac:dyDescent="0.3">
      <c r="A2700" s="1" t="s">
        <v>5656</v>
      </c>
      <c r="B2700" t="s">
        <v>2653</v>
      </c>
      <c r="C2700" t="s">
        <v>2321</v>
      </c>
      <c r="D2700" t="s">
        <v>5998</v>
      </c>
      <c r="E2700" t="s">
        <v>13</v>
      </c>
      <c r="F2700" s="5">
        <v>13.05</v>
      </c>
      <c r="G2700" s="5">
        <v>19.989999999999998</v>
      </c>
      <c r="H2700" s="16">
        <v>0.50243746422051405</v>
      </c>
      <c r="I2700" s="3" t="s">
        <v>10261</v>
      </c>
      <c r="J2700" s="3" t="str">
        <f t="shared" si="42"/>
        <v>AVP</v>
      </c>
      <c r="K2700" s="3" t="e">
        <f>IF(AND(RIGHT(I2700,1)="1",J2700=AVP),"Scranton West","")</f>
        <v>#NAME?</v>
      </c>
    </row>
    <row r="2701" spans="1:11" x14ac:dyDescent="0.3">
      <c r="A2701" s="1" t="s">
        <v>5657</v>
      </c>
      <c r="B2701" t="s">
        <v>2654</v>
      </c>
      <c r="C2701" t="s">
        <v>2321</v>
      </c>
      <c r="D2701" t="s">
        <v>5995</v>
      </c>
      <c r="E2701" t="s">
        <v>2120</v>
      </c>
      <c r="F2701" s="5">
        <v>20.62</v>
      </c>
      <c r="G2701" s="5">
        <v>39.99</v>
      </c>
      <c r="H2701" s="16">
        <v>0.10128939278494195</v>
      </c>
      <c r="I2701" s="3" t="s">
        <v>10261</v>
      </c>
      <c r="J2701" s="3" t="str">
        <f t="shared" si="42"/>
        <v>AVP</v>
      </c>
      <c r="K2701" s="3" t="e">
        <f>IF(AND(RIGHT(I2701,1)="1",J2701=AVP),"Scranton West","")</f>
        <v>#NAME?</v>
      </c>
    </row>
    <row r="2702" spans="1:11" x14ac:dyDescent="0.3">
      <c r="A2702" s="1" t="s">
        <v>5658</v>
      </c>
      <c r="B2702" t="s">
        <v>2655</v>
      </c>
      <c r="C2702" t="s">
        <v>2321</v>
      </c>
      <c r="D2702" t="s">
        <v>5997</v>
      </c>
      <c r="E2702" t="s">
        <v>1314</v>
      </c>
      <c r="F2702" s="5">
        <v>56.58</v>
      </c>
      <c r="G2702" s="5">
        <v>79.989999999999995</v>
      </c>
      <c r="H2702" s="16">
        <v>33.001850120598682</v>
      </c>
      <c r="I2702" s="3" t="s">
        <v>10264</v>
      </c>
      <c r="J2702" s="3" t="str">
        <f t="shared" si="42"/>
        <v>AVP</v>
      </c>
      <c r="K2702" s="3" t="e">
        <f>IF(AND(RIGHT(I2702,1)="1",J2702=AVP),"Scranton West","")</f>
        <v>#NAME?</v>
      </c>
    </row>
    <row r="2703" spans="1:11" x14ac:dyDescent="0.3">
      <c r="A2703" s="1" t="s">
        <v>5659</v>
      </c>
      <c r="B2703" t="s">
        <v>2656</v>
      </c>
      <c r="C2703" t="s">
        <v>2321</v>
      </c>
      <c r="D2703" t="s">
        <v>5998</v>
      </c>
      <c r="E2703" t="s">
        <v>2124</v>
      </c>
      <c r="F2703" s="5">
        <v>23.72</v>
      </c>
      <c r="G2703" s="5">
        <v>34.99</v>
      </c>
      <c r="H2703" s="16">
        <v>4.5094221040248641</v>
      </c>
      <c r="I2703" s="3" t="s">
        <v>10263</v>
      </c>
      <c r="J2703" s="3" t="str">
        <f t="shared" si="42"/>
        <v>BNA</v>
      </c>
      <c r="K2703" s="3" t="e">
        <f>IF(AND(RIGHT(I2703,1)="1",J2703=AVP),"Scranton West","")</f>
        <v>#NAME?</v>
      </c>
    </row>
    <row r="2704" spans="1:11" x14ac:dyDescent="0.3">
      <c r="A2704" s="1" t="s">
        <v>5660</v>
      </c>
      <c r="B2704" t="s">
        <v>2657</v>
      </c>
      <c r="C2704" t="s">
        <v>2321</v>
      </c>
      <c r="D2704" t="s">
        <v>5995</v>
      </c>
      <c r="E2704" t="s">
        <v>2122</v>
      </c>
      <c r="F2704" s="5">
        <v>5.62</v>
      </c>
      <c r="G2704" s="5">
        <v>9.99</v>
      </c>
      <c r="H2704" s="16">
        <v>30.004023061678641</v>
      </c>
      <c r="I2704" s="3" t="s">
        <v>10260</v>
      </c>
      <c r="J2704" s="3" t="str">
        <f t="shared" si="42"/>
        <v>BNA</v>
      </c>
      <c r="K2704" s="3" t="e">
        <f>IF(AND(RIGHT(I2704,1)="1",J2704=AVP),"Scranton West","")</f>
        <v>#NAME?</v>
      </c>
    </row>
    <row r="2705" spans="1:11" x14ac:dyDescent="0.3">
      <c r="A2705" s="1" t="s">
        <v>5661</v>
      </c>
      <c r="B2705" t="s">
        <v>2453</v>
      </c>
      <c r="C2705" t="s">
        <v>2321</v>
      </c>
      <c r="D2705" t="s">
        <v>5998</v>
      </c>
      <c r="E2705" t="s">
        <v>13</v>
      </c>
      <c r="F2705" s="5">
        <v>10.84</v>
      </c>
      <c r="G2705" s="5">
        <v>19.989999999999998</v>
      </c>
      <c r="H2705" s="16">
        <v>0.50944267406045718</v>
      </c>
      <c r="I2705" s="3" t="s">
        <v>10261</v>
      </c>
      <c r="J2705" s="3" t="str">
        <f t="shared" si="42"/>
        <v>AVP</v>
      </c>
      <c r="K2705" s="3" t="e">
        <f>IF(AND(RIGHT(I2705,1)="1",J2705=AVP),"Scranton West","")</f>
        <v>#NAME?</v>
      </c>
    </row>
    <row r="2706" spans="1:11" x14ac:dyDescent="0.3">
      <c r="A2706" s="1" t="s">
        <v>5662</v>
      </c>
      <c r="B2706" t="s">
        <v>2658</v>
      </c>
      <c r="C2706" t="s">
        <v>2321</v>
      </c>
      <c r="D2706" t="s">
        <v>5997</v>
      </c>
      <c r="E2706" t="s">
        <v>2120</v>
      </c>
      <c r="F2706" s="5">
        <v>27</v>
      </c>
      <c r="G2706" s="5">
        <v>59.99</v>
      </c>
      <c r="H2706" s="16">
        <v>5.003445060598386</v>
      </c>
      <c r="I2706" s="3" t="s">
        <v>10261</v>
      </c>
      <c r="J2706" s="3" t="str">
        <f t="shared" si="42"/>
        <v>AVP</v>
      </c>
      <c r="K2706" s="3" t="e">
        <f>IF(AND(RIGHT(I2706,1)="1",J2706=AVP),"Scranton West","")</f>
        <v>#NAME?</v>
      </c>
    </row>
    <row r="2707" spans="1:11" x14ac:dyDescent="0.3">
      <c r="A2707" s="1" t="s">
        <v>5663</v>
      </c>
      <c r="B2707" t="s">
        <v>2375</v>
      </c>
      <c r="C2707" t="s">
        <v>2321</v>
      </c>
      <c r="D2707" t="s">
        <v>5997</v>
      </c>
      <c r="E2707" t="s">
        <v>1314</v>
      </c>
      <c r="F2707" s="5">
        <v>13.76</v>
      </c>
      <c r="G2707" s="5">
        <v>29.99</v>
      </c>
      <c r="H2707" s="16">
        <v>15.00138626543032</v>
      </c>
      <c r="I2707" s="3" t="s">
        <v>10263</v>
      </c>
      <c r="J2707" s="3" t="str">
        <f t="shared" si="42"/>
        <v>BNA</v>
      </c>
      <c r="K2707" s="3" t="e">
        <f>IF(AND(RIGHT(I2707,1)="1",J2707=AVP),"Scranton West","")</f>
        <v>#NAME?</v>
      </c>
    </row>
    <row r="2708" spans="1:11" x14ac:dyDescent="0.3">
      <c r="A2708" s="1" t="s">
        <v>5664</v>
      </c>
      <c r="B2708" t="s">
        <v>2659</v>
      </c>
      <c r="C2708" t="s">
        <v>2321</v>
      </c>
      <c r="D2708" t="s">
        <v>5998</v>
      </c>
      <c r="E2708" t="s">
        <v>2124</v>
      </c>
      <c r="F2708" s="5">
        <v>33.24</v>
      </c>
      <c r="G2708" s="5">
        <v>34.99</v>
      </c>
      <c r="H2708" s="16">
        <v>0.30447403629237074</v>
      </c>
      <c r="I2708" s="3" t="s">
        <v>10260</v>
      </c>
      <c r="J2708" s="3" t="str">
        <f t="shared" si="42"/>
        <v>BNA</v>
      </c>
      <c r="K2708" s="3" t="e">
        <f>IF(AND(RIGHT(I2708,1)="1",J2708=AVP),"Scranton West","")</f>
        <v>#NAME?</v>
      </c>
    </row>
    <row r="2709" spans="1:11" x14ac:dyDescent="0.3">
      <c r="A2709" s="1" t="s">
        <v>5665</v>
      </c>
      <c r="B2709" t="s">
        <v>2343</v>
      </c>
      <c r="C2709" t="s">
        <v>2321</v>
      </c>
      <c r="D2709" t="s">
        <v>5995</v>
      </c>
      <c r="E2709" t="s">
        <v>2122</v>
      </c>
      <c r="F2709" s="5">
        <v>12.82</v>
      </c>
      <c r="G2709" s="5">
        <v>24.99</v>
      </c>
      <c r="H2709" s="16">
        <v>4.5071102334260846</v>
      </c>
      <c r="I2709" s="3" t="s">
        <v>10262</v>
      </c>
      <c r="J2709" s="3" t="str">
        <f t="shared" si="42"/>
        <v>MCO</v>
      </c>
      <c r="K2709" s="3" t="e">
        <f>IF(AND(RIGHT(I2709,1)="1",J2709=AVP),"Scranton West","")</f>
        <v>#NAME?</v>
      </c>
    </row>
    <row r="2710" spans="1:11" x14ac:dyDescent="0.3">
      <c r="A2710" s="1" t="s">
        <v>5666</v>
      </c>
      <c r="B2710" t="s">
        <v>2660</v>
      </c>
      <c r="C2710" t="s">
        <v>2321</v>
      </c>
      <c r="D2710" t="s">
        <v>5998</v>
      </c>
      <c r="E2710" t="s">
        <v>13</v>
      </c>
      <c r="F2710" s="5">
        <v>12.11</v>
      </c>
      <c r="G2710" s="5">
        <v>16.989999999999998</v>
      </c>
      <c r="H2710" s="16">
        <v>4.5070004749737782</v>
      </c>
      <c r="I2710" s="3" t="s">
        <v>10263</v>
      </c>
      <c r="J2710" s="3" t="str">
        <f t="shared" si="42"/>
        <v>BNA</v>
      </c>
      <c r="K2710" s="3" t="e">
        <f>IF(AND(RIGHT(I2710,1)="1",J2710=AVP),"Scranton West","")</f>
        <v>#NAME?</v>
      </c>
    </row>
    <row r="2711" spans="1:11" x14ac:dyDescent="0.3">
      <c r="A2711" s="1" t="s">
        <v>5667</v>
      </c>
      <c r="B2711" t="s">
        <v>2661</v>
      </c>
      <c r="C2711" t="s">
        <v>2321</v>
      </c>
      <c r="D2711" t="s">
        <v>5997</v>
      </c>
      <c r="E2711" t="s">
        <v>2120</v>
      </c>
      <c r="F2711" s="5">
        <v>21.07</v>
      </c>
      <c r="G2711" s="5">
        <v>29.99</v>
      </c>
      <c r="H2711" s="16">
        <v>3.0047587997754093</v>
      </c>
      <c r="I2711" s="3" t="s">
        <v>10261</v>
      </c>
      <c r="J2711" s="3" t="str">
        <f t="shared" si="42"/>
        <v>AVP</v>
      </c>
      <c r="K2711" s="3" t="e">
        <f>IF(AND(RIGHT(I2711,1)="1",J2711=AVP),"Scranton West","")</f>
        <v>#NAME?</v>
      </c>
    </row>
    <row r="2712" spans="1:11" x14ac:dyDescent="0.3">
      <c r="A2712" s="1" t="s">
        <v>5668</v>
      </c>
      <c r="B2712" t="s">
        <v>2662</v>
      </c>
      <c r="C2712" t="s">
        <v>2321</v>
      </c>
      <c r="D2712" t="s">
        <v>5998</v>
      </c>
      <c r="E2712" t="s">
        <v>1314</v>
      </c>
      <c r="F2712" s="5">
        <v>6.05</v>
      </c>
      <c r="G2712" s="5">
        <v>39.99</v>
      </c>
      <c r="H2712" s="16">
        <v>8.0045220869736671</v>
      </c>
      <c r="I2712" s="3" t="s">
        <v>10261</v>
      </c>
      <c r="J2712" s="3" t="str">
        <f t="shared" si="42"/>
        <v>AVP</v>
      </c>
      <c r="K2712" s="3" t="e">
        <f>IF(AND(RIGHT(I2712,1)="1",J2712=AVP),"Scranton West","")</f>
        <v>#NAME?</v>
      </c>
    </row>
    <row r="2713" spans="1:11" x14ac:dyDescent="0.3">
      <c r="A2713" s="1" t="s">
        <v>5669</v>
      </c>
      <c r="B2713" t="s">
        <v>2663</v>
      </c>
      <c r="C2713" t="s">
        <v>2321</v>
      </c>
      <c r="D2713" t="s">
        <v>5998</v>
      </c>
      <c r="E2713" t="s">
        <v>2124</v>
      </c>
      <c r="F2713" s="5">
        <v>69.540000000000006</v>
      </c>
      <c r="G2713" s="5">
        <v>79.989999999999995</v>
      </c>
      <c r="H2713" s="16">
        <v>3.001841437796529</v>
      </c>
      <c r="I2713" s="3" t="s">
        <v>10263</v>
      </c>
      <c r="J2713" s="3" t="str">
        <f t="shared" si="42"/>
        <v>BNA</v>
      </c>
      <c r="K2713" s="3" t="e">
        <f>IF(AND(RIGHT(I2713,1)="1",J2713=AVP),"Scranton West","")</f>
        <v>#NAME?</v>
      </c>
    </row>
    <row r="2714" spans="1:11" x14ac:dyDescent="0.3">
      <c r="A2714" s="1" t="s">
        <v>5670</v>
      </c>
      <c r="B2714" t="s">
        <v>2664</v>
      </c>
      <c r="C2714" t="s">
        <v>2321</v>
      </c>
      <c r="D2714" t="s">
        <v>5995</v>
      </c>
      <c r="E2714" t="s">
        <v>2122</v>
      </c>
      <c r="F2714" s="5">
        <v>44.47</v>
      </c>
      <c r="G2714" s="5">
        <v>49.99</v>
      </c>
      <c r="H2714" s="16">
        <v>2.0078921906998772</v>
      </c>
      <c r="I2714" s="3" t="s">
        <v>10261</v>
      </c>
      <c r="J2714" s="3" t="str">
        <f t="shared" si="42"/>
        <v>AVP</v>
      </c>
      <c r="K2714" s="3" t="e">
        <f>IF(AND(RIGHT(I2714,1)="1",J2714=AVP),"Scranton West","")</f>
        <v>#NAME?</v>
      </c>
    </row>
    <row r="2715" spans="1:11" x14ac:dyDescent="0.3">
      <c r="A2715" s="1" t="s">
        <v>5671</v>
      </c>
      <c r="B2715" t="s">
        <v>2665</v>
      </c>
      <c r="C2715" t="s">
        <v>2321</v>
      </c>
      <c r="D2715" t="s">
        <v>5998</v>
      </c>
      <c r="E2715" t="s">
        <v>13</v>
      </c>
      <c r="F2715" s="5">
        <v>14.7</v>
      </c>
      <c r="G2715" s="5">
        <v>29.99</v>
      </c>
      <c r="H2715" s="16">
        <v>0.50367674195809575</v>
      </c>
      <c r="I2715" s="3" t="s">
        <v>10261</v>
      </c>
      <c r="J2715" s="3" t="str">
        <f t="shared" si="42"/>
        <v>AVP</v>
      </c>
      <c r="K2715" s="3" t="e">
        <f>IF(AND(RIGHT(I2715,1)="1",J2715=AVP),"Scranton West","")</f>
        <v>#NAME?</v>
      </c>
    </row>
    <row r="2716" spans="1:11" x14ac:dyDescent="0.3">
      <c r="A2716" s="1" t="s">
        <v>5672</v>
      </c>
      <c r="B2716" t="s">
        <v>2666</v>
      </c>
      <c r="C2716" t="s">
        <v>2321</v>
      </c>
      <c r="D2716" t="s">
        <v>5997</v>
      </c>
      <c r="E2716" t="s">
        <v>2120</v>
      </c>
      <c r="F2716" s="5">
        <v>11.11</v>
      </c>
      <c r="G2716" s="5">
        <v>19.989999999999998</v>
      </c>
      <c r="H2716" s="16">
        <v>3.0014745626450816</v>
      </c>
      <c r="I2716" s="3" t="s">
        <v>10261</v>
      </c>
      <c r="J2716" s="3" t="str">
        <f t="shared" si="42"/>
        <v>AVP</v>
      </c>
      <c r="K2716" s="3" t="e">
        <f>IF(AND(RIGHT(I2716,1)="1",J2716=AVP),"Scranton West","")</f>
        <v>#NAME?</v>
      </c>
    </row>
    <row r="2717" spans="1:11" x14ac:dyDescent="0.3">
      <c r="A2717" s="1" t="s">
        <v>5673</v>
      </c>
      <c r="B2717" t="s">
        <v>2667</v>
      </c>
      <c r="C2717" t="s">
        <v>2321</v>
      </c>
      <c r="D2717" t="s">
        <v>5997</v>
      </c>
      <c r="E2717" t="s">
        <v>1314</v>
      </c>
      <c r="F2717" s="5">
        <v>7.41</v>
      </c>
      <c r="G2717" s="5">
        <v>14.99</v>
      </c>
      <c r="H2717" s="16">
        <v>3.0017743854999925</v>
      </c>
      <c r="I2717" s="3" t="s">
        <v>10260</v>
      </c>
      <c r="J2717" s="3" t="str">
        <f t="shared" si="42"/>
        <v>BNA</v>
      </c>
      <c r="K2717" s="3" t="e">
        <f>IF(AND(RIGHT(I2717,1)="1",J2717=AVP),"Scranton West","")</f>
        <v>#NAME?</v>
      </c>
    </row>
    <row r="2718" spans="1:11" x14ac:dyDescent="0.3">
      <c r="A2718" s="1" t="s">
        <v>5674</v>
      </c>
      <c r="B2718" t="s">
        <v>2668</v>
      </c>
      <c r="C2718" t="s">
        <v>2321</v>
      </c>
      <c r="D2718" t="s">
        <v>5998</v>
      </c>
      <c r="E2718" t="s">
        <v>2124</v>
      </c>
      <c r="F2718" s="5">
        <v>28.49</v>
      </c>
      <c r="G2718" s="5">
        <v>29.99</v>
      </c>
      <c r="H2718" s="16">
        <v>5.0044544082151496</v>
      </c>
      <c r="I2718" s="3" t="s">
        <v>10261</v>
      </c>
      <c r="J2718" s="3" t="str">
        <f t="shared" si="42"/>
        <v>AVP</v>
      </c>
      <c r="K2718" s="3" t="e">
        <f>IF(AND(RIGHT(I2718,1)="1",J2718=AVP),"Scranton West","")</f>
        <v>#NAME?</v>
      </c>
    </row>
    <row r="2719" spans="1:11" x14ac:dyDescent="0.3">
      <c r="A2719" s="1" t="s">
        <v>5675</v>
      </c>
      <c r="B2719" t="s">
        <v>2669</v>
      </c>
      <c r="C2719" t="s">
        <v>2321</v>
      </c>
      <c r="D2719" t="s">
        <v>5995</v>
      </c>
      <c r="E2719" t="s">
        <v>2122</v>
      </c>
      <c r="F2719" s="5">
        <v>33.24</v>
      </c>
      <c r="G2719" s="5">
        <v>34.99</v>
      </c>
      <c r="H2719" s="16">
        <v>20.007571055165485</v>
      </c>
      <c r="I2719" s="3" t="s">
        <v>10260</v>
      </c>
      <c r="J2719" s="3" t="str">
        <f t="shared" si="42"/>
        <v>BNA</v>
      </c>
      <c r="K2719" s="3" t="e">
        <f>IF(AND(RIGHT(I2719,1)="1",J2719=AVP),"Scranton West","")</f>
        <v>#NAME?</v>
      </c>
    </row>
    <row r="2720" spans="1:11" x14ac:dyDescent="0.3">
      <c r="A2720" s="1" t="s">
        <v>5676</v>
      </c>
      <c r="B2720" t="s">
        <v>2670</v>
      </c>
      <c r="C2720" t="s">
        <v>2321</v>
      </c>
      <c r="D2720" t="s">
        <v>5998</v>
      </c>
      <c r="E2720" t="s">
        <v>13</v>
      </c>
      <c r="F2720" s="5">
        <v>8.9700000000000006</v>
      </c>
      <c r="G2720" s="5">
        <v>24.99</v>
      </c>
      <c r="H2720" s="16">
        <v>1.5064531632866747</v>
      </c>
      <c r="I2720" s="3" t="s">
        <v>10260</v>
      </c>
      <c r="J2720" s="3" t="str">
        <f t="shared" si="42"/>
        <v>BNA</v>
      </c>
      <c r="K2720" s="3" t="e">
        <f>IF(AND(RIGHT(I2720,1)="1",J2720=AVP),"Scranton West","")</f>
        <v>#NAME?</v>
      </c>
    </row>
    <row r="2721" spans="1:11" x14ac:dyDescent="0.3">
      <c r="A2721" s="1" t="s">
        <v>5677</v>
      </c>
      <c r="B2721" t="s">
        <v>2671</v>
      </c>
      <c r="C2721" t="s">
        <v>2321</v>
      </c>
      <c r="D2721" t="s">
        <v>5997</v>
      </c>
      <c r="E2721" t="s">
        <v>2120</v>
      </c>
      <c r="F2721" s="5">
        <v>14.65</v>
      </c>
      <c r="G2721" s="5">
        <v>22.99</v>
      </c>
      <c r="H2721" s="16">
        <v>17.006609340257874</v>
      </c>
      <c r="I2721" s="3" t="s">
        <v>10260</v>
      </c>
      <c r="J2721" s="3" t="str">
        <f t="shared" si="42"/>
        <v>BNA</v>
      </c>
      <c r="K2721" s="3" t="e">
        <f>IF(AND(RIGHT(I2721,1)="1",J2721=AVP),"Scranton West","")</f>
        <v>#NAME?</v>
      </c>
    </row>
    <row r="2722" spans="1:11" x14ac:dyDescent="0.3">
      <c r="A2722" s="1" t="s">
        <v>5678</v>
      </c>
      <c r="B2722" t="s">
        <v>2672</v>
      </c>
      <c r="C2722" t="s">
        <v>2321</v>
      </c>
      <c r="D2722" t="s">
        <v>5997</v>
      </c>
      <c r="E2722" t="s">
        <v>1314</v>
      </c>
      <c r="F2722" s="5">
        <v>9.5</v>
      </c>
      <c r="G2722" s="5">
        <v>12.99</v>
      </c>
      <c r="H2722" s="16">
        <v>0.10953026789975545</v>
      </c>
      <c r="I2722" s="3" t="s">
        <v>10264</v>
      </c>
      <c r="J2722" s="3" t="str">
        <f t="shared" si="42"/>
        <v>AVP</v>
      </c>
      <c r="K2722" s="3" t="e">
        <f>IF(AND(RIGHT(I2722,1)="1",J2722=AVP),"Scranton West","")</f>
        <v>#NAME?</v>
      </c>
    </row>
    <row r="2723" spans="1:11" x14ac:dyDescent="0.3">
      <c r="A2723" s="1" t="s">
        <v>5679</v>
      </c>
      <c r="B2723" t="s">
        <v>2673</v>
      </c>
      <c r="C2723" t="s">
        <v>2321</v>
      </c>
      <c r="D2723" t="s">
        <v>5998</v>
      </c>
      <c r="E2723" t="s">
        <v>2124</v>
      </c>
      <c r="F2723" s="5">
        <v>24.86</v>
      </c>
      <c r="G2723" s="5">
        <v>34.99</v>
      </c>
      <c r="H2723" s="16">
        <v>12.006469871412479</v>
      </c>
      <c r="I2723" s="3" t="s">
        <v>10261</v>
      </c>
      <c r="J2723" s="3" t="str">
        <f t="shared" si="42"/>
        <v>AVP</v>
      </c>
      <c r="K2723" s="3" t="e">
        <f>IF(AND(RIGHT(I2723,1)="1",J2723=AVP),"Scranton West","")</f>
        <v>#NAME?</v>
      </c>
    </row>
    <row r="2724" spans="1:11" x14ac:dyDescent="0.3">
      <c r="A2724" s="1" t="s">
        <v>5680</v>
      </c>
      <c r="B2724" t="s">
        <v>2377</v>
      </c>
      <c r="C2724" t="s">
        <v>2321</v>
      </c>
      <c r="D2724" t="s">
        <v>5995</v>
      </c>
      <c r="E2724" t="s">
        <v>2122</v>
      </c>
      <c r="F2724" s="5">
        <v>16.09</v>
      </c>
      <c r="G2724" s="5">
        <v>39.99</v>
      </c>
      <c r="H2724" s="16">
        <v>10.008631615098585</v>
      </c>
      <c r="I2724" s="3" t="s">
        <v>10261</v>
      </c>
      <c r="J2724" s="3" t="str">
        <f t="shared" si="42"/>
        <v>AVP</v>
      </c>
      <c r="K2724" s="3" t="e">
        <f>IF(AND(RIGHT(I2724,1)="1",J2724=AVP),"Scranton West","")</f>
        <v>#NAME?</v>
      </c>
    </row>
    <row r="2725" spans="1:11" x14ac:dyDescent="0.3">
      <c r="A2725" s="1" t="s">
        <v>5681</v>
      </c>
      <c r="B2725" t="s">
        <v>2674</v>
      </c>
      <c r="C2725" t="s">
        <v>2321</v>
      </c>
      <c r="D2725" t="s">
        <v>5998</v>
      </c>
      <c r="E2725" t="s">
        <v>13</v>
      </c>
      <c r="F2725" s="5">
        <v>8.18</v>
      </c>
      <c r="G2725" s="5">
        <v>19.989999999999998</v>
      </c>
      <c r="H2725" s="16">
        <v>11.009432751978011</v>
      </c>
      <c r="I2725" s="3" t="s">
        <v>10260</v>
      </c>
      <c r="J2725" s="3" t="str">
        <f t="shared" si="42"/>
        <v>BNA</v>
      </c>
      <c r="K2725" s="3" t="e">
        <f>IF(AND(RIGHT(I2725,1)="1",J2725=AVP),"Scranton West","")</f>
        <v>#NAME?</v>
      </c>
    </row>
    <row r="2726" spans="1:11" x14ac:dyDescent="0.3">
      <c r="A2726" s="1" t="s">
        <v>5682</v>
      </c>
      <c r="B2726" t="s">
        <v>2675</v>
      </c>
      <c r="C2726" t="s">
        <v>2321</v>
      </c>
      <c r="D2726" t="s">
        <v>5997</v>
      </c>
      <c r="E2726" t="s">
        <v>2120</v>
      </c>
      <c r="F2726" s="5">
        <v>35.18</v>
      </c>
      <c r="G2726" s="5">
        <v>44.99</v>
      </c>
      <c r="H2726" s="16">
        <v>25.005697256749873</v>
      </c>
      <c r="I2726" s="3" t="s">
        <v>10262</v>
      </c>
      <c r="J2726" s="3" t="str">
        <f t="shared" si="42"/>
        <v>MCO</v>
      </c>
      <c r="K2726" s="3" t="e">
        <f>IF(AND(RIGHT(I2726,1)="1",J2726=AVP),"Scranton West","")</f>
        <v>#NAME?</v>
      </c>
    </row>
    <row r="2727" spans="1:11" x14ac:dyDescent="0.3">
      <c r="A2727" s="1" t="s">
        <v>5683</v>
      </c>
      <c r="B2727" t="s">
        <v>2676</v>
      </c>
      <c r="C2727" t="s">
        <v>2321</v>
      </c>
      <c r="D2727" t="s">
        <v>5997</v>
      </c>
      <c r="E2727" t="s">
        <v>1314</v>
      </c>
      <c r="F2727" s="5">
        <v>9.1999999999999993</v>
      </c>
      <c r="G2727" s="5">
        <v>14.99</v>
      </c>
      <c r="H2727" s="16">
        <v>28.001148518040598</v>
      </c>
      <c r="I2727" s="3" t="s">
        <v>10261</v>
      </c>
      <c r="J2727" s="3" t="str">
        <f t="shared" si="42"/>
        <v>AVP</v>
      </c>
      <c r="K2727" s="3" t="e">
        <f>IF(AND(RIGHT(I2727,1)="1",J2727=AVP),"Scranton West","")</f>
        <v>#NAME?</v>
      </c>
    </row>
    <row r="2728" spans="1:11" x14ac:dyDescent="0.3">
      <c r="A2728" s="1" t="s">
        <v>5684</v>
      </c>
      <c r="B2728" t="s">
        <v>2677</v>
      </c>
      <c r="C2728" t="s">
        <v>2321</v>
      </c>
      <c r="D2728" t="s">
        <v>5998</v>
      </c>
      <c r="E2728" t="s">
        <v>2124</v>
      </c>
      <c r="F2728" s="5">
        <v>16.61</v>
      </c>
      <c r="G2728" s="5">
        <v>34.99</v>
      </c>
      <c r="H2728" s="16">
        <v>30.000380968188207</v>
      </c>
      <c r="I2728" s="3" t="s">
        <v>10263</v>
      </c>
      <c r="J2728" s="3" t="str">
        <f t="shared" si="42"/>
        <v>BNA</v>
      </c>
      <c r="K2728" s="3" t="e">
        <f>IF(AND(RIGHT(I2728,1)="1",J2728=AVP),"Scranton West","")</f>
        <v>#NAME?</v>
      </c>
    </row>
    <row r="2729" spans="1:11" x14ac:dyDescent="0.3">
      <c r="A2729" s="1" t="s">
        <v>5685</v>
      </c>
      <c r="B2729" t="s">
        <v>2381</v>
      </c>
      <c r="C2729" t="s">
        <v>2321</v>
      </c>
      <c r="D2729" t="s">
        <v>5995</v>
      </c>
      <c r="E2729" t="s">
        <v>2122</v>
      </c>
      <c r="F2729" s="5">
        <v>40.98</v>
      </c>
      <c r="G2729" s="5">
        <v>49.99</v>
      </c>
      <c r="H2729" s="16">
        <v>0.20519815885052028</v>
      </c>
      <c r="I2729" s="3" t="s">
        <v>10261</v>
      </c>
      <c r="J2729" s="3" t="str">
        <f t="shared" si="42"/>
        <v>AVP</v>
      </c>
      <c r="K2729" s="3" t="e">
        <f>IF(AND(RIGHT(I2729,1)="1",J2729=AVP),"Scranton West","")</f>
        <v>#NAME?</v>
      </c>
    </row>
    <row r="2730" spans="1:11" x14ac:dyDescent="0.3">
      <c r="A2730" s="1" t="s">
        <v>5686</v>
      </c>
      <c r="B2730" t="s">
        <v>2678</v>
      </c>
      <c r="C2730" t="s">
        <v>2321</v>
      </c>
      <c r="D2730" t="s">
        <v>5998</v>
      </c>
      <c r="E2730" t="s">
        <v>13</v>
      </c>
      <c r="F2730" s="5">
        <v>1.59</v>
      </c>
      <c r="G2730" s="5">
        <v>39.99</v>
      </c>
      <c r="H2730" s="16">
        <v>0.10501198602322256</v>
      </c>
      <c r="I2730" s="3" t="s">
        <v>10260</v>
      </c>
      <c r="J2730" s="3" t="str">
        <f t="shared" si="42"/>
        <v>BNA</v>
      </c>
      <c r="K2730" s="3" t="e">
        <f>IF(AND(RIGHT(I2730,1)="1",J2730=AVP),"Scranton West","")</f>
        <v>#NAME?</v>
      </c>
    </row>
    <row r="2731" spans="1:11" x14ac:dyDescent="0.3">
      <c r="A2731" s="1" t="s">
        <v>5687</v>
      </c>
      <c r="B2731" t="s">
        <v>2679</v>
      </c>
      <c r="C2731" t="s">
        <v>2321</v>
      </c>
      <c r="D2731" t="s">
        <v>5997</v>
      </c>
      <c r="E2731" t="s">
        <v>2120</v>
      </c>
      <c r="F2731" s="5">
        <v>14.95</v>
      </c>
      <c r="G2731" s="5">
        <v>29.99</v>
      </c>
      <c r="H2731" s="16">
        <v>8.0089825552671563</v>
      </c>
      <c r="I2731" s="3" t="s">
        <v>10261</v>
      </c>
      <c r="J2731" s="3" t="str">
        <f t="shared" si="42"/>
        <v>AVP</v>
      </c>
      <c r="K2731" s="3" t="e">
        <f>IF(AND(RIGHT(I2731,1)="1",J2731=AVP),"Scranton West","")</f>
        <v>#NAME?</v>
      </c>
    </row>
    <row r="2732" spans="1:11" x14ac:dyDescent="0.3">
      <c r="A2732" s="1" t="s">
        <v>5688</v>
      </c>
      <c r="B2732" t="s">
        <v>2680</v>
      </c>
      <c r="C2732" t="s">
        <v>2321</v>
      </c>
      <c r="D2732" t="s">
        <v>5997</v>
      </c>
      <c r="E2732" t="s">
        <v>1314</v>
      </c>
      <c r="F2732" s="5">
        <v>5.67</v>
      </c>
      <c r="G2732" s="5">
        <v>19.989999999999998</v>
      </c>
      <c r="H2732" s="16">
        <v>40.006811033450134</v>
      </c>
      <c r="I2732" s="3" t="s">
        <v>10264</v>
      </c>
      <c r="J2732" s="3" t="str">
        <f t="shared" si="42"/>
        <v>AVP</v>
      </c>
      <c r="K2732" s="3" t="e">
        <f>IF(AND(RIGHT(I2732,1)="1",J2732=AVP),"Scranton West","")</f>
        <v>#NAME?</v>
      </c>
    </row>
    <row r="2733" spans="1:11" x14ac:dyDescent="0.3">
      <c r="A2733" s="1" t="s">
        <v>5689</v>
      </c>
      <c r="B2733" t="s">
        <v>2681</v>
      </c>
      <c r="C2733" t="s">
        <v>2321</v>
      </c>
      <c r="D2733" t="s">
        <v>5998</v>
      </c>
      <c r="E2733" t="s">
        <v>2124</v>
      </c>
      <c r="F2733" s="5">
        <v>14.12</v>
      </c>
      <c r="G2733" s="5">
        <v>24.99</v>
      </c>
      <c r="H2733" s="16">
        <v>0.10342584797724313</v>
      </c>
      <c r="I2733" s="3" t="s">
        <v>10261</v>
      </c>
      <c r="J2733" s="3" t="str">
        <f t="shared" si="42"/>
        <v>AVP</v>
      </c>
      <c r="K2733" s="3" t="e">
        <f>IF(AND(RIGHT(I2733,1)="1",J2733=AVP),"Scranton West","")</f>
        <v>#NAME?</v>
      </c>
    </row>
    <row r="2734" spans="1:11" x14ac:dyDescent="0.3">
      <c r="A2734" s="1" t="s">
        <v>5690</v>
      </c>
      <c r="B2734" t="s">
        <v>2682</v>
      </c>
      <c r="C2734" t="s">
        <v>2321</v>
      </c>
      <c r="D2734" t="s">
        <v>5995</v>
      </c>
      <c r="E2734" t="s">
        <v>2122</v>
      </c>
      <c r="F2734" s="5">
        <v>10.9</v>
      </c>
      <c r="G2734" s="5">
        <v>22.99</v>
      </c>
      <c r="H2734" s="16">
        <v>0.1088689327750969</v>
      </c>
      <c r="I2734" s="3" t="s">
        <v>10262</v>
      </c>
      <c r="J2734" s="3" t="str">
        <f t="shared" si="42"/>
        <v>MCO</v>
      </c>
      <c r="K2734" s="3" t="e">
        <f>IF(AND(RIGHT(I2734,1)="1",J2734=AVP),"Scranton West","")</f>
        <v>#NAME?</v>
      </c>
    </row>
    <row r="2735" spans="1:11" x14ac:dyDescent="0.3">
      <c r="A2735" s="1" t="s">
        <v>5691</v>
      </c>
      <c r="B2735" t="s">
        <v>2683</v>
      </c>
      <c r="C2735" t="s">
        <v>2321</v>
      </c>
      <c r="D2735" t="s">
        <v>5998</v>
      </c>
      <c r="E2735" t="s">
        <v>13</v>
      </c>
      <c r="F2735" s="5">
        <v>10.8</v>
      </c>
      <c r="G2735" s="5">
        <v>18.989999999999998</v>
      </c>
      <c r="H2735" s="16">
        <v>0.50224890214930973</v>
      </c>
      <c r="I2735" s="3" t="s">
        <v>10261</v>
      </c>
      <c r="J2735" s="3" t="str">
        <f t="shared" si="42"/>
        <v>AVP</v>
      </c>
      <c r="K2735" s="3" t="e">
        <f>IF(AND(RIGHT(I2735,1)="1",J2735=AVP),"Scranton West","")</f>
        <v>#NAME?</v>
      </c>
    </row>
    <row r="2736" spans="1:11" x14ac:dyDescent="0.3">
      <c r="A2736" s="1" t="s">
        <v>5692</v>
      </c>
      <c r="B2736" t="s">
        <v>2684</v>
      </c>
      <c r="C2736" t="s">
        <v>2321</v>
      </c>
      <c r="D2736" t="s">
        <v>5997</v>
      </c>
      <c r="E2736" t="s">
        <v>2120</v>
      </c>
      <c r="F2736" s="5">
        <v>28.49</v>
      </c>
      <c r="G2736" s="5">
        <v>29.99</v>
      </c>
      <c r="H2736" s="16">
        <v>3.0035521792829951</v>
      </c>
      <c r="I2736" s="3" t="s">
        <v>10261</v>
      </c>
      <c r="J2736" s="3" t="str">
        <f t="shared" si="42"/>
        <v>AVP</v>
      </c>
      <c r="K2736" s="3" t="e">
        <f>IF(AND(RIGHT(I2736,1)="1",J2736=AVP),"Scranton West","")</f>
        <v>#NAME?</v>
      </c>
    </row>
    <row r="2737" spans="1:11" x14ac:dyDescent="0.3">
      <c r="A2737" s="1" t="s">
        <v>5693</v>
      </c>
      <c r="B2737" t="s">
        <v>2458</v>
      </c>
      <c r="C2737" t="s">
        <v>2321</v>
      </c>
      <c r="D2737" t="s">
        <v>5997</v>
      </c>
      <c r="E2737" t="s">
        <v>1314</v>
      </c>
      <c r="F2737" s="5">
        <v>60.9</v>
      </c>
      <c r="G2737" s="5">
        <v>79.989999999999995</v>
      </c>
      <c r="H2737" s="16">
        <v>4.00628975529761</v>
      </c>
      <c r="I2737" s="3" t="s">
        <v>10264</v>
      </c>
      <c r="J2737" s="3" t="str">
        <f t="shared" si="42"/>
        <v>AVP</v>
      </c>
      <c r="K2737" s="3" t="e">
        <f>IF(AND(RIGHT(I2737,1)="1",J2737=AVP),"Scranton West","")</f>
        <v>#NAME?</v>
      </c>
    </row>
    <row r="2738" spans="1:11" x14ac:dyDescent="0.3">
      <c r="A2738" s="1" t="s">
        <v>5694</v>
      </c>
      <c r="B2738" t="s">
        <v>2685</v>
      </c>
      <c r="C2738" t="s">
        <v>2321</v>
      </c>
      <c r="D2738" t="s">
        <v>5998</v>
      </c>
      <c r="E2738" t="s">
        <v>2124</v>
      </c>
      <c r="F2738" s="5">
        <v>25.69</v>
      </c>
      <c r="G2738" s="5">
        <v>39.99</v>
      </c>
      <c r="H2738" s="16">
        <v>11.004052701188114</v>
      </c>
      <c r="I2738" s="3" t="s">
        <v>10263</v>
      </c>
      <c r="J2738" s="3" t="str">
        <f t="shared" si="42"/>
        <v>BNA</v>
      </c>
      <c r="K2738" s="3" t="e">
        <f>IF(AND(RIGHT(I2738,1)="1",J2738=AVP),"Scranton West","")</f>
        <v>#NAME?</v>
      </c>
    </row>
    <row r="2739" spans="1:11" x14ac:dyDescent="0.3">
      <c r="A2739" s="1" t="s">
        <v>5695</v>
      </c>
      <c r="B2739" t="s">
        <v>2686</v>
      </c>
      <c r="C2739" t="s">
        <v>2321</v>
      </c>
      <c r="D2739" t="s">
        <v>5995</v>
      </c>
      <c r="E2739" t="s">
        <v>2122</v>
      </c>
      <c r="F2739" s="5">
        <v>3.58</v>
      </c>
      <c r="G2739" s="5">
        <v>12.99</v>
      </c>
      <c r="H2739" s="16">
        <v>12.003119208951111</v>
      </c>
      <c r="I2739" s="3" t="s">
        <v>10260</v>
      </c>
      <c r="J2739" s="3" t="str">
        <f t="shared" si="42"/>
        <v>BNA</v>
      </c>
      <c r="K2739" s="3" t="e">
        <f>IF(AND(RIGHT(I2739,1)="1",J2739=AVP),"Scranton West","")</f>
        <v>#NAME?</v>
      </c>
    </row>
    <row r="2740" spans="1:11" x14ac:dyDescent="0.3">
      <c r="A2740" s="1" t="s">
        <v>5222</v>
      </c>
      <c r="B2740" t="s">
        <v>2687</v>
      </c>
      <c r="C2740" t="s">
        <v>2321</v>
      </c>
      <c r="D2740" t="s">
        <v>5998</v>
      </c>
      <c r="E2740" t="s">
        <v>13</v>
      </c>
      <c r="F2740" s="5">
        <v>18.989999999999998</v>
      </c>
      <c r="G2740" s="5">
        <v>19.989999999999998</v>
      </c>
      <c r="H2740" s="16">
        <v>0.60998138181231254</v>
      </c>
      <c r="I2740" s="3" t="s">
        <v>10261</v>
      </c>
      <c r="J2740" s="3" t="str">
        <f t="shared" si="42"/>
        <v>AVP</v>
      </c>
      <c r="K2740" s="3" t="e">
        <f>IF(AND(RIGHT(I2740,1)="1",J2740=AVP),"Scranton West","")</f>
        <v>#NAME?</v>
      </c>
    </row>
    <row r="2741" spans="1:11" x14ac:dyDescent="0.3">
      <c r="A2741" s="1" t="s">
        <v>5696</v>
      </c>
      <c r="B2741" t="s">
        <v>2688</v>
      </c>
      <c r="C2741" t="s">
        <v>2321</v>
      </c>
      <c r="D2741" t="s">
        <v>5997</v>
      </c>
      <c r="E2741" t="s">
        <v>2120</v>
      </c>
      <c r="F2741" s="5">
        <v>21.96</v>
      </c>
      <c r="G2741" s="5">
        <v>24.99</v>
      </c>
      <c r="H2741" s="16">
        <v>14.002848485373633</v>
      </c>
      <c r="I2741" s="3" t="s">
        <v>10260</v>
      </c>
      <c r="J2741" s="3" t="str">
        <f t="shared" si="42"/>
        <v>BNA</v>
      </c>
      <c r="K2741" s="3" t="e">
        <f>IF(AND(RIGHT(I2741,1)="1",J2741=AVP),"Scranton West","")</f>
        <v>#NAME?</v>
      </c>
    </row>
    <row r="2742" spans="1:11" x14ac:dyDescent="0.3">
      <c r="A2742" s="1" t="s">
        <v>5697</v>
      </c>
      <c r="B2742" t="s">
        <v>2689</v>
      </c>
      <c r="C2742" t="s">
        <v>2321</v>
      </c>
      <c r="D2742" t="s">
        <v>5997</v>
      </c>
      <c r="E2742" t="s">
        <v>1314</v>
      </c>
      <c r="F2742" s="5">
        <v>21.38</v>
      </c>
      <c r="G2742" s="5">
        <v>59.99</v>
      </c>
      <c r="H2742" s="16">
        <v>0.90546221020819007</v>
      </c>
      <c r="I2742" s="3" t="s">
        <v>10261</v>
      </c>
      <c r="J2742" s="3" t="str">
        <f t="shared" si="42"/>
        <v>AVP</v>
      </c>
      <c r="K2742" s="3" t="e">
        <f>IF(AND(RIGHT(I2742,1)="1",J2742=AVP),"Scranton West","")</f>
        <v>#NAME?</v>
      </c>
    </row>
    <row r="2743" spans="1:11" x14ac:dyDescent="0.3">
      <c r="A2743" s="1" t="s">
        <v>5698</v>
      </c>
      <c r="B2743" t="s">
        <v>2690</v>
      </c>
      <c r="C2743" t="s">
        <v>2321</v>
      </c>
      <c r="D2743" t="s">
        <v>5998</v>
      </c>
      <c r="E2743" t="s">
        <v>2124</v>
      </c>
      <c r="F2743" s="5">
        <v>20.41</v>
      </c>
      <c r="G2743" s="5">
        <v>44.99</v>
      </c>
      <c r="H2743" s="16">
        <v>0.10203327316889728</v>
      </c>
      <c r="I2743" s="3" t="s">
        <v>10261</v>
      </c>
      <c r="J2743" s="3" t="str">
        <f t="shared" si="42"/>
        <v>AVP</v>
      </c>
      <c r="K2743" s="3" t="e">
        <f>IF(AND(RIGHT(I2743,1)="1",J2743=AVP),"Scranton West","")</f>
        <v>#NAME?</v>
      </c>
    </row>
    <row r="2744" spans="1:11" x14ac:dyDescent="0.3">
      <c r="A2744" s="1" t="s">
        <v>5699</v>
      </c>
      <c r="B2744" t="s">
        <v>2691</v>
      </c>
      <c r="C2744" t="s">
        <v>2321</v>
      </c>
      <c r="D2744" t="s">
        <v>5997</v>
      </c>
      <c r="E2744" t="s">
        <v>1314</v>
      </c>
      <c r="F2744" s="5">
        <v>238.28</v>
      </c>
      <c r="G2744" s="5">
        <v>399.99</v>
      </c>
      <c r="H2744" s="16">
        <v>40.003089962963379</v>
      </c>
      <c r="I2744" s="3" t="s">
        <v>10261</v>
      </c>
      <c r="J2744" s="3" t="str">
        <f t="shared" si="42"/>
        <v>AVP</v>
      </c>
      <c r="K2744" s="3" t="e">
        <f>IF(AND(RIGHT(I2744,1)="1",J2744=AVP),"Scranton West","")</f>
        <v>#NAME?</v>
      </c>
    </row>
    <row r="2745" spans="1:11" x14ac:dyDescent="0.3">
      <c r="A2745" s="1" t="s">
        <v>5700</v>
      </c>
      <c r="B2745" t="s">
        <v>2692</v>
      </c>
      <c r="C2745" t="s">
        <v>2321</v>
      </c>
      <c r="D2745" t="s">
        <v>5998</v>
      </c>
      <c r="E2745" t="s">
        <v>13</v>
      </c>
      <c r="F2745" s="5">
        <v>231.08</v>
      </c>
      <c r="G2745" s="5">
        <v>329.99</v>
      </c>
      <c r="H2745" s="16">
        <v>0.10416867406542797</v>
      </c>
      <c r="I2745" s="3" t="s">
        <v>10263</v>
      </c>
      <c r="J2745" s="3" t="str">
        <f t="shared" si="42"/>
        <v>BNA</v>
      </c>
      <c r="K2745" s="3" t="e">
        <f>IF(AND(RIGHT(I2745,1)="1",J2745=AVP),"Scranton West","")</f>
        <v>#NAME?</v>
      </c>
    </row>
    <row r="2746" spans="1:11" x14ac:dyDescent="0.3">
      <c r="A2746" s="1" t="s">
        <v>5701</v>
      </c>
      <c r="B2746" t="s">
        <v>2693</v>
      </c>
      <c r="C2746" t="s">
        <v>2321</v>
      </c>
      <c r="D2746" t="s">
        <v>5995</v>
      </c>
      <c r="E2746" t="s">
        <v>2122</v>
      </c>
      <c r="F2746" s="5">
        <v>154.36000000000001</v>
      </c>
      <c r="G2746" s="5">
        <v>299.99</v>
      </c>
      <c r="H2746" s="16">
        <v>27.005555370631196</v>
      </c>
      <c r="I2746" s="3" t="s">
        <v>10261</v>
      </c>
      <c r="J2746" s="3" t="str">
        <f t="shared" si="42"/>
        <v>AVP</v>
      </c>
      <c r="K2746" s="3" t="e">
        <f>IF(AND(RIGHT(I2746,1)="1",J2746=AVP),"Scranton West","")</f>
        <v>#NAME?</v>
      </c>
    </row>
    <row r="2747" spans="1:11" x14ac:dyDescent="0.3">
      <c r="A2747" s="1" t="s">
        <v>5702</v>
      </c>
      <c r="B2747" t="s">
        <v>2694</v>
      </c>
      <c r="C2747" t="s">
        <v>2321</v>
      </c>
      <c r="D2747" t="s">
        <v>5997</v>
      </c>
      <c r="E2747" t="s">
        <v>2120</v>
      </c>
      <c r="F2747" s="5">
        <v>222.37</v>
      </c>
      <c r="G2747" s="5">
        <v>249.99</v>
      </c>
      <c r="H2747" s="16">
        <v>0.30134892019129189</v>
      </c>
      <c r="I2747" s="3" t="s">
        <v>10261</v>
      </c>
      <c r="J2747" s="3" t="str">
        <f t="shared" si="42"/>
        <v>AVP</v>
      </c>
      <c r="K2747" s="3" t="e">
        <f>IF(AND(RIGHT(I2747,1)="1",J2747=AVP),"Scranton West","")</f>
        <v>#NAME?</v>
      </c>
    </row>
    <row r="2748" spans="1:11" x14ac:dyDescent="0.3">
      <c r="A2748" s="1" t="s">
        <v>5703</v>
      </c>
      <c r="B2748" t="s">
        <v>2695</v>
      </c>
      <c r="C2748" t="s">
        <v>2321</v>
      </c>
      <c r="D2748" t="s">
        <v>5997</v>
      </c>
      <c r="E2748" t="s">
        <v>2124</v>
      </c>
      <c r="F2748" s="5">
        <v>131.6</v>
      </c>
      <c r="G2748" s="5">
        <v>239.99</v>
      </c>
      <c r="H2748" s="16">
        <v>0.503171283858171</v>
      </c>
      <c r="I2748" s="3" t="s">
        <v>10261</v>
      </c>
      <c r="J2748" s="3" t="str">
        <f t="shared" si="42"/>
        <v>AVP</v>
      </c>
      <c r="K2748" s="3" t="e">
        <f>IF(AND(RIGHT(I2748,1)="1",J2748=AVP),"Scranton West","")</f>
        <v>#NAME?</v>
      </c>
    </row>
    <row r="2749" spans="1:11" x14ac:dyDescent="0.3">
      <c r="A2749" s="1" t="s">
        <v>5704</v>
      </c>
      <c r="B2749" t="s">
        <v>2696</v>
      </c>
      <c r="C2749" t="s">
        <v>2321</v>
      </c>
      <c r="D2749" t="s">
        <v>5998</v>
      </c>
      <c r="E2749" t="s">
        <v>1314</v>
      </c>
      <c r="F2749" s="5">
        <v>271.77</v>
      </c>
      <c r="G2749" s="5">
        <v>299.99</v>
      </c>
      <c r="H2749" s="16">
        <v>0.20986979110372223</v>
      </c>
      <c r="I2749" s="3" t="s">
        <v>10262</v>
      </c>
      <c r="J2749" s="3" t="str">
        <f t="shared" si="42"/>
        <v>MCO</v>
      </c>
      <c r="K2749" s="3" t="e">
        <f>IF(AND(RIGHT(I2749,1)="1",J2749=AVP),"Scranton West","")</f>
        <v>#NAME?</v>
      </c>
    </row>
    <row r="2750" spans="1:11" x14ac:dyDescent="0.3">
      <c r="A2750" s="1" t="s">
        <v>5705</v>
      </c>
      <c r="B2750" t="s">
        <v>2697</v>
      </c>
      <c r="C2750" t="s">
        <v>2321</v>
      </c>
      <c r="D2750" t="s">
        <v>5995</v>
      </c>
      <c r="E2750" t="s">
        <v>2122</v>
      </c>
      <c r="F2750" s="5">
        <v>126.54</v>
      </c>
      <c r="G2750" s="5">
        <v>199.99</v>
      </c>
      <c r="H2750" s="16">
        <v>0.50313436987185556</v>
      </c>
      <c r="I2750" s="3" t="s">
        <v>10264</v>
      </c>
      <c r="J2750" s="3" t="str">
        <f t="shared" si="42"/>
        <v>AVP</v>
      </c>
      <c r="K2750" s="3" t="e">
        <f>IF(AND(RIGHT(I2750,1)="1",J2750=AVP),"Scranton West","")</f>
        <v>#NAME?</v>
      </c>
    </row>
    <row r="2751" spans="1:11" x14ac:dyDescent="0.3">
      <c r="A2751" s="1" t="s">
        <v>5706</v>
      </c>
      <c r="B2751" t="s">
        <v>2698</v>
      </c>
      <c r="C2751" t="s">
        <v>2321</v>
      </c>
      <c r="D2751" t="s">
        <v>5998</v>
      </c>
      <c r="E2751" t="s">
        <v>13</v>
      </c>
      <c r="F2751" s="5">
        <v>58.82</v>
      </c>
      <c r="G2751" s="5">
        <v>199.99</v>
      </c>
      <c r="H2751" s="16">
        <v>0.60335122611727743</v>
      </c>
      <c r="I2751" s="3" t="s">
        <v>10261</v>
      </c>
      <c r="J2751" s="3" t="str">
        <f t="shared" si="42"/>
        <v>AVP</v>
      </c>
      <c r="K2751" s="3" t="e">
        <f>IF(AND(RIGHT(I2751,1)="1",J2751=AVP),"Scranton West","")</f>
        <v>#NAME?</v>
      </c>
    </row>
    <row r="2752" spans="1:11" x14ac:dyDescent="0.3">
      <c r="A2752" s="1" t="s">
        <v>5707</v>
      </c>
      <c r="B2752" t="s">
        <v>2699</v>
      </c>
      <c r="C2752" t="s">
        <v>2321</v>
      </c>
      <c r="D2752" t="s">
        <v>5997</v>
      </c>
      <c r="E2752" t="s">
        <v>2120</v>
      </c>
      <c r="F2752" s="5">
        <v>101.43</v>
      </c>
      <c r="G2752" s="5">
        <v>149.99</v>
      </c>
      <c r="H2752" s="16">
        <v>1.5056337618819473</v>
      </c>
      <c r="I2752" s="3" t="s">
        <v>10261</v>
      </c>
      <c r="J2752" s="3" t="str">
        <f t="shared" si="42"/>
        <v>AVP</v>
      </c>
      <c r="K2752" s="3" t="e">
        <f>IF(AND(RIGHT(I2752,1)="1",J2752=AVP),"Scranton West","")</f>
        <v>#NAME?</v>
      </c>
    </row>
    <row r="2753" spans="1:11" x14ac:dyDescent="0.3">
      <c r="A2753" s="1" t="s">
        <v>5708</v>
      </c>
      <c r="B2753" t="s">
        <v>2700</v>
      </c>
      <c r="C2753" t="s">
        <v>2321</v>
      </c>
      <c r="D2753" t="s">
        <v>5998</v>
      </c>
      <c r="E2753" t="s">
        <v>2124</v>
      </c>
      <c r="F2753" s="5">
        <v>112.1</v>
      </c>
      <c r="G2753" s="5">
        <v>159.99</v>
      </c>
      <c r="H2753" s="16">
        <v>0.30236019273756087</v>
      </c>
      <c r="I2753" s="3" t="s">
        <v>10261</v>
      </c>
      <c r="J2753" s="3" t="str">
        <f t="shared" si="42"/>
        <v>AVP</v>
      </c>
      <c r="K2753" s="3" t="e">
        <f>IF(AND(RIGHT(I2753,1)="1",J2753=AVP),"Scranton West","")</f>
        <v>#NAME?</v>
      </c>
    </row>
    <row r="2754" spans="1:11" x14ac:dyDescent="0.3">
      <c r="A2754" s="1" t="s">
        <v>5709</v>
      </c>
      <c r="B2754" t="s">
        <v>2701</v>
      </c>
      <c r="C2754" t="s">
        <v>2321</v>
      </c>
      <c r="D2754" t="s">
        <v>5998</v>
      </c>
      <c r="E2754" t="s">
        <v>1314</v>
      </c>
      <c r="F2754" s="5">
        <v>164.98</v>
      </c>
      <c r="G2754" s="5">
        <v>249.99</v>
      </c>
      <c r="H2754" s="16">
        <v>1.8023577352010405</v>
      </c>
      <c r="I2754" s="3" t="s">
        <v>10260</v>
      </c>
      <c r="J2754" s="3" t="str">
        <f t="shared" si="42"/>
        <v>BNA</v>
      </c>
      <c r="K2754" s="3" t="e">
        <f>IF(AND(RIGHT(I2754,1)="1",J2754=AVP),"Scranton West","")</f>
        <v>#NAME?</v>
      </c>
    </row>
    <row r="2755" spans="1:11" x14ac:dyDescent="0.3">
      <c r="A2755" s="1" t="s">
        <v>5710</v>
      </c>
      <c r="B2755" t="s">
        <v>2702</v>
      </c>
      <c r="C2755" t="s">
        <v>2321</v>
      </c>
      <c r="D2755" t="s">
        <v>5997</v>
      </c>
      <c r="E2755" t="s">
        <v>2122</v>
      </c>
      <c r="F2755" s="5">
        <v>67.290000000000006</v>
      </c>
      <c r="G2755" s="5">
        <v>99.99</v>
      </c>
      <c r="H2755" s="16">
        <v>30.007433325640051</v>
      </c>
      <c r="I2755" s="3" t="s">
        <v>10264</v>
      </c>
      <c r="J2755" s="3" t="str">
        <f t="shared" ref="J2755:J2818" si="43">LEFT(I2755,3)</f>
        <v>AVP</v>
      </c>
      <c r="K2755" s="3" t="e">
        <f>IF(AND(RIGHT(I2755,1)="1",J2755=AVP),"Scranton West","")</f>
        <v>#NAME?</v>
      </c>
    </row>
    <row r="2756" spans="1:11" x14ac:dyDescent="0.3">
      <c r="A2756" s="1" t="s">
        <v>5711</v>
      </c>
      <c r="B2756" t="s">
        <v>2703</v>
      </c>
      <c r="C2756" t="s">
        <v>2321</v>
      </c>
      <c r="D2756" t="s">
        <v>5997</v>
      </c>
      <c r="E2756" t="s">
        <v>13</v>
      </c>
      <c r="F2756" s="5">
        <v>68.099999999999994</v>
      </c>
      <c r="G2756" s="5">
        <v>199.99</v>
      </c>
      <c r="H2756" s="16">
        <v>5.00884107068131</v>
      </c>
      <c r="I2756" s="3" t="s">
        <v>10263</v>
      </c>
      <c r="J2756" s="3" t="str">
        <f t="shared" si="43"/>
        <v>BNA</v>
      </c>
      <c r="K2756" s="3" t="e">
        <f>IF(AND(RIGHT(I2756,1)="1",J2756=AVP),"Scranton West","")</f>
        <v>#NAME?</v>
      </c>
    </row>
    <row r="2757" spans="1:11" x14ac:dyDescent="0.3">
      <c r="A2757" s="1" t="s">
        <v>5712</v>
      </c>
      <c r="B2757" t="s">
        <v>2704</v>
      </c>
      <c r="C2757" t="s">
        <v>2321</v>
      </c>
      <c r="D2757" t="s">
        <v>5998</v>
      </c>
      <c r="E2757" t="s">
        <v>2120</v>
      </c>
      <c r="F2757" s="5">
        <v>128.35</v>
      </c>
      <c r="G2757" s="5">
        <v>169.99</v>
      </c>
      <c r="H2757" s="16">
        <v>0.10874420976342496</v>
      </c>
      <c r="I2757" s="3" t="s">
        <v>10260</v>
      </c>
      <c r="J2757" s="3" t="str">
        <f t="shared" si="43"/>
        <v>BNA</v>
      </c>
      <c r="K2757" s="3" t="e">
        <f>IF(AND(RIGHT(I2757,1)="1",J2757=AVP),"Scranton West","")</f>
        <v>#NAME?</v>
      </c>
    </row>
    <row r="2758" spans="1:11" x14ac:dyDescent="0.3">
      <c r="A2758" s="1" t="s">
        <v>5713</v>
      </c>
      <c r="B2758" t="s">
        <v>2705</v>
      </c>
      <c r="C2758" t="s">
        <v>2321</v>
      </c>
      <c r="D2758" t="s">
        <v>5998</v>
      </c>
      <c r="E2758" t="s">
        <v>2124</v>
      </c>
      <c r="F2758" s="5">
        <v>89.77</v>
      </c>
      <c r="G2758" s="5">
        <v>129.99</v>
      </c>
      <c r="H2758" s="16">
        <v>0.15551110435878268</v>
      </c>
      <c r="I2758" s="3" t="s">
        <v>10261</v>
      </c>
      <c r="J2758" s="3" t="str">
        <f t="shared" si="43"/>
        <v>AVP</v>
      </c>
      <c r="K2758" s="3" t="e">
        <f>IF(AND(RIGHT(I2758,1)="1",J2758=AVP),"Scranton West","")</f>
        <v>#NAME?</v>
      </c>
    </row>
    <row r="2759" spans="1:11" x14ac:dyDescent="0.3">
      <c r="A2759" s="1" t="s">
        <v>5714</v>
      </c>
      <c r="B2759" t="s">
        <v>2706</v>
      </c>
      <c r="C2759" t="s">
        <v>2321</v>
      </c>
      <c r="D2759" t="s">
        <v>5995</v>
      </c>
      <c r="E2759" t="s">
        <v>1314</v>
      </c>
      <c r="F2759" s="5">
        <v>91.3</v>
      </c>
      <c r="G2759" s="5">
        <v>199.99</v>
      </c>
      <c r="H2759" s="16">
        <v>1.0060887321589396</v>
      </c>
      <c r="I2759" s="3" t="s">
        <v>10263</v>
      </c>
      <c r="J2759" s="3" t="str">
        <f t="shared" si="43"/>
        <v>BNA</v>
      </c>
      <c r="K2759" s="3" t="e">
        <f>IF(AND(RIGHT(I2759,1)="1",J2759=AVP),"Scranton West","")</f>
        <v>#NAME?</v>
      </c>
    </row>
    <row r="2760" spans="1:11" x14ac:dyDescent="0.3">
      <c r="A2760" s="1" t="s">
        <v>5715</v>
      </c>
      <c r="B2760" t="s">
        <v>2707</v>
      </c>
      <c r="C2760" t="s">
        <v>2321</v>
      </c>
      <c r="D2760" t="s">
        <v>5997</v>
      </c>
      <c r="E2760" t="s">
        <v>2122</v>
      </c>
      <c r="F2760" s="5">
        <v>12.48</v>
      </c>
      <c r="G2760" s="5">
        <v>199.99</v>
      </c>
      <c r="H2760" s="16">
        <v>0.30714699238089949</v>
      </c>
      <c r="I2760" s="3" t="s">
        <v>10263</v>
      </c>
      <c r="J2760" s="3" t="str">
        <f t="shared" si="43"/>
        <v>BNA</v>
      </c>
      <c r="K2760" s="3" t="e">
        <f>IF(AND(RIGHT(I2760,1)="1",J2760=AVP),"Scranton West","")</f>
        <v>#NAME?</v>
      </c>
    </row>
    <row r="2761" spans="1:11" x14ac:dyDescent="0.3">
      <c r="A2761" s="1" t="s">
        <v>5716</v>
      </c>
      <c r="B2761" t="s">
        <v>2603</v>
      </c>
      <c r="C2761" t="s">
        <v>2321</v>
      </c>
      <c r="D2761" t="s">
        <v>5998</v>
      </c>
      <c r="E2761" t="s">
        <v>13</v>
      </c>
      <c r="F2761" s="5">
        <v>5.19</v>
      </c>
      <c r="G2761" s="5">
        <v>49.99</v>
      </c>
      <c r="H2761" s="16">
        <v>2.0006421723215819</v>
      </c>
      <c r="I2761" s="3" t="s">
        <v>10261</v>
      </c>
      <c r="J2761" s="3" t="str">
        <f t="shared" si="43"/>
        <v>AVP</v>
      </c>
      <c r="K2761" s="3" t="e">
        <f>IF(AND(RIGHT(I2761,1)="1",J2761=AVP),"Scranton West","")</f>
        <v>#NAME?</v>
      </c>
    </row>
    <row r="2762" spans="1:11" x14ac:dyDescent="0.3">
      <c r="A2762" s="1" t="s">
        <v>5717</v>
      </c>
      <c r="B2762" t="s">
        <v>2708</v>
      </c>
      <c r="C2762" t="s">
        <v>2321</v>
      </c>
      <c r="D2762" t="s">
        <v>5997</v>
      </c>
      <c r="E2762" t="s">
        <v>2120</v>
      </c>
      <c r="F2762" s="5">
        <v>108.21</v>
      </c>
      <c r="G2762" s="5">
        <v>119.99</v>
      </c>
      <c r="H2762" s="16">
        <v>25.006248232882744</v>
      </c>
      <c r="I2762" s="3" t="s">
        <v>10263</v>
      </c>
      <c r="J2762" s="3" t="str">
        <f t="shared" si="43"/>
        <v>BNA</v>
      </c>
      <c r="K2762" s="3" t="e">
        <f>IF(AND(RIGHT(I2762,1)="1",J2762=AVP),"Scranton West","")</f>
        <v>#NAME?</v>
      </c>
    </row>
    <row r="2763" spans="1:11" x14ac:dyDescent="0.3">
      <c r="A2763" s="1" t="s">
        <v>5718</v>
      </c>
      <c r="B2763" t="s">
        <v>2709</v>
      </c>
      <c r="C2763" t="s">
        <v>2321</v>
      </c>
      <c r="D2763" t="s">
        <v>5997</v>
      </c>
      <c r="E2763" t="s">
        <v>2124</v>
      </c>
      <c r="F2763" s="5">
        <v>142.49</v>
      </c>
      <c r="G2763" s="5">
        <v>149.99</v>
      </c>
      <c r="H2763" s="16">
        <v>0.10406031275888121</v>
      </c>
      <c r="I2763" s="3" t="s">
        <v>10264</v>
      </c>
      <c r="J2763" s="3" t="str">
        <f t="shared" si="43"/>
        <v>AVP</v>
      </c>
      <c r="K2763" s="3" t="e">
        <f>IF(AND(RIGHT(I2763,1)="1",J2763=AVP),"Scranton West","")</f>
        <v>#NAME?</v>
      </c>
    </row>
    <row r="2764" spans="1:11" x14ac:dyDescent="0.3">
      <c r="A2764" s="1" t="s">
        <v>5719</v>
      </c>
      <c r="B2764" t="s">
        <v>2710</v>
      </c>
      <c r="C2764" t="s">
        <v>2321</v>
      </c>
      <c r="D2764" t="s">
        <v>5997</v>
      </c>
      <c r="E2764" t="s">
        <v>1314</v>
      </c>
      <c r="F2764" s="5">
        <v>68.14</v>
      </c>
      <c r="G2764" s="5">
        <v>99.99</v>
      </c>
      <c r="H2764" s="16">
        <v>16.003416822892216</v>
      </c>
      <c r="I2764" s="3" t="s">
        <v>10261</v>
      </c>
      <c r="J2764" s="3" t="str">
        <f t="shared" si="43"/>
        <v>AVP</v>
      </c>
      <c r="K2764" s="3" t="e">
        <f>IF(AND(RIGHT(I2764,1)="1",J2764=AVP),"Scranton West","")</f>
        <v>#NAME?</v>
      </c>
    </row>
    <row r="2765" spans="1:11" x14ac:dyDescent="0.3">
      <c r="A2765" s="1" t="s">
        <v>5720</v>
      </c>
      <c r="B2765" t="s">
        <v>2711</v>
      </c>
      <c r="C2765" t="s">
        <v>2321</v>
      </c>
      <c r="D2765" t="s">
        <v>5998</v>
      </c>
      <c r="E2765" t="s">
        <v>2122</v>
      </c>
      <c r="F2765" s="5">
        <v>72.28</v>
      </c>
      <c r="G2765" s="5">
        <v>79.989999999999995</v>
      </c>
      <c r="H2765" s="16">
        <v>30.007034625169542</v>
      </c>
      <c r="I2765" s="3" t="s">
        <v>10264</v>
      </c>
      <c r="J2765" s="3" t="str">
        <f t="shared" si="43"/>
        <v>AVP</v>
      </c>
      <c r="K2765" s="3" t="e">
        <f>IF(AND(RIGHT(I2765,1)="1",J2765=AVP),"Scranton West","")</f>
        <v>#NAME?</v>
      </c>
    </row>
    <row r="2766" spans="1:11" x14ac:dyDescent="0.3">
      <c r="A2766" s="1" t="s">
        <v>5721</v>
      </c>
      <c r="B2766" t="s">
        <v>2712</v>
      </c>
      <c r="C2766" t="s">
        <v>2321</v>
      </c>
      <c r="D2766" t="s">
        <v>5995</v>
      </c>
      <c r="E2766" t="s">
        <v>13</v>
      </c>
      <c r="F2766" s="5">
        <v>-3.62</v>
      </c>
      <c r="G2766" s="5">
        <v>149.99</v>
      </c>
      <c r="H2766" s="16">
        <v>1.0014288749294264</v>
      </c>
      <c r="I2766" s="3" t="s">
        <v>10263</v>
      </c>
      <c r="J2766" s="3" t="str">
        <f t="shared" si="43"/>
        <v>BNA</v>
      </c>
      <c r="K2766" s="3" t="e">
        <f>IF(AND(RIGHT(I2766,1)="1",J2766=AVP),"Scranton West","")</f>
        <v>#NAME?</v>
      </c>
    </row>
    <row r="2767" spans="1:11" x14ac:dyDescent="0.3">
      <c r="A2767" s="1" t="s">
        <v>5722</v>
      </c>
      <c r="B2767" t="s">
        <v>2713</v>
      </c>
      <c r="C2767" t="s">
        <v>2321</v>
      </c>
      <c r="D2767" t="s">
        <v>5997</v>
      </c>
      <c r="E2767" t="s">
        <v>2120</v>
      </c>
      <c r="F2767" s="5">
        <v>68.150000000000006</v>
      </c>
      <c r="G2767" s="5">
        <v>89.99</v>
      </c>
      <c r="H2767" s="16">
        <v>18.004015988809353</v>
      </c>
      <c r="I2767" s="3" t="s">
        <v>10264</v>
      </c>
      <c r="J2767" s="3" t="str">
        <f t="shared" si="43"/>
        <v>AVP</v>
      </c>
      <c r="K2767" s="3" t="e">
        <f>IF(AND(RIGHT(I2767,1)="1",J2767=AVP),"Scranton West","")</f>
        <v>#NAME?</v>
      </c>
    </row>
    <row r="2768" spans="1:11" x14ac:dyDescent="0.3">
      <c r="A2768" s="1" t="s">
        <v>5723</v>
      </c>
      <c r="B2768" t="s">
        <v>2714</v>
      </c>
      <c r="C2768" t="s">
        <v>2321</v>
      </c>
      <c r="D2768" t="s">
        <v>5998</v>
      </c>
      <c r="E2768" t="s">
        <v>2124</v>
      </c>
      <c r="F2768" s="5">
        <v>12.34</v>
      </c>
      <c r="G2768" s="5">
        <v>79.989999999999995</v>
      </c>
      <c r="H2768" s="16">
        <v>5.0030936937008441</v>
      </c>
      <c r="I2768" s="3" t="s">
        <v>10262</v>
      </c>
      <c r="J2768" s="3" t="str">
        <f t="shared" si="43"/>
        <v>MCO</v>
      </c>
      <c r="K2768" s="3" t="e">
        <f>IF(AND(RIGHT(I2768,1)="1",J2768=AVP),"Scranton West","")</f>
        <v>#NAME?</v>
      </c>
    </row>
    <row r="2769" spans="1:11" x14ac:dyDescent="0.3">
      <c r="A2769" s="1" t="s">
        <v>5724</v>
      </c>
      <c r="B2769" t="s">
        <v>2715</v>
      </c>
      <c r="C2769" t="s">
        <v>2321</v>
      </c>
      <c r="D2769" t="s">
        <v>5998</v>
      </c>
      <c r="E2769" t="s">
        <v>1314</v>
      </c>
      <c r="F2769" s="5">
        <v>62.61</v>
      </c>
      <c r="G2769" s="5">
        <v>399.99</v>
      </c>
      <c r="H2769" s="16">
        <v>0.50067231486485664</v>
      </c>
      <c r="I2769" s="3" t="s">
        <v>10261</v>
      </c>
      <c r="J2769" s="3" t="str">
        <f t="shared" si="43"/>
        <v>AVP</v>
      </c>
      <c r="K2769" s="3" t="e">
        <f>IF(AND(RIGHT(I2769,1)="1",J2769=AVP),"Scranton West","")</f>
        <v>#NAME?</v>
      </c>
    </row>
    <row r="2770" spans="1:11" x14ac:dyDescent="0.3">
      <c r="A2770" s="1" t="s">
        <v>5725</v>
      </c>
      <c r="B2770" t="s">
        <v>2716</v>
      </c>
      <c r="C2770" t="s">
        <v>2321</v>
      </c>
      <c r="D2770" t="s">
        <v>5997</v>
      </c>
      <c r="E2770" t="s">
        <v>2122</v>
      </c>
      <c r="F2770" s="5">
        <v>81.489999999999995</v>
      </c>
      <c r="G2770" s="5">
        <v>199.99</v>
      </c>
      <c r="H2770" s="16">
        <v>0.10326382112656893</v>
      </c>
      <c r="I2770" s="3" t="s">
        <v>10264</v>
      </c>
      <c r="J2770" s="3" t="str">
        <f t="shared" si="43"/>
        <v>AVP</v>
      </c>
      <c r="K2770" s="3" t="e">
        <f>IF(AND(RIGHT(I2770,1)="1",J2770=AVP),"Scranton West","")</f>
        <v>#NAME?</v>
      </c>
    </row>
    <row r="2771" spans="1:11" x14ac:dyDescent="0.3">
      <c r="A2771" s="1" t="s">
        <v>5726</v>
      </c>
      <c r="B2771" t="s">
        <v>2717</v>
      </c>
      <c r="C2771" t="s">
        <v>2321</v>
      </c>
      <c r="D2771" t="s">
        <v>5995</v>
      </c>
      <c r="E2771" t="s">
        <v>13</v>
      </c>
      <c r="F2771" s="5">
        <v>86.26</v>
      </c>
      <c r="G2771" s="5">
        <v>149.99</v>
      </c>
      <c r="H2771" s="16">
        <v>0.50183568203127549</v>
      </c>
      <c r="I2771" s="3" t="s">
        <v>10261</v>
      </c>
      <c r="J2771" s="3" t="str">
        <f t="shared" si="43"/>
        <v>AVP</v>
      </c>
      <c r="K2771" s="3" t="e">
        <f>IF(AND(RIGHT(I2771,1)="1",J2771=AVP),"Scranton West","")</f>
        <v>#NAME?</v>
      </c>
    </row>
    <row r="2772" spans="1:11" x14ac:dyDescent="0.3">
      <c r="A2772" s="1" t="s">
        <v>5727</v>
      </c>
      <c r="B2772" t="s">
        <v>2718</v>
      </c>
      <c r="C2772" t="s">
        <v>2321</v>
      </c>
      <c r="D2772" t="s">
        <v>5997</v>
      </c>
      <c r="E2772" t="s">
        <v>2120</v>
      </c>
      <c r="F2772" s="5">
        <v>97.53</v>
      </c>
      <c r="G2772" s="5">
        <v>249.99</v>
      </c>
      <c r="H2772" s="16">
        <v>20.004732000748064</v>
      </c>
      <c r="I2772" s="3" t="s">
        <v>10264</v>
      </c>
      <c r="J2772" s="3" t="str">
        <f t="shared" si="43"/>
        <v>AVP</v>
      </c>
      <c r="K2772" s="3" t="e">
        <f>IF(AND(RIGHT(I2772,1)="1",J2772=AVP),"Scranton West","")</f>
        <v>#NAME?</v>
      </c>
    </row>
    <row r="2773" spans="1:11" x14ac:dyDescent="0.3">
      <c r="A2773" s="1" t="s">
        <v>5728</v>
      </c>
      <c r="B2773" t="s">
        <v>2719</v>
      </c>
      <c r="C2773" t="s">
        <v>2321</v>
      </c>
      <c r="D2773" t="s">
        <v>5998</v>
      </c>
      <c r="E2773" t="s">
        <v>2124</v>
      </c>
      <c r="F2773" s="5">
        <v>229.09</v>
      </c>
      <c r="G2773" s="5">
        <v>299.99</v>
      </c>
      <c r="H2773" s="16">
        <v>0.10603901219905883</v>
      </c>
      <c r="I2773" s="3" t="s">
        <v>10261</v>
      </c>
      <c r="J2773" s="3" t="str">
        <f t="shared" si="43"/>
        <v>AVP</v>
      </c>
      <c r="K2773" s="3" t="e">
        <f>IF(AND(RIGHT(I2773,1)="1",J2773=AVP),"Scranton West","")</f>
        <v>#NAME?</v>
      </c>
    </row>
    <row r="2774" spans="1:11" x14ac:dyDescent="0.3">
      <c r="A2774" s="1" t="s">
        <v>5729</v>
      </c>
      <c r="B2774" t="s">
        <v>2720</v>
      </c>
      <c r="C2774" t="s">
        <v>2321</v>
      </c>
      <c r="D2774" t="s">
        <v>5997</v>
      </c>
      <c r="E2774" t="s">
        <v>1314</v>
      </c>
      <c r="F2774" s="5">
        <v>52.07</v>
      </c>
      <c r="G2774" s="5">
        <v>159.99</v>
      </c>
      <c r="H2774" s="16">
        <v>0.30445128333857752</v>
      </c>
      <c r="I2774" s="3" t="s">
        <v>10263</v>
      </c>
      <c r="J2774" s="3" t="str">
        <f t="shared" si="43"/>
        <v>BNA</v>
      </c>
      <c r="K2774" s="3" t="e">
        <f>IF(AND(RIGHT(I2774,1)="1",J2774=AVP),"Scranton West","")</f>
        <v>#NAME?</v>
      </c>
    </row>
    <row r="2775" spans="1:11" x14ac:dyDescent="0.3">
      <c r="A2775" s="1" t="s">
        <v>5730</v>
      </c>
      <c r="B2775" t="s">
        <v>2721</v>
      </c>
      <c r="C2775" t="s">
        <v>2321</v>
      </c>
      <c r="D2775" t="s">
        <v>5998</v>
      </c>
      <c r="E2775" t="s">
        <v>2122</v>
      </c>
      <c r="F2775" s="5">
        <v>33.32</v>
      </c>
      <c r="G2775" s="5">
        <v>89.99</v>
      </c>
      <c r="H2775" s="16">
        <v>0.2058653440772143</v>
      </c>
      <c r="I2775" s="3" t="s">
        <v>10261</v>
      </c>
      <c r="J2775" s="3" t="str">
        <f t="shared" si="43"/>
        <v>AVP</v>
      </c>
      <c r="K2775" s="3" t="e">
        <f>IF(AND(RIGHT(I2775,1)="1",J2775=AVP),"Scranton West","")</f>
        <v>#NAME?</v>
      </c>
    </row>
    <row r="2776" spans="1:11" x14ac:dyDescent="0.3">
      <c r="A2776" s="1" t="s">
        <v>5731</v>
      </c>
      <c r="B2776" t="s">
        <v>2722</v>
      </c>
      <c r="C2776" t="s">
        <v>2321</v>
      </c>
      <c r="D2776" t="s">
        <v>5997</v>
      </c>
      <c r="E2776" t="s">
        <v>13</v>
      </c>
      <c r="F2776" s="5">
        <v>52.94</v>
      </c>
      <c r="G2776" s="5">
        <v>99.99</v>
      </c>
      <c r="H2776" s="16">
        <v>0.50671705300142955</v>
      </c>
      <c r="I2776" s="3" t="s">
        <v>10261</v>
      </c>
      <c r="J2776" s="3" t="str">
        <f t="shared" si="43"/>
        <v>AVP</v>
      </c>
      <c r="K2776" s="3" t="e">
        <f>IF(AND(RIGHT(I2776,1)="1",J2776=AVP),"Scranton West","")</f>
        <v>#NAME?</v>
      </c>
    </row>
    <row r="2777" spans="1:11" x14ac:dyDescent="0.3">
      <c r="A2777" s="1" t="s">
        <v>5732</v>
      </c>
      <c r="B2777" t="s">
        <v>2723</v>
      </c>
      <c r="C2777" t="s">
        <v>2321</v>
      </c>
      <c r="D2777" t="s">
        <v>5995</v>
      </c>
      <c r="E2777" t="s">
        <v>2120</v>
      </c>
      <c r="F2777" s="5">
        <v>180.41</v>
      </c>
      <c r="G2777" s="5">
        <v>299.99</v>
      </c>
      <c r="H2777" s="16">
        <v>5.0091573744296047</v>
      </c>
      <c r="I2777" s="3" t="s">
        <v>10261</v>
      </c>
      <c r="J2777" s="3" t="str">
        <f t="shared" si="43"/>
        <v>AVP</v>
      </c>
      <c r="K2777" s="3" t="e">
        <f>IF(AND(RIGHT(I2777,1)="1",J2777=AVP),"Scranton West","")</f>
        <v>#NAME?</v>
      </c>
    </row>
    <row r="2778" spans="1:11" x14ac:dyDescent="0.3">
      <c r="A2778" s="1" t="s">
        <v>5733</v>
      </c>
      <c r="B2778" t="s">
        <v>2724</v>
      </c>
      <c r="C2778" t="s">
        <v>2321</v>
      </c>
      <c r="D2778" t="s">
        <v>5998</v>
      </c>
      <c r="E2778" t="s">
        <v>2124</v>
      </c>
      <c r="F2778" s="5">
        <v>143.65</v>
      </c>
      <c r="G2778" s="5">
        <v>199.99</v>
      </c>
      <c r="H2778" s="16">
        <v>2.0041556811731254</v>
      </c>
      <c r="I2778" s="3" t="s">
        <v>10261</v>
      </c>
      <c r="J2778" s="3" t="str">
        <f t="shared" si="43"/>
        <v>AVP</v>
      </c>
      <c r="K2778" s="3" t="e">
        <f>IF(AND(RIGHT(I2778,1)="1",J2778=AVP),"Scranton West","")</f>
        <v>#NAME?</v>
      </c>
    </row>
    <row r="2779" spans="1:11" x14ac:dyDescent="0.3">
      <c r="A2779" s="1" t="s">
        <v>5734</v>
      </c>
      <c r="B2779" t="s">
        <v>2725</v>
      </c>
      <c r="C2779" t="s">
        <v>2321</v>
      </c>
      <c r="D2779" t="s">
        <v>5997</v>
      </c>
      <c r="E2779" t="s">
        <v>1314</v>
      </c>
      <c r="F2779" s="5">
        <v>45.07</v>
      </c>
      <c r="G2779" s="5">
        <v>129.99</v>
      </c>
      <c r="H2779" s="16">
        <v>20.007930669026464</v>
      </c>
      <c r="I2779" s="3" t="s">
        <v>10260</v>
      </c>
      <c r="J2779" s="3" t="str">
        <f t="shared" si="43"/>
        <v>BNA</v>
      </c>
      <c r="K2779" s="3" t="e">
        <f>IF(AND(RIGHT(I2779,1)="1",J2779=AVP),"Scranton West","")</f>
        <v>#NAME?</v>
      </c>
    </row>
    <row r="2780" spans="1:11" x14ac:dyDescent="0.3">
      <c r="A2780" s="1" t="s">
        <v>5735</v>
      </c>
      <c r="B2780" t="s">
        <v>2726</v>
      </c>
      <c r="C2780" t="s">
        <v>2321</v>
      </c>
      <c r="D2780" t="s">
        <v>5998</v>
      </c>
      <c r="E2780" t="s">
        <v>2122</v>
      </c>
      <c r="F2780" s="5">
        <v>181.14</v>
      </c>
      <c r="G2780" s="5">
        <v>199.99</v>
      </c>
      <c r="H2780" s="16">
        <v>0.20065328668557256</v>
      </c>
      <c r="I2780" s="3" t="s">
        <v>10261</v>
      </c>
      <c r="J2780" s="3" t="str">
        <f t="shared" si="43"/>
        <v>AVP</v>
      </c>
      <c r="K2780" s="3" t="e">
        <f>IF(AND(RIGHT(I2780,1)="1",J2780=AVP),"Scranton West","")</f>
        <v>#NAME?</v>
      </c>
    </row>
    <row r="2781" spans="1:11" x14ac:dyDescent="0.3">
      <c r="A2781" s="1" t="s">
        <v>5736</v>
      </c>
      <c r="B2781" t="s">
        <v>2727</v>
      </c>
      <c r="C2781" t="s">
        <v>2321</v>
      </c>
      <c r="D2781" t="s">
        <v>5997</v>
      </c>
      <c r="E2781" t="s">
        <v>13</v>
      </c>
      <c r="F2781" s="5">
        <v>20.02</v>
      </c>
      <c r="G2781" s="5">
        <v>49.99</v>
      </c>
      <c r="H2781" s="16">
        <v>0.40553025910810436</v>
      </c>
      <c r="I2781" s="3" t="s">
        <v>10261</v>
      </c>
      <c r="J2781" s="3" t="str">
        <f t="shared" si="43"/>
        <v>AVP</v>
      </c>
      <c r="K2781" s="3" t="e">
        <f>IF(AND(RIGHT(I2781,1)="1",J2781=AVP),"Scranton West","")</f>
        <v>#NAME?</v>
      </c>
    </row>
    <row r="2782" spans="1:11" x14ac:dyDescent="0.3">
      <c r="A2782" s="1" t="s">
        <v>5737</v>
      </c>
      <c r="B2782" t="s">
        <v>2728</v>
      </c>
      <c r="C2782" t="s">
        <v>2321</v>
      </c>
      <c r="D2782" t="s">
        <v>5997</v>
      </c>
      <c r="E2782" t="s">
        <v>2120</v>
      </c>
      <c r="F2782" s="5">
        <v>64.72</v>
      </c>
      <c r="G2782" s="5">
        <v>99.99</v>
      </c>
      <c r="H2782" s="16">
        <v>1.1006917936181499</v>
      </c>
      <c r="I2782" s="3" t="s">
        <v>10263</v>
      </c>
      <c r="J2782" s="3" t="str">
        <f t="shared" si="43"/>
        <v>BNA</v>
      </c>
      <c r="K2782" s="3" t="e">
        <f>IF(AND(RIGHT(I2782,1)="1",J2782=AVP),"Scranton West","")</f>
        <v>#NAME?</v>
      </c>
    </row>
    <row r="2783" spans="1:11" x14ac:dyDescent="0.3">
      <c r="A2783" s="1" t="s">
        <v>5738</v>
      </c>
      <c r="B2783" t="s">
        <v>2729</v>
      </c>
      <c r="C2783" t="s">
        <v>2321</v>
      </c>
      <c r="D2783" t="s">
        <v>5995</v>
      </c>
      <c r="E2783" t="s">
        <v>2124</v>
      </c>
      <c r="F2783" s="5">
        <v>28.49</v>
      </c>
      <c r="G2783" s="5">
        <v>29.99</v>
      </c>
      <c r="H2783" s="16">
        <v>24.003473635190133</v>
      </c>
      <c r="I2783" s="3" t="s">
        <v>10264</v>
      </c>
      <c r="J2783" s="3" t="str">
        <f t="shared" si="43"/>
        <v>AVP</v>
      </c>
      <c r="K2783" s="3" t="e">
        <f>IF(AND(RIGHT(I2783,1)="1",J2783=AVP),"Scranton West","")</f>
        <v>#NAME?</v>
      </c>
    </row>
    <row r="2784" spans="1:11" x14ac:dyDescent="0.3">
      <c r="A2784" s="1" t="s">
        <v>5739</v>
      </c>
      <c r="B2784" t="s">
        <v>2730</v>
      </c>
      <c r="C2784" t="s">
        <v>2321</v>
      </c>
      <c r="D2784" t="s">
        <v>5998</v>
      </c>
      <c r="E2784" t="s">
        <v>1314</v>
      </c>
      <c r="F2784" s="5">
        <v>73.64</v>
      </c>
      <c r="G2784" s="5">
        <v>149.99</v>
      </c>
      <c r="H2784" s="16">
        <v>0.50956744900638062</v>
      </c>
      <c r="I2784" s="3" t="s">
        <v>10261</v>
      </c>
      <c r="J2784" s="3" t="str">
        <f t="shared" si="43"/>
        <v>AVP</v>
      </c>
      <c r="K2784" s="3" t="e">
        <f>IF(AND(RIGHT(I2784,1)="1",J2784=AVP),"Scranton West","")</f>
        <v>#NAME?</v>
      </c>
    </row>
    <row r="2785" spans="1:11" x14ac:dyDescent="0.3">
      <c r="A2785" s="1" t="s">
        <v>5740</v>
      </c>
      <c r="B2785" t="s">
        <v>2731</v>
      </c>
      <c r="C2785" t="s">
        <v>2321</v>
      </c>
      <c r="D2785" t="s">
        <v>5997</v>
      </c>
      <c r="E2785" t="s">
        <v>2122</v>
      </c>
      <c r="F2785" s="5">
        <v>81.83</v>
      </c>
      <c r="G2785" s="5">
        <v>199.99</v>
      </c>
      <c r="H2785" s="16">
        <v>0.2004858262399121</v>
      </c>
      <c r="I2785" s="3" t="s">
        <v>10263</v>
      </c>
      <c r="J2785" s="3" t="str">
        <f t="shared" si="43"/>
        <v>BNA</v>
      </c>
      <c r="K2785" s="3" t="e">
        <f>IF(AND(RIGHT(I2785,1)="1",J2785=AVP),"Scranton West","")</f>
        <v>#NAME?</v>
      </c>
    </row>
    <row r="2786" spans="1:11" x14ac:dyDescent="0.3">
      <c r="A2786" s="1" t="s">
        <v>5741</v>
      </c>
      <c r="B2786" t="s">
        <v>2732</v>
      </c>
      <c r="C2786" t="s">
        <v>2321</v>
      </c>
      <c r="D2786" t="s">
        <v>5998</v>
      </c>
      <c r="E2786" t="s">
        <v>13</v>
      </c>
      <c r="F2786" s="5">
        <v>1.41</v>
      </c>
      <c r="G2786" s="5">
        <v>49.99</v>
      </c>
      <c r="H2786" s="16">
        <v>11.501318874190543</v>
      </c>
      <c r="I2786" s="3" t="s">
        <v>10262</v>
      </c>
      <c r="J2786" s="3" t="str">
        <f t="shared" si="43"/>
        <v>MCO</v>
      </c>
      <c r="K2786" s="3" t="e">
        <f>IF(AND(RIGHT(I2786,1)="1",J2786=AVP),"Scranton West","")</f>
        <v>#NAME?</v>
      </c>
    </row>
    <row r="2787" spans="1:11" x14ac:dyDescent="0.3">
      <c r="A2787" s="1" t="s">
        <v>5742</v>
      </c>
      <c r="B2787" t="s">
        <v>2733</v>
      </c>
      <c r="C2787" t="s">
        <v>2321</v>
      </c>
      <c r="D2787" t="s">
        <v>5997</v>
      </c>
      <c r="E2787" t="s">
        <v>2120</v>
      </c>
      <c r="F2787" s="5">
        <v>187.33</v>
      </c>
      <c r="G2787" s="5">
        <v>249.99</v>
      </c>
      <c r="H2787" s="16">
        <v>24.008328346417684</v>
      </c>
      <c r="I2787" s="3" t="s">
        <v>10262</v>
      </c>
      <c r="J2787" s="3" t="str">
        <f t="shared" si="43"/>
        <v>MCO</v>
      </c>
      <c r="K2787" s="3" t="e">
        <f>IF(AND(RIGHT(I2787,1)="1",J2787=AVP),"Scranton West","")</f>
        <v>#NAME?</v>
      </c>
    </row>
    <row r="2788" spans="1:11" x14ac:dyDescent="0.3">
      <c r="A2788" s="1" t="s">
        <v>5743</v>
      </c>
      <c r="B2788" t="s">
        <v>2734</v>
      </c>
      <c r="C2788" t="s">
        <v>2321</v>
      </c>
      <c r="D2788" t="s">
        <v>5997</v>
      </c>
      <c r="E2788" t="s">
        <v>2124</v>
      </c>
      <c r="F2788" s="5">
        <v>81.400000000000006</v>
      </c>
      <c r="G2788" s="5">
        <v>169.99</v>
      </c>
      <c r="H2788" s="16">
        <v>0.20195851840726545</v>
      </c>
      <c r="I2788" s="3" t="s">
        <v>10261</v>
      </c>
      <c r="J2788" s="3" t="str">
        <f t="shared" si="43"/>
        <v>AVP</v>
      </c>
      <c r="K2788" s="3" t="e">
        <f>IF(AND(RIGHT(I2788,1)="1",J2788=AVP),"Scranton West","")</f>
        <v>#NAME?</v>
      </c>
    </row>
    <row r="2789" spans="1:11" x14ac:dyDescent="0.3">
      <c r="A2789" s="1" t="s">
        <v>5744</v>
      </c>
      <c r="B2789" t="s">
        <v>2735</v>
      </c>
      <c r="C2789" t="s">
        <v>2321</v>
      </c>
      <c r="D2789" t="s">
        <v>5998</v>
      </c>
      <c r="E2789" t="s">
        <v>1314</v>
      </c>
      <c r="F2789" s="5">
        <v>51.25</v>
      </c>
      <c r="G2789" s="5">
        <v>79.989999999999995</v>
      </c>
      <c r="H2789" s="16">
        <v>10.001121136569493</v>
      </c>
      <c r="I2789" s="3" t="s">
        <v>10261</v>
      </c>
      <c r="J2789" s="3" t="str">
        <f t="shared" si="43"/>
        <v>AVP</v>
      </c>
      <c r="K2789" s="3" t="e">
        <f>IF(AND(RIGHT(I2789,1)="1",J2789=AVP),"Scranton West","")</f>
        <v>#NAME?</v>
      </c>
    </row>
    <row r="2790" spans="1:11" x14ac:dyDescent="0.3">
      <c r="A2790" s="1" t="s">
        <v>5745</v>
      </c>
      <c r="B2790" t="s">
        <v>2736</v>
      </c>
      <c r="C2790" t="s">
        <v>2321</v>
      </c>
      <c r="D2790" t="s">
        <v>5997</v>
      </c>
      <c r="E2790" t="s">
        <v>2122</v>
      </c>
      <c r="F2790" s="5">
        <v>60.04</v>
      </c>
      <c r="G2790" s="5">
        <v>89.99</v>
      </c>
      <c r="H2790" s="16">
        <v>0.80084800672502432</v>
      </c>
      <c r="I2790" s="3" t="s">
        <v>10261</v>
      </c>
      <c r="J2790" s="3" t="str">
        <f t="shared" si="43"/>
        <v>AVP</v>
      </c>
      <c r="K2790" s="3" t="e">
        <f>IF(AND(RIGHT(I2790,1)="1",J2790=AVP),"Scranton West","")</f>
        <v>#NAME?</v>
      </c>
    </row>
    <row r="2791" spans="1:11" x14ac:dyDescent="0.3">
      <c r="A2791" s="1" t="s">
        <v>5746</v>
      </c>
      <c r="B2791" t="s">
        <v>2737</v>
      </c>
      <c r="C2791" t="s">
        <v>2321</v>
      </c>
      <c r="D2791" t="s">
        <v>5997</v>
      </c>
      <c r="E2791" t="s">
        <v>13</v>
      </c>
      <c r="F2791" s="5">
        <v>14.23</v>
      </c>
      <c r="G2791" s="5">
        <v>14.99</v>
      </c>
      <c r="H2791" s="16">
        <v>0.50995778544593506</v>
      </c>
      <c r="I2791" s="3" t="s">
        <v>10261</v>
      </c>
      <c r="J2791" s="3" t="str">
        <f t="shared" si="43"/>
        <v>AVP</v>
      </c>
      <c r="K2791" s="3" t="e">
        <f>IF(AND(RIGHT(I2791,1)="1",J2791=AVP),"Scranton West","")</f>
        <v>#NAME?</v>
      </c>
    </row>
    <row r="2792" spans="1:11" x14ac:dyDescent="0.3">
      <c r="A2792" s="1" t="s">
        <v>5747</v>
      </c>
      <c r="B2792" t="s">
        <v>2738</v>
      </c>
      <c r="C2792" t="s">
        <v>2321</v>
      </c>
      <c r="D2792" t="s">
        <v>5997</v>
      </c>
      <c r="E2792" t="s">
        <v>2120</v>
      </c>
      <c r="F2792" s="5">
        <v>61.6</v>
      </c>
      <c r="G2792" s="5">
        <v>99.99</v>
      </c>
      <c r="H2792" s="16">
        <v>3.0044952252701393</v>
      </c>
      <c r="I2792" s="3" t="s">
        <v>10261</v>
      </c>
      <c r="J2792" s="3" t="str">
        <f t="shared" si="43"/>
        <v>AVP</v>
      </c>
      <c r="K2792" s="3" t="e">
        <f>IF(AND(RIGHT(I2792,1)="1",J2792=AVP),"Scranton West","")</f>
        <v>#NAME?</v>
      </c>
    </row>
    <row r="2793" spans="1:11" x14ac:dyDescent="0.3">
      <c r="A2793" s="1" t="s">
        <v>5748</v>
      </c>
      <c r="B2793" t="s">
        <v>2739</v>
      </c>
      <c r="C2793" t="s">
        <v>2321</v>
      </c>
      <c r="D2793" t="s">
        <v>5997</v>
      </c>
      <c r="E2793" t="s">
        <v>2124</v>
      </c>
      <c r="F2793" s="5">
        <v>110.75</v>
      </c>
      <c r="G2793" s="5">
        <v>299.99</v>
      </c>
      <c r="H2793" s="16">
        <v>0.50174144605006554</v>
      </c>
      <c r="I2793" s="3" t="s">
        <v>10260</v>
      </c>
      <c r="J2793" s="3" t="str">
        <f t="shared" si="43"/>
        <v>BNA</v>
      </c>
      <c r="K2793" s="3" t="e">
        <f>IF(AND(RIGHT(I2793,1)="1",J2793=AVP),"Scranton West","")</f>
        <v>#NAME?</v>
      </c>
    </row>
    <row r="2794" spans="1:11" x14ac:dyDescent="0.3">
      <c r="A2794" s="1" t="s">
        <v>5749</v>
      </c>
      <c r="B2794" t="s">
        <v>2740</v>
      </c>
      <c r="C2794" t="s">
        <v>2321</v>
      </c>
      <c r="D2794" t="s">
        <v>5998</v>
      </c>
      <c r="E2794" t="s">
        <v>1314</v>
      </c>
      <c r="F2794" s="5">
        <v>77.55</v>
      </c>
      <c r="G2794" s="5">
        <v>159.99</v>
      </c>
      <c r="H2794" s="16">
        <v>7.0098763243372044</v>
      </c>
      <c r="I2794" s="3" t="s">
        <v>10263</v>
      </c>
      <c r="J2794" s="3" t="str">
        <f t="shared" si="43"/>
        <v>BNA</v>
      </c>
      <c r="K2794" s="3" t="e">
        <f>IF(AND(RIGHT(I2794,1)="1",J2794=AVP),"Scranton West","")</f>
        <v>#NAME?</v>
      </c>
    </row>
    <row r="2795" spans="1:11" x14ac:dyDescent="0.3">
      <c r="A2795" s="1" t="s">
        <v>5750</v>
      </c>
      <c r="B2795" t="s">
        <v>2741</v>
      </c>
      <c r="C2795" t="s">
        <v>2321</v>
      </c>
      <c r="D2795" t="s">
        <v>5995</v>
      </c>
      <c r="E2795" t="s">
        <v>2122</v>
      </c>
      <c r="F2795" s="5">
        <v>3.75</v>
      </c>
      <c r="G2795" s="5">
        <v>79.989999999999995</v>
      </c>
      <c r="H2795" s="16">
        <v>3.0077244881953171</v>
      </c>
      <c r="I2795" s="3" t="s">
        <v>10260</v>
      </c>
      <c r="J2795" s="3" t="str">
        <f t="shared" si="43"/>
        <v>BNA</v>
      </c>
      <c r="K2795" s="3" t="e">
        <f>IF(AND(RIGHT(I2795,1)="1",J2795=AVP),"Scranton West","")</f>
        <v>#NAME?</v>
      </c>
    </row>
    <row r="2796" spans="1:11" x14ac:dyDescent="0.3">
      <c r="A2796" s="1" t="s">
        <v>5751</v>
      </c>
      <c r="B2796" t="s">
        <v>2742</v>
      </c>
      <c r="C2796" t="s">
        <v>2321</v>
      </c>
      <c r="D2796" t="s">
        <v>5998</v>
      </c>
      <c r="E2796" t="s">
        <v>13</v>
      </c>
      <c r="F2796" s="5">
        <v>85.24</v>
      </c>
      <c r="G2796" s="5">
        <v>99.99</v>
      </c>
      <c r="H2796" s="16">
        <v>0.20619052326011314</v>
      </c>
      <c r="I2796" s="3" t="s">
        <v>10263</v>
      </c>
      <c r="J2796" s="3" t="str">
        <f t="shared" si="43"/>
        <v>BNA</v>
      </c>
      <c r="K2796" s="3" t="e">
        <f>IF(AND(RIGHT(I2796,1)="1",J2796=AVP),"Scranton West","")</f>
        <v>#NAME?</v>
      </c>
    </row>
    <row r="2797" spans="1:11" x14ac:dyDescent="0.3">
      <c r="A2797" s="1" t="s">
        <v>5752</v>
      </c>
      <c r="B2797" t="s">
        <v>2743</v>
      </c>
      <c r="C2797" t="s">
        <v>2321</v>
      </c>
      <c r="D2797" t="s">
        <v>5997</v>
      </c>
      <c r="E2797" t="s">
        <v>2120</v>
      </c>
      <c r="F2797" s="5">
        <v>268.94</v>
      </c>
      <c r="G2797" s="5">
        <v>399.99</v>
      </c>
      <c r="H2797" s="16">
        <v>30.00827245990795</v>
      </c>
      <c r="I2797" s="3" t="s">
        <v>10261</v>
      </c>
      <c r="J2797" s="3" t="str">
        <f t="shared" si="43"/>
        <v>AVP</v>
      </c>
      <c r="K2797" s="3" t="e">
        <f>IF(AND(RIGHT(I2797,1)="1",J2797=AVP),"Scranton West","")</f>
        <v>#NAME?</v>
      </c>
    </row>
    <row r="2798" spans="1:11" x14ac:dyDescent="0.3">
      <c r="A2798" s="1" t="s">
        <v>5753</v>
      </c>
      <c r="B2798" t="s">
        <v>2744</v>
      </c>
      <c r="C2798" t="s">
        <v>2321</v>
      </c>
      <c r="D2798" t="s">
        <v>5997</v>
      </c>
      <c r="E2798" t="s">
        <v>2124</v>
      </c>
      <c r="F2798" s="5">
        <v>87.03</v>
      </c>
      <c r="G2798" s="5">
        <v>199.99</v>
      </c>
      <c r="H2798" s="16">
        <v>0.5034894065315525</v>
      </c>
      <c r="I2798" s="3" t="s">
        <v>10264</v>
      </c>
      <c r="J2798" s="3" t="str">
        <f t="shared" si="43"/>
        <v>AVP</v>
      </c>
      <c r="K2798" s="3" t="e">
        <f>IF(AND(RIGHT(I2798,1)="1",J2798=AVP),"Scranton West","")</f>
        <v>#NAME?</v>
      </c>
    </row>
    <row r="2799" spans="1:11" x14ac:dyDescent="0.3">
      <c r="A2799" s="1" t="s">
        <v>5754</v>
      </c>
      <c r="B2799" t="s">
        <v>2745</v>
      </c>
      <c r="C2799" t="s">
        <v>2321</v>
      </c>
      <c r="D2799" t="s">
        <v>5997</v>
      </c>
      <c r="E2799" t="s">
        <v>1314</v>
      </c>
      <c r="F2799" s="5">
        <v>26.68</v>
      </c>
      <c r="G2799" s="5">
        <v>89.99</v>
      </c>
      <c r="H2799" s="16">
        <v>24.000427721885895</v>
      </c>
      <c r="I2799" s="3" t="s">
        <v>10263</v>
      </c>
      <c r="J2799" s="3" t="str">
        <f t="shared" si="43"/>
        <v>BNA</v>
      </c>
      <c r="K2799" s="3" t="e">
        <f>IF(AND(RIGHT(I2799,1)="1",J2799=AVP),"Scranton West","")</f>
        <v>#NAME?</v>
      </c>
    </row>
    <row r="2800" spans="1:11" x14ac:dyDescent="0.3">
      <c r="A2800" s="1" t="s">
        <v>5755</v>
      </c>
      <c r="B2800" t="s">
        <v>2746</v>
      </c>
      <c r="C2800" t="s">
        <v>2321</v>
      </c>
      <c r="D2800" t="s">
        <v>5995</v>
      </c>
      <c r="E2800" t="s">
        <v>2122</v>
      </c>
      <c r="F2800" s="5">
        <v>100.71</v>
      </c>
      <c r="G2800" s="5">
        <v>159.99</v>
      </c>
      <c r="H2800" s="16">
        <v>35.001882090049854</v>
      </c>
      <c r="I2800" s="3" t="s">
        <v>10264</v>
      </c>
      <c r="J2800" s="3" t="str">
        <f t="shared" si="43"/>
        <v>AVP</v>
      </c>
      <c r="K2800" s="3" t="e">
        <f>IF(AND(RIGHT(I2800,1)="1",J2800=AVP),"Scranton West","")</f>
        <v>#NAME?</v>
      </c>
    </row>
    <row r="2801" spans="1:11" x14ac:dyDescent="0.3">
      <c r="A2801" s="1" t="s">
        <v>5756</v>
      </c>
      <c r="B2801" t="s">
        <v>2747</v>
      </c>
      <c r="C2801" t="s">
        <v>2321</v>
      </c>
      <c r="D2801" t="s">
        <v>5998</v>
      </c>
      <c r="E2801" t="s">
        <v>13</v>
      </c>
      <c r="F2801" s="5">
        <v>37.99</v>
      </c>
      <c r="G2801" s="5">
        <v>39.99</v>
      </c>
      <c r="H2801" s="16">
        <v>3.0082026769246322</v>
      </c>
      <c r="I2801" s="3" t="s">
        <v>10263</v>
      </c>
      <c r="J2801" s="3" t="str">
        <f t="shared" si="43"/>
        <v>BNA</v>
      </c>
      <c r="K2801" s="3" t="e">
        <f>IF(AND(RIGHT(I2801,1)="1",J2801=AVP),"Scranton West","")</f>
        <v>#NAME?</v>
      </c>
    </row>
    <row r="2802" spans="1:11" x14ac:dyDescent="0.3">
      <c r="A2802" s="1" t="s">
        <v>5757</v>
      </c>
      <c r="B2802" t="s">
        <v>2748</v>
      </c>
      <c r="C2802" t="s">
        <v>2321</v>
      </c>
      <c r="D2802" t="s">
        <v>5997</v>
      </c>
      <c r="E2802" t="s">
        <v>2120</v>
      </c>
      <c r="F2802" s="5">
        <v>128.72999999999999</v>
      </c>
      <c r="G2802" s="5">
        <v>199.99</v>
      </c>
      <c r="H2802" s="16">
        <v>1.0049607934677172</v>
      </c>
      <c r="I2802" s="3" t="s">
        <v>10264</v>
      </c>
      <c r="J2802" s="3" t="str">
        <f t="shared" si="43"/>
        <v>AVP</v>
      </c>
      <c r="K2802" s="3" t="e">
        <f>IF(AND(RIGHT(I2802,1)="1",J2802=AVP),"Scranton West","")</f>
        <v>#NAME?</v>
      </c>
    </row>
    <row r="2803" spans="1:11" x14ac:dyDescent="0.3">
      <c r="A2803" s="1" t="s">
        <v>5758</v>
      </c>
      <c r="B2803" t="s">
        <v>2749</v>
      </c>
      <c r="C2803" t="s">
        <v>2321</v>
      </c>
      <c r="D2803" t="s">
        <v>5998</v>
      </c>
      <c r="E2803" t="s">
        <v>2124</v>
      </c>
      <c r="F2803" s="5">
        <v>51.19</v>
      </c>
      <c r="G2803" s="5">
        <v>139.99</v>
      </c>
      <c r="H2803" s="16">
        <v>0.50471493747136298</v>
      </c>
      <c r="I2803" s="3" t="s">
        <v>10261</v>
      </c>
      <c r="J2803" s="3" t="str">
        <f t="shared" si="43"/>
        <v>AVP</v>
      </c>
      <c r="K2803" s="3" t="e">
        <f>IF(AND(RIGHT(I2803,1)="1",J2803=AVP),"Scranton West","")</f>
        <v>#NAME?</v>
      </c>
    </row>
    <row r="2804" spans="1:11" x14ac:dyDescent="0.3">
      <c r="A2804" s="1" t="s">
        <v>5759</v>
      </c>
      <c r="B2804" t="s">
        <v>2750</v>
      </c>
      <c r="C2804" t="s">
        <v>2321</v>
      </c>
      <c r="D2804" t="s">
        <v>5995</v>
      </c>
      <c r="E2804" t="s">
        <v>1314</v>
      </c>
      <c r="F2804" s="5">
        <v>18.559999999999999</v>
      </c>
      <c r="G2804" s="5">
        <v>29.99</v>
      </c>
      <c r="H2804" s="16">
        <v>0.10043715571781477</v>
      </c>
      <c r="I2804" s="3" t="s">
        <v>10263</v>
      </c>
      <c r="J2804" s="3" t="str">
        <f t="shared" si="43"/>
        <v>BNA</v>
      </c>
      <c r="K2804" s="3" t="e">
        <f>IF(AND(RIGHT(I2804,1)="1",J2804=AVP),"Scranton West","")</f>
        <v>#NAME?</v>
      </c>
    </row>
    <row r="2805" spans="1:11" x14ac:dyDescent="0.3">
      <c r="A2805" s="1" t="s">
        <v>5760</v>
      </c>
      <c r="B2805" t="s">
        <v>2751</v>
      </c>
      <c r="C2805" t="s">
        <v>2321</v>
      </c>
      <c r="D2805" t="s">
        <v>5998</v>
      </c>
      <c r="E2805" t="s">
        <v>2122</v>
      </c>
      <c r="F2805" s="5">
        <v>65.45</v>
      </c>
      <c r="G2805" s="5">
        <v>89.99</v>
      </c>
      <c r="H2805" s="16">
        <v>12.003722510919166</v>
      </c>
      <c r="I2805" s="3" t="s">
        <v>10260</v>
      </c>
      <c r="J2805" s="3" t="str">
        <f t="shared" si="43"/>
        <v>BNA</v>
      </c>
      <c r="K2805" s="3" t="e">
        <f>IF(AND(RIGHT(I2805,1)="1",J2805=AVP),"Scranton West","")</f>
        <v>#NAME?</v>
      </c>
    </row>
    <row r="2806" spans="1:11" x14ac:dyDescent="0.3">
      <c r="A2806" s="1" t="s">
        <v>5761</v>
      </c>
      <c r="B2806" t="s">
        <v>2752</v>
      </c>
      <c r="C2806" t="s">
        <v>2321</v>
      </c>
      <c r="D2806" t="s">
        <v>5995</v>
      </c>
      <c r="E2806" t="s">
        <v>13</v>
      </c>
      <c r="F2806" s="5">
        <v>224.17</v>
      </c>
      <c r="G2806" s="5">
        <v>299.99</v>
      </c>
      <c r="H2806" s="16">
        <v>0.30441434672121104</v>
      </c>
      <c r="I2806" s="3" t="s">
        <v>10264</v>
      </c>
      <c r="J2806" s="3" t="str">
        <f t="shared" si="43"/>
        <v>AVP</v>
      </c>
      <c r="K2806" s="3" t="e">
        <f>IF(AND(RIGHT(I2806,1)="1",J2806=AVP),"Scranton West","")</f>
        <v>#NAME?</v>
      </c>
    </row>
    <row r="2807" spans="1:11" x14ac:dyDescent="0.3">
      <c r="A2807" s="1" t="s">
        <v>5762</v>
      </c>
      <c r="B2807" t="s">
        <v>2753</v>
      </c>
      <c r="C2807" t="s">
        <v>2321</v>
      </c>
      <c r="D2807" t="s">
        <v>5997</v>
      </c>
      <c r="E2807" t="s">
        <v>2120</v>
      </c>
      <c r="F2807" s="5">
        <v>32.82</v>
      </c>
      <c r="G2807" s="5">
        <v>99.99</v>
      </c>
      <c r="H2807" s="16">
        <v>0.20869204211289466</v>
      </c>
      <c r="I2807" s="3" t="s">
        <v>10262</v>
      </c>
      <c r="J2807" s="3" t="str">
        <f t="shared" si="43"/>
        <v>MCO</v>
      </c>
      <c r="K2807" s="3" t="e">
        <f>IF(AND(RIGHT(I2807,1)="1",J2807=AVP),"Scranton West","")</f>
        <v>#NAME?</v>
      </c>
    </row>
    <row r="2808" spans="1:11" x14ac:dyDescent="0.3">
      <c r="A2808" s="1" t="s">
        <v>5763</v>
      </c>
      <c r="B2808" t="s">
        <v>2754</v>
      </c>
      <c r="C2808" t="s">
        <v>2321</v>
      </c>
      <c r="D2808" t="s">
        <v>5995</v>
      </c>
      <c r="E2808" t="s">
        <v>2124</v>
      </c>
      <c r="F2808" s="5">
        <v>131.16999999999999</v>
      </c>
      <c r="G2808" s="5">
        <v>199.99</v>
      </c>
      <c r="H2808" s="16">
        <v>28.006182509983677</v>
      </c>
      <c r="I2808" s="3" t="s">
        <v>10261</v>
      </c>
      <c r="J2808" s="3" t="str">
        <f t="shared" si="43"/>
        <v>AVP</v>
      </c>
      <c r="K2808" s="3" t="e">
        <f>IF(AND(RIGHT(I2808,1)="1",J2808=AVP),"Scranton West","")</f>
        <v>#NAME?</v>
      </c>
    </row>
    <row r="2809" spans="1:11" x14ac:dyDescent="0.3">
      <c r="A2809" s="1" t="s">
        <v>5445</v>
      </c>
      <c r="B2809" t="s">
        <v>2755</v>
      </c>
      <c r="C2809" t="s">
        <v>2321</v>
      </c>
      <c r="D2809" t="s">
        <v>5998</v>
      </c>
      <c r="E2809" t="s">
        <v>1314</v>
      </c>
      <c r="F2809" s="5">
        <v>66.67</v>
      </c>
      <c r="G2809" s="5">
        <v>249.99</v>
      </c>
      <c r="H2809" s="16">
        <v>0.60650329690018134</v>
      </c>
      <c r="I2809" s="3" t="s">
        <v>10261</v>
      </c>
      <c r="J2809" s="3" t="str">
        <f t="shared" si="43"/>
        <v>AVP</v>
      </c>
      <c r="K2809" s="3" t="e">
        <f>IF(AND(RIGHT(I2809,1)="1",J2809=AVP),"Scranton West","")</f>
        <v>#NAME?</v>
      </c>
    </row>
    <row r="2810" spans="1:11" x14ac:dyDescent="0.3">
      <c r="A2810" s="1" t="s">
        <v>5764</v>
      </c>
      <c r="B2810" t="s">
        <v>2756</v>
      </c>
      <c r="C2810" t="s">
        <v>2321</v>
      </c>
      <c r="D2810" t="s">
        <v>5995</v>
      </c>
      <c r="E2810" t="s">
        <v>2122</v>
      </c>
      <c r="F2810" s="5">
        <v>74.989999999999995</v>
      </c>
      <c r="G2810" s="5">
        <v>149.99</v>
      </c>
      <c r="H2810" s="16">
        <v>15.001014830693221</v>
      </c>
      <c r="I2810" s="3" t="s">
        <v>10261</v>
      </c>
      <c r="J2810" s="3" t="str">
        <f t="shared" si="43"/>
        <v>AVP</v>
      </c>
      <c r="K2810" s="3" t="e">
        <f>IF(AND(RIGHT(I2810,1)="1",J2810=AVP),"Scranton West","")</f>
        <v>#NAME?</v>
      </c>
    </row>
    <row r="2811" spans="1:11" x14ac:dyDescent="0.3">
      <c r="A2811" s="1" t="s">
        <v>5765</v>
      </c>
      <c r="B2811" t="s">
        <v>2757</v>
      </c>
      <c r="C2811" t="s">
        <v>2321</v>
      </c>
      <c r="D2811" t="s">
        <v>5997</v>
      </c>
      <c r="E2811" t="s">
        <v>13</v>
      </c>
      <c r="F2811" s="5">
        <v>67.89</v>
      </c>
      <c r="G2811" s="5">
        <v>199.99</v>
      </c>
      <c r="H2811" s="16">
        <v>1.5000841304329611</v>
      </c>
      <c r="I2811" s="3" t="s">
        <v>10261</v>
      </c>
      <c r="J2811" s="3" t="str">
        <f t="shared" si="43"/>
        <v>AVP</v>
      </c>
      <c r="K2811" s="3" t="e">
        <f>IF(AND(RIGHT(I2811,1)="1",J2811=AVP),"Scranton West","")</f>
        <v>#NAME?</v>
      </c>
    </row>
    <row r="2812" spans="1:11" x14ac:dyDescent="0.3">
      <c r="A2812" s="1" t="s">
        <v>5766</v>
      </c>
      <c r="B2812" t="s">
        <v>2758</v>
      </c>
      <c r="C2812" t="s">
        <v>2321</v>
      </c>
      <c r="D2812" t="s">
        <v>5998</v>
      </c>
      <c r="E2812" t="s">
        <v>2120</v>
      </c>
      <c r="F2812" s="5">
        <v>38.85</v>
      </c>
      <c r="G2812" s="5">
        <v>59.99</v>
      </c>
      <c r="H2812" s="16">
        <v>18.00993515261661</v>
      </c>
      <c r="I2812" s="3" t="s">
        <v>10262</v>
      </c>
      <c r="J2812" s="3" t="str">
        <f t="shared" si="43"/>
        <v>MCO</v>
      </c>
      <c r="K2812" s="3" t="e">
        <f>IF(AND(RIGHT(I2812,1)="1",J2812=AVP),"Scranton West","")</f>
        <v>#NAME?</v>
      </c>
    </row>
    <row r="2813" spans="1:11" x14ac:dyDescent="0.3">
      <c r="A2813" s="1" t="s">
        <v>5767</v>
      </c>
      <c r="B2813" t="s">
        <v>2759</v>
      </c>
      <c r="C2813" t="s">
        <v>2321</v>
      </c>
      <c r="D2813" t="s">
        <v>5995</v>
      </c>
      <c r="E2813" t="s">
        <v>2124</v>
      </c>
      <c r="F2813" s="5">
        <v>5.78</v>
      </c>
      <c r="G2813" s="5">
        <v>89.99</v>
      </c>
      <c r="H2813" s="16">
        <v>1.8030888979791004</v>
      </c>
      <c r="I2813" s="3" t="s">
        <v>10261</v>
      </c>
      <c r="J2813" s="3" t="str">
        <f t="shared" si="43"/>
        <v>AVP</v>
      </c>
      <c r="K2813" s="3" t="e">
        <f>IF(AND(RIGHT(I2813,1)="1",J2813=AVP),"Scranton West","")</f>
        <v>#NAME?</v>
      </c>
    </row>
    <row r="2814" spans="1:11" x14ac:dyDescent="0.3">
      <c r="A2814" s="1" t="s">
        <v>5768</v>
      </c>
      <c r="B2814" t="s">
        <v>2760</v>
      </c>
      <c r="C2814" t="s">
        <v>2321</v>
      </c>
      <c r="D2814" t="s">
        <v>5997</v>
      </c>
      <c r="E2814" t="s">
        <v>1314</v>
      </c>
      <c r="F2814" s="5">
        <v>12.28</v>
      </c>
      <c r="G2814" s="5">
        <v>39.99</v>
      </c>
      <c r="H2814" s="16">
        <v>2.0027343295978572</v>
      </c>
      <c r="I2814" s="3" t="s">
        <v>10261</v>
      </c>
      <c r="J2814" s="3" t="str">
        <f t="shared" si="43"/>
        <v>AVP</v>
      </c>
      <c r="K2814" s="3" t="e">
        <f>IF(AND(RIGHT(I2814,1)="1",J2814=AVP),"Scranton West","")</f>
        <v>#NAME?</v>
      </c>
    </row>
    <row r="2815" spans="1:11" x14ac:dyDescent="0.3">
      <c r="A2815" s="1" t="s">
        <v>5769</v>
      </c>
      <c r="B2815" t="s">
        <v>2761</v>
      </c>
      <c r="C2815" t="s">
        <v>2321</v>
      </c>
      <c r="D2815" t="s">
        <v>5998</v>
      </c>
      <c r="E2815" t="s">
        <v>2122</v>
      </c>
      <c r="F2815" s="5">
        <v>115.67</v>
      </c>
      <c r="G2815" s="5">
        <v>199.99</v>
      </c>
      <c r="H2815" s="16">
        <v>31.008598826823597</v>
      </c>
      <c r="I2815" s="3" t="s">
        <v>10263</v>
      </c>
      <c r="J2815" s="3" t="str">
        <f t="shared" si="43"/>
        <v>BNA</v>
      </c>
      <c r="K2815" s="3" t="e">
        <f>IF(AND(RIGHT(I2815,1)="1",J2815=AVP),"Scranton West","")</f>
        <v>#NAME?</v>
      </c>
    </row>
    <row r="2816" spans="1:11" x14ac:dyDescent="0.3">
      <c r="A2816" s="1" t="s">
        <v>5770</v>
      </c>
      <c r="B2816" t="s">
        <v>2762</v>
      </c>
      <c r="C2816" t="s">
        <v>2321</v>
      </c>
      <c r="D2816" t="s">
        <v>5997</v>
      </c>
      <c r="E2816" t="s">
        <v>13</v>
      </c>
      <c r="F2816" s="5">
        <v>95.18</v>
      </c>
      <c r="G2816" s="5">
        <v>129.99</v>
      </c>
      <c r="H2816" s="16">
        <v>0.50239094525118055</v>
      </c>
      <c r="I2816" s="3" t="s">
        <v>10261</v>
      </c>
      <c r="J2816" s="3" t="str">
        <f t="shared" si="43"/>
        <v>AVP</v>
      </c>
      <c r="K2816" s="3" t="e">
        <f>IF(AND(RIGHT(I2816,1)="1",J2816=AVP),"Scranton West","")</f>
        <v>#NAME?</v>
      </c>
    </row>
    <row r="2817" spans="1:11" x14ac:dyDescent="0.3">
      <c r="A2817" s="1" t="s">
        <v>5771</v>
      </c>
      <c r="B2817" t="s">
        <v>2763</v>
      </c>
      <c r="C2817" t="s">
        <v>2321</v>
      </c>
      <c r="D2817" t="s">
        <v>5997</v>
      </c>
      <c r="E2817" t="s">
        <v>2120</v>
      </c>
      <c r="F2817" s="5">
        <v>98.03</v>
      </c>
      <c r="G2817" s="5">
        <v>249.99</v>
      </c>
      <c r="H2817" s="16">
        <v>30.005706963132823</v>
      </c>
      <c r="I2817" s="3" t="s">
        <v>10264</v>
      </c>
      <c r="J2817" s="3" t="str">
        <f t="shared" si="43"/>
        <v>AVP</v>
      </c>
      <c r="K2817" s="3" t="e">
        <f>IF(AND(RIGHT(I2817,1)="1",J2817=AVP),"Scranton West","")</f>
        <v>#NAME?</v>
      </c>
    </row>
    <row r="2818" spans="1:11" x14ac:dyDescent="0.3">
      <c r="A2818" s="1" t="s">
        <v>5772</v>
      </c>
      <c r="B2818" t="s">
        <v>2764</v>
      </c>
      <c r="C2818" t="s">
        <v>2321</v>
      </c>
      <c r="D2818" t="s">
        <v>5998</v>
      </c>
      <c r="E2818" t="s">
        <v>2124</v>
      </c>
      <c r="F2818" s="5">
        <v>78.849999999999994</v>
      </c>
      <c r="G2818" s="5">
        <v>199.99</v>
      </c>
      <c r="H2818" s="16">
        <v>0.10560762010168263</v>
      </c>
      <c r="I2818" s="3" t="s">
        <v>10261</v>
      </c>
      <c r="J2818" s="3" t="str">
        <f t="shared" si="43"/>
        <v>AVP</v>
      </c>
      <c r="K2818" s="3" t="e">
        <f>IF(AND(RIGHT(I2818,1)="1",J2818=AVP),"Scranton West","")</f>
        <v>#NAME?</v>
      </c>
    </row>
    <row r="2819" spans="1:11" x14ac:dyDescent="0.3">
      <c r="A2819" s="1" t="s">
        <v>5773</v>
      </c>
      <c r="B2819" t="s">
        <v>2765</v>
      </c>
      <c r="C2819" t="s">
        <v>2321</v>
      </c>
      <c r="D2819" t="s">
        <v>5997</v>
      </c>
      <c r="E2819" t="s">
        <v>1314</v>
      </c>
      <c r="F2819" s="5">
        <v>54.98</v>
      </c>
      <c r="G2819" s="5">
        <v>129.99</v>
      </c>
      <c r="H2819" s="16">
        <v>0.5083092410311767</v>
      </c>
      <c r="I2819" s="3" t="s">
        <v>10260</v>
      </c>
      <c r="J2819" s="3" t="str">
        <f t="shared" ref="J2819:J2882" si="44">LEFT(I2819,3)</f>
        <v>BNA</v>
      </c>
      <c r="K2819" s="3" t="e">
        <f>IF(AND(RIGHT(I2819,1)="1",J2819=AVP),"Scranton West","")</f>
        <v>#NAME?</v>
      </c>
    </row>
    <row r="2820" spans="1:11" x14ac:dyDescent="0.3">
      <c r="A2820" s="1" t="s">
        <v>5774</v>
      </c>
      <c r="B2820" t="s">
        <v>2766</v>
      </c>
      <c r="C2820" t="s">
        <v>2321</v>
      </c>
      <c r="D2820" t="s">
        <v>5995</v>
      </c>
      <c r="E2820" t="s">
        <v>2122</v>
      </c>
      <c r="F2820" s="5">
        <v>31.3</v>
      </c>
      <c r="G2820" s="5">
        <v>49.99</v>
      </c>
      <c r="H2820" s="16">
        <v>0.50926167381109433</v>
      </c>
      <c r="I2820" s="3" t="s">
        <v>10261</v>
      </c>
      <c r="J2820" s="3" t="str">
        <f t="shared" si="44"/>
        <v>AVP</v>
      </c>
      <c r="K2820" s="3" t="e">
        <f>IF(AND(RIGHT(I2820,1)="1",J2820=AVP),"Scranton West","")</f>
        <v>#NAME?</v>
      </c>
    </row>
    <row r="2821" spans="1:11" x14ac:dyDescent="0.3">
      <c r="A2821" s="1" t="s">
        <v>5775</v>
      </c>
      <c r="B2821" t="s">
        <v>2767</v>
      </c>
      <c r="C2821" t="s">
        <v>2321</v>
      </c>
      <c r="D2821" t="s">
        <v>5998</v>
      </c>
      <c r="E2821" t="s">
        <v>13</v>
      </c>
      <c r="F2821" s="5">
        <v>194.38</v>
      </c>
      <c r="G2821" s="5">
        <v>299.99</v>
      </c>
      <c r="H2821" s="16">
        <v>15.00685634796365</v>
      </c>
      <c r="I2821" s="3" t="s">
        <v>10260</v>
      </c>
      <c r="J2821" s="3" t="str">
        <f t="shared" si="44"/>
        <v>BNA</v>
      </c>
      <c r="K2821" s="3" t="e">
        <f>IF(AND(RIGHT(I2821,1)="1",J2821=AVP),"Scranton West","")</f>
        <v>#NAME?</v>
      </c>
    </row>
    <row r="2822" spans="1:11" x14ac:dyDescent="0.3">
      <c r="A2822" s="1" t="s">
        <v>5776</v>
      </c>
      <c r="B2822" t="s">
        <v>2768</v>
      </c>
      <c r="C2822" t="s">
        <v>2321</v>
      </c>
      <c r="D2822" t="s">
        <v>5997</v>
      </c>
      <c r="E2822" t="s">
        <v>2120</v>
      </c>
      <c r="F2822" s="5">
        <v>40.97</v>
      </c>
      <c r="G2822" s="5">
        <v>79.989999999999995</v>
      </c>
      <c r="H2822" s="16">
        <v>4.0098752808203573</v>
      </c>
      <c r="I2822" s="3" t="s">
        <v>10261</v>
      </c>
      <c r="J2822" s="3" t="str">
        <f t="shared" si="44"/>
        <v>AVP</v>
      </c>
      <c r="K2822" s="3" t="e">
        <f>IF(AND(RIGHT(I2822,1)="1",J2822=AVP),"Scranton West","")</f>
        <v>#NAME?</v>
      </c>
    </row>
    <row r="2823" spans="1:11" x14ac:dyDescent="0.3">
      <c r="A2823" s="1" t="s">
        <v>5777</v>
      </c>
      <c r="B2823" t="s">
        <v>2769</v>
      </c>
      <c r="C2823" t="s">
        <v>2321</v>
      </c>
      <c r="D2823" t="s">
        <v>5997</v>
      </c>
      <c r="E2823" t="s">
        <v>2124</v>
      </c>
      <c r="F2823" s="5">
        <v>21.28</v>
      </c>
      <c r="G2823" s="5">
        <v>39.99</v>
      </c>
      <c r="H2823" s="16">
        <v>3.0047142766789539</v>
      </c>
      <c r="I2823" s="3" t="s">
        <v>10260</v>
      </c>
      <c r="J2823" s="3" t="str">
        <f t="shared" si="44"/>
        <v>BNA</v>
      </c>
      <c r="K2823" s="3" t="e">
        <f>IF(AND(RIGHT(I2823,1)="1",J2823=AVP),"Scranton West","")</f>
        <v>#NAME?</v>
      </c>
    </row>
    <row r="2824" spans="1:11" x14ac:dyDescent="0.3">
      <c r="A2824" s="1" t="s">
        <v>5778</v>
      </c>
      <c r="B2824" t="s">
        <v>2770</v>
      </c>
      <c r="C2824" t="s">
        <v>2321</v>
      </c>
      <c r="D2824" t="s">
        <v>5998</v>
      </c>
      <c r="E2824" t="s">
        <v>1314</v>
      </c>
      <c r="F2824" s="5">
        <v>14.06</v>
      </c>
      <c r="G2824" s="5">
        <v>79.989999999999995</v>
      </c>
      <c r="H2824" s="16">
        <v>20.000965215014762</v>
      </c>
      <c r="I2824" s="3" t="s">
        <v>10262</v>
      </c>
      <c r="J2824" s="3" t="str">
        <f t="shared" si="44"/>
        <v>MCO</v>
      </c>
      <c r="K2824" s="3" t="e">
        <f>IF(AND(RIGHT(I2824,1)="1",J2824=AVP),"Scranton West","")</f>
        <v>#NAME?</v>
      </c>
    </row>
    <row r="2825" spans="1:11" x14ac:dyDescent="0.3">
      <c r="A2825" s="1" t="s">
        <v>5779</v>
      </c>
      <c r="B2825" t="s">
        <v>2771</v>
      </c>
      <c r="C2825" t="s">
        <v>2321</v>
      </c>
      <c r="D2825" t="s">
        <v>5995</v>
      </c>
      <c r="E2825" t="s">
        <v>2122</v>
      </c>
      <c r="F2825" s="5">
        <v>58.48</v>
      </c>
      <c r="G2825" s="5">
        <v>149.99</v>
      </c>
      <c r="H2825" s="16">
        <v>0.10940290742547695</v>
      </c>
      <c r="I2825" s="3" t="s">
        <v>10264</v>
      </c>
      <c r="J2825" s="3" t="str">
        <f t="shared" si="44"/>
        <v>AVP</v>
      </c>
      <c r="K2825" s="3" t="e">
        <f>IF(AND(RIGHT(I2825,1)="1",J2825=AVP),"Scranton West","")</f>
        <v>#NAME?</v>
      </c>
    </row>
    <row r="2826" spans="1:11" x14ac:dyDescent="0.3">
      <c r="A2826" s="1" t="s">
        <v>5780</v>
      </c>
      <c r="B2826" t="s">
        <v>2772</v>
      </c>
      <c r="C2826" t="s">
        <v>2321</v>
      </c>
      <c r="D2826" t="s">
        <v>5997</v>
      </c>
      <c r="E2826" t="s">
        <v>13</v>
      </c>
      <c r="F2826" s="5">
        <v>137.5</v>
      </c>
      <c r="G2826" s="5">
        <v>199.99</v>
      </c>
      <c r="H2826" s="16">
        <v>0.50861491290195215</v>
      </c>
      <c r="I2826" s="3" t="s">
        <v>10261</v>
      </c>
      <c r="J2826" s="3" t="str">
        <f t="shared" si="44"/>
        <v>AVP</v>
      </c>
      <c r="K2826" s="3" t="e">
        <f>IF(AND(RIGHT(I2826,1)="1",J2826=AVP),"Scranton West","")</f>
        <v>#NAME?</v>
      </c>
    </row>
    <row r="2827" spans="1:11" x14ac:dyDescent="0.3">
      <c r="A2827" s="1" t="s">
        <v>5781</v>
      </c>
      <c r="B2827" t="s">
        <v>2773</v>
      </c>
      <c r="C2827" t="s">
        <v>2321</v>
      </c>
      <c r="D2827" t="s">
        <v>5998</v>
      </c>
      <c r="E2827" t="s">
        <v>2120</v>
      </c>
      <c r="F2827" s="5">
        <v>53</v>
      </c>
      <c r="G2827" s="5">
        <v>69.989999999999995</v>
      </c>
      <c r="H2827" s="16">
        <v>5.008552318625128</v>
      </c>
      <c r="I2827" s="3" t="s">
        <v>10261</v>
      </c>
      <c r="J2827" s="3" t="str">
        <f t="shared" si="44"/>
        <v>AVP</v>
      </c>
      <c r="K2827" s="3" t="e">
        <f>IF(AND(RIGHT(I2827,1)="1",J2827=AVP),"Scranton West","")</f>
        <v>#NAME?</v>
      </c>
    </row>
    <row r="2828" spans="1:11" x14ac:dyDescent="0.3">
      <c r="A2828" s="1" t="s">
        <v>5782</v>
      </c>
      <c r="B2828" t="s">
        <v>2774</v>
      </c>
      <c r="C2828" t="s">
        <v>2321</v>
      </c>
      <c r="D2828" t="s">
        <v>5995</v>
      </c>
      <c r="E2828" t="s">
        <v>2124</v>
      </c>
      <c r="F2828" s="5">
        <v>13.84</v>
      </c>
      <c r="G2828" s="5">
        <v>29.99</v>
      </c>
      <c r="H2828" s="16">
        <v>12.000667134606351</v>
      </c>
      <c r="I2828" s="3" t="s">
        <v>10263</v>
      </c>
      <c r="J2828" s="3" t="str">
        <f t="shared" si="44"/>
        <v>BNA</v>
      </c>
      <c r="K2828" s="3" t="e">
        <f>IF(AND(RIGHT(I2828,1)="1",J2828=AVP),"Scranton West","")</f>
        <v>#NAME?</v>
      </c>
    </row>
    <row r="2829" spans="1:11" x14ac:dyDescent="0.3">
      <c r="A2829" s="1" t="s">
        <v>5783</v>
      </c>
      <c r="B2829" t="s">
        <v>2775</v>
      </c>
      <c r="C2829" t="s">
        <v>2321</v>
      </c>
      <c r="D2829" t="s">
        <v>5997</v>
      </c>
      <c r="E2829" t="s">
        <v>1314</v>
      </c>
      <c r="F2829" s="5">
        <v>27.05</v>
      </c>
      <c r="G2829" s="5">
        <v>49.99</v>
      </c>
      <c r="H2829" s="16">
        <v>5.0038113818851295</v>
      </c>
      <c r="I2829" s="3" t="s">
        <v>10262</v>
      </c>
      <c r="J2829" s="3" t="str">
        <f t="shared" si="44"/>
        <v>MCO</v>
      </c>
      <c r="K2829" s="3" t="e">
        <f>IF(AND(RIGHT(I2829,1)="1",J2829=AVP),"Scranton West","")</f>
        <v>#NAME?</v>
      </c>
    </row>
    <row r="2830" spans="1:11" x14ac:dyDescent="0.3">
      <c r="A2830" s="1" t="s">
        <v>3175</v>
      </c>
      <c r="B2830" t="s">
        <v>2776</v>
      </c>
      <c r="C2830" t="s">
        <v>2321</v>
      </c>
      <c r="D2830" t="s">
        <v>5998</v>
      </c>
      <c r="E2830" t="s">
        <v>2122</v>
      </c>
      <c r="F2830" s="5">
        <v>25.24</v>
      </c>
      <c r="G2830" s="5">
        <v>29.99</v>
      </c>
      <c r="H2830" s="16">
        <v>4.009489882954024</v>
      </c>
      <c r="I2830" s="3" t="s">
        <v>10261</v>
      </c>
      <c r="J2830" s="3" t="str">
        <f t="shared" si="44"/>
        <v>AVP</v>
      </c>
      <c r="K2830" s="3" t="e">
        <f>IF(AND(RIGHT(I2830,1)="1",J2830=AVP),"Scranton West","")</f>
        <v>#NAME?</v>
      </c>
    </row>
    <row r="2831" spans="1:11" x14ac:dyDescent="0.3">
      <c r="A2831" s="1" t="s">
        <v>5784</v>
      </c>
      <c r="B2831" t="s">
        <v>2777</v>
      </c>
      <c r="C2831" t="s">
        <v>2321</v>
      </c>
      <c r="D2831" t="s">
        <v>5998</v>
      </c>
      <c r="E2831" t="s">
        <v>13</v>
      </c>
      <c r="F2831" s="5">
        <v>59.05</v>
      </c>
      <c r="G2831" s="5">
        <v>99.99</v>
      </c>
      <c r="H2831" s="16">
        <v>25.007172022692831</v>
      </c>
      <c r="I2831" s="3" t="s">
        <v>10261</v>
      </c>
      <c r="J2831" s="3" t="str">
        <f t="shared" si="44"/>
        <v>AVP</v>
      </c>
      <c r="K2831" s="3" t="e">
        <f>IF(AND(RIGHT(I2831,1)="1",J2831=AVP),"Scranton West","")</f>
        <v>#NAME?</v>
      </c>
    </row>
    <row r="2832" spans="1:11" x14ac:dyDescent="0.3">
      <c r="A2832" s="1" t="s">
        <v>5785</v>
      </c>
      <c r="B2832" t="s">
        <v>2778</v>
      </c>
      <c r="C2832" t="s">
        <v>2321</v>
      </c>
      <c r="D2832" t="s">
        <v>5997</v>
      </c>
      <c r="E2832" t="s">
        <v>2120</v>
      </c>
      <c r="F2832" s="5">
        <v>53.21</v>
      </c>
      <c r="G2832" s="5">
        <v>79.989999999999995</v>
      </c>
      <c r="H2832" s="16">
        <v>55.000010789419967</v>
      </c>
      <c r="I2832" s="3" t="s">
        <v>10261</v>
      </c>
      <c r="J2832" s="3" t="str">
        <f t="shared" si="44"/>
        <v>AVP</v>
      </c>
      <c r="K2832" s="3" t="e">
        <f>IF(AND(RIGHT(I2832,1)="1",J2832=AVP),"Scranton West","")</f>
        <v>#NAME?</v>
      </c>
    </row>
    <row r="2833" spans="1:11" x14ac:dyDescent="0.3">
      <c r="A2833" s="1" t="s">
        <v>5786</v>
      </c>
      <c r="B2833" t="s">
        <v>2779</v>
      </c>
      <c r="C2833" t="s">
        <v>2321</v>
      </c>
      <c r="D2833" t="s">
        <v>5995</v>
      </c>
      <c r="E2833" t="s">
        <v>2124</v>
      </c>
      <c r="F2833" s="5">
        <v>5.77</v>
      </c>
      <c r="G2833" s="5">
        <v>14.99</v>
      </c>
      <c r="H2833" s="16">
        <v>1.004353424539888</v>
      </c>
      <c r="I2833" s="3" t="s">
        <v>10261</v>
      </c>
      <c r="J2833" s="3" t="str">
        <f t="shared" si="44"/>
        <v>AVP</v>
      </c>
      <c r="K2833" s="3" t="e">
        <f>IF(AND(RIGHT(I2833,1)="1",J2833=AVP),"Scranton West","")</f>
        <v>#NAME?</v>
      </c>
    </row>
    <row r="2834" spans="1:11" x14ac:dyDescent="0.3">
      <c r="A2834" s="1" t="s">
        <v>5787</v>
      </c>
      <c r="B2834" t="s">
        <v>2780</v>
      </c>
      <c r="C2834" t="s">
        <v>2321</v>
      </c>
      <c r="D2834" t="s">
        <v>5998</v>
      </c>
      <c r="E2834" t="s">
        <v>1314</v>
      </c>
      <c r="F2834" s="5">
        <v>123.49</v>
      </c>
      <c r="G2834" s="5">
        <v>129.99</v>
      </c>
      <c r="H2834" s="16">
        <v>0.10079746885351878</v>
      </c>
      <c r="I2834" s="3" t="s">
        <v>10262</v>
      </c>
      <c r="J2834" s="3" t="str">
        <f t="shared" si="44"/>
        <v>MCO</v>
      </c>
      <c r="K2834" s="3" t="e">
        <f>IF(AND(RIGHT(I2834,1)="1",J2834=AVP),"Scranton West","")</f>
        <v>#NAME?</v>
      </c>
    </row>
    <row r="2835" spans="1:11" x14ac:dyDescent="0.3">
      <c r="A2835" s="1" t="s">
        <v>5788</v>
      </c>
      <c r="B2835" t="s">
        <v>2781</v>
      </c>
      <c r="C2835" t="s">
        <v>2321</v>
      </c>
      <c r="D2835" t="s">
        <v>5997</v>
      </c>
      <c r="E2835" t="s">
        <v>2122</v>
      </c>
      <c r="F2835" s="5">
        <v>12.7</v>
      </c>
      <c r="G2835" s="5">
        <v>39.99</v>
      </c>
      <c r="H2835" s="16">
        <v>0.7598172823960142</v>
      </c>
      <c r="I2835" s="3" t="s">
        <v>10261</v>
      </c>
      <c r="J2835" s="3" t="str">
        <f t="shared" si="44"/>
        <v>AVP</v>
      </c>
      <c r="K2835" s="3" t="e">
        <f>IF(AND(RIGHT(I2835,1)="1",J2835=AVP),"Scranton West","")</f>
        <v>#NAME?</v>
      </c>
    </row>
    <row r="2836" spans="1:11" x14ac:dyDescent="0.3">
      <c r="A2836" s="1" t="s">
        <v>5789</v>
      </c>
      <c r="B2836" t="s">
        <v>2782</v>
      </c>
      <c r="C2836" t="s">
        <v>2321</v>
      </c>
      <c r="D2836" t="s">
        <v>5995</v>
      </c>
      <c r="E2836" t="s">
        <v>13</v>
      </c>
      <c r="F2836" s="5">
        <v>31.49</v>
      </c>
      <c r="G2836" s="5">
        <v>49.99</v>
      </c>
      <c r="H2836" s="16">
        <v>2.0052081633652383</v>
      </c>
      <c r="I2836" s="3" t="s">
        <v>10264</v>
      </c>
      <c r="J2836" s="3" t="str">
        <f t="shared" si="44"/>
        <v>AVP</v>
      </c>
      <c r="K2836" s="3" t="e">
        <f>IF(AND(RIGHT(I2836,1)="1",J2836=AVP),"Scranton West","")</f>
        <v>#NAME?</v>
      </c>
    </row>
    <row r="2837" spans="1:11" x14ac:dyDescent="0.3">
      <c r="A2837" s="1" t="s">
        <v>5790</v>
      </c>
      <c r="B2837" t="s">
        <v>2783</v>
      </c>
      <c r="C2837" t="s">
        <v>2321</v>
      </c>
      <c r="D2837" t="s">
        <v>5997</v>
      </c>
      <c r="E2837" t="s">
        <v>2120</v>
      </c>
      <c r="F2837" s="5">
        <v>29.23</v>
      </c>
      <c r="G2837" s="5">
        <v>79.989999999999995</v>
      </c>
      <c r="H2837" s="16">
        <v>0.50502725979116925</v>
      </c>
      <c r="I2837" s="3" t="s">
        <v>10264</v>
      </c>
      <c r="J2837" s="3" t="str">
        <f t="shared" si="44"/>
        <v>AVP</v>
      </c>
      <c r="K2837" s="3" t="e">
        <f>IF(AND(RIGHT(I2837,1)="1",J2837=AVP),"Scranton West","")</f>
        <v>#NAME?</v>
      </c>
    </row>
    <row r="2838" spans="1:11" x14ac:dyDescent="0.3">
      <c r="A2838" s="1" t="s">
        <v>5791</v>
      </c>
      <c r="B2838" t="s">
        <v>2784</v>
      </c>
      <c r="C2838" t="s">
        <v>2321</v>
      </c>
      <c r="D2838" t="s">
        <v>5998</v>
      </c>
      <c r="E2838" t="s">
        <v>2124</v>
      </c>
      <c r="F2838" s="5">
        <v>69.72</v>
      </c>
      <c r="G2838" s="5">
        <v>249.99</v>
      </c>
      <c r="H2838" s="16">
        <v>0.50833569376266419</v>
      </c>
      <c r="I2838" s="3" t="s">
        <v>10261</v>
      </c>
      <c r="J2838" s="3" t="str">
        <f t="shared" si="44"/>
        <v>AVP</v>
      </c>
      <c r="K2838" s="3" t="e">
        <f>IF(AND(RIGHT(I2838,1)="1",J2838=AVP),"Scranton West","")</f>
        <v>#NAME?</v>
      </c>
    </row>
    <row r="2839" spans="1:11" x14ac:dyDescent="0.3">
      <c r="A2839" s="1" t="s">
        <v>5792</v>
      </c>
      <c r="B2839" t="s">
        <v>2785</v>
      </c>
      <c r="C2839" t="s">
        <v>2321</v>
      </c>
      <c r="D2839" t="s">
        <v>5995</v>
      </c>
      <c r="E2839" t="s">
        <v>1314</v>
      </c>
      <c r="F2839" s="5">
        <v>40.880000000000003</v>
      </c>
      <c r="G2839" s="5">
        <v>59.99</v>
      </c>
      <c r="H2839" s="16">
        <v>16.001936935929304</v>
      </c>
      <c r="I2839" s="3" t="s">
        <v>10261</v>
      </c>
      <c r="J2839" s="3" t="str">
        <f t="shared" si="44"/>
        <v>AVP</v>
      </c>
      <c r="K2839" s="3" t="e">
        <f>IF(AND(RIGHT(I2839,1)="1",J2839=AVP),"Scranton West","")</f>
        <v>#NAME?</v>
      </c>
    </row>
    <row r="2840" spans="1:11" x14ac:dyDescent="0.3">
      <c r="A2840" s="1" t="s">
        <v>5793</v>
      </c>
      <c r="B2840" t="s">
        <v>2786</v>
      </c>
      <c r="C2840" t="s">
        <v>2321</v>
      </c>
      <c r="D2840" t="s">
        <v>5998</v>
      </c>
      <c r="E2840" t="s">
        <v>2122</v>
      </c>
      <c r="F2840" s="5">
        <v>97.26</v>
      </c>
      <c r="G2840" s="5">
        <v>149.99</v>
      </c>
      <c r="H2840" s="16">
        <v>0.60528175707383802</v>
      </c>
      <c r="I2840" s="3" t="s">
        <v>10263</v>
      </c>
      <c r="J2840" s="3" t="str">
        <f t="shared" si="44"/>
        <v>BNA</v>
      </c>
      <c r="K2840" s="3" t="e">
        <f>IF(AND(RIGHT(I2840,1)="1",J2840=AVP),"Scranton West","")</f>
        <v>#NAME?</v>
      </c>
    </row>
    <row r="2841" spans="1:11" x14ac:dyDescent="0.3">
      <c r="A2841" s="1" t="s">
        <v>5794</v>
      </c>
      <c r="B2841" t="s">
        <v>2787</v>
      </c>
      <c r="C2841" t="s">
        <v>2321</v>
      </c>
      <c r="D2841" t="s">
        <v>5997</v>
      </c>
      <c r="E2841" t="s">
        <v>13</v>
      </c>
      <c r="F2841" s="5">
        <v>24.8</v>
      </c>
      <c r="G2841" s="5">
        <v>39.99</v>
      </c>
      <c r="H2841" s="16">
        <v>19.003066252276462</v>
      </c>
      <c r="I2841" s="3" t="s">
        <v>10261</v>
      </c>
      <c r="J2841" s="3" t="str">
        <f t="shared" si="44"/>
        <v>AVP</v>
      </c>
      <c r="K2841" s="3" t="e">
        <f>IF(AND(RIGHT(I2841,1)="1",J2841=AVP),"Scranton West","")</f>
        <v>#NAME?</v>
      </c>
    </row>
    <row r="2842" spans="1:11" x14ac:dyDescent="0.3">
      <c r="A2842" s="1" t="s">
        <v>5795</v>
      </c>
      <c r="B2842" t="s">
        <v>2788</v>
      </c>
      <c r="C2842" t="s">
        <v>2321</v>
      </c>
      <c r="D2842" t="s">
        <v>5998</v>
      </c>
      <c r="E2842" t="s">
        <v>2120</v>
      </c>
      <c r="F2842" s="5">
        <v>72.150000000000006</v>
      </c>
      <c r="G2842" s="5">
        <v>199.99</v>
      </c>
      <c r="H2842" s="16">
        <v>0.50480563056431749</v>
      </c>
      <c r="I2842" s="3" t="s">
        <v>10263</v>
      </c>
      <c r="J2842" s="3" t="str">
        <f t="shared" si="44"/>
        <v>BNA</v>
      </c>
      <c r="K2842" s="3" t="e">
        <f>IF(AND(RIGHT(I2842,1)="1",J2842=AVP),"Scranton West","")</f>
        <v>#NAME?</v>
      </c>
    </row>
    <row r="2843" spans="1:11" x14ac:dyDescent="0.3">
      <c r="A2843" s="1" t="s">
        <v>5796</v>
      </c>
      <c r="B2843" t="s">
        <v>2789</v>
      </c>
      <c r="C2843" t="s">
        <v>2321</v>
      </c>
      <c r="D2843" t="s">
        <v>5995</v>
      </c>
      <c r="E2843" t="s">
        <v>2124</v>
      </c>
      <c r="F2843" s="5">
        <v>16.91</v>
      </c>
      <c r="G2843" s="5">
        <v>89.99</v>
      </c>
      <c r="H2843" s="16">
        <v>1.5054238560861193</v>
      </c>
      <c r="I2843" s="3" t="s">
        <v>10261</v>
      </c>
      <c r="J2843" s="3" t="str">
        <f t="shared" si="44"/>
        <v>AVP</v>
      </c>
      <c r="K2843" s="3" t="e">
        <f>IF(AND(RIGHT(I2843,1)="1",J2843=AVP),"Scranton West","")</f>
        <v>#NAME?</v>
      </c>
    </row>
    <row r="2844" spans="1:11" x14ac:dyDescent="0.3">
      <c r="A2844" s="1" t="s">
        <v>5797</v>
      </c>
      <c r="B2844" t="s">
        <v>2790</v>
      </c>
      <c r="C2844" t="s">
        <v>2791</v>
      </c>
      <c r="D2844" t="s">
        <v>5998</v>
      </c>
      <c r="E2844" t="s">
        <v>8</v>
      </c>
      <c r="F2844" s="5">
        <v>53.15</v>
      </c>
      <c r="G2844" s="5">
        <v>99.99</v>
      </c>
      <c r="H2844" s="16">
        <v>0.10836407150410605</v>
      </c>
      <c r="I2844" s="3" t="s">
        <v>10261</v>
      </c>
      <c r="J2844" s="3" t="str">
        <f t="shared" si="44"/>
        <v>AVP</v>
      </c>
      <c r="K2844" s="3" t="e">
        <f>IF(AND(RIGHT(I2844,1)="1",J2844=AVP),"Scranton West","")</f>
        <v>#NAME?</v>
      </c>
    </row>
    <row r="2845" spans="1:11" x14ac:dyDescent="0.3">
      <c r="A2845" s="1" t="s">
        <v>5798</v>
      </c>
      <c r="B2845" t="s">
        <v>2792</v>
      </c>
      <c r="C2845" t="s">
        <v>2791</v>
      </c>
      <c r="D2845" t="s">
        <v>5995</v>
      </c>
      <c r="E2845" t="s">
        <v>35</v>
      </c>
      <c r="F2845" s="5">
        <v>45.83</v>
      </c>
      <c r="G2845" s="5">
        <v>89.99</v>
      </c>
      <c r="H2845" s="16">
        <v>0.10146136176762374</v>
      </c>
      <c r="I2845" s="3" t="s">
        <v>10261</v>
      </c>
      <c r="J2845" s="3" t="str">
        <f t="shared" si="44"/>
        <v>AVP</v>
      </c>
      <c r="K2845" s="3" t="e">
        <f>IF(AND(RIGHT(I2845,1)="1",J2845=AVP),"Scranton West","")</f>
        <v>#NAME?</v>
      </c>
    </row>
    <row r="2846" spans="1:11" x14ac:dyDescent="0.3">
      <c r="A2846" s="1" t="s">
        <v>5799</v>
      </c>
      <c r="B2846" t="s">
        <v>2793</v>
      </c>
      <c r="C2846" t="s">
        <v>2791</v>
      </c>
      <c r="D2846" t="s">
        <v>5997</v>
      </c>
      <c r="E2846" t="s">
        <v>71</v>
      </c>
      <c r="F2846" s="5">
        <v>40.590000000000003</v>
      </c>
      <c r="G2846" s="5">
        <v>79.989999999999995</v>
      </c>
      <c r="H2846" s="16">
        <v>1.0059715949549464</v>
      </c>
      <c r="I2846" s="3" t="s">
        <v>10261</v>
      </c>
      <c r="J2846" s="3" t="str">
        <f t="shared" si="44"/>
        <v>AVP</v>
      </c>
      <c r="K2846" s="3" t="e">
        <f>IF(AND(RIGHT(I2846,1)="1",J2846=AVP),"Scranton West","")</f>
        <v>#NAME?</v>
      </c>
    </row>
    <row r="2847" spans="1:11" x14ac:dyDescent="0.3">
      <c r="A2847" s="1" t="s">
        <v>5800</v>
      </c>
      <c r="B2847" t="s">
        <v>2337</v>
      </c>
      <c r="C2847" t="s">
        <v>2791</v>
      </c>
      <c r="D2847" t="s">
        <v>5997</v>
      </c>
      <c r="E2847" t="s">
        <v>1314</v>
      </c>
      <c r="F2847" s="5">
        <v>75.55</v>
      </c>
      <c r="G2847" s="5">
        <v>129.99</v>
      </c>
      <c r="H2847" s="16">
        <v>2.0096640673857982</v>
      </c>
      <c r="I2847" s="3" t="s">
        <v>10263</v>
      </c>
      <c r="J2847" s="3" t="str">
        <f t="shared" si="44"/>
        <v>BNA</v>
      </c>
      <c r="K2847" s="3" t="e">
        <f>IF(AND(RIGHT(I2847,1)="1",J2847=AVP),"Scranton West","")</f>
        <v>#NAME?</v>
      </c>
    </row>
    <row r="2848" spans="1:11" x14ac:dyDescent="0.3">
      <c r="A2848" s="1" t="s">
        <v>5801</v>
      </c>
      <c r="B2848" t="s">
        <v>2794</v>
      </c>
      <c r="C2848" t="s">
        <v>2014</v>
      </c>
      <c r="D2848" t="s">
        <v>5997</v>
      </c>
      <c r="E2848" t="s">
        <v>2795</v>
      </c>
      <c r="F2848" s="5">
        <v>14.58</v>
      </c>
      <c r="G2848" s="5">
        <v>199.99</v>
      </c>
      <c r="H2848" s="16">
        <v>5.0030073183945385</v>
      </c>
      <c r="I2848" s="3" t="s">
        <v>10264</v>
      </c>
      <c r="J2848" s="3" t="str">
        <f t="shared" si="44"/>
        <v>AVP</v>
      </c>
      <c r="K2848" s="3" t="e">
        <f>IF(AND(RIGHT(I2848,1)="1",J2848=AVP),"Scranton West","")</f>
        <v>#NAME?</v>
      </c>
    </row>
    <row r="2849" spans="1:11" x14ac:dyDescent="0.3">
      <c r="A2849" s="1" t="s">
        <v>5802</v>
      </c>
      <c r="B2849" t="s">
        <v>2796</v>
      </c>
      <c r="C2849" t="s">
        <v>2791</v>
      </c>
      <c r="D2849" t="s">
        <v>5997</v>
      </c>
      <c r="E2849" t="s">
        <v>71</v>
      </c>
      <c r="F2849" s="5">
        <v>58.34</v>
      </c>
      <c r="G2849" s="5">
        <v>139.99</v>
      </c>
      <c r="H2849" s="16">
        <v>1.0014629238075414</v>
      </c>
      <c r="I2849" s="3" t="s">
        <v>10263</v>
      </c>
      <c r="J2849" s="3" t="str">
        <f t="shared" si="44"/>
        <v>BNA</v>
      </c>
      <c r="K2849" s="3" t="e">
        <f>IF(AND(RIGHT(I2849,1)="1",J2849=AVP),"Scranton West","")</f>
        <v>#NAME?</v>
      </c>
    </row>
    <row r="2850" spans="1:11" x14ac:dyDescent="0.3">
      <c r="A2850" s="1" t="s">
        <v>5803</v>
      </c>
      <c r="B2850" t="s">
        <v>2797</v>
      </c>
      <c r="C2850" t="s">
        <v>2798</v>
      </c>
      <c r="D2850" t="s">
        <v>5998</v>
      </c>
      <c r="E2850" t="s">
        <v>27</v>
      </c>
      <c r="F2850" s="5">
        <v>36.950000000000003</v>
      </c>
      <c r="G2850" s="5">
        <v>49.99</v>
      </c>
      <c r="H2850" s="16">
        <v>1.500294037769381</v>
      </c>
      <c r="I2850" s="3" t="s">
        <v>10263</v>
      </c>
      <c r="J2850" s="3" t="str">
        <f t="shared" si="44"/>
        <v>BNA</v>
      </c>
      <c r="K2850" s="3" t="e">
        <f>IF(AND(RIGHT(I2850,1)="1",J2850=AVP),"Scranton West","")</f>
        <v>#NAME?</v>
      </c>
    </row>
    <row r="2851" spans="1:11" x14ac:dyDescent="0.3">
      <c r="A2851" s="1" t="s">
        <v>5804</v>
      </c>
      <c r="B2851" t="s">
        <v>2799</v>
      </c>
      <c r="C2851" t="s">
        <v>2798</v>
      </c>
      <c r="D2851" t="s">
        <v>5995</v>
      </c>
      <c r="E2851" t="s">
        <v>40</v>
      </c>
      <c r="F2851" s="5">
        <v>9.83</v>
      </c>
      <c r="G2851" s="5">
        <v>29.99</v>
      </c>
      <c r="H2851" s="16">
        <v>0.50929764165936531</v>
      </c>
      <c r="I2851" s="3" t="s">
        <v>10263</v>
      </c>
      <c r="J2851" s="3" t="str">
        <f t="shared" si="44"/>
        <v>BNA</v>
      </c>
      <c r="K2851" s="3" t="e">
        <f>IF(AND(RIGHT(I2851,1)="1",J2851=AVP),"Scranton West","")</f>
        <v>#NAME?</v>
      </c>
    </row>
    <row r="2852" spans="1:11" x14ac:dyDescent="0.3">
      <c r="A2852" s="1" t="s">
        <v>5805</v>
      </c>
      <c r="B2852" t="s">
        <v>2800</v>
      </c>
      <c r="C2852" t="s">
        <v>2014</v>
      </c>
      <c r="D2852" t="s">
        <v>5998</v>
      </c>
      <c r="E2852" t="s">
        <v>1184</v>
      </c>
      <c r="F2852" s="5">
        <v>72.8</v>
      </c>
      <c r="G2852" s="5">
        <v>89.99</v>
      </c>
      <c r="H2852" s="16">
        <v>0.90315935376760736</v>
      </c>
      <c r="I2852" s="3" t="s">
        <v>10262</v>
      </c>
      <c r="J2852" s="3" t="str">
        <f t="shared" si="44"/>
        <v>MCO</v>
      </c>
      <c r="K2852" s="3" t="e">
        <f>IF(AND(RIGHT(I2852,1)="1",J2852=AVP),"Scranton West","")</f>
        <v>#NAME?</v>
      </c>
    </row>
    <row r="2853" spans="1:11" x14ac:dyDescent="0.3">
      <c r="A2853" s="1" t="s">
        <v>5806</v>
      </c>
      <c r="B2853" t="s">
        <v>2801</v>
      </c>
      <c r="C2853" t="s">
        <v>2791</v>
      </c>
      <c r="D2853" t="s">
        <v>5995</v>
      </c>
      <c r="E2853" t="s">
        <v>2802</v>
      </c>
      <c r="F2853" s="5">
        <v>47.31</v>
      </c>
      <c r="G2853" s="5">
        <v>69.989999999999995</v>
      </c>
      <c r="H2853" s="16">
        <v>0.40568657228690702</v>
      </c>
      <c r="I2853" s="3" t="s">
        <v>10263</v>
      </c>
      <c r="J2853" s="3" t="str">
        <f t="shared" si="44"/>
        <v>BNA</v>
      </c>
      <c r="K2853" s="3" t="e">
        <f>IF(AND(RIGHT(I2853,1)="1",J2853=AVP),"Scranton West","")</f>
        <v>#NAME?</v>
      </c>
    </row>
    <row r="2854" spans="1:11" x14ac:dyDescent="0.3">
      <c r="A2854" s="1" t="s">
        <v>5807</v>
      </c>
      <c r="B2854" t="s">
        <v>2803</v>
      </c>
      <c r="C2854" t="s">
        <v>2791</v>
      </c>
      <c r="D2854" t="s">
        <v>5998</v>
      </c>
      <c r="E2854" t="s">
        <v>2804</v>
      </c>
      <c r="F2854" s="5">
        <v>84.16</v>
      </c>
      <c r="G2854" s="5">
        <v>109.99</v>
      </c>
      <c r="H2854" s="16">
        <v>30.003643050650965</v>
      </c>
      <c r="I2854" s="3" t="s">
        <v>10260</v>
      </c>
      <c r="J2854" s="3" t="str">
        <f t="shared" si="44"/>
        <v>BNA</v>
      </c>
      <c r="K2854" s="3" t="e">
        <f>IF(AND(RIGHT(I2854,1)="1",J2854=AVP),"Scranton West","")</f>
        <v>#NAME?</v>
      </c>
    </row>
    <row r="2855" spans="1:11" x14ac:dyDescent="0.3">
      <c r="A2855" s="1" t="s">
        <v>5808</v>
      </c>
      <c r="B2855" t="s">
        <v>2805</v>
      </c>
      <c r="C2855" t="s">
        <v>2791</v>
      </c>
      <c r="D2855" t="s">
        <v>5995</v>
      </c>
      <c r="E2855" t="s">
        <v>15</v>
      </c>
      <c r="F2855" s="5">
        <v>70.510000000000005</v>
      </c>
      <c r="G2855" s="5">
        <v>79.989999999999995</v>
      </c>
      <c r="H2855" s="16">
        <v>0.2058730283018565</v>
      </c>
      <c r="I2855" s="3" t="s">
        <v>10261</v>
      </c>
      <c r="J2855" s="3" t="str">
        <f t="shared" si="44"/>
        <v>AVP</v>
      </c>
      <c r="K2855" s="3" t="e">
        <f>IF(AND(RIGHT(I2855,1)="1",J2855=AVP),"Scranton West","")</f>
        <v>#NAME?</v>
      </c>
    </row>
    <row r="2856" spans="1:11" x14ac:dyDescent="0.3">
      <c r="A2856" s="1" t="s">
        <v>5809</v>
      </c>
      <c r="B2856" t="s">
        <v>2806</v>
      </c>
      <c r="C2856" t="s">
        <v>2791</v>
      </c>
      <c r="D2856" t="s">
        <v>5998</v>
      </c>
      <c r="E2856" t="s">
        <v>468</v>
      </c>
      <c r="F2856" s="5">
        <v>93.03</v>
      </c>
      <c r="G2856" s="5">
        <v>149.99</v>
      </c>
      <c r="H2856" s="16">
        <v>0.50482361973410839</v>
      </c>
      <c r="I2856" s="3" t="s">
        <v>10263</v>
      </c>
      <c r="J2856" s="3" t="str">
        <f t="shared" si="44"/>
        <v>BNA</v>
      </c>
      <c r="K2856" s="3" t="e">
        <f>IF(AND(RIGHT(I2856,1)="1",J2856=AVP),"Scranton West","")</f>
        <v>#NAME?</v>
      </c>
    </row>
    <row r="2857" spans="1:11" x14ac:dyDescent="0.3">
      <c r="A2857" s="1" t="s">
        <v>5810</v>
      </c>
      <c r="B2857" t="s">
        <v>2807</v>
      </c>
      <c r="C2857" t="s">
        <v>2014</v>
      </c>
      <c r="D2857" t="s">
        <v>5998</v>
      </c>
      <c r="E2857" t="s">
        <v>1314</v>
      </c>
      <c r="F2857" s="5">
        <v>128.03</v>
      </c>
      <c r="G2857" s="5">
        <v>299.99</v>
      </c>
      <c r="H2857" s="16">
        <v>3.0075611389378798</v>
      </c>
      <c r="I2857" s="3" t="s">
        <v>10261</v>
      </c>
      <c r="J2857" s="3" t="str">
        <f t="shared" si="44"/>
        <v>AVP</v>
      </c>
      <c r="K2857" s="3" t="e">
        <f>IF(AND(RIGHT(I2857,1)="1",J2857=AVP),"Scranton West","")</f>
        <v>#NAME?</v>
      </c>
    </row>
    <row r="2858" spans="1:11" x14ac:dyDescent="0.3">
      <c r="A2858" s="1" t="s">
        <v>5811</v>
      </c>
      <c r="B2858" t="s">
        <v>2808</v>
      </c>
      <c r="C2858" t="s">
        <v>2809</v>
      </c>
      <c r="D2858" t="s">
        <v>5995</v>
      </c>
      <c r="E2858" t="s">
        <v>92</v>
      </c>
      <c r="F2858" s="5">
        <v>18.8</v>
      </c>
      <c r="G2858" s="5">
        <v>39.99</v>
      </c>
      <c r="H2858" s="16">
        <v>0.40936728697815888</v>
      </c>
      <c r="I2858" s="3" t="s">
        <v>10262</v>
      </c>
      <c r="J2858" s="3" t="str">
        <f t="shared" si="44"/>
        <v>MCO</v>
      </c>
      <c r="K2858" s="3" t="e">
        <f>IF(AND(RIGHT(I2858,1)="1",J2858=AVP),"Scranton West","")</f>
        <v>#NAME?</v>
      </c>
    </row>
    <row r="2859" spans="1:11" x14ac:dyDescent="0.3">
      <c r="A2859" s="1" t="s">
        <v>5812</v>
      </c>
      <c r="B2859" t="s">
        <v>2810</v>
      </c>
      <c r="C2859" t="s">
        <v>2014</v>
      </c>
      <c r="D2859" t="s">
        <v>5997</v>
      </c>
      <c r="E2859" t="s">
        <v>2811</v>
      </c>
      <c r="F2859" s="5">
        <v>32.78</v>
      </c>
      <c r="G2859" s="5">
        <v>69.989999999999995</v>
      </c>
      <c r="H2859" s="16">
        <v>10.009897146554636</v>
      </c>
      <c r="I2859" s="3" t="s">
        <v>10261</v>
      </c>
      <c r="J2859" s="3" t="str">
        <f t="shared" si="44"/>
        <v>AVP</v>
      </c>
      <c r="K2859" s="3" t="e">
        <f>IF(AND(RIGHT(I2859,1)="1",J2859=AVP),"Scranton West","")</f>
        <v>#NAME?</v>
      </c>
    </row>
    <row r="2860" spans="1:11" x14ac:dyDescent="0.3">
      <c r="A2860" s="1" t="s">
        <v>5813</v>
      </c>
      <c r="B2860" t="s">
        <v>2689</v>
      </c>
      <c r="C2860" t="s">
        <v>2809</v>
      </c>
      <c r="D2860" t="s">
        <v>5997</v>
      </c>
      <c r="E2860" t="s">
        <v>2812</v>
      </c>
      <c r="F2860" s="5">
        <v>32.630000000000003</v>
      </c>
      <c r="G2860" s="5">
        <v>99.99</v>
      </c>
      <c r="H2860" s="16">
        <v>0.10360085788239688</v>
      </c>
      <c r="I2860" s="3" t="s">
        <v>10264</v>
      </c>
      <c r="J2860" s="3" t="str">
        <f t="shared" si="44"/>
        <v>AVP</v>
      </c>
      <c r="K2860" s="3" t="e">
        <f>IF(AND(RIGHT(I2860,1)="1",J2860=AVP),"Scranton West","")</f>
        <v>#NAME?</v>
      </c>
    </row>
    <row r="2861" spans="1:11" x14ac:dyDescent="0.3">
      <c r="A2861" s="1" t="s">
        <v>5814</v>
      </c>
      <c r="B2861" t="s">
        <v>2813</v>
      </c>
      <c r="C2861" t="s">
        <v>2791</v>
      </c>
      <c r="D2861" t="s">
        <v>5995</v>
      </c>
      <c r="E2861" t="s">
        <v>71</v>
      </c>
      <c r="F2861" s="5">
        <v>103.65</v>
      </c>
      <c r="G2861" s="5">
        <v>149.99</v>
      </c>
      <c r="H2861" s="16">
        <v>11.009783676447228</v>
      </c>
      <c r="I2861" s="3" t="s">
        <v>10262</v>
      </c>
      <c r="J2861" s="3" t="str">
        <f t="shared" si="44"/>
        <v>MCO</v>
      </c>
      <c r="K2861" s="3" t="e">
        <f>IF(AND(RIGHT(I2861,1)="1",J2861=AVP),"Scranton West","")</f>
        <v>#NAME?</v>
      </c>
    </row>
    <row r="2862" spans="1:11" x14ac:dyDescent="0.3">
      <c r="A2862" s="1" t="s">
        <v>5815</v>
      </c>
      <c r="B2862" t="s">
        <v>2814</v>
      </c>
      <c r="C2862" t="s">
        <v>2791</v>
      </c>
      <c r="D2862" t="s">
        <v>5998</v>
      </c>
      <c r="E2862" t="s">
        <v>2815</v>
      </c>
      <c r="F2862" s="5">
        <v>34.89</v>
      </c>
      <c r="G2862" s="5">
        <v>59.99</v>
      </c>
      <c r="H2862" s="16">
        <v>2.0093685243425008</v>
      </c>
      <c r="I2862" s="3" t="s">
        <v>10261</v>
      </c>
      <c r="J2862" s="3" t="str">
        <f t="shared" si="44"/>
        <v>AVP</v>
      </c>
      <c r="K2862" s="3" t="e">
        <f>IF(AND(RIGHT(I2862,1)="1",J2862=AVP),"Scranton West","")</f>
        <v>#NAME?</v>
      </c>
    </row>
    <row r="2863" spans="1:11" x14ac:dyDescent="0.3">
      <c r="A2863" s="1" t="s">
        <v>5816</v>
      </c>
      <c r="B2863" t="s">
        <v>2816</v>
      </c>
      <c r="C2863" t="s">
        <v>2791</v>
      </c>
      <c r="D2863" t="s">
        <v>5995</v>
      </c>
      <c r="E2863" t="s">
        <v>1314</v>
      </c>
      <c r="F2863" s="5">
        <v>35.99</v>
      </c>
      <c r="G2863" s="5">
        <v>89.99</v>
      </c>
      <c r="H2863" s="16">
        <v>34.008554848469167</v>
      </c>
      <c r="I2863" s="3" t="s">
        <v>10263</v>
      </c>
      <c r="J2863" s="3" t="str">
        <f t="shared" si="44"/>
        <v>BNA</v>
      </c>
      <c r="K2863" s="3" t="e">
        <f>IF(AND(RIGHT(I2863,1)="1",J2863=AVP),"Scranton West","")</f>
        <v>#NAME?</v>
      </c>
    </row>
    <row r="2864" spans="1:11" x14ac:dyDescent="0.3">
      <c r="A2864" s="1" t="s">
        <v>5817</v>
      </c>
      <c r="B2864" t="s">
        <v>2817</v>
      </c>
      <c r="C2864" t="s">
        <v>2791</v>
      </c>
      <c r="D2864" t="s">
        <v>5998</v>
      </c>
      <c r="E2864" t="s">
        <v>2818</v>
      </c>
      <c r="F2864" s="5">
        <v>41.68</v>
      </c>
      <c r="G2864" s="5">
        <v>59.99</v>
      </c>
      <c r="H2864" s="16">
        <v>0.70626476523558313</v>
      </c>
      <c r="I2864" s="3" t="s">
        <v>10264</v>
      </c>
      <c r="J2864" s="3" t="str">
        <f t="shared" si="44"/>
        <v>AVP</v>
      </c>
      <c r="K2864" s="3" t="e">
        <f>IF(AND(RIGHT(I2864,1)="1",J2864=AVP),"Scranton West","")</f>
        <v>#NAME?</v>
      </c>
    </row>
    <row r="2865" spans="1:11" x14ac:dyDescent="0.3">
      <c r="A2865" s="1" t="s">
        <v>5818</v>
      </c>
      <c r="B2865" t="s">
        <v>2819</v>
      </c>
      <c r="C2865" t="s">
        <v>2798</v>
      </c>
      <c r="D2865" t="s">
        <v>5998</v>
      </c>
      <c r="E2865" t="s">
        <v>2820</v>
      </c>
      <c r="F2865" s="5">
        <v>47.49</v>
      </c>
      <c r="G2865" s="5">
        <v>49.99</v>
      </c>
      <c r="H2865" s="16">
        <v>24.000365549262117</v>
      </c>
      <c r="I2865" s="3" t="s">
        <v>10263</v>
      </c>
      <c r="J2865" s="3" t="str">
        <f t="shared" si="44"/>
        <v>BNA</v>
      </c>
      <c r="K2865" s="3" t="e">
        <f>IF(AND(RIGHT(I2865,1)="1",J2865=AVP),"Scranton West","")</f>
        <v>#NAME?</v>
      </c>
    </row>
    <row r="2866" spans="1:11" x14ac:dyDescent="0.3">
      <c r="A2866" s="1" t="s">
        <v>5819</v>
      </c>
      <c r="B2866" t="s">
        <v>2821</v>
      </c>
      <c r="C2866" t="s">
        <v>2809</v>
      </c>
      <c r="D2866" t="s">
        <v>5995</v>
      </c>
      <c r="E2866" t="s">
        <v>13</v>
      </c>
      <c r="F2866" s="5">
        <v>77.62</v>
      </c>
      <c r="G2866" s="5">
        <v>199.99</v>
      </c>
      <c r="H2866" s="16">
        <v>10.00938082109867</v>
      </c>
      <c r="I2866" s="3" t="s">
        <v>10261</v>
      </c>
      <c r="J2866" s="3" t="str">
        <f t="shared" si="44"/>
        <v>AVP</v>
      </c>
      <c r="K2866" s="3" t="e">
        <f>IF(AND(RIGHT(I2866,1)="1",J2866=AVP),"Scranton West","")</f>
        <v>#NAME?</v>
      </c>
    </row>
    <row r="2867" spans="1:11" x14ac:dyDescent="0.3">
      <c r="A2867" s="1" t="s">
        <v>5820</v>
      </c>
      <c r="B2867" t="s">
        <v>2822</v>
      </c>
      <c r="C2867" t="s">
        <v>1722</v>
      </c>
      <c r="D2867" t="s">
        <v>5998</v>
      </c>
      <c r="E2867" t="s">
        <v>1314</v>
      </c>
      <c r="F2867" s="5">
        <v>184.64</v>
      </c>
      <c r="G2867" s="5">
        <v>199.99</v>
      </c>
      <c r="H2867" s="16">
        <v>0.10718515142870251</v>
      </c>
      <c r="I2867" s="3" t="s">
        <v>10261</v>
      </c>
      <c r="J2867" s="3" t="str">
        <f t="shared" si="44"/>
        <v>AVP</v>
      </c>
      <c r="K2867" s="3" t="e">
        <f>IF(AND(RIGHT(I2867,1)="1",J2867=AVP),"Scranton West","")</f>
        <v>#NAME?</v>
      </c>
    </row>
    <row r="2868" spans="1:11" x14ac:dyDescent="0.3">
      <c r="A2868" s="1" t="s">
        <v>5821</v>
      </c>
      <c r="B2868" t="s">
        <v>2823</v>
      </c>
      <c r="C2868" t="s">
        <v>2809</v>
      </c>
      <c r="D2868" t="s">
        <v>5995</v>
      </c>
      <c r="E2868" t="s">
        <v>71</v>
      </c>
      <c r="F2868" s="5">
        <v>15.46</v>
      </c>
      <c r="G2868" s="5">
        <v>79.989999999999995</v>
      </c>
      <c r="H2868" s="16">
        <v>1.0085364814060638</v>
      </c>
      <c r="I2868" s="3" t="s">
        <v>10261</v>
      </c>
      <c r="J2868" s="3" t="str">
        <f t="shared" si="44"/>
        <v>AVP</v>
      </c>
      <c r="K2868" s="3" t="e">
        <f>IF(AND(RIGHT(I2868,1)="1",J2868=AVP),"Scranton West","")</f>
        <v>#NAME?</v>
      </c>
    </row>
    <row r="2869" spans="1:11" x14ac:dyDescent="0.3">
      <c r="A2869" s="1" t="s">
        <v>5822</v>
      </c>
      <c r="B2869" t="s">
        <v>2824</v>
      </c>
      <c r="C2869" t="s">
        <v>2791</v>
      </c>
      <c r="D2869" t="s">
        <v>5997</v>
      </c>
      <c r="E2869" t="s">
        <v>2825</v>
      </c>
      <c r="F2869" s="5">
        <v>40.47</v>
      </c>
      <c r="G2869" s="5">
        <v>79.989999999999995</v>
      </c>
      <c r="H2869" s="16">
        <v>0.60289582302453482</v>
      </c>
      <c r="I2869" s="3" t="s">
        <v>10260</v>
      </c>
      <c r="J2869" s="3" t="str">
        <f t="shared" si="44"/>
        <v>BNA</v>
      </c>
      <c r="K2869" s="3" t="e">
        <f>IF(AND(RIGHT(I2869,1)="1",J2869=AVP),"Scranton West","")</f>
        <v>#NAME?</v>
      </c>
    </row>
    <row r="2870" spans="1:11" x14ac:dyDescent="0.3">
      <c r="A2870" s="1" t="s">
        <v>5823</v>
      </c>
      <c r="B2870" t="s">
        <v>2826</v>
      </c>
      <c r="C2870" t="s">
        <v>2827</v>
      </c>
      <c r="D2870" t="s">
        <v>5995</v>
      </c>
      <c r="E2870" t="s">
        <v>1323</v>
      </c>
      <c r="F2870" s="5">
        <v>36.18</v>
      </c>
      <c r="G2870" s="5">
        <v>69.989999999999995</v>
      </c>
      <c r="H2870" s="16">
        <v>2.1027997266963769</v>
      </c>
      <c r="I2870" s="3" t="s">
        <v>10260</v>
      </c>
      <c r="J2870" s="3" t="str">
        <f t="shared" si="44"/>
        <v>BNA</v>
      </c>
      <c r="K2870" s="3" t="e">
        <f>IF(AND(RIGHT(I2870,1)="1",J2870=AVP),"Scranton West","")</f>
        <v>#NAME?</v>
      </c>
    </row>
    <row r="2871" spans="1:11" x14ac:dyDescent="0.3">
      <c r="A2871" s="1" t="s">
        <v>5824</v>
      </c>
      <c r="B2871" t="s">
        <v>2828</v>
      </c>
      <c r="C2871" t="s">
        <v>2829</v>
      </c>
      <c r="D2871" t="s">
        <v>5998</v>
      </c>
      <c r="E2871" t="s">
        <v>71</v>
      </c>
      <c r="F2871" s="5">
        <v>50.76</v>
      </c>
      <c r="G2871" s="5">
        <v>99.99</v>
      </c>
      <c r="H2871" s="16">
        <v>3.0069890344983192</v>
      </c>
      <c r="I2871" s="3" t="s">
        <v>10261</v>
      </c>
      <c r="J2871" s="3" t="str">
        <f t="shared" si="44"/>
        <v>AVP</v>
      </c>
      <c r="K2871" s="3" t="e">
        <f>IF(AND(RIGHT(I2871,1)="1",J2871=AVP),"Scranton West","")</f>
        <v>#NAME?</v>
      </c>
    </row>
    <row r="2872" spans="1:11" x14ac:dyDescent="0.3">
      <c r="A2872" s="1" t="s">
        <v>5825</v>
      </c>
      <c r="B2872" t="s">
        <v>2830</v>
      </c>
      <c r="C2872" t="s">
        <v>2791</v>
      </c>
      <c r="D2872" t="s">
        <v>5998</v>
      </c>
      <c r="E2872" t="s">
        <v>2831</v>
      </c>
      <c r="F2872" s="5">
        <v>112.68</v>
      </c>
      <c r="G2872" s="5">
        <v>119.99</v>
      </c>
      <c r="H2872" s="16">
        <v>5.0089431491900998</v>
      </c>
      <c r="I2872" s="3" t="s">
        <v>10262</v>
      </c>
      <c r="J2872" s="3" t="str">
        <f t="shared" si="44"/>
        <v>MCO</v>
      </c>
      <c r="K2872" s="3" t="e">
        <f>IF(AND(RIGHT(I2872,1)="1",J2872=AVP),"Scranton West","")</f>
        <v>#NAME?</v>
      </c>
    </row>
    <row r="2873" spans="1:11" x14ac:dyDescent="0.3">
      <c r="A2873" s="1" t="s">
        <v>5826</v>
      </c>
      <c r="B2873" t="s">
        <v>2832</v>
      </c>
      <c r="C2873" t="s">
        <v>2014</v>
      </c>
      <c r="D2873" t="s">
        <v>5997</v>
      </c>
      <c r="E2873" t="s">
        <v>1184</v>
      </c>
      <c r="F2873" s="5">
        <v>74.180000000000007</v>
      </c>
      <c r="G2873" s="5">
        <v>89.99</v>
      </c>
      <c r="H2873" s="16">
        <v>4.5058862057332938</v>
      </c>
      <c r="I2873" s="3" t="s">
        <v>10264</v>
      </c>
      <c r="J2873" s="3" t="str">
        <f t="shared" si="44"/>
        <v>AVP</v>
      </c>
      <c r="K2873" s="3" t="e">
        <f>IF(AND(RIGHT(I2873,1)="1",J2873=AVP),"Scranton West","")</f>
        <v>#NAME?</v>
      </c>
    </row>
    <row r="2874" spans="1:11" x14ac:dyDescent="0.3">
      <c r="A2874" s="1" t="s">
        <v>5827</v>
      </c>
      <c r="B2874" t="s">
        <v>2833</v>
      </c>
      <c r="C2874" t="s">
        <v>2791</v>
      </c>
      <c r="D2874" t="s">
        <v>5998</v>
      </c>
      <c r="E2874" t="s">
        <v>52</v>
      </c>
      <c r="F2874" s="5">
        <v>48.66</v>
      </c>
      <c r="G2874" s="5">
        <v>129.99</v>
      </c>
      <c r="H2874" s="16">
        <v>15.00071909970028</v>
      </c>
      <c r="I2874" s="3" t="s">
        <v>10262</v>
      </c>
      <c r="J2874" s="3" t="str">
        <f t="shared" si="44"/>
        <v>MCO</v>
      </c>
      <c r="K2874" s="3" t="e">
        <f>IF(AND(RIGHT(I2874,1)="1",J2874=AVP),"Scranton West","")</f>
        <v>#NAME?</v>
      </c>
    </row>
    <row r="2875" spans="1:11" x14ac:dyDescent="0.3">
      <c r="A2875" s="1" t="s">
        <v>5828</v>
      </c>
      <c r="B2875" t="s">
        <v>2834</v>
      </c>
      <c r="C2875" t="s">
        <v>2791</v>
      </c>
      <c r="D2875" t="s">
        <v>5997</v>
      </c>
      <c r="E2875" t="s">
        <v>2835</v>
      </c>
      <c r="F2875" s="5">
        <v>39.93</v>
      </c>
      <c r="G2875" s="5">
        <v>89.99</v>
      </c>
      <c r="H2875" s="16">
        <v>0.20322917046348205</v>
      </c>
      <c r="I2875" s="3" t="s">
        <v>10263</v>
      </c>
      <c r="J2875" s="3" t="str">
        <f t="shared" si="44"/>
        <v>BNA</v>
      </c>
      <c r="K2875" s="3" t="e">
        <f>IF(AND(RIGHT(I2875,1)="1",J2875=AVP),"Scranton West","")</f>
        <v>#NAME?</v>
      </c>
    </row>
    <row r="2876" spans="1:11" x14ac:dyDescent="0.3">
      <c r="A2876" s="1" t="s">
        <v>5829</v>
      </c>
      <c r="B2876" t="s">
        <v>2836</v>
      </c>
      <c r="C2876" t="s">
        <v>2809</v>
      </c>
      <c r="D2876" t="s">
        <v>5995</v>
      </c>
      <c r="E2876" t="s">
        <v>13</v>
      </c>
      <c r="F2876" s="5">
        <v>37.93</v>
      </c>
      <c r="G2876" s="5">
        <v>49.99</v>
      </c>
      <c r="H2876" s="16">
        <v>0.70252521104785481</v>
      </c>
      <c r="I2876" s="3" t="s">
        <v>10264</v>
      </c>
      <c r="J2876" s="3" t="str">
        <f t="shared" si="44"/>
        <v>AVP</v>
      </c>
      <c r="K2876" s="3" t="e">
        <f>IF(AND(RIGHT(I2876,1)="1",J2876=AVP),"Scranton West","")</f>
        <v>#NAME?</v>
      </c>
    </row>
    <row r="2877" spans="1:11" x14ac:dyDescent="0.3">
      <c r="A2877" s="1" t="s">
        <v>5830</v>
      </c>
      <c r="B2877" t="s">
        <v>2837</v>
      </c>
      <c r="C2877" t="s">
        <v>2809</v>
      </c>
      <c r="D2877" t="s">
        <v>5997</v>
      </c>
      <c r="E2877" t="s">
        <v>1314</v>
      </c>
      <c r="F2877" s="5">
        <v>29.54</v>
      </c>
      <c r="G2877" s="5">
        <v>39.99</v>
      </c>
      <c r="H2877" s="16">
        <v>0.20994732582914477</v>
      </c>
      <c r="I2877" s="3" t="s">
        <v>10261</v>
      </c>
      <c r="J2877" s="3" t="str">
        <f t="shared" si="44"/>
        <v>AVP</v>
      </c>
      <c r="K2877" s="3" t="e">
        <f>IF(AND(RIGHT(I2877,1)="1",J2877=AVP),"Scranton West","")</f>
        <v>#NAME?</v>
      </c>
    </row>
    <row r="2878" spans="1:11" x14ac:dyDescent="0.3">
      <c r="A2878" s="1" t="s">
        <v>5831</v>
      </c>
      <c r="B2878" t="s">
        <v>2838</v>
      </c>
      <c r="C2878" t="s">
        <v>2829</v>
      </c>
      <c r="D2878" t="s">
        <v>5998</v>
      </c>
      <c r="E2878" t="s">
        <v>71</v>
      </c>
      <c r="F2878" s="5">
        <v>46.4</v>
      </c>
      <c r="G2878" s="5">
        <v>149.99</v>
      </c>
      <c r="H2878" s="16">
        <v>5.0007635033218998</v>
      </c>
      <c r="I2878" s="3" t="s">
        <v>10263</v>
      </c>
      <c r="J2878" s="3" t="str">
        <f t="shared" si="44"/>
        <v>BNA</v>
      </c>
      <c r="K2878" s="3" t="e">
        <f>IF(AND(RIGHT(I2878,1)="1",J2878=AVP),"Scranton West","")</f>
        <v>#NAME?</v>
      </c>
    </row>
    <row r="2879" spans="1:11" x14ac:dyDescent="0.3">
      <c r="A2879" s="1" t="s">
        <v>5832</v>
      </c>
      <c r="B2879" t="s">
        <v>2839</v>
      </c>
      <c r="C2879" t="s">
        <v>2791</v>
      </c>
      <c r="D2879" t="s">
        <v>5998</v>
      </c>
      <c r="E2879" t="s">
        <v>2815</v>
      </c>
      <c r="F2879" s="5">
        <v>64.680000000000007</v>
      </c>
      <c r="G2879" s="5">
        <v>89.99</v>
      </c>
      <c r="H2879" s="16">
        <v>0.50030533601560945</v>
      </c>
      <c r="I2879" s="3" t="s">
        <v>10261</v>
      </c>
      <c r="J2879" s="3" t="str">
        <f t="shared" si="44"/>
        <v>AVP</v>
      </c>
      <c r="K2879" s="3" t="e">
        <f>IF(AND(RIGHT(I2879,1)="1",J2879=AVP),"Scranton West","")</f>
        <v>#NAME?</v>
      </c>
    </row>
    <row r="2880" spans="1:11" x14ac:dyDescent="0.3">
      <c r="A2880" s="1" t="s">
        <v>5833</v>
      </c>
      <c r="B2880" t="s">
        <v>2840</v>
      </c>
      <c r="C2880" t="s">
        <v>2014</v>
      </c>
      <c r="D2880" t="s">
        <v>5997</v>
      </c>
      <c r="E2880" t="s">
        <v>2795</v>
      </c>
      <c r="F2880" s="5">
        <v>28.43</v>
      </c>
      <c r="G2880" s="5">
        <v>29.99</v>
      </c>
      <c r="H2880" s="16">
        <v>15.009838303776085</v>
      </c>
      <c r="I2880" s="3" t="s">
        <v>10263</v>
      </c>
      <c r="J2880" s="3" t="str">
        <f t="shared" si="44"/>
        <v>BNA</v>
      </c>
      <c r="K2880" s="3" t="e">
        <f>IF(AND(RIGHT(I2880,1)="1",J2880=AVP),"Scranton West","")</f>
        <v>#NAME?</v>
      </c>
    </row>
    <row r="2881" spans="1:11" x14ac:dyDescent="0.3">
      <c r="A2881" s="1" t="s">
        <v>5834</v>
      </c>
      <c r="B2881" t="s">
        <v>2841</v>
      </c>
      <c r="C2881" t="s">
        <v>2791</v>
      </c>
      <c r="D2881" t="s">
        <v>5995</v>
      </c>
      <c r="E2881" t="s">
        <v>2842</v>
      </c>
      <c r="F2881" s="5">
        <v>69.760000000000005</v>
      </c>
      <c r="G2881" s="5">
        <v>89.99</v>
      </c>
      <c r="H2881" s="16">
        <v>1.5079726094976877</v>
      </c>
      <c r="I2881" s="3" t="s">
        <v>10262</v>
      </c>
      <c r="J2881" s="3" t="str">
        <f t="shared" si="44"/>
        <v>MCO</v>
      </c>
      <c r="K2881" s="3" t="e">
        <f>IF(AND(RIGHT(I2881,1)="1",J2881=AVP),"Scranton West","")</f>
        <v>#NAME?</v>
      </c>
    </row>
    <row r="2882" spans="1:11" x14ac:dyDescent="0.3">
      <c r="A2882" s="1" t="s">
        <v>5835</v>
      </c>
      <c r="B2882" t="s">
        <v>2843</v>
      </c>
      <c r="C2882" t="s">
        <v>2116</v>
      </c>
      <c r="D2882" t="s">
        <v>5998</v>
      </c>
      <c r="E2882" t="s">
        <v>1314</v>
      </c>
      <c r="F2882" s="5">
        <v>55.07</v>
      </c>
      <c r="G2882" s="5">
        <v>59.99</v>
      </c>
      <c r="H2882" s="16">
        <v>3.003632618717941</v>
      </c>
      <c r="I2882" s="3" t="s">
        <v>10264</v>
      </c>
      <c r="J2882" s="3" t="str">
        <f t="shared" si="44"/>
        <v>AVP</v>
      </c>
      <c r="K2882" s="3" t="e">
        <f>IF(AND(RIGHT(I2882,1)="1",J2882=AVP),"Scranton West","")</f>
        <v>#NAME?</v>
      </c>
    </row>
    <row r="2883" spans="1:11" x14ac:dyDescent="0.3">
      <c r="A2883" s="1" t="s">
        <v>5836</v>
      </c>
      <c r="B2883" t="s">
        <v>2844</v>
      </c>
      <c r="C2883" t="s">
        <v>2791</v>
      </c>
      <c r="D2883" t="s">
        <v>5995</v>
      </c>
      <c r="E2883" t="s">
        <v>468</v>
      </c>
      <c r="F2883" s="5">
        <v>113.99</v>
      </c>
      <c r="G2883" s="5">
        <v>119.99</v>
      </c>
      <c r="H2883" s="16">
        <v>2.0035748664630733</v>
      </c>
      <c r="I2883" s="3" t="s">
        <v>10260</v>
      </c>
      <c r="J2883" s="3" t="str">
        <f t="shared" ref="J2883:J2946" si="45">LEFT(I2883,3)</f>
        <v>BNA</v>
      </c>
      <c r="K2883" s="3" t="e">
        <f>IF(AND(RIGHT(I2883,1)="1",J2883=AVP),"Scranton West","")</f>
        <v>#NAME?</v>
      </c>
    </row>
    <row r="2884" spans="1:11" x14ac:dyDescent="0.3">
      <c r="A2884" s="1" t="s">
        <v>5837</v>
      </c>
      <c r="B2884" t="s">
        <v>2845</v>
      </c>
      <c r="C2884" t="s">
        <v>2809</v>
      </c>
      <c r="D2884" t="s">
        <v>5995</v>
      </c>
      <c r="E2884" t="s">
        <v>71</v>
      </c>
      <c r="F2884" s="5">
        <v>129.18</v>
      </c>
      <c r="G2884" s="5">
        <v>199.99</v>
      </c>
      <c r="H2884" s="16">
        <v>4.5051264607394677</v>
      </c>
      <c r="I2884" s="3" t="s">
        <v>10263</v>
      </c>
      <c r="J2884" s="3" t="str">
        <f t="shared" si="45"/>
        <v>BNA</v>
      </c>
      <c r="K2884" s="3" t="e">
        <f>IF(AND(RIGHT(I2884,1)="1",J2884=AVP),"Scranton West","")</f>
        <v>#NAME?</v>
      </c>
    </row>
    <row r="2885" spans="1:11" x14ac:dyDescent="0.3">
      <c r="A2885" s="1" t="s">
        <v>5838</v>
      </c>
      <c r="B2885" t="s">
        <v>2745</v>
      </c>
      <c r="C2885" t="s">
        <v>2791</v>
      </c>
      <c r="D2885" t="s">
        <v>5997</v>
      </c>
      <c r="E2885" t="s">
        <v>71</v>
      </c>
      <c r="F2885" s="5">
        <v>54.79</v>
      </c>
      <c r="G2885" s="5">
        <v>99.99</v>
      </c>
      <c r="H2885" s="16">
        <v>30.003113573429967</v>
      </c>
      <c r="I2885" s="3" t="s">
        <v>10261</v>
      </c>
      <c r="J2885" s="3" t="str">
        <f t="shared" si="45"/>
        <v>AVP</v>
      </c>
      <c r="K2885" s="3" t="e">
        <f>IF(AND(RIGHT(I2885,1)="1",J2885=AVP),"Scranton West","")</f>
        <v>#NAME?</v>
      </c>
    </row>
    <row r="2886" spans="1:11" x14ac:dyDescent="0.3">
      <c r="A2886" s="1" t="s">
        <v>5839</v>
      </c>
      <c r="B2886" t="s">
        <v>2846</v>
      </c>
      <c r="C2886" t="s">
        <v>2116</v>
      </c>
      <c r="D2886" t="s">
        <v>5998</v>
      </c>
      <c r="E2886" t="s">
        <v>2124</v>
      </c>
      <c r="F2886" s="5">
        <v>52.61</v>
      </c>
      <c r="G2886" s="5">
        <v>69.989999999999995</v>
      </c>
      <c r="H2886" s="16">
        <v>4.0008127247295731</v>
      </c>
      <c r="I2886" s="3" t="s">
        <v>10260</v>
      </c>
      <c r="J2886" s="3" t="str">
        <f t="shared" si="45"/>
        <v>BNA</v>
      </c>
      <c r="K2886" s="3" t="e">
        <f>IF(AND(RIGHT(I2886,1)="1",J2886=AVP),"Scranton West","")</f>
        <v>#NAME?</v>
      </c>
    </row>
    <row r="2887" spans="1:11" x14ac:dyDescent="0.3">
      <c r="A2887" s="1" t="s">
        <v>5840</v>
      </c>
      <c r="B2887" t="s">
        <v>2847</v>
      </c>
      <c r="C2887" t="s">
        <v>2791</v>
      </c>
      <c r="D2887" t="s">
        <v>5998</v>
      </c>
      <c r="E2887" t="s">
        <v>2804</v>
      </c>
      <c r="F2887" s="5">
        <v>24.65</v>
      </c>
      <c r="G2887" s="5">
        <v>109.99</v>
      </c>
      <c r="H2887" s="16">
        <v>0.30751319397152471</v>
      </c>
      <c r="I2887" s="3" t="s">
        <v>10261</v>
      </c>
      <c r="J2887" s="3" t="str">
        <f t="shared" si="45"/>
        <v>AVP</v>
      </c>
      <c r="K2887" s="3" t="e">
        <f>IF(AND(RIGHT(I2887,1)="1",J2887=AVP),"Scranton West","")</f>
        <v>#NAME?</v>
      </c>
    </row>
    <row r="2888" spans="1:11" x14ac:dyDescent="0.3">
      <c r="A2888" s="1" t="s">
        <v>5841</v>
      </c>
      <c r="B2888" t="s">
        <v>2848</v>
      </c>
      <c r="C2888" t="s">
        <v>2014</v>
      </c>
      <c r="D2888" t="s">
        <v>5997</v>
      </c>
      <c r="E2888" t="s">
        <v>2795</v>
      </c>
      <c r="F2888" s="5">
        <v>36.11</v>
      </c>
      <c r="G2888" s="5">
        <v>49.99</v>
      </c>
      <c r="H2888" s="16">
        <v>5.0092837760549802</v>
      </c>
      <c r="I2888" s="3" t="s">
        <v>10264</v>
      </c>
      <c r="J2888" s="3" t="str">
        <f t="shared" si="45"/>
        <v>AVP</v>
      </c>
      <c r="K2888" s="3" t="e">
        <f>IF(AND(RIGHT(I2888,1)="1",J2888=AVP),"Scranton West","")</f>
        <v>#NAME?</v>
      </c>
    </row>
    <row r="2889" spans="1:11" x14ac:dyDescent="0.3">
      <c r="A2889" s="1" t="s">
        <v>5842</v>
      </c>
      <c r="B2889" t="s">
        <v>2849</v>
      </c>
      <c r="C2889" t="s">
        <v>2014</v>
      </c>
      <c r="D2889" t="s">
        <v>5998</v>
      </c>
      <c r="E2889" t="s">
        <v>1184</v>
      </c>
      <c r="F2889" s="5">
        <v>69.44</v>
      </c>
      <c r="G2889" s="5">
        <v>89.99</v>
      </c>
      <c r="H2889" s="16">
        <v>0.50145391918241389</v>
      </c>
      <c r="I2889" s="3" t="s">
        <v>10264</v>
      </c>
      <c r="J2889" s="3" t="str">
        <f t="shared" si="45"/>
        <v>AVP</v>
      </c>
      <c r="K2889" s="3" t="e">
        <f>IF(AND(RIGHT(I2889,1)="1",J2889=AVP),"Scranton West","")</f>
        <v>#NAME?</v>
      </c>
    </row>
    <row r="2890" spans="1:11" x14ac:dyDescent="0.3">
      <c r="A2890" s="1" t="s">
        <v>5843</v>
      </c>
      <c r="B2890" t="s">
        <v>2850</v>
      </c>
      <c r="C2890" t="s">
        <v>2791</v>
      </c>
      <c r="D2890" t="s">
        <v>5995</v>
      </c>
      <c r="E2890" t="s">
        <v>2802</v>
      </c>
      <c r="F2890" s="5">
        <v>7.39</v>
      </c>
      <c r="G2890" s="5">
        <v>29.99</v>
      </c>
      <c r="H2890" s="16">
        <v>5.0098967789848228</v>
      </c>
      <c r="I2890" s="3" t="s">
        <v>10264</v>
      </c>
      <c r="J2890" s="3" t="str">
        <f t="shared" si="45"/>
        <v>AVP</v>
      </c>
      <c r="K2890" s="3" t="e">
        <f>IF(AND(RIGHT(I2890,1)="1",J2890=AVP),"Scranton West","")</f>
        <v>#NAME?</v>
      </c>
    </row>
    <row r="2891" spans="1:11" x14ac:dyDescent="0.3">
      <c r="A2891" s="1" t="s">
        <v>5844</v>
      </c>
      <c r="B2891" t="s">
        <v>2851</v>
      </c>
      <c r="C2891" t="s">
        <v>2791</v>
      </c>
      <c r="D2891" t="s">
        <v>5995</v>
      </c>
      <c r="E2891" t="s">
        <v>2815</v>
      </c>
      <c r="F2891" s="5">
        <v>0.51</v>
      </c>
      <c r="G2891" s="5">
        <v>59.99</v>
      </c>
      <c r="H2891" s="16">
        <v>1.5012560729114692</v>
      </c>
      <c r="I2891" s="3" t="s">
        <v>10260</v>
      </c>
      <c r="J2891" s="3" t="str">
        <f t="shared" si="45"/>
        <v>BNA</v>
      </c>
      <c r="K2891" s="3" t="e">
        <f>IF(AND(RIGHT(I2891,1)="1",J2891=AVP),"Scranton West","")</f>
        <v>#NAME?</v>
      </c>
    </row>
    <row r="2892" spans="1:11" x14ac:dyDescent="0.3">
      <c r="A2892" s="1" t="s">
        <v>5845</v>
      </c>
      <c r="B2892" t="s">
        <v>2852</v>
      </c>
      <c r="C2892" t="s">
        <v>2809</v>
      </c>
      <c r="D2892" t="s">
        <v>5995</v>
      </c>
      <c r="E2892" t="s">
        <v>13</v>
      </c>
      <c r="F2892" s="5">
        <v>142.49</v>
      </c>
      <c r="G2892" s="5">
        <v>149.99</v>
      </c>
      <c r="H2892" s="16">
        <v>20.005188594010122</v>
      </c>
      <c r="I2892" s="3" t="s">
        <v>10261</v>
      </c>
      <c r="J2892" s="3" t="str">
        <f t="shared" si="45"/>
        <v>AVP</v>
      </c>
      <c r="K2892" s="3" t="e">
        <f>IF(AND(RIGHT(I2892,1)="1",J2892=AVP),"Scranton West","")</f>
        <v>#NAME?</v>
      </c>
    </row>
    <row r="2893" spans="1:11" x14ac:dyDescent="0.3">
      <c r="A2893" s="1" t="s">
        <v>5846</v>
      </c>
      <c r="B2893" t="s">
        <v>2853</v>
      </c>
      <c r="C2893" t="s">
        <v>2809</v>
      </c>
      <c r="D2893" t="s">
        <v>5997</v>
      </c>
      <c r="E2893" t="s">
        <v>437</v>
      </c>
      <c r="F2893" s="5">
        <v>6.93</v>
      </c>
      <c r="G2893" s="5">
        <v>39.99</v>
      </c>
      <c r="H2893" s="16">
        <v>1.5089609399135917</v>
      </c>
      <c r="I2893" s="3" t="s">
        <v>10261</v>
      </c>
      <c r="J2893" s="3" t="str">
        <f t="shared" si="45"/>
        <v>AVP</v>
      </c>
      <c r="K2893" s="3" t="e">
        <f>IF(AND(RIGHT(I2893,1)="1",J2893=AVP),"Scranton West","")</f>
        <v>#NAME?</v>
      </c>
    </row>
    <row r="2894" spans="1:11" x14ac:dyDescent="0.3">
      <c r="A2894" s="1" t="s">
        <v>5847</v>
      </c>
      <c r="B2894" t="s">
        <v>2854</v>
      </c>
      <c r="C2894" t="s">
        <v>2014</v>
      </c>
      <c r="D2894" t="s">
        <v>5997</v>
      </c>
      <c r="E2894" t="s">
        <v>2855</v>
      </c>
      <c r="F2894" s="5">
        <v>35.590000000000003</v>
      </c>
      <c r="G2894" s="5">
        <v>99.99</v>
      </c>
      <c r="H2894" s="16">
        <v>0.5017181491779219</v>
      </c>
      <c r="I2894" s="3" t="s">
        <v>10261</v>
      </c>
      <c r="J2894" s="3" t="str">
        <f t="shared" si="45"/>
        <v>AVP</v>
      </c>
      <c r="K2894" s="3" t="e">
        <f>IF(AND(RIGHT(I2894,1)="1",J2894=AVP),"Scranton West","")</f>
        <v>#NAME?</v>
      </c>
    </row>
    <row r="2895" spans="1:11" x14ac:dyDescent="0.3">
      <c r="A2895" s="1" t="s">
        <v>5848</v>
      </c>
      <c r="B2895" t="s">
        <v>2856</v>
      </c>
      <c r="C2895" t="s">
        <v>2809</v>
      </c>
      <c r="D2895" t="s">
        <v>5998</v>
      </c>
      <c r="E2895" t="s">
        <v>1314</v>
      </c>
      <c r="F2895" s="5">
        <v>23.41</v>
      </c>
      <c r="G2895" s="5">
        <v>49.99</v>
      </c>
      <c r="H2895" s="16">
        <v>0.10369517426674968</v>
      </c>
      <c r="I2895" s="3" t="s">
        <v>10261</v>
      </c>
      <c r="J2895" s="3" t="str">
        <f t="shared" si="45"/>
        <v>AVP</v>
      </c>
      <c r="K2895" s="3" t="e">
        <f>IF(AND(RIGHT(I2895,1)="1",J2895=AVP),"Scranton West","")</f>
        <v>#NAME?</v>
      </c>
    </row>
    <row r="2896" spans="1:11" x14ac:dyDescent="0.3">
      <c r="A2896" s="1" t="s">
        <v>5849</v>
      </c>
      <c r="B2896" t="s">
        <v>2857</v>
      </c>
      <c r="C2896" t="s">
        <v>2014</v>
      </c>
      <c r="D2896" t="s">
        <v>5995</v>
      </c>
      <c r="E2896" t="s">
        <v>1184</v>
      </c>
      <c r="F2896" s="5">
        <v>43.69</v>
      </c>
      <c r="G2896" s="5">
        <v>79.989999999999995</v>
      </c>
      <c r="H2896" s="16">
        <v>20.009907365024311</v>
      </c>
      <c r="I2896" s="3" t="s">
        <v>10261</v>
      </c>
      <c r="J2896" s="3" t="str">
        <f t="shared" si="45"/>
        <v>AVP</v>
      </c>
      <c r="K2896" s="3" t="e">
        <f>IF(AND(RIGHT(I2896,1)="1",J2896=AVP),"Scranton West","")</f>
        <v>#NAME?</v>
      </c>
    </row>
    <row r="2897" spans="1:11" x14ac:dyDescent="0.3">
      <c r="A2897" s="1" t="s">
        <v>5850</v>
      </c>
      <c r="B2897" t="s">
        <v>2858</v>
      </c>
      <c r="C2897" t="s">
        <v>2791</v>
      </c>
      <c r="D2897" t="s">
        <v>5997</v>
      </c>
      <c r="E2897" t="s">
        <v>1314</v>
      </c>
      <c r="F2897" s="5">
        <v>34.270000000000003</v>
      </c>
      <c r="G2897" s="5">
        <v>159.99</v>
      </c>
      <c r="H2897" s="16">
        <v>10.004661871452052</v>
      </c>
      <c r="I2897" s="3" t="s">
        <v>10263</v>
      </c>
      <c r="J2897" s="3" t="str">
        <f t="shared" si="45"/>
        <v>BNA</v>
      </c>
      <c r="K2897" s="3" t="e">
        <f>IF(AND(RIGHT(I2897,1)="1",J2897=AVP),"Scranton West","")</f>
        <v>#NAME?</v>
      </c>
    </row>
    <row r="2898" spans="1:11" x14ac:dyDescent="0.3">
      <c r="A2898" s="1" t="s">
        <v>5851</v>
      </c>
      <c r="B2898" t="s">
        <v>2859</v>
      </c>
      <c r="C2898" t="s">
        <v>2791</v>
      </c>
      <c r="D2898" t="s">
        <v>5998</v>
      </c>
      <c r="E2898" t="s">
        <v>27</v>
      </c>
      <c r="F2898" s="5">
        <v>37.15</v>
      </c>
      <c r="G2898" s="5">
        <v>49.99</v>
      </c>
      <c r="H2898" s="16">
        <v>15.001640922118655</v>
      </c>
      <c r="I2898" s="3" t="s">
        <v>10263</v>
      </c>
      <c r="J2898" s="3" t="str">
        <f t="shared" si="45"/>
        <v>BNA</v>
      </c>
      <c r="K2898" s="3" t="e">
        <f>IF(AND(RIGHT(I2898,1)="1",J2898=AVP),"Scranton West","")</f>
        <v>#NAME?</v>
      </c>
    </row>
    <row r="2899" spans="1:11" x14ac:dyDescent="0.3">
      <c r="A2899" s="1" t="s">
        <v>5852</v>
      </c>
      <c r="B2899" t="s">
        <v>2808</v>
      </c>
      <c r="C2899" t="s">
        <v>2809</v>
      </c>
      <c r="D2899" t="s">
        <v>5995</v>
      </c>
      <c r="E2899" t="s">
        <v>2860</v>
      </c>
      <c r="F2899" s="5">
        <v>16.34</v>
      </c>
      <c r="G2899" s="5">
        <v>39.99</v>
      </c>
      <c r="H2899" s="16">
        <v>0.50979635534383194</v>
      </c>
      <c r="I2899" s="3" t="s">
        <v>10261</v>
      </c>
      <c r="J2899" s="3" t="str">
        <f t="shared" si="45"/>
        <v>AVP</v>
      </c>
      <c r="K2899" s="3" t="e">
        <f>IF(AND(RIGHT(I2899,1)="1",J2899=AVP),"Scranton West","")</f>
        <v>#NAME?</v>
      </c>
    </row>
    <row r="2900" spans="1:11" x14ac:dyDescent="0.3">
      <c r="A2900" s="1" t="s">
        <v>5853</v>
      </c>
      <c r="B2900" t="s">
        <v>2861</v>
      </c>
      <c r="C2900" t="s">
        <v>2791</v>
      </c>
      <c r="D2900" t="s">
        <v>5998</v>
      </c>
      <c r="E2900" t="s">
        <v>35</v>
      </c>
      <c r="F2900" s="5">
        <v>102.83</v>
      </c>
      <c r="G2900" s="5">
        <v>119.99</v>
      </c>
      <c r="H2900" s="16">
        <v>0.10945392776545593</v>
      </c>
      <c r="I2900" s="3" t="s">
        <v>10261</v>
      </c>
      <c r="J2900" s="3" t="str">
        <f t="shared" si="45"/>
        <v>AVP</v>
      </c>
      <c r="K2900" s="3" t="e">
        <f>IF(AND(RIGHT(I2900,1)="1",J2900=AVP),"Scranton West","")</f>
        <v>#NAME?</v>
      </c>
    </row>
    <row r="2901" spans="1:11" x14ac:dyDescent="0.3">
      <c r="A2901" s="1" t="s">
        <v>5854</v>
      </c>
      <c r="B2901" t="s">
        <v>2862</v>
      </c>
      <c r="C2901" t="s">
        <v>2809</v>
      </c>
      <c r="D2901" t="s">
        <v>5997</v>
      </c>
      <c r="E2901" t="s">
        <v>2795</v>
      </c>
      <c r="F2901" s="5">
        <v>45.38</v>
      </c>
      <c r="G2901" s="5">
        <v>69.989999999999995</v>
      </c>
      <c r="H2901" s="16">
        <v>0.30192055774329668</v>
      </c>
      <c r="I2901" s="3" t="s">
        <v>10264</v>
      </c>
      <c r="J2901" s="3" t="str">
        <f t="shared" si="45"/>
        <v>AVP</v>
      </c>
      <c r="K2901" s="3" t="e">
        <f>IF(AND(RIGHT(I2901,1)="1",J2901=AVP),"Scranton West","")</f>
        <v>#NAME?</v>
      </c>
    </row>
    <row r="2902" spans="1:11" x14ac:dyDescent="0.3">
      <c r="A2902" s="1" t="s">
        <v>5855</v>
      </c>
      <c r="B2902" t="s">
        <v>2863</v>
      </c>
      <c r="C2902" t="s">
        <v>1722</v>
      </c>
      <c r="D2902" t="s">
        <v>5997</v>
      </c>
      <c r="E2902" t="s">
        <v>1314</v>
      </c>
      <c r="F2902" s="5">
        <v>44.04</v>
      </c>
      <c r="G2902" s="5">
        <v>99.99</v>
      </c>
      <c r="H2902" s="16">
        <v>50.00571328866917</v>
      </c>
      <c r="I2902" s="3" t="s">
        <v>10261</v>
      </c>
      <c r="J2902" s="3" t="str">
        <f t="shared" si="45"/>
        <v>AVP</v>
      </c>
      <c r="K2902" s="3" t="e">
        <f>IF(AND(RIGHT(I2902,1)="1",J2902=AVP),"Scranton West","")</f>
        <v>#NAME?</v>
      </c>
    </row>
    <row r="2903" spans="1:11" x14ac:dyDescent="0.3">
      <c r="A2903" s="1" t="s">
        <v>5856</v>
      </c>
      <c r="B2903" t="s">
        <v>2864</v>
      </c>
      <c r="C2903" t="s">
        <v>2791</v>
      </c>
      <c r="D2903" t="s">
        <v>5995</v>
      </c>
      <c r="E2903" t="s">
        <v>2804</v>
      </c>
      <c r="F2903" s="5">
        <v>47.56</v>
      </c>
      <c r="G2903" s="5">
        <v>99.99</v>
      </c>
      <c r="H2903" s="16">
        <v>0.40875797883382553</v>
      </c>
      <c r="I2903" s="3" t="s">
        <v>10264</v>
      </c>
      <c r="J2903" s="3" t="str">
        <f t="shared" si="45"/>
        <v>AVP</v>
      </c>
      <c r="K2903" s="3" t="e">
        <f>IF(AND(RIGHT(I2903,1)="1",J2903=AVP),"Scranton West","")</f>
        <v>#NAME?</v>
      </c>
    </row>
    <row r="2904" spans="1:11" x14ac:dyDescent="0.3">
      <c r="A2904" s="1" t="s">
        <v>5857</v>
      </c>
      <c r="B2904" t="s">
        <v>2865</v>
      </c>
      <c r="C2904" t="s">
        <v>2809</v>
      </c>
      <c r="D2904" t="s">
        <v>5997</v>
      </c>
      <c r="E2904" t="s">
        <v>1323</v>
      </c>
      <c r="F2904" s="5">
        <v>188.54</v>
      </c>
      <c r="G2904" s="5">
        <v>249.99</v>
      </c>
      <c r="H2904" s="16">
        <v>3.0097751272646329</v>
      </c>
      <c r="I2904" s="3" t="s">
        <v>10261</v>
      </c>
      <c r="J2904" s="3" t="str">
        <f t="shared" si="45"/>
        <v>AVP</v>
      </c>
      <c r="K2904" s="3" t="e">
        <f>IF(AND(RIGHT(I2904,1)="1",J2904=AVP),"Scranton West","")</f>
        <v>#NAME?</v>
      </c>
    </row>
    <row r="2905" spans="1:11" x14ac:dyDescent="0.3">
      <c r="A2905" s="1" t="s">
        <v>5858</v>
      </c>
      <c r="B2905" t="s">
        <v>2866</v>
      </c>
      <c r="C2905" t="s">
        <v>2829</v>
      </c>
      <c r="D2905" t="s">
        <v>5997</v>
      </c>
      <c r="E2905" t="s">
        <v>1314</v>
      </c>
      <c r="F2905" s="5">
        <v>4.38</v>
      </c>
      <c r="G2905" s="5">
        <v>9.99</v>
      </c>
      <c r="H2905" s="16">
        <v>0.408619231752546</v>
      </c>
      <c r="I2905" s="3" t="s">
        <v>10261</v>
      </c>
      <c r="J2905" s="3" t="str">
        <f t="shared" si="45"/>
        <v>AVP</v>
      </c>
      <c r="K2905" s="3" t="e">
        <f>IF(AND(RIGHT(I2905,1)="1",J2905=AVP),"Scranton West","")</f>
        <v>#NAME?</v>
      </c>
    </row>
    <row r="2906" spans="1:11" x14ac:dyDescent="0.3">
      <c r="A2906" s="1" t="s">
        <v>5859</v>
      </c>
      <c r="B2906" t="s">
        <v>2867</v>
      </c>
      <c r="C2906" t="s">
        <v>2809</v>
      </c>
      <c r="D2906" t="s">
        <v>5995</v>
      </c>
      <c r="E2906" t="s">
        <v>2795</v>
      </c>
      <c r="F2906" s="5">
        <v>12.44</v>
      </c>
      <c r="G2906" s="5">
        <v>29.99</v>
      </c>
      <c r="H2906" s="16">
        <v>7.0050732775468489</v>
      </c>
      <c r="I2906" s="3" t="s">
        <v>10264</v>
      </c>
      <c r="J2906" s="3" t="str">
        <f t="shared" si="45"/>
        <v>AVP</v>
      </c>
      <c r="K2906" s="3" t="e">
        <f>IF(AND(RIGHT(I2906,1)="1",J2906=AVP),"Scranton West","")</f>
        <v>#NAME?</v>
      </c>
    </row>
    <row r="2907" spans="1:11" x14ac:dyDescent="0.3">
      <c r="A2907" s="1" t="s">
        <v>5860</v>
      </c>
      <c r="B2907" t="s">
        <v>2522</v>
      </c>
      <c r="C2907" t="s">
        <v>2809</v>
      </c>
      <c r="D2907" t="s">
        <v>5997</v>
      </c>
      <c r="E2907" t="s">
        <v>2868</v>
      </c>
      <c r="F2907" s="5">
        <v>26.4</v>
      </c>
      <c r="G2907" s="5">
        <v>39.99</v>
      </c>
      <c r="H2907" s="16">
        <v>0.50651302105113716</v>
      </c>
      <c r="I2907" s="3" t="s">
        <v>10261</v>
      </c>
      <c r="J2907" s="3" t="str">
        <f t="shared" si="45"/>
        <v>AVP</v>
      </c>
      <c r="K2907" s="3" t="e">
        <f>IF(AND(RIGHT(I2907,1)="1",J2907=AVP),"Scranton West","")</f>
        <v>#NAME?</v>
      </c>
    </row>
    <row r="2908" spans="1:11" x14ac:dyDescent="0.3">
      <c r="A2908" s="1" t="s">
        <v>5861</v>
      </c>
      <c r="B2908" t="s">
        <v>2869</v>
      </c>
      <c r="C2908" t="s">
        <v>2791</v>
      </c>
      <c r="D2908" t="s">
        <v>5998</v>
      </c>
      <c r="E2908" t="s">
        <v>1314</v>
      </c>
      <c r="F2908" s="5">
        <v>33.369999999999997</v>
      </c>
      <c r="G2908" s="5">
        <v>89.99</v>
      </c>
      <c r="H2908" s="16">
        <v>4.0015098672919294</v>
      </c>
      <c r="I2908" s="3" t="s">
        <v>10261</v>
      </c>
      <c r="J2908" s="3" t="str">
        <f t="shared" si="45"/>
        <v>AVP</v>
      </c>
      <c r="K2908" s="3" t="e">
        <f>IF(AND(RIGHT(I2908,1)="1",J2908=AVP),"Scranton West","")</f>
        <v>#NAME?</v>
      </c>
    </row>
    <row r="2909" spans="1:11" x14ac:dyDescent="0.3">
      <c r="A2909" s="1" t="s">
        <v>5862</v>
      </c>
      <c r="B2909" t="s">
        <v>2870</v>
      </c>
      <c r="C2909" t="s">
        <v>2809</v>
      </c>
      <c r="D2909" t="s">
        <v>5997</v>
      </c>
      <c r="E2909" t="s">
        <v>1314</v>
      </c>
      <c r="F2909" s="5">
        <v>23.93</v>
      </c>
      <c r="G2909" s="5">
        <v>49.99</v>
      </c>
      <c r="H2909" s="16">
        <v>5.009164218976391</v>
      </c>
      <c r="I2909" s="3" t="s">
        <v>10261</v>
      </c>
      <c r="J2909" s="3" t="str">
        <f t="shared" si="45"/>
        <v>AVP</v>
      </c>
      <c r="K2909" s="3" t="e">
        <f>IF(AND(RIGHT(I2909,1)="1",J2909=AVP),"Scranton West","")</f>
        <v>#NAME?</v>
      </c>
    </row>
    <row r="2910" spans="1:11" x14ac:dyDescent="0.3">
      <c r="A2910" s="1" t="s">
        <v>5863</v>
      </c>
      <c r="B2910" t="s">
        <v>2871</v>
      </c>
      <c r="C2910" t="s">
        <v>2809</v>
      </c>
      <c r="D2910" t="s">
        <v>5995</v>
      </c>
      <c r="E2910" t="s">
        <v>2122</v>
      </c>
      <c r="F2910" s="5">
        <v>7.14</v>
      </c>
      <c r="G2910" s="5">
        <v>19.989999999999998</v>
      </c>
      <c r="H2910" s="16">
        <v>5.00078681570099</v>
      </c>
      <c r="I2910" s="3" t="s">
        <v>10263</v>
      </c>
      <c r="J2910" s="3" t="str">
        <f t="shared" si="45"/>
        <v>BNA</v>
      </c>
      <c r="K2910" s="3" t="e">
        <f>IF(AND(RIGHT(I2910,1)="1",J2910=AVP),"Scranton West","")</f>
        <v>#NAME?</v>
      </c>
    </row>
    <row r="2911" spans="1:11" x14ac:dyDescent="0.3">
      <c r="A2911" s="1" t="s">
        <v>5864</v>
      </c>
      <c r="B2911" t="s">
        <v>2872</v>
      </c>
      <c r="C2911" t="s">
        <v>2809</v>
      </c>
      <c r="D2911" t="s">
        <v>5998</v>
      </c>
      <c r="E2911" t="s">
        <v>1314</v>
      </c>
      <c r="F2911" s="5">
        <v>338.43</v>
      </c>
      <c r="G2911" s="5">
        <v>599.99</v>
      </c>
      <c r="H2911" s="16">
        <v>22.003952772870978</v>
      </c>
      <c r="I2911" s="3" t="s">
        <v>10262</v>
      </c>
      <c r="J2911" s="3" t="str">
        <f t="shared" si="45"/>
        <v>MCO</v>
      </c>
      <c r="K2911" s="3" t="e">
        <f>IF(AND(RIGHT(I2911,1)="1",J2911=AVP),"Scranton West","")</f>
        <v>#NAME?</v>
      </c>
    </row>
    <row r="2912" spans="1:11" x14ac:dyDescent="0.3">
      <c r="A2912" s="1" t="s">
        <v>5865</v>
      </c>
      <c r="B2912" t="s">
        <v>2873</v>
      </c>
      <c r="C2912" t="s">
        <v>2809</v>
      </c>
      <c r="D2912" t="s">
        <v>5997</v>
      </c>
      <c r="E2912" t="s">
        <v>1184</v>
      </c>
      <c r="F2912" s="5">
        <v>38.06</v>
      </c>
      <c r="G2912" s="5">
        <v>49.99</v>
      </c>
      <c r="H2912" s="16">
        <v>0.30203732854399123</v>
      </c>
      <c r="I2912" s="3" t="s">
        <v>10264</v>
      </c>
      <c r="J2912" s="3" t="str">
        <f t="shared" si="45"/>
        <v>AVP</v>
      </c>
      <c r="K2912" s="3" t="e">
        <f>IF(AND(RIGHT(I2912,1)="1",J2912=AVP),"Scranton West","")</f>
        <v>#NAME?</v>
      </c>
    </row>
    <row r="2913" spans="1:11" x14ac:dyDescent="0.3">
      <c r="A2913" s="1" t="s">
        <v>3621</v>
      </c>
      <c r="B2913" t="s">
        <v>2874</v>
      </c>
      <c r="C2913" t="s">
        <v>2791</v>
      </c>
      <c r="D2913" t="s">
        <v>5997</v>
      </c>
      <c r="E2913" t="s">
        <v>1323</v>
      </c>
      <c r="F2913" s="5">
        <v>2.65</v>
      </c>
      <c r="G2913" s="5">
        <v>39.99</v>
      </c>
      <c r="H2913" s="16">
        <v>0.50449857803313269</v>
      </c>
      <c r="I2913" s="3" t="s">
        <v>10261</v>
      </c>
      <c r="J2913" s="3" t="str">
        <f t="shared" si="45"/>
        <v>AVP</v>
      </c>
      <c r="K2913" s="3" t="e">
        <f>IF(AND(RIGHT(I2913,1)="1",J2913=AVP),"Scranton West","")</f>
        <v>#NAME?</v>
      </c>
    </row>
    <row r="2914" spans="1:11" x14ac:dyDescent="0.3">
      <c r="A2914" s="1" t="s">
        <v>5866</v>
      </c>
      <c r="B2914" t="s">
        <v>2875</v>
      </c>
      <c r="C2914" t="s">
        <v>2798</v>
      </c>
      <c r="D2914" t="s">
        <v>5998</v>
      </c>
      <c r="E2914" t="s">
        <v>35</v>
      </c>
      <c r="F2914" s="5">
        <v>30.44</v>
      </c>
      <c r="G2914" s="5">
        <v>49.99</v>
      </c>
      <c r="H2914" s="16">
        <v>19.004198900556425</v>
      </c>
      <c r="I2914" s="3" t="s">
        <v>10261</v>
      </c>
      <c r="J2914" s="3" t="str">
        <f t="shared" si="45"/>
        <v>AVP</v>
      </c>
      <c r="K2914" s="3" t="e">
        <f>IF(AND(RIGHT(I2914,1)="1",J2914=AVP),"Scranton West","")</f>
        <v>#NAME?</v>
      </c>
    </row>
    <row r="2915" spans="1:11" x14ac:dyDescent="0.3">
      <c r="A2915" s="1" t="s">
        <v>5867</v>
      </c>
      <c r="B2915" t="s">
        <v>2876</v>
      </c>
      <c r="C2915" t="s">
        <v>2791</v>
      </c>
      <c r="D2915" t="s">
        <v>5995</v>
      </c>
      <c r="E2915" t="s">
        <v>1314</v>
      </c>
      <c r="F2915" s="5">
        <v>2.9</v>
      </c>
      <c r="G2915" s="5">
        <v>79.989999999999995</v>
      </c>
      <c r="H2915" s="16">
        <v>50.006580090876383</v>
      </c>
      <c r="I2915" s="3" t="s">
        <v>10261</v>
      </c>
      <c r="J2915" s="3" t="str">
        <f t="shared" si="45"/>
        <v>AVP</v>
      </c>
      <c r="K2915" s="3" t="e">
        <f>IF(AND(RIGHT(I2915,1)="1",J2915=AVP),"Scranton West","")</f>
        <v>#NAME?</v>
      </c>
    </row>
    <row r="2916" spans="1:11" x14ac:dyDescent="0.3">
      <c r="A2916" s="1" t="s">
        <v>5868</v>
      </c>
      <c r="B2916" t="s">
        <v>2877</v>
      </c>
      <c r="C2916" t="s">
        <v>2798</v>
      </c>
      <c r="D2916" t="s">
        <v>5998</v>
      </c>
      <c r="E2916" t="s">
        <v>2878</v>
      </c>
      <c r="F2916" s="5">
        <v>26.1</v>
      </c>
      <c r="G2916" s="5">
        <v>39.99</v>
      </c>
      <c r="H2916" s="16">
        <v>0.50958898769194172</v>
      </c>
      <c r="I2916" s="3" t="s">
        <v>10261</v>
      </c>
      <c r="J2916" s="3" t="str">
        <f t="shared" si="45"/>
        <v>AVP</v>
      </c>
      <c r="K2916" s="3" t="e">
        <f>IF(AND(RIGHT(I2916,1)="1",J2916=AVP),"Scranton West","")</f>
        <v>#NAME?</v>
      </c>
    </row>
    <row r="2917" spans="1:11" x14ac:dyDescent="0.3">
      <c r="A2917" s="1" t="s">
        <v>5869</v>
      </c>
      <c r="B2917" t="s">
        <v>2879</v>
      </c>
      <c r="C2917" t="s">
        <v>2791</v>
      </c>
      <c r="D2917" t="s">
        <v>5997</v>
      </c>
      <c r="E2917" t="s">
        <v>1314</v>
      </c>
      <c r="F2917" s="5">
        <v>176.9</v>
      </c>
      <c r="G2917" s="5">
        <v>249.99</v>
      </c>
      <c r="H2917" s="16">
        <v>0.20126608770924984</v>
      </c>
      <c r="I2917" s="3" t="s">
        <v>10261</v>
      </c>
      <c r="J2917" s="3" t="str">
        <f t="shared" si="45"/>
        <v>AVP</v>
      </c>
      <c r="K2917" s="3" t="e">
        <f>IF(AND(RIGHT(I2917,1)="1",J2917=AVP),"Scranton West","")</f>
        <v>#NAME?</v>
      </c>
    </row>
    <row r="2918" spans="1:11" x14ac:dyDescent="0.3">
      <c r="A2918" s="1" t="s">
        <v>5870</v>
      </c>
      <c r="B2918" t="s">
        <v>2783</v>
      </c>
      <c r="C2918" t="s">
        <v>2809</v>
      </c>
      <c r="D2918" t="s">
        <v>5997</v>
      </c>
      <c r="E2918" t="s">
        <v>2122</v>
      </c>
      <c r="F2918" s="5">
        <v>24.45</v>
      </c>
      <c r="G2918" s="5">
        <v>49.99</v>
      </c>
      <c r="H2918" s="16">
        <v>12.004950725288712</v>
      </c>
      <c r="I2918" s="3" t="s">
        <v>10262</v>
      </c>
      <c r="J2918" s="3" t="str">
        <f t="shared" si="45"/>
        <v>MCO</v>
      </c>
      <c r="K2918" s="3" t="e">
        <f>IF(AND(RIGHT(I2918,1)="1",J2918=AVP),"Scranton West","")</f>
        <v>#NAME?</v>
      </c>
    </row>
    <row r="2919" spans="1:11" x14ac:dyDescent="0.3">
      <c r="A2919" s="1" t="s">
        <v>5871</v>
      </c>
      <c r="B2919" t="s">
        <v>2880</v>
      </c>
      <c r="C2919" t="s">
        <v>2791</v>
      </c>
      <c r="D2919" t="s">
        <v>5997</v>
      </c>
      <c r="E2919" t="s">
        <v>2835</v>
      </c>
      <c r="F2919" s="5">
        <v>80.86</v>
      </c>
      <c r="G2919" s="5">
        <v>99.99</v>
      </c>
      <c r="H2919" s="16">
        <v>30.003684917663506</v>
      </c>
      <c r="I2919" s="3" t="s">
        <v>10264</v>
      </c>
      <c r="J2919" s="3" t="str">
        <f t="shared" si="45"/>
        <v>AVP</v>
      </c>
      <c r="K2919" s="3" t="e">
        <f>IF(AND(RIGHT(I2919,1)="1",J2919=AVP),"Scranton West","")</f>
        <v>#NAME?</v>
      </c>
    </row>
    <row r="2920" spans="1:11" x14ac:dyDescent="0.3">
      <c r="A2920" s="1" t="s">
        <v>5872</v>
      </c>
      <c r="B2920" t="s">
        <v>2881</v>
      </c>
      <c r="C2920" t="s">
        <v>2798</v>
      </c>
      <c r="D2920" t="s">
        <v>5995</v>
      </c>
      <c r="E2920" t="s">
        <v>1323</v>
      </c>
      <c r="F2920" s="5">
        <v>20.170000000000002</v>
      </c>
      <c r="G2920" s="5">
        <v>29.99</v>
      </c>
      <c r="H2920" s="16">
        <v>0.50517436027800999</v>
      </c>
      <c r="I2920" s="3" t="s">
        <v>10261</v>
      </c>
      <c r="J2920" s="3" t="str">
        <f t="shared" si="45"/>
        <v>AVP</v>
      </c>
      <c r="K2920" s="3" t="e">
        <f>IF(AND(RIGHT(I2920,1)="1",J2920=AVP),"Scranton West","")</f>
        <v>#NAME?</v>
      </c>
    </row>
    <row r="2921" spans="1:11" x14ac:dyDescent="0.3">
      <c r="A2921" s="1" t="s">
        <v>5873</v>
      </c>
      <c r="B2921" t="s">
        <v>2882</v>
      </c>
      <c r="C2921" t="s">
        <v>2791</v>
      </c>
      <c r="D2921" t="s">
        <v>5998</v>
      </c>
      <c r="E2921" t="s">
        <v>468</v>
      </c>
      <c r="F2921" s="5">
        <v>75.73</v>
      </c>
      <c r="G2921" s="5">
        <v>199.99</v>
      </c>
      <c r="H2921" s="16">
        <v>0.50166324272004326</v>
      </c>
      <c r="I2921" s="3" t="s">
        <v>10261</v>
      </c>
      <c r="J2921" s="3" t="str">
        <f t="shared" si="45"/>
        <v>AVP</v>
      </c>
      <c r="K2921" s="3" t="e">
        <f>IF(AND(RIGHT(I2921,1)="1",J2921=AVP),"Scranton West","")</f>
        <v>#NAME?</v>
      </c>
    </row>
    <row r="2922" spans="1:11" x14ac:dyDescent="0.3">
      <c r="A2922" s="1" t="s">
        <v>5874</v>
      </c>
      <c r="B2922" t="s">
        <v>2883</v>
      </c>
      <c r="C2922" t="s">
        <v>2809</v>
      </c>
      <c r="D2922" t="s">
        <v>5998</v>
      </c>
      <c r="E2922" t="s">
        <v>2884</v>
      </c>
      <c r="F2922" s="5">
        <v>263.97000000000003</v>
      </c>
      <c r="G2922" s="5">
        <v>599.99</v>
      </c>
      <c r="H2922" s="16">
        <v>2.1097441946564266</v>
      </c>
      <c r="I2922" s="3" t="s">
        <v>10263</v>
      </c>
      <c r="J2922" s="3" t="str">
        <f t="shared" si="45"/>
        <v>BNA</v>
      </c>
      <c r="K2922" s="3" t="e">
        <f>IF(AND(RIGHT(I2922,1)="1",J2922=AVP),"Scranton West","")</f>
        <v>#NAME?</v>
      </c>
    </row>
    <row r="2923" spans="1:11" x14ac:dyDescent="0.3">
      <c r="A2923" s="1" t="s">
        <v>5875</v>
      </c>
      <c r="B2923" t="s">
        <v>2885</v>
      </c>
      <c r="C2923" t="s">
        <v>2829</v>
      </c>
      <c r="D2923" t="s">
        <v>5998</v>
      </c>
      <c r="E2923" t="s">
        <v>1314</v>
      </c>
      <c r="F2923" s="5">
        <v>113.35</v>
      </c>
      <c r="G2923" s="5">
        <v>129.99</v>
      </c>
      <c r="H2923" s="16">
        <v>1.004976334912806</v>
      </c>
      <c r="I2923" s="3" t="s">
        <v>10261</v>
      </c>
      <c r="J2923" s="3" t="str">
        <f t="shared" si="45"/>
        <v>AVP</v>
      </c>
      <c r="K2923" s="3" t="e">
        <f>IF(AND(RIGHT(I2923,1)="1",J2923=AVP),"Scranton West","")</f>
        <v>#NAME?</v>
      </c>
    </row>
    <row r="2924" spans="1:11" x14ac:dyDescent="0.3">
      <c r="A2924" s="1" t="s">
        <v>5876</v>
      </c>
      <c r="B2924" t="s">
        <v>2886</v>
      </c>
      <c r="C2924" t="s">
        <v>2791</v>
      </c>
      <c r="D2924" t="s">
        <v>5995</v>
      </c>
      <c r="E2924" t="s">
        <v>35</v>
      </c>
      <c r="F2924" s="5">
        <v>95.92</v>
      </c>
      <c r="G2924" s="5">
        <v>199.99</v>
      </c>
      <c r="H2924" s="16">
        <v>2.0011281513716406</v>
      </c>
      <c r="I2924" s="3" t="s">
        <v>10261</v>
      </c>
      <c r="J2924" s="3" t="str">
        <f t="shared" si="45"/>
        <v>AVP</v>
      </c>
      <c r="K2924" s="3" t="e">
        <f>IF(AND(RIGHT(I2924,1)="1",J2924=AVP),"Scranton West","")</f>
        <v>#NAME?</v>
      </c>
    </row>
    <row r="2925" spans="1:11" x14ac:dyDescent="0.3">
      <c r="A2925" s="1" t="s">
        <v>5877</v>
      </c>
      <c r="B2925" t="s">
        <v>2887</v>
      </c>
      <c r="C2925" t="s">
        <v>2809</v>
      </c>
      <c r="D2925" t="s">
        <v>5998</v>
      </c>
      <c r="E2925" t="s">
        <v>1314</v>
      </c>
      <c r="F2925" s="5">
        <v>33.909999999999997</v>
      </c>
      <c r="G2925" s="5">
        <v>49.99</v>
      </c>
      <c r="H2925" s="16">
        <v>1.0043402305026947</v>
      </c>
      <c r="I2925" s="3" t="s">
        <v>10261</v>
      </c>
      <c r="J2925" s="3" t="str">
        <f t="shared" si="45"/>
        <v>AVP</v>
      </c>
      <c r="K2925" s="3" t="e">
        <f>IF(AND(RIGHT(I2925,1)="1",J2925=AVP),"Scranton West","")</f>
        <v>#NAME?</v>
      </c>
    </row>
    <row r="2926" spans="1:11" x14ac:dyDescent="0.3">
      <c r="A2926" s="1" t="s">
        <v>5878</v>
      </c>
      <c r="B2926" t="s">
        <v>2888</v>
      </c>
      <c r="C2926" t="s">
        <v>2809</v>
      </c>
      <c r="D2926" t="s">
        <v>5997</v>
      </c>
      <c r="E2926" t="s">
        <v>2812</v>
      </c>
      <c r="F2926" s="5">
        <v>49.36</v>
      </c>
      <c r="G2926" s="5">
        <v>99.99</v>
      </c>
      <c r="H2926" s="16">
        <v>0.10402061251048865</v>
      </c>
      <c r="I2926" s="3" t="s">
        <v>10260</v>
      </c>
      <c r="J2926" s="3" t="str">
        <f t="shared" si="45"/>
        <v>BNA</v>
      </c>
      <c r="K2926" s="3" t="e">
        <f>IF(AND(RIGHT(I2926,1)="1",J2926=AVP),"Scranton West","")</f>
        <v>#NAME?</v>
      </c>
    </row>
    <row r="2927" spans="1:11" x14ac:dyDescent="0.3">
      <c r="A2927" s="1" t="s">
        <v>5879</v>
      </c>
      <c r="B2927" t="s">
        <v>2889</v>
      </c>
      <c r="C2927" t="s">
        <v>2809</v>
      </c>
      <c r="D2927" t="s">
        <v>5998</v>
      </c>
      <c r="E2927" t="s">
        <v>1314</v>
      </c>
      <c r="F2927" s="5">
        <v>28.49</v>
      </c>
      <c r="G2927" s="5">
        <v>29.99</v>
      </c>
      <c r="H2927" s="16">
        <v>1.5023351055430563</v>
      </c>
      <c r="I2927" s="3" t="s">
        <v>10261</v>
      </c>
      <c r="J2927" s="3" t="str">
        <f t="shared" si="45"/>
        <v>AVP</v>
      </c>
      <c r="K2927" s="3" t="e">
        <f>IF(AND(RIGHT(I2927,1)="1",J2927=AVP),"Scranton West","")</f>
        <v>#NAME?</v>
      </c>
    </row>
    <row r="2928" spans="1:11" x14ac:dyDescent="0.3">
      <c r="A2928" s="1" t="s">
        <v>5880</v>
      </c>
      <c r="B2928" t="s">
        <v>2890</v>
      </c>
      <c r="C2928" t="s">
        <v>2791</v>
      </c>
      <c r="D2928" t="s">
        <v>5995</v>
      </c>
      <c r="E2928" t="s">
        <v>2804</v>
      </c>
      <c r="F2928" s="5">
        <v>78.62</v>
      </c>
      <c r="G2928" s="5">
        <v>99.99</v>
      </c>
      <c r="H2928" s="16">
        <v>8.0096708772332246</v>
      </c>
      <c r="I2928" s="3" t="s">
        <v>10264</v>
      </c>
      <c r="J2928" s="3" t="str">
        <f t="shared" si="45"/>
        <v>AVP</v>
      </c>
      <c r="K2928" s="3" t="e">
        <f>IF(AND(RIGHT(I2928,1)="1",J2928=AVP),"Scranton West","")</f>
        <v>#NAME?</v>
      </c>
    </row>
    <row r="2929" spans="1:11" x14ac:dyDescent="0.3">
      <c r="A2929" s="1" t="s">
        <v>5881</v>
      </c>
      <c r="B2929" t="s">
        <v>2891</v>
      </c>
      <c r="C2929" t="s">
        <v>2809</v>
      </c>
      <c r="D2929" t="s">
        <v>5997</v>
      </c>
      <c r="E2929" t="s">
        <v>1314</v>
      </c>
      <c r="F2929" s="5">
        <v>279.12</v>
      </c>
      <c r="G2929" s="5">
        <v>299.99</v>
      </c>
      <c r="H2929" s="16">
        <v>0.25754838016640608</v>
      </c>
      <c r="I2929" s="3" t="s">
        <v>10261</v>
      </c>
      <c r="J2929" s="3" t="str">
        <f t="shared" si="45"/>
        <v>AVP</v>
      </c>
      <c r="K2929" s="3" t="e">
        <f>IF(AND(RIGHT(I2929,1)="1",J2929=AVP),"Scranton West","")</f>
        <v>#NAME?</v>
      </c>
    </row>
    <row r="2930" spans="1:11" x14ac:dyDescent="0.3">
      <c r="A2930" s="1" t="s">
        <v>5882</v>
      </c>
      <c r="B2930" t="s">
        <v>2892</v>
      </c>
      <c r="C2930" t="s">
        <v>2809</v>
      </c>
      <c r="D2930" t="s">
        <v>5997</v>
      </c>
      <c r="E2930" t="s">
        <v>1314</v>
      </c>
      <c r="F2930" s="5">
        <v>97.34</v>
      </c>
      <c r="G2930" s="5">
        <v>199.99</v>
      </c>
      <c r="H2930" s="16">
        <v>0.20032544825483906</v>
      </c>
      <c r="I2930" s="3" t="s">
        <v>10261</v>
      </c>
      <c r="J2930" s="3" t="str">
        <f t="shared" si="45"/>
        <v>AVP</v>
      </c>
      <c r="K2930" s="3" t="e">
        <f>IF(AND(RIGHT(I2930,1)="1",J2930=AVP),"Scranton West","")</f>
        <v>#NAME?</v>
      </c>
    </row>
    <row r="2931" spans="1:11" x14ac:dyDescent="0.3">
      <c r="A2931" s="1" t="s">
        <v>5883</v>
      </c>
      <c r="B2931" t="s">
        <v>2893</v>
      </c>
      <c r="C2931" t="s">
        <v>2791</v>
      </c>
      <c r="D2931" t="s">
        <v>5997</v>
      </c>
      <c r="E2931" t="s">
        <v>1314</v>
      </c>
      <c r="F2931" s="5">
        <v>103.66</v>
      </c>
      <c r="G2931" s="5">
        <v>149.99</v>
      </c>
      <c r="H2931" s="16">
        <v>0.20595827525630095</v>
      </c>
      <c r="I2931" s="3" t="s">
        <v>10261</v>
      </c>
      <c r="J2931" s="3" t="str">
        <f t="shared" si="45"/>
        <v>AVP</v>
      </c>
      <c r="K2931" s="3" t="e">
        <f>IF(AND(RIGHT(I2931,1)="1",J2931=AVP),"Scranton West","")</f>
        <v>#NAME?</v>
      </c>
    </row>
    <row r="2932" spans="1:11" x14ac:dyDescent="0.3">
      <c r="A2932" s="1" t="s">
        <v>5884</v>
      </c>
      <c r="B2932" t="s">
        <v>2894</v>
      </c>
      <c r="C2932" t="s">
        <v>2791</v>
      </c>
      <c r="D2932" t="s">
        <v>5998</v>
      </c>
      <c r="E2932" t="s">
        <v>27</v>
      </c>
      <c r="F2932" s="5">
        <v>41.35</v>
      </c>
      <c r="G2932" s="5">
        <v>59.99</v>
      </c>
      <c r="H2932" s="16">
        <v>0.50054586520743816</v>
      </c>
      <c r="I2932" s="3" t="s">
        <v>10260</v>
      </c>
      <c r="J2932" s="3" t="str">
        <f t="shared" si="45"/>
        <v>BNA</v>
      </c>
      <c r="K2932" s="3" t="e">
        <f>IF(AND(RIGHT(I2932,1)="1",J2932=AVP),"Scranton West","")</f>
        <v>#NAME?</v>
      </c>
    </row>
    <row r="2933" spans="1:11" x14ac:dyDescent="0.3">
      <c r="A2933" s="1" t="s">
        <v>5885</v>
      </c>
      <c r="B2933" t="s">
        <v>2895</v>
      </c>
      <c r="C2933" t="s">
        <v>2827</v>
      </c>
      <c r="D2933" t="s">
        <v>5995</v>
      </c>
      <c r="E2933" t="s">
        <v>13</v>
      </c>
      <c r="F2933" s="5">
        <v>17.63</v>
      </c>
      <c r="G2933" s="5">
        <v>199.99</v>
      </c>
      <c r="H2933" s="16">
        <v>24.001052011219073</v>
      </c>
      <c r="I2933" s="3" t="s">
        <v>10263</v>
      </c>
      <c r="J2933" s="3" t="str">
        <f t="shared" si="45"/>
        <v>BNA</v>
      </c>
      <c r="K2933" s="3" t="e">
        <f>IF(AND(RIGHT(I2933,1)="1",J2933=AVP),"Scranton West","")</f>
        <v>#NAME?</v>
      </c>
    </row>
    <row r="2934" spans="1:11" x14ac:dyDescent="0.3">
      <c r="A2934" s="1" t="s">
        <v>5886</v>
      </c>
      <c r="B2934" t="s">
        <v>2896</v>
      </c>
      <c r="C2934" t="s">
        <v>2809</v>
      </c>
      <c r="D2934" t="s">
        <v>5997</v>
      </c>
      <c r="E2934" t="s">
        <v>2795</v>
      </c>
      <c r="F2934" s="5">
        <v>97.7</v>
      </c>
      <c r="G2934" s="5">
        <v>199.99</v>
      </c>
      <c r="H2934" s="16">
        <v>2.0020638501844648</v>
      </c>
      <c r="I2934" s="3" t="s">
        <v>10261</v>
      </c>
      <c r="J2934" s="3" t="str">
        <f t="shared" si="45"/>
        <v>AVP</v>
      </c>
      <c r="K2934" s="3" t="e">
        <f>IF(AND(RIGHT(I2934,1)="1",J2934=AVP),"Scranton West","")</f>
        <v>#NAME?</v>
      </c>
    </row>
    <row r="2935" spans="1:11" x14ac:dyDescent="0.3">
      <c r="A2935" s="1" t="s">
        <v>5887</v>
      </c>
      <c r="B2935" t="s">
        <v>2897</v>
      </c>
      <c r="C2935" t="s">
        <v>2798</v>
      </c>
      <c r="D2935" t="s">
        <v>5998</v>
      </c>
      <c r="E2935" t="s">
        <v>2831</v>
      </c>
      <c r="F2935" s="5">
        <v>33.049999999999997</v>
      </c>
      <c r="G2935" s="5">
        <v>49.99</v>
      </c>
      <c r="H2935" s="16">
        <v>2.5008028513705289</v>
      </c>
      <c r="I2935" s="3" t="s">
        <v>10263</v>
      </c>
      <c r="J2935" s="3" t="str">
        <f t="shared" si="45"/>
        <v>BNA</v>
      </c>
      <c r="K2935" s="3" t="e">
        <f>IF(AND(RIGHT(I2935,1)="1",J2935=AVP),"Scranton West","")</f>
        <v>#NAME?</v>
      </c>
    </row>
    <row r="2936" spans="1:11" x14ac:dyDescent="0.3">
      <c r="A2936" s="1" t="s">
        <v>5888</v>
      </c>
      <c r="B2936" t="s">
        <v>2898</v>
      </c>
      <c r="C2936" t="s">
        <v>2809</v>
      </c>
      <c r="D2936" t="s">
        <v>5995</v>
      </c>
      <c r="E2936" t="s">
        <v>71</v>
      </c>
      <c r="F2936" s="5">
        <v>90.43</v>
      </c>
      <c r="G2936" s="5">
        <v>129.99</v>
      </c>
      <c r="H2936" s="16">
        <v>4.0049157872903818</v>
      </c>
      <c r="I2936" s="3" t="s">
        <v>10261</v>
      </c>
      <c r="J2936" s="3" t="str">
        <f t="shared" si="45"/>
        <v>AVP</v>
      </c>
      <c r="K2936" s="3" t="e">
        <f>IF(AND(RIGHT(I2936,1)="1",J2936=AVP),"Scranton West","")</f>
        <v>#NAME?</v>
      </c>
    </row>
    <row r="2937" spans="1:11" x14ac:dyDescent="0.3">
      <c r="A2937" s="1" t="s">
        <v>5889</v>
      </c>
      <c r="B2937" t="s">
        <v>2899</v>
      </c>
      <c r="C2937" t="s">
        <v>2116</v>
      </c>
      <c r="D2937" t="s">
        <v>5998</v>
      </c>
      <c r="E2937" t="s">
        <v>1314</v>
      </c>
      <c r="F2937" s="5">
        <v>44.56</v>
      </c>
      <c r="G2937" s="5">
        <v>69.989999999999995</v>
      </c>
      <c r="H2937" s="16">
        <v>0.10457400531819822</v>
      </c>
      <c r="I2937" s="3" t="s">
        <v>10264</v>
      </c>
      <c r="J2937" s="3" t="str">
        <f t="shared" si="45"/>
        <v>AVP</v>
      </c>
      <c r="K2937" s="3" t="e">
        <f>IF(AND(RIGHT(I2937,1)="1",J2937=AVP),"Scranton West","")</f>
        <v>#NAME?</v>
      </c>
    </row>
    <row r="2938" spans="1:11" x14ac:dyDescent="0.3">
      <c r="A2938" s="1" t="s">
        <v>5890</v>
      </c>
      <c r="B2938" t="s">
        <v>2900</v>
      </c>
      <c r="C2938" t="s">
        <v>2809</v>
      </c>
      <c r="D2938" t="s">
        <v>5995</v>
      </c>
      <c r="E2938" t="s">
        <v>1314</v>
      </c>
      <c r="F2938" s="5">
        <v>42.47</v>
      </c>
      <c r="G2938" s="5">
        <v>79.989999999999995</v>
      </c>
      <c r="H2938" s="16">
        <v>1.5003648357743262</v>
      </c>
      <c r="I2938" s="3" t="s">
        <v>10264</v>
      </c>
      <c r="J2938" s="3" t="str">
        <f t="shared" si="45"/>
        <v>AVP</v>
      </c>
      <c r="K2938" s="3" t="e">
        <f>IF(AND(RIGHT(I2938,1)="1",J2938=AVP),"Scranton West","")</f>
        <v>#NAME?</v>
      </c>
    </row>
    <row r="2939" spans="1:11" x14ac:dyDescent="0.3">
      <c r="A2939" s="1" t="s">
        <v>5891</v>
      </c>
      <c r="B2939" t="s">
        <v>2901</v>
      </c>
      <c r="C2939" t="s">
        <v>2809</v>
      </c>
      <c r="D2939" t="s">
        <v>5997</v>
      </c>
      <c r="E2939" t="s">
        <v>2902</v>
      </c>
      <c r="F2939" s="5">
        <v>274.3</v>
      </c>
      <c r="G2939" s="5">
        <v>499.99</v>
      </c>
      <c r="H2939" s="16">
        <v>0.60622159919806784</v>
      </c>
      <c r="I2939" s="3" t="s">
        <v>10261</v>
      </c>
      <c r="J2939" s="3" t="str">
        <f t="shared" si="45"/>
        <v>AVP</v>
      </c>
      <c r="K2939" s="3" t="e">
        <f>IF(AND(RIGHT(I2939,1)="1",J2939=AVP),"Scranton West","")</f>
        <v>#NAME?</v>
      </c>
    </row>
    <row r="2940" spans="1:11" x14ac:dyDescent="0.3">
      <c r="A2940" s="1" t="s">
        <v>5892</v>
      </c>
      <c r="B2940" t="s">
        <v>2903</v>
      </c>
      <c r="C2940" t="s">
        <v>1722</v>
      </c>
      <c r="D2940" t="s">
        <v>5997</v>
      </c>
      <c r="E2940" t="s">
        <v>1314</v>
      </c>
      <c r="F2940" s="5">
        <v>113.82</v>
      </c>
      <c r="G2940" s="5">
        <v>149.99</v>
      </c>
      <c r="H2940" s="16">
        <v>1.0002778270054946</v>
      </c>
      <c r="I2940" s="3" t="s">
        <v>10261</v>
      </c>
      <c r="J2940" s="3" t="str">
        <f t="shared" si="45"/>
        <v>AVP</v>
      </c>
      <c r="K2940" s="3" t="e">
        <f>IF(AND(RIGHT(I2940,1)="1",J2940=AVP),"Scranton West","")</f>
        <v>#NAME?</v>
      </c>
    </row>
    <row r="2941" spans="1:11" x14ac:dyDescent="0.3">
      <c r="A2941" s="1" t="s">
        <v>5893</v>
      </c>
      <c r="B2941" t="s">
        <v>2904</v>
      </c>
      <c r="C2941" t="s">
        <v>2791</v>
      </c>
      <c r="D2941" t="s">
        <v>5997</v>
      </c>
      <c r="E2941" t="s">
        <v>1314</v>
      </c>
      <c r="F2941" s="5">
        <v>85.49</v>
      </c>
      <c r="G2941" s="5">
        <v>89.99</v>
      </c>
      <c r="H2941" s="16">
        <v>1.0095233693933088</v>
      </c>
      <c r="I2941" s="3" t="s">
        <v>10261</v>
      </c>
      <c r="J2941" s="3" t="str">
        <f t="shared" si="45"/>
        <v>AVP</v>
      </c>
      <c r="K2941" s="3" t="e">
        <f>IF(AND(RIGHT(I2941,1)="1",J2941=AVP),"Scranton West","")</f>
        <v>#NAME?</v>
      </c>
    </row>
    <row r="2942" spans="1:11" x14ac:dyDescent="0.3">
      <c r="A2942" s="1" t="s">
        <v>5894</v>
      </c>
      <c r="B2942" t="s">
        <v>2905</v>
      </c>
      <c r="C2942" t="s">
        <v>2791</v>
      </c>
      <c r="D2942" t="s">
        <v>5995</v>
      </c>
      <c r="E2942" t="s">
        <v>468</v>
      </c>
      <c r="F2942" s="5">
        <v>95.5</v>
      </c>
      <c r="G2942" s="5">
        <v>199.99</v>
      </c>
      <c r="H2942" s="16">
        <v>22.003583117583599</v>
      </c>
      <c r="I2942" s="3" t="s">
        <v>10264</v>
      </c>
      <c r="J2942" s="3" t="str">
        <f t="shared" si="45"/>
        <v>AVP</v>
      </c>
      <c r="K2942" s="3" t="e">
        <f>IF(AND(RIGHT(I2942,1)="1",J2942=AVP),"Scranton West","")</f>
        <v>#NAME?</v>
      </c>
    </row>
    <row r="2943" spans="1:11" x14ac:dyDescent="0.3">
      <c r="A2943" s="1" t="s">
        <v>5895</v>
      </c>
      <c r="B2943" t="s">
        <v>2906</v>
      </c>
      <c r="C2943" t="s">
        <v>2809</v>
      </c>
      <c r="D2943" t="s">
        <v>5998</v>
      </c>
      <c r="E2943" t="s">
        <v>2128</v>
      </c>
      <c r="F2943" s="5">
        <v>237.49</v>
      </c>
      <c r="G2943" s="5">
        <v>249.99</v>
      </c>
      <c r="H2943" s="16">
        <v>6.0094690841719762</v>
      </c>
      <c r="I2943" s="3" t="s">
        <v>10263</v>
      </c>
      <c r="J2943" s="3" t="str">
        <f t="shared" si="45"/>
        <v>BNA</v>
      </c>
      <c r="K2943" s="3" t="e">
        <f>IF(AND(RIGHT(I2943,1)="1",J2943=AVP),"Scranton West","")</f>
        <v>#NAME?</v>
      </c>
    </row>
    <row r="2944" spans="1:11" x14ac:dyDescent="0.3">
      <c r="A2944" s="1" t="s">
        <v>5896</v>
      </c>
      <c r="B2944" t="s">
        <v>2907</v>
      </c>
      <c r="C2944" t="s">
        <v>2791</v>
      </c>
      <c r="D2944" t="s">
        <v>5995</v>
      </c>
      <c r="E2944" t="s">
        <v>52</v>
      </c>
      <c r="F2944" s="5">
        <v>123.49</v>
      </c>
      <c r="G2944" s="5">
        <v>129.99</v>
      </c>
      <c r="H2944" s="16">
        <v>20.009382601178981</v>
      </c>
      <c r="I2944" s="3" t="s">
        <v>10263</v>
      </c>
      <c r="J2944" s="3" t="str">
        <f t="shared" si="45"/>
        <v>BNA</v>
      </c>
      <c r="K2944" s="3" t="e">
        <f>IF(AND(RIGHT(I2944,1)="1",J2944=AVP),"Scranton West","")</f>
        <v>#NAME?</v>
      </c>
    </row>
    <row r="2945" spans="1:11" x14ac:dyDescent="0.3">
      <c r="A2945" s="1" t="s">
        <v>5897</v>
      </c>
      <c r="B2945" t="s">
        <v>2786</v>
      </c>
      <c r="C2945" t="s">
        <v>1722</v>
      </c>
      <c r="D2945" t="s">
        <v>5998</v>
      </c>
      <c r="E2945" t="s">
        <v>1314</v>
      </c>
      <c r="F2945" s="5">
        <v>139.05000000000001</v>
      </c>
      <c r="G2945" s="5">
        <v>149.99</v>
      </c>
      <c r="H2945" s="16">
        <v>0.50223734701458567</v>
      </c>
      <c r="I2945" s="3" t="s">
        <v>10262</v>
      </c>
      <c r="J2945" s="3" t="str">
        <f t="shared" si="45"/>
        <v>MCO</v>
      </c>
      <c r="K2945" s="3" t="e">
        <f>IF(AND(RIGHT(I2945,1)="1",J2945=AVP),"Scranton West","")</f>
        <v>#NAME?</v>
      </c>
    </row>
    <row r="2946" spans="1:11" x14ac:dyDescent="0.3">
      <c r="A2946" s="1" t="s">
        <v>5898</v>
      </c>
      <c r="B2946" t="s">
        <v>2908</v>
      </c>
      <c r="C2946" t="s">
        <v>2791</v>
      </c>
      <c r="D2946" t="s">
        <v>5997</v>
      </c>
      <c r="E2946" t="s">
        <v>71</v>
      </c>
      <c r="F2946" s="5">
        <v>69.44</v>
      </c>
      <c r="G2946" s="5">
        <v>199.99</v>
      </c>
      <c r="H2946" s="16">
        <v>8.0026879062512073</v>
      </c>
      <c r="I2946" s="3" t="s">
        <v>10263</v>
      </c>
      <c r="J2946" s="3" t="str">
        <f t="shared" si="45"/>
        <v>BNA</v>
      </c>
      <c r="K2946" s="3" t="e">
        <f>IF(AND(RIGHT(I2946,1)="1",J2946=AVP),"Scranton West","")</f>
        <v>#NAME?</v>
      </c>
    </row>
    <row r="2947" spans="1:11" x14ac:dyDescent="0.3">
      <c r="A2947" s="1" t="s">
        <v>3893</v>
      </c>
      <c r="B2947" t="s">
        <v>2909</v>
      </c>
      <c r="C2947" t="s">
        <v>2791</v>
      </c>
      <c r="D2947" t="s">
        <v>5998</v>
      </c>
      <c r="E2947" t="s">
        <v>1314</v>
      </c>
      <c r="F2947" s="5">
        <v>39.21</v>
      </c>
      <c r="G2947" s="5">
        <v>79.989999999999995</v>
      </c>
      <c r="H2947" s="16">
        <v>5.0057089216612631</v>
      </c>
      <c r="I2947" s="3" t="s">
        <v>10263</v>
      </c>
      <c r="J2947" s="3" t="str">
        <f t="shared" ref="J2947:J3010" si="46">LEFT(I2947,3)</f>
        <v>BNA</v>
      </c>
      <c r="K2947" s="3" t="e">
        <f>IF(AND(RIGHT(I2947,1)="1",J2947=AVP),"Scranton West","")</f>
        <v>#NAME?</v>
      </c>
    </row>
    <row r="2948" spans="1:11" x14ac:dyDescent="0.3">
      <c r="A2948" s="1" t="s">
        <v>5899</v>
      </c>
      <c r="B2948" t="s">
        <v>2910</v>
      </c>
      <c r="C2948" t="s">
        <v>2827</v>
      </c>
      <c r="D2948" t="s">
        <v>5995</v>
      </c>
      <c r="E2948" t="s">
        <v>13</v>
      </c>
      <c r="F2948" s="5">
        <v>189.44</v>
      </c>
      <c r="G2948" s="5">
        <v>199.99</v>
      </c>
      <c r="H2948" s="16">
        <v>0.20472330477091061</v>
      </c>
      <c r="I2948" s="3" t="s">
        <v>10261</v>
      </c>
      <c r="J2948" s="3" t="str">
        <f t="shared" si="46"/>
        <v>AVP</v>
      </c>
      <c r="K2948" s="3" t="e">
        <f>IF(AND(RIGHT(I2948,1)="1",J2948=AVP),"Scranton West","")</f>
        <v>#NAME?</v>
      </c>
    </row>
    <row r="2949" spans="1:11" x14ac:dyDescent="0.3">
      <c r="A2949" s="1" t="s">
        <v>5333</v>
      </c>
      <c r="B2949" t="s">
        <v>2911</v>
      </c>
      <c r="C2949" t="s">
        <v>2829</v>
      </c>
      <c r="D2949" t="s">
        <v>5997</v>
      </c>
      <c r="E2949" t="s">
        <v>71</v>
      </c>
      <c r="F2949" s="5">
        <v>78.81</v>
      </c>
      <c r="G2949" s="5">
        <v>129.99</v>
      </c>
      <c r="H2949" s="16">
        <v>10.002055038904063</v>
      </c>
      <c r="I2949" s="3" t="s">
        <v>10264</v>
      </c>
      <c r="J2949" s="3" t="str">
        <f t="shared" si="46"/>
        <v>AVP</v>
      </c>
      <c r="K2949" s="3" t="e">
        <f>IF(AND(RIGHT(I2949,1)="1",J2949=AVP),"Scranton West","")</f>
        <v>#NAME?</v>
      </c>
    </row>
    <row r="2950" spans="1:11" x14ac:dyDescent="0.3">
      <c r="A2950" s="1" t="s">
        <v>5900</v>
      </c>
      <c r="B2950" t="s">
        <v>2912</v>
      </c>
      <c r="C2950" t="s">
        <v>2791</v>
      </c>
      <c r="D2950" t="s">
        <v>5998</v>
      </c>
      <c r="E2950" t="s">
        <v>2804</v>
      </c>
      <c r="F2950" s="5">
        <v>75.73</v>
      </c>
      <c r="G2950" s="5">
        <v>99.99</v>
      </c>
      <c r="H2950" s="16">
        <v>1.0010913180747725</v>
      </c>
      <c r="I2950" s="3" t="s">
        <v>10261</v>
      </c>
      <c r="J2950" s="3" t="str">
        <f t="shared" si="46"/>
        <v>AVP</v>
      </c>
      <c r="K2950" s="3" t="e">
        <f>IF(AND(RIGHT(I2950,1)="1",J2950=AVP),"Scranton West","")</f>
        <v>#NAME?</v>
      </c>
    </row>
    <row r="2951" spans="1:11" x14ac:dyDescent="0.3">
      <c r="A2951" s="1" t="s">
        <v>5901</v>
      </c>
      <c r="B2951" t="s">
        <v>2913</v>
      </c>
      <c r="C2951" t="s">
        <v>2791</v>
      </c>
      <c r="D2951" t="s">
        <v>5998</v>
      </c>
      <c r="E2951" t="s">
        <v>468</v>
      </c>
      <c r="F2951" s="5">
        <v>107.14</v>
      </c>
      <c r="G2951" s="5">
        <v>149.99</v>
      </c>
      <c r="H2951" s="16">
        <v>0.25041948764487476</v>
      </c>
      <c r="I2951" s="3" t="s">
        <v>10261</v>
      </c>
      <c r="J2951" s="3" t="str">
        <f t="shared" si="46"/>
        <v>AVP</v>
      </c>
      <c r="K2951" s="3" t="e">
        <f>IF(AND(RIGHT(I2951,1)="1",J2951=AVP),"Scranton West","")</f>
        <v>#NAME?</v>
      </c>
    </row>
    <row r="2952" spans="1:11" x14ac:dyDescent="0.3">
      <c r="A2952" s="1" t="s">
        <v>5902</v>
      </c>
      <c r="B2952" t="s">
        <v>2699</v>
      </c>
      <c r="C2952" t="s">
        <v>2809</v>
      </c>
      <c r="D2952" t="s">
        <v>5997</v>
      </c>
      <c r="E2952" t="s">
        <v>2795</v>
      </c>
      <c r="F2952" s="5">
        <v>44.96</v>
      </c>
      <c r="G2952" s="5">
        <v>79.989999999999995</v>
      </c>
      <c r="H2952" s="16">
        <v>0.20367198219478153</v>
      </c>
      <c r="I2952" s="3" t="s">
        <v>10264</v>
      </c>
      <c r="J2952" s="3" t="str">
        <f t="shared" si="46"/>
        <v>AVP</v>
      </c>
      <c r="K2952" s="3" t="e">
        <f>IF(AND(RIGHT(I2952,1)="1",J2952=AVP),"Scranton West","")</f>
        <v>#NAME?</v>
      </c>
    </row>
    <row r="2953" spans="1:11" x14ac:dyDescent="0.3">
      <c r="A2953" s="1" t="s">
        <v>5903</v>
      </c>
      <c r="B2953" t="s">
        <v>2914</v>
      </c>
      <c r="C2953" t="s">
        <v>2791</v>
      </c>
      <c r="D2953" t="s">
        <v>5995</v>
      </c>
      <c r="E2953" t="s">
        <v>2802</v>
      </c>
      <c r="F2953" s="5">
        <v>23.07</v>
      </c>
      <c r="G2953" s="5">
        <v>89.99</v>
      </c>
      <c r="H2953" s="16">
        <v>4.0033711492007056</v>
      </c>
      <c r="I2953" s="3" t="s">
        <v>10263</v>
      </c>
      <c r="J2953" s="3" t="str">
        <f t="shared" si="46"/>
        <v>BNA</v>
      </c>
      <c r="K2953" s="3" t="e">
        <f>IF(AND(RIGHT(I2953,1)="1",J2953=AVP),"Scranton West","")</f>
        <v>#NAME?</v>
      </c>
    </row>
    <row r="2954" spans="1:11" x14ac:dyDescent="0.3">
      <c r="A2954" s="1" t="s">
        <v>5904</v>
      </c>
      <c r="B2954" t="s">
        <v>2915</v>
      </c>
      <c r="C2954" t="s">
        <v>2809</v>
      </c>
      <c r="D2954" t="s">
        <v>5995</v>
      </c>
      <c r="E2954" t="s">
        <v>71</v>
      </c>
      <c r="F2954" s="5">
        <v>46.74</v>
      </c>
      <c r="G2954" s="5">
        <v>79.989999999999995</v>
      </c>
      <c r="H2954" s="16">
        <v>25.005429032819102</v>
      </c>
      <c r="I2954" s="3" t="s">
        <v>10264</v>
      </c>
      <c r="J2954" s="3" t="str">
        <f t="shared" si="46"/>
        <v>AVP</v>
      </c>
      <c r="K2954" s="3" t="e">
        <f>IF(AND(RIGHT(I2954,1)="1",J2954=AVP),"Scranton West","")</f>
        <v>#NAME?</v>
      </c>
    </row>
    <row r="2955" spans="1:11" x14ac:dyDescent="0.3">
      <c r="A2955" s="1" t="s">
        <v>5905</v>
      </c>
      <c r="B2955" t="s">
        <v>2916</v>
      </c>
      <c r="C2955" t="s">
        <v>2321</v>
      </c>
      <c r="D2955" t="s">
        <v>5998</v>
      </c>
      <c r="E2955" t="s">
        <v>2120</v>
      </c>
      <c r="F2955" s="5">
        <v>25.21</v>
      </c>
      <c r="G2955" s="5">
        <v>39.99</v>
      </c>
      <c r="H2955" s="16">
        <v>0.10502882133949032</v>
      </c>
      <c r="I2955" s="3" t="s">
        <v>10263</v>
      </c>
      <c r="J2955" s="3" t="str">
        <f t="shared" si="46"/>
        <v>BNA</v>
      </c>
      <c r="K2955" s="3" t="e">
        <f>IF(AND(RIGHT(I2955,1)="1",J2955=AVP),"Scranton West","")</f>
        <v>#NAME?</v>
      </c>
    </row>
    <row r="2956" spans="1:11" x14ac:dyDescent="0.3">
      <c r="A2956" s="1" t="s">
        <v>5906</v>
      </c>
      <c r="B2956" t="s">
        <v>2917</v>
      </c>
      <c r="C2956" t="s">
        <v>2809</v>
      </c>
      <c r="D2956" t="s">
        <v>5995</v>
      </c>
      <c r="E2956" t="s">
        <v>71</v>
      </c>
      <c r="F2956" s="5">
        <v>351.99</v>
      </c>
      <c r="G2956" s="5">
        <v>399.99</v>
      </c>
      <c r="H2956" s="16">
        <v>0.50393348779014091</v>
      </c>
      <c r="I2956" s="3" t="s">
        <v>10264</v>
      </c>
      <c r="J2956" s="3" t="str">
        <f t="shared" si="46"/>
        <v>AVP</v>
      </c>
      <c r="K2956" s="3" t="e">
        <f>IF(AND(RIGHT(I2956,1)="1",J2956=AVP),"Scranton West","")</f>
        <v>#NAME?</v>
      </c>
    </row>
    <row r="2957" spans="1:11" x14ac:dyDescent="0.3">
      <c r="A2957" s="1" t="s">
        <v>5907</v>
      </c>
      <c r="B2957" t="s">
        <v>2918</v>
      </c>
      <c r="C2957" t="s">
        <v>2791</v>
      </c>
      <c r="D2957" t="s">
        <v>5997</v>
      </c>
      <c r="E2957" t="s">
        <v>1314</v>
      </c>
      <c r="F2957" s="5">
        <v>55.74</v>
      </c>
      <c r="G2957" s="5">
        <v>89.99</v>
      </c>
      <c r="H2957" s="16">
        <v>1.5036093881422723</v>
      </c>
      <c r="I2957" s="3" t="s">
        <v>10261</v>
      </c>
      <c r="J2957" s="3" t="str">
        <f t="shared" si="46"/>
        <v>AVP</v>
      </c>
      <c r="K2957" s="3" t="e">
        <f>IF(AND(RIGHT(I2957,1)="1",J2957=AVP),"Scranton West","")</f>
        <v>#NAME?</v>
      </c>
    </row>
    <row r="2958" spans="1:11" x14ac:dyDescent="0.3">
      <c r="A2958" s="1" t="s">
        <v>5908</v>
      </c>
      <c r="B2958" t="s">
        <v>2919</v>
      </c>
      <c r="C2958" t="s">
        <v>2321</v>
      </c>
      <c r="D2958" t="s">
        <v>5998</v>
      </c>
      <c r="E2958" t="s">
        <v>2855</v>
      </c>
      <c r="F2958" s="5">
        <v>33.76</v>
      </c>
      <c r="G2958" s="5">
        <v>99.99</v>
      </c>
      <c r="H2958" s="16">
        <v>2.5042897137529816</v>
      </c>
      <c r="I2958" s="3" t="s">
        <v>10261</v>
      </c>
      <c r="J2958" s="3" t="str">
        <f t="shared" si="46"/>
        <v>AVP</v>
      </c>
      <c r="K2958" s="3" t="e">
        <f>IF(AND(RIGHT(I2958,1)="1",J2958=AVP),"Scranton West","")</f>
        <v>#NAME?</v>
      </c>
    </row>
    <row r="2959" spans="1:11" x14ac:dyDescent="0.3">
      <c r="A2959" s="1" t="s">
        <v>5909</v>
      </c>
      <c r="B2959" t="s">
        <v>2817</v>
      </c>
      <c r="C2959" t="s">
        <v>2791</v>
      </c>
      <c r="D2959" t="s">
        <v>5998</v>
      </c>
      <c r="E2959" t="s">
        <v>2802</v>
      </c>
      <c r="F2959" s="5">
        <v>7.36</v>
      </c>
      <c r="G2959" s="5">
        <v>29.99</v>
      </c>
      <c r="H2959" s="16">
        <v>0.30476284846930596</v>
      </c>
      <c r="I2959" s="3" t="s">
        <v>10264</v>
      </c>
      <c r="J2959" s="3" t="str">
        <f t="shared" si="46"/>
        <v>AVP</v>
      </c>
      <c r="K2959" s="3" t="e">
        <f>IF(AND(RIGHT(I2959,1)="1",J2959=AVP),"Scranton West","")</f>
        <v>#NAME?</v>
      </c>
    </row>
    <row r="2960" spans="1:11" x14ac:dyDescent="0.3">
      <c r="A2960" s="1" t="s">
        <v>5910</v>
      </c>
      <c r="B2960" t="s">
        <v>2920</v>
      </c>
      <c r="C2960" t="s">
        <v>2809</v>
      </c>
      <c r="D2960" t="s">
        <v>5997</v>
      </c>
      <c r="E2960" t="s">
        <v>1314</v>
      </c>
      <c r="F2960" s="5">
        <v>127.41</v>
      </c>
      <c r="G2960" s="5">
        <v>199.99</v>
      </c>
      <c r="H2960" s="16">
        <v>0.506906140622434</v>
      </c>
      <c r="I2960" s="3" t="s">
        <v>10262</v>
      </c>
      <c r="J2960" s="3" t="str">
        <f t="shared" si="46"/>
        <v>MCO</v>
      </c>
      <c r="K2960" s="3" t="e">
        <f>IF(AND(RIGHT(I2960,1)="1",J2960=AVP),"Scranton West","")</f>
        <v>#NAME?</v>
      </c>
    </row>
    <row r="2961" spans="1:11" x14ac:dyDescent="0.3">
      <c r="A2961" s="1" t="s">
        <v>5911</v>
      </c>
      <c r="B2961" t="s">
        <v>2921</v>
      </c>
      <c r="C2961" t="s">
        <v>2829</v>
      </c>
      <c r="D2961" t="s">
        <v>5998</v>
      </c>
      <c r="E2961" t="s">
        <v>1314</v>
      </c>
      <c r="F2961" s="5">
        <v>5.12</v>
      </c>
      <c r="G2961" s="5">
        <v>9.99</v>
      </c>
      <c r="H2961" s="16">
        <v>0.3066162453809318</v>
      </c>
      <c r="I2961" s="3" t="s">
        <v>10261</v>
      </c>
      <c r="J2961" s="3" t="str">
        <f t="shared" si="46"/>
        <v>AVP</v>
      </c>
      <c r="K2961" s="3" t="e">
        <f>IF(AND(RIGHT(I2961,1)="1",J2961=AVP),"Scranton West","")</f>
        <v>#NAME?</v>
      </c>
    </row>
    <row r="2962" spans="1:11" x14ac:dyDescent="0.3">
      <c r="A2962" s="1" t="s">
        <v>5912</v>
      </c>
      <c r="B2962" t="s">
        <v>2922</v>
      </c>
      <c r="C2962" t="s">
        <v>2791</v>
      </c>
      <c r="D2962" t="s">
        <v>5997</v>
      </c>
      <c r="E2962" t="s">
        <v>71</v>
      </c>
      <c r="F2962" s="5">
        <v>63.26</v>
      </c>
      <c r="G2962" s="5">
        <v>89.99</v>
      </c>
      <c r="H2962" s="16">
        <v>0.5067691610468319</v>
      </c>
      <c r="I2962" s="3" t="s">
        <v>10261</v>
      </c>
      <c r="J2962" s="3" t="str">
        <f t="shared" si="46"/>
        <v>AVP</v>
      </c>
      <c r="K2962" s="3" t="e">
        <f>IF(AND(RIGHT(I2962,1)="1",J2962=AVP),"Scranton West","")</f>
        <v>#NAME?</v>
      </c>
    </row>
    <row r="2963" spans="1:11" x14ac:dyDescent="0.3">
      <c r="A2963" s="1" t="s">
        <v>5913</v>
      </c>
      <c r="B2963" t="s">
        <v>2923</v>
      </c>
      <c r="C2963" t="s">
        <v>2798</v>
      </c>
      <c r="D2963" t="s">
        <v>5995</v>
      </c>
      <c r="E2963" t="s">
        <v>1323</v>
      </c>
      <c r="F2963" s="5">
        <v>10.73</v>
      </c>
      <c r="G2963" s="5">
        <v>19.989999999999998</v>
      </c>
      <c r="H2963" s="16">
        <v>0.10547421326100893</v>
      </c>
      <c r="I2963" s="3" t="s">
        <v>10261</v>
      </c>
      <c r="J2963" s="3" t="str">
        <f t="shared" si="46"/>
        <v>AVP</v>
      </c>
      <c r="K2963" s="3" t="e">
        <f>IF(AND(RIGHT(I2963,1)="1",J2963=AVP),"Scranton West","")</f>
        <v>#NAME?</v>
      </c>
    </row>
    <row r="2964" spans="1:11" x14ac:dyDescent="0.3">
      <c r="A2964" s="1" t="s">
        <v>5914</v>
      </c>
      <c r="B2964" t="s">
        <v>2837</v>
      </c>
      <c r="C2964" t="s">
        <v>2809</v>
      </c>
      <c r="D2964" t="s">
        <v>5997</v>
      </c>
      <c r="E2964" t="s">
        <v>1314</v>
      </c>
      <c r="F2964" s="5">
        <v>13.52</v>
      </c>
      <c r="G2964" s="5">
        <v>49.99</v>
      </c>
      <c r="H2964" s="16">
        <v>23.004888193773027</v>
      </c>
      <c r="I2964" s="3" t="s">
        <v>10261</v>
      </c>
      <c r="J2964" s="3" t="str">
        <f t="shared" si="46"/>
        <v>AVP</v>
      </c>
      <c r="K2964" s="3" t="e">
        <f>IF(AND(RIGHT(I2964,1)="1",J2964=AVP),"Scranton West","")</f>
        <v>#NAME?</v>
      </c>
    </row>
    <row r="2965" spans="1:11" x14ac:dyDescent="0.3">
      <c r="A2965" s="1" t="s">
        <v>5915</v>
      </c>
      <c r="B2965" t="s">
        <v>2924</v>
      </c>
      <c r="C2965" t="s">
        <v>2321</v>
      </c>
      <c r="D2965" t="s">
        <v>5998</v>
      </c>
      <c r="E2965" t="s">
        <v>1314</v>
      </c>
      <c r="F2965" s="5">
        <v>43.19</v>
      </c>
      <c r="G2965" s="5">
        <v>49.99</v>
      </c>
      <c r="H2965" s="16">
        <v>0.20271967594083082</v>
      </c>
      <c r="I2965" s="3" t="s">
        <v>10263</v>
      </c>
      <c r="J2965" s="3" t="str">
        <f t="shared" si="46"/>
        <v>BNA</v>
      </c>
      <c r="K2965" s="3" t="e">
        <f>IF(AND(RIGHT(I2965,1)="1",J2965=AVP),"Scranton West","")</f>
        <v>#NAME?</v>
      </c>
    </row>
    <row r="2966" spans="1:11" x14ac:dyDescent="0.3">
      <c r="A2966" s="1" t="s">
        <v>5916</v>
      </c>
      <c r="B2966" t="s">
        <v>2925</v>
      </c>
      <c r="C2966" t="s">
        <v>2321</v>
      </c>
      <c r="D2966" t="s">
        <v>5998</v>
      </c>
      <c r="E2966" t="s">
        <v>2812</v>
      </c>
      <c r="F2966" s="5">
        <v>68.56</v>
      </c>
      <c r="G2966" s="5">
        <v>79.989999999999995</v>
      </c>
      <c r="H2966" s="16">
        <v>30.00628053458971</v>
      </c>
      <c r="I2966" s="3" t="s">
        <v>10261</v>
      </c>
      <c r="J2966" s="3" t="str">
        <f t="shared" si="46"/>
        <v>AVP</v>
      </c>
      <c r="K2966" s="3" t="e">
        <f>IF(AND(RIGHT(I2966,1)="1",J2966=AVP),"Scranton West","")</f>
        <v>#NAME?</v>
      </c>
    </row>
    <row r="2967" spans="1:11" x14ac:dyDescent="0.3">
      <c r="A2967" s="1" t="s">
        <v>5917</v>
      </c>
      <c r="B2967" t="s">
        <v>2826</v>
      </c>
      <c r="C2967" t="s">
        <v>2809</v>
      </c>
      <c r="D2967" t="s">
        <v>5995</v>
      </c>
      <c r="E2967" t="s">
        <v>13</v>
      </c>
      <c r="F2967" s="5">
        <v>33.96</v>
      </c>
      <c r="G2967" s="5">
        <v>59.99</v>
      </c>
      <c r="H2967" s="16">
        <v>0.10473063072969438</v>
      </c>
      <c r="I2967" s="3" t="s">
        <v>10261</v>
      </c>
      <c r="J2967" s="3" t="str">
        <f t="shared" si="46"/>
        <v>AVP</v>
      </c>
      <c r="K2967" s="3" t="e">
        <f>IF(AND(RIGHT(I2967,1)="1",J2967=AVP),"Scranton West","")</f>
        <v>#NAME?</v>
      </c>
    </row>
    <row r="2968" spans="1:11" x14ac:dyDescent="0.3">
      <c r="A2968" s="1" t="s">
        <v>5918</v>
      </c>
      <c r="B2968" t="s">
        <v>2926</v>
      </c>
      <c r="C2968" t="s">
        <v>2809</v>
      </c>
      <c r="D2968" t="s">
        <v>5995</v>
      </c>
      <c r="E2968" t="s">
        <v>2860</v>
      </c>
      <c r="F2968" s="5">
        <v>37.99</v>
      </c>
      <c r="G2968" s="5">
        <v>39.99</v>
      </c>
      <c r="H2968" s="16">
        <v>22.003780170512716</v>
      </c>
      <c r="I2968" s="3" t="s">
        <v>10264</v>
      </c>
      <c r="J2968" s="3" t="str">
        <f t="shared" si="46"/>
        <v>AVP</v>
      </c>
      <c r="K2968" s="3" t="e">
        <f>IF(AND(RIGHT(I2968,1)="1",J2968=AVP),"Scranton West","")</f>
        <v>#NAME?</v>
      </c>
    </row>
    <row r="2969" spans="1:11" x14ac:dyDescent="0.3">
      <c r="A2969" s="1" t="s">
        <v>5919</v>
      </c>
      <c r="B2969" t="s">
        <v>2927</v>
      </c>
      <c r="C2969" t="s">
        <v>2791</v>
      </c>
      <c r="D2969" t="s">
        <v>5997</v>
      </c>
      <c r="E2969" t="s">
        <v>1314</v>
      </c>
      <c r="F2969" s="5">
        <v>89.49</v>
      </c>
      <c r="G2969" s="5">
        <v>149.99</v>
      </c>
      <c r="H2969" s="16">
        <v>0.50625979689569411</v>
      </c>
      <c r="I2969" s="3" t="s">
        <v>10260</v>
      </c>
      <c r="J2969" s="3" t="str">
        <f t="shared" si="46"/>
        <v>BNA</v>
      </c>
      <c r="K2969" s="3" t="e">
        <f>IF(AND(RIGHT(I2969,1)="1",J2969=AVP),"Scranton West","")</f>
        <v>#NAME?</v>
      </c>
    </row>
    <row r="2970" spans="1:11" x14ac:dyDescent="0.3">
      <c r="A2970" s="1" t="s">
        <v>5920</v>
      </c>
      <c r="B2970" t="s">
        <v>2889</v>
      </c>
      <c r="C2970" t="s">
        <v>2809</v>
      </c>
      <c r="D2970" t="s">
        <v>5998</v>
      </c>
      <c r="E2970" t="s">
        <v>1314</v>
      </c>
      <c r="F2970" s="5">
        <v>22.51</v>
      </c>
      <c r="G2970" s="5">
        <v>29.99</v>
      </c>
      <c r="H2970" s="16">
        <v>0.50227554878531955</v>
      </c>
      <c r="I2970" s="3" t="s">
        <v>10261</v>
      </c>
      <c r="J2970" s="3" t="str">
        <f t="shared" si="46"/>
        <v>AVP</v>
      </c>
      <c r="K2970" s="3" t="e">
        <f>IF(AND(RIGHT(I2970,1)="1",J2970=AVP),"Scranton West","")</f>
        <v>#NAME?</v>
      </c>
    </row>
    <row r="2971" spans="1:11" x14ac:dyDescent="0.3">
      <c r="A2971" s="1" t="s">
        <v>5921</v>
      </c>
      <c r="B2971" t="s">
        <v>2928</v>
      </c>
      <c r="C2971" t="s">
        <v>2809</v>
      </c>
      <c r="D2971" t="s">
        <v>5998</v>
      </c>
      <c r="E2971" t="s">
        <v>1314</v>
      </c>
      <c r="F2971" s="5">
        <v>213.38</v>
      </c>
      <c r="G2971" s="5">
        <v>399.99</v>
      </c>
      <c r="H2971" s="16">
        <v>22.009841517317305</v>
      </c>
      <c r="I2971" s="3" t="s">
        <v>10263</v>
      </c>
      <c r="J2971" s="3" t="str">
        <f t="shared" si="46"/>
        <v>BNA</v>
      </c>
      <c r="K2971" s="3" t="e">
        <f>IF(AND(RIGHT(I2971,1)="1",J2971=AVP),"Scranton West","")</f>
        <v>#NAME?</v>
      </c>
    </row>
    <row r="2972" spans="1:11" x14ac:dyDescent="0.3">
      <c r="A2972" s="1" t="s">
        <v>5922</v>
      </c>
      <c r="B2972" t="s">
        <v>2929</v>
      </c>
      <c r="C2972" t="s">
        <v>2798</v>
      </c>
      <c r="D2972" t="s">
        <v>5998</v>
      </c>
      <c r="E2972" t="s">
        <v>2878</v>
      </c>
      <c r="F2972" s="5">
        <v>22.59</v>
      </c>
      <c r="G2972" s="5">
        <v>29.99</v>
      </c>
      <c r="H2972" s="16">
        <v>10.001882712847291</v>
      </c>
      <c r="I2972" s="3" t="s">
        <v>10261</v>
      </c>
      <c r="J2972" s="3" t="str">
        <f t="shared" si="46"/>
        <v>AVP</v>
      </c>
      <c r="K2972" s="3" t="e">
        <f>IF(AND(RIGHT(I2972,1)="1",J2972=AVP),"Scranton West","")</f>
        <v>#NAME?</v>
      </c>
    </row>
    <row r="2973" spans="1:11" x14ac:dyDescent="0.3">
      <c r="A2973" s="1" t="s">
        <v>5923</v>
      </c>
      <c r="B2973" t="s">
        <v>2930</v>
      </c>
      <c r="C2973" t="s">
        <v>2809</v>
      </c>
      <c r="D2973" t="s">
        <v>5995</v>
      </c>
      <c r="E2973" t="s">
        <v>2795</v>
      </c>
      <c r="F2973" s="5">
        <v>17.440000000000001</v>
      </c>
      <c r="G2973" s="5">
        <v>49.99</v>
      </c>
      <c r="H2973" s="16">
        <v>1.4091530765300186</v>
      </c>
      <c r="I2973" s="3" t="s">
        <v>10261</v>
      </c>
      <c r="J2973" s="3" t="str">
        <f t="shared" si="46"/>
        <v>AVP</v>
      </c>
      <c r="K2973" s="3" t="e">
        <f>IF(AND(RIGHT(I2973,1)="1",J2973=AVP),"Scranton West","")</f>
        <v>#NAME?</v>
      </c>
    </row>
    <row r="2974" spans="1:11" x14ac:dyDescent="0.3">
      <c r="A2974" s="1" t="s">
        <v>5924</v>
      </c>
      <c r="B2974" t="s">
        <v>2931</v>
      </c>
      <c r="C2974" t="s">
        <v>2809</v>
      </c>
      <c r="D2974" t="s">
        <v>5995</v>
      </c>
      <c r="E2974" t="s">
        <v>1314</v>
      </c>
      <c r="F2974" s="5">
        <v>7.12</v>
      </c>
      <c r="G2974" s="5">
        <v>9.99</v>
      </c>
      <c r="H2974" s="16">
        <v>40.005685668879551</v>
      </c>
      <c r="I2974" s="3" t="s">
        <v>10262</v>
      </c>
      <c r="J2974" s="3" t="str">
        <f t="shared" si="46"/>
        <v>MCO</v>
      </c>
      <c r="K2974" s="3" t="e">
        <f>IF(AND(RIGHT(I2974,1)="1",J2974=AVP),"Scranton West","")</f>
        <v>#NAME?</v>
      </c>
    </row>
    <row r="2975" spans="1:11" x14ac:dyDescent="0.3">
      <c r="A2975" s="1" t="s">
        <v>5925</v>
      </c>
      <c r="B2975" t="s">
        <v>2932</v>
      </c>
      <c r="C2975" t="s">
        <v>2791</v>
      </c>
      <c r="D2975" t="s">
        <v>5997</v>
      </c>
      <c r="E2975" t="s">
        <v>2815</v>
      </c>
      <c r="F2975" s="5">
        <v>42.79</v>
      </c>
      <c r="G2975" s="5">
        <v>59.99</v>
      </c>
      <c r="H2975" s="16">
        <v>0.5028421634924205</v>
      </c>
      <c r="I2975" s="3" t="s">
        <v>10260</v>
      </c>
      <c r="J2975" s="3" t="str">
        <f t="shared" si="46"/>
        <v>BNA</v>
      </c>
      <c r="K2975" s="3" t="e">
        <f>IF(AND(RIGHT(I2975,1)="1",J2975=AVP),"Scranton West","")</f>
        <v>#NAME?</v>
      </c>
    </row>
    <row r="2976" spans="1:11" x14ac:dyDescent="0.3">
      <c r="A2976" s="1" t="s">
        <v>5926</v>
      </c>
      <c r="B2976" t="s">
        <v>2933</v>
      </c>
      <c r="C2976" t="s">
        <v>2791</v>
      </c>
      <c r="D2976" t="s">
        <v>5997</v>
      </c>
      <c r="E2976" t="s">
        <v>71</v>
      </c>
      <c r="F2976" s="5">
        <v>43.64</v>
      </c>
      <c r="G2976" s="5">
        <v>79.989999999999995</v>
      </c>
      <c r="H2976" s="16">
        <v>30.00666774433838</v>
      </c>
      <c r="I2976" s="3" t="s">
        <v>10261</v>
      </c>
      <c r="J2976" s="3" t="str">
        <f t="shared" si="46"/>
        <v>AVP</v>
      </c>
      <c r="K2976" s="3" t="e">
        <f>IF(AND(RIGHT(I2976,1)="1",J2976=AVP),"Scranton West","")</f>
        <v>#NAME?</v>
      </c>
    </row>
    <row r="2977" spans="1:11" x14ac:dyDescent="0.3">
      <c r="A2977" s="1" t="s">
        <v>5927</v>
      </c>
      <c r="B2977" t="s">
        <v>2844</v>
      </c>
      <c r="C2977" t="s">
        <v>2791</v>
      </c>
      <c r="D2977" t="s">
        <v>5995</v>
      </c>
      <c r="E2977" t="s">
        <v>468</v>
      </c>
      <c r="F2977" s="5">
        <v>76.66</v>
      </c>
      <c r="G2977" s="5">
        <v>119.99</v>
      </c>
      <c r="H2977" s="16">
        <v>0.50742820445706027</v>
      </c>
      <c r="I2977" s="3" t="s">
        <v>10264</v>
      </c>
      <c r="J2977" s="3" t="str">
        <f t="shared" si="46"/>
        <v>AVP</v>
      </c>
      <c r="K2977" s="3" t="e">
        <f>IF(AND(RIGHT(I2977,1)="1",J2977=AVP),"Scranton West","")</f>
        <v>#NAME?</v>
      </c>
    </row>
    <row r="2978" spans="1:11" x14ac:dyDescent="0.3">
      <c r="A2978" s="1" t="s">
        <v>5928</v>
      </c>
      <c r="B2978" t="s">
        <v>2934</v>
      </c>
      <c r="C2978" t="s">
        <v>2809</v>
      </c>
      <c r="D2978" t="s">
        <v>5998</v>
      </c>
      <c r="E2978" t="s">
        <v>2935</v>
      </c>
      <c r="F2978" s="5">
        <v>17.010000000000002</v>
      </c>
      <c r="G2978" s="5">
        <v>29.99</v>
      </c>
      <c r="H2978" s="16">
        <v>0.50392930752052512</v>
      </c>
      <c r="I2978" s="3" t="s">
        <v>10261</v>
      </c>
      <c r="J2978" s="3" t="str">
        <f t="shared" si="46"/>
        <v>AVP</v>
      </c>
      <c r="K2978" s="3" t="e">
        <f>IF(AND(RIGHT(I2978,1)="1",J2978=AVP),"Scranton West","")</f>
        <v>#NAME?</v>
      </c>
    </row>
    <row r="2979" spans="1:11" x14ac:dyDescent="0.3">
      <c r="A2979" s="1" t="s">
        <v>5929</v>
      </c>
      <c r="B2979" t="s">
        <v>2936</v>
      </c>
      <c r="C2979" t="s">
        <v>2809</v>
      </c>
      <c r="D2979" t="s">
        <v>5995</v>
      </c>
      <c r="E2979" t="s">
        <v>1314</v>
      </c>
      <c r="F2979" s="5">
        <v>14.48</v>
      </c>
      <c r="G2979" s="5">
        <v>79.989999999999995</v>
      </c>
      <c r="H2979" s="16">
        <v>24.002531508568655</v>
      </c>
      <c r="I2979" s="3" t="s">
        <v>10261</v>
      </c>
      <c r="J2979" s="3" t="str">
        <f t="shared" si="46"/>
        <v>AVP</v>
      </c>
      <c r="K2979" s="3" t="e">
        <f>IF(AND(RIGHT(I2979,1)="1",J2979=AVP),"Scranton West","")</f>
        <v>#NAME?</v>
      </c>
    </row>
    <row r="2980" spans="1:11" x14ac:dyDescent="0.3">
      <c r="A2980" s="1" t="s">
        <v>5930</v>
      </c>
      <c r="B2980" t="s">
        <v>2937</v>
      </c>
      <c r="C2980" t="s">
        <v>2809</v>
      </c>
      <c r="D2980" t="s">
        <v>5998</v>
      </c>
      <c r="E2980" t="s">
        <v>2938</v>
      </c>
      <c r="F2980" s="5">
        <v>113.03</v>
      </c>
      <c r="G2980" s="5">
        <v>199.99</v>
      </c>
      <c r="H2980" s="16">
        <v>0.10029682771203977</v>
      </c>
      <c r="I2980" s="3" t="s">
        <v>10260</v>
      </c>
      <c r="J2980" s="3" t="str">
        <f t="shared" si="46"/>
        <v>BNA</v>
      </c>
      <c r="K2980" s="3" t="e">
        <f>IF(AND(RIGHT(I2980,1)="1",J2980=AVP),"Scranton West","")</f>
        <v>#NAME?</v>
      </c>
    </row>
    <row r="2981" spans="1:11" x14ac:dyDescent="0.3">
      <c r="A2981" s="1" t="s">
        <v>5931</v>
      </c>
      <c r="B2981" t="s">
        <v>2939</v>
      </c>
      <c r="C2981" t="s">
        <v>1722</v>
      </c>
      <c r="D2981" t="s">
        <v>5997</v>
      </c>
      <c r="E2981" t="s">
        <v>1314</v>
      </c>
      <c r="F2981" s="5">
        <v>41.07</v>
      </c>
      <c r="G2981" s="5">
        <v>149.99</v>
      </c>
      <c r="H2981" s="16">
        <v>11.008007250252682</v>
      </c>
      <c r="I2981" s="3" t="s">
        <v>10261</v>
      </c>
      <c r="J2981" s="3" t="str">
        <f t="shared" si="46"/>
        <v>AVP</v>
      </c>
      <c r="K2981" s="3" t="e">
        <f>IF(AND(RIGHT(I2981,1)="1",J2981=AVP),"Scranton West","")</f>
        <v>#NAME?</v>
      </c>
    </row>
    <row r="2982" spans="1:11" x14ac:dyDescent="0.3">
      <c r="A2982" s="1" t="s">
        <v>5932</v>
      </c>
      <c r="B2982" t="s">
        <v>2858</v>
      </c>
      <c r="C2982" t="s">
        <v>2791</v>
      </c>
      <c r="D2982" t="s">
        <v>5997</v>
      </c>
      <c r="E2982" t="s">
        <v>1323</v>
      </c>
      <c r="F2982" s="5">
        <v>62.21</v>
      </c>
      <c r="G2982" s="5">
        <v>159.99</v>
      </c>
      <c r="H2982" s="16">
        <v>1.0075853163032356</v>
      </c>
      <c r="I2982" s="3" t="s">
        <v>10261</v>
      </c>
      <c r="J2982" s="3" t="str">
        <f t="shared" si="46"/>
        <v>AVP</v>
      </c>
      <c r="K2982" s="3" t="e">
        <f>IF(AND(RIGHT(I2982,1)="1",J2982=AVP),"Scranton West","")</f>
        <v>#NAME?</v>
      </c>
    </row>
    <row r="2983" spans="1:11" x14ac:dyDescent="0.3">
      <c r="A2983" s="1" t="s">
        <v>5933</v>
      </c>
      <c r="B2983" t="s">
        <v>2940</v>
      </c>
      <c r="C2983" t="s">
        <v>2791</v>
      </c>
      <c r="D2983" t="s">
        <v>5995</v>
      </c>
      <c r="E2983" t="s">
        <v>1314</v>
      </c>
      <c r="F2983" s="5">
        <v>54.85</v>
      </c>
      <c r="G2983" s="5">
        <v>89.99</v>
      </c>
      <c r="H2983" s="16">
        <v>0.20217861189817068</v>
      </c>
      <c r="I2983" s="3" t="s">
        <v>10261</v>
      </c>
      <c r="J2983" s="3" t="str">
        <f t="shared" si="46"/>
        <v>AVP</v>
      </c>
      <c r="K2983" s="3" t="e">
        <f>IF(AND(RIGHT(I2983,1)="1",J2983=AVP),"Scranton West","")</f>
        <v>#NAME?</v>
      </c>
    </row>
    <row r="2984" spans="1:11" x14ac:dyDescent="0.3">
      <c r="A2984" s="1" t="s">
        <v>5934</v>
      </c>
      <c r="B2984" t="s">
        <v>2941</v>
      </c>
      <c r="C2984" t="s">
        <v>2827</v>
      </c>
      <c r="D2984" t="s">
        <v>5995</v>
      </c>
      <c r="E2984" t="s">
        <v>13</v>
      </c>
      <c r="F2984" s="5">
        <v>98.3</v>
      </c>
      <c r="G2984" s="5">
        <v>199.99</v>
      </c>
      <c r="H2984" s="16">
        <v>0.20305163355276393</v>
      </c>
      <c r="I2984" s="3" t="s">
        <v>10262</v>
      </c>
      <c r="J2984" s="3" t="str">
        <f t="shared" si="46"/>
        <v>MCO</v>
      </c>
      <c r="K2984" s="3" t="e">
        <f>IF(AND(RIGHT(I2984,1)="1",J2984=AVP),"Scranton West","")</f>
        <v>#NAME?</v>
      </c>
    </row>
    <row r="2985" spans="1:11" x14ac:dyDescent="0.3">
      <c r="A2985" s="1" t="s">
        <v>5935</v>
      </c>
      <c r="B2985" t="s">
        <v>2942</v>
      </c>
      <c r="C2985" t="s">
        <v>1722</v>
      </c>
      <c r="D2985" t="s">
        <v>5998</v>
      </c>
      <c r="E2985" t="s">
        <v>1314</v>
      </c>
      <c r="F2985" s="5">
        <v>79.489999999999995</v>
      </c>
      <c r="G2985" s="5">
        <v>129.99</v>
      </c>
      <c r="H2985" s="16">
        <v>0.10019020763960741</v>
      </c>
      <c r="I2985" s="3" t="s">
        <v>10261</v>
      </c>
      <c r="J2985" s="3" t="str">
        <f t="shared" si="46"/>
        <v>AVP</v>
      </c>
      <c r="K2985" s="3" t="e">
        <f>IF(AND(RIGHT(I2985,1)="1",J2985=AVP),"Scranton West","")</f>
        <v>#NAME?</v>
      </c>
    </row>
    <row r="2986" spans="1:11" x14ac:dyDescent="0.3">
      <c r="A2986" s="1" t="s">
        <v>5936</v>
      </c>
      <c r="B2986" t="s">
        <v>2943</v>
      </c>
      <c r="C2986" t="s">
        <v>2798</v>
      </c>
      <c r="D2986" t="s">
        <v>5998</v>
      </c>
      <c r="E2986" t="s">
        <v>27</v>
      </c>
      <c r="F2986" s="5">
        <v>37.99</v>
      </c>
      <c r="G2986" s="5">
        <v>39.99</v>
      </c>
      <c r="H2986" s="16">
        <v>1.5086116282023803</v>
      </c>
      <c r="I2986" s="3" t="s">
        <v>10261</v>
      </c>
      <c r="J2986" s="3" t="str">
        <f t="shared" si="46"/>
        <v>AVP</v>
      </c>
      <c r="K2986" s="3" t="e">
        <f>IF(AND(RIGHT(I2986,1)="1",J2986=AVP),"Scranton West","")</f>
        <v>#NAME?</v>
      </c>
    </row>
    <row r="2987" spans="1:11" x14ac:dyDescent="0.3">
      <c r="A2987" s="1" t="s">
        <v>5937</v>
      </c>
      <c r="B2987" t="s">
        <v>2944</v>
      </c>
      <c r="C2987" t="s">
        <v>2798</v>
      </c>
      <c r="D2987" t="s">
        <v>5995</v>
      </c>
      <c r="E2987" t="s">
        <v>1323</v>
      </c>
      <c r="F2987" s="5">
        <v>27.63</v>
      </c>
      <c r="G2987" s="5">
        <v>29.99</v>
      </c>
      <c r="H2987" s="16">
        <v>1.007741566075806</v>
      </c>
      <c r="I2987" s="3" t="s">
        <v>10264</v>
      </c>
      <c r="J2987" s="3" t="str">
        <f t="shared" si="46"/>
        <v>AVP</v>
      </c>
      <c r="K2987" s="3" t="e">
        <f>IF(AND(RIGHT(I2987,1)="1",J2987=AVP),"Scranton West","")</f>
        <v>#NAME?</v>
      </c>
    </row>
    <row r="2988" spans="1:11" x14ac:dyDescent="0.3">
      <c r="A2988" s="1" t="s">
        <v>5938</v>
      </c>
      <c r="B2988" t="s">
        <v>2814</v>
      </c>
      <c r="C2988" t="s">
        <v>2791</v>
      </c>
      <c r="D2988" t="s">
        <v>5998</v>
      </c>
      <c r="E2988" t="s">
        <v>2815</v>
      </c>
      <c r="F2988" s="5">
        <v>51.42</v>
      </c>
      <c r="G2988" s="5">
        <v>79.989999999999995</v>
      </c>
      <c r="H2988" s="16">
        <v>24.002463642270847</v>
      </c>
      <c r="I2988" s="3" t="s">
        <v>10263</v>
      </c>
      <c r="J2988" s="3" t="str">
        <f t="shared" si="46"/>
        <v>BNA</v>
      </c>
      <c r="K2988" s="3" t="e">
        <f>IF(AND(RIGHT(I2988,1)="1",J2988=AVP),"Scranton West","")</f>
        <v>#NAME?</v>
      </c>
    </row>
    <row r="2989" spans="1:11" x14ac:dyDescent="0.3">
      <c r="A2989" s="1" t="s">
        <v>5939</v>
      </c>
      <c r="B2989" t="s">
        <v>2945</v>
      </c>
      <c r="C2989" t="s">
        <v>2791</v>
      </c>
      <c r="D2989" t="s">
        <v>5997</v>
      </c>
      <c r="E2989" t="s">
        <v>1314</v>
      </c>
      <c r="F2989" s="5">
        <v>43.59</v>
      </c>
      <c r="G2989" s="5">
        <v>99.99</v>
      </c>
      <c r="H2989" s="16">
        <v>0.40276136068707152</v>
      </c>
      <c r="I2989" s="3" t="s">
        <v>10261</v>
      </c>
      <c r="J2989" s="3" t="str">
        <f t="shared" si="46"/>
        <v>AVP</v>
      </c>
      <c r="K2989" s="3" t="e">
        <f>IF(AND(RIGHT(I2989,1)="1",J2989=AVP),"Scranton West","")</f>
        <v>#NAME?</v>
      </c>
    </row>
    <row r="2990" spans="1:11" x14ac:dyDescent="0.3">
      <c r="A2990" s="1" t="s">
        <v>5940</v>
      </c>
      <c r="B2990" t="s">
        <v>2946</v>
      </c>
      <c r="C2990" t="s">
        <v>2791</v>
      </c>
      <c r="D2990" t="s">
        <v>5995</v>
      </c>
      <c r="E2990" t="s">
        <v>1314</v>
      </c>
      <c r="F2990" s="5">
        <v>37.67</v>
      </c>
      <c r="G2990" s="5">
        <v>79.989999999999995</v>
      </c>
      <c r="H2990" s="16">
        <v>15.008720335390459</v>
      </c>
      <c r="I2990" s="3" t="s">
        <v>10261</v>
      </c>
      <c r="J2990" s="3" t="str">
        <f t="shared" si="46"/>
        <v>AVP</v>
      </c>
      <c r="K2990" s="3" t="e">
        <f>IF(AND(RIGHT(I2990,1)="1",J2990=AVP),"Scranton West","")</f>
        <v>#NAME?</v>
      </c>
    </row>
    <row r="2991" spans="1:11" x14ac:dyDescent="0.3">
      <c r="A2991" s="1" t="s">
        <v>5941</v>
      </c>
      <c r="B2991" t="s">
        <v>2947</v>
      </c>
      <c r="C2991" t="s">
        <v>2809</v>
      </c>
      <c r="D2991" t="s">
        <v>5997</v>
      </c>
      <c r="E2991" t="s">
        <v>2812</v>
      </c>
      <c r="F2991" s="5">
        <v>51.83</v>
      </c>
      <c r="G2991" s="5">
        <v>99.99</v>
      </c>
      <c r="H2991" s="16">
        <v>22.000220607685932</v>
      </c>
      <c r="I2991" s="3" t="s">
        <v>10261</v>
      </c>
      <c r="J2991" s="3" t="str">
        <f t="shared" si="46"/>
        <v>AVP</v>
      </c>
      <c r="K2991" s="3" t="e">
        <f>IF(AND(RIGHT(I2991,1)="1",J2991=AVP),"Scranton West","")</f>
        <v>#NAME?</v>
      </c>
    </row>
    <row r="2992" spans="1:11" x14ac:dyDescent="0.3">
      <c r="A2992" s="1" t="s">
        <v>5942</v>
      </c>
      <c r="B2992" t="s">
        <v>2828</v>
      </c>
      <c r="C2992" t="s">
        <v>2829</v>
      </c>
      <c r="D2992" t="s">
        <v>5998</v>
      </c>
      <c r="E2992" t="s">
        <v>71</v>
      </c>
      <c r="F2992" s="5">
        <v>48.35</v>
      </c>
      <c r="G2992" s="5">
        <v>69.989999999999995</v>
      </c>
      <c r="H2992" s="16">
        <v>2.0036386234030625</v>
      </c>
      <c r="I2992" s="3" t="s">
        <v>10264</v>
      </c>
      <c r="J2992" s="3" t="str">
        <f t="shared" si="46"/>
        <v>AVP</v>
      </c>
      <c r="K2992" s="3" t="e">
        <f>IF(AND(RIGHT(I2992,1)="1",J2992=AVP),"Scranton West","")</f>
        <v>#NAME?</v>
      </c>
    </row>
    <row r="2993" spans="1:11" x14ac:dyDescent="0.3">
      <c r="A2993" s="1" t="s">
        <v>5943</v>
      </c>
      <c r="B2993" t="s">
        <v>2789</v>
      </c>
      <c r="C2993" t="s">
        <v>1722</v>
      </c>
      <c r="D2993" t="s">
        <v>5995</v>
      </c>
      <c r="E2993" t="s">
        <v>1314</v>
      </c>
      <c r="F2993" s="5">
        <v>40.01</v>
      </c>
      <c r="G2993" s="5">
        <v>89.99</v>
      </c>
      <c r="H2993" s="16">
        <v>0.50408910224112247</v>
      </c>
      <c r="I2993" s="3" t="s">
        <v>10261</v>
      </c>
      <c r="J2993" s="3" t="str">
        <f t="shared" si="46"/>
        <v>AVP</v>
      </c>
      <c r="K2993" s="3" t="e">
        <f>IF(AND(RIGHT(I2993,1)="1",J2993=AVP),"Scranton West","")</f>
        <v>#NAME?</v>
      </c>
    </row>
    <row r="2994" spans="1:11" x14ac:dyDescent="0.3">
      <c r="A2994" s="1" t="s">
        <v>5944</v>
      </c>
      <c r="B2994" t="s">
        <v>2948</v>
      </c>
      <c r="C2994" t="s">
        <v>2809</v>
      </c>
      <c r="D2994" t="s">
        <v>5998</v>
      </c>
      <c r="E2994" t="s">
        <v>2884</v>
      </c>
      <c r="F2994" s="5">
        <v>88.99</v>
      </c>
      <c r="G2994" s="5">
        <v>599.99</v>
      </c>
      <c r="H2994" s="16">
        <v>0.10747851890039821</v>
      </c>
      <c r="I2994" s="3" t="s">
        <v>10263</v>
      </c>
      <c r="J2994" s="3" t="str">
        <f t="shared" si="46"/>
        <v>BNA</v>
      </c>
      <c r="K2994" s="3" t="e">
        <f>IF(AND(RIGHT(I2994,1)="1",J2994=AVP),"Scranton West","")</f>
        <v>#NAME?</v>
      </c>
    </row>
    <row r="2995" spans="1:11" x14ac:dyDescent="0.3">
      <c r="A2995" s="1" t="s">
        <v>5945</v>
      </c>
      <c r="B2995" t="s">
        <v>2949</v>
      </c>
      <c r="C2995" t="s">
        <v>2809</v>
      </c>
      <c r="D2995" t="s">
        <v>5997</v>
      </c>
      <c r="E2995" t="s">
        <v>1314</v>
      </c>
      <c r="F2995" s="5">
        <v>-1.88</v>
      </c>
      <c r="G2995" s="5">
        <v>39.99</v>
      </c>
      <c r="H2995" s="16">
        <v>5.00617677723565</v>
      </c>
      <c r="I2995" s="3" t="s">
        <v>10261</v>
      </c>
      <c r="J2995" s="3" t="str">
        <f t="shared" si="46"/>
        <v>AVP</v>
      </c>
      <c r="K2995" s="3" t="e">
        <f>IF(AND(RIGHT(I2995,1)="1",J2995=AVP),"Scranton West","")</f>
        <v>#NAME?</v>
      </c>
    </row>
    <row r="2996" spans="1:11" x14ac:dyDescent="0.3">
      <c r="A2996" s="1" t="s">
        <v>5946</v>
      </c>
      <c r="B2996" t="s">
        <v>2950</v>
      </c>
      <c r="C2996" t="s">
        <v>2829</v>
      </c>
      <c r="D2996" t="s">
        <v>5998</v>
      </c>
      <c r="E2996" t="s">
        <v>1314</v>
      </c>
      <c r="F2996" s="5">
        <v>29.83</v>
      </c>
      <c r="G2996" s="5">
        <v>149.99</v>
      </c>
      <c r="H2996" s="16">
        <v>0.50919372346904745</v>
      </c>
      <c r="I2996" s="3" t="s">
        <v>10261</v>
      </c>
      <c r="J2996" s="3" t="str">
        <f t="shared" si="46"/>
        <v>AVP</v>
      </c>
      <c r="K2996" s="3" t="e">
        <f>IF(AND(RIGHT(I2996,1)="1",J2996=AVP),"Scranton West","")</f>
        <v>#NAME?</v>
      </c>
    </row>
    <row r="2997" spans="1:11" x14ac:dyDescent="0.3">
      <c r="A2997" s="1" t="s">
        <v>5947</v>
      </c>
      <c r="B2997" t="s">
        <v>2951</v>
      </c>
      <c r="C2997" t="s">
        <v>2791</v>
      </c>
      <c r="D2997" t="s">
        <v>5998</v>
      </c>
      <c r="E2997" t="s">
        <v>2804</v>
      </c>
      <c r="F2997" s="5">
        <v>38.32</v>
      </c>
      <c r="G2997" s="5">
        <v>99.99</v>
      </c>
      <c r="H2997" s="16">
        <v>25.002933798733981</v>
      </c>
      <c r="I2997" s="3" t="s">
        <v>10263</v>
      </c>
      <c r="J2997" s="3" t="str">
        <f t="shared" si="46"/>
        <v>BNA</v>
      </c>
      <c r="K2997" s="3" t="e">
        <f>IF(AND(RIGHT(I2997,1)="1",J2997=AVP),"Scranton West","")</f>
        <v>#NAME?</v>
      </c>
    </row>
    <row r="2998" spans="1:11" x14ac:dyDescent="0.3">
      <c r="A2998" s="1" t="s">
        <v>5948</v>
      </c>
      <c r="B2998" t="s">
        <v>2952</v>
      </c>
      <c r="C2998" t="s">
        <v>2809</v>
      </c>
      <c r="D2998" t="s">
        <v>5997</v>
      </c>
      <c r="E2998" t="s">
        <v>1314</v>
      </c>
      <c r="F2998" s="5">
        <v>246.96</v>
      </c>
      <c r="G2998" s="5">
        <v>499.99</v>
      </c>
      <c r="H2998" s="16">
        <v>3.007102564300161</v>
      </c>
      <c r="I2998" s="3" t="s">
        <v>10263</v>
      </c>
      <c r="J2998" s="3" t="str">
        <f t="shared" si="46"/>
        <v>BNA</v>
      </c>
      <c r="K2998" s="3" t="e">
        <f>IF(AND(RIGHT(I2998,1)="1",J2998=AVP),"Scranton West","")</f>
        <v>#NAME?</v>
      </c>
    </row>
    <row r="2999" spans="1:11" x14ac:dyDescent="0.3">
      <c r="A2999" s="1" t="s">
        <v>5949</v>
      </c>
      <c r="B2999" t="s">
        <v>2953</v>
      </c>
      <c r="C2999" t="s">
        <v>2809</v>
      </c>
      <c r="D2999" t="s">
        <v>5997</v>
      </c>
      <c r="E2999" t="s">
        <v>71</v>
      </c>
      <c r="F2999" s="5">
        <v>-22.53</v>
      </c>
      <c r="G2999" s="5">
        <v>199.99</v>
      </c>
      <c r="H2999" s="16">
        <v>3.0068502832375574</v>
      </c>
      <c r="I2999" s="3" t="s">
        <v>10262</v>
      </c>
      <c r="J2999" s="3" t="str">
        <f t="shared" si="46"/>
        <v>MCO</v>
      </c>
      <c r="K2999" s="3" t="e">
        <f>IF(AND(RIGHT(I2999,1)="1",J2999=AVP),"Scranton West","")</f>
        <v>#NAME?</v>
      </c>
    </row>
    <row r="3000" spans="1:11" x14ac:dyDescent="0.3">
      <c r="A3000" s="1" t="s">
        <v>5950</v>
      </c>
      <c r="B3000" t="s">
        <v>2954</v>
      </c>
      <c r="C3000" t="s">
        <v>2798</v>
      </c>
      <c r="D3000" t="s">
        <v>5998</v>
      </c>
      <c r="E3000" t="s">
        <v>27</v>
      </c>
      <c r="F3000" s="5">
        <v>16.36</v>
      </c>
      <c r="G3000" s="5">
        <v>19.989999999999998</v>
      </c>
      <c r="H3000" s="16">
        <v>0.40417595682142898</v>
      </c>
      <c r="I3000" s="3" t="s">
        <v>10261</v>
      </c>
      <c r="J3000" s="3" t="str">
        <f t="shared" si="46"/>
        <v>AVP</v>
      </c>
      <c r="K3000" s="3" t="e">
        <f>IF(AND(RIGHT(I3000,1)="1",J3000=AVP),"Scranton West","")</f>
        <v>#NAME?</v>
      </c>
    </row>
    <row r="3001" spans="1:11" x14ac:dyDescent="0.3">
      <c r="A3001" s="1" t="s">
        <v>5951</v>
      </c>
      <c r="B3001" t="s">
        <v>2955</v>
      </c>
      <c r="C3001" t="s">
        <v>2791</v>
      </c>
      <c r="D3001" t="s">
        <v>5995</v>
      </c>
      <c r="E3001" t="s">
        <v>2802</v>
      </c>
      <c r="F3001" s="5">
        <v>62.82</v>
      </c>
      <c r="G3001" s="5">
        <v>79.989999999999995</v>
      </c>
      <c r="H3001" s="16">
        <v>0.40364450283471021</v>
      </c>
      <c r="I3001" s="3" t="s">
        <v>10260</v>
      </c>
      <c r="J3001" s="3" t="str">
        <f t="shared" si="46"/>
        <v>BNA</v>
      </c>
      <c r="K3001" s="3" t="e">
        <f>IF(AND(RIGHT(I3001,1)="1",J3001=AVP),"Scranton West","")</f>
        <v>#NAME?</v>
      </c>
    </row>
    <row r="3002" spans="1:11" x14ac:dyDescent="0.3">
      <c r="A3002" s="1" t="s">
        <v>5952</v>
      </c>
      <c r="B3002" t="s">
        <v>2956</v>
      </c>
      <c r="C3002" t="s">
        <v>2809</v>
      </c>
      <c r="D3002" t="s">
        <v>5998</v>
      </c>
      <c r="E3002" t="s">
        <v>1314</v>
      </c>
      <c r="F3002" s="5">
        <v>143.16999999999999</v>
      </c>
      <c r="G3002" s="5">
        <v>249.99</v>
      </c>
      <c r="H3002" s="16">
        <v>1.0084289733473528</v>
      </c>
      <c r="I3002" s="3" t="s">
        <v>10261</v>
      </c>
      <c r="J3002" s="3" t="str">
        <f t="shared" si="46"/>
        <v>AVP</v>
      </c>
      <c r="K3002" s="3" t="e">
        <f>IF(AND(RIGHT(I3002,1)="1",J3002=AVP),"Scranton West","")</f>
        <v>#NAME?</v>
      </c>
    </row>
    <row r="3003" spans="1:11" x14ac:dyDescent="0.3">
      <c r="A3003" s="1" t="s">
        <v>5953</v>
      </c>
      <c r="B3003" t="s">
        <v>2957</v>
      </c>
      <c r="C3003" t="s">
        <v>2321</v>
      </c>
      <c r="D3003" t="s">
        <v>5997</v>
      </c>
      <c r="E3003" t="s">
        <v>2120</v>
      </c>
      <c r="F3003" s="5">
        <v>11.97</v>
      </c>
      <c r="G3003" s="5">
        <v>39.99</v>
      </c>
      <c r="H3003" s="16">
        <v>0.50642046960632092</v>
      </c>
      <c r="I3003" s="3" t="s">
        <v>10261</v>
      </c>
      <c r="J3003" s="3" t="str">
        <f t="shared" si="46"/>
        <v>AVP</v>
      </c>
      <c r="K3003" s="3" t="e">
        <f>IF(AND(RIGHT(I3003,1)="1",J3003=AVP),"Scranton West","")</f>
        <v>#NAME?</v>
      </c>
    </row>
    <row r="3004" spans="1:11" x14ac:dyDescent="0.3">
      <c r="A3004" s="1" t="s">
        <v>5954</v>
      </c>
      <c r="B3004" t="s">
        <v>2874</v>
      </c>
      <c r="C3004" t="s">
        <v>2791</v>
      </c>
      <c r="D3004" t="s">
        <v>5997</v>
      </c>
      <c r="E3004" t="s">
        <v>1323</v>
      </c>
      <c r="F3004" s="5">
        <v>30.63</v>
      </c>
      <c r="G3004" s="5">
        <v>39.99</v>
      </c>
      <c r="H3004" s="16">
        <v>1.0091198106073704</v>
      </c>
      <c r="I3004" s="3" t="s">
        <v>10261</v>
      </c>
      <c r="J3004" s="3" t="str">
        <f t="shared" si="46"/>
        <v>AVP</v>
      </c>
      <c r="K3004" s="3" t="e">
        <f>IF(AND(RIGHT(I3004,1)="1",J3004=AVP),"Scranton West","")</f>
        <v>#NAME?</v>
      </c>
    </row>
    <row r="3005" spans="1:11" x14ac:dyDescent="0.3">
      <c r="A3005" s="1" t="s">
        <v>5955</v>
      </c>
      <c r="B3005" t="s">
        <v>2958</v>
      </c>
      <c r="C3005" t="s">
        <v>2791</v>
      </c>
      <c r="D3005" t="s">
        <v>5995</v>
      </c>
      <c r="E3005" t="s">
        <v>2802</v>
      </c>
      <c r="F3005" s="5">
        <v>49.82</v>
      </c>
      <c r="G3005" s="5">
        <v>69.989999999999995</v>
      </c>
      <c r="H3005" s="16">
        <v>1.2039208762980451</v>
      </c>
      <c r="I3005" s="3" t="s">
        <v>10264</v>
      </c>
      <c r="J3005" s="3" t="str">
        <f t="shared" si="46"/>
        <v>AVP</v>
      </c>
      <c r="K3005" s="3" t="e">
        <f>IF(AND(RIGHT(I3005,1)="1",J3005=AVP),"Scranton West","")</f>
        <v>#NAME?</v>
      </c>
    </row>
    <row r="3006" spans="1:11" x14ac:dyDescent="0.3">
      <c r="A3006" s="1" t="s">
        <v>5956</v>
      </c>
      <c r="B3006" t="s">
        <v>2959</v>
      </c>
      <c r="C3006" t="s">
        <v>2321</v>
      </c>
      <c r="D3006" t="s">
        <v>5998</v>
      </c>
      <c r="E3006" t="s">
        <v>1314</v>
      </c>
      <c r="F3006" s="5">
        <v>28.03</v>
      </c>
      <c r="G3006" s="5">
        <v>49.99</v>
      </c>
      <c r="H3006" s="16">
        <v>4.0034757919906454</v>
      </c>
      <c r="I3006" s="3" t="s">
        <v>10262</v>
      </c>
      <c r="J3006" s="3" t="str">
        <f t="shared" si="46"/>
        <v>MCO</v>
      </c>
      <c r="K3006" s="3" t="e">
        <f>IF(AND(RIGHT(I3006,1)="1",J3006=AVP),"Scranton West","")</f>
        <v>#NAME?</v>
      </c>
    </row>
    <row r="3007" spans="1:11" x14ac:dyDescent="0.3">
      <c r="A3007" s="1" t="s">
        <v>5957</v>
      </c>
      <c r="B3007" t="s">
        <v>2960</v>
      </c>
      <c r="C3007" t="s">
        <v>2791</v>
      </c>
      <c r="D3007" t="s">
        <v>5997</v>
      </c>
      <c r="E3007" t="s">
        <v>1314</v>
      </c>
      <c r="F3007" s="5">
        <v>118.58</v>
      </c>
      <c r="G3007" s="5">
        <v>149.99</v>
      </c>
      <c r="H3007" s="16">
        <v>5.0038516887228734</v>
      </c>
      <c r="I3007" s="3" t="s">
        <v>10260</v>
      </c>
      <c r="J3007" s="3" t="str">
        <f t="shared" si="46"/>
        <v>BNA</v>
      </c>
      <c r="K3007" s="3" t="e">
        <f>IF(AND(RIGHT(I3007,1)="1",J3007=AVP),"Scranton West","")</f>
        <v>#NAME?</v>
      </c>
    </row>
    <row r="3008" spans="1:11" x14ac:dyDescent="0.3">
      <c r="A3008" s="1" t="s">
        <v>5958</v>
      </c>
      <c r="B3008" t="s">
        <v>2961</v>
      </c>
      <c r="C3008" t="s">
        <v>2014</v>
      </c>
      <c r="D3008" t="s">
        <v>5998</v>
      </c>
      <c r="E3008" t="s">
        <v>1184</v>
      </c>
      <c r="F3008" s="5">
        <v>47.06</v>
      </c>
      <c r="G3008" s="5">
        <v>89.99</v>
      </c>
      <c r="H3008" s="16">
        <v>0.30115790520333197</v>
      </c>
      <c r="I3008" s="3" t="s">
        <v>10261</v>
      </c>
      <c r="J3008" s="3" t="str">
        <f t="shared" si="46"/>
        <v>AVP</v>
      </c>
      <c r="K3008" s="3" t="e">
        <f>IF(AND(RIGHT(I3008,1)="1",J3008=AVP),"Scranton West","")</f>
        <v>#NAME?</v>
      </c>
    </row>
    <row r="3009" spans="1:11" x14ac:dyDescent="0.3">
      <c r="A3009" s="1" t="s">
        <v>5959</v>
      </c>
      <c r="B3009" t="s">
        <v>2962</v>
      </c>
      <c r="C3009" t="s">
        <v>2791</v>
      </c>
      <c r="D3009" t="s">
        <v>5995</v>
      </c>
      <c r="E3009" t="s">
        <v>71</v>
      </c>
      <c r="F3009" s="5">
        <v>108.31</v>
      </c>
      <c r="G3009" s="5">
        <v>149.99</v>
      </c>
      <c r="H3009" s="16">
        <v>2.0043411095171297</v>
      </c>
      <c r="I3009" s="3" t="s">
        <v>10261</v>
      </c>
      <c r="J3009" s="3" t="str">
        <f t="shared" si="46"/>
        <v>AVP</v>
      </c>
      <c r="K3009" s="3" t="e">
        <f>IF(AND(RIGHT(I3009,1)="1",J3009=AVP),"Scranton West","")</f>
        <v>#NAME?</v>
      </c>
    </row>
    <row r="3010" spans="1:11" x14ac:dyDescent="0.3">
      <c r="A3010" s="1" t="s">
        <v>5960</v>
      </c>
      <c r="B3010" t="s">
        <v>2963</v>
      </c>
      <c r="C3010" t="s">
        <v>2116</v>
      </c>
      <c r="D3010" t="s">
        <v>5998</v>
      </c>
      <c r="E3010" t="s">
        <v>1314</v>
      </c>
      <c r="F3010" s="5">
        <v>46.47</v>
      </c>
      <c r="G3010" s="5">
        <v>49.99</v>
      </c>
      <c r="H3010" s="16">
        <v>1.5026707926354148</v>
      </c>
      <c r="I3010" s="3" t="s">
        <v>10264</v>
      </c>
      <c r="J3010" s="3" t="str">
        <f t="shared" si="46"/>
        <v>AVP</v>
      </c>
      <c r="K3010" s="3" t="e">
        <f>IF(AND(RIGHT(I3010,1)="1",J3010=AVP),"Scranton West","")</f>
        <v>#NAME?</v>
      </c>
    </row>
    <row r="3011" spans="1:11" x14ac:dyDescent="0.3">
      <c r="A3011" s="1" t="s">
        <v>5961</v>
      </c>
      <c r="B3011" t="s">
        <v>2964</v>
      </c>
      <c r="C3011" t="s">
        <v>2809</v>
      </c>
      <c r="D3011" t="s">
        <v>5995</v>
      </c>
      <c r="E3011" t="s">
        <v>71</v>
      </c>
      <c r="F3011" s="5">
        <v>65.05</v>
      </c>
      <c r="G3011" s="5">
        <v>69.989999999999995</v>
      </c>
      <c r="H3011" s="16">
        <v>0.50193522764036569</v>
      </c>
      <c r="I3011" s="3" t="s">
        <v>10262</v>
      </c>
      <c r="J3011" s="3" t="str">
        <f t="shared" ref="J3011:J3043" si="47">LEFT(I3011,3)</f>
        <v>MCO</v>
      </c>
      <c r="K3011" s="3" t="e">
        <f>IF(AND(RIGHT(I3011,1)="1",J3011=AVP),"Scranton West","")</f>
        <v>#NAME?</v>
      </c>
    </row>
    <row r="3012" spans="1:11" x14ac:dyDescent="0.3">
      <c r="A3012" s="1" t="s">
        <v>5962</v>
      </c>
      <c r="B3012" t="s">
        <v>2965</v>
      </c>
      <c r="C3012" t="s">
        <v>2791</v>
      </c>
      <c r="D3012" t="s">
        <v>5997</v>
      </c>
      <c r="E3012" t="s">
        <v>1314</v>
      </c>
      <c r="F3012" s="5">
        <v>72.099999999999994</v>
      </c>
      <c r="G3012" s="5">
        <v>99.99</v>
      </c>
      <c r="H3012" s="16">
        <v>0.10575550744302446</v>
      </c>
      <c r="I3012" s="3" t="s">
        <v>10263</v>
      </c>
      <c r="J3012" s="3" t="str">
        <f t="shared" si="47"/>
        <v>BNA</v>
      </c>
      <c r="K3012" s="3" t="e">
        <f>IF(AND(RIGHT(I3012,1)="1",J3012=AVP),"Scranton West","")</f>
        <v>#NAME?</v>
      </c>
    </row>
    <row r="3013" spans="1:11" x14ac:dyDescent="0.3">
      <c r="A3013" s="1" t="s">
        <v>5963</v>
      </c>
      <c r="B3013" t="s">
        <v>2966</v>
      </c>
      <c r="C3013" t="s">
        <v>2809</v>
      </c>
      <c r="D3013" t="s">
        <v>5998</v>
      </c>
      <c r="E3013" t="s">
        <v>1314</v>
      </c>
      <c r="F3013" s="5">
        <v>-23.91</v>
      </c>
      <c r="G3013" s="5">
        <v>399.99</v>
      </c>
      <c r="H3013" s="16">
        <v>20.003472741544932</v>
      </c>
      <c r="I3013" s="3" t="s">
        <v>10261</v>
      </c>
      <c r="J3013" s="3" t="str">
        <f t="shared" si="47"/>
        <v>AVP</v>
      </c>
      <c r="K3013" s="3" t="e">
        <f>IF(AND(RIGHT(I3013,1)="1",J3013=AVP),"Scranton West","")</f>
        <v>#NAME?</v>
      </c>
    </row>
    <row r="3014" spans="1:11" x14ac:dyDescent="0.3">
      <c r="A3014" s="1" t="s">
        <v>5964</v>
      </c>
      <c r="B3014" t="s">
        <v>2967</v>
      </c>
      <c r="C3014" t="s">
        <v>2809</v>
      </c>
      <c r="D3014" t="s">
        <v>5997</v>
      </c>
      <c r="E3014" t="s">
        <v>2795</v>
      </c>
      <c r="F3014" s="5">
        <v>10.97</v>
      </c>
      <c r="G3014" s="5">
        <v>29.99</v>
      </c>
      <c r="H3014" s="16">
        <v>0.30106319490949202</v>
      </c>
      <c r="I3014" s="3" t="s">
        <v>10261</v>
      </c>
      <c r="J3014" s="3" t="str">
        <f t="shared" si="47"/>
        <v>AVP</v>
      </c>
      <c r="K3014" s="3" t="e">
        <f>IF(AND(RIGHT(I3014,1)="1",J3014=AVP),"Scranton West","")</f>
        <v>#NAME?</v>
      </c>
    </row>
    <row r="3015" spans="1:11" x14ac:dyDescent="0.3">
      <c r="A3015" s="1" t="s">
        <v>5965</v>
      </c>
      <c r="B3015" t="s">
        <v>2968</v>
      </c>
      <c r="C3015" t="s">
        <v>2809</v>
      </c>
      <c r="D3015" t="s">
        <v>5995</v>
      </c>
      <c r="E3015" t="s">
        <v>1314</v>
      </c>
      <c r="F3015" s="5">
        <v>2.81</v>
      </c>
      <c r="G3015" s="5">
        <v>9.99</v>
      </c>
      <c r="H3015" s="16">
        <v>3.0012776376067811</v>
      </c>
      <c r="I3015" s="3" t="s">
        <v>10261</v>
      </c>
      <c r="J3015" s="3" t="str">
        <f t="shared" si="47"/>
        <v>AVP</v>
      </c>
      <c r="K3015" s="3" t="e">
        <f>IF(AND(RIGHT(I3015,1)="1",J3015=AVP),"Scranton West","")</f>
        <v>#NAME?</v>
      </c>
    </row>
    <row r="3016" spans="1:11" x14ac:dyDescent="0.3">
      <c r="A3016" s="1" t="s">
        <v>5966</v>
      </c>
      <c r="B3016" t="s">
        <v>2969</v>
      </c>
      <c r="C3016" t="s">
        <v>2809</v>
      </c>
      <c r="D3016" t="s">
        <v>5998</v>
      </c>
      <c r="E3016" t="s">
        <v>1314</v>
      </c>
      <c r="F3016" s="5">
        <v>28.49</v>
      </c>
      <c r="G3016" s="5">
        <v>29.99</v>
      </c>
      <c r="H3016" s="16">
        <v>0.50758836682747421</v>
      </c>
      <c r="I3016" s="3" t="s">
        <v>10261</v>
      </c>
      <c r="J3016" s="3" t="str">
        <f t="shared" si="47"/>
        <v>AVP</v>
      </c>
      <c r="K3016" s="3" t="e">
        <f>IF(AND(RIGHT(I3016,1)="1",J3016=AVP),"Scranton West","")</f>
        <v>#NAME?</v>
      </c>
    </row>
    <row r="3017" spans="1:11" x14ac:dyDescent="0.3">
      <c r="A3017" s="1" t="s">
        <v>5967</v>
      </c>
      <c r="B3017" t="s">
        <v>2970</v>
      </c>
      <c r="C3017" t="s">
        <v>2321</v>
      </c>
      <c r="D3017" t="s">
        <v>5998</v>
      </c>
      <c r="E3017" t="s">
        <v>2812</v>
      </c>
      <c r="F3017" s="5">
        <v>56.25</v>
      </c>
      <c r="G3017" s="5">
        <v>99.99</v>
      </c>
      <c r="H3017" s="16">
        <v>0.50569391019536591</v>
      </c>
      <c r="I3017" s="3" t="s">
        <v>10263</v>
      </c>
      <c r="J3017" s="3" t="str">
        <f t="shared" si="47"/>
        <v>BNA</v>
      </c>
      <c r="K3017" s="3" t="e">
        <f>IF(AND(RIGHT(I3017,1)="1",J3017=AVP),"Scranton West","")</f>
        <v>#NAME?</v>
      </c>
    </row>
    <row r="3018" spans="1:11" x14ac:dyDescent="0.3">
      <c r="A3018" s="1" t="s">
        <v>5968</v>
      </c>
      <c r="B3018" t="s">
        <v>2971</v>
      </c>
      <c r="C3018" t="s">
        <v>2798</v>
      </c>
      <c r="D3018" t="s">
        <v>5995</v>
      </c>
      <c r="E3018" t="s">
        <v>2802</v>
      </c>
      <c r="F3018" s="5">
        <v>23.14</v>
      </c>
      <c r="G3018" s="5">
        <v>29.99</v>
      </c>
      <c r="H3018" s="16">
        <v>22.004752218181075</v>
      </c>
      <c r="I3018" s="3" t="s">
        <v>10264</v>
      </c>
      <c r="J3018" s="3" t="str">
        <f t="shared" si="47"/>
        <v>AVP</v>
      </c>
      <c r="K3018" s="3" t="e">
        <f>IF(AND(RIGHT(I3018,1)="1",J3018=AVP),"Scranton West","")</f>
        <v>#NAME?</v>
      </c>
    </row>
    <row r="3019" spans="1:11" x14ac:dyDescent="0.3">
      <c r="A3019" s="1" t="s">
        <v>5969</v>
      </c>
      <c r="B3019" t="s">
        <v>2972</v>
      </c>
      <c r="C3019" t="s">
        <v>2321</v>
      </c>
      <c r="D3019" t="s">
        <v>5998</v>
      </c>
      <c r="E3019" t="s">
        <v>1314</v>
      </c>
      <c r="F3019" s="5">
        <v>23.92</v>
      </c>
      <c r="G3019" s="5">
        <v>39.99</v>
      </c>
      <c r="H3019" s="16">
        <v>3.0051152372947314</v>
      </c>
      <c r="I3019" s="3" t="s">
        <v>10261</v>
      </c>
      <c r="J3019" s="3" t="str">
        <f t="shared" si="47"/>
        <v>AVP</v>
      </c>
      <c r="K3019" s="3" t="e">
        <f>IF(AND(RIGHT(I3019,1)="1",J3019=AVP),"Scranton West","")</f>
        <v>#NAME?</v>
      </c>
    </row>
    <row r="3020" spans="1:11" x14ac:dyDescent="0.3">
      <c r="A3020" s="1" t="s">
        <v>5970</v>
      </c>
      <c r="B3020" t="s">
        <v>2973</v>
      </c>
      <c r="C3020" t="s">
        <v>2791</v>
      </c>
      <c r="D3020" t="s">
        <v>5997</v>
      </c>
      <c r="E3020" t="s">
        <v>2815</v>
      </c>
      <c r="F3020" s="5">
        <v>51.55</v>
      </c>
      <c r="G3020" s="5">
        <v>59.99</v>
      </c>
      <c r="H3020" s="16">
        <v>3.009741022002606</v>
      </c>
      <c r="I3020" s="3" t="s">
        <v>10261</v>
      </c>
      <c r="J3020" s="3" t="str">
        <f t="shared" si="47"/>
        <v>AVP</v>
      </c>
      <c r="K3020" s="3" t="e">
        <f>IF(AND(RIGHT(I3020,1)="1",J3020=AVP),"Scranton West","")</f>
        <v>#NAME?</v>
      </c>
    </row>
    <row r="3021" spans="1:11" x14ac:dyDescent="0.3">
      <c r="A3021" s="1" t="s">
        <v>5971</v>
      </c>
      <c r="B3021" t="s">
        <v>2974</v>
      </c>
      <c r="C3021" t="s">
        <v>2809</v>
      </c>
      <c r="D3021" t="s">
        <v>5997</v>
      </c>
      <c r="E3021" t="s">
        <v>2902</v>
      </c>
      <c r="F3021" s="5">
        <v>444.29</v>
      </c>
      <c r="G3021" s="5">
        <v>499.99</v>
      </c>
      <c r="H3021" s="16">
        <v>4.5015803263454295</v>
      </c>
      <c r="I3021" s="3" t="s">
        <v>10260</v>
      </c>
      <c r="J3021" s="3" t="str">
        <f t="shared" si="47"/>
        <v>BNA</v>
      </c>
      <c r="K3021" s="3" t="e">
        <f>IF(AND(RIGHT(I3021,1)="1",J3021=AVP),"Scranton West","")</f>
        <v>#NAME?</v>
      </c>
    </row>
    <row r="3022" spans="1:11" x14ac:dyDescent="0.3">
      <c r="A3022" s="1" t="s">
        <v>5972</v>
      </c>
      <c r="B3022" t="s">
        <v>2975</v>
      </c>
      <c r="C3022" t="s">
        <v>2116</v>
      </c>
      <c r="D3022" t="s">
        <v>5998</v>
      </c>
      <c r="E3022" t="s">
        <v>1314</v>
      </c>
      <c r="F3022" s="5">
        <v>19.96</v>
      </c>
      <c r="G3022" s="5">
        <v>49.99</v>
      </c>
      <c r="H3022" s="16">
        <v>10.000929923801792</v>
      </c>
      <c r="I3022" s="3" t="s">
        <v>10261</v>
      </c>
      <c r="J3022" s="3" t="str">
        <f t="shared" si="47"/>
        <v>AVP</v>
      </c>
      <c r="K3022" s="3" t="e">
        <f>IF(AND(RIGHT(I3022,1)="1",J3022=AVP),"Scranton West","")</f>
        <v>#NAME?</v>
      </c>
    </row>
    <row r="3023" spans="1:11" x14ac:dyDescent="0.3">
      <c r="A3023" s="1" t="s">
        <v>5973</v>
      </c>
      <c r="B3023" t="s">
        <v>2976</v>
      </c>
      <c r="C3023" t="s">
        <v>2791</v>
      </c>
      <c r="D3023" t="s">
        <v>5995</v>
      </c>
      <c r="E3023" t="s">
        <v>1314</v>
      </c>
      <c r="F3023" s="5">
        <v>14.29</v>
      </c>
      <c r="G3023" s="5">
        <v>29.99</v>
      </c>
      <c r="H3023" s="16">
        <v>5.0015026039894996</v>
      </c>
      <c r="I3023" s="3" t="s">
        <v>10261</v>
      </c>
      <c r="J3023" s="3" t="str">
        <f t="shared" si="47"/>
        <v>AVP</v>
      </c>
      <c r="K3023" s="3" t="e">
        <f>IF(AND(RIGHT(I3023,1)="1",J3023=AVP),"Scranton West","")</f>
        <v>#NAME?</v>
      </c>
    </row>
    <row r="3024" spans="1:11" x14ac:dyDescent="0.3">
      <c r="A3024" s="1" t="s">
        <v>5974</v>
      </c>
      <c r="B3024" t="s">
        <v>2977</v>
      </c>
      <c r="C3024" t="s">
        <v>1722</v>
      </c>
      <c r="D3024" t="s">
        <v>5998</v>
      </c>
      <c r="E3024" t="s">
        <v>1314</v>
      </c>
      <c r="F3024" s="5">
        <v>82.09</v>
      </c>
      <c r="G3024" s="5">
        <v>129.99</v>
      </c>
      <c r="H3024" s="16">
        <v>31.001585526039889</v>
      </c>
      <c r="I3024" s="3" t="s">
        <v>10261</v>
      </c>
      <c r="J3024" s="3" t="str">
        <f t="shared" si="47"/>
        <v>AVP</v>
      </c>
      <c r="K3024" s="3" t="e">
        <f>IF(AND(RIGHT(I3024,1)="1",J3024=AVP),"Scranton West","")</f>
        <v>#NAME?</v>
      </c>
    </row>
    <row r="3025" spans="1:11" x14ac:dyDescent="0.3">
      <c r="A3025" s="1" t="s">
        <v>5975</v>
      </c>
      <c r="B3025" t="s">
        <v>2978</v>
      </c>
      <c r="C3025" t="s">
        <v>2798</v>
      </c>
      <c r="D3025" t="s">
        <v>5998</v>
      </c>
      <c r="E3025" t="s">
        <v>27</v>
      </c>
      <c r="F3025" s="5">
        <v>18.72</v>
      </c>
      <c r="G3025" s="5">
        <v>39.99</v>
      </c>
      <c r="H3025" s="16">
        <v>3.0032345502824693</v>
      </c>
      <c r="I3025" s="3" t="s">
        <v>10264</v>
      </c>
      <c r="J3025" s="3" t="str">
        <f t="shared" si="47"/>
        <v>AVP</v>
      </c>
      <c r="K3025" s="3" t="e">
        <f>IF(AND(RIGHT(I3025,1)="1",J3025=AVP),"Scranton West","")</f>
        <v>#NAME?</v>
      </c>
    </row>
    <row r="3026" spans="1:11" x14ac:dyDescent="0.3">
      <c r="A3026" s="1" t="s">
        <v>5976</v>
      </c>
      <c r="B3026" t="s">
        <v>2979</v>
      </c>
      <c r="C3026" t="s">
        <v>2791</v>
      </c>
      <c r="D3026" t="s">
        <v>5995</v>
      </c>
      <c r="E3026" t="s">
        <v>1314</v>
      </c>
      <c r="F3026" s="5">
        <v>47.65</v>
      </c>
      <c r="G3026" s="5">
        <v>89.99</v>
      </c>
      <c r="H3026" s="16">
        <v>0.10246613323739485</v>
      </c>
      <c r="I3026" s="3" t="s">
        <v>10264</v>
      </c>
      <c r="J3026" s="3" t="str">
        <f t="shared" si="47"/>
        <v>AVP</v>
      </c>
      <c r="K3026" s="3" t="e">
        <f>IF(AND(RIGHT(I3026,1)="1",J3026=AVP),"Scranton West","")</f>
        <v>#NAME?</v>
      </c>
    </row>
    <row r="3027" spans="1:11" x14ac:dyDescent="0.3">
      <c r="A3027" s="1" t="s">
        <v>5977</v>
      </c>
      <c r="B3027" t="s">
        <v>2980</v>
      </c>
      <c r="C3027" t="s">
        <v>2809</v>
      </c>
      <c r="D3027" t="s">
        <v>5998</v>
      </c>
      <c r="E3027" t="s">
        <v>2935</v>
      </c>
      <c r="F3027" s="5">
        <v>24.61</v>
      </c>
      <c r="G3027" s="5">
        <v>29.99</v>
      </c>
      <c r="H3027" s="16">
        <v>0.50466003463896547</v>
      </c>
      <c r="I3027" s="3" t="s">
        <v>10261</v>
      </c>
      <c r="J3027" s="3" t="str">
        <f t="shared" si="47"/>
        <v>AVP</v>
      </c>
      <c r="K3027" s="3" t="e">
        <f>IF(AND(RIGHT(I3027,1)="1",J3027=AVP),"Scranton West","")</f>
        <v>#NAME?</v>
      </c>
    </row>
    <row r="3028" spans="1:11" x14ac:dyDescent="0.3">
      <c r="A3028" s="1" t="s">
        <v>5978</v>
      </c>
      <c r="B3028" t="s">
        <v>2892</v>
      </c>
      <c r="C3028" t="s">
        <v>2809</v>
      </c>
      <c r="D3028" t="s">
        <v>5997</v>
      </c>
      <c r="E3028" t="s">
        <v>1314</v>
      </c>
      <c r="F3028" s="5">
        <v>53.07</v>
      </c>
      <c r="G3028" s="5">
        <v>199.99</v>
      </c>
      <c r="H3028" s="16">
        <v>0.10940300842755661</v>
      </c>
      <c r="I3028" s="3" t="s">
        <v>10260</v>
      </c>
      <c r="J3028" s="3" t="str">
        <f t="shared" si="47"/>
        <v>BNA</v>
      </c>
      <c r="K3028" s="3" t="e">
        <f>IF(AND(RIGHT(I3028,1)="1",J3028=AVP),"Scranton West","")</f>
        <v>#NAME?</v>
      </c>
    </row>
    <row r="3029" spans="1:11" x14ac:dyDescent="0.3">
      <c r="A3029" s="1" t="s">
        <v>5979</v>
      </c>
      <c r="B3029" t="s">
        <v>2981</v>
      </c>
      <c r="C3029" t="s">
        <v>2791</v>
      </c>
      <c r="D3029" t="s">
        <v>5997</v>
      </c>
      <c r="E3029" t="s">
        <v>71</v>
      </c>
      <c r="F3029" s="5">
        <v>87.38</v>
      </c>
      <c r="G3029" s="5">
        <v>149.99</v>
      </c>
      <c r="H3029" s="16">
        <v>5.0054748859592983</v>
      </c>
      <c r="I3029" s="3" t="s">
        <v>10262</v>
      </c>
      <c r="J3029" s="3" t="str">
        <f t="shared" si="47"/>
        <v>MCO</v>
      </c>
      <c r="K3029" s="3" t="e">
        <f>IF(AND(RIGHT(I3029,1)="1",J3029=AVP),"Scranton West","")</f>
        <v>#NAME?</v>
      </c>
    </row>
    <row r="3030" spans="1:11" x14ac:dyDescent="0.3">
      <c r="A3030" s="1" t="s">
        <v>5980</v>
      </c>
      <c r="B3030" t="s">
        <v>2982</v>
      </c>
      <c r="C3030" t="s">
        <v>2321</v>
      </c>
      <c r="D3030" t="s">
        <v>5998</v>
      </c>
      <c r="E3030" t="s">
        <v>1314</v>
      </c>
      <c r="F3030" s="5">
        <v>17.75</v>
      </c>
      <c r="G3030" s="5">
        <v>39.99</v>
      </c>
      <c r="H3030" s="16">
        <v>3.0013968496550372</v>
      </c>
      <c r="I3030" s="3" t="s">
        <v>10264</v>
      </c>
      <c r="J3030" s="3" t="str">
        <f t="shared" si="47"/>
        <v>AVP</v>
      </c>
      <c r="K3030" s="3" t="e">
        <f>IF(AND(RIGHT(I3030,1)="1",J3030=AVP),"Scranton West","")</f>
        <v>#NAME?</v>
      </c>
    </row>
    <row r="3031" spans="1:11" x14ac:dyDescent="0.3">
      <c r="A3031" s="1" t="s">
        <v>5981</v>
      </c>
      <c r="B3031" t="s">
        <v>2983</v>
      </c>
      <c r="C3031" t="s">
        <v>2827</v>
      </c>
      <c r="D3031" t="s">
        <v>5995</v>
      </c>
      <c r="E3031" t="s">
        <v>13</v>
      </c>
      <c r="F3031" s="5">
        <v>11.53</v>
      </c>
      <c r="G3031" s="5">
        <v>199.99</v>
      </c>
      <c r="H3031" s="16">
        <v>0.60123181275927318</v>
      </c>
      <c r="I3031" s="3" t="s">
        <v>10264</v>
      </c>
      <c r="J3031" s="3" t="str">
        <f t="shared" si="47"/>
        <v>AVP</v>
      </c>
      <c r="K3031" s="3" t="e">
        <f>IF(AND(RIGHT(I3031,1)="1",J3031=AVP),"Scranton West","")</f>
        <v>#NAME?</v>
      </c>
    </row>
    <row r="3032" spans="1:11" x14ac:dyDescent="0.3">
      <c r="A3032" s="1" t="s">
        <v>5982</v>
      </c>
      <c r="B3032" t="s">
        <v>2984</v>
      </c>
      <c r="C3032" t="s">
        <v>2809</v>
      </c>
      <c r="D3032" t="s">
        <v>5997</v>
      </c>
      <c r="E3032" t="s">
        <v>2938</v>
      </c>
      <c r="F3032" s="5">
        <v>100.34</v>
      </c>
      <c r="G3032" s="5">
        <v>199.99</v>
      </c>
      <c r="H3032" s="16">
        <v>1.0098364077512936</v>
      </c>
      <c r="I3032" s="3" t="s">
        <v>10261</v>
      </c>
      <c r="J3032" s="3" t="str">
        <f t="shared" si="47"/>
        <v>AVP</v>
      </c>
      <c r="K3032" s="3" t="e">
        <f>IF(AND(RIGHT(I3032,1)="1",J3032=AVP),"Scranton West","")</f>
        <v>#NAME?</v>
      </c>
    </row>
    <row r="3033" spans="1:11" x14ac:dyDescent="0.3">
      <c r="A3033" s="1" t="s">
        <v>5983</v>
      </c>
      <c r="B3033" t="s">
        <v>2985</v>
      </c>
      <c r="C3033" t="s">
        <v>2791</v>
      </c>
      <c r="D3033" t="s">
        <v>5998</v>
      </c>
      <c r="E3033" t="s">
        <v>468</v>
      </c>
      <c r="F3033" s="5">
        <v>153.71</v>
      </c>
      <c r="G3033" s="5">
        <v>199.99</v>
      </c>
      <c r="H3033" s="16">
        <v>25.002678691659089</v>
      </c>
      <c r="I3033" s="3" t="s">
        <v>10264</v>
      </c>
      <c r="J3033" s="3" t="str">
        <f t="shared" si="47"/>
        <v>AVP</v>
      </c>
      <c r="K3033" s="3" t="e">
        <f>IF(AND(RIGHT(I3033,1)="1",J3033=AVP),"Scranton West","")</f>
        <v>#NAME?</v>
      </c>
    </row>
    <row r="3034" spans="1:11" x14ac:dyDescent="0.3">
      <c r="A3034" s="1" t="s">
        <v>5984</v>
      </c>
      <c r="B3034" t="s">
        <v>2986</v>
      </c>
      <c r="C3034" t="s">
        <v>1722</v>
      </c>
      <c r="D3034" t="s">
        <v>5998</v>
      </c>
      <c r="E3034" t="s">
        <v>1314</v>
      </c>
      <c r="F3034" s="5">
        <v>89.49</v>
      </c>
      <c r="G3034" s="5">
        <v>149.99</v>
      </c>
      <c r="H3034" s="16">
        <v>2.0092653990883291</v>
      </c>
      <c r="I3034" s="3" t="s">
        <v>10261</v>
      </c>
      <c r="J3034" s="3" t="str">
        <f t="shared" si="47"/>
        <v>AVP</v>
      </c>
      <c r="K3034" s="3" t="e">
        <f>IF(AND(RIGHT(I3034,1)="1",J3034=AVP),"Scranton West","")</f>
        <v>#NAME?</v>
      </c>
    </row>
    <row r="3035" spans="1:11" x14ac:dyDescent="0.3">
      <c r="A3035" s="1" t="s">
        <v>5985</v>
      </c>
      <c r="B3035" t="s">
        <v>2987</v>
      </c>
      <c r="C3035" t="s">
        <v>2809</v>
      </c>
      <c r="D3035" t="s">
        <v>5998</v>
      </c>
      <c r="E3035" t="s">
        <v>71</v>
      </c>
      <c r="F3035" s="5">
        <v>83.47</v>
      </c>
      <c r="G3035" s="5">
        <v>129.99</v>
      </c>
      <c r="H3035" s="16">
        <v>15.007135664722817</v>
      </c>
      <c r="I3035" s="3" t="s">
        <v>10261</v>
      </c>
      <c r="J3035" s="3" t="str">
        <f t="shared" si="47"/>
        <v>AVP</v>
      </c>
      <c r="K3035" s="3" t="e">
        <f>IF(AND(RIGHT(I3035,1)="1",J3035=AVP),"Scranton West","")</f>
        <v>#NAME?</v>
      </c>
    </row>
    <row r="3036" spans="1:11" x14ac:dyDescent="0.3">
      <c r="A3036" s="1" t="s">
        <v>5986</v>
      </c>
      <c r="B3036" t="s">
        <v>2988</v>
      </c>
      <c r="C3036" t="s">
        <v>2798</v>
      </c>
      <c r="D3036" t="s">
        <v>5995</v>
      </c>
      <c r="E3036" t="s">
        <v>1323</v>
      </c>
      <c r="F3036" s="5">
        <v>13.42</v>
      </c>
      <c r="G3036" s="5">
        <v>19.989999999999998</v>
      </c>
      <c r="H3036" s="16">
        <v>10.007971384965684</v>
      </c>
      <c r="I3036" s="3" t="s">
        <v>10261</v>
      </c>
      <c r="J3036" s="3" t="str">
        <f t="shared" si="47"/>
        <v>AVP</v>
      </c>
      <c r="K3036" s="3" t="e">
        <f>IF(AND(RIGHT(I3036,1)="1",J3036=AVP),"Scranton West","")</f>
        <v>#NAME?</v>
      </c>
    </row>
    <row r="3037" spans="1:11" x14ac:dyDescent="0.3">
      <c r="A3037" s="1" t="s">
        <v>5987</v>
      </c>
      <c r="B3037" t="s">
        <v>2989</v>
      </c>
      <c r="C3037" t="s">
        <v>2791</v>
      </c>
      <c r="D3037" t="s">
        <v>5998</v>
      </c>
      <c r="E3037" t="s">
        <v>1314</v>
      </c>
      <c r="F3037" s="5">
        <v>93.31</v>
      </c>
      <c r="G3037" s="5">
        <v>199.99</v>
      </c>
      <c r="H3037" s="16">
        <v>0.50485777042950597</v>
      </c>
      <c r="I3037" s="3" t="s">
        <v>10261</v>
      </c>
      <c r="J3037" s="3" t="str">
        <f t="shared" si="47"/>
        <v>AVP</v>
      </c>
      <c r="K3037" s="3" t="e">
        <f>IF(AND(RIGHT(I3037,1)="1",J3037=AVP),"Scranton West","")</f>
        <v>#NAME?</v>
      </c>
    </row>
    <row r="3038" spans="1:11" x14ac:dyDescent="0.3">
      <c r="A3038" s="1" t="s">
        <v>5988</v>
      </c>
      <c r="B3038" t="s">
        <v>2990</v>
      </c>
      <c r="C3038" t="s">
        <v>2809</v>
      </c>
      <c r="D3038" t="s">
        <v>5997</v>
      </c>
      <c r="E3038" t="s">
        <v>1314</v>
      </c>
      <c r="F3038" s="5">
        <v>35.880000000000003</v>
      </c>
      <c r="G3038" s="5">
        <v>49.99</v>
      </c>
      <c r="H3038" s="16">
        <v>0.50972920992600423</v>
      </c>
      <c r="I3038" s="3" t="s">
        <v>10261</v>
      </c>
      <c r="J3038" s="3" t="str">
        <f t="shared" si="47"/>
        <v>AVP</v>
      </c>
      <c r="K3038" s="3" t="e">
        <f>IF(AND(RIGHT(I3038,1)="1",J3038=AVP),"Scranton West","")</f>
        <v>#NAME?</v>
      </c>
    </row>
    <row r="3039" spans="1:11" x14ac:dyDescent="0.3">
      <c r="A3039" s="1" t="s">
        <v>5989</v>
      </c>
      <c r="B3039" t="s">
        <v>2991</v>
      </c>
      <c r="C3039" t="s">
        <v>1722</v>
      </c>
      <c r="D3039" t="s">
        <v>5995</v>
      </c>
      <c r="E3039" t="s">
        <v>1314</v>
      </c>
      <c r="F3039" s="5">
        <v>67.03</v>
      </c>
      <c r="G3039" s="5">
        <v>89.99</v>
      </c>
      <c r="H3039" s="16">
        <v>0.2012227324355777</v>
      </c>
      <c r="I3039" s="3" t="s">
        <v>10261</v>
      </c>
      <c r="J3039" s="3" t="str">
        <f t="shared" si="47"/>
        <v>AVP</v>
      </c>
      <c r="K3039" s="3" t="e">
        <f>IF(AND(RIGHT(I3039,1)="1",J3039=AVP),"Scranton West","")</f>
        <v>#NAME?</v>
      </c>
    </row>
    <row r="3040" spans="1:11" x14ac:dyDescent="0.3">
      <c r="A3040" s="1" t="s">
        <v>5990</v>
      </c>
      <c r="B3040" t="s">
        <v>2992</v>
      </c>
      <c r="C3040" t="s">
        <v>2829</v>
      </c>
      <c r="D3040" t="s">
        <v>5998</v>
      </c>
      <c r="E3040" t="s">
        <v>1314</v>
      </c>
      <c r="F3040" s="5">
        <v>28.21</v>
      </c>
      <c r="G3040" s="5">
        <v>99.99</v>
      </c>
      <c r="H3040" s="16">
        <v>1.0002924519674965</v>
      </c>
      <c r="I3040" s="3" t="s">
        <v>10264</v>
      </c>
      <c r="J3040" s="3" t="str">
        <f t="shared" si="47"/>
        <v>AVP</v>
      </c>
      <c r="K3040" s="3" t="e">
        <f>IF(AND(RIGHT(I3040,1)="1",J3040=AVP),"Scranton West","")</f>
        <v>#NAME?</v>
      </c>
    </row>
    <row r="3041" spans="1:11" x14ac:dyDescent="0.3">
      <c r="A3041" s="1" t="s">
        <v>5991</v>
      </c>
      <c r="B3041" t="s">
        <v>2993</v>
      </c>
      <c r="C3041" t="s">
        <v>2791</v>
      </c>
      <c r="D3041" t="s">
        <v>5995</v>
      </c>
      <c r="E3041" t="s">
        <v>71</v>
      </c>
      <c r="F3041" s="5">
        <v>90.76</v>
      </c>
      <c r="G3041" s="5">
        <v>129.99</v>
      </c>
      <c r="H3041" s="16">
        <v>0.60971932012531749</v>
      </c>
      <c r="I3041" s="3" t="s">
        <v>10261</v>
      </c>
      <c r="J3041" s="3" t="str">
        <f t="shared" si="47"/>
        <v>AVP</v>
      </c>
      <c r="K3041" s="3" t="e">
        <f>IF(AND(RIGHT(I3041,1)="1",J3041=AVP),"Scranton West","")</f>
        <v>#NAME?</v>
      </c>
    </row>
    <row r="3042" spans="1:11" x14ac:dyDescent="0.3">
      <c r="A3042" s="1" t="s">
        <v>5992</v>
      </c>
      <c r="B3042" t="s">
        <v>2994</v>
      </c>
      <c r="C3042" t="s">
        <v>2798</v>
      </c>
      <c r="D3042" t="s">
        <v>5998</v>
      </c>
      <c r="E3042" t="s">
        <v>2878</v>
      </c>
      <c r="F3042" s="5">
        <v>35.19</v>
      </c>
      <c r="G3042" s="5">
        <v>39.99</v>
      </c>
      <c r="H3042" s="16">
        <v>1.5067986447974628</v>
      </c>
      <c r="I3042" s="3" t="s">
        <v>10264</v>
      </c>
      <c r="J3042" s="3" t="str">
        <f t="shared" si="47"/>
        <v>AVP</v>
      </c>
      <c r="K3042" s="3" t="e">
        <f>IF(AND(RIGHT(I3042,1)="1",J3042=AVP),"Scranton West","")</f>
        <v>#NAME?</v>
      </c>
    </row>
    <row r="3043" spans="1:11" x14ac:dyDescent="0.3">
      <c r="A3043" s="1" t="s">
        <v>5993</v>
      </c>
      <c r="B3043" t="s">
        <v>2891</v>
      </c>
      <c r="C3043" t="s">
        <v>2809</v>
      </c>
      <c r="D3043" t="s">
        <v>5997</v>
      </c>
      <c r="E3043" t="s">
        <v>1314</v>
      </c>
      <c r="F3043" s="5">
        <v>104.61</v>
      </c>
      <c r="G3043" s="5">
        <v>299.99</v>
      </c>
      <c r="H3043" s="16">
        <v>2.0076779775682443</v>
      </c>
      <c r="I3043" s="3" t="s">
        <v>10261</v>
      </c>
      <c r="J3043" s="3" t="str">
        <f t="shared" si="47"/>
        <v>AVP</v>
      </c>
      <c r="K3043" s="3" t="e">
        <f>IF(AND(RIGHT(I3043,1)="1",J3043=AVP),"Scranton West","")</f>
        <v>#NAME?</v>
      </c>
    </row>
  </sheetData>
  <autoFilter ref="A1:K3043" xr:uid="{0AC3E981-4502-4D68-A34B-50AA0ADCEB59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2268-8F5F-447E-840A-F3AF4938864D}">
  <sheetPr>
    <tabColor rgb="FFD27D00"/>
  </sheetPr>
  <dimension ref="A1:L500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2" sqref="F12"/>
    </sheetView>
  </sheetViews>
  <sheetFormatPr defaultColWidth="7.77734375" defaultRowHeight="14.4" x14ac:dyDescent="0.3"/>
  <cols>
    <col min="1" max="1" width="12.21875" bestFit="1" customWidth="1"/>
    <col min="2" max="2" width="15.88671875" bestFit="1" customWidth="1"/>
    <col min="3" max="3" width="11.88671875" bestFit="1" customWidth="1"/>
    <col min="4" max="4" width="16.6640625" bestFit="1" customWidth="1"/>
    <col min="5" max="5" width="17.77734375" bestFit="1" customWidth="1"/>
    <col min="6" max="6" width="19.6640625" bestFit="1" customWidth="1"/>
    <col min="7" max="8" width="21.33203125" bestFit="1" customWidth="1"/>
    <col min="9" max="9" width="17.77734375" customWidth="1"/>
    <col min="10" max="10" width="19.33203125" bestFit="1" customWidth="1"/>
    <col min="11" max="11" width="21.21875" bestFit="1" customWidth="1"/>
    <col min="12" max="12" width="27.6640625" bestFit="1" customWidth="1"/>
  </cols>
  <sheetData>
    <row r="1" spans="1:12" s="21" customFormat="1" ht="28.8" x14ac:dyDescent="0.55000000000000004">
      <c r="A1" s="22" t="s">
        <v>10255</v>
      </c>
    </row>
    <row r="2" spans="1:12" s="17" customFormat="1" ht="29.4" thickBot="1" x14ac:dyDescent="0.35">
      <c r="A2" s="17" t="s">
        <v>6119</v>
      </c>
      <c r="B2" s="17" t="s">
        <v>6120</v>
      </c>
      <c r="C2" s="17" t="s">
        <v>2995</v>
      </c>
      <c r="D2" s="17" t="s">
        <v>6670</v>
      </c>
      <c r="E2" s="17" t="s">
        <v>6668</v>
      </c>
      <c r="F2" s="17" t="s">
        <v>6671</v>
      </c>
      <c r="G2" s="17" t="s">
        <v>6723</v>
      </c>
      <c r="H2" s="17" t="s">
        <v>10256</v>
      </c>
      <c r="I2" s="20" t="s">
        <v>10267</v>
      </c>
      <c r="J2" s="17" t="s">
        <v>10109</v>
      </c>
      <c r="K2" s="17" t="s">
        <v>10268</v>
      </c>
      <c r="L2" s="17" t="s">
        <v>10269</v>
      </c>
    </row>
    <row r="3" spans="1:12" x14ac:dyDescent="0.3">
      <c r="A3" t="s">
        <v>7276</v>
      </c>
      <c r="B3" t="s">
        <v>7021</v>
      </c>
      <c r="C3" t="s">
        <v>3619</v>
      </c>
      <c r="D3" s="3">
        <v>3</v>
      </c>
      <c r="E3" s="3" t="s">
        <v>6651</v>
      </c>
      <c r="F3" s="9">
        <v>44900.8349787037</v>
      </c>
      <c r="G3" s="9">
        <v>44901.235099999998</v>
      </c>
      <c r="H3" s="9">
        <v>44901.609284259255</v>
      </c>
      <c r="I3" s="5" t="str">
        <f>IF(VLOOKUP(B3, 'Customer Data'!B:C,2,FALSE)='Order Data per SKU'!E3,"","Different")</f>
        <v/>
      </c>
      <c r="J3" s="5">
        <f>VLOOKUP(C3,'Warehouse Data'!A:G,7,FALSE)</f>
        <v>48.99</v>
      </c>
      <c r="K3" s="5">
        <f>J3*D3</f>
        <v>146.97</v>
      </c>
      <c r="L3" s="15">
        <f>PRODUCT(VLOOKUP(C3,'Warehouse Data'!A:H,8,FALSE),D3)</f>
        <v>42.001907584977815</v>
      </c>
    </row>
    <row r="4" spans="1:12" x14ac:dyDescent="0.3">
      <c r="A4" t="s">
        <v>7276</v>
      </c>
      <c r="B4" t="s">
        <v>7021</v>
      </c>
      <c r="C4" t="s">
        <v>3509</v>
      </c>
      <c r="D4" s="3">
        <v>8</v>
      </c>
      <c r="E4" s="3" t="s">
        <v>6651</v>
      </c>
      <c r="F4" s="9">
        <v>44900.8349787037</v>
      </c>
      <c r="G4" s="9">
        <v>44900.941099999996</v>
      </c>
      <c r="H4" s="9">
        <v>44901.609284259255</v>
      </c>
      <c r="I4" s="5" t="str">
        <f>IF(VLOOKUP(B4, 'Customer Data'!B:C,2,FALSE)='Order Data per SKU'!E4,"","Different")</f>
        <v/>
      </c>
      <c r="J4" s="5">
        <f>VLOOKUP(C4,'Warehouse Data'!A:G,7,FALSE)</f>
        <v>17.989999999999998</v>
      </c>
      <c r="K4" s="5">
        <f t="shared" ref="K4:K67" si="0">J4*D4</f>
        <v>143.91999999999999</v>
      </c>
      <c r="L4" s="15">
        <f>PRODUCT(VLOOKUP(C4,'Warehouse Data'!A:H,8,FALSE),D4)</f>
        <v>0.85646936984463262</v>
      </c>
    </row>
    <row r="5" spans="1:12" x14ac:dyDescent="0.3">
      <c r="A5" t="s">
        <v>7277</v>
      </c>
      <c r="B5" t="s">
        <v>6832</v>
      </c>
      <c r="C5" t="s">
        <v>3281</v>
      </c>
      <c r="D5" s="3">
        <v>3</v>
      </c>
      <c r="E5" s="3" t="s">
        <v>6627</v>
      </c>
      <c r="F5" s="9">
        <v>44900.995978703701</v>
      </c>
      <c r="G5" s="9">
        <v>44901.034699999997</v>
      </c>
      <c r="H5" s="9">
        <v>44901.326534259257</v>
      </c>
      <c r="I5" s="5" t="str">
        <f>IF(VLOOKUP(B5, 'Customer Data'!B:C,2,FALSE)='Order Data per SKU'!E5,"","Different")</f>
        <v/>
      </c>
      <c r="J5" s="5">
        <f>VLOOKUP(C5,'Warehouse Data'!A:G,7,FALSE)</f>
        <v>35.99</v>
      </c>
      <c r="K5" s="5">
        <f t="shared" si="0"/>
        <v>107.97</v>
      </c>
      <c r="L5" s="15">
        <f>PRODUCT(VLOOKUP(C5,'Warehouse Data'!A:H,8,FALSE),D5)</f>
        <v>24.028755609027719</v>
      </c>
    </row>
    <row r="6" spans="1:12" x14ac:dyDescent="0.3">
      <c r="A6" t="s">
        <v>7277</v>
      </c>
      <c r="B6" t="s">
        <v>6832</v>
      </c>
      <c r="C6" t="s">
        <v>4380</v>
      </c>
      <c r="D6" s="3">
        <v>2</v>
      </c>
      <c r="E6" s="3" t="s">
        <v>6627</v>
      </c>
      <c r="F6" s="9">
        <v>44900.995978703701</v>
      </c>
      <c r="G6" s="9">
        <v>44901.314100000003</v>
      </c>
      <c r="H6" s="9">
        <v>44901.326534259257</v>
      </c>
      <c r="I6" s="5" t="str">
        <f>IF(VLOOKUP(B6, 'Customer Data'!B:C,2,FALSE)='Order Data per SKU'!E6,"","Different")</f>
        <v/>
      </c>
      <c r="J6" s="5">
        <f>VLOOKUP(C6,'Warehouse Data'!A:G,7,FALSE)</f>
        <v>149.99</v>
      </c>
      <c r="K6" s="5">
        <f t="shared" si="0"/>
        <v>299.98</v>
      </c>
      <c r="L6" s="15">
        <f>PRODUCT(VLOOKUP(C6,'Warehouse Data'!A:H,8,FALSE),D6)</f>
        <v>1.5011235634876592</v>
      </c>
    </row>
    <row r="7" spans="1:12" x14ac:dyDescent="0.3">
      <c r="A7" t="s">
        <v>7278</v>
      </c>
      <c r="B7" t="s">
        <v>6921</v>
      </c>
      <c r="C7" t="s">
        <v>5184</v>
      </c>
      <c r="D7" s="3">
        <v>6</v>
      </c>
      <c r="E7" s="3" t="s">
        <v>6664</v>
      </c>
      <c r="F7" s="9">
        <v>44901.143978703702</v>
      </c>
      <c r="G7" s="9">
        <v>44901.157599999999</v>
      </c>
      <c r="H7" s="9">
        <v>44901.203700925922</v>
      </c>
      <c r="I7" s="5" t="str">
        <f>IF(VLOOKUP(B7, 'Customer Data'!B:C,2,FALSE)='Order Data per SKU'!E7,"","Different")</f>
        <v>Different</v>
      </c>
      <c r="J7" s="5">
        <f>VLOOKUP(C7,'Warehouse Data'!A:G,7,FALSE)</f>
        <v>13.99</v>
      </c>
      <c r="K7" s="5">
        <f t="shared" si="0"/>
        <v>83.94</v>
      </c>
      <c r="L7" s="15">
        <f>PRODUCT(VLOOKUP(C7,'Warehouse Data'!A:H,8,FALSE),D7)</f>
        <v>3.0449957492981938</v>
      </c>
    </row>
    <row r="8" spans="1:12" x14ac:dyDescent="0.3">
      <c r="A8" t="s">
        <v>7278</v>
      </c>
      <c r="B8" t="s">
        <v>6921</v>
      </c>
      <c r="C8" t="s">
        <v>3005</v>
      </c>
      <c r="D8" s="3">
        <v>8</v>
      </c>
      <c r="E8" s="3" t="s">
        <v>6664</v>
      </c>
      <c r="F8" s="9">
        <v>44901.143978703702</v>
      </c>
      <c r="G8" s="9">
        <v>44901.145600000003</v>
      </c>
      <c r="H8" s="9">
        <v>44901.203700925922</v>
      </c>
      <c r="I8" s="5" t="str">
        <f>IF(VLOOKUP(B8, 'Customer Data'!B:C,2,FALSE)='Order Data per SKU'!E8,"","Different")</f>
        <v>Different</v>
      </c>
      <c r="J8" s="5">
        <f>VLOOKUP(C8,'Warehouse Data'!A:G,7,FALSE)</f>
        <v>9.99</v>
      </c>
      <c r="K8" s="5">
        <f t="shared" si="0"/>
        <v>79.92</v>
      </c>
      <c r="L8" s="15">
        <f>PRODUCT(VLOOKUP(C8,'Warehouse Data'!A:H,8,FALSE),D8)</f>
        <v>600.04810778377214</v>
      </c>
    </row>
    <row r="9" spans="1:12" x14ac:dyDescent="0.3">
      <c r="A9" t="s">
        <v>7279</v>
      </c>
      <c r="B9" t="s">
        <v>7190</v>
      </c>
      <c r="C9" t="s">
        <v>5628</v>
      </c>
      <c r="D9" s="3">
        <v>7</v>
      </c>
      <c r="E9" s="3" t="s">
        <v>6658</v>
      </c>
      <c r="F9" s="9">
        <v>44901.560978703703</v>
      </c>
      <c r="G9" s="9">
        <v>44902.069199999998</v>
      </c>
      <c r="H9" s="9">
        <v>44902.15264537037</v>
      </c>
      <c r="I9" s="5" t="str">
        <f>IF(VLOOKUP(B9, 'Customer Data'!B:C,2,FALSE)='Order Data per SKU'!E9,"","Different")</f>
        <v/>
      </c>
      <c r="J9" s="5">
        <f>VLOOKUP(C9,'Warehouse Data'!A:G,7,FALSE)</f>
        <v>14.99</v>
      </c>
      <c r="K9" s="5">
        <f t="shared" si="0"/>
        <v>104.93</v>
      </c>
      <c r="L9" s="15">
        <f>PRODUCT(VLOOKUP(C9,'Warehouse Data'!A:H,8,FALSE),D9)</f>
        <v>4.2549428269258485</v>
      </c>
    </row>
    <row r="10" spans="1:12" x14ac:dyDescent="0.3">
      <c r="A10" t="s">
        <v>7280</v>
      </c>
      <c r="B10" t="s">
        <v>6869</v>
      </c>
      <c r="C10" t="s">
        <v>4439</v>
      </c>
      <c r="D10" s="3">
        <v>6</v>
      </c>
      <c r="E10" s="3" t="s">
        <v>6656</v>
      </c>
      <c r="F10" s="9">
        <v>44901.914978703702</v>
      </c>
      <c r="G10" s="9">
        <v>44902.023399999998</v>
      </c>
      <c r="H10" s="9">
        <v>44902.569839814816</v>
      </c>
      <c r="I10" s="5" t="str">
        <f>IF(VLOOKUP(B10, 'Customer Data'!B:C,2,FALSE)='Order Data per SKU'!E10,"","Different")</f>
        <v/>
      </c>
      <c r="J10" s="5">
        <f>VLOOKUP(C10,'Warehouse Data'!A:G,7,FALSE)</f>
        <v>14.99</v>
      </c>
      <c r="K10" s="5">
        <f t="shared" si="0"/>
        <v>89.94</v>
      </c>
      <c r="L10" s="15">
        <f>PRODUCT(VLOOKUP(C10,'Warehouse Data'!A:H,8,FALSE),D10)</f>
        <v>7.8081701271266644</v>
      </c>
    </row>
    <row r="11" spans="1:12" x14ac:dyDescent="0.3">
      <c r="A11" t="s">
        <v>7280</v>
      </c>
      <c r="B11" t="s">
        <v>6869</v>
      </c>
      <c r="C11" t="s">
        <v>3682</v>
      </c>
      <c r="D11" s="3">
        <v>3</v>
      </c>
      <c r="E11" s="3" t="s">
        <v>6656</v>
      </c>
      <c r="F11" s="9">
        <v>44901.914978703702</v>
      </c>
      <c r="G11" s="9">
        <v>44902.525099999999</v>
      </c>
      <c r="H11" s="9">
        <v>44902.569839814816</v>
      </c>
      <c r="I11" s="5" t="str">
        <f>IF(VLOOKUP(B11, 'Customer Data'!B:C,2,FALSE)='Order Data per SKU'!E11,"","Different")</f>
        <v/>
      </c>
      <c r="J11" s="5">
        <f>VLOOKUP(C11,'Warehouse Data'!A:G,7,FALSE)</f>
        <v>64.989999999999995</v>
      </c>
      <c r="K11" s="5">
        <f t="shared" si="0"/>
        <v>194.96999999999997</v>
      </c>
      <c r="L11" s="15">
        <f>PRODUCT(VLOOKUP(C11,'Warehouse Data'!A:H,8,FALSE),D11)</f>
        <v>0.60771528172277911</v>
      </c>
    </row>
    <row r="12" spans="1:12" x14ac:dyDescent="0.3">
      <c r="A12" t="s">
        <v>7281</v>
      </c>
      <c r="B12" t="s">
        <v>6927</v>
      </c>
      <c r="C12" t="s">
        <v>3101</v>
      </c>
      <c r="D12" s="3">
        <v>3</v>
      </c>
      <c r="E12" s="3" t="s">
        <v>6661</v>
      </c>
      <c r="F12" s="9">
        <v>44902.002978703706</v>
      </c>
      <c r="G12" s="9">
        <v>44902.564899999998</v>
      </c>
      <c r="H12" s="9">
        <v>44902.750200925926</v>
      </c>
      <c r="I12" s="5" t="str">
        <f>IF(VLOOKUP(B12, 'Customer Data'!B:C,2,FALSE)='Order Data per SKU'!E12,"","Different")</f>
        <v/>
      </c>
      <c r="J12" s="5">
        <f>VLOOKUP(C12,'Warehouse Data'!A:G,7,FALSE)</f>
        <v>7.99</v>
      </c>
      <c r="K12" s="5">
        <f t="shared" si="0"/>
        <v>23.97</v>
      </c>
      <c r="L12" s="15">
        <f>PRODUCT(VLOOKUP(C12,'Warehouse Data'!A:H,8,FALSE),D12)</f>
        <v>0.90174815540595743</v>
      </c>
    </row>
    <row r="13" spans="1:12" x14ac:dyDescent="0.3">
      <c r="A13" t="s">
        <v>7282</v>
      </c>
      <c r="B13" t="s">
        <v>6954</v>
      </c>
      <c r="C13" t="s">
        <v>4361</v>
      </c>
      <c r="D13" s="3">
        <v>7</v>
      </c>
      <c r="E13" s="3" t="s">
        <v>6653</v>
      </c>
      <c r="F13" s="9">
        <v>44902.023978703706</v>
      </c>
      <c r="G13" s="9">
        <v>44902.046900000001</v>
      </c>
      <c r="H13" s="9">
        <v>44902.056617592592</v>
      </c>
      <c r="I13" s="5" t="str">
        <f>IF(VLOOKUP(B13, 'Customer Data'!B:C,2,FALSE)='Order Data per SKU'!E13,"","Different")</f>
        <v/>
      </c>
      <c r="J13" s="5">
        <f>VLOOKUP(C13,'Warehouse Data'!A:G,7,FALSE)</f>
        <v>14.99</v>
      </c>
      <c r="K13" s="5">
        <f t="shared" si="0"/>
        <v>104.93</v>
      </c>
      <c r="L13" s="15">
        <f>PRODUCT(VLOOKUP(C13,'Warehouse Data'!A:H,8,FALSE),D13)</f>
        <v>21.065276386897505</v>
      </c>
    </row>
    <row r="14" spans="1:12" x14ac:dyDescent="0.3">
      <c r="A14" t="s">
        <v>7282</v>
      </c>
      <c r="B14" t="s">
        <v>6954</v>
      </c>
      <c r="C14" t="s">
        <v>5432</v>
      </c>
      <c r="D14" s="3">
        <v>2</v>
      </c>
      <c r="E14" s="3" t="s">
        <v>6653</v>
      </c>
      <c r="F14" s="9">
        <v>44902.023978703706</v>
      </c>
      <c r="G14" s="9">
        <v>44902.052199999998</v>
      </c>
      <c r="H14" s="9">
        <v>44902.056617592592</v>
      </c>
      <c r="I14" s="5" t="str">
        <f>IF(VLOOKUP(B14, 'Customer Data'!B:C,2,FALSE)='Order Data per SKU'!E14,"","Different")</f>
        <v/>
      </c>
      <c r="J14" s="5">
        <f>VLOOKUP(C14,'Warehouse Data'!A:G,7,FALSE)</f>
        <v>39.99</v>
      </c>
      <c r="K14" s="5">
        <f t="shared" si="0"/>
        <v>79.98</v>
      </c>
      <c r="L14" s="15">
        <f>PRODUCT(VLOOKUP(C14,'Warehouse Data'!A:H,8,FALSE),D14)</f>
        <v>2.0035731229035063</v>
      </c>
    </row>
    <row r="15" spans="1:12" x14ac:dyDescent="0.3">
      <c r="A15" t="s">
        <v>7283</v>
      </c>
      <c r="B15" t="s">
        <v>6836</v>
      </c>
      <c r="C15" t="s">
        <v>5137</v>
      </c>
      <c r="D15" s="3">
        <v>4</v>
      </c>
      <c r="E15" s="3" t="s">
        <v>6648</v>
      </c>
      <c r="F15" s="9">
        <v>44902.233978703705</v>
      </c>
      <c r="G15" s="9">
        <v>44902.2592</v>
      </c>
      <c r="H15" s="9">
        <v>44902.49370092593</v>
      </c>
      <c r="I15" s="5" t="str">
        <f>IF(VLOOKUP(B15, 'Customer Data'!B:C,2,FALSE)='Order Data per SKU'!E15,"","Different")</f>
        <v/>
      </c>
      <c r="J15" s="5">
        <f>VLOOKUP(C15,'Warehouse Data'!A:G,7,FALSE)</f>
        <v>29.99</v>
      </c>
      <c r="K15" s="5">
        <f t="shared" si="0"/>
        <v>119.96</v>
      </c>
      <c r="L15" s="15">
        <f>PRODUCT(VLOOKUP(C15,'Warehouse Data'!A:H,8,FALSE),D15)</f>
        <v>1.6181566706394683</v>
      </c>
    </row>
    <row r="16" spans="1:12" x14ac:dyDescent="0.3">
      <c r="A16" t="s">
        <v>7284</v>
      </c>
      <c r="B16" t="s">
        <v>6846</v>
      </c>
      <c r="C16" t="s">
        <v>5090</v>
      </c>
      <c r="D16" s="3">
        <v>5</v>
      </c>
      <c r="E16" s="3" t="s">
        <v>6640</v>
      </c>
      <c r="F16" s="9">
        <v>44902.254978703706</v>
      </c>
      <c r="G16" s="9">
        <v>44902.275699999998</v>
      </c>
      <c r="H16" s="9">
        <v>44902.365395370376</v>
      </c>
      <c r="I16" s="5" t="str">
        <f>IF(VLOOKUP(B16, 'Customer Data'!B:C,2,FALSE)='Order Data per SKU'!E16,"","Different")</f>
        <v/>
      </c>
      <c r="J16" s="5">
        <f>VLOOKUP(C16,'Warehouse Data'!A:G,7,FALSE)</f>
        <v>19.989999999999998</v>
      </c>
      <c r="K16" s="5">
        <f t="shared" si="0"/>
        <v>99.949999999999989</v>
      </c>
      <c r="L16" s="15">
        <f>PRODUCT(VLOOKUP(C16,'Warehouse Data'!A:H,8,FALSE),D16)</f>
        <v>4.0415537910487709</v>
      </c>
    </row>
    <row r="17" spans="1:12" x14ac:dyDescent="0.3">
      <c r="A17" t="s">
        <v>7284</v>
      </c>
      <c r="B17" t="s">
        <v>6846</v>
      </c>
      <c r="C17" t="s">
        <v>5801</v>
      </c>
      <c r="D17" s="3">
        <v>6</v>
      </c>
      <c r="E17" s="3" t="s">
        <v>6640</v>
      </c>
      <c r="F17" s="9">
        <v>44902.254978703706</v>
      </c>
      <c r="G17" s="9">
        <v>44902.337899999999</v>
      </c>
      <c r="H17" s="9">
        <v>44902.365395370376</v>
      </c>
      <c r="I17" s="5" t="str">
        <f>IF(VLOOKUP(B17, 'Customer Data'!B:C,2,FALSE)='Order Data per SKU'!E17,"","Different")</f>
        <v/>
      </c>
      <c r="J17" s="5">
        <f>VLOOKUP(C17,'Warehouse Data'!A:G,7,FALSE)</f>
        <v>199.99</v>
      </c>
      <c r="K17" s="5">
        <f t="shared" si="0"/>
        <v>1199.94</v>
      </c>
      <c r="L17" s="15">
        <f>PRODUCT(VLOOKUP(C17,'Warehouse Data'!A:H,8,FALSE),D17)</f>
        <v>30.018043910367233</v>
      </c>
    </row>
    <row r="18" spans="1:12" x14ac:dyDescent="0.3">
      <c r="A18" t="s">
        <v>7284</v>
      </c>
      <c r="B18" t="s">
        <v>6846</v>
      </c>
      <c r="C18" t="s">
        <v>3434</v>
      </c>
      <c r="D18" s="3">
        <v>6</v>
      </c>
      <c r="E18" s="3" t="s">
        <v>6640</v>
      </c>
      <c r="F18" s="9">
        <v>44902.254978703706</v>
      </c>
      <c r="G18" s="9">
        <v>44902.293799999999</v>
      </c>
      <c r="H18" s="9">
        <v>44902.365395370376</v>
      </c>
      <c r="I18" s="5" t="str">
        <f>IF(VLOOKUP(B18, 'Customer Data'!B:C,2,FALSE)='Order Data per SKU'!E18,"","Different")</f>
        <v/>
      </c>
      <c r="J18" s="5">
        <f>VLOOKUP(C18,'Warehouse Data'!A:G,7,FALSE)</f>
        <v>39.99</v>
      </c>
      <c r="K18" s="5">
        <f t="shared" si="0"/>
        <v>239.94</v>
      </c>
      <c r="L18" s="15">
        <f>PRODUCT(VLOOKUP(C18,'Warehouse Data'!A:H,8,FALSE),D18)</f>
        <v>24.048071936461849</v>
      </c>
    </row>
    <row r="19" spans="1:12" x14ac:dyDescent="0.3">
      <c r="A19" t="s">
        <v>7285</v>
      </c>
      <c r="B19" t="s">
        <v>7015</v>
      </c>
      <c r="C19" t="s">
        <v>3799</v>
      </c>
      <c r="D19" s="3">
        <v>3</v>
      </c>
      <c r="E19" s="3" t="s">
        <v>6663</v>
      </c>
      <c r="F19" s="9">
        <v>44902.550978703708</v>
      </c>
      <c r="G19" s="9">
        <v>44902.742899999997</v>
      </c>
      <c r="H19" s="9">
        <v>44903.155145370372</v>
      </c>
      <c r="I19" s="5" t="str">
        <f>IF(VLOOKUP(B19, 'Customer Data'!B:C,2,FALSE)='Order Data per SKU'!E19,"","Different")</f>
        <v/>
      </c>
      <c r="J19" s="5">
        <f>VLOOKUP(C19,'Warehouse Data'!A:G,7,FALSE)</f>
        <v>12.99</v>
      </c>
      <c r="K19" s="5">
        <f t="shared" si="0"/>
        <v>38.97</v>
      </c>
      <c r="L19" s="15">
        <f>PRODUCT(VLOOKUP(C19,'Warehouse Data'!A:H,8,FALSE),D19)</f>
        <v>0.60433958898574924</v>
      </c>
    </row>
    <row r="20" spans="1:12" x14ac:dyDescent="0.3">
      <c r="A20" t="s">
        <v>7286</v>
      </c>
      <c r="B20" t="s">
        <v>6765</v>
      </c>
      <c r="C20" t="s">
        <v>3177</v>
      </c>
      <c r="D20" s="3">
        <v>4</v>
      </c>
      <c r="E20" s="3" t="s">
        <v>6650</v>
      </c>
      <c r="F20" s="9">
        <v>44902.765978703705</v>
      </c>
      <c r="G20" s="9">
        <v>44902.863400000002</v>
      </c>
      <c r="H20" s="9">
        <v>44903.763895370372</v>
      </c>
      <c r="I20" s="5" t="str">
        <f>IF(VLOOKUP(B20, 'Customer Data'!B:C,2,FALSE)='Order Data per SKU'!E20,"","Different")</f>
        <v/>
      </c>
      <c r="J20" s="5">
        <f>VLOOKUP(C20,'Warehouse Data'!A:G,7,FALSE)</f>
        <v>49.99</v>
      </c>
      <c r="K20" s="5">
        <f t="shared" si="0"/>
        <v>199.96</v>
      </c>
      <c r="L20" s="15">
        <f>PRODUCT(VLOOKUP(C20,'Warehouse Data'!A:H,8,FALSE),D20)</f>
        <v>3.6383643112367996</v>
      </c>
    </row>
    <row r="21" spans="1:12" x14ac:dyDescent="0.3">
      <c r="A21" t="s">
        <v>7286</v>
      </c>
      <c r="B21" t="s">
        <v>6765</v>
      </c>
      <c r="C21" t="s">
        <v>4209</v>
      </c>
      <c r="D21" s="3">
        <v>5</v>
      </c>
      <c r="E21" s="3" t="s">
        <v>6650</v>
      </c>
      <c r="F21" s="9">
        <v>44902.765978703705</v>
      </c>
      <c r="G21" s="9">
        <v>44903.527800000003</v>
      </c>
      <c r="H21" s="9">
        <v>44903.763895370372</v>
      </c>
      <c r="I21" s="5" t="str">
        <f>IF(VLOOKUP(B21, 'Customer Data'!B:C,2,FALSE)='Order Data per SKU'!E21,"","Different")</f>
        <v/>
      </c>
      <c r="J21" s="5">
        <f>VLOOKUP(C21,'Warehouse Data'!A:G,7,FALSE)</f>
        <v>39.99</v>
      </c>
      <c r="K21" s="5">
        <f t="shared" si="0"/>
        <v>199.95000000000002</v>
      </c>
      <c r="L21" s="15">
        <f>PRODUCT(VLOOKUP(C21,'Warehouse Data'!A:H,8,FALSE),D21)</f>
        <v>3.5442594358550821</v>
      </c>
    </row>
    <row r="22" spans="1:12" x14ac:dyDescent="0.3">
      <c r="A22" t="s">
        <v>7287</v>
      </c>
      <c r="B22" t="s">
        <v>7135</v>
      </c>
      <c r="C22" t="s">
        <v>3895</v>
      </c>
      <c r="D22" s="3">
        <v>7</v>
      </c>
      <c r="E22" s="3" t="s">
        <v>6627</v>
      </c>
      <c r="F22" s="9">
        <v>44902.818978703704</v>
      </c>
      <c r="G22" s="9">
        <v>44902.822200000002</v>
      </c>
      <c r="H22" s="9">
        <v>44903.470367592592</v>
      </c>
      <c r="I22" s="5" t="str">
        <f>IF(VLOOKUP(B22, 'Customer Data'!B:C,2,FALSE)='Order Data per SKU'!E22,"","Different")</f>
        <v/>
      </c>
      <c r="J22" s="5">
        <f>VLOOKUP(C22,'Warehouse Data'!A:G,7,FALSE)</f>
        <v>24.99</v>
      </c>
      <c r="K22" s="5">
        <f t="shared" si="0"/>
        <v>174.92999999999998</v>
      </c>
      <c r="L22" s="15">
        <f>PRODUCT(VLOOKUP(C22,'Warehouse Data'!A:H,8,FALSE),D22)</f>
        <v>2.8318767368037325</v>
      </c>
    </row>
    <row r="23" spans="1:12" x14ac:dyDescent="0.3">
      <c r="A23" t="s">
        <v>7287</v>
      </c>
      <c r="B23" t="s">
        <v>7135</v>
      </c>
      <c r="C23" t="s">
        <v>3681</v>
      </c>
      <c r="D23" s="3">
        <v>1</v>
      </c>
      <c r="E23" s="3" t="s">
        <v>6627</v>
      </c>
      <c r="F23" s="9">
        <v>44902.818978703704</v>
      </c>
      <c r="G23" s="9">
        <v>44902.9683</v>
      </c>
      <c r="H23" s="9">
        <v>44903.470367592592</v>
      </c>
      <c r="I23" s="5" t="str">
        <f>IF(VLOOKUP(B23, 'Customer Data'!B:C,2,FALSE)='Order Data per SKU'!E23,"","Different")</f>
        <v/>
      </c>
      <c r="J23" s="5">
        <f>VLOOKUP(C23,'Warehouse Data'!A:G,7,FALSE)</f>
        <v>59.99</v>
      </c>
      <c r="K23" s="5">
        <f t="shared" si="0"/>
        <v>59.99</v>
      </c>
      <c r="L23" s="15">
        <f>PRODUCT(VLOOKUP(C23,'Warehouse Data'!A:H,8,FALSE),D23)</f>
        <v>0.50943747139747009</v>
      </c>
    </row>
    <row r="24" spans="1:12" x14ac:dyDescent="0.3">
      <c r="A24" t="s">
        <v>7288</v>
      </c>
      <c r="B24" t="s">
        <v>7184</v>
      </c>
      <c r="C24" t="s">
        <v>3230</v>
      </c>
      <c r="D24" s="3">
        <v>3</v>
      </c>
      <c r="E24" s="3" t="s">
        <v>6619</v>
      </c>
      <c r="F24" s="9">
        <v>44902.991978703707</v>
      </c>
      <c r="G24" s="9">
        <v>44903.070500000002</v>
      </c>
      <c r="H24" s="9">
        <v>44903.315589814818</v>
      </c>
      <c r="I24" s="5" t="str">
        <f>IF(VLOOKUP(B24, 'Customer Data'!B:C,2,FALSE)='Order Data per SKU'!E24,"","Different")</f>
        <v>Different</v>
      </c>
      <c r="J24" s="5">
        <f>VLOOKUP(C24,'Warehouse Data'!A:G,7,FALSE)</f>
        <v>22.99</v>
      </c>
      <c r="K24" s="5">
        <f t="shared" si="0"/>
        <v>68.97</v>
      </c>
      <c r="L24" s="15">
        <f>PRODUCT(VLOOKUP(C24,'Warehouse Data'!A:H,8,FALSE),D24)</f>
        <v>6.0163411375773634</v>
      </c>
    </row>
    <row r="25" spans="1:12" x14ac:dyDescent="0.3">
      <c r="A25" t="s">
        <v>7289</v>
      </c>
      <c r="B25" t="s">
        <v>7095</v>
      </c>
      <c r="C25" t="s">
        <v>4528</v>
      </c>
      <c r="D25" s="3">
        <v>4</v>
      </c>
      <c r="E25" s="3" t="s">
        <v>6661</v>
      </c>
      <c r="F25" s="9">
        <v>44903.004978703706</v>
      </c>
      <c r="G25" s="9">
        <v>44903.011299999998</v>
      </c>
      <c r="H25" s="9">
        <v>44903.017478703703</v>
      </c>
      <c r="I25" s="5" t="str">
        <f>IF(VLOOKUP(B25, 'Customer Data'!B:C,2,FALSE)='Order Data per SKU'!E25,"","Different")</f>
        <v/>
      </c>
      <c r="J25" s="5">
        <f>VLOOKUP(C25,'Warehouse Data'!A:G,7,FALSE)</f>
        <v>19.989999999999998</v>
      </c>
      <c r="K25" s="5">
        <f t="shared" si="0"/>
        <v>79.959999999999994</v>
      </c>
      <c r="L25" s="15">
        <f>PRODUCT(VLOOKUP(C25,'Warehouse Data'!A:H,8,FALSE),D25)</f>
        <v>48.030682622840366</v>
      </c>
    </row>
    <row r="26" spans="1:12" x14ac:dyDescent="0.3">
      <c r="A26" t="s">
        <v>7289</v>
      </c>
      <c r="B26" t="s">
        <v>7095</v>
      </c>
      <c r="C26" t="s">
        <v>4119</v>
      </c>
      <c r="D26" s="3">
        <v>4</v>
      </c>
      <c r="E26" s="3" t="s">
        <v>6661</v>
      </c>
      <c r="F26" s="9">
        <v>44903.004978703706</v>
      </c>
      <c r="G26" s="9">
        <v>44903.013599999998</v>
      </c>
      <c r="H26" s="9">
        <v>44903.017478703703</v>
      </c>
      <c r="I26" s="5" t="str">
        <f>IF(VLOOKUP(B26, 'Customer Data'!B:C,2,FALSE)='Order Data per SKU'!E26,"","Different")</f>
        <v/>
      </c>
      <c r="J26" s="5">
        <f>VLOOKUP(C26,'Warehouse Data'!A:G,7,FALSE)</f>
        <v>39.99</v>
      </c>
      <c r="K26" s="5">
        <f t="shared" si="0"/>
        <v>159.96</v>
      </c>
      <c r="L26" s="15">
        <f>PRODUCT(VLOOKUP(C26,'Warehouse Data'!A:H,8,FALSE),D26)</f>
        <v>40.00868937225011</v>
      </c>
    </row>
    <row r="27" spans="1:12" x14ac:dyDescent="0.3">
      <c r="A27" t="s">
        <v>7289</v>
      </c>
      <c r="B27" t="s">
        <v>7095</v>
      </c>
      <c r="C27" t="s">
        <v>5502</v>
      </c>
      <c r="D27" s="3">
        <v>5</v>
      </c>
      <c r="E27" s="3" t="s">
        <v>6661</v>
      </c>
      <c r="F27" s="9">
        <v>44903.004978703706</v>
      </c>
      <c r="G27" s="9">
        <v>44903.010699999999</v>
      </c>
      <c r="H27" s="9">
        <v>44903.017478703703</v>
      </c>
      <c r="I27" s="5" t="str">
        <f>IF(VLOOKUP(B27, 'Customer Data'!B:C,2,FALSE)='Order Data per SKU'!E27,"","Different")</f>
        <v/>
      </c>
      <c r="J27" s="5">
        <f>VLOOKUP(C27,'Warehouse Data'!A:G,7,FALSE)</f>
        <v>25.99</v>
      </c>
      <c r="K27" s="5">
        <f t="shared" si="0"/>
        <v>129.94999999999999</v>
      </c>
      <c r="L27" s="15">
        <f>PRODUCT(VLOOKUP(C27,'Warehouse Data'!A:H,8,FALSE),D27)</f>
        <v>2.5322922862150605</v>
      </c>
    </row>
    <row r="28" spans="1:12" x14ac:dyDescent="0.3">
      <c r="A28" t="s">
        <v>7290</v>
      </c>
      <c r="B28" t="s">
        <v>7261</v>
      </c>
      <c r="C28" t="s">
        <v>5838</v>
      </c>
      <c r="D28" s="3">
        <v>6</v>
      </c>
      <c r="E28" s="3" t="s">
        <v>6623</v>
      </c>
      <c r="F28" s="9">
        <v>44903.235978703706</v>
      </c>
      <c r="G28" s="9">
        <v>44903.320800000001</v>
      </c>
      <c r="H28" s="9">
        <v>44903.475562037042</v>
      </c>
      <c r="I28" s="5" t="str">
        <f>IF(VLOOKUP(B28, 'Customer Data'!B:C,2,FALSE)='Order Data per SKU'!E28,"","Different")</f>
        <v/>
      </c>
      <c r="J28" s="5">
        <f>VLOOKUP(C28,'Warehouse Data'!A:G,7,FALSE)</f>
        <v>99.99</v>
      </c>
      <c r="K28" s="5">
        <f t="shared" si="0"/>
        <v>599.93999999999994</v>
      </c>
      <c r="L28" s="15">
        <f>PRODUCT(VLOOKUP(C28,'Warehouse Data'!A:H,8,FALSE),D28)</f>
        <v>180.0186814405798</v>
      </c>
    </row>
    <row r="29" spans="1:12" x14ac:dyDescent="0.3">
      <c r="A29" t="s">
        <v>7291</v>
      </c>
      <c r="B29" t="s">
        <v>6737</v>
      </c>
      <c r="C29" t="s">
        <v>4614</v>
      </c>
      <c r="D29" s="3">
        <v>2</v>
      </c>
      <c r="E29" s="3" t="s">
        <v>6638</v>
      </c>
      <c r="F29" s="9">
        <v>44903.557978703706</v>
      </c>
      <c r="G29" s="9">
        <v>44903.952899999997</v>
      </c>
      <c r="H29" s="9">
        <v>44903.969784259265</v>
      </c>
      <c r="I29" s="5" t="str">
        <f>IF(VLOOKUP(B29, 'Customer Data'!B:C,2,FALSE)='Order Data per SKU'!E29,"","Different")</f>
        <v/>
      </c>
      <c r="J29" s="5">
        <f>VLOOKUP(C29,'Warehouse Data'!A:G,7,FALSE)</f>
        <v>10.99</v>
      </c>
      <c r="K29" s="5">
        <f t="shared" si="0"/>
        <v>21.98</v>
      </c>
      <c r="L29" s="15">
        <f>PRODUCT(VLOOKUP(C29,'Warehouse Data'!A:H,8,FALSE),D29)</f>
        <v>1.0131996171213244</v>
      </c>
    </row>
    <row r="30" spans="1:12" x14ac:dyDescent="0.3">
      <c r="A30" t="s">
        <v>7291</v>
      </c>
      <c r="B30" t="s">
        <v>6737</v>
      </c>
      <c r="C30" t="s">
        <v>4090</v>
      </c>
      <c r="D30" s="3">
        <v>5</v>
      </c>
      <c r="E30" s="3" t="s">
        <v>6638</v>
      </c>
      <c r="F30" s="9">
        <v>44903.557978703706</v>
      </c>
      <c r="G30" s="9">
        <v>44903.588100000001</v>
      </c>
      <c r="H30" s="9">
        <v>44903.969784259265</v>
      </c>
      <c r="I30" s="5" t="str">
        <f>IF(VLOOKUP(B30, 'Customer Data'!B:C,2,FALSE)='Order Data per SKU'!E30,"","Different")</f>
        <v/>
      </c>
      <c r="J30" s="5">
        <f>VLOOKUP(C30,'Warehouse Data'!A:G,7,FALSE)</f>
        <v>29.99</v>
      </c>
      <c r="K30" s="5">
        <f t="shared" si="0"/>
        <v>149.94999999999999</v>
      </c>
      <c r="L30" s="15">
        <f>PRODUCT(VLOOKUP(C30,'Warehouse Data'!A:H,8,FALSE),D30)</f>
        <v>2.5302104510242374</v>
      </c>
    </row>
    <row r="31" spans="1:12" x14ac:dyDescent="0.3">
      <c r="A31" t="s">
        <v>7292</v>
      </c>
      <c r="B31" t="s">
        <v>6806</v>
      </c>
      <c r="C31" t="s">
        <v>5335</v>
      </c>
      <c r="D31" s="3">
        <v>8</v>
      </c>
      <c r="E31" s="3" t="s">
        <v>6643</v>
      </c>
      <c r="F31" s="9">
        <v>44903.881978703706</v>
      </c>
      <c r="G31" s="9">
        <v>44904.545700000002</v>
      </c>
      <c r="H31" s="9">
        <v>44904.718089814814</v>
      </c>
      <c r="I31" s="5" t="str">
        <f>IF(VLOOKUP(B31, 'Customer Data'!B:C,2,FALSE)='Order Data per SKU'!E31,"","Different")</f>
        <v>Different</v>
      </c>
      <c r="J31" s="5">
        <f>VLOOKUP(C31,'Warehouse Data'!A:G,7,FALSE)</f>
        <v>27.99</v>
      </c>
      <c r="K31" s="5">
        <f t="shared" si="0"/>
        <v>223.92</v>
      </c>
      <c r="L31" s="15">
        <f>PRODUCT(VLOOKUP(C31,'Warehouse Data'!A:H,8,FALSE),D31)</f>
        <v>4.0777599815382821</v>
      </c>
    </row>
    <row r="32" spans="1:12" x14ac:dyDescent="0.3">
      <c r="A32" t="s">
        <v>7292</v>
      </c>
      <c r="B32" t="s">
        <v>6806</v>
      </c>
      <c r="C32" t="s">
        <v>3317</v>
      </c>
      <c r="D32" s="3">
        <v>1</v>
      </c>
      <c r="E32" s="3" t="s">
        <v>6643</v>
      </c>
      <c r="F32" s="9">
        <v>44903.881978703706</v>
      </c>
      <c r="G32" s="9">
        <v>44904.199200000003</v>
      </c>
      <c r="H32" s="9">
        <v>44904.718089814814</v>
      </c>
      <c r="I32" s="5" t="str">
        <f>IF(VLOOKUP(B32, 'Customer Data'!B:C,2,FALSE)='Order Data per SKU'!E32,"","Different")</f>
        <v>Different</v>
      </c>
      <c r="J32" s="5">
        <f>VLOOKUP(C32,'Warehouse Data'!A:G,7,FALSE)</f>
        <v>23.99</v>
      </c>
      <c r="K32" s="5">
        <f t="shared" si="0"/>
        <v>23.99</v>
      </c>
      <c r="L32" s="15">
        <f>PRODUCT(VLOOKUP(C32,'Warehouse Data'!A:H,8,FALSE),D32)</f>
        <v>0.10617269724790429</v>
      </c>
    </row>
    <row r="33" spans="1:12" x14ac:dyDescent="0.3">
      <c r="A33" t="s">
        <v>7293</v>
      </c>
      <c r="B33" t="s">
        <v>7042</v>
      </c>
      <c r="C33" t="s">
        <v>5815</v>
      </c>
      <c r="D33" s="3">
        <v>7</v>
      </c>
      <c r="E33" s="3" t="s">
        <v>6653</v>
      </c>
      <c r="F33" s="9">
        <v>44904.245978703708</v>
      </c>
      <c r="G33" s="9">
        <v>44904.469599999997</v>
      </c>
      <c r="H33" s="9">
        <v>44905.057089814822</v>
      </c>
      <c r="I33" s="5" t="str">
        <f>IF(VLOOKUP(B33, 'Customer Data'!B:C,2,FALSE)='Order Data per SKU'!E33,"","Different")</f>
        <v/>
      </c>
      <c r="J33" s="5">
        <f>VLOOKUP(C33,'Warehouse Data'!A:G,7,FALSE)</f>
        <v>59.99</v>
      </c>
      <c r="K33" s="5">
        <f t="shared" si="0"/>
        <v>419.93</v>
      </c>
      <c r="L33" s="15">
        <f>PRODUCT(VLOOKUP(C33,'Warehouse Data'!A:H,8,FALSE),D33)</f>
        <v>14.065579670397506</v>
      </c>
    </row>
    <row r="34" spans="1:12" x14ac:dyDescent="0.3">
      <c r="A34" t="s">
        <v>7294</v>
      </c>
      <c r="B34" t="s">
        <v>7070</v>
      </c>
      <c r="C34" t="s">
        <v>3331</v>
      </c>
      <c r="D34" s="3">
        <v>5</v>
      </c>
      <c r="E34" s="3" t="s">
        <v>6639</v>
      </c>
      <c r="F34" s="9">
        <v>44904.442978703708</v>
      </c>
      <c r="G34" s="9">
        <v>44904.879800000002</v>
      </c>
      <c r="H34" s="9">
        <v>44905.252700925928</v>
      </c>
      <c r="I34" s="5" t="str">
        <f>IF(VLOOKUP(B34, 'Customer Data'!B:C,2,FALSE)='Order Data per SKU'!E34,"","Different")</f>
        <v/>
      </c>
      <c r="J34" s="5">
        <f>VLOOKUP(C34,'Warehouse Data'!A:G,7,FALSE)</f>
        <v>76.989999999999995</v>
      </c>
      <c r="K34" s="5">
        <f t="shared" si="0"/>
        <v>384.95</v>
      </c>
      <c r="L34" s="15">
        <f>PRODUCT(VLOOKUP(C34,'Warehouse Data'!A:H,8,FALSE),D34)</f>
        <v>22.534657977579077</v>
      </c>
    </row>
    <row r="35" spans="1:12" x14ac:dyDescent="0.3">
      <c r="A35" t="s">
        <v>7295</v>
      </c>
      <c r="B35" t="s">
        <v>6965</v>
      </c>
      <c r="C35" t="s">
        <v>3414</v>
      </c>
      <c r="D35" s="3">
        <v>4</v>
      </c>
      <c r="E35" s="3" t="s">
        <v>6660</v>
      </c>
      <c r="F35" s="9">
        <v>44904.875978703705</v>
      </c>
      <c r="G35" s="9">
        <v>44905.144</v>
      </c>
      <c r="H35" s="9">
        <v>44905.236395370375</v>
      </c>
      <c r="I35" s="5" t="str">
        <f>IF(VLOOKUP(B35, 'Customer Data'!B:C,2,FALSE)='Order Data per SKU'!E35,"","Different")</f>
        <v/>
      </c>
      <c r="J35" s="5">
        <f>VLOOKUP(C35,'Warehouse Data'!A:G,7,FALSE)</f>
        <v>9.99</v>
      </c>
      <c r="K35" s="5">
        <f t="shared" si="0"/>
        <v>39.96</v>
      </c>
      <c r="L35" s="15">
        <f>PRODUCT(VLOOKUP(C35,'Warehouse Data'!A:H,8,FALSE),D35)</f>
        <v>2.0308365013422707</v>
      </c>
    </row>
    <row r="36" spans="1:12" x14ac:dyDescent="0.3">
      <c r="A36" t="s">
        <v>7295</v>
      </c>
      <c r="B36" t="s">
        <v>6965</v>
      </c>
      <c r="C36" t="s">
        <v>4816</v>
      </c>
      <c r="D36" s="3">
        <v>6</v>
      </c>
      <c r="E36" s="3" t="s">
        <v>6660</v>
      </c>
      <c r="F36" s="9">
        <v>44904.875978703705</v>
      </c>
      <c r="G36" s="9">
        <v>44904.9251</v>
      </c>
      <c r="H36" s="9">
        <v>44905.236395370375</v>
      </c>
      <c r="I36" s="5" t="str">
        <f>IF(VLOOKUP(B36, 'Customer Data'!B:C,2,FALSE)='Order Data per SKU'!E36,"","Different")</f>
        <v/>
      </c>
      <c r="J36" s="5">
        <f>VLOOKUP(C36,'Warehouse Data'!A:G,7,FALSE)</f>
        <v>8.99</v>
      </c>
      <c r="K36" s="5">
        <f t="shared" si="0"/>
        <v>53.94</v>
      </c>
      <c r="L36" s="15">
        <f>PRODUCT(VLOOKUP(C36,'Warehouse Data'!A:H,8,FALSE),D36)</f>
        <v>12.053671756816975</v>
      </c>
    </row>
    <row r="37" spans="1:12" x14ac:dyDescent="0.3">
      <c r="A37" t="s">
        <v>7296</v>
      </c>
      <c r="B37" t="s">
        <v>6749</v>
      </c>
      <c r="C37" t="s">
        <v>3277</v>
      </c>
      <c r="D37" s="3">
        <v>2</v>
      </c>
      <c r="E37" s="3" t="s">
        <v>6639</v>
      </c>
      <c r="F37" s="9">
        <v>44905.373978703705</v>
      </c>
      <c r="G37" s="9">
        <v>44905.382100000003</v>
      </c>
      <c r="H37" s="9">
        <v>44905.427450925927</v>
      </c>
      <c r="I37" s="5" t="str">
        <f>IF(VLOOKUP(B37, 'Customer Data'!B:C,2,FALSE)='Order Data per SKU'!E37,"","Different")</f>
        <v/>
      </c>
      <c r="J37" s="5">
        <f>VLOOKUP(C37,'Warehouse Data'!A:G,7,FALSE)</f>
        <v>7.99</v>
      </c>
      <c r="K37" s="5">
        <f t="shared" si="0"/>
        <v>15.98</v>
      </c>
      <c r="L37" s="15">
        <f>PRODUCT(VLOOKUP(C37,'Warehouse Data'!A:H,8,FALSE),D37)</f>
        <v>60.004824041322678</v>
      </c>
    </row>
    <row r="38" spans="1:12" x14ac:dyDescent="0.3">
      <c r="A38" t="s">
        <v>7297</v>
      </c>
      <c r="B38" t="s">
        <v>6922</v>
      </c>
      <c r="C38" t="s">
        <v>5955</v>
      </c>
      <c r="D38" s="3">
        <v>8</v>
      </c>
      <c r="E38" s="3" t="s">
        <v>6631</v>
      </c>
      <c r="F38" s="9">
        <v>44905.776978703703</v>
      </c>
      <c r="G38" s="9">
        <v>44905.9372</v>
      </c>
      <c r="H38" s="9">
        <v>44906.228367592594</v>
      </c>
      <c r="I38" s="5" t="str">
        <f>IF(VLOOKUP(B38, 'Customer Data'!B:C,2,FALSE)='Order Data per SKU'!E38,"","Different")</f>
        <v/>
      </c>
      <c r="J38" s="5">
        <f>VLOOKUP(C38,'Warehouse Data'!A:G,7,FALSE)</f>
        <v>69.989999999999995</v>
      </c>
      <c r="K38" s="5">
        <f t="shared" si="0"/>
        <v>559.91999999999996</v>
      </c>
      <c r="L38" s="15">
        <f>PRODUCT(VLOOKUP(C38,'Warehouse Data'!A:H,8,FALSE),D38)</f>
        <v>9.6313670103843609</v>
      </c>
    </row>
    <row r="39" spans="1:12" x14ac:dyDescent="0.3">
      <c r="A39" t="s">
        <v>7298</v>
      </c>
      <c r="B39" t="s">
        <v>6882</v>
      </c>
      <c r="C39" t="s">
        <v>4041</v>
      </c>
      <c r="D39" s="3">
        <v>1</v>
      </c>
      <c r="E39" s="3" t="s">
        <v>6659</v>
      </c>
      <c r="F39" s="9">
        <v>44905.867978703704</v>
      </c>
      <c r="G39" s="9">
        <v>44906.236199999999</v>
      </c>
      <c r="H39" s="9">
        <v>44906.703395370372</v>
      </c>
      <c r="I39" s="5" t="str">
        <f>IF(VLOOKUP(B39, 'Customer Data'!B:C,2,FALSE)='Order Data per SKU'!E39,"","Different")</f>
        <v>Different</v>
      </c>
      <c r="J39" s="5">
        <f>VLOOKUP(C39,'Warehouse Data'!A:G,7,FALSE)</f>
        <v>19.989999999999998</v>
      </c>
      <c r="K39" s="5">
        <f t="shared" si="0"/>
        <v>19.989999999999998</v>
      </c>
      <c r="L39" s="15">
        <f>PRODUCT(VLOOKUP(C39,'Warehouse Data'!A:H,8,FALSE),D39)</f>
        <v>25.003466137847049</v>
      </c>
    </row>
    <row r="40" spans="1:12" x14ac:dyDescent="0.3">
      <c r="A40" t="s">
        <v>7299</v>
      </c>
      <c r="B40" t="s">
        <v>7036</v>
      </c>
      <c r="C40" t="s">
        <v>4291</v>
      </c>
      <c r="D40" s="3">
        <v>7</v>
      </c>
      <c r="E40" s="3" t="s">
        <v>6631</v>
      </c>
      <c r="F40" s="9">
        <v>44906.025978703707</v>
      </c>
      <c r="G40" s="9">
        <v>44906.031900000002</v>
      </c>
      <c r="H40" s="9">
        <v>44906.267645370375</v>
      </c>
      <c r="I40" s="5" t="str">
        <f>IF(VLOOKUP(B40, 'Customer Data'!B:C,2,FALSE)='Order Data per SKU'!E40,"","Different")</f>
        <v/>
      </c>
      <c r="J40" s="5">
        <f>VLOOKUP(C40,'Warehouse Data'!A:G,7,FALSE)</f>
        <v>59.99</v>
      </c>
      <c r="K40" s="5">
        <f t="shared" si="0"/>
        <v>419.93</v>
      </c>
      <c r="L40" s="15">
        <f>PRODUCT(VLOOKUP(C40,'Warehouse Data'!A:H,8,FALSE),D40)</f>
        <v>56.009375270176271</v>
      </c>
    </row>
    <row r="41" spans="1:12" x14ac:dyDescent="0.3">
      <c r="A41" t="s">
        <v>7299</v>
      </c>
      <c r="B41" t="s">
        <v>7036</v>
      </c>
      <c r="C41" t="s">
        <v>4169</v>
      </c>
      <c r="D41" s="3">
        <v>3</v>
      </c>
      <c r="E41" s="3" t="s">
        <v>6631</v>
      </c>
      <c r="F41" s="9">
        <v>44906.025978703707</v>
      </c>
      <c r="G41" s="9">
        <v>44906.249499999998</v>
      </c>
      <c r="H41" s="9">
        <v>44906.267645370375</v>
      </c>
      <c r="I41" s="5" t="str">
        <f>IF(VLOOKUP(B41, 'Customer Data'!B:C,2,FALSE)='Order Data per SKU'!E41,"","Different")</f>
        <v/>
      </c>
      <c r="J41" s="5">
        <f>VLOOKUP(C41,'Warehouse Data'!A:G,7,FALSE)</f>
        <v>29.99</v>
      </c>
      <c r="K41" s="5">
        <f t="shared" si="0"/>
        <v>89.97</v>
      </c>
      <c r="L41" s="15">
        <f>PRODUCT(VLOOKUP(C41,'Warehouse Data'!A:H,8,FALSE),D41)</f>
        <v>1.5060357003816867</v>
      </c>
    </row>
    <row r="42" spans="1:12" x14ac:dyDescent="0.3">
      <c r="A42" t="s">
        <v>7300</v>
      </c>
      <c r="B42" t="s">
        <v>6809</v>
      </c>
      <c r="C42" t="s">
        <v>5163</v>
      </c>
      <c r="D42" s="3">
        <v>2</v>
      </c>
      <c r="E42" s="3" t="s">
        <v>6632</v>
      </c>
      <c r="F42" s="9">
        <v>44906.193978703704</v>
      </c>
      <c r="G42" s="9">
        <v>44906.725100000003</v>
      </c>
      <c r="H42" s="9">
        <v>44906.830784259262</v>
      </c>
      <c r="I42" s="5" t="str">
        <f>IF(VLOOKUP(B42, 'Customer Data'!B:C,2,FALSE)='Order Data per SKU'!E42,"","Different")</f>
        <v/>
      </c>
      <c r="J42" s="5">
        <f>VLOOKUP(C42,'Warehouse Data'!A:G,7,FALSE)</f>
        <v>31.99</v>
      </c>
      <c r="K42" s="5">
        <f t="shared" si="0"/>
        <v>63.98</v>
      </c>
      <c r="L42" s="15">
        <f>PRODUCT(VLOOKUP(C42,'Warehouse Data'!A:H,8,FALSE),D42)</f>
        <v>1.010517859005013</v>
      </c>
    </row>
    <row r="43" spans="1:12" x14ac:dyDescent="0.3">
      <c r="A43" t="s">
        <v>7300</v>
      </c>
      <c r="B43" t="s">
        <v>6809</v>
      </c>
      <c r="C43" t="s">
        <v>4677</v>
      </c>
      <c r="D43" s="3">
        <v>6</v>
      </c>
      <c r="E43" s="3" t="s">
        <v>6632</v>
      </c>
      <c r="F43" s="9">
        <v>44906.193978703704</v>
      </c>
      <c r="G43" s="9">
        <v>44906.419699999999</v>
      </c>
      <c r="H43" s="9">
        <v>44906.830784259262</v>
      </c>
      <c r="I43" s="5" t="str">
        <f>IF(VLOOKUP(B43, 'Customer Data'!B:C,2,FALSE)='Order Data per SKU'!E43,"","Different")</f>
        <v/>
      </c>
      <c r="J43" s="5">
        <f>VLOOKUP(C43,'Warehouse Data'!A:G,7,FALSE)</f>
        <v>10.99</v>
      </c>
      <c r="K43" s="5">
        <f t="shared" si="0"/>
        <v>65.94</v>
      </c>
      <c r="L43" s="15">
        <f>PRODUCT(VLOOKUP(C43,'Warehouse Data'!A:H,8,FALSE),D43)</f>
        <v>3.0134945518364473</v>
      </c>
    </row>
    <row r="44" spans="1:12" x14ac:dyDescent="0.3">
      <c r="A44" t="s">
        <v>7300</v>
      </c>
      <c r="B44" t="s">
        <v>6809</v>
      </c>
      <c r="C44" t="s">
        <v>3588</v>
      </c>
      <c r="D44" s="3">
        <v>1</v>
      </c>
      <c r="E44" s="3" t="s">
        <v>6632</v>
      </c>
      <c r="F44" s="9">
        <v>44906.193978703704</v>
      </c>
      <c r="G44" s="9">
        <v>44906.814700000003</v>
      </c>
      <c r="H44" s="9">
        <v>44906.830784259262</v>
      </c>
      <c r="I44" s="5" t="str">
        <f>IF(VLOOKUP(B44, 'Customer Data'!B:C,2,FALSE)='Order Data per SKU'!E44,"","Different")</f>
        <v/>
      </c>
      <c r="J44" s="5">
        <f>VLOOKUP(C44,'Warehouse Data'!A:G,7,FALSE)</f>
        <v>5.99</v>
      </c>
      <c r="K44" s="5">
        <f t="shared" si="0"/>
        <v>5.99</v>
      </c>
      <c r="L44" s="15">
        <f>PRODUCT(VLOOKUP(C44,'Warehouse Data'!A:H,8,FALSE),D44)</f>
        <v>0.50206151986176117</v>
      </c>
    </row>
    <row r="45" spans="1:12" x14ac:dyDescent="0.3">
      <c r="A45" t="s">
        <v>7301</v>
      </c>
      <c r="B45" t="s">
        <v>7124</v>
      </c>
      <c r="C45" t="s">
        <v>5931</v>
      </c>
      <c r="D45" s="3">
        <v>2</v>
      </c>
      <c r="E45" s="3" t="s">
        <v>6652</v>
      </c>
      <c r="F45" s="9">
        <v>44906.643978703702</v>
      </c>
      <c r="G45" s="9">
        <v>44907.201999999997</v>
      </c>
      <c r="H45" s="9">
        <v>44907.487034259255</v>
      </c>
      <c r="I45" s="5" t="str">
        <f>IF(VLOOKUP(B45, 'Customer Data'!B:C,2,FALSE)='Order Data per SKU'!E45,"","Different")</f>
        <v/>
      </c>
      <c r="J45" s="5">
        <f>VLOOKUP(C45,'Warehouse Data'!A:G,7,FALSE)</f>
        <v>149.99</v>
      </c>
      <c r="K45" s="5">
        <f t="shared" si="0"/>
        <v>299.98</v>
      </c>
      <c r="L45" s="15">
        <f>PRODUCT(VLOOKUP(C45,'Warehouse Data'!A:H,8,FALSE),D45)</f>
        <v>22.016014500505364</v>
      </c>
    </row>
    <row r="46" spans="1:12" x14ac:dyDescent="0.3">
      <c r="A46" t="s">
        <v>7302</v>
      </c>
      <c r="B46" t="s">
        <v>7038</v>
      </c>
      <c r="C46" t="s">
        <v>4386</v>
      </c>
      <c r="D46" s="3">
        <v>3</v>
      </c>
      <c r="E46" s="3" t="s">
        <v>6650</v>
      </c>
      <c r="F46" s="9">
        <v>44906.703978703699</v>
      </c>
      <c r="G46" s="9">
        <v>44907.344400000002</v>
      </c>
      <c r="H46" s="9">
        <v>44907.558145370363</v>
      </c>
      <c r="I46" s="5" t="str">
        <f>IF(VLOOKUP(B46, 'Customer Data'!B:C,2,FALSE)='Order Data per SKU'!E46,"","Different")</f>
        <v/>
      </c>
      <c r="J46" s="5">
        <f>VLOOKUP(C46,'Warehouse Data'!A:G,7,FALSE)</f>
        <v>59.99</v>
      </c>
      <c r="K46" s="5">
        <f t="shared" si="0"/>
        <v>179.97</v>
      </c>
      <c r="L46" s="15">
        <f>PRODUCT(VLOOKUP(C46,'Warehouse Data'!A:H,8,FALSE),D46)</f>
        <v>0.61240699013405842</v>
      </c>
    </row>
    <row r="47" spans="1:12" x14ac:dyDescent="0.3">
      <c r="A47" t="s">
        <v>7302</v>
      </c>
      <c r="B47" t="s">
        <v>7038</v>
      </c>
      <c r="C47" t="s">
        <v>5729</v>
      </c>
      <c r="D47" s="3">
        <v>6</v>
      </c>
      <c r="E47" s="3" t="s">
        <v>6650</v>
      </c>
      <c r="F47" s="9">
        <v>44906.703978703699</v>
      </c>
      <c r="G47" s="9">
        <v>44906.752899999999</v>
      </c>
      <c r="H47" s="9">
        <v>44907.558145370363</v>
      </c>
      <c r="I47" s="5" t="str">
        <f>IF(VLOOKUP(B47, 'Customer Data'!B:C,2,FALSE)='Order Data per SKU'!E47,"","Different")</f>
        <v/>
      </c>
      <c r="J47" s="5">
        <f>VLOOKUP(C47,'Warehouse Data'!A:G,7,FALSE)</f>
        <v>159.99</v>
      </c>
      <c r="K47" s="5">
        <f t="shared" si="0"/>
        <v>959.94</v>
      </c>
      <c r="L47" s="15">
        <f>PRODUCT(VLOOKUP(C47,'Warehouse Data'!A:H,8,FALSE),D47)</f>
        <v>1.8267077000314651</v>
      </c>
    </row>
    <row r="48" spans="1:12" x14ac:dyDescent="0.3">
      <c r="A48" t="s">
        <v>7302</v>
      </c>
      <c r="B48" t="s">
        <v>7038</v>
      </c>
      <c r="C48" t="s">
        <v>4105</v>
      </c>
      <c r="D48" s="3">
        <v>3</v>
      </c>
      <c r="E48" s="3" t="s">
        <v>6650</v>
      </c>
      <c r="F48" s="9">
        <v>44906.703978703699</v>
      </c>
      <c r="G48" s="9">
        <v>44907.357000000004</v>
      </c>
      <c r="H48" s="9">
        <v>44907.558145370363</v>
      </c>
      <c r="I48" s="5" t="str">
        <f>IF(VLOOKUP(B48, 'Customer Data'!B:C,2,FALSE)='Order Data per SKU'!E48,"","Different")</f>
        <v/>
      </c>
      <c r="J48" s="5">
        <f>VLOOKUP(C48,'Warehouse Data'!A:G,7,FALSE)</f>
        <v>34.99</v>
      </c>
      <c r="K48" s="5">
        <f t="shared" si="0"/>
        <v>104.97</v>
      </c>
      <c r="L48" s="15">
        <f>PRODUCT(VLOOKUP(C48,'Warehouse Data'!A:H,8,FALSE),D48)</f>
        <v>3.0007433380770712</v>
      </c>
    </row>
    <row r="49" spans="1:12" x14ac:dyDescent="0.3">
      <c r="A49" t="s">
        <v>7303</v>
      </c>
      <c r="B49" t="s">
        <v>7159</v>
      </c>
      <c r="C49" t="s">
        <v>5237</v>
      </c>
      <c r="D49" s="3">
        <v>3</v>
      </c>
      <c r="E49" s="3" t="s">
        <v>6650</v>
      </c>
      <c r="F49" s="9">
        <v>44907.1379787037</v>
      </c>
      <c r="G49" s="9">
        <v>44907.228300000002</v>
      </c>
      <c r="H49" s="9">
        <v>44907.522006481478</v>
      </c>
      <c r="I49" s="5" t="str">
        <f>IF(VLOOKUP(B49, 'Customer Data'!B:C,2,FALSE)='Order Data per SKU'!E49,"","Different")</f>
        <v/>
      </c>
      <c r="J49" s="5">
        <f>VLOOKUP(C49,'Warehouse Data'!A:G,7,FALSE)</f>
        <v>19.989999999999998</v>
      </c>
      <c r="K49" s="5">
        <f t="shared" si="0"/>
        <v>59.97</v>
      </c>
      <c r="L49" s="15">
        <f>PRODUCT(VLOOKUP(C49,'Warehouse Data'!A:H,8,FALSE),D49)</f>
        <v>3.6164530321273247</v>
      </c>
    </row>
    <row r="50" spans="1:12" x14ac:dyDescent="0.3">
      <c r="A50" t="s">
        <v>7304</v>
      </c>
      <c r="B50" t="s">
        <v>6956</v>
      </c>
      <c r="C50" t="s">
        <v>3961</v>
      </c>
      <c r="D50" s="3">
        <v>4</v>
      </c>
      <c r="E50" s="3" t="s">
        <v>6661</v>
      </c>
      <c r="F50" s="9">
        <v>44907.561978703699</v>
      </c>
      <c r="G50" s="9">
        <v>44908.008500000004</v>
      </c>
      <c r="H50" s="9">
        <v>44908.106423148143</v>
      </c>
      <c r="I50" s="5" t="str">
        <f>IF(VLOOKUP(B50, 'Customer Data'!B:C,2,FALSE)='Order Data per SKU'!E50,"","Different")</f>
        <v/>
      </c>
      <c r="J50" s="5">
        <f>VLOOKUP(C50,'Warehouse Data'!A:G,7,FALSE)</f>
        <v>84.99</v>
      </c>
      <c r="K50" s="5">
        <f t="shared" si="0"/>
        <v>339.96</v>
      </c>
      <c r="L50" s="15">
        <f>PRODUCT(VLOOKUP(C50,'Warehouse Data'!A:H,8,FALSE),D50)</f>
        <v>12.025058276281595</v>
      </c>
    </row>
    <row r="51" spans="1:12" x14ac:dyDescent="0.3">
      <c r="A51" t="s">
        <v>7304</v>
      </c>
      <c r="B51" t="s">
        <v>6956</v>
      </c>
      <c r="C51" t="s">
        <v>5873</v>
      </c>
      <c r="D51" s="3">
        <v>8</v>
      </c>
      <c r="E51" s="3" t="s">
        <v>6661</v>
      </c>
      <c r="F51" s="9">
        <v>44907.561978703699</v>
      </c>
      <c r="G51" s="9">
        <v>44908.046799999996</v>
      </c>
      <c r="H51" s="9">
        <v>44908.106423148143</v>
      </c>
      <c r="I51" s="5" t="str">
        <f>IF(VLOOKUP(B51, 'Customer Data'!B:C,2,FALSE)='Order Data per SKU'!E51,"","Different")</f>
        <v/>
      </c>
      <c r="J51" s="5">
        <f>VLOOKUP(C51,'Warehouse Data'!A:G,7,FALSE)</f>
        <v>199.99</v>
      </c>
      <c r="K51" s="5">
        <f t="shared" si="0"/>
        <v>1599.92</v>
      </c>
      <c r="L51" s="15">
        <f>PRODUCT(VLOOKUP(C51,'Warehouse Data'!A:H,8,FALSE),D51)</f>
        <v>4.0133059417603461</v>
      </c>
    </row>
    <row r="52" spans="1:12" x14ac:dyDescent="0.3">
      <c r="A52" t="s">
        <v>7305</v>
      </c>
      <c r="B52" t="s">
        <v>6874</v>
      </c>
      <c r="C52" t="s">
        <v>3619</v>
      </c>
      <c r="D52" s="3">
        <v>3</v>
      </c>
      <c r="E52" s="3" t="s">
        <v>6662</v>
      </c>
      <c r="F52" s="9">
        <v>44907.764978703701</v>
      </c>
      <c r="G52" s="9">
        <v>44908.161699999997</v>
      </c>
      <c r="H52" s="9">
        <v>44908.396923148146</v>
      </c>
      <c r="I52" s="5" t="str">
        <f>IF(VLOOKUP(B52, 'Customer Data'!B:C,2,FALSE)='Order Data per SKU'!E52,"","Different")</f>
        <v/>
      </c>
      <c r="J52" s="5">
        <f>VLOOKUP(C52,'Warehouse Data'!A:G,7,FALSE)</f>
        <v>48.99</v>
      </c>
      <c r="K52" s="5">
        <f t="shared" si="0"/>
        <v>146.97</v>
      </c>
      <c r="L52" s="15">
        <f>PRODUCT(VLOOKUP(C52,'Warehouse Data'!A:H,8,FALSE),D52)</f>
        <v>42.001907584977815</v>
      </c>
    </row>
    <row r="53" spans="1:12" x14ac:dyDescent="0.3">
      <c r="A53" t="s">
        <v>7306</v>
      </c>
      <c r="B53" t="s">
        <v>6965</v>
      </c>
      <c r="C53" t="s">
        <v>3567</v>
      </c>
      <c r="D53" s="3">
        <v>9</v>
      </c>
      <c r="E53" s="3" t="s">
        <v>6660</v>
      </c>
      <c r="F53" s="9">
        <v>44907.840978703702</v>
      </c>
      <c r="G53" s="9">
        <v>44908.157099999997</v>
      </c>
      <c r="H53" s="9">
        <v>44908.286812037033</v>
      </c>
      <c r="I53" s="5" t="str">
        <f>IF(VLOOKUP(B53, 'Customer Data'!B:C,2,FALSE)='Order Data per SKU'!E53,"","Different")</f>
        <v/>
      </c>
      <c r="J53" s="5">
        <f>VLOOKUP(C53,'Warehouse Data'!A:G,7,FALSE)</f>
        <v>39.99</v>
      </c>
      <c r="K53" s="5">
        <f t="shared" si="0"/>
        <v>359.91</v>
      </c>
      <c r="L53" s="15">
        <f>PRODUCT(VLOOKUP(C53,'Warehouse Data'!A:H,8,FALSE),D53)</f>
        <v>180.08139268222871</v>
      </c>
    </row>
    <row r="54" spans="1:12" x14ac:dyDescent="0.3">
      <c r="A54" t="s">
        <v>7306</v>
      </c>
      <c r="B54" t="s">
        <v>6965</v>
      </c>
      <c r="C54" t="s">
        <v>4949</v>
      </c>
      <c r="D54" s="3">
        <v>3</v>
      </c>
      <c r="E54" s="3" t="s">
        <v>6660</v>
      </c>
      <c r="F54" s="9">
        <v>44907.840978703702</v>
      </c>
      <c r="G54" s="9">
        <v>44908.1201</v>
      </c>
      <c r="H54" s="9">
        <v>44908.286812037033</v>
      </c>
      <c r="I54" s="5" t="str">
        <f>IF(VLOOKUP(B54, 'Customer Data'!B:C,2,FALSE)='Order Data per SKU'!E54,"","Different")</f>
        <v/>
      </c>
      <c r="J54" s="5">
        <f>VLOOKUP(C54,'Warehouse Data'!A:G,7,FALSE)</f>
        <v>5.99</v>
      </c>
      <c r="K54" s="5">
        <f t="shared" si="0"/>
        <v>17.97</v>
      </c>
      <c r="L54" s="15">
        <f>PRODUCT(VLOOKUP(C54,'Warehouse Data'!A:H,8,FALSE),D54)</f>
        <v>6.0062577143611957</v>
      </c>
    </row>
    <row r="55" spans="1:12" x14ac:dyDescent="0.3">
      <c r="A55" t="s">
        <v>7307</v>
      </c>
      <c r="B55" t="s">
        <v>7113</v>
      </c>
      <c r="C55" t="s">
        <v>2997</v>
      </c>
      <c r="D55" s="3">
        <v>2</v>
      </c>
      <c r="E55" s="3" t="s">
        <v>6631</v>
      </c>
      <c r="F55" s="9">
        <v>44908.321978703701</v>
      </c>
      <c r="G55" s="9">
        <v>44908.331299999998</v>
      </c>
      <c r="H55" s="9">
        <v>44908.810867592591</v>
      </c>
      <c r="I55" s="5" t="str">
        <f>IF(VLOOKUP(B55, 'Customer Data'!B:C,2,FALSE)='Order Data per SKU'!E55,"","Different")</f>
        <v/>
      </c>
      <c r="J55" s="5">
        <f>VLOOKUP(C55,'Warehouse Data'!A:G,7,FALSE)</f>
        <v>22.49</v>
      </c>
      <c r="K55" s="5">
        <f t="shared" si="0"/>
        <v>44.98</v>
      </c>
      <c r="L55" s="15">
        <f>PRODUCT(VLOOKUP(C55,'Warehouse Data'!A:H,8,FALSE),D55)</f>
        <v>1.0109847246422092</v>
      </c>
    </row>
    <row r="56" spans="1:12" x14ac:dyDescent="0.3">
      <c r="A56" t="s">
        <v>7307</v>
      </c>
      <c r="B56" t="s">
        <v>7113</v>
      </c>
      <c r="C56" t="s">
        <v>4237</v>
      </c>
      <c r="D56" s="3">
        <v>5</v>
      </c>
      <c r="E56" s="3" t="s">
        <v>6631</v>
      </c>
      <c r="F56" s="9">
        <v>44908.321978703701</v>
      </c>
      <c r="G56" s="9">
        <v>44908.487200000003</v>
      </c>
      <c r="H56" s="9">
        <v>44908.810867592591</v>
      </c>
      <c r="I56" s="5" t="str">
        <f>IF(VLOOKUP(B56, 'Customer Data'!B:C,2,FALSE)='Order Data per SKU'!E56,"","Different")</f>
        <v/>
      </c>
      <c r="J56" s="5">
        <f>VLOOKUP(C56,'Warehouse Data'!A:G,7,FALSE)</f>
        <v>54.99</v>
      </c>
      <c r="K56" s="5">
        <f t="shared" si="0"/>
        <v>274.95</v>
      </c>
      <c r="L56" s="15">
        <f>PRODUCT(VLOOKUP(C56,'Warehouse Data'!A:H,8,FALSE),D56)</f>
        <v>5.01500316280897</v>
      </c>
    </row>
    <row r="57" spans="1:12" x14ac:dyDescent="0.3">
      <c r="A57" t="s">
        <v>7307</v>
      </c>
      <c r="B57" t="s">
        <v>7113</v>
      </c>
      <c r="C57" t="s">
        <v>3504</v>
      </c>
      <c r="D57" s="3">
        <v>4</v>
      </c>
      <c r="E57" s="3" t="s">
        <v>6631</v>
      </c>
      <c r="F57" s="9">
        <v>44908.321978703701</v>
      </c>
      <c r="G57" s="9">
        <v>44908.496299999999</v>
      </c>
      <c r="H57" s="9">
        <v>44908.810867592591</v>
      </c>
      <c r="I57" s="5" t="str">
        <f>IF(VLOOKUP(B57, 'Customer Data'!B:C,2,FALSE)='Order Data per SKU'!E57,"","Different")</f>
        <v/>
      </c>
      <c r="J57" s="5">
        <f>VLOOKUP(C57,'Warehouse Data'!A:G,7,FALSE)</f>
        <v>18.989999999999998</v>
      </c>
      <c r="K57" s="5">
        <f t="shared" si="0"/>
        <v>75.959999999999994</v>
      </c>
      <c r="L57" s="15">
        <f>PRODUCT(VLOOKUP(C57,'Warehouse Data'!A:H,8,FALSE),D57)</f>
        <v>1.6046196812635447</v>
      </c>
    </row>
    <row r="58" spans="1:12" x14ac:dyDescent="0.3">
      <c r="A58" t="s">
        <v>7308</v>
      </c>
      <c r="B58" t="s">
        <v>6811</v>
      </c>
      <c r="C58" t="s">
        <v>4556</v>
      </c>
      <c r="D58" s="3">
        <v>3</v>
      </c>
      <c r="E58" s="3" t="s">
        <v>6623</v>
      </c>
      <c r="F58" s="9">
        <v>44908.7629787037</v>
      </c>
      <c r="G58" s="9">
        <v>44908.825499999999</v>
      </c>
      <c r="H58" s="9">
        <v>44908.926867592592</v>
      </c>
      <c r="I58" s="5" t="str">
        <f>IF(VLOOKUP(B58, 'Customer Data'!B:C,2,FALSE)='Order Data per SKU'!E58,"","Different")</f>
        <v/>
      </c>
      <c r="J58" s="5">
        <f>VLOOKUP(C58,'Warehouse Data'!A:G,7,FALSE)</f>
        <v>29.99</v>
      </c>
      <c r="K58" s="5">
        <f t="shared" si="0"/>
        <v>89.97</v>
      </c>
      <c r="L58" s="15">
        <f>PRODUCT(VLOOKUP(C58,'Warehouse Data'!A:H,8,FALSE),D58)</f>
        <v>6.021428109212458</v>
      </c>
    </row>
    <row r="59" spans="1:12" x14ac:dyDescent="0.3">
      <c r="A59" t="s">
        <v>7308</v>
      </c>
      <c r="B59" t="s">
        <v>6811</v>
      </c>
      <c r="C59" t="s">
        <v>5752</v>
      </c>
      <c r="D59" s="3">
        <v>7</v>
      </c>
      <c r="E59" s="3" t="s">
        <v>6623</v>
      </c>
      <c r="F59" s="9">
        <v>44908.7629787037</v>
      </c>
      <c r="G59" s="9">
        <v>44908.872300000003</v>
      </c>
      <c r="H59" s="9">
        <v>44908.926867592592</v>
      </c>
      <c r="I59" s="5" t="str">
        <f>IF(VLOOKUP(B59, 'Customer Data'!B:C,2,FALSE)='Order Data per SKU'!E59,"","Different")</f>
        <v/>
      </c>
      <c r="J59" s="5">
        <f>VLOOKUP(C59,'Warehouse Data'!A:G,7,FALSE)</f>
        <v>399.99</v>
      </c>
      <c r="K59" s="5">
        <f t="shared" si="0"/>
        <v>2799.9300000000003</v>
      </c>
      <c r="L59" s="15">
        <f>PRODUCT(VLOOKUP(C59,'Warehouse Data'!A:H,8,FALSE),D59)</f>
        <v>210.05790721935566</v>
      </c>
    </row>
    <row r="60" spans="1:12" x14ac:dyDescent="0.3">
      <c r="A60" t="s">
        <v>7309</v>
      </c>
      <c r="B60" t="s">
        <v>6973</v>
      </c>
      <c r="C60" t="s">
        <v>4285</v>
      </c>
      <c r="D60" s="3">
        <v>10</v>
      </c>
      <c r="E60" s="3" t="s">
        <v>6663</v>
      </c>
      <c r="F60" s="9">
        <v>44908.764978703701</v>
      </c>
      <c r="G60" s="9">
        <v>44908.965799999998</v>
      </c>
      <c r="H60" s="9">
        <v>44909.247617592591</v>
      </c>
      <c r="I60" s="5" t="str">
        <f>IF(VLOOKUP(B60, 'Customer Data'!B:C,2,FALSE)='Order Data per SKU'!E60,"","Different")</f>
        <v/>
      </c>
      <c r="J60" s="5">
        <f>VLOOKUP(C60,'Warehouse Data'!A:G,7,FALSE)</f>
        <v>29.99</v>
      </c>
      <c r="K60" s="5">
        <f t="shared" si="0"/>
        <v>299.89999999999998</v>
      </c>
      <c r="L60" s="15">
        <f>PRODUCT(VLOOKUP(C60,'Warehouse Data'!A:H,8,FALSE),D60)</f>
        <v>2.0114410460824206</v>
      </c>
    </row>
    <row r="61" spans="1:12" x14ac:dyDescent="0.3">
      <c r="A61" t="s">
        <v>7309</v>
      </c>
      <c r="B61" t="s">
        <v>6973</v>
      </c>
      <c r="C61" t="s">
        <v>3567</v>
      </c>
      <c r="D61" s="3">
        <v>1</v>
      </c>
      <c r="E61" s="3" t="s">
        <v>6663</v>
      </c>
      <c r="F61" s="9">
        <v>44908.764978703701</v>
      </c>
      <c r="G61" s="9">
        <v>44908.852500000001</v>
      </c>
      <c r="H61" s="9">
        <v>44909.247617592591</v>
      </c>
      <c r="I61" s="5" t="str">
        <f>IF(VLOOKUP(B61, 'Customer Data'!B:C,2,FALSE)='Order Data per SKU'!E61,"","Different")</f>
        <v/>
      </c>
      <c r="J61" s="5">
        <f>VLOOKUP(C61,'Warehouse Data'!A:G,7,FALSE)</f>
        <v>39.99</v>
      </c>
      <c r="K61" s="5">
        <f t="shared" si="0"/>
        <v>39.99</v>
      </c>
      <c r="L61" s="15">
        <f>PRODUCT(VLOOKUP(C61,'Warehouse Data'!A:H,8,FALSE),D61)</f>
        <v>20.009043631358747</v>
      </c>
    </row>
    <row r="62" spans="1:12" x14ac:dyDescent="0.3">
      <c r="A62" t="s">
        <v>7309</v>
      </c>
      <c r="B62" t="s">
        <v>6973</v>
      </c>
      <c r="C62" t="s">
        <v>3461</v>
      </c>
      <c r="D62" s="3">
        <v>12</v>
      </c>
      <c r="E62" s="3" t="s">
        <v>6663</v>
      </c>
      <c r="F62" s="9">
        <v>44908.764978703701</v>
      </c>
      <c r="G62" s="9">
        <v>44909.172299999998</v>
      </c>
      <c r="H62" s="9">
        <v>44909.247617592591</v>
      </c>
      <c r="I62" s="5" t="str">
        <f>IF(VLOOKUP(B62, 'Customer Data'!B:C,2,FALSE)='Order Data per SKU'!E62,"","Different")</f>
        <v/>
      </c>
      <c r="J62" s="5">
        <f>VLOOKUP(C62,'Warehouse Data'!A:G,7,FALSE)</f>
        <v>29.99</v>
      </c>
      <c r="K62" s="5">
        <f t="shared" si="0"/>
        <v>359.88</v>
      </c>
      <c r="L62" s="15">
        <f>PRODUCT(VLOOKUP(C62,'Warehouse Data'!A:H,8,FALSE),D62)</f>
        <v>36.032581732927284</v>
      </c>
    </row>
    <row r="63" spans="1:12" x14ac:dyDescent="0.3">
      <c r="A63" t="s">
        <v>7310</v>
      </c>
      <c r="B63" t="s">
        <v>6906</v>
      </c>
      <c r="C63" t="s">
        <v>4902</v>
      </c>
      <c r="D63" s="3">
        <v>5</v>
      </c>
      <c r="E63" s="3" t="s">
        <v>6661</v>
      </c>
      <c r="F63" s="9">
        <v>44908.8159787037</v>
      </c>
      <c r="G63" s="9">
        <v>44908.948199999999</v>
      </c>
      <c r="H63" s="9">
        <v>44909.344450925921</v>
      </c>
      <c r="I63" s="5" t="str">
        <f>IF(VLOOKUP(B63, 'Customer Data'!B:C,2,FALSE)='Order Data per SKU'!E63,"","Different")</f>
        <v/>
      </c>
      <c r="J63" s="5">
        <f>VLOOKUP(C63,'Warehouse Data'!A:G,7,FALSE)</f>
        <v>16.989999999999998</v>
      </c>
      <c r="K63" s="5">
        <f t="shared" si="0"/>
        <v>84.949999999999989</v>
      </c>
      <c r="L63" s="15">
        <f>PRODUCT(VLOOKUP(C63,'Warehouse Data'!A:H,8,FALSE),D63)</f>
        <v>5.0150199797670227</v>
      </c>
    </row>
    <row r="64" spans="1:12" x14ac:dyDescent="0.3">
      <c r="A64" t="s">
        <v>7311</v>
      </c>
      <c r="B64" t="s">
        <v>7103</v>
      </c>
      <c r="C64" t="s">
        <v>5679</v>
      </c>
      <c r="D64" s="3">
        <v>8</v>
      </c>
      <c r="E64" s="3" t="s">
        <v>6631</v>
      </c>
      <c r="F64" s="9">
        <v>44909.144978703698</v>
      </c>
      <c r="G64" s="9">
        <v>44909.813300000002</v>
      </c>
      <c r="H64" s="9">
        <v>44909.843589814809</v>
      </c>
      <c r="I64" s="5" t="str">
        <f>IF(VLOOKUP(B64, 'Customer Data'!B:C,2,FALSE)='Order Data per SKU'!E64,"","Different")</f>
        <v/>
      </c>
      <c r="J64" s="5">
        <f>VLOOKUP(C64,'Warehouse Data'!A:G,7,FALSE)</f>
        <v>34.99</v>
      </c>
      <c r="K64" s="5">
        <f t="shared" si="0"/>
        <v>279.92</v>
      </c>
      <c r="L64" s="15">
        <f>PRODUCT(VLOOKUP(C64,'Warehouse Data'!A:H,8,FALSE),D64)</f>
        <v>96.051758971299833</v>
      </c>
    </row>
    <row r="65" spans="1:12" x14ac:dyDescent="0.3">
      <c r="A65" t="s">
        <v>7311</v>
      </c>
      <c r="B65" t="s">
        <v>7103</v>
      </c>
      <c r="C65" t="s">
        <v>5077</v>
      </c>
      <c r="D65" s="3">
        <v>3</v>
      </c>
      <c r="E65" s="3" t="s">
        <v>6631</v>
      </c>
      <c r="F65" s="9">
        <v>44909.144978703698</v>
      </c>
      <c r="G65" s="9">
        <v>44909.341399999998</v>
      </c>
      <c r="H65" s="9">
        <v>44909.843589814809</v>
      </c>
      <c r="I65" s="5" t="str">
        <f>IF(VLOOKUP(B65, 'Customer Data'!B:C,2,FALSE)='Order Data per SKU'!E65,"","Different")</f>
        <v/>
      </c>
      <c r="J65" s="5">
        <f>VLOOKUP(C65,'Warehouse Data'!A:G,7,FALSE)</f>
        <v>29.99</v>
      </c>
      <c r="K65" s="5">
        <f t="shared" si="0"/>
        <v>89.97</v>
      </c>
      <c r="L65" s="15">
        <f>PRODUCT(VLOOKUP(C65,'Warehouse Data'!A:H,8,FALSE),D65)</f>
        <v>12.006207281092884</v>
      </c>
    </row>
    <row r="66" spans="1:12" x14ac:dyDescent="0.3">
      <c r="A66" t="s">
        <v>7312</v>
      </c>
      <c r="B66" t="s">
        <v>7217</v>
      </c>
      <c r="C66" t="s">
        <v>3791</v>
      </c>
      <c r="D66" s="3">
        <v>5</v>
      </c>
      <c r="E66" s="3" t="s">
        <v>6641</v>
      </c>
      <c r="F66" s="9">
        <v>44909.5129787037</v>
      </c>
      <c r="G66" s="9">
        <v>44909.640399999997</v>
      </c>
      <c r="H66" s="9">
        <v>44909.707423148146</v>
      </c>
      <c r="I66" s="5" t="str">
        <f>IF(VLOOKUP(B66, 'Customer Data'!B:C,2,FALSE)='Order Data per SKU'!E66,"","Different")</f>
        <v/>
      </c>
      <c r="J66" s="5">
        <f>VLOOKUP(C66,'Warehouse Data'!A:G,7,FALSE)</f>
        <v>7.99</v>
      </c>
      <c r="K66" s="5">
        <f t="shared" si="0"/>
        <v>39.950000000000003</v>
      </c>
      <c r="L66" s="15">
        <f>PRODUCT(VLOOKUP(C66,'Warehouse Data'!A:H,8,FALSE),D66)</f>
        <v>2.5141405148242941</v>
      </c>
    </row>
    <row r="67" spans="1:12" x14ac:dyDescent="0.3">
      <c r="A67" t="s">
        <v>7313</v>
      </c>
      <c r="B67" t="s">
        <v>6958</v>
      </c>
      <c r="C67" t="s">
        <v>3541</v>
      </c>
      <c r="D67" s="3">
        <v>8</v>
      </c>
      <c r="E67" s="3" t="s">
        <v>6640</v>
      </c>
      <c r="F67" s="9">
        <v>44909.850978703704</v>
      </c>
      <c r="G67" s="9">
        <v>44910.2955</v>
      </c>
      <c r="H67" s="9">
        <v>44910.297506481482</v>
      </c>
      <c r="I67" s="5" t="str">
        <f>IF(VLOOKUP(B67, 'Customer Data'!B:C,2,FALSE)='Order Data per SKU'!E67,"","Different")</f>
        <v/>
      </c>
      <c r="J67" s="5">
        <f>VLOOKUP(C67,'Warehouse Data'!A:G,7,FALSE)</f>
        <v>18.989999999999998</v>
      </c>
      <c r="K67" s="5">
        <f t="shared" si="0"/>
        <v>151.91999999999999</v>
      </c>
      <c r="L67" s="15">
        <f>PRODUCT(VLOOKUP(C67,'Warehouse Data'!A:H,8,FALSE),D67)</f>
        <v>9.6117070545946177</v>
      </c>
    </row>
    <row r="68" spans="1:12" x14ac:dyDescent="0.3">
      <c r="A68" t="s">
        <v>7313</v>
      </c>
      <c r="B68" t="s">
        <v>6958</v>
      </c>
      <c r="C68" t="s">
        <v>4052</v>
      </c>
      <c r="D68" s="3">
        <v>5</v>
      </c>
      <c r="E68" s="3" t="s">
        <v>6640</v>
      </c>
      <c r="F68" s="9">
        <v>44909.850978703704</v>
      </c>
      <c r="G68" s="9">
        <v>44910.248500000002</v>
      </c>
      <c r="H68" s="9">
        <v>44910.297506481482</v>
      </c>
      <c r="I68" s="5" t="str">
        <f>IF(VLOOKUP(B68, 'Customer Data'!B:C,2,FALSE)='Order Data per SKU'!E68,"","Different")</f>
        <v/>
      </c>
      <c r="J68" s="5">
        <f>VLOOKUP(C68,'Warehouse Data'!A:G,7,FALSE)</f>
        <v>34.99</v>
      </c>
      <c r="K68" s="5">
        <f t="shared" ref="K68:K131" si="1">J68*D68</f>
        <v>174.95000000000002</v>
      </c>
      <c r="L68" s="15">
        <f>PRODUCT(VLOOKUP(C68,'Warehouse Data'!A:H,8,FALSE),D68)</f>
        <v>60.030139405496456</v>
      </c>
    </row>
    <row r="69" spans="1:12" x14ac:dyDescent="0.3">
      <c r="A69" t="s">
        <v>7314</v>
      </c>
      <c r="B69" t="s">
        <v>6881</v>
      </c>
      <c r="C69" t="s">
        <v>5505</v>
      </c>
      <c r="D69" s="3">
        <v>4</v>
      </c>
      <c r="E69" s="3" t="s">
        <v>6661</v>
      </c>
      <c r="F69" s="9">
        <v>44910.293978703703</v>
      </c>
      <c r="G69" s="9">
        <v>44910.714899999999</v>
      </c>
      <c r="H69" s="9">
        <v>44910.892589814815</v>
      </c>
      <c r="I69" s="5" t="str">
        <f>IF(VLOOKUP(B69, 'Customer Data'!B:C,2,FALSE)='Order Data per SKU'!E69,"","Different")</f>
        <v/>
      </c>
      <c r="J69" s="5">
        <f>VLOOKUP(C69,'Warehouse Data'!A:G,7,FALSE)</f>
        <v>179.99</v>
      </c>
      <c r="K69" s="5">
        <f t="shared" si="1"/>
        <v>719.96</v>
      </c>
      <c r="L69" s="15">
        <f>PRODUCT(VLOOKUP(C69,'Warehouse Data'!A:H,8,FALSE),D69)</f>
        <v>8.0070824137359349</v>
      </c>
    </row>
    <row r="70" spans="1:12" x14ac:dyDescent="0.3">
      <c r="A70" t="s">
        <v>7315</v>
      </c>
      <c r="B70" t="s">
        <v>6800</v>
      </c>
      <c r="C70" t="s">
        <v>3494</v>
      </c>
      <c r="D70" s="3">
        <v>7</v>
      </c>
      <c r="E70" s="3" t="s">
        <v>6639</v>
      </c>
      <c r="F70" s="9">
        <v>44910.488978703703</v>
      </c>
      <c r="G70" s="9">
        <v>44910.591099999998</v>
      </c>
      <c r="H70" s="9">
        <v>44911.417450925925</v>
      </c>
      <c r="I70" s="5" t="str">
        <f>IF(VLOOKUP(B70, 'Customer Data'!B:C,2,FALSE)='Order Data per SKU'!E70,"","Different")</f>
        <v>Different</v>
      </c>
      <c r="J70" s="5">
        <f>VLOOKUP(C70,'Warehouse Data'!A:G,7,FALSE)</f>
        <v>59.99</v>
      </c>
      <c r="K70" s="5">
        <f t="shared" si="1"/>
        <v>419.93</v>
      </c>
      <c r="L70" s="15">
        <f>PRODUCT(VLOOKUP(C70,'Warehouse Data'!A:H,8,FALSE),D70)</f>
        <v>168.05797178201783</v>
      </c>
    </row>
    <row r="71" spans="1:12" x14ac:dyDescent="0.3">
      <c r="A71" t="s">
        <v>7315</v>
      </c>
      <c r="B71" t="s">
        <v>6800</v>
      </c>
      <c r="C71" t="s">
        <v>3960</v>
      </c>
      <c r="D71" s="3">
        <v>11</v>
      </c>
      <c r="E71" s="3" t="s">
        <v>6639</v>
      </c>
      <c r="F71" s="9">
        <v>44910.488978703703</v>
      </c>
      <c r="G71" s="9">
        <v>44910.563800000004</v>
      </c>
      <c r="H71" s="9">
        <v>44911.417450925925</v>
      </c>
      <c r="I71" s="5" t="str">
        <f>IF(VLOOKUP(B71, 'Customer Data'!B:C,2,FALSE)='Order Data per SKU'!E71,"","Different")</f>
        <v>Different</v>
      </c>
      <c r="J71" s="5">
        <f>VLOOKUP(C71,'Warehouse Data'!A:G,7,FALSE)</f>
        <v>64.989999999999995</v>
      </c>
      <c r="K71" s="5">
        <f t="shared" si="1"/>
        <v>714.89</v>
      </c>
      <c r="L71" s="15">
        <f>PRODUCT(VLOOKUP(C71,'Warehouse Data'!A:H,8,FALSE),D71)</f>
        <v>16.575816711642634</v>
      </c>
    </row>
    <row r="72" spans="1:12" x14ac:dyDescent="0.3">
      <c r="A72" t="s">
        <v>7316</v>
      </c>
      <c r="B72" t="s">
        <v>6987</v>
      </c>
      <c r="C72" t="s">
        <v>5372</v>
      </c>
      <c r="D72" s="3">
        <v>12</v>
      </c>
      <c r="E72" s="3" t="s">
        <v>6631</v>
      </c>
      <c r="F72" s="9">
        <v>44910.564978703704</v>
      </c>
      <c r="G72" s="9">
        <v>44910.956200000001</v>
      </c>
      <c r="H72" s="9">
        <v>44911.383034259263</v>
      </c>
      <c r="I72" s="5" t="str">
        <f>IF(VLOOKUP(B72, 'Customer Data'!B:C,2,FALSE)='Order Data per SKU'!E72,"","Different")</f>
        <v/>
      </c>
      <c r="J72" s="5">
        <f>VLOOKUP(C72,'Warehouse Data'!A:G,7,FALSE)</f>
        <v>39.99</v>
      </c>
      <c r="K72" s="5">
        <f t="shared" si="1"/>
        <v>479.88</v>
      </c>
      <c r="L72" s="15">
        <f>PRODUCT(VLOOKUP(C72,'Warehouse Data'!A:H,8,FALSE),D72)</f>
        <v>60.041942254782882</v>
      </c>
    </row>
    <row r="73" spans="1:12" x14ac:dyDescent="0.3">
      <c r="A73" t="s">
        <v>7316</v>
      </c>
      <c r="B73" t="s">
        <v>6987</v>
      </c>
      <c r="C73" t="s">
        <v>5287</v>
      </c>
      <c r="D73" s="3">
        <v>1</v>
      </c>
      <c r="E73" s="3" t="s">
        <v>6631</v>
      </c>
      <c r="F73" s="9">
        <v>44910.564978703704</v>
      </c>
      <c r="G73" s="9">
        <v>44911.115400000002</v>
      </c>
      <c r="H73" s="9">
        <v>44911.383034259263</v>
      </c>
      <c r="I73" s="5" t="str">
        <f>IF(VLOOKUP(B73, 'Customer Data'!B:C,2,FALSE)='Order Data per SKU'!E73,"","Different")</f>
        <v/>
      </c>
      <c r="J73" s="5">
        <f>VLOOKUP(C73,'Warehouse Data'!A:G,7,FALSE)</f>
        <v>34.99</v>
      </c>
      <c r="K73" s="5">
        <f t="shared" si="1"/>
        <v>34.99</v>
      </c>
      <c r="L73" s="15">
        <f>PRODUCT(VLOOKUP(C73,'Warehouse Data'!A:H,8,FALSE),D73)</f>
        <v>25.004652062194459</v>
      </c>
    </row>
    <row r="74" spans="1:12" x14ac:dyDescent="0.3">
      <c r="A74" t="s">
        <v>7316</v>
      </c>
      <c r="B74" t="s">
        <v>6987</v>
      </c>
      <c r="C74" t="s">
        <v>4359</v>
      </c>
      <c r="D74" s="3">
        <v>4</v>
      </c>
      <c r="E74" s="3" t="s">
        <v>6631</v>
      </c>
      <c r="F74" s="9">
        <v>44910.564978703704</v>
      </c>
      <c r="G74" s="9">
        <v>44911.129000000001</v>
      </c>
      <c r="H74" s="9">
        <v>44911.383034259263</v>
      </c>
      <c r="I74" s="5" t="str">
        <f>IF(VLOOKUP(B74, 'Customer Data'!B:C,2,FALSE)='Order Data per SKU'!E74,"","Different")</f>
        <v/>
      </c>
      <c r="J74" s="5">
        <f>VLOOKUP(C74,'Warehouse Data'!A:G,7,FALSE)</f>
        <v>79.989999999999995</v>
      </c>
      <c r="K74" s="5">
        <f t="shared" si="1"/>
        <v>319.95999999999998</v>
      </c>
      <c r="L74" s="15">
        <f>PRODUCT(VLOOKUP(C74,'Warehouse Data'!A:H,8,FALSE),D74)</f>
        <v>0.43673980462419759</v>
      </c>
    </row>
    <row r="75" spans="1:12" x14ac:dyDescent="0.3">
      <c r="A75" t="s">
        <v>7317</v>
      </c>
      <c r="B75" t="s">
        <v>6783</v>
      </c>
      <c r="C75" t="s">
        <v>3309</v>
      </c>
      <c r="D75" s="3">
        <v>6</v>
      </c>
      <c r="E75" s="3" t="s">
        <v>6655</v>
      </c>
      <c r="F75" s="9">
        <v>44911.062978703703</v>
      </c>
      <c r="G75" s="9">
        <v>44911.266100000001</v>
      </c>
      <c r="H75" s="9">
        <v>44911.823395370368</v>
      </c>
      <c r="I75" s="5" t="str">
        <f>IF(VLOOKUP(B75, 'Customer Data'!B:C,2,FALSE)='Order Data per SKU'!E75,"","Different")</f>
        <v/>
      </c>
      <c r="J75" s="5">
        <f>VLOOKUP(C75,'Warehouse Data'!A:G,7,FALSE)</f>
        <v>56.99</v>
      </c>
      <c r="K75" s="5">
        <f t="shared" si="1"/>
        <v>341.94</v>
      </c>
      <c r="L75" s="15">
        <f>PRODUCT(VLOOKUP(C75,'Warehouse Data'!A:H,8,FALSE),D75)</f>
        <v>270.04617201256633</v>
      </c>
    </row>
    <row r="76" spans="1:12" x14ac:dyDescent="0.3">
      <c r="A76" t="s">
        <v>7317</v>
      </c>
      <c r="B76" t="s">
        <v>6783</v>
      </c>
      <c r="C76" t="s">
        <v>4890</v>
      </c>
      <c r="D76" s="3">
        <v>4</v>
      </c>
      <c r="E76" s="3" t="s">
        <v>6655</v>
      </c>
      <c r="F76" s="9">
        <v>44911.062978703703</v>
      </c>
      <c r="G76" s="9">
        <v>44911.229399999997</v>
      </c>
      <c r="H76" s="9">
        <v>44911.823395370368</v>
      </c>
      <c r="I76" s="5" t="str">
        <f>IF(VLOOKUP(B76, 'Customer Data'!B:C,2,FALSE)='Order Data per SKU'!E76,"","Different")</f>
        <v/>
      </c>
      <c r="J76" s="5">
        <f>VLOOKUP(C76,'Warehouse Data'!A:G,7,FALSE)</f>
        <v>14.99</v>
      </c>
      <c r="K76" s="5">
        <f t="shared" si="1"/>
        <v>59.96</v>
      </c>
      <c r="L76" s="15">
        <f>PRODUCT(VLOOKUP(C76,'Warehouse Data'!A:H,8,FALSE),D76)</f>
        <v>16.023552848430658</v>
      </c>
    </row>
    <row r="77" spans="1:12" x14ac:dyDescent="0.3">
      <c r="A77" t="s">
        <v>7318</v>
      </c>
      <c r="B77" t="s">
        <v>6988</v>
      </c>
      <c r="C77" t="s">
        <v>3369</v>
      </c>
      <c r="D77" s="3">
        <v>7</v>
      </c>
      <c r="E77" s="3" t="s">
        <v>6623</v>
      </c>
      <c r="F77" s="9">
        <v>44911.078978703707</v>
      </c>
      <c r="G77" s="9">
        <v>44911.134599999998</v>
      </c>
      <c r="H77" s="9">
        <v>44911.491478703705</v>
      </c>
      <c r="I77" s="5" t="str">
        <f>IF(VLOOKUP(B77, 'Customer Data'!B:C,2,FALSE)='Order Data per SKU'!E77,"","Different")</f>
        <v/>
      </c>
      <c r="J77" s="5">
        <f>VLOOKUP(C77,'Warehouse Data'!A:G,7,FALSE)</f>
        <v>79.989999999999995</v>
      </c>
      <c r="K77" s="5">
        <f t="shared" si="1"/>
        <v>559.92999999999995</v>
      </c>
      <c r="L77" s="15">
        <f>PRODUCT(VLOOKUP(C77,'Warehouse Data'!A:H,8,FALSE),D77)</f>
        <v>189.01754399295859</v>
      </c>
    </row>
    <row r="78" spans="1:12" x14ac:dyDescent="0.3">
      <c r="A78" t="s">
        <v>7319</v>
      </c>
      <c r="B78" t="s">
        <v>6818</v>
      </c>
      <c r="C78" t="s">
        <v>3383</v>
      </c>
      <c r="D78" s="3">
        <v>2</v>
      </c>
      <c r="E78" s="3" t="s">
        <v>6628</v>
      </c>
      <c r="F78" s="9">
        <v>44911.232978703709</v>
      </c>
      <c r="G78" s="9">
        <v>44911.258999999998</v>
      </c>
      <c r="H78" s="9">
        <v>44911.340617592599</v>
      </c>
      <c r="I78" s="5" t="str">
        <f>IF(VLOOKUP(B78, 'Customer Data'!B:C,2,FALSE)='Order Data per SKU'!E78,"","Different")</f>
        <v/>
      </c>
      <c r="J78" s="5">
        <f>VLOOKUP(C78,'Warehouse Data'!A:G,7,FALSE)</f>
        <v>19.989999999999998</v>
      </c>
      <c r="K78" s="5">
        <f t="shared" si="1"/>
        <v>39.979999999999997</v>
      </c>
      <c r="L78" s="15">
        <f>PRODUCT(VLOOKUP(C78,'Warehouse Data'!A:H,8,FALSE),D78)</f>
        <v>50.003491541386424</v>
      </c>
    </row>
    <row r="79" spans="1:12" x14ac:dyDescent="0.3">
      <c r="A79" t="s">
        <v>7319</v>
      </c>
      <c r="B79" t="s">
        <v>6818</v>
      </c>
      <c r="C79" t="s">
        <v>3998</v>
      </c>
      <c r="D79" s="3">
        <v>1</v>
      </c>
      <c r="E79" s="3" t="s">
        <v>6628</v>
      </c>
      <c r="F79" s="9">
        <v>44911.232978703709</v>
      </c>
      <c r="G79" s="9">
        <v>44911.242400000003</v>
      </c>
      <c r="H79" s="9">
        <v>44911.340617592599</v>
      </c>
      <c r="I79" s="5" t="str">
        <f>IF(VLOOKUP(B79, 'Customer Data'!B:C,2,FALSE)='Order Data per SKU'!E79,"","Different")</f>
        <v/>
      </c>
      <c r="J79" s="5">
        <f>VLOOKUP(C79,'Warehouse Data'!A:G,7,FALSE)</f>
        <v>34.99</v>
      </c>
      <c r="K79" s="5">
        <f t="shared" si="1"/>
        <v>34.99</v>
      </c>
      <c r="L79" s="15">
        <f>PRODUCT(VLOOKUP(C79,'Warehouse Data'!A:H,8,FALSE),D79)</f>
        <v>5.0087810862731326</v>
      </c>
    </row>
    <row r="80" spans="1:12" x14ac:dyDescent="0.3">
      <c r="A80" t="s">
        <v>7319</v>
      </c>
      <c r="B80" t="s">
        <v>6818</v>
      </c>
      <c r="C80" t="s">
        <v>3831</v>
      </c>
      <c r="D80" s="3">
        <v>6</v>
      </c>
      <c r="E80" s="3" t="s">
        <v>6628</v>
      </c>
      <c r="F80" s="9">
        <v>44911.232978703709</v>
      </c>
      <c r="G80" s="9">
        <v>44911.311999999998</v>
      </c>
      <c r="H80" s="9">
        <v>44911.340617592599</v>
      </c>
      <c r="I80" s="5" t="str">
        <f>IF(VLOOKUP(B80, 'Customer Data'!B:C,2,FALSE)='Order Data per SKU'!E80,"","Different")</f>
        <v/>
      </c>
      <c r="J80" s="5">
        <f>VLOOKUP(C80,'Warehouse Data'!A:G,7,FALSE)</f>
        <v>15.99</v>
      </c>
      <c r="K80" s="5">
        <f t="shared" si="1"/>
        <v>95.94</v>
      </c>
      <c r="L80" s="15">
        <f>PRODUCT(VLOOKUP(C80,'Warehouse Data'!A:H,8,FALSE),D80)</f>
        <v>72.011726700126701</v>
      </c>
    </row>
    <row r="81" spans="1:12" x14ac:dyDescent="0.3">
      <c r="A81" t="s">
        <v>7320</v>
      </c>
      <c r="B81" t="s">
        <v>7091</v>
      </c>
      <c r="C81" t="s">
        <v>3533</v>
      </c>
      <c r="D81" s="3">
        <v>2</v>
      </c>
      <c r="E81" s="3" t="s">
        <v>6656</v>
      </c>
      <c r="F81" s="9">
        <v>44911.473978703711</v>
      </c>
      <c r="G81" s="9">
        <v>44911.838300000003</v>
      </c>
      <c r="H81" s="9">
        <v>44911.936478703712</v>
      </c>
      <c r="I81" s="5" t="str">
        <f>IF(VLOOKUP(B81, 'Customer Data'!B:C,2,FALSE)='Order Data per SKU'!E81,"","Different")</f>
        <v>Different</v>
      </c>
      <c r="J81" s="5">
        <f>VLOOKUP(C81,'Warehouse Data'!A:G,7,FALSE)</f>
        <v>19.989999999999998</v>
      </c>
      <c r="K81" s="5">
        <f t="shared" si="1"/>
        <v>39.979999999999997</v>
      </c>
      <c r="L81" s="15">
        <f>PRODUCT(VLOOKUP(C81,'Warehouse Data'!A:H,8,FALSE),D81)</f>
        <v>5.0075862487387672</v>
      </c>
    </row>
    <row r="82" spans="1:12" x14ac:dyDescent="0.3">
      <c r="A82" t="s">
        <v>7320</v>
      </c>
      <c r="B82" t="s">
        <v>7091</v>
      </c>
      <c r="C82" t="s">
        <v>4868</v>
      </c>
      <c r="D82" s="3">
        <v>7</v>
      </c>
      <c r="E82" s="3" t="s">
        <v>6656</v>
      </c>
      <c r="F82" s="9">
        <v>44911.473978703711</v>
      </c>
      <c r="G82" s="9">
        <v>44911.751199999999</v>
      </c>
      <c r="H82" s="9">
        <v>44911.936478703712</v>
      </c>
      <c r="I82" s="5" t="str">
        <f>IF(VLOOKUP(B82, 'Customer Data'!B:C,2,FALSE)='Order Data per SKU'!E82,"","Different")</f>
        <v>Different</v>
      </c>
      <c r="J82" s="5">
        <f>VLOOKUP(C82,'Warehouse Data'!A:G,7,FALSE)</f>
        <v>13.99</v>
      </c>
      <c r="K82" s="5">
        <f t="shared" si="1"/>
        <v>97.93</v>
      </c>
      <c r="L82" s="15">
        <f>PRODUCT(VLOOKUP(C82,'Warehouse Data'!A:H,8,FALSE),D82)</f>
        <v>3.5193338375725798</v>
      </c>
    </row>
    <row r="83" spans="1:12" x14ac:dyDescent="0.3">
      <c r="A83" t="s">
        <v>7321</v>
      </c>
      <c r="B83" t="s">
        <v>6874</v>
      </c>
      <c r="C83" t="s">
        <v>3042</v>
      </c>
      <c r="D83" s="3">
        <v>5</v>
      </c>
      <c r="E83" s="3" t="s">
        <v>6662</v>
      </c>
      <c r="F83" s="9">
        <v>44911.697978703713</v>
      </c>
      <c r="G83" s="9">
        <v>44912.010600000001</v>
      </c>
      <c r="H83" s="9">
        <v>44912.050062037044</v>
      </c>
      <c r="I83" s="5" t="str">
        <f>IF(VLOOKUP(B83, 'Customer Data'!B:C,2,FALSE)='Order Data per SKU'!E83,"","Different")</f>
        <v/>
      </c>
      <c r="J83" s="5">
        <f>VLOOKUP(C83,'Warehouse Data'!A:G,7,FALSE)</f>
        <v>14.99</v>
      </c>
      <c r="K83" s="5">
        <f t="shared" si="1"/>
        <v>74.95</v>
      </c>
      <c r="L83" s="15">
        <f>PRODUCT(VLOOKUP(C83,'Warehouse Data'!A:H,8,FALSE),D83)</f>
        <v>2.5285303302017876</v>
      </c>
    </row>
    <row r="84" spans="1:12" x14ac:dyDescent="0.3">
      <c r="A84" t="s">
        <v>7322</v>
      </c>
      <c r="B84" t="s">
        <v>6854</v>
      </c>
      <c r="C84" t="s">
        <v>5846</v>
      </c>
      <c r="D84" s="3">
        <v>8</v>
      </c>
      <c r="E84" s="3" t="s">
        <v>6649</v>
      </c>
      <c r="F84" s="9">
        <v>44911.947978703713</v>
      </c>
      <c r="G84" s="9">
        <v>44911.9522</v>
      </c>
      <c r="H84" s="9">
        <v>44912.413950925933</v>
      </c>
      <c r="I84" s="5" t="str">
        <f>IF(VLOOKUP(B84, 'Customer Data'!B:C,2,FALSE)='Order Data per SKU'!E84,"","Different")</f>
        <v/>
      </c>
      <c r="J84" s="5">
        <f>VLOOKUP(C84,'Warehouse Data'!A:G,7,FALSE)</f>
        <v>39.99</v>
      </c>
      <c r="K84" s="5">
        <f t="shared" si="1"/>
        <v>319.92</v>
      </c>
      <c r="L84" s="15">
        <f>PRODUCT(VLOOKUP(C84,'Warehouse Data'!A:H,8,FALSE),D84)</f>
        <v>12.071687519308734</v>
      </c>
    </row>
    <row r="85" spans="1:12" x14ac:dyDescent="0.3">
      <c r="A85" t="s">
        <v>7322</v>
      </c>
      <c r="B85" t="s">
        <v>6854</v>
      </c>
      <c r="C85" t="s">
        <v>4526</v>
      </c>
      <c r="D85" s="3">
        <v>7</v>
      </c>
      <c r="E85" s="3" t="s">
        <v>6649</v>
      </c>
      <c r="F85" s="9">
        <v>44911.947978703713</v>
      </c>
      <c r="G85" s="9">
        <v>44911.994899999998</v>
      </c>
      <c r="H85" s="9">
        <v>44912.413950925933</v>
      </c>
      <c r="I85" s="5" t="str">
        <f>IF(VLOOKUP(B85, 'Customer Data'!B:C,2,FALSE)='Order Data per SKU'!E85,"","Different")</f>
        <v/>
      </c>
      <c r="J85" s="5">
        <f>VLOOKUP(C85,'Warehouse Data'!A:G,7,FALSE)</f>
        <v>6.99</v>
      </c>
      <c r="K85" s="5">
        <f t="shared" si="1"/>
        <v>48.93</v>
      </c>
      <c r="L85" s="15">
        <f>PRODUCT(VLOOKUP(C85,'Warehouse Data'!A:H,8,FALSE),D85)</f>
        <v>14.024211067066894</v>
      </c>
    </row>
    <row r="86" spans="1:12" x14ac:dyDescent="0.3">
      <c r="A86" t="s">
        <v>7323</v>
      </c>
      <c r="B86" t="s">
        <v>7089</v>
      </c>
      <c r="C86" t="s">
        <v>3632</v>
      </c>
      <c r="D86" s="3">
        <v>7</v>
      </c>
      <c r="E86" s="3" t="s">
        <v>6625</v>
      </c>
      <c r="F86" s="9">
        <v>44912.124978703716</v>
      </c>
      <c r="G86" s="9">
        <v>44912.228600000002</v>
      </c>
      <c r="H86" s="9">
        <v>44912.572200925941</v>
      </c>
      <c r="I86" s="5" t="str">
        <f>IF(VLOOKUP(B86, 'Customer Data'!B:C,2,FALSE)='Order Data per SKU'!E86,"","Different")</f>
        <v/>
      </c>
      <c r="J86" s="5">
        <f>VLOOKUP(C86,'Warehouse Data'!A:G,7,FALSE)</f>
        <v>29.99</v>
      </c>
      <c r="K86" s="5">
        <f t="shared" si="1"/>
        <v>209.92999999999998</v>
      </c>
      <c r="L86" s="15">
        <f>PRODUCT(VLOOKUP(C86,'Warehouse Data'!A:H,8,FALSE),D86)</f>
        <v>4.2491512211921991</v>
      </c>
    </row>
    <row r="87" spans="1:12" x14ac:dyDescent="0.3">
      <c r="A87" t="s">
        <v>7324</v>
      </c>
      <c r="B87" t="s">
        <v>7129</v>
      </c>
      <c r="C87" t="s">
        <v>4417</v>
      </c>
      <c r="D87" s="3">
        <v>6</v>
      </c>
      <c r="E87" s="3" t="s">
        <v>6627</v>
      </c>
      <c r="F87" s="9">
        <v>44912.364978703714</v>
      </c>
      <c r="G87" s="9">
        <v>44912.580199999997</v>
      </c>
      <c r="H87" s="9">
        <v>44913.247617592606</v>
      </c>
      <c r="I87" s="5" t="str">
        <f>IF(VLOOKUP(B87, 'Customer Data'!B:C,2,FALSE)='Order Data per SKU'!E87,"","Different")</f>
        <v>Different</v>
      </c>
      <c r="J87" s="5">
        <f>VLOOKUP(C87,'Warehouse Data'!A:G,7,FALSE)</f>
        <v>34.99</v>
      </c>
      <c r="K87" s="5">
        <f t="shared" si="1"/>
        <v>209.94</v>
      </c>
      <c r="L87" s="15">
        <f>PRODUCT(VLOOKUP(C87,'Warehouse Data'!A:H,8,FALSE),D87)</f>
        <v>18.037935682237968</v>
      </c>
    </row>
    <row r="88" spans="1:12" x14ac:dyDescent="0.3">
      <c r="A88" t="s">
        <v>7325</v>
      </c>
      <c r="B88" t="s">
        <v>7023</v>
      </c>
      <c r="C88" t="s">
        <v>3711</v>
      </c>
      <c r="D88" s="3">
        <v>4</v>
      </c>
      <c r="E88" s="3" t="s">
        <v>6650</v>
      </c>
      <c r="F88" s="9">
        <v>44912.457978703715</v>
      </c>
      <c r="G88" s="9">
        <v>44912.539100000002</v>
      </c>
      <c r="H88" s="9">
        <v>44912.80589537038</v>
      </c>
      <c r="I88" s="5" t="str">
        <f>IF(VLOOKUP(B88, 'Customer Data'!B:C,2,FALSE)='Order Data per SKU'!E88,"","Different")</f>
        <v/>
      </c>
      <c r="J88" s="5">
        <f>VLOOKUP(C88,'Warehouse Data'!A:G,7,FALSE)</f>
        <v>19.989999999999998</v>
      </c>
      <c r="K88" s="5">
        <f t="shared" si="1"/>
        <v>79.959999999999994</v>
      </c>
      <c r="L88" s="15">
        <f>PRODUCT(VLOOKUP(C88,'Warehouse Data'!A:H,8,FALSE),D88)</f>
        <v>2.0350268555114894</v>
      </c>
    </row>
    <row r="89" spans="1:12" x14ac:dyDescent="0.3">
      <c r="A89" t="s">
        <v>7325</v>
      </c>
      <c r="B89" t="s">
        <v>7023</v>
      </c>
      <c r="C89" t="s">
        <v>4547</v>
      </c>
      <c r="D89" s="3">
        <v>5</v>
      </c>
      <c r="E89" s="3" t="s">
        <v>6650</v>
      </c>
      <c r="F89" s="9">
        <v>44912.457978703715</v>
      </c>
      <c r="G89" s="9">
        <v>44912.651899999997</v>
      </c>
      <c r="H89" s="9">
        <v>44912.80589537038</v>
      </c>
      <c r="I89" s="5" t="str">
        <f>IF(VLOOKUP(B89, 'Customer Data'!B:C,2,FALSE)='Order Data per SKU'!E89,"","Different")</f>
        <v/>
      </c>
      <c r="J89" s="5">
        <f>VLOOKUP(C89,'Warehouse Data'!A:G,7,FALSE)</f>
        <v>19.989999999999998</v>
      </c>
      <c r="K89" s="5">
        <f t="shared" si="1"/>
        <v>99.949999999999989</v>
      </c>
      <c r="L89" s="15">
        <f>PRODUCT(VLOOKUP(C89,'Warehouse Data'!A:H,8,FALSE),D89)</f>
        <v>3.756630854768936</v>
      </c>
    </row>
    <row r="90" spans="1:12" x14ac:dyDescent="0.3">
      <c r="A90" t="s">
        <v>7326</v>
      </c>
      <c r="B90" t="s">
        <v>6882</v>
      </c>
      <c r="C90" t="s">
        <v>4372</v>
      </c>
      <c r="D90" s="3">
        <v>3</v>
      </c>
      <c r="E90" s="3" t="s">
        <v>6661</v>
      </c>
      <c r="F90" s="9">
        <v>44912.931978703717</v>
      </c>
      <c r="G90" s="9">
        <v>44913.032200000001</v>
      </c>
      <c r="H90" s="9">
        <v>44913.466006481496</v>
      </c>
      <c r="I90" s="5" t="str">
        <f>IF(VLOOKUP(B90, 'Customer Data'!B:C,2,FALSE)='Order Data per SKU'!E90,"","Different")</f>
        <v/>
      </c>
      <c r="J90" s="5">
        <f>VLOOKUP(C90,'Warehouse Data'!A:G,7,FALSE)</f>
        <v>14.99</v>
      </c>
      <c r="K90" s="5">
        <f t="shared" si="1"/>
        <v>44.97</v>
      </c>
      <c r="L90" s="15">
        <f>PRODUCT(VLOOKUP(C90,'Warehouse Data'!A:H,8,FALSE),D90)</f>
        <v>2.2645483427068354</v>
      </c>
    </row>
    <row r="91" spans="1:12" x14ac:dyDescent="0.3">
      <c r="A91" t="s">
        <v>7327</v>
      </c>
      <c r="B91" t="s">
        <v>6882</v>
      </c>
      <c r="C91" t="s">
        <v>4478</v>
      </c>
      <c r="D91" s="3">
        <v>6</v>
      </c>
      <c r="E91" s="3" t="s">
        <v>6666</v>
      </c>
      <c r="F91" s="9">
        <v>44913.355978703716</v>
      </c>
      <c r="G91" s="9">
        <v>44913.835700000003</v>
      </c>
      <c r="H91" s="9">
        <v>44913.951812037049</v>
      </c>
      <c r="I91" s="5" t="str">
        <f>IF(VLOOKUP(B91, 'Customer Data'!B:C,2,FALSE)='Order Data per SKU'!E91,"","Different")</f>
        <v>Different</v>
      </c>
      <c r="J91" s="5">
        <f>VLOOKUP(C91,'Warehouse Data'!A:G,7,FALSE)</f>
        <v>14.99</v>
      </c>
      <c r="K91" s="5">
        <f t="shared" si="1"/>
        <v>89.94</v>
      </c>
      <c r="L91" s="15">
        <f>PRODUCT(VLOOKUP(C91,'Warehouse Data'!A:H,8,FALSE),D91)</f>
        <v>1.2308725661298006</v>
      </c>
    </row>
    <row r="92" spans="1:12" x14ac:dyDescent="0.3">
      <c r="A92" t="s">
        <v>7328</v>
      </c>
      <c r="B92" t="s">
        <v>7155</v>
      </c>
      <c r="C92" t="s">
        <v>5606</v>
      </c>
      <c r="D92" s="3">
        <v>4</v>
      </c>
      <c r="E92" s="3" t="s">
        <v>6623</v>
      </c>
      <c r="F92" s="9">
        <v>44913.620978703715</v>
      </c>
      <c r="G92" s="9">
        <v>44913.906999999999</v>
      </c>
      <c r="H92" s="9">
        <v>44914.484173148157</v>
      </c>
      <c r="I92" s="5" t="str">
        <f>IF(VLOOKUP(B92, 'Customer Data'!B:C,2,FALSE)='Order Data per SKU'!E92,"","Different")</f>
        <v>Different</v>
      </c>
      <c r="J92" s="5">
        <f>VLOOKUP(C92,'Warehouse Data'!A:G,7,FALSE)</f>
        <v>89.99</v>
      </c>
      <c r="K92" s="5">
        <f t="shared" si="1"/>
        <v>359.96</v>
      </c>
      <c r="L92" s="15">
        <f>PRODUCT(VLOOKUP(C92,'Warehouse Data'!A:H,8,FALSE),D92)</f>
        <v>40.033366328403389</v>
      </c>
    </row>
    <row r="93" spans="1:12" x14ac:dyDescent="0.3">
      <c r="A93" t="s">
        <v>7329</v>
      </c>
      <c r="B93" t="s">
        <v>7098</v>
      </c>
      <c r="C93" t="s">
        <v>3091</v>
      </c>
      <c r="D93" s="3">
        <v>5</v>
      </c>
      <c r="E93" s="3" t="s">
        <v>6663</v>
      </c>
      <c r="F93" s="9">
        <v>44914.049978703712</v>
      </c>
      <c r="G93" s="9">
        <v>44914.478799999997</v>
      </c>
      <c r="H93" s="9">
        <v>44914.970117592602</v>
      </c>
      <c r="I93" s="5" t="str">
        <f>IF(VLOOKUP(B93, 'Customer Data'!B:C,2,FALSE)='Order Data per SKU'!E93,"","Different")</f>
        <v/>
      </c>
      <c r="J93" s="5">
        <f>VLOOKUP(C93,'Warehouse Data'!A:G,7,FALSE)</f>
        <v>69.989999999999995</v>
      </c>
      <c r="K93" s="5">
        <f t="shared" si="1"/>
        <v>349.95</v>
      </c>
      <c r="L93" s="15">
        <f>PRODUCT(VLOOKUP(C93,'Warehouse Data'!A:H,8,FALSE),D93)</f>
        <v>0.5293650776037202</v>
      </c>
    </row>
    <row r="94" spans="1:12" x14ac:dyDescent="0.3">
      <c r="A94" t="s">
        <v>7330</v>
      </c>
      <c r="B94" t="s">
        <v>7179</v>
      </c>
      <c r="C94" t="s">
        <v>5277</v>
      </c>
      <c r="D94" s="3">
        <v>7</v>
      </c>
      <c r="E94" s="3" t="s">
        <v>6623</v>
      </c>
      <c r="F94" s="9">
        <v>44914.11397870371</v>
      </c>
      <c r="G94" s="9">
        <v>44914.161399999997</v>
      </c>
      <c r="H94" s="9">
        <v>44914.214673148155</v>
      </c>
      <c r="I94" s="5" t="str">
        <f>IF(VLOOKUP(B94, 'Customer Data'!B:C,2,FALSE)='Order Data per SKU'!E94,"","Different")</f>
        <v/>
      </c>
      <c r="J94" s="5">
        <f>VLOOKUP(C94,'Warehouse Data'!A:G,7,FALSE)</f>
        <v>24.99</v>
      </c>
      <c r="K94" s="5">
        <f t="shared" si="1"/>
        <v>174.92999999999998</v>
      </c>
      <c r="L94" s="15">
        <f>PRODUCT(VLOOKUP(C94,'Warehouse Data'!A:H,8,FALSE),D94)</f>
        <v>35.026929595533822</v>
      </c>
    </row>
    <row r="95" spans="1:12" x14ac:dyDescent="0.3">
      <c r="A95" t="s">
        <v>7330</v>
      </c>
      <c r="B95" t="s">
        <v>7179</v>
      </c>
      <c r="C95" t="s">
        <v>3016</v>
      </c>
      <c r="D95" s="3">
        <v>3</v>
      </c>
      <c r="E95" s="3" t="s">
        <v>6623</v>
      </c>
      <c r="F95" s="9">
        <v>44914.11397870371</v>
      </c>
      <c r="G95" s="9">
        <v>44914.140099999997</v>
      </c>
      <c r="H95" s="9">
        <v>44914.214673148155</v>
      </c>
      <c r="I95" s="5" t="str">
        <f>IF(VLOOKUP(B95, 'Customer Data'!B:C,2,FALSE)='Order Data per SKU'!E95,"","Different")</f>
        <v/>
      </c>
      <c r="J95" s="5">
        <f>VLOOKUP(C95,'Warehouse Data'!A:G,7,FALSE)</f>
        <v>35.49</v>
      </c>
      <c r="K95" s="5">
        <f t="shared" si="1"/>
        <v>106.47</v>
      </c>
      <c r="L95" s="15">
        <f>PRODUCT(VLOOKUP(C95,'Warehouse Data'!A:H,8,FALSE),D95)</f>
        <v>24.005506319386029</v>
      </c>
    </row>
    <row r="96" spans="1:12" x14ac:dyDescent="0.3">
      <c r="A96" t="s">
        <v>7331</v>
      </c>
      <c r="B96" t="s">
        <v>7157</v>
      </c>
      <c r="C96" t="s">
        <v>3153</v>
      </c>
      <c r="D96" s="3">
        <v>3</v>
      </c>
      <c r="E96" s="3" t="s">
        <v>6665</v>
      </c>
      <c r="F96" s="9">
        <v>44914.172978703711</v>
      </c>
      <c r="G96" s="9">
        <v>44914.256800000003</v>
      </c>
      <c r="H96" s="9">
        <v>44915.151450925936</v>
      </c>
      <c r="I96" s="5" t="str">
        <f>IF(VLOOKUP(B96, 'Customer Data'!B:C,2,FALSE)='Order Data per SKU'!E96,"","Different")</f>
        <v/>
      </c>
      <c r="J96" s="5">
        <f>VLOOKUP(C96,'Warehouse Data'!A:G,7,FALSE)</f>
        <v>36.99</v>
      </c>
      <c r="K96" s="5">
        <f t="shared" si="1"/>
        <v>110.97</v>
      </c>
      <c r="L96" s="15">
        <f>PRODUCT(VLOOKUP(C96,'Warehouse Data'!A:H,8,FALSE),D96)</f>
        <v>1.8203837299082903</v>
      </c>
    </row>
    <row r="97" spans="1:12" x14ac:dyDescent="0.3">
      <c r="A97" t="s">
        <v>7331</v>
      </c>
      <c r="B97" t="s">
        <v>7157</v>
      </c>
      <c r="C97" t="s">
        <v>5030</v>
      </c>
      <c r="D97" s="3">
        <v>1</v>
      </c>
      <c r="E97" s="3" t="s">
        <v>6665</v>
      </c>
      <c r="F97" s="9">
        <v>44914.172978703711</v>
      </c>
      <c r="G97" s="9">
        <v>44914.866900000001</v>
      </c>
      <c r="H97" s="9">
        <v>44915.151450925936</v>
      </c>
      <c r="I97" s="5" t="str">
        <f>IF(VLOOKUP(B97, 'Customer Data'!B:C,2,FALSE)='Order Data per SKU'!E97,"","Different")</f>
        <v/>
      </c>
      <c r="J97" s="5">
        <f>VLOOKUP(C97,'Warehouse Data'!A:G,7,FALSE)</f>
        <v>17.989999999999998</v>
      </c>
      <c r="K97" s="5">
        <f t="shared" si="1"/>
        <v>17.989999999999998</v>
      </c>
      <c r="L97" s="15">
        <f>PRODUCT(VLOOKUP(C97,'Warehouse Data'!A:H,8,FALSE),D97)</f>
        <v>1.0080855427377979</v>
      </c>
    </row>
    <row r="98" spans="1:12" x14ac:dyDescent="0.3">
      <c r="A98" t="s">
        <v>7332</v>
      </c>
      <c r="B98" t="s">
        <v>6969</v>
      </c>
      <c r="C98" t="s">
        <v>3151</v>
      </c>
      <c r="D98" s="3">
        <v>1</v>
      </c>
      <c r="E98" s="3" t="s">
        <v>6654</v>
      </c>
      <c r="F98" s="9">
        <v>44914.501978703709</v>
      </c>
      <c r="G98" s="9">
        <v>44914.599300000002</v>
      </c>
      <c r="H98" s="9">
        <v>44914.968645370376</v>
      </c>
      <c r="I98" s="5" t="str">
        <f>IF(VLOOKUP(B98, 'Customer Data'!B:C,2,FALSE)='Order Data per SKU'!E98,"","Different")</f>
        <v/>
      </c>
      <c r="J98" s="5">
        <f>VLOOKUP(C98,'Warehouse Data'!A:G,7,FALSE)</f>
        <v>64.989999999999995</v>
      </c>
      <c r="K98" s="5">
        <f t="shared" si="1"/>
        <v>64.989999999999995</v>
      </c>
      <c r="L98" s="15">
        <f>PRODUCT(VLOOKUP(C98,'Warehouse Data'!A:H,8,FALSE),D98)</f>
        <v>1.2036295463026856</v>
      </c>
    </row>
    <row r="99" spans="1:12" x14ac:dyDescent="0.3">
      <c r="A99" t="s">
        <v>7333</v>
      </c>
      <c r="B99" t="s">
        <v>6812</v>
      </c>
      <c r="C99" t="s">
        <v>4754</v>
      </c>
      <c r="D99" s="3">
        <v>3</v>
      </c>
      <c r="E99" s="3" t="s">
        <v>6654</v>
      </c>
      <c r="F99" s="9">
        <v>44914.781978703708</v>
      </c>
      <c r="G99" s="9">
        <v>44914.845399999998</v>
      </c>
      <c r="H99" s="9">
        <v>44914.888923148152</v>
      </c>
      <c r="I99" s="5" t="str">
        <f>IF(VLOOKUP(B99, 'Customer Data'!B:C,2,FALSE)='Order Data per SKU'!E99,"","Different")</f>
        <v/>
      </c>
      <c r="J99" s="5">
        <f>VLOOKUP(C99,'Warehouse Data'!A:G,7,FALSE)</f>
        <v>39.99</v>
      </c>
      <c r="K99" s="5">
        <f t="shared" si="1"/>
        <v>119.97</v>
      </c>
      <c r="L99" s="15">
        <f>PRODUCT(VLOOKUP(C99,'Warehouse Data'!A:H,8,FALSE),D99)</f>
        <v>1.5159994572370947</v>
      </c>
    </row>
    <row r="100" spans="1:12" x14ac:dyDescent="0.3">
      <c r="A100" t="s">
        <v>7333</v>
      </c>
      <c r="B100" t="s">
        <v>6812</v>
      </c>
      <c r="C100" t="s">
        <v>4686</v>
      </c>
      <c r="D100" s="3">
        <v>7</v>
      </c>
      <c r="E100" s="3" t="s">
        <v>6654</v>
      </c>
      <c r="F100" s="9">
        <v>44914.781978703708</v>
      </c>
      <c r="G100" s="9">
        <v>44914.813399999999</v>
      </c>
      <c r="H100" s="9">
        <v>44914.888923148152</v>
      </c>
      <c r="I100" s="5" t="str">
        <f>IF(VLOOKUP(B100, 'Customer Data'!B:C,2,FALSE)='Order Data per SKU'!E100,"","Different")</f>
        <v/>
      </c>
      <c r="J100" s="5">
        <f>VLOOKUP(C100,'Warehouse Data'!A:G,7,FALSE)</f>
        <v>16.989999999999998</v>
      </c>
      <c r="K100" s="5">
        <f t="shared" si="1"/>
        <v>118.92999999999999</v>
      </c>
      <c r="L100" s="15">
        <f>PRODUCT(VLOOKUP(C100,'Warehouse Data'!A:H,8,FALSE),D100)</f>
        <v>3.5233737100639733</v>
      </c>
    </row>
    <row r="101" spans="1:12" x14ac:dyDescent="0.3">
      <c r="A101" t="s">
        <v>7334</v>
      </c>
      <c r="B101" t="s">
        <v>6788</v>
      </c>
      <c r="C101" t="s">
        <v>5404</v>
      </c>
      <c r="D101" s="3">
        <v>3</v>
      </c>
      <c r="E101" s="3" t="s">
        <v>6661</v>
      </c>
      <c r="F101" s="9">
        <v>44915.261978703711</v>
      </c>
      <c r="G101" s="9">
        <v>44915.590199999999</v>
      </c>
      <c r="H101" s="9">
        <v>44915.808506481488</v>
      </c>
      <c r="I101" s="5" t="str">
        <f>IF(VLOOKUP(B101, 'Customer Data'!B:C,2,FALSE)='Order Data per SKU'!E101,"","Different")</f>
        <v>Different</v>
      </c>
      <c r="J101" s="5">
        <f>VLOOKUP(C101,'Warehouse Data'!A:G,7,FALSE)</f>
        <v>39.99</v>
      </c>
      <c r="K101" s="5">
        <f t="shared" si="1"/>
        <v>119.97</v>
      </c>
      <c r="L101" s="15">
        <f>PRODUCT(VLOOKUP(C101,'Warehouse Data'!A:H,8,FALSE),D101)</f>
        <v>6.0129230985540048</v>
      </c>
    </row>
    <row r="102" spans="1:12" x14ac:dyDescent="0.3">
      <c r="A102" t="s">
        <v>7335</v>
      </c>
      <c r="B102" t="s">
        <v>7006</v>
      </c>
      <c r="C102" t="s">
        <v>3636</v>
      </c>
      <c r="D102" s="3">
        <v>7</v>
      </c>
      <c r="E102" s="3" t="s">
        <v>6623</v>
      </c>
      <c r="F102" s="9">
        <v>44915.59497870371</v>
      </c>
      <c r="G102" s="9">
        <v>44915.665200000003</v>
      </c>
      <c r="H102" s="9">
        <v>44916.370673148151</v>
      </c>
      <c r="I102" s="5" t="str">
        <f>IF(VLOOKUP(B102, 'Customer Data'!B:C,2,FALSE)='Order Data per SKU'!E102,"","Different")</f>
        <v>Different</v>
      </c>
      <c r="J102" s="5">
        <f>VLOOKUP(C102,'Warehouse Data'!A:G,7,FALSE)</f>
        <v>9.99</v>
      </c>
      <c r="K102" s="5">
        <f t="shared" si="1"/>
        <v>69.930000000000007</v>
      </c>
      <c r="L102" s="15">
        <f>PRODUCT(VLOOKUP(C102,'Warehouse Data'!A:H,8,FALSE),D102)</f>
        <v>1.7665390270323011</v>
      </c>
    </row>
    <row r="103" spans="1:12" x14ac:dyDescent="0.3">
      <c r="A103" t="s">
        <v>7335</v>
      </c>
      <c r="B103" t="s">
        <v>7006</v>
      </c>
      <c r="C103" t="s">
        <v>4056</v>
      </c>
      <c r="D103" s="3">
        <v>4</v>
      </c>
      <c r="E103" s="3" t="s">
        <v>6623</v>
      </c>
      <c r="F103" s="9">
        <v>44915.59497870371</v>
      </c>
      <c r="G103" s="9">
        <v>44915.731399999997</v>
      </c>
      <c r="H103" s="9">
        <v>44916.370673148151</v>
      </c>
      <c r="I103" s="5" t="str">
        <f>IF(VLOOKUP(B103, 'Customer Data'!B:C,2,FALSE)='Order Data per SKU'!E103,"","Different")</f>
        <v>Different</v>
      </c>
      <c r="J103" s="5">
        <f>VLOOKUP(C103,'Warehouse Data'!A:G,7,FALSE)</f>
        <v>14.99</v>
      </c>
      <c r="K103" s="5">
        <f t="shared" si="1"/>
        <v>59.96</v>
      </c>
      <c r="L103" s="15">
        <f>PRODUCT(VLOOKUP(C103,'Warehouse Data'!A:H,8,FALSE),D103)</f>
        <v>0.8056917733412563</v>
      </c>
    </row>
    <row r="104" spans="1:12" x14ac:dyDescent="0.3">
      <c r="A104" t="s">
        <v>7335</v>
      </c>
      <c r="B104" t="s">
        <v>7006</v>
      </c>
      <c r="C104" t="s">
        <v>3309</v>
      </c>
      <c r="D104" s="3">
        <v>3</v>
      </c>
      <c r="E104" s="3" t="s">
        <v>6623</v>
      </c>
      <c r="F104" s="9">
        <v>44915.59497870371</v>
      </c>
      <c r="G104" s="9">
        <v>44915.712899999999</v>
      </c>
      <c r="H104" s="9">
        <v>44916.370673148151</v>
      </c>
      <c r="I104" s="5" t="str">
        <f>IF(VLOOKUP(B104, 'Customer Data'!B:C,2,FALSE)='Order Data per SKU'!E104,"","Different")</f>
        <v>Different</v>
      </c>
      <c r="J104" s="5">
        <f>VLOOKUP(C104,'Warehouse Data'!A:G,7,FALSE)</f>
        <v>56.99</v>
      </c>
      <c r="K104" s="5">
        <f t="shared" si="1"/>
        <v>170.97</v>
      </c>
      <c r="L104" s="15">
        <f>PRODUCT(VLOOKUP(C104,'Warehouse Data'!A:H,8,FALSE),D104)</f>
        <v>135.02308600628317</v>
      </c>
    </row>
    <row r="105" spans="1:12" x14ac:dyDescent="0.3">
      <c r="A105" t="s">
        <v>7336</v>
      </c>
      <c r="B105" t="s">
        <v>6794</v>
      </c>
      <c r="C105" t="s">
        <v>3745</v>
      </c>
      <c r="D105" s="3">
        <v>3</v>
      </c>
      <c r="E105" s="3" t="s">
        <v>6650</v>
      </c>
      <c r="F105" s="9">
        <v>44915.761978703711</v>
      </c>
      <c r="G105" s="9">
        <v>44916.3243</v>
      </c>
      <c r="H105" s="9">
        <v>44916.526562037041</v>
      </c>
      <c r="I105" s="5" t="str">
        <f>IF(VLOOKUP(B105, 'Customer Data'!B:C,2,FALSE)='Order Data per SKU'!E105,"","Different")</f>
        <v/>
      </c>
      <c r="J105" s="5">
        <f>VLOOKUP(C105,'Warehouse Data'!A:G,7,FALSE)</f>
        <v>5.99</v>
      </c>
      <c r="K105" s="5">
        <f t="shared" si="1"/>
        <v>17.97</v>
      </c>
      <c r="L105" s="15">
        <f>PRODUCT(VLOOKUP(C105,'Warehouse Data'!A:H,8,FALSE),D105)</f>
        <v>3.3057975005387865</v>
      </c>
    </row>
    <row r="106" spans="1:12" x14ac:dyDescent="0.3">
      <c r="A106" t="s">
        <v>7337</v>
      </c>
      <c r="B106" t="s">
        <v>7190</v>
      </c>
      <c r="C106" t="s">
        <v>5341</v>
      </c>
      <c r="D106" s="3">
        <v>6</v>
      </c>
      <c r="E106" s="3" t="s">
        <v>6658</v>
      </c>
      <c r="F106" s="9">
        <v>44915.89997870371</v>
      </c>
      <c r="G106" s="9">
        <v>44915.975599999998</v>
      </c>
      <c r="H106" s="9">
        <v>44916.377756481488</v>
      </c>
      <c r="I106" s="5" t="str">
        <f>IF(VLOOKUP(B106, 'Customer Data'!B:C,2,FALSE)='Order Data per SKU'!E106,"","Different")</f>
        <v/>
      </c>
      <c r="J106" s="5">
        <f>VLOOKUP(C106,'Warehouse Data'!A:G,7,FALSE)</f>
        <v>29.99</v>
      </c>
      <c r="K106" s="5">
        <f t="shared" si="1"/>
        <v>179.94</v>
      </c>
      <c r="L106" s="15">
        <f>PRODUCT(VLOOKUP(C106,'Warehouse Data'!A:H,8,FALSE),D106)</f>
        <v>360.00607401218292</v>
      </c>
    </row>
    <row r="107" spans="1:12" x14ac:dyDescent="0.3">
      <c r="A107" t="s">
        <v>7337</v>
      </c>
      <c r="B107" t="s">
        <v>7190</v>
      </c>
      <c r="C107" t="s">
        <v>5914</v>
      </c>
      <c r="D107" s="3">
        <v>6</v>
      </c>
      <c r="E107" s="3" t="s">
        <v>6658</v>
      </c>
      <c r="F107" s="9">
        <v>44915.89997870371</v>
      </c>
      <c r="G107" s="9">
        <v>44916.213300000003</v>
      </c>
      <c r="H107" s="9">
        <v>44916.377756481488</v>
      </c>
      <c r="I107" s="5" t="str">
        <f>IF(VLOOKUP(B107, 'Customer Data'!B:C,2,FALSE)='Order Data per SKU'!E107,"","Different")</f>
        <v/>
      </c>
      <c r="J107" s="5">
        <f>VLOOKUP(C107,'Warehouse Data'!A:G,7,FALSE)</f>
        <v>49.99</v>
      </c>
      <c r="K107" s="5">
        <f t="shared" si="1"/>
        <v>299.94</v>
      </c>
      <c r="L107" s="15">
        <f>PRODUCT(VLOOKUP(C107,'Warehouse Data'!A:H,8,FALSE),D107)</f>
        <v>138.02932916263816</v>
      </c>
    </row>
    <row r="108" spans="1:12" x14ac:dyDescent="0.3">
      <c r="A108" t="s">
        <v>7337</v>
      </c>
      <c r="B108" t="s">
        <v>7190</v>
      </c>
      <c r="C108" t="s">
        <v>3282</v>
      </c>
      <c r="D108" s="3">
        <v>2</v>
      </c>
      <c r="E108" s="3" t="s">
        <v>6658</v>
      </c>
      <c r="F108" s="9">
        <v>44915.89997870371</v>
      </c>
      <c r="G108" s="9">
        <v>44916.037400000001</v>
      </c>
      <c r="H108" s="9">
        <v>44916.377756481488</v>
      </c>
      <c r="I108" s="5" t="str">
        <f>IF(VLOOKUP(B108, 'Customer Data'!B:C,2,FALSE)='Order Data per SKU'!E108,"","Different")</f>
        <v/>
      </c>
      <c r="J108" s="5">
        <f>VLOOKUP(C108,'Warehouse Data'!A:G,7,FALSE)</f>
        <v>21.99</v>
      </c>
      <c r="K108" s="5">
        <f t="shared" si="1"/>
        <v>43.98</v>
      </c>
      <c r="L108" s="15">
        <f>PRODUCT(VLOOKUP(C108,'Warehouse Data'!A:H,8,FALSE),D108)</f>
        <v>60.006778915266921</v>
      </c>
    </row>
    <row r="109" spans="1:12" x14ac:dyDescent="0.3">
      <c r="A109" t="s">
        <v>7337</v>
      </c>
      <c r="B109" t="s">
        <v>7190</v>
      </c>
      <c r="C109" t="s">
        <v>4791</v>
      </c>
      <c r="D109" s="3">
        <v>5</v>
      </c>
      <c r="E109" s="3" t="s">
        <v>6658</v>
      </c>
      <c r="F109" s="9">
        <v>44915.89997870371</v>
      </c>
      <c r="G109" s="9">
        <v>44915.984400000001</v>
      </c>
      <c r="H109" s="9">
        <v>44916.377756481488</v>
      </c>
      <c r="I109" s="5" t="str">
        <f>IF(VLOOKUP(B109, 'Customer Data'!B:C,2,FALSE)='Order Data per SKU'!E109,"","Different")</f>
        <v/>
      </c>
      <c r="J109" s="5">
        <f>VLOOKUP(C109,'Warehouse Data'!A:G,7,FALSE)</f>
        <v>9.99</v>
      </c>
      <c r="K109" s="5">
        <f t="shared" si="1"/>
        <v>49.95</v>
      </c>
      <c r="L109" s="15">
        <f>PRODUCT(VLOOKUP(C109,'Warehouse Data'!A:H,8,FALSE),D109)</f>
        <v>20.034641550466347</v>
      </c>
    </row>
    <row r="110" spans="1:12" x14ac:dyDescent="0.3">
      <c r="A110" t="s">
        <v>7338</v>
      </c>
      <c r="B110" t="s">
        <v>7267</v>
      </c>
      <c r="C110" t="s">
        <v>5674</v>
      </c>
      <c r="D110" s="3">
        <v>3</v>
      </c>
      <c r="E110" s="3" t="s">
        <v>6658</v>
      </c>
      <c r="F110" s="9">
        <v>44916.085978703712</v>
      </c>
      <c r="G110" s="9">
        <v>44916.228600000002</v>
      </c>
      <c r="H110" s="9">
        <v>44916.270700925932</v>
      </c>
      <c r="I110" s="5" t="str">
        <f>IF(VLOOKUP(B110, 'Customer Data'!B:C,2,FALSE)='Order Data per SKU'!E110,"","Different")</f>
        <v/>
      </c>
      <c r="J110" s="5">
        <f>VLOOKUP(C110,'Warehouse Data'!A:G,7,FALSE)</f>
        <v>29.99</v>
      </c>
      <c r="K110" s="5">
        <f t="shared" si="1"/>
        <v>89.97</v>
      </c>
      <c r="L110" s="15">
        <f>PRODUCT(VLOOKUP(C110,'Warehouse Data'!A:H,8,FALSE),D110)</f>
        <v>15.013363224645449</v>
      </c>
    </row>
    <row r="111" spans="1:12" x14ac:dyDescent="0.3">
      <c r="A111" t="s">
        <v>7338</v>
      </c>
      <c r="B111" t="s">
        <v>7267</v>
      </c>
      <c r="C111" t="s">
        <v>4412</v>
      </c>
      <c r="D111" s="3">
        <v>4</v>
      </c>
      <c r="E111" s="3" t="s">
        <v>6658</v>
      </c>
      <c r="F111" s="9">
        <v>44916.085978703712</v>
      </c>
      <c r="G111" s="9">
        <v>44916.164599999996</v>
      </c>
      <c r="H111" s="9">
        <v>44916.270700925932</v>
      </c>
      <c r="I111" s="5" t="str">
        <f>IF(VLOOKUP(B111, 'Customer Data'!B:C,2,FALSE)='Order Data per SKU'!E111,"","Different")</f>
        <v/>
      </c>
      <c r="J111" s="5">
        <f>VLOOKUP(C111,'Warehouse Data'!A:G,7,FALSE)</f>
        <v>15.99</v>
      </c>
      <c r="K111" s="5">
        <f t="shared" si="1"/>
        <v>63.96</v>
      </c>
      <c r="L111" s="15">
        <f>PRODUCT(VLOOKUP(C111,'Warehouse Data'!A:H,8,FALSE),D111)</f>
        <v>20.024771184363122</v>
      </c>
    </row>
    <row r="112" spans="1:12" x14ac:dyDescent="0.3">
      <c r="A112" t="s">
        <v>7339</v>
      </c>
      <c r="B112" t="s">
        <v>7179</v>
      </c>
      <c r="C112" t="s">
        <v>3867</v>
      </c>
      <c r="D112" s="3">
        <v>1</v>
      </c>
      <c r="E112" s="3" t="s">
        <v>6623</v>
      </c>
      <c r="F112" s="9">
        <v>44916.38297870371</v>
      </c>
      <c r="G112" s="9">
        <v>44916.520499999999</v>
      </c>
      <c r="H112" s="9">
        <v>44916.656589814818</v>
      </c>
      <c r="I112" s="5" t="str">
        <f>IF(VLOOKUP(B112, 'Customer Data'!B:C,2,FALSE)='Order Data per SKU'!E112,"","Different")</f>
        <v/>
      </c>
      <c r="J112" s="5">
        <f>VLOOKUP(C112,'Warehouse Data'!A:G,7,FALSE)</f>
        <v>12.99</v>
      </c>
      <c r="K112" s="5">
        <f t="shared" si="1"/>
        <v>12.99</v>
      </c>
      <c r="L112" s="15">
        <f>PRODUCT(VLOOKUP(C112,'Warehouse Data'!A:H,8,FALSE),D112)</f>
        <v>1.0066871762501559</v>
      </c>
    </row>
    <row r="113" spans="1:12" x14ac:dyDescent="0.3">
      <c r="A113" t="s">
        <v>7340</v>
      </c>
      <c r="B113" t="s">
        <v>7175</v>
      </c>
      <c r="C113" t="s">
        <v>4694</v>
      </c>
      <c r="D113" s="3">
        <v>7</v>
      </c>
      <c r="E113" s="3" t="s">
        <v>6627</v>
      </c>
      <c r="F113" s="9">
        <v>44916.519978703713</v>
      </c>
      <c r="G113" s="9">
        <v>44916.539299999997</v>
      </c>
      <c r="H113" s="9">
        <v>44916.788728703716</v>
      </c>
      <c r="I113" s="5" t="str">
        <f>IF(VLOOKUP(B113, 'Customer Data'!B:C,2,FALSE)='Order Data per SKU'!E113,"","Different")</f>
        <v/>
      </c>
      <c r="J113" s="5">
        <f>VLOOKUP(C113,'Warehouse Data'!A:G,7,FALSE)</f>
        <v>8.99</v>
      </c>
      <c r="K113" s="5">
        <f t="shared" si="1"/>
        <v>62.93</v>
      </c>
      <c r="L113" s="15">
        <f>PRODUCT(VLOOKUP(C113,'Warehouse Data'!A:H,8,FALSE),D113)</f>
        <v>21.049967336759401</v>
      </c>
    </row>
    <row r="114" spans="1:12" x14ac:dyDescent="0.3">
      <c r="A114" t="s">
        <v>7341</v>
      </c>
      <c r="B114" t="s">
        <v>6856</v>
      </c>
      <c r="C114" t="s">
        <v>5123</v>
      </c>
      <c r="D114" s="3">
        <v>8</v>
      </c>
      <c r="E114" s="3" t="s">
        <v>6623</v>
      </c>
      <c r="F114" s="9">
        <v>44916.695978703712</v>
      </c>
      <c r="G114" s="9">
        <v>44917.440199999997</v>
      </c>
      <c r="H114" s="9">
        <v>44917.6911175926</v>
      </c>
      <c r="I114" s="5" t="str">
        <f>IF(VLOOKUP(B114, 'Customer Data'!B:C,2,FALSE)='Order Data per SKU'!E114,"","Different")</f>
        <v/>
      </c>
      <c r="J114" s="5">
        <f>VLOOKUP(C114,'Warehouse Data'!A:G,7,FALSE)</f>
        <v>28.99</v>
      </c>
      <c r="K114" s="5">
        <f t="shared" si="1"/>
        <v>231.92</v>
      </c>
      <c r="L114" s="15">
        <f>PRODUCT(VLOOKUP(C114,'Warehouse Data'!A:H,8,FALSE),D114)</f>
        <v>4.0766018197653988</v>
      </c>
    </row>
    <row r="115" spans="1:12" x14ac:dyDescent="0.3">
      <c r="A115" t="s">
        <v>7342</v>
      </c>
      <c r="B115" t="s">
        <v>7037</v>
      </c>
      <c r="C115" t="s">
        <v>4998</v>
      </c>
      <c r="D115" s="3">
        <v>9</v>
      </c>
      <c r="E115" s="3" t="s">
        <v>6648</v>
      </c>
      <c r="F115" s="9">
        <v>44916.79197870371</v>
      </c>
      <c r="G115" s="9">
        <v>44916.802600000003</v>
      </c>
      <c r="H115" s="9">
        <v>44916.803784259268</v>
      </c>
      <c r="I115" s="5" t="str">
        <f>IF(VLOOKUP(B115, 'Customer Data'!B:C,2,FALSE)='Order Data per SKU'!E115,"","Different")</f>
        <v>Different</v>
      </c>
      <c r="J115" s="5">
        <f>VLOOKUP(C115,'Warehouse Data'!A:G,7,FALSE)</f>
        <v>5.99</v>
      </c>
      <c r="K115" s="5">
        <f t="shared" si="1"/>
        <v>53.910000000000004</v>
      </c>
      <c r="L115" s="15">
        <f>PRODUCT(VLOOKUP(C115,'Warehouse Data'!A:H,8,FALSE),D115)</f>
        <v>6.3836775866059714</v>
      </c>
    </row>
    <row r="116" spans="1:12" x14ac:dyDescent="0.3">
      <c r="A116" t="s">
        <v>7342</v>
      </c>
      <c r="B116" t="s">
        <v>7037</v>
      </c>
      <c r="C116" t="s">
        <v>5518</v>
      </c>
      <c r="D116" s="3">
        <v>5</v>
      </c>
      <c r="E116" s="3" t="s">
        <v>6648</v>
      </c>
      <c r="F116" s="9">
        <v>44916.79197870371</v>
      </c>
      <c r="G116" s="9">
        <v>44916.795599999998</v>
      </c>
      <c r="H116" s="9">
        <v>44916.803784259268</v>
      </c>
      <c r="I116" s="5" t="str">
        <f>IF(VLOOKUP(B116, 'Customer Data'!B:C,2,FALSE)='Order Data per SKU'!E116,"","Different")</f>
        <v>Different</v>
      </c>
      <c r="J116" s="5">
        <f>VLOOKUP(C116,'Warehouse Data'!A:G,7,FALSE)</f>
        <v>249.99</v>
      </c>
      <c r="K116" s="5">
        <f t="shared" si="1"/>
        <v>1249.95</v>
      </c>
      <c r="L116" s="15">
        <f>PRODUCT(VLOOKUP(C116,'Warehouse Data'!A:H,8,FALSE),D116)</f>
        <v>2.529282276894707</v>
      </c>
    </row>
    <row r="117" spans="1:12" x14ac:dyDescent="0.3">
      <c r="A117" t="s">
        <v>7342</v>
      </c>
      <c r="B117" t="s">
        <v>7037</v>
      </c>
      <c r="C117" t="s">
        <v>3914</v>
      </c>
      <c r="D117" s="3">
        <v>2</v>
      </c>
      <c r="E117" s="3" t="s">
        <v>6648</v>
      </c>
      <c r="F117" s="9">
        <v>44916.79197870371</v>
      </c>
      <c r="G117" s="9">
        <v>44916.799299999999</v>
      </c>
      <c r="H117" s="9">
        <v>44916.803784259268</v>
      </c>
      <c r="I117" s="5" t="str">
        <f>IF(VLOOKUP(B117, 'Customer Data'!B:C,2,FALSE)='Order Data per SKU'!E117,"","Different")</f>
        <v>Different</v>
      </c>
      <c r="J117" s="5">
        <f>VLOOKUP(C117,'Warehouse Data'!A:G,7,FALSE)</f>
        <v>34.99</v>
      </c>
      <c r="K117" s="5">
        <f t="shared" si="1"/>
        <v>69.98</v>
      </c>
      <c r="L117" s="15">
        <f>PRODUCT(VLOOKUP(C117,'Warehouse Data'!A:H,8,FALSE),D117)</f>
        <v>0.21329617138603049</v>
      </c>
    </row>
    <row r="118" spans="1:12" x14ac:dyDescent="0.3">
      <c r="A118" t="s">
        <v>7343</v>
      </c>
      <c r="B118" t="s">
        <v>6749</v>
      </c>
      <c r="C118" t="s">
        <v>3871</v>
      </c>
      <c r="D118" s="3">
        <v>4</v>
      </c>
      <c r="E118" s="3" t="s">
        <v>6639</v>
      </c>
      <c r="F118" s="9">
        <v>44916.890978703712</v>
      </c>
      <c r="G118" s="9">
        <v>44917.1181</v>
      </c>
      <c r="H118" s="9">
        <v>44917.211812037043</v>
      </c>
      <c r="I118" s="5" t="str">
        <f>IF(VLOOKUP(B118, 'Customer Data'!B:C,2,FALSE)='Order Data per SKU'!E118,"","Different")</f>
        <v/>
      </c>
      <c r="J118" s="5">
        <f>VLOOKUP(C118,'Warehouse Data'!A:G,7,FALSE)</f>
        <v>29.99</v>
      </c>
      <c r="K118" s="5">
        <f t="shared" si="1"/>
        <v>119.96</v>
      </c>
      <c r="L118" s="15">
        <f>PRODUCT(VLOOKUP(C118,'Warehouse Data'!A:H,8,FALSE),D118)</f>
        <v>20.025829716039599</v>
      </c>
    </row>
    <row r="119" spans="1:12" x14ac:dyDescent="0.3">
      <c r="A119" t="s">
        <v>7344</v>
      </c>
      <c r="B119" t="s">
        <v>7010</v>
      </c>
      <c r="C119" t="s">
        <v>4820</v>
      </c>
      <c r="D119" s="3">
        <v>11</v>
      </c>
      <c r="E119" s="3" t="s">
        <v>6628</v>
      </c>
      <c r="F119" s="9">
        <v>44917.133978703714</v>
      </c>
      <c r="G119" s="9">
        <v>44917.371200000001</v>
      </c>
      <c r="H119" s="9">
        <v>44917.90481203705</v>
      </c>
      <c r="I119" s="5" t="str">
        <f>IF(VLOOKUP(B119, 'Customer Data'!B:C,2,FALSE)='Order Data per SKU'!E119,"","Different")</f>
        <v/>
      </c>
      <c r="J119" s="5">
        <f>VLOOKUP(C119,'Warehouse Data'!A:G,7,FALSE)</f>
        <v>12.99</v>
      </c>
      <c r="K119" s="5">
        <f t="shared" si="1"/>
        <v>142.89000000000001</v>
      </c>
      <c r="L119" s="15">
        <f>PRODUCT(VLOOKUP(C119,'Warehouse Data'!A:H,8,FALSE),D119)</f>
        <v>13.208345005226736</v>
      </c>
    </row>
    <row r="120" spans="1:12" x14ac:dyDescent="0.3">
      <c r="A120" t="s">
        <v>7344</v>
      </c>
      <c r="B120" t="s">
        <v>7010</v>
      </c>
      <c r="C120" t="s">
        <v>5011</v>
      </c>
      <c r="D120" s="3">
        <v>7</v>
      </c>
      <c r="E120" s="3" t="s">
        <v>6628</v>
      </c>
      <c r="F120" s="9">
        <v>44917.133978703714</v>
      </c>
      <c r="G120" s="9">
        <v>44917.382299999997</v>
      </c>
      <c r="H120" s="9">
        <v>44917.90481203705</v>
      </c>
      <c r="I120" s="5" t="str">
        <f>IF(VLOOKUP(B120, 'Customer Data'!B:C,2,FALSE)='Order Data per SKU'!E120,"","Different")</f>
        <v/>
      </c>
      <c r="J120" s="5">
        <f>VLOOKUP(C120,'Warehouse Data'!A:G,7,FALSE)</f>
        <v>13.99</v>
      </c>
      <c r="K120" s="5">
        <f t="shared" si="1"/>
        <v>97.93</v>
      </c>
      <c r="L120" s="15">
        <f>PRODUCT(VLOOKUP(C120,'Warehouse Data'!A:H,8,FALSE),D120)</f>
        <v>8.4565356691874953</v>
      </c>
    </row>
    <row r="121" spans="1:12" x14ac:dyDescent="0.3">
      <c r="A121" t="s">
        <v>7345</v>
      </c>
      <c r="B121" t="s">
        <v>7110</v>
      </c>
      <c r="C121" t="s">
        <v>5160</v>
      </c>
      <c r="D121" s="3">
        <v>4</v>
      </c>
      <c r="E121" s="3" t="s">
        <v>6663</v>
      </c>
      <c r="F121" s="9">
        <v>44917.595978703714</v>
      </c>
      <c r="G121" s="9">
        <v>44917.6829</v>
      </c>
      <c r="H121" s="9">
        <v>44917.852923148159</v>
      </c>
      <c r="I121" s="5" t="str">
        <f>IF(VLOOKUP(B121, 'Customer Data'!B:C,2,FALSE)='Order Data per SKU'!E121,"","Different")</f>
        <v/>
      </c>
      <c r="J121" s="5">
        <f>VLOOKUP(C121,'Warehouse Data'!A:G,7,FALSE)</f>
        <v>29.99</v>
      </c>
      <c r="K121" s="5">
        <f t="shared" si="1"/>
        <v>119.96</v>
      </c>
      <c r="L121" s="15">
        <f>PRODUCT(VLOOKUP(C121,'Warehouse Data'!A:H,8,FALSE),D121)</f>
        <v>12.035118169977538</v>
      </c>
    </row>
    <row r="122" spans="1:12" x14ac:dyDescent="0.3">
      <c r="A122" t="s">
        <v>7345</v>
      </c>
      <c r="B122" t="s">
        <v>7110</v>
      </c>
      <c r="C122" t="s">
        <v>4705</v>
      </c>
      <c r="D122" s="3">
        <v>6</v>
      </c>
      <c r="E122" s="3" t="s">
        <v>6663</v>
      </c>
      <c r="F122" s="9">
        <v>44917.595978703714</v>
      </c>
      <c r="G122" s="9">
        <v>44917.643799999998</v>
      </c>
      <c r="H122" s="9">
        <v>44917.852923148159</v>
      </c>
      <c r="I122" s="5" t="str">
        <f>IF(VLOOKUP(B122, 'Customer Data'!B:C,2,FALSE)='Order Data per SKU'!E122,"","Different")</f>
        <v/>
      </c>
      <c r="J122" s="5">
        <f>VLOOKUP(C122,'Warehouse Data'!A:G,7,FALSE)</f>
        <v>12.99</v>
      </c>
      <c r="K122" s="5">
        <f t="shared" si="1"/>
        <v>77.94</v>
      </c>
      <c r="L122" s="15">
        <f>PRODUCT(VLOOKUP(C122,'Warehouse Data'!A:H,8,FALSE),D122)</f>
        <v>144.0388621332558</v>
      </c>
    </row>
    <row r="123" spans="1:12" x14ac:dyDescent="0.3">
      <c r="A123" t="s">
        <v>7346</v>
      </c>
      <c r="B123" t="s">
        <v>7079</v>
      </c>
      <c r="C123" t="s">
        <v>5347</v>
      </c>
      <c r="D123" s="3">
        <v>2</v>
      </c>
      <c r="E123" s="3" t="s">
        <v>6661</v>
      </c>
      <c r="F123" s="9">
        <v>44917.925978703715</v>
      </c>
      <c r="G123" s="9">
        <v>44918.364600000001</v>
      </c>
      <c r="H123" s="9">
        <v>44918.632923148158</v>
      </c>
      <c r="I123" s="5" t="str">
        <f>IF(VLOOKUP(B123, 'Customer Data'!B:C,2,FALSE)='Order Data per SKU'!E123,"","Different")</f>
        <v>Different</v>
      </c>
      <c r="J123" s="5">
        <f>VLOOKUP(C123,'Warehouse Data'!A:G,7,FALSE)</f>
        <v>29.99</v>
      </c>
      <c r="K123" s="5">
        <f t="shared" si="1"/>
        <v>59.98</v>
      </c>
      <c r="L123" s="15">
        <f>PRODUCT(VLOOKUP(C123,'Warehouse Data'!A:H,8,FALSE),D123)</f>
        <v>1.4074440210117849</v>
      </c>
    </row>
    <row r="124" spans="1:12" x14ac:dyDescent="0.3">
      <c r="A124" t="s">
        <v>7346</v>
      </c>
      <c r="B124" t="s">
        <v>7079</v>
      </c>
      <c r="C124" t="s">
        <v>3511</v>
      </c>
      <c r="D124" s="3">
        <v>10</v>
      </c>
      <c r="E124" s="3" t="s">
        <v>6661</v>
      </c>
      <c r="F124" s="9">
        <v>44917.925978703715</v>
      </c>
      <c r="G124" s="9">
        <v>44917.9283</v>
      </c>
      <c r="H124" s="9">
        <v>44918.632923148158</v>
      </c>
      <c r="I124" s="5" t="str">
        <f>IF(VLOOKUP(B124, 'Customer Data'!B:C,2,FALSE)='Order Data per SKU'!E124,"","Different")</f>
        <v>Different</v>
      </c>
      <c r="J124" s="5">
        <f>VLOOKUP(C124,'Warehouse Data'!A:G,7,FALSE)</f>
        <v>12.99</v>
      </c>
      <c r="K124" s="5">
        <f t="shared" si="1"/>
        <v>129.9</v>
      </c>
      <c r="L124" s="15">
        <f>PRODUCT(VLOOKUP(C124,'Warehouse Data'!A:H,8,FALSE),D124)</f>
        <v>3.044344652315107</v>
      </c>
    </row>
    <row r="125" spans="1:12" x14ac:dyDescent="0.3">
      <c r="A125" t="s">
        <v>7347</v>
      </c>
      <c r="B125" t="s">
        <v>6973</v>
      </c>
      <c r="C125" t="s">
        <v>4606</v>
      </c>
      <c r="D125" s="3">
        <v>8</v>
      </c>
      <c r="E125" s="3" t="s">
        <v>6663</v>
      </c>
      <c r="F125" s="9">
        <v>44918.380978703717</v>
      </c>
      <c r="G125" s="9">
        <v>44918.455099999999</v>
      </c>
      <c r="H125" s="9">
        <v>44918.808062037053</v>
      </c>
      <c r="I125" s="5" t="str">
        <f>IF(VLOOKUP(B125, 'Customer Data'!B:C,2,FALSE)='Order Data per SKU'!E125,"","Different")</f>
        <v/>
      </c>
      <c r="J125" s="5">
        <f>VLOOKUP(C125,'Warehouse Data'!A:G,7,FALSE)</f>
        <v>12.99</v>
      </c>
      <c r="K125" s="5">
        <f t="shared" si="1"/>
        <v>103.92</v>
      </c>
      <c r="L125" s="15">
        <f>PRODUCT(VLOOKUP(C125,'Warehouse Data'!A:H,8,FALSE),D125)</f>
        <v>12.000609489309653</v>
      </c>
    </row>
    <row r="126" spans="1:12" x14ac:dyDescent="0.3">
      <c r="A126" t="s">
        <v>7348</v>
      </c>
      <c r="B126" t="s">
        <v>6983</v>
      </c>
      <c r="C126" t="s">
        <v>3665</v>
      </c>
      <c r="D126" s="3">
        <v>1</v>
      </c>
      <c r="E126" s="3" t="s">
        <v>6662</v>
      </c>
      <c r="F126" s="9">
        <v>44918.446978703716</v>
      </c>
      <c r="G126" s="9">
        <v>44918.553699999997</v>
      </c>
      <c r="H126" s="9">
        <v>44918.88031203705</v>
      </c>
      <c r="I126" s="5" t="str">
        <f>IF(VLOOKUP(B126, 'Customer Data'!B:C,2,FALSE)='Order Data per SKU'!E126,"","Different")</f>
        <v/>
      </c>
      <c r="J126" s="5">
        <f>VLOOKUP(C126,'Warehouse Data'!A:G,7,FALSE)</f>
        <v>8.99</v>
      </c>
      <c r="K126" s="5">
        <f t="shared" si="1"/>
        <v>8.99</v>
      </c>
      <c r="L126" s="15">
        <f>PRODUCT(VLOOKUP(C126,'Warehouse Data'!A:H,8,FALSE),D126)</f>
        <v>2.0039018844210177</v>
      </c>
    </row>
    <row r="127" spans="1:12" x14ac:dyDescent="0.3">
      <c r="A127" t="s">
        <v>7348</v>
      </c>
      <c r="B127" t="s">
        <v>6983</v>
      </c>
      <c r="C127" t="s">
        <v>5780</v>
      </c>
      <c r="D127" s="3">
        <v>7</v>
      </c>
      <c r="E127" s="3" t="s">
        <v>6662</v>
      </c>
      <c r="F127" s="9">
        <v>44918.446978703716</v>
      </c>
      <c r="G127" s="9">
        <v>44918.5213</v>
      </c>
      <c r="H127" s="9">
        <v>44918.88031203705</v>
      </c>
      <c r="I127" s="5" t="str">
        <f>IF(VLOOKUP(B127, 'Customer Data'!B:C,2,FALSE)='Order Data per SKU'!E127,"","Different")</f>
        <v/>
      </c>
      <c r="J127" s="5">
        <f>VLOOKUP(C127,'Warehouse Data'!A:G,7,FALSE)</f>
        <v>199.99</v>
      </c>
      <c r="K127" s="5">
        <f t="shared" si="1"/>
        <v>1399.93</v>
      </c>
      <c r="L127" s="15">
        <f>PRODUCT(VLOOKUP(C127,'Warehouse Data'!A:H,8,FALSE),D127)</f>
        <v>3.5603043903136653</v>
      </c>
    </row>
    <row r="128" spans="1:12" x14ac:dyDescent="0.3">
      <c r="A128" t="s">
        <v>7348</v>
      </c>
      <c r="B128" t="s">
        <v>6983</v>
      </c>
      <c r="C128" t="s">
        <v>4084</v>
      </c>
      <c r="D128" s="3">
        <v>4</v>
      </c>
      <c r="E128" s="3" t="s">
        <v>6662</v>
      </c>
      <c r="F128" s="9">
        <v>44918.446978703716</v>
      </c>
      <c r="G128" s="9">
        <v>44918.753900000003</v>
      </c>
      <c r="H128" s="9">
        <v>44918.88031203705</v>
      </c>
      <c r="I128" s="5" t="str">
        <f>IF(VLOOKUP(B128, 'Customer Data'!B:C,2,FALSE)='Order Data per SKU'!E128,"","Different")</f>
        <v/>
      </c>
      <c r="J128" s="5">
        <f>VLOOKUP(C128,'Warehouse Data'!A:G,7,FALSE)</f>
        <v>29.99</v>
      </c>
      <c r="K128" s="5">
        <f t="shared" si="1"/>
        <v>119.96</v>
      </c>
      <c r="L128" s="15">
        <f>PRODUCT(VLOOKUP(C128,'Warehouse Data'!A:H,8,FALSE),D128)</f>
        <v>0.41478761651077045</v>
      </c>
    </row>
    <row r="129" spans="1:12" x14ac:dyDescent="0.3">
      <c r="A129" t="s">
        <v>7349</v>
      </c>
      <c r="B129" t="s">
        <v>7065</v>
      </c>
      <c r="C129" t="s">
        <v>3290</v>
      </c>
      <c r="D129" s="3">
        <v>6</v>
      </c>
      <c r="E129" s="3" t="s">
        <v>6667</v>
      </c>
      <c r="F129" s="9">
        <v>44918.728978703715</v>
      </c>
      <c r="G129" s="9">
        <v>44918.872199999998</v>
      </c>
      <c r="H129" s="9">
        <v>44919.163700925936</v>
      </c>
      <c r="I129" s="5" t="str">
        <f>IF(VLOOKUP(B129, 'Customer Data'!B:C,2,FALSE)='Order Data per SKU'!E129,"","Different")</f>
        <v/>
      </c>
      <c r="J129" s="5">
        <f>VLOOKUP(C129,'Warehouse Data'!A:G,7,FALSE)</f>
        <v>47.99</v>
      </c>
      <c r="K129" s="5">
        <f t="shared" si="1"/>
        <v>287.94</v>
      </c>
      <c r="L129" s="15">
        <f>PRODUCT(VLOOKUP(C129,'Warehouse Data'!A:H,8,FALSE),D129)</f>
        <v>105.65277930968034</v>
      </c>
    </row>
    <row r="130" spans="1:12" x14ac:dyDescent="0.3">
      <c r="A130" t="s">
        <v>7350</v>
      </c>
      <c r="B130" t="s">
        <v>7242</v>
      </c>
      <c r="C130" t="s">
        <v>5527</v>
      </c>
      <c r="D130" s="3">
        <v>4</v>
      </c>
      <c r="E130" s="3" t="s">
        <v>6661</v>
      </c>
      <c r="F130" s="9">
        <v>44919.020978703717</v>
      </c>
      <c r="G130" s="9">
        <v>44919.161200000002</v>
      </c>
      <c r="H130" s="9">
        <v>44919.818895370387</v>
      </c>
      <c r="I130" s="5" t="str">
        <f>IF(VLOOKUP(B130, 'Customer Data'!B:C,2,FALSE)='Order Data per SKU'!E130,"","Different")</f>
        <v/>
      </c>
      <c r="J130" s="5">
        <f>VLOOKUP(C130,'Warehouse Data'!A:G,7,FALSE)</f>
        <v>34.99</v>
      </c>
      <c r="K130" s="5">
        <f t="shared" si="1"/>
        <v>139.96</v>
      </c>
      <c r="L130" s="15">
        <f>PRODUCT(VLOOKUP(C130,'Warehouse Data'!A:H,8,FALSE),D130)</f>
        <v>300.03887215018307</v>
      </c>
    </row>
    <row r="131" spans="1:12" x14ac:dyDescent="0.3">
      <c r="A131" t="s">
        <v>7351</v>
      </c>
      <c r="B131" t="s">
        <v>6755</v>
      </c>
      <c r="C131" t="s">
        <v>3016</v>
      </c>
      <c r="D131" s="3">
        <v>2</v>
      </c>
      <c r="E131" s="3" t="s">
        <v>6666</v>
      </c>
      <c r="F131" s="9">
        <v>44919.486978703717</v>
      </c>
      <c r="G131" s="9">
        <v>44919.652800000003</v>
      </c>
      <c r="H131" s="9">
        <v>44919.939756481494</v>
      </c>
      <c r="I131" s="5" t="str">
        <f>IF(VLOOKUP(B131, 'Customer Data'!B:C,2,FALSE)='Order Data per SKU'!E131,"","Different")</f>
        <v>Different</v>
      </c>
      <c r="J131" s="5">
        <f>VLOOKUP(C131,'Warehouse Data'!A:G,7,FALSE)</f>
        <v>35.49</v>
      </c>
      <c r="K131" s="5">
        <f t="shared" si="1"/>
        <v>70.98</v>
      </c>
      <c r="L131" s="15">
        <f>PRODUCT(VLOOKUP(C131,'Warehouse Data'!A:H,8,FALSE),D131)</f>
        <v>16.003670879590686</v>
      </c>
    </row>
    <row r="132" spans="1:12" x14ac:dyDescent="0.3">
      <c r="A132" t="s">
        <v>7351</v>
      </c>
      <c r="B132" t="s">
        <v>6755</v>
      </c>
      <c r="C132" t="s">
        <v>4901</v>
      </c>
      <c r="D132" s="3">
        <v>5</v>
      </c>
      <c r="E132" s="3" t="s">
        <v>6666</v>
      </c>
      <c r="F132" s="9">
        <v>44919.486978703717</v>
      </c>
      <c r="G132" s="9">
        <v>44919.819199999998</v>
      </c>
      <c r="H132" s="9">
        <v>44919.939756481494</v>
      </c>
      <c r="I132" s="5" t="str">
        <f>IF(VLOOKUP(B132, 'Customer Data'!B:C,2,FALSE)='Order Data per SKU'!E132,"","Different")</f>
        <v>Different</v>
      </c>
      <c r="J132" s="5">
        <f>VLOOKUP(C132,'Warehouse Data'!A:G,7,FALSE)</f>
        <v>10.99</v>
      </c>
      <c r="K132" s="5">
        <f t="shared" ref="K132:K195" si="2">J132*D132</f>
        <v>54.95</v>
      </c>
      <c r="L132" s="15">
        <f>PRODUCT(VLOOKUP(C132,'Warehouse Data'!A:H,8,FALSE),D132)</f>
        <v>2.5421693984204756</v>
      </c>
    </row>
    <row r="133" spans="1:12" x14ac:dyDescent="0.3">
      <c r="A133" t="s">
        <v>7352</v>
      </c>
      <c r="B133" t="s">
        <v>6766</v>
      </c>
      <c r="C133" t="s">
        <v>3989</v>
      </c>
      <c r="D133" s="3">
        <v>7</v>
      </c>
      <c r="E133" s="3" t="s">
        <v>6666</v>
      </c>
      <c r="F133" s="9">
        <v>44919.656978703715</v>
      </c>
      <c r="G133" s="9">
        <v>44920.296699999999</v>
      </c>
      <c r="H133" s="9">
        <v>44920.511145370379</v>
      </c>
      <c r="I133" s="5" t="str">
        <f>IF(VLOOKUP(B133, 'Customer Data'!B:C,2,FALSE)='Order Data per SKU'!E133,"","Different")</f>
        <v/>
      </c>
      <c r="J133" s="5">
        <f>VLOOKUP(C133,'Warehouse Data'!A:G,7,FALSE)</f>
        <v>39.99</v>
      </c>
      <c r="K133" s="5">
        <f t="shared" si="2"/>
        <v>279.93</v>
      </c>
      <c r="L133" s="15">
        <f>PRODUCT(VLOOKUP(C133,'Warehouse Data'!A:H,8,FALSE),D133)</f>
        <v>7.0472570298048893</v>
      </c>
    </row>
    <row r="134" spans="1:12" x14ac:dyDescent="0.3">
      <c r="A134" t="s">
        <v>7352</v>
      </c>
      <c r="B134" t="s">
        <v>6766</v>
      </c>
      <c r="C134" t="s">
        <v>4084</v>
      </c>
      <c r="D134" s="3">
        <v>8</v>
      </c>
      <c r="E134" s="3" t="s">
        <v>6666</v>
      </c>
      <c r="F134" s="9">
        <v>44919.656978703715</v>
      </c>
      <c r="G134" s="9">
        <v>44919.869500000001</v>
      </c>
      <c r="H134" s="9">
        <v>44920.511145370379</v>
      </c>
      <c r="I134" s="5" t="str">
        <f>IF(VLOOKUP(B134, 'Customer Data'!B:C,2,FALSE)='Order Data per SKU'!E134,"","Different")</f>
        <v/>
      </c>
      <c r="J134" s="5">
        <f>VLOOKUP(C134,'Warehouse Data'!A:G,7,FALSE)</f>
        <v>29.99</v>
      </c>
      <c r="K134" s="5">
        <f t="shared" si="2"/>
        <v>239.92</v>
      </c>
      <c r="L134" s="15">
        <f>PRODUCT(VLOOKUP(C134,'Warehouse Data'!A:H,8,FALSE),D134)</f>
        <v>0.8295752330215409</v>
      </c>
    </row>
    <row r="135" spans="1:12" x14ac:dyDescent="0.3">
      <c r="A135" t="s">
        <v>7353</v>
      </c>
      <c r="B135" t="s">
        <v>6835</v>
      </c>
      <c r="C135" t="s">
        <v>5035</v>
      </c>
      <c r="D135" s="3">
        <v>5</v>
      </c>
      <c r="E135" s="3" t="s">
        <v>6640</v>
      </c>
      <c r="F135" s="9">
        <v>44919.886978703718</v>
      </c>
      <c r="G135" s="9">
        <v>44919.985500000003</v>
      </c>
      <c r="H135" s="9">
        <v>44920.158506481494</v>
      </c>
      <c r="I135" s="5" t="str">
        <f>IF(VLOOKUP(B135, 'Customer Data'!B:C,2,FALSE)='Order Data per SKU'!E135,"","Different")</f>
        <v/>
      </c>
      <c r="J135" s="5">
        <f>VLOOKUP(C135,'Warehouse Data'!A:G,7,FALSE)</f>
        <v>19.989999999999998</v>
      </c>
      <c r="K135" s="5">
        <f t="shared" si="2"/>
        <v>99.949999999999989</v>
      </c>
      <c r="L135" s="15">
        <f>PRODUCT(VLOOKUP(C135,'Warehouse Data'!A:H,8,FALSE),D135)</f>
        <v>25.01661936573295</v>
      </c>
    </row>
    <row r="136" spans="1:12" x14ac:dyDescent="0.3">
      <c r="A136" t="s">
        <v>7354</v>
      </c>
      <c r="B136" t="s">
        <v>7131</v>
      </c>
      <c r="C136" t="s">
        <v>5918</v>
      </c>
      <c r="D136" s="3">
        <v>2</v>
      </c>
      <c r="E136" s="3" t="s">
        <v>6631</v>
      </c>
      <c r="F136" s="9">
        <v>44920.23397870372</v>
      </c>
      <c r="G136" s="9">
        <v>44920.623699999996</v>
      </c>
      <c r="H136" s="9">
        <v>44920.722867592609</v>
      </c>
      <c r="I136" s="5" t="str">
        <f>IF(VLOOKUP(B136, 'Customer Data'!B:C,2,FALSE)='Order Data per SKU'!E136,"","Different")</f>
        <v/>
      </c>
      <c r="J136" s="5">
        <f>VLOOKUP(C136,'Warehouse Data'!A:G,7,FALSE)</f>
        <v>39.99</v>
      </c>
      <c r="K136" s="5">
        <f t="shared" si="2"/>
        <v>79.98</v>
      </c>
      <c r="L136" s="15">
        <f>PRODUCT(VLOOKUP(C136,'Warehouse Data'!A:H,8,FALSE),D136)</f>
        <v>44.007560341025432</v>
      </c>
    </row>
    <row r="137" spans="1:12" x14ac:dyDescent="0.3">
      <c r="A137" t="s">
        <v>7355</v>
      </c>
      <c r="B137" t="s">
        <v>6867</v>
      </c>
      <c r="C137" t="s">
        <v>3027</v>
      </c>
      <c r="D137" s="3">
        <v>9</v>
      </c>
      <c r="E137" s="3" t="s">
        <v>6628</v>
      </c>
      <c r="F137" s="9">
        <v>44920.551978703719</v>
      </c>
      <c r="G137" s="9">
        <v>44920.791400000002</v>
      </c>
      <c r="H137" s="9">
        <v>44921.501284259277</v>
      </c>
      <c r="I137" s="5" t="str">
        <f>IF(VLOOKUP(B137, 'Customer Data'!B:C,2,FALSE)='Order Data per SKU'!E137,"","Different")</f>
        <v>Different</v>
      </c>
      <c r="J137" s="5">
        <f>VLOOKUP(C137,'Warehouse Data'!A:G,7,FALSE)</f>
        <v>29.99</v>
      </c>
      <c r="K137" s="5">
        <f t="shared" si="2"/>
        <v>269.90999999999997</v>
      </c>
      <c r="L137" s="15">
        <f>PRODUCT(VLOOKUP(C137,'Warehouse Data'!A:H,8,FALSE),D137)</f>
        <v>216.02253563403727</v>
      </c>
    </row>
    <row r="138" spans="1:12" x14ac:dyDescent="0.3">
      <c r="A138" t="s">
        <v>7355</v>
      </c>
      <c r="B138" t="s">
        <v>6867</v>
      </c>
      <c r="C138" t="s">
        <v>3239</v>
      </c>
      <c r="D138" s="3">
        <v>4</v>
      </c>
      <c r="E138" s="3" t="s">
        <v>6628</v>
      </c>
      <c r="F138" s="9">
        <v>44920.551978703719</v>
      </c>
      <c r="G138" s="9">
        <v>44920.669699999999</v>
      </c>
      <c r="H138" s="9">
        <v>44921.501284259277</v>
      </c>
      <c r="I138" s="5" t="str">
        <f>IF(VLOOKUP(B138, 'Customer Data'!B:C,2,FALSE)='Order Data per SKU'!E138,"","Different")</f>
        <v>Different</v>
      </c>
      <c r="J138" s="5">
        <f>VLOOKUP(C138,'Warehouse Data'!A:G,7,FALSE)</f>
        <v>12.99</v>
      </c>
      <c r="K138" s="5">
        <f t="shared" si="2"/>
        <v>51.96</v>
      </c>
      <c r="L138" s="15">
        <f>PRODUCT(VLOOKUP(C138,'Warehouse Data'!A:H,8,FALSE),D138)</f>
        <v>18.001169532656142</v>
      </c>
    </row>
    <row r="139" spans="1:12" x14ac:dyDescent="0.3">
      <c r="A139" t="s">
        <v>7356</v>
      </c>
      <c r="B139" t="s">
        <v>7146</v>
      </c>
      <c r="C139" t="s">
        <v>3545</v>
      </c>
      <c r="D139" s="3">
        <v>5</v>
      </c>
      <c r="E139" s="3" t="s">
        <v>6661</v>
      </c>
      <c r="F139" s="9">
        <v>44921.011978703718</v>
      </c>
      <c r="G139" s="9">
        <v>44921.1345</v>
      </c>
      <c r="H139" s="9">
        <v>44921.746006481495</v>
      </c>
      <c r="I139" s="5" t="str">
        <f>IF(VLOOKUP(B139, 'Customer Data'!B:C,2,FALSE)='Order Data per SKU'!E139,"","Different")</f>
        <v/>
      </c>
      <c r="J139" s="5">
        <f>VLOOKUP(C139,'Warehouse Data'!A:G,7,FALSE)</f>
        <v>56.99</v>
      </c>
      <c r="K139" s="5">
        <f t="shared" si="2"/>
        <v>284.95</v>
      </c>
      <c r="L139" s="15">
        <f>PRODUCT(VLOOKUP(C139,'Warehouse Data'!A:H,8,FALSE),D139)</f>
        <v>100.01098531132195</v>
      </c>
    </row>
    <row r="140" spans="1:12" x14ac:dyDescent="0.3">
      <c r="A140" t="s">
        <v>7357</v>
      </c>
      <c r="B140" t="s">
        <v>6972</v>
      </c>
      <c r="C140" t="s">
        <v>4053</v>
      </c>
      <c r="D140" s="3">
        <v>2</v>
      </c>
      <c r="E140" s="3" t="s">
        <v>6628</v>
      </c>
      <c r="F140" s="9">
        <v>44921.213978703716</v>
      </c>
      <c r="G140" s="9">
        <v>44921.238700000002</v>
      </c>
      <c r="H140" s="9">
        <v>44921.579950925938</v>
      </c>
      <c r="I140" s="5" t="str">
        <f>IF(VLOOKUP(B140, 'Customer Data'!B:C,2,FALSE)='Order Data per SKU'!E140,"","Different")</f>
        <v/>
      </c>
      <c r="J140" s="5">
        <f>VLOOKUP(C140,'Warehouse Data'!A:G,7,FALSE)</f>
        <v>24.99</v>
      </c>
      <c r="K140" s="5">
        <f t="shared" si="2"/>
        <v>49.98</v>
      </c>
      <c r="L140" s="15">
        <f>PRODUCT(VLOOKUP(C140,'Warehouse Data'!A:H,8,FALSE),D140)</f>
        <v>2.0195552198590643</v>
      </c>
    </row>
    <row r="141" spans="1:12" x14ac:dyDescent="0.3">
      <c r="A141" t="s">
        <v>7357</v>
      </c>
      <c r="B141" t="s">
        <v>6972</v>
      </c>
      <c r="C141" t="s">
        <v>4697</v>
      </c>
      <c r="D141" s="3">
        <v>4</v>
      </c>
      <c r="E141" s="3" t="s">
        <v>6628</v>
      </c>
      <c r="F141" s="9">
        <v>44921.213978703716</v>
      </c>
      <c r="G141" s="9">
        <v>44921.367700000003</v>
      </c>
      <c r="H141" s="9">
        <v>44921.579950925938</v>
      </c>
      <c r="I141" s="5" t="str">
        <f>IF(VLOOKUP(B141, 'Customer Data'!B:C,2,FALSE)='Order Data per SKU'!E141,"","Different")</f>
        <v/>
      </c>
      <c r="J141" s="5">
        <f>VLOOKUP(C141,'Warehouse Data'!A:G,7,FALSE)</f>
        <v>4.99</v>
      </c>
      <c r="K141" s="5">
        <f t="shared" si="2"/>
        <v>19.96</v>
      </c>
      <c r="L141" s="15">
        <f>PRODUCT(VLOOKUP(C141,'Warehouse Data'!A:H,8,FALSE),D141)</f>
        <v>4.0168519879416831</v>
      </c>
    </row>
    <row r="142" spans="1:12" x14ac:dyDescent="0.3">
      <c r="A142" t="s">
        <v>7357</v>
      </c>
      <c r="B142" t="s">
        <v>6972</v>
      </c>
      <c r="C142" t="s">
        <v>5351</v>
      </c>
      <c r="D142" s="3">
        <v>3</v>
      </c>
      <c r="E142" s="3" t="s">
        <v>6628</v>
      </c>
      <c r="F142" s="9">
        <v>44921.213978703716</v>
      </c>
      <c r="G142" s="9">
        <v>44921.311000000002</v>
      </c>
      <c r="H142" s="9">
        <v>44921.579950925938</v>
      </c>
      <c r="I142" s="5" t="str">
        <f>IF(VLOOKUP(B142, 'Customer Data'!B:C,2,FALSE)='Order Data per SKU'!E142,"","Different")</f>
        <v/>
      </c>
      <c r="J142" s="5">
        <f>VLOOKUP(C142,'Warehouse Data'!A:G,7,FALSE)</f>
        <v>11.99</v>
      </c>
      <c r="K142" s="5">
        <f t="shared" si="2"/>
        <v>35.97</v>
      </c>
      <c r="L142" s="15">
        <f>PRODUCT(VLOOKUP(C142,'Warehouse Data'!A:H,8,FALSE),D142)</f>
        <v>72.002834806001943</v>
      </c>
    </row>
    <row r="143" spans="1:12" x14ac:dyDescent="0.3">
      <c r="A143" t="s">
        <v>7357</v>
      </c>
      <c r="B143" t="s">
        <v>6972</v>
      </c>
      <c r="C143" t="s">
        <v>4201</v>
      </c>
      <c r="D143" s="3">
        <v>4</v>
      </c>
      <c r="E143" s="3" t="s">
        <v>6628</v>
      </c>
      <c r="F143" s="9">
        <v>44921.213978703716</v>
      </c>
      <c r="G143" s="9">
        <v>44921.292099999999</v>
      </c>
      <c r="H143" s="9">
        <v>44921.579950925938</v>
      </c>
      <c r="I143" s="5" t="str">
        <f>IF(VLOOKUP(B143, 'Customer Data'!B:C,2,FALSE)='Order Data per SKU'!E143,"","Different")</f>
        <v/>
      </c>
      <c r="J143" s="5">
        <f>VLOOKUP(C143,'Warehouse Data'!A:G,7,FALSE)</f>
        <v>34.99</v>
      </c>
      <c r="K143" s="5">
        <f t="shared" si="2"/>
        <v>139.96</v>
      </c>
      <c r="L143" s="15">
        <f>PRODUCT(VLOOKUP(C143,'Warehouse Data'!A:H,8,FALSE),D143)</f>
        <v>2.0302356251484417</v>
      </c>
    </row>
    <row r="144" spans="1:12" x14ac:dyDescent="0.3">
      <c r="A144" t="s">
        <v>7358</v>
      </c>
      <c r="B144" t="s">
        <v>7265</v>
      </c>
      <c r="C144" t="s">
        <v>4956</v>
      </c>
      <c r="D144" s="3">
        <v>10</v>
      </c>
      <c r="E144" s="3" t="s">
        <v>6623</v>
      </c>
      <c r="F144" s="9">
        <v>44921.597978703714</v>
      </c>
      <c r="G144" s="9">
        <v>44922.1656</v>
      </c>
      <c r="H144" s="9">
        <v>44922.259784259273</v>
      </c>
      <c r="I144" s="5" t="str">
        <f>IF(VLOOKUP(B144, 'Customer Data'!B:C,2,FALSE)='Order Data per SKU'!E144,"","Different")</f>
        <v/>
      </c>
      <c r="J144" s="5">
        <f>VLOOKUP(C144,'Warehouse Data'!A:G,7,FALSE)</f>
        <v>10.99</v>
      </c>
      <c r="K144" s="5">
        <f t="shared" si="2"/>
        <v>109.9</v>
      </c>
      <c r="L144" s="15">
        <f>PRODUCT(VLOOKUP(C144,'Warehouse Data'!A:H,8,FALSE),D144)</f>
        <v>120.03989069751324</v>
      </c>
    </row>
    <row r="145" spans="1:12" x14ac:dyDescent="0.3">
      <c r="A145" t="s">
        <v>7358</v>
      </c>
      <c r="B145" t="s">
        <v>7265</v>
      </c>
      <c r="C145" t="s">
        <v>4705</v>
      </c>
      <c r="D145" s="3">
        <v>5</v>
      </c>
      <c r="E145" s="3" t="s">
        <v>6623</v>
      </c>
      <c r="F145" s="9">
        <v>44921.597978703714</v>
      </c>
      <c r="G145" s="9">
        <v>44921.82</v>
      </c>
      <c r="H145" s="9">
        <v>44922.259784259273</v>
      </c>
      <c r="I145" s="5" t="str">
        <f>IF(VLOOKUP(B145, 'Customer Data'!B:C,2,FALSE)='Order Data per SKU'!E145,"","Different")</f>
        <v/>
      </c>
      <c r="J145" s="5">
        <f>VLOOKUP(C145,'Warehouse Data'!A:G,7,FALSE)</f>
        <v>12.99</v>
      </c>
      <c r="K145" s="5">
        <f t="shared" si="2"/>
        <v>64.95</v>
      </c>
      <c r="L145" s="15">
        <f>PRODUCT(VLOOKUP(C145,'Warehouse Data'!A:H,8,FALSE),D145)</f>
        <v>120.03238511104652</v>
      </c>
    </row>
    <row r="146" spans="1:12" x14ac:dyDescent="0.3">
      <c r="A146" t="s">
        <v>7359</v>
      </c>
      <c r="B146" t="s">
        <v>7172</v>
      </c>
      <c r="C146" t="s">
        <v>4062</v>
      </c>
      <c r="D146" s="3">
        <v>7</v>
      </c>
      <c r="E146" s="3" t="s">
        <v>6658</v>
      </c>
      <c r="F146" s="9">
        <v>44921.991978703714</v>
      </c>
      <c r="G146" s="9">
        <v>44922.102200000001</v>
      </c>
      <c r="H146" s="9">
        <v>44922.279478703713</v>
      </c>
      <c r="I146" s="5" t="str">
        <f>IF(VLOOKUP(B146, 'Customer Data'!B:C,2,FALSE)='Order Data per SKU'!E146,"","Different")</f>
        <v/>
      </c>
      <c r="J146" s="5">
        <f>VLOOKUP(C146,'Warehouse Data'!A:G,7,FALSE)</f>
        <v>14.99</v>
      </c>
      <c r="K146" s="5">
        <f t="shared" si="2"/>
        <v>104.93</v>
      </c>
      <c r="L146" s="15">
        <f>PRODUCT(VLOOKUP(C146,'Warehouse Data'!A:H,8,FALSE),D146)</f>
        <v>35.021373350082918</v>
      </c>
    </row>
    <row r="147" spans="1:12" x14ac:dyDescent="0.3">
      <c r="A147" t="s">
        <v>7359</v>
      </c>
      <c r="B147" t="s">
        <v>7172</v>
      </c>
      <c r="C147" t="s">
        <v>4323</v>
      </c>
      <c r="D147" s="3">
        <v>4</v>
      </c>
      <c r="E147" s="3" t="s">
        <v>6658</v>
      </c>
      <c r="F147" s="9">
        <v>44921.991978703714</v>
      </c>
      <c r="G147" s="9">
        <v>44921.9974</v>
      </c>
      <c r="H147" s="9">
        <v>44922.279478703713</v>
      </c>
      <c r="I147" s="5" t="str">
        <f>IF(VLOOKUP(B147, 'Customer Data'!B:C,2,FALSE)='Order Data per SKU'!E147,"","Different")</f>
        <v/>
      </c>
      <c r="J147" s="5">
        <f>VLOOKUP(C147,'Warehouse Data'!A:G,7,FALSE)</f>
        <v>14.99</v>
      </c>
      <c r="K147" s="5">
        <f t="shared" si="2"/>
        <v>59.96</v>
      </c>
      <c r="L147" s="15">
        <f>PRODUCT(VLOOKUP(C147,'Warehouse Data'!A:H,8,FALSE),D147)</f>
        <v>0.43938074608381222</v>
      </c>
    </row>
    <row r="148" spans="1:12" x14ac:dyDescent="0.3">
      <c r="A148" t="s">
        <v>7360</v>
      </c>
      <c r="B148" t="s">
        <v>6888</v>
      </c>
      <c r="C148" t="s">
        <v>5847</v>
      </c>
      <c r="D148" s="3">
        <v>4</v>
      </c>
      <c r="E148" s="3" t="s">
        <v>6627</v>
      </c>
      <c r="F148" s="9">
        <v>44922.251978703716</v>
      </c>
      <c r="G148" s="9">
        <v>44922.584900000002</v>
      </c>
      <c r="H148" s="9">
        <v>44923.018645370386</v>
      </c>
      <c r="I148" s="5" t="str">
        <f>IF(VLOOKUP(B148, 'Customer Data'!B:C,2,FALSE)='Order Data per SKU'!E148,"","Different")</f>
        <v/>
      </c>
      <c r="J148" s="5">
        <f>VLOOKUP(C148,'Warehouse Data'!A:G,7,FALSE)</f>
        <v>99.99</v>
      </c>
      <c r="K148" s="5">
        <f t="shared" si="2"/>
        <v>399.96</v>
      </c>
      <c r="L148" s="15">
        <f>PRODUCT(VLOOKUP(C148,'Warehouse Data'!A:H,8,FALSE),D148)</f>
        <v>2.0068725967116876</v>
      </c>
    </row>
    <row r="149" spans="1:12" x14ac:dyDescent="0.3">
      <c r="A149" t="s">
        <v>7361</v>
      </c>
      <c r="B149" t="s">
        <v>7066</v>
      </c>
      <c r="C149" t="s">
        <v>5021</v>
      </c>
      <c r="D149" s="3">
        <v>3</v>
      </c>
      <c r="E149" s="3" t="s">
        <v>6624</v>
      </c>
      <c r="F149" s="9">
        <v>44922.432978703713</v>
      </c>
      <c r="G149" s="9">
        <v>44922.818500000001</v>
      </c>
      <c r="H149" s="9">
        <v>44923.187839814826</v>
      </c>
      <c r="I149" s="5" t="str">
        <f>IF(VLOOKUP(B149, 'Customer Data'!B:C,2,FALSE)='Order Data per SKU'!E149,"","Different")</f>
        <v/>
      </c>
      <c r="J149" s="5">
        <f>VLOOKUP(C149,'Warehouse Data'!A:G,7,FALSE)</f>
        <v>19.989999999999998</v>
      </c>
      <c r="K149" s="5">
        <f t="shared" si="2"/>
        <v>59.97</v>
      </c>
      <c r="L149" s="15">
        <f>PRODUCT(VLOOKUP(C149,'Warehouse Data'!A:H,8,FALSE),D149)</f>
        <v>3.0080721137857429</v>
      </c>
    </row>
    <row r="150" spans="1:12" x14ac:dyDescent="0.3">
      <c r="A150" t="s">
        <v>7362</v>
      </c>
      <c r="B150" t="s">
        <v>6868</v>
      </c>
      <c r="C150" t="s">
        <v>4790</v>
      </c>
      <c r="D150" s="3">
        <v>3</v>
      </c>
      <c r="E150" s="3" t="s">
        <v>6627</v>
      </c>
      <c r="F150" s="9">
        <v>44922.663978703713</v>
      </c>
      <c r="G150" s="9">
        <v>44923.301899999999</v>
      </c>
      <c r="H150" s="9">
        <v>44923.384117592599</v>
      </c>
      <c r="I150" s="5" t="str">
        <f>IF(VLOOKUP(B150, 'Customer Data'!B:C,2,FALSE)='Order Data per SKU'!E150,"","Different")</f>
        <v/>
      </c>
      <c r="J150" s="5">
        <f>VLOOKUP(C150,'Warehouse Data'!A:G,7,FALSE)</f>
        <v>12.99</v>
      </c>
      <c r="K150" s="5">
        <f t="shared" si="2"/>
        <v>38.97</v>
      </c>
      <c r="L150" s="15">
        <f>PRODUCT(VLOOKUP(C150,'Warehouse Data'!A:H,8,FALSE),D150)</f>
        <v>3.0108726105298995</v>
      </c>
    </row>
    <row r="151" spans="1:12" x14ac:dyDescent="0.3">
      <c r="A151" t="s">
        <v>7362</v>
      </c>
      <c r="B151" t="s">
        <v>6868</v>
      </c>
      <c r="C151" t="s">
        <v>4708</v>
      </c>
      <c r="D151" s="3">
        <v>4</v>
      </c>
      <c r="E151" s="3" t="s">
        <v>6627</v>
      </c>
      <c r="F151" s="9">
        <v>44922.663978703713</v>
      </c>
      <c r="G151" s="9">
        <v>44922.835200000001</v>
      </c>
      <c r="H151" s="9">
        <v>44923.384117592599</v>
      </c>
      <c r="I151" s="5" t="str">
        <f>IF(VLOOKUP(B151, 'Customer Data'!B:C,2,FALSE)='Order Data per SKU'!E151,"","Different")</f>
        <v/>
      </c>
      <c r="J151" s="5">
        <f>VLOOKUP(C151,'Warehouse Data'!A:G,7,FALSE)</f>
        <v>14.99</v>
      </c>
      <c r="K151" s="5">
        <f t="shared" si="2"/>
        <v>59.96</v>
      </c>
      <c r="L151" s="15">
        <f>PRODUCT(VLOOKUP(C151,'Warehouse Data'!A:H,8,FALSE),D151)</f>
        <v>18.016168600416503</v>
      </c>
    </row>
    <row r="152" spans="1:12" x14ac:dyDescent="0.3">
      <c r="A152" t="s">
        <v>7363</v>
      </c>
      <c r="B152" t="s">
        <v>7057</v>
      </c>
      <c r="C152" t="s">
        <v>3283</v>
      </c>
      <c r="D152" s="3">
        <v>8</v>
      </c>
      <c r="E152" s="3" t="s">
        <v>6623</v>
      </c>
      <c r="F152" s="9">
        <v>44923.148978703714</v>
      </c>
      <c r="G152" s="9">
        <v>44923.389900000002</v>
      </c>
      <c r="H152" s="9">
        <v>44923.860784259268</v>
      </c>
      <c r="I152" s="5" t="str">
        <f>IF(VLOOKUP(B152, 'Customer Data'!B:C,2,FALSE)='Order Data per SKU'!E152,"","Different")</f>
        <v/>
      </c>
      <c r="J152" s="5">
        <f>VLOOKUP(C152,'Warehouse Data'!A:G,7,FALSE)</f>
        <v>22.99</v>
      </c>
      <c r="K152" s="5">
        <f t="shared" si="2"/>
        <v>183.92</v>
      </c>
      <c r="L152" s="15">
        <f>PRODUCT(VLOOKUP(C152,'Warehouse Data'!A:H,8,FALSE),D152)</f>
        <v>40.066739049976626</v>
      </c>
    </row>
    <row r="153" spans="1:12" x14ac:dyDescent="0.3">
      <c r="A153" t="s">
        <v>7364</v>
      </c>
      <c r="B153" t="s">
        <v>6758</v>
      </c>
      <c r="C153" t="s">
        <v>4322</v>
      </c>
      <c r="D153" s="3">
        <v>4</v>
      </c>
      <c r="E153" s="3" t="s">
        <v>6640</v>
      </c>
      <c r="F153" s="9">
        <v>44923.376978703716</v>
      </c>
      <c r="G153" s="9">
        <v>44924.080699999999</v>
      </c>
      <c r="H153" s="9">
        <v>44924.323506481494</v>
      </c>
      <c r="I153" s="5" t="str">
        <f>IF(VLOOKUP(B153, 'Customer Data'!B:C,2,FALSE)='Order Data per SKU'!E153,"","Different")</f>
        <v/>
      </c>
      <c r="J153" s="5">
        <f>VLOOKUP(C153,'Warehouse Data'!A:G,7,FALSE)</f>
        <v>19.989999999999998</v>
      </c>
      <c r="K153" s="5">
        <f t="shared" si="2"/>
        <v>79.959999999999994</v>
      </c>
      <c r="L153" s="15">
        <f>PRODUCT(VLOOKUP(C153,'Warehouse Data'!A:H,8,FALSE),D153)</f>
        <v>8.4033982002334717</v>
      </c>
    </row>
    <row r="154" spans="1:12" x14ac:dyDescent="0.3">
      <c r="A154" t="s">
        <v>7364</v>
      </c>
      <c r="B154" t="s">
        <v>6758</v>
      </c>
      <c r="C154" t="s">
        <v>5188</v>
      </c>
      <c r="D154" s="3">
        <v>1</v>
      </c>
      <c r="E154" s="3" t="s">
        <v>6640</v>
      </c>
      <c r="F154" s="9">
        <v>44923.376978703716</v>
      </c>
      <c r="G154" s="9">
        <v>44924.073499999999</v>
      </c>
      <c r="H154" s="9">
        <v>44924.323506481494</v>
      </c>
      <c r="I154" s="5" t="str">
        <f>IF(VLOOKUP(B154, 'Customer Data'!B:C,2,FALSE)='Order Data per SKU'!E154,"","Different")</f>
        <v/>
      </c>
      <c r="J154" s="5">
        <f>VLOOKUP(C154,'Warehouse Data'!A:G,7,FALSE)</f>
        <v>32.99</v>
      </c>
      <c r="K154" s="5">
        <f t="shared" si="2"/>
        <v>32.99</v>
      </c>
      <c r="L154" s="15">
        <f>PRODUCT(VLOOKUP(C154,'Warehouse Data'!A:H,8,FALSE),D154)</f>
        <v>1.001125884969988</v>
      </c>
    </row>
    <row r="155" spans="1:12" x14ac:dyDescent="0.3">
      <c r="A155" t="s">
        <v>7364</v>
      </c>
      <c r="B155" t="s">
        <v>6758</v>
      </c>
      <c r="C155" t="s">
        <v>4761</v>
      </c>
      <c r="D155" s="3">
        <v>8</v>
      </c>
      <c r="E155" s="3" t="s">
        <v>6640</v>
      </c>
      <c r="F155" s="9">
        <v>44923.376978703716</v>
      </c>
      <c r="G155" s="9">
        <v>44923.868300000002</v>
      </c>
      <c r="H155" s="9">
        <v>44924.323506481494</v>
      </c>
      <c r="I155" s="5" t="str">
        <f>IF(VLOOKUP(B155, 'Customer Data'!B:C,2,FALSE)='Order Data per SKU'!E155,"","Different")</f>
        <v/>
      </c>
      <c r="J155" s="5">
        <f>VLOOKUP(C155,'Warehouse Data'!A:G,7,FALSE)</f>
        <v>16.989999999999998</v>
      </c>
      <c r="K155" s="5">
        <f t="shared" si="2"/>
        <v>135.91999999999999</v>
      </c>
      <c r="L155" s="15">
        <f>PRODUCT(VLOOKUP(C155,'Warehouse Data'!A:H,8,FALSE),D155)</f>
        <v>1.6428166689501831</v>
      </c>
    </row>
    <row r="156" spans="1:12" x14ac:dyDescent="0.3">
      <c r="A156" t="s">
        <v>7365</v>
      </c>
      <c r="B156" t="s">
        <v>7187</v>
      </c>
      <c r="C156" t="s">
        <v>3228</v>
      </c>
      <c r="D156" s="3">
        <v>8</v>
      </c>
      <c r="E156" s="3" t="s">
        <v>6661</v>
      </c>
      <c r="F156" s="9">
        <v>44923.470978703714</v>
      </c>
      <c r="G156" s="9">
        <v>44923.630499999999</v>
      </c>
      <c r="H156" s="9">
        <v>44923.7536175926</v>
      </c>
      <c r="I156" s="5" t="str">
        <f>IF(VLOOKUP(B156, 'Customer Data'!B:C,2,FALSE)='Order Data per SKU'!E156,"","Different")</f>
        <v>Different</v>
      </c>
      <c r="J156" s="5">
        <f>VLOOKUP(C156,'Warehouse Data'!A:G,7,FALSE)</f>
        <v>49.99</v>
      </c>
      <c r="K156" s="5">
        <f t="shared" si="2"/>
        <v>399.92</v>
      </c>
      <c r="L156" s="15">
        <f>PRODUCT(VLOOKUP(C156,'Warehouse Data'!A:H,8,FALSE),D156)</f>
        <v>0.84531795302552071</v>
      </c>
    </row>
    <row r="157" spans="1:12" x14ac:dyDescent="0.3">
      <c r="A157" t="s">
        <v>7366</v>
      </c>
      <c r="B157" t="s">
        <v>6740</v>
      </c>
      <c r="C157" t="s">
        <v>3419</v>
      </c>
      <c r="D157" s="3">
        <v>2</v>
      </c>
      <c r="E157" s="3" t="s">
        <v>6656</v>
      </c>
      <c r="F157" s="9">
        <v>44923.672978703711</v>
      </c>
      <c r="G157" s="9">
        <v>44923.752699999997</v>
      </c>
      <c r="H157" s="9">
        <v>44923.851450925933</v>
      </c>
      <c r="I157" s="5" t="str">
        <f>IF(VLOOKUP(B157, 'Customer Data'!B:C,2,FALSE)='Order Data per SKU'!E157,"","Different")</f>
        <v/>
      </c>
      <c r="J157" s="5">
        <f>VLOOKUP(C157,'Warehouse Data'!A:G,7,FALSE)</f>
        <v>5.99</v>
      </c>
      <c r="K157" s="5">
        <f t="shared" si="2"/>
        <v>11.98</v>
      </c>
      <c r="L157" s="15">
        <f>PRODUCT(VLOOKUP(C157,'Warehouse Data'!A:H,8,FALSE),D157)</f>
        <v>16.015982933356632</v>
      </c>
    </row>
    <row r="158" spans="1:12" x14ac:dyDescent="0.3">
      <c r="A158" t="s">
        <v>7366</v>
      </c>
      <c r="B158" t="s">
        <v>6740</v>
      </c>
      <c r="C158" t="s">
        <v>4839</v>
      </c>
      <c r="D158" s="3">
        <v>5</v>
      </c>
      <c r="E158" s="3" t="s">
        <v>6656</v>
      </c>
      <c r="F158" s="9">
        <v>44923.672978703711</v>
      </c>
      <c r="G158" s="9">
        <v>44923.8171</v>
      </c>
      <c r="H158" s="9">
        <v>44923.851450925933</v>
      </c>
      <c r="I158" s="5" t="str">
        <f>IF(VLOOKUP(B158, 'Customer Data'!B:C,2,FALSE)='Order Data per SKU'!E158,"","Different")</f>
        <v/>
      </c>
      <c r="J158" s="5">
        <f>VLOOKUP(C158,'Warehouse Data'!A:G,7,FALSE)</f>
        <v>14.99</v>
      </c>
      <c r="K158" s="5">
        <f t="shared" si="2"/>
        <v>74.95</v>
      </c>
      <c r="L158" s="15">
        <f>PRODUCT(VLOOKUP(C158,'Warehouse Data'!A:H,8,FALSE),D158)</f>
        <v>20.006241479789438</v>
      </c>
    </row>
    <row r="159" spans="1:12" x14ac:dyDescent="0.3">
      <c r="A159" t="s">
        <v>7367</v>
      </c>
      <c r="B159" t="s">
        <v>6801</v>
      </c>
      <c r="C159" t="s">
        <v>3417</v>
      </c>
      <c r="D159" s="3">
        <v>4</v>
      </c>
      <c r="E159" s="3" t="s">
        <v>6661</v>
      </c>
      <c r="F159" s="9">
        <v>44923.850978703711</v>
      </c>
      <c r="G159" s="9">
        <v>44923.869700000003</v>
      </c>
      <c r="H159" s="9">
        <v>44923.908617592599</v>
      </c>
      <c r="I159" s="5" t="str">
        <f>IF(VLOOKUP(B159, 'Customer Data'!B:C,2,FALSE)='Order Data per SKU'!E159,"","Different")</f>
        <v/>
      </c>
      <c r="J159" s="5">
        <f>VLOOKUP(C159,'Warehouse Data'!A:G,7,FALSE)</f>
        <v>15.99</v>
      </c>
      <c r="K159" s="5">
        <f t="shared" si="2"/>
        <v>63.96</v>
      </c>
      <c r="L159" s="15">
        <f>PRODUCT(VLOOKUP(C159,'Warehouse Data'!A:H,8,FALSE),D159)</f>
        <v>100.00069304538546</v>
      </c>
    </row>
    <row r="160" spans="1:12" x14ac:dyDescent="0.3">
      <c r="A160" t="s">
        <v>7368</v>
      </c>
      <c r="B160" t="s">
        <v>6865</v>
      </c>
      <c r="C160" t="s">
        <v>5222</v>
      </c>
      <c r="D160" s="3">
        <v>3</v>
      </c>
      <c r="E160" s="3" t="s">
        <v>6650</v>
      </c>
      <c r="F160" s="9">
        <v>44924.017978703712</v>
      </c>
      <c r="G160" s="9">
        <v>44924.068700000003</v>
      </c>
      <c r="H160" s="9">
        <v>44924.074923148153</v>
      </c>
      <c r="I160" s="5" t="str">
        <f>IF(VLOOKUP(B160, 'Customer Data'!B:C,2,FALSE)='Order Data per SKU'!E160,"","Different")</f>
        <v/>
      </c>
      <c r="J160" s="5">
        <f>VLOOKUP(C160,'Warehouse Data'!A:G,7,FALSE)</f>
        <v>28.99</v>
      </c>
      <c r="K160" s="5">
        <f t="shared" si="2"/>
        <v>86.97</v>
      </c>
      <c r="L160" s="15">
        <f>PRODUCT(VLOOKUP(C160,'Warehouse Data'!A:H,8,FALSE),D160)</f>
        <v>1.5287542664197158</v>
      </c>
    </row>
    <row r="161" spans="1:12" x14ac:dyDescent="0.3">
      <c r="A161" t="s">
        <v>7368</v>
      </c>
      <c r="B161" t="s">
        <v>6865</v>
      </c>
      <c r="C161" t="s">
        <v>3269</v>
      </c>
      <c r="D161" s="3">
        <v>2</v>
      </c>
      <c r="E161" s="3" t="s">
        <v>6650</v>
      </c>
      <c r="F161" s="9">
        <v>44924.017978703712</v>
      </c>
      <c r="G161" s="9">
        <v>44924.034299999999</v>
      </c>
      <c r="H161" s="9">
        <v>44924.074923148153</v>
      </c>
      <c r="I161" s="5" t="str">
        <f>IF(VLOOKUP(B161, 'Customer Data'!B:C,2,FALSE)='Order Data per SKU'!E161,"","Different")</f>
        <v/>
      </c>
      <c r="J161" s="5">
        <f>VLOOKUP(C161,'Warehouse Data'!A:G,7,FALSE)</f>
        <v>25.99</v>
      </c>
      <c r="K161" s="5">
        <f t="shared" si="2"/>
        <v>51.98</v>
      </c>
      <c r="L161" s="15">
        <f>PRODUCT(VLOOKUP(C161,'Warehouse Data'!A:H,8,FALSE),D161)</f>
        <v>50.003494556946627</v>
      </c>
    </row>
    <row r="162" spans="1:12" x14ac:dyDescent="0.3">
      <c r="A162" t="s">
        <v>7368</v>
      </c>
      <c r="B162" t="s">
        <v>6865</v>
      </c>
      <c r="C162" t="s">
        <v>4080</v>
      </c>
      <c r="D162" s="3">
        <v>4</v>
      </c>
      <c r="E162" s="3" t="s">
        <v>6650</v>
      </c>
      <c r="F162" s="9">
        <v>44924.017978703712</v>
      </c>
      <c r="G162" s="9">
        <v>44924.064100000003</v>
      </c>
      <c r="H162" s="9">
        <v>44924.074923148153</v>
      </c>
      <c r="I162" s="5" t="str">
        <f>IF(VLOOKUP(B162, 'Customer Data'!B:C,2,FALSE)='Order Data per SKU'!E162,"","Different")</f>
        <v/>
      </c>
      <c r="J162" s="5">
        <f>VLOOKUP(C162,'Warehouse Data'!A:G,7,FALSE)</f>
        <v>24.99</v>
      </c>
      <c r="K162" s="5">
        <f t="shared" si="2"/>
        <v>99.96</v>
      </c>
      <c r="L162" s="15">
        <f>PRODUCT(VLOOKUP(C162,'Warehouse Data'!A:H,8,FALSE),D162)</f>
        <v>0.83531248415316184</v>
      </c>
    </row>
    <row r="163" spans="1:12" x14ac:dyDescent="0.3">
      <c r="A163" t="s">
        <v>7369</v>
      </c>
      <c r="B163" t="s">
        <v>7163</v>
      </c>
      <c r="C163" t="s">
        <v>5846</v>
      </c>
      <c r="D163" s="3">
        <v>4</v>
      </c>
      <c r="E163" s="3" t="s">
        <v>6625</v>
      </c>
      <c r="F163" s="9">
        <v>44924.054978703709</v>
      </c>
      <c r="G163" s="9">
        <v>44924.866999999998</v>
      </c>
      <c r="H163" s="9">
        <v>44924.950812037045</v>
      </c>
      <c r="I163" s="5" t="str">
        <f>IF(VLOOKUP(B163, 'Customer Data'!B:C,2,FALSE)='Order Data per SKU'!E163,"","Different")</f>
        <v/>
      </c>
      <c r="J163" s="5">
        <f>VLOOKUP(C163,'Warehouse Data'!A:G,7,FALSE)</f>
        <v>39.99</v>
      </c>
      <c r="K163" s="5">
        <f t="shared" si="2"/>
        <v>159.96</v>
      </c>
      <c r="L163" s="15">
        <f>PRODUCT(VLOOKUP(C163,'Warehouse Data'!A:H,8,FALSE),D163)</f>
        <v>6.0358437596543668</v>
      </c>
    </row>
    <row r="164" spans="1:12" x14ac:dyDescent="0.3">
      <c r="A164" t="s">
        <v>7370</v>
      </c>
      <c r="B164" t="s">
        <v>6740</v>
      </c>
      <c r="C164" t="s">
        <v>3974</v>
      </c>
      <c r="D164" s="3">
        <v>4</v>
      </c>
      <c r="E164" s="3" t="s">
        <v>6656</v>
      </c>
      <c r="F164" s="9">
        <v>44924.441978703711</v>
      </c>
      <c r="G164" s="9">
        <v>44925.024400000002</v>
      </c>
      <c r="H164" s="9">
        <v>44925.43364537038</v>
      </c>
      <c r="I164" s="5" t="str">
        <f>IF(VLOOKUP(B164, 'Customer Data'!B:C,2,FALSE)='Order Data per SKU'!E164,"","Different")</f>
        <v/>
      </c>
      <c r="J164" s="5">
        <f>VLOOKUP(C164,'Warehouse Data'!A:G,7,FALSE)</f>
        <v>49.99</v>
      </c>
      <c r="K164" s="5">
        <f t="shared" si="2"/>
        <v>199.96</v>
      </c>
      <c r="L164" s="15">
        <f>PRODUCT(VLOOKUP(C164,'Warehouse Data'!A:H,8,FALSE),D164)</f>
        <v>12.023508819033244</v>
      </c>
    </row>
    <row r="165" spans="1:12" x14ac:dyDescent="0.3">
      <c r="A165" t="s">
        <v>7370</v>
      </c>
      <c r="B165" t="s">
        <v>6740</v>
      </c>
      <c r="C165" t="s">
        <v>4328</v>
      </c>
      <c r="D165" s="3">
        <v>5</v>
      </c>
      <c r="E165" s="3" t="s">
        <v>6656</v>
      </c>
      <c r="F165" s="9">
        <v>44924.441978703711</v>
      </c>
      <c r="G165" s="9">
        <v>44925.021699999998</v>
      </c>
      <c r="H165" s="9">
        <v>44925.43364537038</v>
      </c>
      <c r="I165" s="5" t="str">
        <f>IF(VLOOKUP(B165, 'Customer Data'!B:C,2,FALSE)='Order Data per SKU'!E165,"","Different")</f>
        <v/>
      </c>
      <c r="J165" s="5">
        <f>VLOOKUP(C165,'Warehouse Data'!A:G,7,FALSE)</f>
        <v>29.99</v>
      </c>
      <c r="K165" s="5">
        <f t="shared" si="2"/>
        <v>149.94999999999999</v>
      </c>
      <c r="L165" s="15">
        <f>PRODUCT(VLOOKUP(C165,'Warehouse Data'!A:H,8,FALSE),D165)</f>
        <v>3.510525158122666</v>
      </c>
    </row>
    <row r="166" spans="1:12" x14ac:dyDescent="0.3">
      <c r="A166" t="s">
        <v>7370</v>
      </c>
      <c r="B166" t="s">
        <v>6740</v>
      </c>
      <c r="C166" t="s">
        <v>3973</v>
      </c>
      <c r="D166" s="3">
        <v>6</v>
      </c>
      <c r="E166" s="3" t="s">
        <v>6656</v>
      </c>
      <c r="F166" s="9">
        <v>44924.441978703711</v>
      </c>
      <c r="G166" s="9">
        <v>44924.886700000003</v>
      </c>
      <c r="H166" s="9">
        <v>44925.43364537038</v>
      </c>
      <c r="I166" s="5" t="str">
        <f>IF(VLOOKUP(B166, 'Customer Data'!B:C,2,FALSE)='Order Data per SKU'!E166,"","Different")</f>
        <v/>
      </c>
      <c r="J166" s="5">
        <f>VLOOKUP(C166,'Warehouse Data'!A:G,7,FALSE)</f>
        <v>39.99</v>
      </c>
      <c r="K166" s="5">
        <f t="shared" si="2"/>
        <v>239.94</v>
      </c>
      <c r="L166" s="15">
        <f>PRODUCT(VLOOKUP(C166,'Warehouse Data'!A:H,8,FALSE),D166)</f>
        <v>0.64535664419339356</v>
      </c>
    </row>
    <row r="167" spans="1:12" x14ac:dyDescent="0.3">
      <c r="A167" t="s">
        <v>7370</v>
      </c>
      <c r="B167" t="s">
        <v>6740</v>
      </c>
      <c r="C167" t="s">
        <v>3550</v>
      </c>
      <c r="D167" s="3">
        <v>11</v>
      </c>
      <c r="E167" s="3" t="s">
        <v>6656</v>
      </c>
      <c r="F167" s="9">
        <v>44924.441978703711</v>
      </c>
      <c r="G167" s="9">
        <v>44924.610099999998</v>
      </c>
      <c r="H167" s="9">
        <v>44925.43364537038</v>
      </c>
      <c r="I167" s="5" t="str">
        <f>IF(VLOOKUP(B167, 'Customer Data'!B:C,2,FALSE)='Order Data per SKU'!E167,"","Different")</f>
        <v/>
      </c>
      <c r="J167" s="5">
        <f>VLOOKUP(C167,'Warehouse Data'!A:G,7,FALSE)</f>
        <v>10.99</v>
      </c>
      <c r="K167" s="5">
        <f t="shared" si="2"/>
        <v>120.89</v>
      </c>
      <c r="L167" s="15">
        <f>PRODUCT(VLOOKUP(C167,'Warehouse Data'!A:H,8,FALSE),D167)</f>
        <v>16.555846780441875</v>
      </c>
    </row>
    <row r="168" spans="1:12" x14ac:dyDescent="0.3">
      <c r="A168" t="s">
        <v>7371</v>
      </c>
      <c r="B168" t="s">
        <v>7075</v>
      </c>
      <c r="C168" t="s">
        <v>5111</v>
      </c>
      <c r="D168" s="3">
        <v>4</v>
      </c>
      <c r="E168" s="3" t="s">
        <v>6666</v>
      </c>
      <c r="F168" s="9">
        <v>44924.500978703712</v>
      </c>
      <c r="G168" s="9">
        <v>44924.6129</v>
      </c>
      <c r="H168" s="9">
        <v>44924.806534259267</v>
      </c>
      <c r="I168" s="5" t="str">
        <f>IF(VLOOKUP(B168, 'Customer Data'!B:C,2,FALSE)='Order Data per SKU'!E168,"","Different")</f>
        <v/>
      </c>
      <c r="J168" s="5">
        <f>VLOOKUP(C168,'Warehouse Data'!A:G,7,FALSE)</f>
        <v>24.99</v>
      </c>
      <c r="K168" s="5">
        <f t="shared" si="2"/>
        <v>99.96</v>
      </c>
      <c r="L168" s="15">
        <f>PRODUCT(VLOOKUP(C168,'Warehouse Data'!A:H,8,FALSE),D168)</f>
        <v>2.4275328581328894</v>
      </c>
    </row>
    <row r="169" spans="1:12" x14ac:dyDescent="0.3">
      <c r="A169" t="s">
        <v>7371</v>
      </c>
      <c r="B169" t="s">
        <v>7075</v>
      </c>
      <c r="C169" t="s">
        <v>3800</v>
      </c>
      <c r="D169" s="3">
        <v>5</v>
      </c>
      <c r="E169" s="3" t="s">
        <v>6666</v>
      </c>
      <c r="F169" s="9">
        <v>44924.500978703712</v>
      </c>
      <c r="G169" s="9">
        <v>44924.724399999999</v>
      </c>
      <c r="H169" s="9">
        <v>44924.806534259267</v>
      </c>
      <c r="I169" s="5" t="str">
        <f>IF(VLOOKUP(B169, 'Customer Data'!B:C,2,FALSE)='Order Data per SKU'!E169,"","Different")</f>
        <v/>
      </c>
      <c r="J169" s="5">
        <f>VLOOKUP(C169,'Warehouse Data'!A:G,7,FALSE)</f>
        <v>42.99</v>
      </c>
      <c r="K169" s="5">
        <f t="shared" si="2"/>
        <v>214.95000000000002</v>
      </c>
      <c r="L169" s="15">
        <f>PRODUCT(VLOOKUP(C169,'Warehouse Data'!A:H,8,FALSE),D169)</f>
        <v>110.04810064489286</v>
      </c>
    </row>
    <row r="170" spans="1:12" x14ac:dyDescent="0.3">
      <c r="A170" t="s">
        <v>7372</v>
      </c>
      <c r="B170" t="s">
        <v>6757</v>
      </c>
      <c r="C170" t="s">
        <v>3636</v>
      </c>
      <c r="D170" s="3">
        <v>9</v>
      </c>
      <c r="E170" s="3" t="s">
        <v>6650</v>
      </c>
      <c r="F170" s="9">
        <v>44924.788978703713</v>
      </c>
      <c r="G170" s="9">
        <v>44925.080900000001</v>
      </c>
      <c r="H170" s="9">
        <v>44925.571617592599</v>
      </c>
      <c r="I170" s="5" t="str">
        <f>IF(VLOOKUP(B170, 'Customer Data'!B:C,2,FALSE)='Order Data per SKU'!E170,"","Different")</f>
        <v>Different</v>
      </c>
      <c r="J170" s="5">
        <f>VLOOKUP(C170,'Warehouse Data'!A:G,7,FALSE)</f>
        <v>9.99</v>
      </c>
      <c r="K170" s="5">
        <f t="shared" si="2"/>
        <v>89.91</v>
      </c>
      <c r="L170" s="15">
        <f>PRODUCT(VLOOKUP(C170,'Warehouse Data'!A:H,8,FALSE),D170)</f>
        <v>2.2712644633272441</v>
      </c>
    </row>
    <row r="171" spans="1:12" x14ac:dyDescent="0.3">
      <c r="A171" t="s">
        <v>7372</v>
      </c>
      <c r="B171" t="s">
        <v>6757</v>
      </c>
      <c r="C171" t="s">
        <v>3011</v>
      </c>
      <c r="D171" s="3">
        <v>4</v>
      </c>
      <c r="E171" s="3" t="s">
        <v>6650</v>
      </c>
      <c r="F171" s="9">
        <v>44924.788978703713</v>
      </c>
      <c r="G171" s="9">
        <v>44924.818299999999</v>
      </c>
      <c r="H171" s="9">
        <v>44925.571617592599</v>
      </c>
      <c r="I171" s="5" t="str">
        <f>IF(VLOOKUP(B171, 'Customer Data'!B:C,2,FALSE)='Order Data per SKU'!E171,"","Different")</f>
        <v>Different</v>
      </c>
      <c r="J171" s="5">
        <f>VLOOKUP(C171,'Warehouse Data'!A:G,7,FALSE)</f>
        <v>14.99</v>
      </c>
      <c r="K171" s="5">
        <f t="shared" si="2"/>
        <v>59.96</v>
      </c>
      <c r="L171" s="15">
        <f>PRODUCT(VLOOKUP(C171,'Warehouse Data'!A:H,8,FALSE),D171)</f>
        <v>96.016741112174472</v>
      </c>
    </row>
    <row r="172" spans="1:12" x14ac:dyDescent="0.3">
      <c r="A172" t="s">
        <v>7373</v>
      </c>
      <c r="B172" t="s">
        <v>7227</v>
      </c>
      <c r="C172" t="s">
        <v>5648</v>
      </c>
      <c r="D172" s="3">
        <v>4</v>
      </c>
      <c r="E172" s="3" t="s">
        <v>6653</v>
      </c>
      <c r="F172" s="9">
        <v>44925.157978703712</v>
      </c>
      <c r="G172" s="9">
        <v>44925.2857</v>
      </c>
      <c r="H172" s="9">
        <v>44925.682978703713</v>
      </c>
      <c r="I172" s="5" t="str">
        <f>IF(VLOOKUP(B172, 'Customer Data'!B:C,2,FALSE)='Order Data per SKU'!E172,"","Different")</f>
        <v>Different</v>
      </c>
      <c r="J172" s="5">
        <f>VLOOKUP(C172,'Warehouse Data'!A:G,7,FALSE)</f>
        <v>12.99</v>
      </c>
      <c r="K172" s="5">
        <f t="shared" si="2"/>
        <v>51.96</v>
      </c>
      <c r="L172" s="15">
        <f>PRODUCT(VLOOKUP(C172,'Warehouse Data'!A:H,8,FALSE),D172)</f>
        <v>0.43124054728192213</v>
      </c>
    </row>
    <row r="173" spans="1:12" x14ac:dyDescent="0.3">
      <c r="A173" t="s">
        <v>7374</v>
      </c>
      <c r="B173" t="s">
        <v>6798</v>
      </c>
      <c r="C173" t="s">
        <v>5507</v>
      </c>
      <c r="D173" s="3">
        <v>5</v>
      </c>
      <c r="E173" s="3" t="s">
        <v>6628</v>
      </c>
      <c r="F173" s="9">
        <v>44925.180978703713</v>
      </c>
      <c r="G173" s="9">
        <v>44925.575700000001</v>
      </c>
      <c r="H173" s="9">
        <v>44925.596950925938</v>
      </c>
      <c r="I173" s="5" t="str">
        <f>IF(VLOOKUP(B173, 'Customer Data'!B:C,2,FALSE)='Order Data per SKU'!E173,"","Different")</f>
        <v/>
      </c>
      <c r="J173" s="5">
        <f>VLOOKUP(C173,'Warehouse Data'!A:G,7,FALSE)</f>
        <v>89.99</v>
      </c>
      <c r="K173" s="5">
        <f t="shared" si="2"/>
        <v>449.95</v>
      </c>
      <c r="L173" s="15">
        <f>PRODUCT(VLOOKUP(C173,'Warehouse Data'!A:H,8,FALSE),D173)</f>
        <v>0.52102238921384081</v>
      </c>
    </row>
    <row r="174" spans="1:12" x14ac:dyDescent="0.3">
      <c r="A174" t="s">
        <v>7374</v>
      </c>
      <c r="B174" t="s">
        <v>6798</v>
      </c>
      <c r="C174" t="s">
        <v>4004</v>
      </c>
      <c r="D174" s="3">
        <v>5</v>
      </c>
      <c r="E174" s="3" t="s">
        <v>6628</v>
      </c>
      <c r="F174" s="9">
        <v>44925.180978703713</v>
      </c>
      <c r="G174" s="9">
        <v>44925.382799999999</v>
      </c>
      <c r="H174" s="9">
        <v>44925.596950925938</v>
      </c>
      <c r="I174" s="5" t="str">
        <f>IF(VLOOKUP(B174, 'Customer Data'!B:C,2,FALSE)='Order Data per SKU'!E174,"","Different")</f>
        <v/>
      </c>
      <c r="J174" s="5">
        <f>VLOOKUP(C174,'Warehouse Data'!A:G,7,FALSE)</f>
        <v>99.99</v>
      </c>
      <c r="K174" s="5">
        <f t="shared" si="2"/>
        <v>499.95</v>
      </c>
      <c r="L174" s="15">
        <f>PRODUCT(VLOOKUP(C174,'Warehouse Data'!A:H,8,FALSE),D174)</f>
        <v>1.0171882805751997</v>
      </c>
    </row>
    <row r="175" spans="1:12" x14ac:dyDescent="0.3">
      <c r="A175" t="s">
        <v>7375</v>
      </c>
      <c r="B175" t="s">
        <v>6751</v>
      </c>
      <c r="C175" t="s">
        <v>5783</v>
      </c>
      <c r="D175" s="3">
        <v>9</v>
      </c>
      <c r="E175" s="3" t="s">
        <v>6664</v>
      </c>
      <c r="F175" s="9">
        <v>44925.498978703712</v>
      </c>
      <c r="G175" s="9">
        <v>44925.6204</v>
      </c>
      <c r="H175" s="9">
        <v>44925.77258981482</v>
      </c>
      <c r="I175" s="5" t="str">
        <f>IF(VLOOKUP(B175, 'Customer Data'!B:C,2,FALSE)='Order Data per SKU'!E175,"","Different")</f>
        <v/>
      </c>
      <c r="J175" s="5">
        <f>VLOOKUP(C175,'Warehouse Data'!A:G,7,FALSE)</f>
        <v>49.99</v>
      </c>
      <c r="K175" s="5">
        <f t="shared" si="2"/>
        <v>449.91</v>
      </c>
      <c r="L175" s="15">
        <f>PRODUCT(VLOOKUP(C175,'Warehouse Data'!A:H,8,FALSE),D175)</f>
        <v>45.034302436966165</v>
      </c>
    </row>
    <row r="176" spans="1:12" x14ac:dyDescent="0.3">
      <c r="A176" t="s">
        <v>7376</v>
      </c>
      <c r="B176" t="s">
        <v>7234</v>
      </c>
      <c r="C176" t="s">
        <v>3584</v>
      </c>
      <c r="D176" s="3">
        <v>3</v>
      </c>
      <c r="E176" s="3" t="s">
        <v>6656</v>
      </c>
      <c r="F176" s="9">
        <v>44925.763978703711</v>
      </c>
      <c r="G176" s="9">
        <v>44925.928699999997</v>
      </c>
      <c r="H176" s="9">
        <v>44926.359117592598</v>
      </c>
      <c r="I176" s="5" t="str">
        <f>IF(VLOOKUP(B176, 'Customer Data'!B:C,2,FALSE)='Order Data per SKU'!E176,"","Different")</f>
        <v/>
      </c>
      <c r="J176" s="5">
        <f>VLOOKUP(C176,'Warehouse Data'!A:G,7,FALSE)</f>
        <v>11.99</v>
      </c>
      <c r="K176" s="5">
        <f t="shared" si="2"/>
        <v>35.97</v>
      </c>
      <c r="L176" s="15">
        <f>PRODUCT(VLOOKUP(C176,'Warehouse Data'!A:H,8,FALSE),D176)</f>
        <v>10.520570287895517</v>
      </c>
    </row>
    <row r="177" spans="1:12" x14ac:dyDescent="0.3">
      <c r="A177" t="s">
        <v>7377</v>
      </c>
      <c r="B177" t="s">
        <v>7184</v>
      </c>
      <c r="C177" t="s">
        <v>3942</v>
      </c>
      <c r="D177" s="3">
        <v>2</v>
      </c>
      <c r="E177" s="3" t="s">
        <v>6632</v>
      </c>
      <c r="F177" s="9">
        <v>44925.843978703713</v>
      </c>
      <c r="G177" s="9">
        <v>44925.8773</v>
      </c>
      <c r="H177" s="9">
        <v>44925.925923148156</v>
      </c>
      <c r="I177" s="5" t="str">
        <f>IF(VLOOKUP(B177, 'Customer Data'!B:C,2,FALSE)='Order Data per SKU'!E177,"","Different")</f>
        <v/>
      </c>
      <c r="J177" s="5">
        <f>VLOOKUP(C177,'Warehouse Data'!A:G,7,FALSE)</f>
        <v>14.99</v>
      </c>
      <c r="K177" s="5">
        <f t="shared" si="2"/>
        <v>29.98</v>
      </c>
      <c r="L177" s="15">
        <f>PRODUCT(VLOOKUP(C177,'Warehouse Data'!A:H,8,FALSE),D177)</f>
        <v>1.0168114201187586</v>
      </c>
    </row>
    <row r="178" spans="1:12" x14ac:dyDescent="0.3">
      <c r="A178" t="s">
        <v>7377</v>
      </c>
      <c r="B178" t="s">
        <v>7184</v>
      </c>
      <c r="C178" t="s">
        <v>5840</v>
      </c>
      <c r="D178" s="3">
        <v>6</v>
      </c>
      <c r="E178" s="3" t="s">
        <v>6632</v>
      </c>
      <c r="F178" s="9">
        <v>44925.843978703713</v>
      </c>
      <c r="G178" s="9">
        <v>44925.862000000001</v>
      </c>
      <c r="H178" s="9">
        <v>44925.925923148156</v>
      </c>
      <c r="I178" s="5" t="str">
        <f>IF(VLOOKUP(B178, 'Customer Data'!B:C,2,FALSE)='Order Data per SKU'!E178,"","Different")</f>
        <v/>
      </c>
      <c r="J178" s="5">
        <f>VLOOKUP(C178,'Warehouse Data'!A:G,7,FALSE)</f>
        <v>109.99</v>
      </c>
      <c r="K178" s="5">
        <f t="shared" si="2"/>
        <v>659.93999999999994</v>
      </c>
      <c r="L178" s="15">
        <f>PRODUCT(VLOOKUP(C178,'Warehouse Data'!A:H,8,FALSE),D178)</f>
        <v>1.8450791638291482</v>
      </c>
    </row>
    <row r="179" spans="1:12" x14ac:dyDescent="0.3">
      <c r="A179" t="s">
        <v>7377</v>
      </c>
      <c r="B179" t="s">
        <v>7184</v>
      </c>
      <c r="C179" t="s">
        <v>4710</v>
      </c>
      <c r="D179" s="3">
        <v>7</v>
      </c>
      <c r="E179" s="3" t="s">
        <v>6632</v>
      </c>
      <c r="F179" s="9">
        <v>44925.843978703713</v>
      </c>
      <c r="G179" s="9">
        <v>44925.921399999999</v>
      </c>
      <c r="H179" s="9">
        <v>44925.925923148156</v>
      </c>
      <c r="I179" s="5" t="str">
        <f>IF(VLOOKUP(B179, 'Customer Data'!B:C,2,FALSE)='Order Data per SKU'!E179,"","Different")</f>
        <v/>
      </c>
      <c r="J179" s="5">
        <f>VLOOKUP(C179,'Warehouse Data'!A:G,7,FALSE)</f>
        <v>7.99</v>
      </c>
      <c r="K179" s="5">
        <f t="shared" si="2"/>
        <v>55.93</v>
      </c>
      <c r="L179" s="15">
        <f>PRODUCT(VLOOKUP(C179,'Warehouse Data'!A:H,8,FALSE),D179)</f>
        <v>70.03651414023669</v>
      </c>
    </row>
    <row r="180" spans="1:12" x14ac:dyDescent="0.3">
      <c r="A180" t="s">
        <v>7378</v>
      </c>
      <c r="B180" t="s">
        <v>6804</v>
      </c>
      <c r="C180" t="s">
        <v>3786</v>
      </c>
      <c r="D180" s="3">
        <v>4</v>
      </c>
      <c r="E180" s="3" t="s">
        <v>6653</v>
      </c>
      <c r="F180" s="9">
        <v>44926.195978703712</v>
      </c>
      <c r="G180" s="9">
        <v>44926.641300000003</v>
      </c>
      <c r="H180" s="9">
        <v>44927.066812037046</v>
      </c>
      <c r="I180" s="5" t="str">
        <f>IF(VLOOKUP(B180, 'Customer Data'!B:C,2,FALSE)='Order Data per SKU'!E180,"","Different")</f>
        <v>Different</v>
      </c>
      <c r="J180" s="5">
        <f>VLOOKUP(C180,'Warehouse Data'!A:G,7,FALSE)</f>
        <v>42.99</v>
      </c>
      <c r="K180" s="5">
        <f t="shared" si="2"/>
        <v>171.96</v>
      </c>
      <c r="L180" s="15">
        <f>PRODUCT(VLOOKUP(C180,'Warehouse Data'!A:H,8,FALSE),D180)</f>
        <v>6.003997383336416</v>
      </c>
    </row>
    <row r="181" spans="1:12" x14ac:dyDescent="0.3">
      <c r="A181" t="s">
        <v>7379</v>
      </c>
      <c r="B181" t="s">
        <v>6742</v>
      </c>
      <c r="C181" t="s">
        <v>4508</v>
      </c>
      <c r="D181" s="3">
        <v>7</v>
      </c>
      <c r="E181" s="3" t="s">
        <v>6653</v>
      </c>
      <c r="F181" s="9">
        <v>44926.520978703709</v>
      </c>
      <c r="G181" s="9">
        <v>44926.722399999999</v>
      </c>
      <c r="H181" s="9">
        <v>44927.207784259263</v>
      </c>
      <c r="I181" s="5" t="str">
        <f>IF(VLOOKUP(B181, 'Customer Data'!B:C,2,FALSE)='Order Data per SKU'!E181,"","Different")</f>
        <v/>
      </c>
      <c r="J181" s="5">
        <f>VLOOKUP(C181,'Warehouse Data'!A:G,7,FALSE)</f>
        <v>19.989999999999998</v>
      </c>
      <c r="K181" s="5">
        <f t="shared" si="2"/>
        <v>139.92999999999998</v>
      </c>
      <c r="L181" s="15">
        <f>PRODUCT(VLOOKUP(C181,'Warehouse Data'!A:H,8,FALSE),D181)</f>
        <v>105.03114146041882</v>
      </c>
    </row>
    <row r="182" spans="1:12" x14ac:dyDescent="0.3">
      <c r="A182" t="s">
        <v>7379</v>
      </c>
      <c r="B182" t="s">
        <v>6742</v>
      </c>
      <c r="C182" t="s">
        <v>4904</v>
      </c>
      <c r="D182" s="3">
        <v>9</v>
      </c>
      <c r="E182" s="3" t="s">
        <v>6653</v>
      </c>
      <c r="F182" s="9">
        <v>44926.520978703709</v>
      </c>
      <c r="G182" s="9">
        <v>44927.087299999999</v>
      </c>
      <c r="H182" s="9">
        <v>44927.207784259263</v>
      </c>
      <c r="I182" s="5" t="str">
        <f>IF(VLOOKUP(B182, 'Customer Data'!B:C,2,FALSE)='Order Data per SKU'!E182,"","Different")</f>
        <v/>
      </c>
      <c r="J182" s="5">
        <f>VLOOKUP(C182,'Warehouse Data'!A:G,7,FALSE)</f>
        <v>12.99</v>
      </c>
      <c r="K182" s="5">
        <f t="shared" si="2"/>
        <v>116.91</v>
      </c>
      <c r="L182" s="15">
        <f>PRODUCT(VLOOKUP(C182,'Warehouse Data'!A:H,8,FALSE),D182)</f>
        <v>0.91645113404438117</v>
      </c>
    </row>
    <row r="183" spans="1:12" x14ac:dyDescent="0.3">
      <c r="A183" t="s">
        <v>7380</v>
      </c>
      <c r="B183" t="s">
        <v>7147</v>
      </c>
      <c r="C183" t="s">
        <v>5227</v>
      </c>
      <c r="D183" s="3">
        <v>5</v>
      </c>
      <c r="E183" s="3" t="s">
        <v>6649</v>
      </c>
      <c r="F183" s="9">
        <v>44926.584978703708</v>
      </c>
      <c r="G183" s="9">
        <v>44926.889499999997</v>
      </c>
      <c r="H183" s="9">
        <v>44927.4363675926</v>
      </c>
      <c r="I183" s="5" t="str">
        <f>IF(VLOOKUP(B183, 'Customer Data'!B:C,2,FALSE)='Order Data per SKU'!E183,"","Different")</f>
        <v/>
      </c>
      <c r="J183" s="5">
        <f>VLOOKUP(C183,'Warehouse Data'!A:G,7,FALSE)</f>
        <v>18.989999999999998</v>
      </c>
      <c r="K183" s="5">
        <f t="shared" si="2"/>
        <v>94.949999999999989</v>
      </c>
      <c r="L183" s="15">
        <f>PRODUCT(VLOOKUP(C183,'Warehouse Data'!A:H,8,FALSE),D183)</f>
        <v>5.0011478261328328</v>
      </c>
    </row>
    <row r="184" spans="1:12" x14ac:dyDescent="0.3">
      <c r="A184" t="s">
        <v>7380</v>
      </c>
      <c r="B184" t="s">
        <v>7147</v>
      </c>
      <c r="C184" t="s">
        <v>5808</v>
      </c>
      <c r="D184" s="3">
        <v>4</v>
      </c>
      <c r="E184" s="3" t="s">
        <v>6649</v>
      </c>
      <c r="F184" s="9">
        <v>44926.584978703708</v>
      </c>
      <c r="G184" s="9">
        <v>44927.210500000001</v>
      </c>
      <c r="H184" s="9">
        <v>44927.4363675926</v>
      </c>
      <c r="I184" s="5" t="str">
        <f>IF(VLOOKUP(B184, 'Customer Data'!B:C,2,FALSE)='Order Data per SKU'!E184,"","Different")</f>
        <v/>
      </c>
      <c r="J184" s="5">
        <f>VLOOKUP(C184,'Warehouse Data'!A:G,7,FALSE)</f>
        <v>79.989999999999995</v>
      </c>
      <c r="K184" s="5">
        <f t="shared" si="2"/>
        <v>319.95999999999998</v>
      </c>
      <c r="L184" s="15">
        <f>PRODUCT(VLOOKUP(C184,'Warehouse Data'!A:H,8,FALSE),D184)</f>
        <v>0.82349211320742599</v>
      </c>
    </row>
    <row r="185" spans="1:12" x14ac:dyDescent="0.3">
      <c r="A185" t="s">
        <v>7381</v>
      </c>
      <c r="B185" t="s">
        <v>7174</v>
      </c>
      <c r="C185" t="s">
        <v>5948</v>
      </c>
      <c r="D185" s="3">
        <v>4</v>
      </c>
      <c r="E185" s="3" t="s">
        <v>6664</v>
      </c>
      <c r="F185" s="9">
        <v>44926.883978703707</v>
      </c>
      <c r="G185" s="9">
        <v>44927.057800000002</v>
      </c>
      <c r="H185" s="9">
        <v>44927.409673148148</v>
      </c>
      <c r="I185" s="5" t="str">
        <f>IF(VLOOKUP(B185, 'Customer Data'!B:C,2,FALSE)='Order Data per SKU'!E185,"","Different")</f>
        <v>Different</v>
      </c>
      <c r="J185" s="5">
        <f>VLOOKUP(C185,'Warehouse Data'!A:G,7,FALSE)</f>
        <v>499.99</v>
      </c>
      <c r="K185" s="5">
        <f t="shared" si="2"/>
        <v>1999.96</v>
      </c>
      <c r="L185" s="15">
        <f>PRODUCT(VLOOKUP(C185,'Warehouse Data'!A:H,8,FALSE),D185)</f>
        <v>12.028410257200644</v>
      </c>
    </row>
    <row r="186" spans="1:12" x14ac:dyDescent="0.3">
      <c r="A186" t="s">
        <v>7382</v>
      </c>
      <c r="B186" t="s">
        <v>7031</v>
      </c>
      <c r="C186" t="s">
        <v>5887</v>
      </c>
      <c r="D186" s="3">
        <v>5</v>
      </c>
      <c r="E186" s="3" t="s">
        <v>6656</v>
      </c>
      <c r="F186" s="9">
        <v>44927.003978703709</v>
      </c>
      <c r="G186" s="9">
        <v>44927.099099999999</v>
      </c>
      <c r="H186" s="9">
        <v>44927.115089814819</v>
      </c>
      <c r="I186" s="5" t="str">
        <f>IF(VLOOKUP(B186, 'Customer Data'!B:C,2,FALSE)='Order Data per SKU'!E186,"","Different")</f>
        <v/>
      </c>
      <c r="J186" s="5">
        <f>VLOOKUP(C186,'Warehouse Data'!A:G,7,FALSE)</f>
        <v>49.99</v>
      </c>
      <c r="K186" s="5">
        <f t="shared" si="2"/>
        <v>249.95000000000002</v>
      </c>
      <c r="L186" s="15">
        <f>PRODUCT(VLOOKUP(C186,'Warehouse Data'!A:H,8,FALSE),D186)</f>
        <v>12.504014256852646</v>
      </c>
    </row>
    <row r="187" spans="1:12" x14ac:dyDescent="0.3">
      <c r="A187" t="s">
        <v>7382</v>
      </c>
      <c r="B187" t="s">
        <v>7031</v>
      </c>
      <c r="C187" t="s">
        <v>4060</v>
      </c>
      <c r="D187" s="3">
        <v>8</v>
      </c>
      <c r="E187" s="3" t="s">
        <v>6656</v>
      </c>
      <c r="F187" s="9">
        <v>44927.003978703709</v>
      </c>
      <c r="G187" s="9">
        <v>44927.005599999997</v>
      </c>
      <c r="H187" s="9">
        <v>44927.115089814819</v>
      </c>
      <c r="I187" s="5" t="str">
        <f>IF(VLOOKUP(B187, 'Customer Data'!B:C,2,FALSE)='Order Data per SKU'!E187,"","Different")</f>
        <v/>
      </c>
      <c r="J187" s="5">
        <f>VLOOKUP(C187,'Warehouse Data'!A:G,7,FALSE)</f>
        <v>29.99</v>
      </c>
      <c r="K187" s="5">
        <f t="shared" si="2"/>
        <v>239.92</v>
      </c>
      <c r="L187" s="15">
        <f>PRODUCT(VLOOKUP(C187,'Warehouse Data'!A:H,8,FALSE),D187)</f>
        <v>96.023903099679401</v>
      </c>
    </row>
    <row r="188" spans="1:12" x14ac:dyDescent="0.3">
      <c r="A188" t="s">
        <v>7382</v>
      </c>
      <c r="B188" t="s">
        <v>7031</v>
      </c>
      <c r="C188" t="s">
        <v>4914</v>
      </c>
      <c r="D188" s="3">
        <v>7</v>
      </c>
      <c r="E188" s="3" t="s">
        <v>6656</v>
      </c>
      <c r="F188" s="9">
        <v>44927.003978703709</v>
      </c>
      <c r="G188" s="9">
        <v>44927.092299999997</v>
      </c>
      <c r="H188" s="9">
        <v>44927.115089814819</v>
      </c>
      <c r="I188" s="5" t="str">
        <f>IF(VLOOKUP(B188, 'Customer Data'!B:C,2,FALSE)='Order Data per SKU'!E188,"","Different")</f>
        <v/>
      </c>
      <c r="J188" s="5">
        <f>VLOOKUP(C188,'Warehouse Data'!A:G,7,FALSE)</f>
        <v>5.99</v>
      </c>
      <c r="K188" s="5">
        <f t="shared" si="2"/>
        <v>41.93</v>
      </c>
      <c r="L188" s="15">
        <f>PRODUCT(VLOOKUP(C188,'Warehouse Data'!A:H,8,FALSE),D188)</f>
        <v>105.05551249958239</v>
      </c>
    </row>
    <row r="189" spans="1:12" x14ac:dyDescent="0.3">
      <c r="A189" t="s">
        <v>7382</v>
      </c>
      <c r="B189" t="s">
        <v>7031</v>
      </c>
      <c r="C189" t="s">
        <v>5987</v>
      </c>
      <c r="D189" s="3">
        <v>12</v>
      </c>
      <c r="E189" s="3" t="s">
        <v>6656</v>
      </c>
      <c r="F189" s="9">
        <v>44927.003978703709</v>
      </c>
      <c r="G189" s="9">
        <v>44927.057999999997</v>
      </c>
      <c r="H189" s="9">
        <v>44927.115089814819</v>
      </c>
      <c r="I189" s="5" t="str">
        <f>IF(VLOOKUP(B189, 'Customer Data'!B:C,2,FALSE)='Order Data per SKU'!E189,"","Different")</f>
        <v/>
      </c>
      <c r="J189" s="5">
        <f>VLOOKUP(C189,'Warehouse Data'!A:G,7,FALSE)</f>
        <v>199.99</v>
      </c>
      <c r="K189" s="5">
        <f t="shared" si="2"/>
        <v>2399.88</v>
      </c>
      <c r="L189" s="15">
        <f>PRODUCT(VLOOKUP(C189,'Warehouse Data'!A:H,8,FALSE),D189)</f>
        <v>6.0582932451540721</v>
      </c>
    </row>
    <row r="190" spans="1:12" x14ac:dyDescent="0.3">
      <c r="A190" t="s">
        <v>7383</v>
      </c>
      <c r="B190" t="s">
        <v>7109</v>
      </c>
      <c r="C190" t="s">
        <v>3112</v>
      </c>
      <c r="D190" s="3">
        <v>5</v>
      </c>
      <c r="E190" s="3" t="s">
        <v>6664</v>
      </c>
      <c r="F190" s="9">
        <v>44927.364978703707</v>
      </c>
      <c r="G190" s="9">
        <v>44927.386100000003</v>
      </c>
      <c r="H190" s="9">
        <v>44927.983034259261</v>
      </c>
      <c r="I190" s="5" t="str">
        <f>IF(VLOOKUP(B190, 'Customer Data'!B:C,2,FALSE)='Order Data per SKU'!E190,"","Different")</f>
        <v>Different</v>
      </c>
      <c r="J190" s="5">
        <f>VLOOKUP(C190,'Warehouse Data'!A:G,7,FALSE)</f>
        <v>22.99</v>
      </c>
      <c r="K190" s="5">
        <f t="shared" si="2"/>
        <v>114.94999999999999</v>
      </c>
      <c r="L190" s="15">
        <f>PRODUCT(VLOOKUP(C190,'Warehouse Data'!A:H,8,FALSE),D190)</f>
        <v>22.549342849436805</v>
      </c>
    </row>
    <row r="191" spans="1:12" x14ac:dyDescent="0.3">
      <c r="A191" t="s">
        <v>7383</v>
      </c>
      <c r="B191" t="s">
        <v>7109</v>
      </c>
      <c r="C191" t="s">
        <v>5815</v>
      </c>
      <c r="D191" s="3">
        <v>6</v>
      </c>
      <c r="E191" s="3" t="s">
        <v>6664</v>
      </c>
      <c r="F191" s="9">
        <v>44927.364978703707</v>
      </c>
      <c r="G191" s="9">
        <v>44927.468200000003</v>
      </c>
      <c r="H191" s="9">
        <v>44927.983034259261</v>
      </c>
      <c r="I191" s="5" t="str">
        <f>IF(VLOOKUP(B191, 'Customer Data'!B:C,2,FALSE)='Order Data per SKU'!E191,"","Different")</f>
        <v>Different</v>
      </c>
      <c r="J191" s="5">
        <f>VLOOKUP(C191,'Warehouse Data'!A:G,7,FALSE)</f>
        <v>59.99</v>
      </c>
      <c r="K191" s="5">
        <f t="shared" si="2"/>
        <v>359.94</v>
      </c>
      <c r="L191" s="15">
        <f>PRODUCT(VLOOKUP(C191,'Warehouse Data'!A:H,8,FALSE),D191)</f>
        <v>12.056211146055006</v>
      </c>
    </row>
    <row r="192" spans="1:12" x14ac:dyDescent="0.3">
      <c r="A192" t="s">
        <v>7384</v>
      </c>
      <c r="B192" t="s">
        <v>6900</v>
      </c>
      <c r="C192" t="s">
        <v>5368</v>
      </c>
      <c r="D192" s="3">
        <v>1</v>
      </c>
      <c r="E192" s="3" t="s">
        <v>6665</v>
      </c>
      <c r="F192" s="9">
        <v>44927.507978703703</v>
      </c>
      <c r="G192" s="9">
        <v>44927.565499999997</v>
      </c>
      <c r="H192" s="9">
        <v>44927.918395370369</v>
      </c>
      <c r="I192" s="5" t="str">
        <f>IF(VLOOKUP(B192, 'Customer Data'!B:C,2,FALSE)='Order Data per SKU'!E192,"","Different")</f>
        <v/>
      </c>
      <c r="J192" s="5">
        <f>VLOOKUP(C192,'Warehouse Data'!A:G,7,FALSE)</f>
        <v>29.99</v>
      </c>
      <c r="K192" s="5">
        <f t="shared" si="2"/>
        <v>29.99</v>
      </c>
      <c r="L192" s="15">
        <f>PRODUCT(VLOOKUP(C192,'Warehouse Data'!A:H,8,FALSE),D192)</f>
        <v>5.0053130493030205</v>
      </c>
    </row>
    <row r="193" spans="1:12" x14ac:dyDescent="0.3">
      <c r="A193" t="s">
        <v>7384</v>
      </c>
      <c r="B193" t="s">
        <v>6900</v>
      </c>
      <c r="C193" t="s">
        <v>3715</v>
      </c>
      <c r="D193" s="3">
        <v>8</v>
      </c>
      <c r="E193" s="3" t="s">
        <v>6665</v>
      </c>
      <c r="F193" s="9">
        <v>44927.507978703703</v>
      </c>
      <c r="G193" s="9">
        <v>44927.546300000002</v>
      </c>
      <c r="H193" s="9">
        <v>44927.918395370369</v>
      </c>
      <c r="I193" s="5" t="str">
        <f>IF(VLOOKUP(B193, 'Customer Data'!B:C,2,FALSE)='Order Data per SKU'!E193,"","Different")</f>
        <v/>
      </c>
      <c r="J193" s="5">
        <f>VLOOKUP(C193,'Warehouse Data'!A:G,7,FALSE)</f>
        <v>65.989999999999995</v>
      </c>
      <c r="K193" s="5">
        <f t="shared" si="2"/>
        <v>527.91999999999996</v>
      </c>
      <c r="L193" s="15">
        <f>PRODUCT(VLOOKUP(C193,'Warehouse Data'!A:H,8,FALSE),D193)</f>
        <v>24.067451181722944</v>
      </c>
    </row>
    <row r="194" spans="1:12" x14ac:dyDescent="0.3">
      <c r="A194" t="s">
        <v>7385</v>
      </c>
      <c r="B194" t="s">
        <v>6951</v>
      </c>
      <c r="C194" t="s">
        <v>4150</v>
      </c>
      <c r="D194" s="3">
        <v>11</v>
      </c>
      <c r="E194" s="3" t="s">
        <v>6661</v>
      </c>
      <c r="F194" s="9">
        <v>44927.860978703706</v>
      </c>
      <c r="G194" s="9">
        <v>44928.586499999998</v>
      </c>
      <c r="H194" s="9">
        <v>44928.827645370373</v>
      </c>
      <c r="I194" s="5" t="str">
        <f>IF(VLOOKUP(B194, 'Customer Data'!B:C,2,FALSE)='Order Data per SKU'!E194,"","Different")</f>
        <v>Different</v>
      </c>
      <c r="J194" s="5">
        <f>VLOOKUP(C194,'Warehouse Data'!A:G,7,FALSE)</f>
        <v>24.99</v>
      </c>
      <c r="K194" s="5">
        <f t="shared" si="2"/>
        <v>274.89</v>
      </c>
      <c r="L194" s="15">
        <f>PRODUCT(VLOOKUP(C194,'Warehouse Data'!A:H,8,FALSE),D194)</f>
        <v>55.017935189523058</v>
      </c>
    </row>
    <row r="195" spans="1:12" x14ac:dyDescent="0.3">
      <c r="A195" t="s">
        <v>7385</v>
      </c>
      <c r="B195" t="s">
        <v>6951</v>
      </c>
      <c r="C195" t="s">
        <v>5870</v>
      </c>
      <c r="D195" s="3">
        <v>3</v>
      </c>
      <c r="E195" s="3" t="s">
        <v>6661</v>
      </c>
      <c r="F195" s="9">
        <v>44927.860978703706</v>
      </c>
      <c r="G195" s="9">
        <v>44928.516499999998</v>
      </c>
      <c r="H195" s="9">
        <v>44928.827645370373</v>
      </c>
      <c r="I195" s="5" t="str">
        <f>IF(VLOOKUP(B195, 'Customer Data'!B:C,2,FALSE)='Order Data per SKU'!E195,"","Different")</f>
        <v>Different</v>
      </c>
      <c r="J195" s="5">
        <f>VLOOKUP(C195,'Warehouse Data'!A:G,7,FALSE)</f>
        <v>49.99</v>
      </c>
      <c r="K195" s="5">
        <f t="shared" si="2"/>
        <v>149.97</v>
      </c>
      <c r="L195" s="15">
        <f>PRODUCT(VLOOKUP(C195,'Warehouse Data'!A:H,8,FALSE),D195)</f>
        <v>36.014852175866139</v>
      </c>
    </row>
    <row r="196" spans="1:12" x14ac:dyDescent="0.3">
      <c r="A196" t="s">
        <v>7386</v>
      </c>
      <c r="B196" t="s">
        <v>6795</v>
      </c>
      <c r="C196" t="s">
        <v>4630</v>
      </c>
      <c r="D196" s="3">
        <v>9</v>
      </c>
      <c r="E196" s="3" t="s">
        <v>6661</v>
      </c>
      <c r="F196" s="9">
        <v>44927.895978703709</v>
      </c>
      <c r="G196" s="9">
        <v>44928.024100000002</v>
      </c>
      <c r="H196" s="9">
        <v>44928.551534259263</v>
      </c>
      <c r="I196" s="5" t="str">
        <f>IF(VLOOKUP(B196, 'Customer Data'!B:C,2,FALSE)='Order Data per SKU'!E196,"","Different")</f>
        <v/>
      </c>
      <c r="J196" s="5">
        <f>VLOOKUP(C196,'Warehouse Data'!A:G,7,FALSE)</f>
        <v>14.99</v>
      </c>
      <c r="K196" s="5">
        <f t="shared" ref="K196:K259" si="3">J196*D196</f>
        <v>134.91</v>
      </c>
      <c r="L196" s="15">
        <f>PRODUCT(VLOOKUP(C196,'Warehouse Data'!A:H,8,FALSE),D196)</f>
        <v>2.7508502489343205</v>
      </c>
    </row>
    <row r="197" spans="1:12" x14ac:dyDescent="0.3">
      <c r="A197" t="s">
        <v>7387</v>
      </c>
      <c r="B197" t="s">
        <v>6888</v>
      </c>
      <c r="C197" t="s">
        <v>4126</v>
      </c>
      <c r="D197" s="3">
        <v>6</v>
      </c>
      <c r="E197" s="3" t="s">
        <v>6627</v>
      </c>
      <c r="F197" s="9">
        <v>44927.953978703707</v>
      </c>
      <c r="G197" s="9">
        <v>44928.171199999997</v>
      </c>
      <c r="H197" s="9">
        <v>44928.422728703707</v>
      </c>
      <c r="I197" s="5" t="str">
        <f>IF(VLOOKUP(B197, 'Customer Data'!B:C,2,FALSE)='Order Data per SKU'!E197,"","Different")</f>
        <v/>
      </c>
      <c r="J197" s="5">
        <f>VLOOKUP(C197,'Warehouse Data'!A:G,7,FALSE)</f>
        <v>24.99</v>
      </c>
      <c r="K197" s="5">
        <f t="shared" si="3"/>
        <v>149.94</v>
      </c>
      <c r="L197" s="15">
        <f>PRODUCT(VLOOKUP(C197,'Warehouse Data'!A:H,8,FALSE),D197)</f>
        <v>144.04986830702532</v>
      </c>
    </row>
    <row r="198" spans="1:12" x14ac:dyDescent="0.3">
      <c r="A198" t="s">
        <v>7387</v>
      </c>
      <c r="B198" t="s">
        <v>6888</v>
      </c>
      <c r="C198" t="s">
        <v>3219</v>
      </c>
      <c r="D198" s="3">
        <v>3</v>
      </c>
      <c r="E198" s="3" t="s">
        <v>6627</v>
      </c>
      <c r="F198" s="9">
        <v>44927.953978703707</v>
      </c>
      <c r="G198" s="9">
        <v>44928.286099999998</v>
      </c>
      <c r="H198" s="9">
        <v>44928.422728703707</v>
      </c>
      <c r="I198" s="5" t="str">
        <f>IF(VLOOKUP(B198, 'Customer Data'!B:C,2,FALSE)='Order Data per SKU'!E198,"","Different")</f>
        <v/>
      </c>
      <c r="J198" s="5">
        <f>VLOOKUP(C198,'Warehouse Data'!A:G,7,FALSE)</f>
        <v>6.99</v>
      </c>
      <c r="K198" s="5">
        <f t="shared" si="3"/>
        <v>20.97</v>
      </c>
      <c r="L198" s="15">
        <f>PRODUCT(VLOOKUP(C198,'Warehouse Data'!A:H,8,FALSE),D198)</f>
        <v>60.008570073863083</v>
      </c>
    </row>
    <row r="199" spans="1:12" x14ac:dyDescent="0.3">
      <c r="A199" t="s">
        <v>7388</v>
      </c>
      <c r="B199" t="s">
        <v>7177</v>
      </c>
      <c r="C199" t="s">
        <v>5500</v>
      </c>
      <c r="D199" s="3">
        <v>5</v>
      </c>
      <c r="E199" s="3" t="s">
        <v>6636</v>
      </c>
      <c r="F199" s="9">
        <v>44928.334978703708</v>
      </c>
      <c r="G199" s="9">
        <v>44928.798799999997</v>
      </c>
      <c r="H199" s="9">
        <v>44929.100256481484</v>
      </c>
      <c r="I199" s="5" t="str">
        <f>IF(VLOOKUP(B199, 'Customer Data'!B:C,2,FALSE)='Order Data per SKU'!E199,"","Different")</f>
        <v/>
      </c>
      <c r="J199" s="5">
        <f>VLOOKUP(C199,'Warehouse Data'!A:G,7,FALSE)</f>
        <v>129.99</v>
      </c>
      <c r="K199" s="5">
        <f t="shared" si="3"/>
        <v>649.95000000000005</v>
      </c>
      <c r="L199" s="15">
        <f>PRODUCT(VLOOKUP(C199,'Warehouse Data'!A:H,8,FALSE),D199)</f>
        <v>20.013931166584818</v>
      </c>
    </row>
    <row r="200" spans="1:12" x14ac:dyDescent="0.3">
      <c r="A200" t="s">
        <v>7389</v>
      </c>
      <c r="B200" t="s">
        <v>7094</v>
      </c>
      <c r="C200" t="s">
        <v>3913</v>
      </c>
      <c r="D200" s="3">
        <v>4</v>
      </c>
      <c r="E200" s="3" t="s">
        <v>6653</v>
      </c>
      <c r="F200" s="9">
        <v>44928.480978703708</v>
      </c>
      <c r="G200" s="9">
        <v>44928.632700000002</v>
      </c>
      <c r="H200" s="9">
        <v>44929.119173148152</v>
      </c>
      <c r="I200" s="5" t="str">
        <f>IF(VLOOKUP(B200, 'Customer Data'!B:C,2,FALSE)='Order Data per SKU'!E200,"","Different")</f>
        <v/>
      </c>
      <c r="J200" s="5">
        <f>VLOOKUP(C200,'Warehouse Data'!A:G,7,FALSE)</f>
        <v>19.989999999999998</v>
      </c>
      <c r="K200" s="5">
        <f t="shared" si="3"/>
        <v>79.959999999999994</v>
      </c>
      <c r="L200" s="15">
        <f>PRODUCT(VLOOKUP(C200,'Warehouse Data'!A:H,8,FALSE),D200)</f>
        <v>3.2171188940097304</v>
      </c>
    </row>
    <row r="201" spans="1:12" x14ac:dyDescent="0.3">
      <c r="A201" t="s">
        <v>7389</v>
      </c>
      <c r="B201" t="s">
        <v>7094</v>
      </c>
      <c r="C201" t="s">
        <v>3578</v>
      </c>
      <c r="D201" s="3">
        <v>4</v>
      </c>
      <c r="E201" s="3" t="s">
        <v>6653</v>
      </c>
      <c r="F201" s="9">
        <v>44928.480978703708</v>
      </c>
      <c r="G201" s="9">
        <v>44928.897499999999</v>
      </c>
      <c r="H201" s="9">
        <v>44929.119173148152</v>
      </c>
      <c r="I201" s="5" t="str">
        <f>IF(VLOOKUP(B201, 'Customer Data'!B:C,2,FALSE)='Order Data per SKU'!E201,"","Different")</f>
        <v/>
      </c>
      <c r="J201" s="5">
        <f>VLOOKUP(C201,'Warehouse Data'!A:G,7,FALSE)</f>
        <v>59.99</v>
      </c>
      <c r="K201" s="5">
        <f t="shared" si="3"/>
        <v>239.96</v>
      </c>
      <c r="L201" s="15">
        <f>PRODUCT(VLOOKUP(C201,'Warehouse Data'!A:H,8,FALSE),D201)</f>
        <v>2.0239603065709022</v>
      </c>
    </row>
    <row r="202" spans="1:12" x14ac:dyDescent="0.3">
      <c r="A202" t="s">
        <v>7390</v>
      </c>
      <c r="B202" t="s">
        <v>7232</v>
      </c>
      <c r="C202" t="s">
        <v>5395</v>
      </c>
      <c r="D202" s="3">
        <v>5</v>
      </c>
      <c r="E202" s="3" t="s">
        <v>6635</v>
      </c>
      <c r="F202" s="9">
        <v>44928.634978703711</v>
      </c>
      <c r="G202" s="9">
        <v>44928.940399999999</v>
      </c>
      <c r="H202" s="9">
        <v>44929.58983981482</v>
      </c>
      <c r="I202" s="5" t="str">
        <f>IF(VLOOKUP(B202, 'Customer Data'!B:C,2,FALSE)='Order Data per SKU'!E202,"","Different")</f>
        <v/>
      </c>
      <c r="J202" s="5">
        <f>VLOOKUP(C202,'Warehouse Data'!A:G,7,FALSE)</f>
        <v>19.989999999999998</v>
      </c>
      <c r="K202" s="5">
        <f t="shared" si="3"/>
        <v>99.949999999999989</v>
      </c>
      <c r="L202" s="15">
        <f>PRODUCT(VLOOKUP(C202,'Warehouse Data'!A:H,8,FALSE),D202)</f>
        <v>0.5089684508331217</v>
      </c>
    </row>
    <row r="203" spans="1:12" x14ac:dyDescent="0.3">
      <c r="A203" t="s">
        <v>7390</v>
      </c>
      <c r="B203" t="s">
        <v>7232</v>
      </c>
      <c r="C203" t="s">
        <v>4792</v>
      </c>
      <c r="D203" s="3">
        <v>1</v>
      </c>
      <c r="E203" s="3" t="s">
        <v>6635</v>
      </c>
      <c r="F203" s="9">
        <v>44928.634978703711</v>
      </c>
      <c r="G203" s="9">
        <v>44928.946199999998</v>
      </c>
      <c r="H203" s="9">
        <v>44929.58983981482</v>
      </c>
      <c r="I203" s="5" t="str">
        <f>IF(VLOOKUP(B203, 'Customer Data'!B:C,2,FALSE)='Order Data per SKU'!E203,"","Different")</f>
        <v/>
      </c>
      <c r="J203" s="5">
        <f>VLOOKUP(C203,'Warehouse Data'!A:G,7,FALSE)</f>
        <v>13.99</v>
      </c>
      <c r="K203" s="5">
        <f t="shared" si="3"/>
        <v>13.99</v>
      </c>
      <c r="L203" s="15">
        <f>PRODUCT(VLOOKUP(C203,'Warehouse Data'!A:H,8,FALSE),D203)</f>
        <v>0.50048414427193222</v>
      </c>
    </row>
    <row r="204" spans="1:12" x14ac:dyDescent="0.3">
      <c r="A204" t="s">
        <v>7391</v>
      </c>
      <c r="B204" t="s">
        <v>7069</v>
      </c>
      <c r="C204" t="s">
        <v>3267</v>
      </c>
      <c r="D204" s="3">
        <v>11</v>
      </c>
      <c r="E204" s="3" t="s">
        <v>6641</v>
      </c>
      <c r="F204" s="9">
        <v>44928.768978703709</v>
      </c>
      <c r="G204" s="9">
        <v>44928.852500000001</v>
      </c>
      <c r="H204" s="9">
        <v>44929.577312037043</v>
      </c>
      <c r="I204" s="5" t="str">
        <f>IF(VLOOKUP(B204, 'Customer Data'!B:C,2,FALSE)='Order Data per SKU'!E204,"","Different")</f>
        <v/>
      </c>
      <c r="J204" s="5">
        <f>VLOOKUP(C204,'Warehouse Data'!A:G,7,FALSE)</f>
        <v>42.99</v>
      </c>
      <c r="K204" s="5">
        <f t="shared" si="3"/>
        <v>472.89000000000004</v>
      </c>
      <c r="L204" s="15">
        <f>PRODUCT(VLOOKUP(C204,'Warehouse Data'!A:H,8,FALSE),D204)</f>
        <v>220.02532452331167</v>
      </c>
    </row>
    <row r="205" spans="1:12" x14ac:dyDescent="0.3">
      <c r="A205" t="s">
        <v>7391</v>
      </c>
      <c r="B205" t="s">
        <v>7069</v>
      </c>
      <c r="C205" t="s">
        <v>5812</v>
      </c>
      <c r="D205" s="3">
        <v>2</v>
      </c>
      <c r="E205" s="3" t="s">
        <v>6641</v>
      </c>
      <c r="F205" s="9">
        <v>44928.768978703709</v>
      </c>
      <c r="G205" s="9">
        <v>44929.062100000003</v>
      </c>
      <c r="H205" s="9">
        <v>44929.577312037043</v>
      </c>
      <c r="I205" s="5" t="str">
        <f>IF(VLOOKUP(B205, 'Customer Data'!B:C,2,FALSE)='Order Data per SKU'!E205,"","Different")</f>
        <v/>
      </c>
      <c r="J205" s="5">
        <f>VLOOKUP(C205,'Warehouse Data'!A:G,7,FALSE)</f>
        <v>69.989999999999995</v>
      </c>
      <c r="K205" s="5">
        <f t="shared" si="3"/>
        <v>139.97999999999999</v>
      </c>
      <c r="L205" s="15">
        <f>PRODUCT(VLOOKUP(C205,'Warehouse Data'!A:H,8,FALSE),D205)</f>
        <v>20.019794293109271</v>
      </c>
    </row>
    <row r="206" spans="1:12" x14ac:dyDescent="0.3">
      <c r="A206" t="s">
        <v>7392</v>
      </c>
      <c r="B206" t="s">
        <v>6810</v>
      </c>
      <c r="C206" t="s">
        <v>5181</v>
      </c>
      <c r="D206" s="3">
        <v>7</v>
      </c>
      <c r="E206" s="3" t="s">
        <v>6630</v>
      </c>
      <c r="F206" s="9">
        <v>44928.999978703709</v>
      </c>
      <c r="G206" s="9">
        <v>44929.243000000002</v>
      </c>
      <c r="H206" s="9">
        <v>44929.606923148152</v>
      </c>
      <c r="I206" s="5" t="str">
        <f>IF(VLOOKUP(B206, 'Customer Data'!B:C,2,FALSE)='Order Data per SKU'!E206,"","Different")</f>
        <v/>
      </c>
      <c r="J206" s="5">
        <f>VLOOKUP(C206,'Warehouse Data'!A:G,7,FALSE)</f>
        <v>22.99</v>
      </c>
      <c r="K206" s="5">
        <f t="shared" si="3"/>
        <v>160.92999999999998</v>
      </c>
      <c r="L206" s="15">
        <f>PRODUCT(VLOOKUP(C206,'Warehouse Data'!A:H,8,FALSE),D206)</f>
        <v>70.065947644709738</v>
      </c>
    </row>
    <row r="207" spans="1:12" x14ac:dyDescent="0.3">
      <c r="A207" t="s">
        <v>7392</v>
      </c>
      <c r="B207" t="s">
        <v>6810</v>
      </c>
      <c r="C207" t="s">
        <v>4175</v>
      </c>
      <c r="D207" s="3">
        <v>7</v>
      </c>
      <c r="E207" s="3" t="s">
        <v>6630</v>
      </c>
      <c r="F207" s="9">
        <v>44928.999978703709</v>
      </c>
      <c r="G207" s="9">
        <v>44929.318800000001</v>
      </c>
      <c r="H207" s="9">
        <v>44929.606923148152</v>
      </c>
      <c r="I207" s="5" t="str">
        <f>IF(VLOOKUP(B207, 'Customer Data'!B:C,2,FALSE)='Order Data per SKU'!E207,"","Different")</f>
        <v/>
      </c>
      <c r="J207" s="5">
        <f>VLOOKUP(C207,'Warehouse Data'!A:G,7,FALSE)</f>
        <v>19.989999999999998</v>
      </c>
      <c r="K207" s="5">
        <f t="shared" si="3"/>
        <v>139.92999999999998</v>
      </c>
      <c r="L207" s="15">
        <f>PRODUCT(VLOOKUP(C207,'Warehouse Data'!A:H,8,FALSE),D207)</f>
        <v>70.009525692939121</v>
      </c>
    </row>
    <row r="208" spans="1:12" x14ac:dyDescent="0.3">
      <c r="A208" t="s">
        <v>7392</v>
      </c>
      <c r="B208" t="s">
        <v>6810</v>
      </c>
      <c r="C208" t="s">
        <v>3929</v>
      </c>
      <c r="D208" s="3">
        <v>3</v>
      </c>
      <c r="E208" s="3" t="s">
        <v>6630</v>
      </c>
      <c r="F208" s="9">
        <v>44928.999978703709</v>
      </c>
      <c r="G208" s="9">
        <v>44929.586300000003</v>
      </c>
      <c r="H208" s="9">
        <v>44929.606923148152</v>
      </c>
      <c r="I208" s="5" t="str">
        <f>IF(VLOOKUP(B208, 'Customer Data'!B:C,2,FALSE)='Order Data per SKU'!E208,"","Different")</f>
        <v/>
      </c>
      <c r="J208" s="5">
        <f>VLOOKUP(C208,'Warehouse Data'!A:G,7,FALSE)</f>
        <v>84.99</v>
      </c>
      <c r="K208" s="5">
        <f t="shared" si="3"/>
        <v>254.96999999999997</v>
      </c>
      <c r="L208" s="15">
        <f>PRODUCT(VLOOKUP(C208,'Warehouse Data'!A:H,8,FALSE),D208)</f>
        <v>1.8140482903795239</v>
      </c>
    </row>
    <row r="209" spans="1:12" x14ac:dyDescent="0.3">
      <c r="A209" t="s">
        <v>7393</v>
      </c>
      <c r="B209" t="s">
        <v>6985</v>
      </c>
      <c r="C209" t="s">
        <v>4137</v>
      </c>
      <c r="D209" s="3">
        <v>7</v>
      </c>
      <c r="E209" s="3" t="s">
        <v>6623</v>
      </c>
      <c r="F209" s="9">
        <v>44929.235978703706</v>
      </c>
      <c r="G209" s="9">
        <v>44929.4326</v>
      </c>
      <c r="H209" s="9">
        <v>44929.663756481481</v>
      </c>
      <c r="I209" s="5" t="str">
        <f>IF(VLOOKUP(B209, 'Customer Data'!B:C,2,FALSE)='Order Data per SKU'!E209,"","Different")</f>
        <v/>
      </c>
      <c r="J209" s="5">
        <f>VLOOKUP(C209,'Warehouse Data'!A:G,7,FALSE)</f>
        <v>24.99</v>
      </c>
      <c r="K209" s="5">
        <f t="shared" si="3"/>
        <v>174.92999999999998</v>
      </c>
      <c r="L209" s="15">
        <f>PRODUCT(VLOOKUP(C209,'Warehouse Data'!A:H,8,FALSE),D209)</f>
        <v>21.026597832958455</v>
      </c>
    </row>
    <row r="210" spans="1:12" x14ac:dyDescent="0.3">
      <c r="A210" t="s">
        <v>7394</v>
      </c>
      <c r="B210" t="s">
        <v>6770</v>
      </c>
      <c r="C210" t="s">
        <v>5667</v>
      </c>
      <c r="D210" s="3">
        <v>3</v>
      </c>
      <c r="E210" s="3" t="s">
        <v>6653</v>
      </c>
      <c r="F210" s="9">
        <v>44929.284978703705</v>
      </c>
      <c r="G210" s="9">
        <v>44929.3033</v>
      </c>
      <c r="H210" s="9">
        <v>44929.665534259264</v>
      </c>
      <c r="I210" s="5" t="str">
        <f>IF(VLOOKUP(B210, 'Customer Data'!B:C,2,FALSE)='Order Data per SKU'!E210,"","Different")</f>
        <v/>
      </c>
      <c r="J210" s="5">
        <f>VLOOKUP(C210,'Warehouse Data'!A:G,7,FALSE)</f>
        <v>29.99</v>
      </c>
      <c r="K210" s="5">
        <f t="shared" si="3"/>
        <v>89.97</v>
      </c>
      <c r="L210" s="15">
        <f>PRODUCT(VLOOKUP(C210,'Warehouse Data'!A:H,8,FALSE),D210)</f>
        <v>9.0142763993262278</v>
      </c>
    </row>
    <row r="211" spans="1:12" x14ac:dyDescent="0.3">
      <c r="A211" t="s">
        <v>7394</v>
      </c>
      <c r="B211" t="s">
        <v>6770</v>
      </c>
      <c r="C211" t="s">
        <v>3009</v>
      </c>
      <c r="D211" s="3">
        <v>5</v>
      </c>
      <c r="E211" s="3" t="s">
        <v>6653</v>
      </c>
      <c r="F211" s="9">
        <v>44929.284978703705</v>
      </c>
      <c r="G211" s="9">
        <v>44929.417300000001</v>
      </c>
      <c r="H211" s="9">
        <v>44929.665534259264</v>
      </c>
      <c r="I211" s="5" t="str">
        <f>IF(VLOOKUP(B211, 'Customer Data'!B:C,2,FALSE)='Order Data per SKU'!E211,"","Different")</f>
        <v/>
      </c>
      <c r="J211" s="5">
        <f>VLOOKUP(C211,'Warehouse Data'!A:G,7,FALSE)</f>
        <v>58.99</v>
      </c>
      <c r="K211" s="5">
        <f t="shared" si="3"/>
        <v>294.95</v>
      </c>
      <c r="L211" s="15">
        <f>PRODUCT(VLOOKUP(C211,'Warehouse Data'!A:H,8,FALSE),D211)</f>
        <v>0.54988096922402574</v>
      </c>
    </row>
    <row r="212" spans="1:12" x14ac:dyDescent="0.3">
      <c r="A212" t="s">
        <v>7394</v>
      </c>
      <c r="B212" t="s">
        <v>6770</v>
      </c>
      <c r="C212" t="s">
        <v>5063</v>
      </c>
      <c r="D212" s="3">
        <v>6</v>
      </c>
      <c r="E212" s="3" t="s">
        <v>6653</v>
      </c>
      <c r="F212" s="9">
        <v>44929.284978703705</v>
      </c>
      <c r="G212" s="9">
        <v>44929.471400000002</v>
      </c>
      <c r="H212" s="9">
        <v>44929.665534259264</v>
      </c>
      <c r="I212" s="5" t="str">
        <f>IF(VLOOKUP(B212, 'Customer Data'!B:C,2,FALSE)='Order Data per SKU'!E212,"","Different")</f>
        <v/>
      </c>
      <c r="J212" s="5">
        <f>VLOOKUP(C212,'Warehouse Data'!A:G,7,FALSE)</f>
        <v>21.99</v>
      </c>
      <c r="K212" s="5">
        <f t="shared" si="3"/>
        <v>131.94</v>
      </c>
      <c r="L212" s="15">
        <f>PRODUCT(VLOOKUP(C212,'Warehouse Data'!A:H,8,FALSE),D212)</f>
        <v>66.005669945005693</v>
      </c>
    </row>
    <row r="213" spans="1:12" x14ac:dyDescent="0.3">
      <c r="A213" t="s">
        <v>7395</v>
      </c>
      <c r="B213" t="s">
        <v>7164</v>
      </c>
      <c r="C213" t="s">
        <v>4607</v>
      </c>
      <c r="D213" s="3">
        <v>4</v>
      </c>
      <c r="E213" s="3" t="s">
        <v>6639</v>
      </c>
      <c r="F213" s="9">
        <v>44929.467978703702</v>
      </c>
      <c r="G213" s="9">
        <v>44929.503400000001</v>
      </c>
      <c r="H213" s="9">
        <v>44930.288117592594</v>
      </c>
      <c r="I213" s="5" t="str">
        <f>IF(VLOOKUP(B213, 'Customer Data'!B:C,2,FALSE)='Order Data per SKU'!E213,"","Different")</f>
        <v/>
      </c>
      <c r="J213" s="5">
        <f>VLOOKUP(C213,'Warehouse Data'!A:G,7,FALSE)</f>
        <v>14.99</v>
      </c>
      <c r="K213" s="5">
        <f t="shared" si="3"/>
        <v>59.96</v>
      </c>
      <c r="L213" s="15">
        <f>PRODUCT(VLOOKUP(C213,'Warehouse Data'!A:H,8,FALSE),D213)</f>
        <v>0.41655176428533019</v>
      </c>
    </row>
    <row r="214" spans="1:12" x14ac:dyDescent="0.3">
      <c r="A214" t="s">
        <v>7395</v>
      </c>
      <c r="B214" t="s">
        <v>7164</v>
      </c>
      <c r="C214" t="s">
        <v>3978</v>
      </c>
      <c r="D214" s="3">
        <v>6</v>
      </c>
      <c r="E214" s="3" t="s">
        <v>6639</v>
      </c>
      <c r="F214" s="9">
        <v>44929.467978703702</v>
      </c>
      <c r="G214" s="9">
        <v>44930.0743</v>
      </c>
      <c r="H214" s="9">
        <v>44930.288117592594</v>
      </c>
      <c r="I214" s="5" t="str">
        <f>IF(VLOOKUP(B214, 'Customer Data'!B:C,2,FALSE)='Order Data per SKU'!E214,"","Different")</f>
        <v/>
      </c>
      <c r="J214" s="5">
        <f>VLOOKUP(C214,'Warehouse Data'!A:G,7,FALSE)</f>
        <v>39.99</v>
      </c>
      <c r="K214" s="5">
        <f t="shared" si="3"/>
        <v>239.94</v>
      </c>
      <c r="L214" s="15">
        <f>PRODUCT(VLOOKUP(C214,'Warehouse Data'!A:H,8,FALSE),D214)</f>
        <v>144.00804735421198</v>
      </c>
    </row>
    <row r="215" spans="1:12" x14ac:dyDescent="0.3">
      <c r="A215" t="s">
        <v>7396</v>
      </c>
      <c r="B215" t="s">
        <v>6824</v>
      </c>
      <c r="C215" t="s">
        <v>5541</v>
      </c>
      <c r="D215" s="3">
        <v>4</v>
      </c>
      <c r="E215" s="3" t="s">
        <v>6648</v>
      </c>
      <c r="F215" s="9">
        <v>44929.701978703699</v>
      </c>
      <c r="G215" s="9">
        <v>44929.705399999999</v>
      </c>
      <c r="H215" s="9">
        <v>44929.826978703699</v>
      </c>
      <c r="I215" s="5" t="str">
        <f>IF(VLOOKUP(B215, 'Customer Data'!B:C,2,FALSE)='Order Data per SKU'!E215,"","Different")</f>
        <v>Different</v>
      </c>
      <c r="J215" s="5">
        <f>VLOOKUP(C215,'Warehouse Data'!A:G,7,FALSE)</f>
        <v>79.989999999999995</v>
      </c>
      <c r="K215" s="5">
        <f t="shared" si="3"/>
        <v>319.95999999999998</v>
      </c>
      <c r="L215" s="15">
        <f>PRODUCT(VLOOKUP(C215,'Warehouse Data'!A:H,8,FALSE),D215)</f>
        <v>1.2000348309825344</v>
      </c>
    </row>
    <row r="216" spans="1:12" x14ac:dyDescent="0.3">
      <c r="A216" t="s">
        <v>7396</v>
      </c>
      <c r="B216" t="s">
        <v>6824</v>
      </c>
      <c r="C216" t="s">
        <v>5163</v>
      </c>
      <c r="D216" s="3">
        <v>4</v>
      </c>
      <c r="E216" s="3" t="s">
        <v>6648</v>
      </c>
      <c r="F216" s="9">
        <v>44929.701978703699</v>
      </c>
      <c r="G216" s="9">
        <v>44929.740899999997</v>
      </c>
      <c r="H216" s="9">
        <v>44929.826978703699</v>
      </c>
      <c r="I216" s="5" t="str">
        <f>IF(VLOOKUP(B216, 'Customer Data'!B:C,2,FALSE)='Order Data per SKU'!E216,"","Different")</f>
        <v>Different</v>
      </c>
      <c r="J216" s="5">
        <f>VLOOKUP(C216,'Warehouse Data'!A:G,7,FALSE)</f>
        <v>31.99</v>
      </c>
      <c r="K216" s="5">
        <f t="shared" si="3"/>
        <v>127.96</v>
      </c>
      <c r="L216" s="15">
        <f>PRODUCT(VLOOKUP(C216,'Warehouse Data'!A:H,8,FALSE),D216)</f>
        <v>2.021035718010026</v>
      </c>
    </row>
    <row r="217" spans="1:12" x14ac:dyDescent="0.3">
      <c r="A217" t="s">
        <v>7396</v>
      </c>
      <c r="B217" t="s">
        <v>6824</v>
      </c>
      <c r="C217" t="s">
        <v>4679</v>
      </c>
      <c r="D217" s="3">
        <v>7</v>
      </c>
      <c r="E217" s="3" t="s">
        <v>6648</v>
      </c>
      <c r="F217" s="9">
        <v>44929.701978703699</v>
      </c>
      <c r="G217" s="9">
        <v>44929.7598</v>
      </c>
      <c r="H217" s="9">
        <v>44929.826978703699</v>
      </c>
      <c r="I217" s="5" t="str">
        <f>IF(VLOOKUP(B217, 'Customer Data'!B:C,2,FALSE)='Order Data per SKU'!E217,"","Different")</f>
        <v>Different</v>
      </c>
      <c r="J217" s="5">
        <f>VLOOKUP(C217,'Warehouse Data'!A:G,7,FALSE)</f>
        <v>11.99</v>
      </c>
      <c r="K217" s="5">
        <f t="shared" si="3"/>
        <v>83.93</v>
      </c>
      <c r="L217" s="15">
        <f>PRODUCT(VLOOKUP(C217,'Warehouse Data'!A:H,8,FALSE),D217)</f>
        <v>3.5560196039999044</v>
      </c>
    </row>
    <row r="218" spans="1:12" x14ac:dyDescent="0.3">
      <c r="A218" t="s">
        <v>7397</v>
      </c>
      <c r="B218" t="s">
        <v>6975</v>
      </c>
      <c r="C218" t="s">
        <v>5252</v>
      </c>
      <c r="D218" s="3">
        <v>5</v>
      </c>
      <c r="E218" s="3" t="s">
        <v>6653</v>
      </c>
      <c r="F218" s="9">
        <v>44929.811978703699</v>
      </c>
      <c r="G218" s="9">
        <v>44930.119100000004</v>
      </c>
      <c r="H218" s="9">
        <v>44930.444617592591</v>
      </c>
      <c r="I218" s="5" t="str">
        <f>IF(VLOOKUP(B218, 'Customer Data'!B:C,2,FALSE)='Order Data per SKU'!E218,"","Different")</f>
        <v/>
      </c>
      <c r="J218" s="5">
        <f>VLOOKUP(C218,'Warehouse Data'!A:G,7,FALSE)</f>
        <v>15.99</v>
      </c>
      <c r="K218" s="5">
        <f t="shared" si="3"/>
        <v>79.95</v>
      </c>
      <c r="L218" s="15">
        <f>PRODUCT(VLOOKUP(C218,'Warehouse Data'!A:H,8,FALSE),D218)</f>
        <v>22.539899346971911</v>
      </c>
    </row>
    <row r="219" spans="1:12" x14ac:dyDescent="0.3">
      <c r="A219" t="s">
        <v>7398</v>
      </c>
      <c r="B219" t="s">
        <v>7129</v>
      </c>
      <c r="C219" t="s">
        <v>3911</v>
      </c>
      <c r="D219" s="3">
        <v>3</v>
      </c>
      <c r="E219" s="3" t="s">
        <v>6661</v>
      </c>
      <c r="F219" s="9">
        <v>44930.072978703698</v>
      </c>
      <c r="G219" s="9">
        <v>44930.136100000003</v>
      </c>
      <c r="H219" s="9">
        <v>44930.190339814806</v>
      </c>
      <c r="I219" s="5" t="str">
        <f>IF(VLOOKUP(B219, 'Customer Data'!B:C,2,FALSE)='Order Data per SKU'!E219,"","Different")</f>
        <v/>
      </c>
      <c r="J219" s="5">
        <f>VLOOKUP(C219,'Warehouse Data'!A:G,7,FALSE)</f>
        <v>79.989999999999995</v>
      </c>
      <c r="K219" s="5">
        <f t="shared" si="3"/>
        <v>239.96999999999997</v>
      </c>
      <c r="L219" s="15">
        <f>PRODUCT(VLOOKUP(C219,'Warehouse Data'!A:H,8,FALSE),D219)</f>
        <v>0.61006072661630273</v>
      </c>
    </row>
    <row r="220" spans="1:12" x14ac:dyDescent="0.3">
      <c r="A220" t="s">
        <v>7398</v>
      </c>
      <c r="B220" t="s">
        <v>7129</v>
      </c>
      <c r="C220" t="s">
        <v>4289</v>
      </c>
      <c r="D220" s="3">
        <v>9</v>
      </c>
      <c r="E220" s="3" t="s">
        <v>6661</v>
      </c>
      <c r="F220" s="9">
        <v>44930.072978703698</v>
      </c>
      <c r="G220" s="9">
        <v>44930.183799999999</v>
      </c>
      <c r="H220" s="9">
        <v>44930.190339814806</v>
      </c>
      <c r="I220" s="5" t="str">
        <f>IF(VLOOKUP(B220, 'Customer Data'!B:C,2,FALSE)='Order Data per SKU'!E220,"","Different")</f>
        <v/>
      </c>
      <c r="J220" s="5">
        <f>VLOOKUP(C220,'Warehouse Data'!A:G,7,FALSE)</f>
        <v>34.99</v>
      </c>
      <c r="K220" s="5">
        <f t="shared" si="3"/>
        <v>314.91000000000003</v>
      </c>
      <c r="L220" s="15">
        <f>PRODUCT(VLOOKUP(C220,'Warehouse Data'!A:H,8,FALSE),D220)</f>
        <v>40.570816808243578</v>
      </c>
    </row>
    <row r="221" spans="1:12" x14ac:dyDescent="0.3">
      <c r="A221" t="s">
        <v>7399</v>
      </c>
      <c r="B221" t="s">
        <v>7251</v>
      </c>
      <c r="C221" t="s">
        <v>5722</v>
      </c>
      <c r="D221" s="3">
        <v>4</v>
      </c>
      <c r="E221" s="3" t="s">
        <v>6648</v>
      </c>
      <c r="F221" s="9">
        <v>44930.291978703695</v>
      </c>
      <c r="G221" s="9">
        <v>44930.8799</v>
      </c>
      <c r="H221" s="9">
        <v>44931.053089814806</v>
      </c>
      <c r="I221" s="5" t="str">
        <f>IF(VLOOKUP(B221, 'Customer Data'!B:C,2,FALSE)='Order Data per SKU'!E221,"","Different")</f>
        <v/>
      </c>
      <c r="J221" s="5">
        <f>VLOOKUP(C221,'Warehouse Data'!A:G,7,FALSE)</f>
        <v>89.99</v>
      </c>
      <c r="K221" s="5">
        <f t="shared" si="3"/>
        <v>359.96</v>
      </c>
      <c r="L221" s="15">
        <f>PRODUCT(VLOOKUP(C221,'Warehouse Data'!A:H,8,FALSE),D221)</f>
        <v>72.016063955237414</v>
      </c>
    </row>
    <row r="222" spans="1:12" x14ac:dyDescent="0.3">
      <c r="A222" t="s">
        <v>7400</v>
      </c>
      <c r="B222" t="s">
        <v>6835</v>
      </c>
      <c r="C222" t="s">
        <v>5238</v>
      </c>
      <c r="D222" s="3">
        <v>7</v>
      </c>
      <c r="E222" s="3" t="s">
        <v>6640</v>
      </c>
      <c r="F222" s="9">
        <v>44930.548978703693</v>
      </c>
      <c r="G222" s="9">
        <v>44930.649599999997</v>
      </c>
      <c r="H222" s="9">
        <v>44930.692034259249</v>
      </c>
      <c r="I222" s="5" t="str">
        <f>IF(VLOOKUP(B222, 'Customer Data'!B:C,2,FALSE)='Order Data per SKU'!E222,"","Different")</f>
        <v/>
      </c>
      <c r="J222" s="5">
        <f>VLOOKUP(C222,'Warehouse Data'!A:G,7,FALSE)</f>
        <v>17.989999999999998</v>
      </c>
      <c r="K222" s="5">
        <f t="shared" si="3"/>
        <v>125.92999999999999</v>
      </c>
      <c r="L222" s="15">
        <f>PRODUCT(VLOOKUP(C222,'Warehouse Data'!A:H,8,FALSE),D222)</f>
        <v>140.04432064324183</v>
      </c>
    </row>
    <row r="223" spans="1:12" x14ac:dyDescent="0.3">
      <c r="A223" t="s">
        <v>7400</v>
      </c>
      <c r="B223" t="s">
        <v>6835</v>
      </c>
      <c r="C223" t="s">
        <v>5516</v>
      </c>
      <c r="D223" s="3">
        <v>3</v>
      </c>
      <c r="E223" s="3" t="s">
        <v>6640</v>
      </c>
      <c r="F223" s="9">
        <v>44930.548978703693</v>
      </c>
      <c r="G223" s="9">
        <v>44930.559300000001</v>
      </c>
      <c r="H223" s="9">
        <v>44930.692034259249</v>
      </c>
      <c r="I223" s="5" t="str">
        <f>IF(VLOOKUP(B223, 'Customer Data'!B:C,2,FALSE)='Order Data per SKU'!E223,"","Different")</f>
        <v/>
      </c>
      <c r="J223" s="5">
        <f>VLOOKUP(C223,'Warehouse Data'!A:G,7,FALSE)</f>
        <v>129.99</v>
      </c>
      <c r="K223" s="5">
        <f t="shared" si="3"/>
        <v>389.97</v>
      </c>
      <c r="L223" s="15">
        <f>PRODUCT(VLOOKUP(C223,'Warehouse Data'!A:H,8,FALSE),D223)</f>
        <v>1.5159090413241554</v>
      </c>
    </row>
    <row r="224" spans="1:12" x14ac:dyDescent="0.3">
      <c r="A224" t="s">
        <v>7400</v>
      </c>
      <c r="B224" t="s">
        <v>6835</v>
      </c>
      <c r="C224" t="s">
        <v>5107</v>
      </c>
      <c r="D224" s="3">
        <v>5</v>
      </c>
      <c r="E224" s="3" t="s">
        <v>6640</v>
      </c>
      <c r="F224" s="9">
        <v>44930.548978703693</v>
      </c>
      <c r="G224" s="9">
        <v>44930.630799999999</v>
      </c>
      <c r="H224" s="9">
        <v>44930.692034259249</v>
      </c>
      <c r="I224" s="5" t="str">
        <f>IF(VLOOKUP(B224, 'Customer Data'!B:C,2,FALSE)='Order Data per SKU'!E224,"","Different")</f>
        <v/>
      </c>
      <c r="J224" s="5">
        <f>VLOOKUP(C224,'Warehouse Data'!A:G,7,FALSE)</f>
        <v>14.99</v>
      </c>
      <c r="K224" s="5">
        <f t="shared" si="3"/>
        <v>74.95</v>
      </c>
      <c r="L224" s="15">
        <f>PRODUCT(VLOOKUP(C224,'Warehouse Data'!A:H,8,FALSE),D224)</f>
        <v>125.00354697919354</v>
      </c>
    </row>
    <row r="225" spans="1:12" x14ac:dyDescent="0.3">
      <c r="A225" t="s">
        <v>7401</v>
      </c>
      <c r="B225" t="s">
        <v>7171</v>
      </c>
      <c r="C225" t="s">
        <v>4926</v>
      </c>
      <c r="D225" s="3">
        <v>11</v>
      </c>
      <c r="E225" s="3" t="s">
        <v>6631</v>
      </c>
      <c r="F225" s="9">
        <v>44930.969978703695</v>
      </c>
      <c r="G225" s="9">
        <v>44931.397799999999</v>
      </c>
      <c r="H225" s="9">
        <v>44931.475534259254</v>
      </c>
      <c r="I225" s="5" t="str">
        <f>IF(VLOOKUP(B225, 'Customer Data'!B:C,2,FALSE)='Order Data per SKU'!E225,"","Different")</f>
        <v/>
      </c>
      <c r="J225" s="5">
        <f>VLOOKUP(C225,'Warehouse Data'!A:G,7,FALSE)</f>
        <v>6.99</v>
      </c>
      <c r="K225" s="5">
        <f t="shared" si="3"/>
        <v>76.89</v>
      </c>
      <c r="L225" s="15">
        <f>PRODUCT(VLOOKUP(C225,'Warehouse Data'!A:H,8,FALSE),D225)</f>
        <v>22.042747759629194</v>
      </c>
    </row>
    <row r="226" spans="1:12" x14ac:dyDescent="0.3">
      <c r="A226" t="s">
        <v>7402</v>
      </c>
      <c r="B226" t="s">
        <v>6803</v>
      </c>
      <c r="C226" t="s">
        <v>3272</v>
      </c>
      <c r="D226" s="3">
        <v>2</v>
      </c>
      <c r="E226" s="3" t="s">
        <v>6632</v>
      </c>
      <c r="F226" s="9">
        <v>44931.075978703695</v>
      </c>
      <c r="G226" s="9">
        <v>44931.275300000001</v>
      </c>
      <c r="H226" s="9">
        <v>44931.28778425925</v>
      </c>
      <c r="I226" s="5" t="str">
        <f>IF(VLOOKUP(B226, 'Customer Data'!B:C,2,FALSE)='Order Data per SKU'!E226,"","Different")</f>
        <v/>
      </c>
      <c r="J226" s="5">
        <f>VLOOKUP(C226,'Warehouse Data'!A:G,7,FALSE)</f>
        <v>39.99</v>
      </c>
      <c r="K226" s="5">
        <f t="shared" si="3"/>
        <v>79.98</v>
      </c>
      <c r="L226" s="15">
        <f>PRODUCT(VLOOKUP(C226,'Warehouse Data'!A:H,8,FALSE),D226)</f>
        <v>0.60319386958625887</v>
      </c>
    </row>
    <row r="227" spans="1:12" x14ac:dyDescent="0.3">
      <c r="A227" t="s">
        <v>7402</v>
      </c>
      <c r="B227" t="s">
        <v>6803</v>
      </c>
      <c r="C227" t="s">
        <v>4285</v>
      </c>
      <c r="D227" s="3">
        <v>7</v>
      </c>
      <c r="E227" s="3" t="s">
        <v>6632</v>
      </c>
      <c r="F227" s="9">
        <v>44931.075978703695</v>
      </c>
      <c r="G227" s="9">
        <v>44931.12</v>
      </c>
      <c r="H227" s="9">
        <v>44931.28778425925</v>
      </c>
      <c r="I227" s="5" t="str">
        <f>IF(VLOOKUP(B227, 'Customer Data'!B:C,2,FALSE)='Order Data per SKU'!E227,"","Different")</f>
        <v/>
      </c>
      <c r="J227" s="5">
        <f>VLOOKUP(C227,'Warehouse Data'!A:G,7,FALSE)</f>
        <v>29.99</v>
      </c>
      <c r="K227" s="5">
        <f t="shared" si="3"/>
        <v>209.92999999999998</v>
      </c>
      <c r="L227" s="15">
        <f>PRODUCT(VLOOKUP(C227,'Warehouse Data'!A:H,8,FALSE),D227)</f>
        <v>1.4080087322576944</v>
      </c>
    </row>
    <row r="228" spans="1:12" x14ac:dyDescent="0.3">
      <c r="A228" t="s">
        <v>7402</v>
      </c>
      <c r="B228" t="s">
        <v>6803</v>
      </c>
      <c r="C228" t="s">
        <v>4155</v>
      </c>
      <c r="D228" s="3">
        <v>5</v>
      </c>
      <c r="E228" s="3" t="s">
        <v>6632</v>
      </c>
      <c r="F228" s="9">
        <v>44931.075978703695</v>
      </c>
      <c r="G228" s="9">
        <v>44931.118399999999</v>
      </c>
      <c r="H228" s="9">
        <v>44931.28778425925</v>
      </c>
      <c r="I228" s="5" t="str">
        <f>IF(VLOOKUP(B228, 'Customer Data'!B:C,2,FALSE)='Order Data per SKU'!E228,"","Different")</f>
        <v/>
      </c>
      <c r="J228" s="5">
        <f>VLOOKUP(C228,'Warehouse Data'!A:G,7,FALSE)</f>
        <v>29.99</v>
      </c>
      <c r="K228" s="5">
        <f t="shared" si="3"/>
        <v>149.94999999999999</v>
      </c>
      <c r="L228" s="15">
        <f>PRODUCT(VLOOKUP(C228,'Warehouse Data'!A:H,8,FALSE),D228)</f>
        <v>3.0240322269355953</v>
      </c>
    </row>
    <row r="229" spans="1:12" x14ac:dyDescent="0.3">
      <c r="A229" t="s">
        <v>7403</v>
      </c>
      <c r="B229" t="s">
        <v>7033</v>
      </c>
      <c r="C229" t="s">
        <v>4708</v>
      </c>
      <c r="D229" s="3">
        <v>6</v>
      </c>
      <c r="E229" s="3" t="s">
        <v>6640</v>
      </c>
      <c r="F229" s="9">
        <v>44931.412978703695</v>
      </c>
      <c r="G229" s="9">
        <v>44931.433199999999</v>
      </c>
      <c r="H229" s="9">
        <v>44931.641450925919</v>
      </c>
      <c r="I229" s="5" t="str">
        <f>IF(VLOOKUP(B229, 'Customer Data'!B:C,2,FALSE)='Order Data per SKU'!E229,"","Different")</f>
        <v/>
      </c>
      <c r="J229" s="5">
        <f>VLOOKUP(C229,'Warehouse Data'!A:G,7,FALSE)</f>
        <v>14.99</v>
      </c>
      <c r="K229" s="5">
        <f t="shared" si="3"/>
        <v>89.94</v>
      </c>
      <c r="L229" s="15">
        <f>PRODUCT(VLOOKUP(C229,'Warehouse Data'!A:H,8,FALSE),D229)</f>
        <v>27.024252900624752</v>
      </c>
    </row>
    <row r="230" spans="1:12" x14ac:dyDescent="0.3">
      <c r="A230" t="s">
        <v>7404</v>
      </c>
      <c r="B230" t="s">
        <v>7085</v>
      </c>
      <c r="C230" t="s">
        <v>5855</v>
      </c>
      <c r="D230" s="3">
        <v>5</v>
      </c>
      <c r="E230" s="3" t="s">
        <v>6634</v>
      </c>
      <c r="F230" s="9">
        <v>44931.504978703691</v>
      </c>
      <c r="G230" s="9">
        <v>44931.667300000001</v>
      </c>
      <c r="H230" s="9">
        <v>44931.685534259246</v>
      </c>
      <c r="I230" s="5" t="str">
        <f>IF(VLOOKUP(B230, 'Customer Data'!B:C,2,FALSE)='Order Data per SKU'!E230,"","Different")</f>
        <v/>
      </c>
      <c r="J230" s="5">
        <f>VLOOKUP(C230,'Warehouse Data'!A:G,7,FALSE)</f>
        <v>99.99</v>
      </c>
      <c r="K230" s="5">
        <f t="shared" si="3"/>
        <v>499.95</v>
      </c>
      <c r="L230" s="15">
        <f>PRODUCT(VLOOKUP(C230,'Warehouse Data'!A:H,8,FALSE),D230)</f>
        <v>250.02856644334585</v>
      </c>
    </row>
    <row r="231" spans="1:12" x14ac:dyDescent="0.3">
      <c r="A231" t="s">
        <v>7404</v>
      </c>
      <c r="B231" t="s">
        <v>7085</v>
      </c>
      <c r="C231" t="s">
        <v>5990</v>
      </c>
      <c r="D231" s="3">
        <v>8</v>
      </c>
      <c r="E231" s="3" t="s">
        <v>6634</v>
      </c>
      <c r="F231" s="9">
        <v>44931.504978703691</v>
      </c>
      <c r="G231" s="9">
        <v>44931.642399999997</v>
      </c>
      <c r="H231" s="9">
        <v>44931.685534259246</v>
      </c>
      <c r="I231" s="5" t="str">
        <f>IF(VLOOKUP(B231, 'Customer Data'!B:C,2,FALSE)='Order Data per SKU'!E231,"","Different")</f>
        <v/>
      </c>
      <c r="J231" s="5">
        <f>VLOOKUP(C231,'Warehouse Data'!A:G,7,FALSE)</f>
        <v>99.99</v>
      </c>
      <c r="K231" s="5">
        <f t="shared" si="3"/>
        <v>799.92</v>
      </c>
      <c r="L231" s="15">
        <f>PRODUCT(VLOOKUP(C231,'Warehouse Data'!A:H,8,FALSE),D231)</f>
        <v>8.002339615739972</v>
      </c>
    </row>
    <row r="232" spans="1:12" x14ac:dyDescent="0.3">
      <c r="A232" t="s">
        <v>7404</v>
      </c>
      <c r="B232" t="s">
        <v>7085</v>
      </c>
      <c r="C232" t="s">
        <v>3673</v>
      </c>
      <c r="D232" s="3">
        <v>6</v>
      </c>
      <c r="E232" s="3" t="s">
        <v>6634</v>
      </c>
      <c r="F232" s="9">
        <v>44931.504978703691</v>
      </c>
      <c r="G232" s="9">
        <v>44931.587299999999</v>
      </c>
      <c r="H232" s="9">
        <v>44931.685534259246</v>
      </c>
      <c r="I232" s="5" t="str">
        <f>IF(VLOOKUP(B232, 'Customer Data'!B:C,2,FALSE)='Order Data per SKU'!E232,"","Different")</f>
        <v/>
      </c>
      <c r="J232" s="5">
        <f>VLOOKUP(C232,'Warehouse Data'!A:G,7,FALSE)</f>
        <v>57.99</v>
      </c>
      <c r="K232" s="5">
        <f t="shared" si="3"/>
        <v>347.94</v>
      </c>
      <c r="L232" s="15">
        <f>PRODUCT(VLOOKUP(C232,'Warehouse Data'!A:H,8,FALSE),D232)</f>
        <v>3.0382767877565993</v>
      </c>
    </row>
    <row r="233" spans="1:12" x14ac:dyDescent="0.3">
      <c r="A233" t="s">
        <v>7405</v>
      </c>
      <c r="B233" t="s">
        <v>7193</v>
      </c>
      <c r="C233" t="s">
        <v>4118</v>
      </c>
      <c r="D233" s="3">
        <v>5</v>
      </c>
      <c r="E233" s="3" t="s">
        <v>6648</v>
      </c>
      <c r="F233" s="9">
        <v>44931.826978703692</v>
      </c>
      <c r="G233" s="9">
        <v>44932.284200000002</v>
      </c>
      <c r="H233" s="9">
        <v>44932.456839814804</v>
      </c>
      <c r="I233" s="5" t="str">
        <f>IF(VLOOKUP(B233, 'Customer Data'!B:C,2,FALSE)='Order Data per SKU'!E233,"","Different")</f>
        <v/>
      </c>
      <c r="J233" s="5">
        <f>VLOOKUP(C233,'Warehouse Data'!A:G,7,FALSE)</f>
        <v>49.99</v>
      </c>
      <c r="K233" s="5">
        <f t="shared" si="3"/>
        <v>249.95000000000002</v>
      </c>
      <c r="L233" s="15">
        <f>PRODUCT(VLOOKUP(C233,'Warehouse Data'!A:H,8,FALSE),D233)</f>
        <v>40.005710207314124</v>
      </c>
    </row>
    <row r="234" spans="1:12" x14ac:dyDescent="0.3">
      <c r="A234" t="s">
        <v>7406</v>
      </c>
      <c r="B234" t="s">
        <v>7143</v>
      </c>
      <c r="C234" t="s">
        <v>4422</v>
      </c>
      <c r="D234" s="3">
        <v>2</v>
      </c>
      <c r="E234" s="3" t="s">
        <v>6621</v>
      </c>
      <c r="F234" s="9">
        <v>44931.874978703694</v>
      </c>
      <c r="G234" s="9">
        <v>44932.140599999999</v>
      </c>
      <c r="H234" s="9">
        <v>44932.752756481474</v>
      </c>
      <c r="I234" s="5" t="str">
        <f>IF(VLOOKUP(B234, 'Customer Data'!B:C,2,FALSE)='Order Data per SKU'!E234,"","Different")</f>
        <v/>
      </c>
      <c r="J234" s="5">
        <f>VLOOKUP(C234,'Warehouse Data'!A:G,7,FALSE)</f>
        <v>10.99</v>
      </c>
      <c r="K234" s="5">
        <f t="shared" si="3"/>
        <v>21.98</v>
      </c>
      <c r="L234" s="15">
        <f>PRODUCT(VLOOKUP(C234,'Warehouse Data'!A:H,8,FALSE),D234)</f>
        <v>0.20137674688708238</v>
      </c>
    </row>
    <row r="235" spans="1:12" x14ac:dyDescent="0.3">
      <c r="A235" t="s">
        <v>7406</v>
      </c>
      <c r="B235" t="s">
        <v>7143</v>
      </c>
      <c r="C235" t="s">
        <v>3559</v>
      </c>
      <c r="D235" s="3">
        <v>4</v>
      </c>
      <c r="E235" s="3" t="s">
        <v>6621</v>
      </c>
      <c r="F235" s="9">
        <v>44931.874978703694</v>
      </c>
      <c r="G235" s="9">
        <v>44932.405700000003</v>
      </c>
      <c r="H235" s="9">
        <v>44932.752756481474</v>
      </c>
      <c r="I235" s="5" t="str">
        <f>IF(VLOOKUP(B235, 'Customer Data'!B:C,2,FALSE)='Order Data per SKU'!E235,"","Different")</f>
        <v/>
      </c>
      <c r="J235" s="5">
        <f>VLOOKUP(C235,'Warehouse Data'!A:G,7,FALSE)</f>
        <v>21.99</v>
      </c>
      <c r="K235" s="5">
        <f t="shared" si="3"/>
        <v>87.96</v>
      </c>
      <c r="L235" s="15">
        <f>PRODUCT(VLOOKUP(C235,'Warehouse Data'!A:H,8,FALSE),D235)</f>
        <v>0.43715275516364049</v>
      </c>
    </row>
    <row r="236" spans="1:12" x14ac:dyDescent="0.3">
      <c r="A236" t="s">
        <v>7407</v>
      </c>
      <c r="B236" t="s">
        <v>7002</v>
      </c>
      <c r="C236" t="s">
        <v>3055</v>
      </c>
      <c r="D236" s="3">
        <v>3</v>
      </c>
      <c r="E236" s="3" t="s">
        <v>6644</v>
      </c>
      <c r="F236" s="9">
        <v>44932.113978703695</v>
      </c>
      <c r="G236" s="9">
        <v>44932.119899999998</v>
      </c>
      <c r="H236" s="9">
        <v>44932.76328425925</v>
      </c>
      <c r="I236" s="5" t="str">
        <f>IF(VLOOKUP(B236, 'Customer Data'!B:C,2,FALSE)='Order Data per SKU'!E236,"","Different")</f>
        <v/>
      </c>
      <c r="J236" s="5">
        <f>VLOOKUP(C236,'Warehouse Data'!A:G,7,FALSE)</f>
        <v>7.49</v>
      </c>
      <c r="K236" s="5">
        <f t="shared" si="3"/>
        <v>22.47</v>
      </c>
      <c r="L236" s="15">
        <f>PRODUCT(VLOOKUP(C236,'Warehouse Data'!A:H,8,FALSE),D236)</f>
        <v>33.004084358286839</v>
      </c>
    </row>
    <row r="237" spans="1:12" x14ac:dyDescent="0.3">
      <c r="A237" t="s">
        <v>7408</v>
      </c>
      <c r="B237" t="s">
        <v>6745</v>
      </c>
      <c r="C237" t="s">
        <v>5117</v>
      </c>
      <c r="D237" s="3">
        <v>5</v>
      </c>
      <c r="E237" s="3" t="s">
        <v>6661</v>
      </c>
      <c r="F237" s="9">
        <v>44932.284978703698</v>
      </c>
      <c r="G237" s="9">
        <v>44932.820699999997</v>
      </c>
      <c r="H237" s="9">
        <v>44933.055812037033</v>
      </c>
      <c r="I237" s="5" t="str">
        <f>IF(VLOOKUP(B237, 'Customer Data'!B:C,2,FALSE)='Order Data per SKU'!E237,"","Different")</f>
        <v/>
      </c>
      <c r="J237" s="5">
        <f>VLOOKUP(C237,'Warehouse Data'!A:G,7,FALSE)</f>
        <v>27.99</v>
      </c>
      <c r="K237" s="5">
        <f t="shared" si="3"/>
        <v>139.94999999999999</v>
      </c>
      <c r="L237" s="15">
        <f>PRODUCT(VLOOKUP(C237,'Warehouse Data'!A:H,8,FALSE),D237)</f>
        <v>0.51551420118230129</v>
      </c>
    </row>
    <row r="238" spans="1:12" x14ac:dyDescent="0.3">
      <c r="A238" t="s">
        <v>7408</v>
      </c>
      <c r="B238" t="s">
        <v>6745</v>
      </c>
      <c r="C238" t="s">
        <v>5248</v>
      </c>
      <c r="D238" s="3">
        <v>4</v>
      </c>
      <c r="E238" s="3" t="s">
        <v>6661</v>
      </c>
      <c r="F238" s="9">
        <v>44932.284978703698</v>
      </c>
      <c r="G238" s="9">
        <v>44933.0452</v>
      </c>
      <c r="H238" s="9">
        <v>44933.055812037033</v>
      </c>
      <c r="I238" s="5" t="str">
        <f>IF(VLOOKUP(B238, 'Customer Data'!B:C,2,FALSE)='Order Data per SKU'!E238,"","Different")</f>
        <v/>
      </c>
      <c r="J238" s="5">
        <f>VLOOKUP(C238,'Warehouse Data'!A:G,7,FALSE)</f>
        <v>21.99</v>
      </c>
      <c r="K238" s="5">
        <f t="shared" si="3"/>
        <v>87.96</v>
      </c>
      <c r="L238" s="15">
        <f>PRODUCT(VLOOKUP(C238,'Warehouse Data'!A:H,8,FALSE),D238)</f>
        <v>2.0192210061806435</v>
      </c>
    </row>
    <row r="239" spans="1:12" x14ac:dyDescent="0.3">
      <c r="A239" t="s">
        <v>7409</v>
      </c>
      <c r="B239" t="s">
        <v>6915</v>
      </c>
      <c r="C239" t="s">
        <v>5691</v>
      </c>
      <c r="D239" s="3">
        <v>1</v>
      </c>
      <c r="E239" s="3" t="s">
        <v>6623</v>
      </c>
      <c r="F239" s="9">
        <v>44932.407978703697</v>
      </c>
      <c r="G239" s="9">
        <v>44932.985399999998</v>
      </c>
      <c r="H239" s="9">
        <v>44933.026034259252</v>
      </c>
      <c r="I239" s="5" t="str">
        <f>IF(VLOOKUP(B239, 'Customer Data'!B:C,2,FALSE)='Order Data per SKU'!E239,"","Different")</f>
        <v/>
      </c>
      <c r="J239" s="5">
        <f>VLOOKUP(C239,'Warehouse Data'!A:G,7,FALSE)</f>
        <v>18.989999999999998</v>
      </c>
      <c r="K239" s="5">
        <f t="shared" si="3"/>
        <v>18.989999999999998</v>
      </c>
      <c r="L239" s="15">
        <f>PRODUCT(VLOOKUP(C239,'Warehouse Data'!A:H,8,FALSE),D239)</f>
        <v>0.50224890214930973</v>
      </c>
    </row>
    <row r="240" spans="1:12" x14ac:dyDescent="0.3">
      <c r="A240" t="s">
        <v>7410</v>
      </c>
      <c r="B240" t="s">
        <v>6751</v>
      </c>
      <c r="C240" t="s">
        <v>3727</v>
      </c>
      <c r="D240" s="3">
        <v>3</v>
      </c>
      <c r="E240" s="3" t="s">
        <v>6664</v>
      </c>
      <c r="F240" s="9">
        <v>44932.753978703695</v>
      </c>
      <c r="G240" s="9">
        <v>44933.395100000002</v>
      </c>
      <c r="H240" s="9">
        <v>44933.627589814809</v>
      </c>
      <c r="I240" s="5" t="str">
        <f>IF(VLOOKUP(B240, 'Customer Data'!B:C,2,FALSE)='Order Data per SKU'!E240,"","Different")</f>
        <v/>
      </c>
      <c r="J240" s="5">
        <f>VLOOKUP(C240,'Warehouse Data'!A:G,7,FALSE)</f>
        <v>11.99</v>
      </c>
      <c r="K240" s="5">
        <f t="shared" si="3"/>
        <v>35.97</v>
      </c>
      <c r="L240" s="15">
        <f>PRODUCT(VLOOKUP(C240,'Warehouse Data'!A:H,8,FALSE),D240)</f>
        <v>0.61065904436843776</v>
      </c>
    </row>
    <row r="241" spans="1:12" x14ac:dyDescent="0.3">
      <c r="A241" t="s">
        <v>7411</v>
      </c>
      <c r="B241" t="s">
        <v>6852</v>
      </c>
      <c r="C241" t="s">
        <v>4333</v>
      </c>
      <c r="D241" s="3">
        <v>7</v>
      </c>
      <c r="E241" s="3" t="s">
        <v>6625</v>
      </c>
      <c r="F241" s="9">
        <v>44933.217978703695</v>
      </c>
      <c r="G241" s="9">
        <v>44933.226900000001</v>
      </c>
      <c r="H241" s="9">
        <v>44933.236728703698</v>
      </c>
      <c r="I241" s="5" t="str">
        <f>IF(VLOOKUP(B241, 'Customer Data'!B:C,2,FALSE)='Order Data per SKU'!E241,"","Different")</f>
        <v/>
      </c>
      <c r="J241" s="5">
        <f>VLOOKUP(C241,'Warehouse Data'!A:G,7,FALSE)</f>
        <v>12.99</v>
      </c>
      <c r="K241" s="5">
        <f t="shared" si="3"/>
        <v>90.93</v>
      </c>
      <c r="L241" s="15">
        <f>PRODUCT(VLOOKUP(C241,'Warehouse Data'!A:H,8,FALSE),D241)</f>
        <v>0.75753018684751083</v>
      </c>
    </row>
    <row r="242" spans="1:12" x14ac:dyDescent="0.3">
      <c r="A242" t="s">
        <v>7411</v>
      </c>
      <c r="B242" t="s">
        <v>6852</v>
      </c>
      <c r="C242" t="s">
        <v>4624</v>
      </c>
      <c r="D242" s="3">
        <v>6</v>
      </c>
      <c r="E242" s="3" t="s">
        <v>6625</v>
      </c>
      <c r="F242" s="9">
        <v>44933.217978703695</v>
      </c>
      <c r="G242" s="9">
        <v>44933.219700000001</v>
      </c>
      <c r="H242" s="9">
        <v>44933.236728703698</v>
      </c>
      <c r="I242" s="5" t="str">
        <f>IF(VLOOKUP(B242, 'Customer Data'!B:C,2,FALSE)='Order Data per SKU'!E242,"","Different")</f>
        <v/>
      </c>
      <c r="J242" s="5">
        <f>VLOOKUP(C242,'Warehouse Data'!A:G,7,FALSE)</f>
        <v>14.99</v>
      </c>
      <c r="K242" s="5">
        <f t="shared" si="3"/>
        <v>89.94</v>
      </c>
      <c r="L242" s="15">
        <f>PRODUCT(VLOOKUP(C242,'Warehouse Data'!A:H,8,FALSE),D242)</f>
        <v>6.0363458928243174</v>
      </c>
    </row>
    <row r="243" spans="1:12" x14ac:dyDescent="0.3">
      <c r="A243" t="s">
        <v>7412</v>
      </c>
      <c r="B243" t="s">
        <v>7265</v>
      </c>
      <c r="C243" t="s">
        <v>5071</v>
      </c>
      <c r="D243" s="3">
        <v>6</v>
      </c>
      <c r="E243" s="3" t="s">
        <v>6623</v>
      </c>
      <c r="F243" s="9">
        <v>44933.488978703695</v>
      </c>
      <c r="G243" s="9">
        <v>44933.494299999998</v>
      </c>
      <c r="H243" s="9">
        <v>44933.496617592587</v>
      </c>
      <c r="I243" s="5" t="str">
        <f>IF(VLOOKUP(B243, 'Customer Data'!B:C,2,FALSE)='Order Data per SKU'!E243,"","Different")</f>
        <v/>
      </c>
      <c r="J243" s="5">
        <f>VLOOKUP(C243,'Warehouse Data'!A:G,7,FALSE)</f>
        <v>24.99</v>
      </c>
      <c r="K243" s="5">
        <f t="shared" si="3"/>
        <v>149.94</v>
      </c>
      <c r="L243" s="15">
        <f>PRODUCT(VLOOKUP(C243,'Warehouse Data'!A:H,8,FALSE),D243)</f>
        <v>0.61603542737165906</v>
      </c>
    </row>
    <row r="244" spans="1:12" x14ac:dyDescent="0.3">
      <c r="A244" t="s">
        <v>7413</v>
      </c>
      <c r="B244" t="s">
        <v>7220</v>
      </c>
      <c r="C244" t="s">
        <v>5682</v>
      </c>
      <c r="D244" s="3">
        <v>4</v>
      </c>
      <c r="E244" s="3" t="s">
        <v>6661</v>
      </c>
      <c r="F244" s="9">
        <v>44933.955978703692</v>
      </c>
      <c r="G244" s="9">
        <v>44934.111700000001</v>
      </c>
      <c r="H244" s="9">
        <v>44934.144867592579</v>
      </c>
      <c r="I244" s="5" t="str">
        <f>IF(VLOOKUP(B244, 'Customer Data'!B:C,2,FALSE)='Order Data per SKU'!E244,"","Different")</f>
        <v>Different</v>
      </c>
      <c r="J244" s="5">
        <f>VLOOKUP(C244,'Warehouse Data'!A:G,7,FALSE)</f>
        <v>44.99</v>
      </c>
      <c r="K244" s="5">
        <f t="shared" si="3"/>
        <v>179.96</v>
      </c>
      <c r="L244" s="15">
        <f>PRODUCT(VLOOKUP(C244,'Warehouse Data'!A:H,8,FALSE),D244)</f>
        <v>100.02278902699949</v>
      </c>
    </row>
    <row r="245" spans="1:12" x14ac:dyDescent="0.3">
      <c r="A245" t="s">
        <v>7414</v>
      </c>
      <c r="B245" t="s">
        <v>7243</v>
      </c>
      <c r="C245" t="s">
        <v>3387</v>
      </c>
      <c r="D245" s="3">
        <v>3</v>
      </c>
      <c r="E245" s="3" t="s">
        <v>6653</v>
      </c>
      <c r="F245" s="9">
        <v>44934.276978703696</v>
      </c>
      <c r="G245" s="9">
        <v>44934.631099999999</v>
      </c>
      <c r="H245" s="9">
        <v>44934.631839814807</v>
      </c>
      <c r="I245" s="5" t="str">
        <f>IF(VLOOKUP(B245, 'Customer Data'!B:C,2,FALSE)='Order Data per SKU'!E245,"","Different")</f>
        <v/>
      </c>
      <c r="J245" s="5">
        <f>VLOOKUP(C245,'Warehouse Data'!A:G,7,FALSE)</f>
        <v>76.989999999999995</v>
      </c>
      <c r="K245" s="5">
        <f t="shared" si="3"/>
        <v>230.96999999999997</v>
      </c>
      <c r="L245" s="15">
        <f>PRODUCT(VLOOKUP(C245,'Warehouse Data'!A:H,8,FALSE),D245)</f>
        <v>0.6164749618691121</v>
      </c>
    </row>
    <row r="246" spans="1:12" x14ac:dyDescent="0.3">
      <c r="A246" t="s">
        <v>7414</v>
      </c>
      <c r="B246" t="s">
        <v>7243</v>
      </c>
      <c r="C246" t="s">
        <v>4617</v>
      </c>
      <c r="D246" s="3">
        <v>6</v>
      </c>
      <c r="E246" s="3" t="s">
        <v>6653</v>
      </c>
      <c r="F246" s="9">
        <v>44934.276978703696</v>
      </c>
      <c r="G246" s="9">
        <v>44934.501199999999</v>
      </c>
      <c r="H246" s="9">
        <v>44934.631839814807</v>
      </c>
      <c r="I246" s="5" t="str">
        <f>IF(VLOOKUP(B246, 'Customer Data'!B:C,2,FALSE)='Order Data per SKU'!E246,"","Different")</f>
        <v/>
      </c>
      <c r="J246" s="5">
        <f>VLOOKUP(C246,'Warehouse Data'!A:G,7,FALSE)</f>
        <v>11.99</v>
      </c>
      <c r="K246" s="5">
        <f t="shared" si="3"/>
        <v>71.94</v>
      </c>
      <c r="L246" s="15">
        <f>PRODUCT(VLOOKUP(C246,'Warehouse Data'!A:H,8,FALSE),D246)</f>
        <v>0.62357786912837787</v>
      </c>
    </row>
    <row r="247" spans="1:12" x14ac:dyDescent="0.3">
      <c r="A247" t="s">
        <v>7415</v>
      </c>
      <c r="B247" t="s">
        <v>6750</v>
      </c>
      <c r="C247" t="s">
        <v>5371</v>
      </c>
      <c r="D247" s="3">
        <v>3</v>
      </c>
      <c r="E247" s="3" t="s">
        <v>6623</v>
      </c>
      <c r="F247" s="9">
        <v>44934.414978703695</v>
      </c>
      <c r="G247" s="9">
        <v>44934.736799999999</v>
      </c>
      <c r="H247" s="9">
        <v>44935.229562037028</v>
      </c>
      <c r="I247" s="5" t="str">
        <f>IF(VLOOKUP(B247, 'Customer Data'!B:C,2,FALSE)='Order Data per SKU'!E247,"","Different")</f>
        <v/>
      </c>
      <c r="J247" s="5">
        <f>VLOOKUP(C247,'Warehouse Data'!A:G,7,FALSE)</f>
        <v>22.99</v>
      </c>
      <c r="K247" s="5">
        <f t="shared" si="3"/>
        <v>68.97</v>
      </c>
      <c r="L247" s="15">
        <f>PRODUCT(VLOOKUP(C247,'Warehouse Data'!A:H,8,FALSE),D247)</f>
        <v>15.000884634927452</v>
      </c>
    </row>
    <row r="248" spans="1:12" x14ac:dyDescent="0.3">
      <c r="A248" t="s">
        <v>7416</v>
      </c>
      <c r="B248" t="s">
        <v>7177</v>
      </c>
      <c r="C248" t="s">
        <v>3848</v>
      </c>
      <c r="D248" s="3">
        <v>5</v>
      </c>
      <c r="E248" s="3" t="s">
        <v>6636</v>
      </c>
      <c r="F248" s="9">
        <v>44934.670978703696</v>
      </c>
      <c r="G248" s="9">
        <v>44934.7376</v>
      </c>
      <c r="H248" s="9">
        <v>44935.472367592585</v>
      </c>
      <c r="I248" s="5" t="str">
        <f>IF(VLOOKUP(B248, 'Customer Data'!B:C,2,FALSE)='Order Data per SKU'!E248,"","Different")</f>
        <v/>
      </c>
      <c r="J248" s="5">
        <f>VLOOKUP(C248,'Warehouse Data'!A:G,7,FALSE)</f>
        <v>32.99</v>
      </c>
      <c r="K248" s="5">
        <f t="shared" si="3"/>
        <v>164.95000000000002</v>
      </c>
      <c r="L248" s="15">
        <f>PRODUCT(VLOOKUP(C248,'Warehouse Data'!A:H,8,FALSE),D248)</f>
        <v>100.03501639902616</v>
      </c>
    </row>
    <row r="249" spans="1:12" x14ac:dyDescent="0.3">
      <c r="A249" t="s">
        <v>7416</v>
      </c>
      <c r="B249" t="s">
        <v>7177</v>
      </c>
      <c r="C249" t="s">
        <v>5549</v>
      </c>
      <c r="D249" s="3">
        <v>7</v>
      </c>
      <c r="E249" s="3" t="s">
        <v>6636</v>
      </c>
      <c r="F249" s="9">
        <v>44934.670978703696</v>
      </c>
      <c r="G249" s="9">
        <v>44935.4637</v>
      </c>
      <c r="H249" s="9">
        <v>44935.472367592585</v>
      </c>
      <c r="I249" s="5" t="str">
        <f>IF(VLOOKUP(B249, 'Customer Data'!B:C,2,FALSE)='Order Data per SKU'!E249,"","Different")</f>
        <v/>
      </c>
      <c r="J249" s="5">
        <f>VLOOKUP(C249,'Warehouse Data'!A:G,7,FALSE)</f>
        <v>149.99</v>
      </c>
      <c r="K249" s="5">
        <f t="shared" si="3"/>
        <v>1049.93</v>
      </c>
      <c r="L249" s="15">
        <f>PRODUCT(VLOOKUP(C249,'Warehouse Data'!A:H,8,FALSE),D249)</f>
        <v>35.050484903778383</v>
      </c>
    </row>
    <row r="250" spans="1:12" x14ac:dyDescent="0.3">
      <c r="A250" t="s">
        <v>7417</v>
      </c>
      <c r="B250" t="s">
        <v>7258</v>
      </c>
      <c r="C250" t="s">
        <v>4192</v>
      </c>
      <c r="D250" s="3">
        <v>6</v>
      </c>
      <c r="E250" s="3" t="s">
        <v>6663</v>
      </c>
      <c r="F250" s="9">
        <v>44934.833978703697</v>
      </c>
      <c r="G250" s="9">
        <v>44934.985800000002</v>
      </c>
      <c r="H250" s="9">
        <v>44935.716617592589</v>
      </c>
      <c r="I250" s="5" t="str">
        <f>IF(VLOOKUP(B250, 'Customer Data'!B:C,2,FALSE)='Order Data per SKU'!E250,"","Different")</f>
        <v/>
      </c>
      <c r="J250" s="5">
        <f>VLOOKUP(C250,'Warehouse Data'!A:G,7,FALSE)</f>
        <v>19.989999999999998</v>
      </c>
      <c r="K250" s="5">
        <f t="shared" si="3"/>
        <v>119.94</v>
      </c>
      <c r="L250" s="15">
        <f>PRODUCT(VLOOKUP(C250,'Warehouse Data'!A:H,8,FALSE),D250)</f>
        <v>180.0221049856865</v>
      </c>
    </row>
    <row r="251" spans="1:12" x14ac:dyDescent="0.3">
      <c r="A251" t="s">
        <v>7418</v>
      </c>
      <c r="B251" t="s">
        <v>6886</v>
      </c>
      <c r="C251" t="s">
        <v>5918</v>
      </c>
      <c r="D251" s="3">
        <v>5</v>
      </c>
      <c r="E251" s="3" t="s">
        <v>6635</v>
      </c>
      <c r="F251" s="9">
        <v>44935.002978703698</v>
      </c>
      <c r="G251" s="9">
        <v>44935.682200000003</v>
      </c>
      <c r="H251" s="9">
        <v>44935.769645370368</v>
      </c>
      <c r="I251" s="5" t="str">
        <f>IF(VLOOKUP(B251, 'Customer Data'!B:C,2,FALSE)='Order Data per SKU'!E251,"","Different")</f>
        <v/>
      </c>
      <c r="J251" s="5">
        <f>VLOOKUP(C251,'Warehouse Data'!A:G,7,FALSE)</f>
        <v>39.99</v>
      </c>
      <c r="K251" s="5">
        <f t="shared" si="3"/>
        <v>199.95000000000002</v>
      </c>
      <c r="L251" s="15">
        <f>PRODUCT(VLOOKUP(C251,'Warehouse Data'!A:H,8,FALSE),D251)</f>
        <v>110.01890085256358</v>
      </c>
    </row>
    <row r="252" spans="1:12" x14ac:dyDescent="0.3">
      <c r="A252" t="s">
        <v>7418</v>
      </c>
      <c r="B252" t="s">
        <v>6886</v>
      </c>
      <c r="C252" t="s">
        <v>5926</v>
      </c>
      <c r="D252" s="3">
        <v>2</v>
      </c>
      <c r="E252" s="3" t="s">
        <v>6635</v>
      </c>
      <c r="F252" s="9">
        <v>44935.002978703698</v>
      </c>
      <c r="G252" s="9">
        <v>44935.296199999997</v>
      </c>
      <c r="H252" s="9">
        <v>44935.769645370368</v>
      </c>
      <c r="I252" s="5" t="str">
        <f>IF(VLOOKUP(B252, 'Customer Data'!B:C,2,FALSE)='Order Data per SKU'!E252,"","Different")</f>
        <v/>
      </c>
      <c r="J252" s="5">
        <f>VLOOKUP(C252,'Warehouse Data'!A:G,7,FALSE)</f>
        <v>79.989999999999995</v>
      </c>
      <c r="K252" s="5">
        <f t="shared" si="3"/>
        <v>159.97999999999999</v>
      </c>
      <c r="L252" s="15">
        <f>PRODUCT(VLOOKUP(C252,'Warehouse Data'!A:H,8,FALSE),D252)</f>
        <v>60.013335488676759</v>
      </c>
    </row>
    <row r="253" spans="1:12" x14ac:dyDescent="0.3">
      <c r="A253" t="s">
        <v>7418</v>
      </c>
      <c r="B253" t="s">
        <v>6886</v>
      </c>
      <c r="C253" t="s">
        <v>5229</v>
      </c>
      <c r="D253" s="3">
        <v>5</v>
      </c>
      <c r="E253" s="3" t="s">
        <v>6635</v>
      </c>
      <c r="F253" s="9">
        <v>44935.002978703698</v>
      </c>
      <c r="G253" s="9">
        <v>44935.374100000001</v>
      </c>
      <c r="H253" s="9">
        <v>44935.769645370368</v>
      </c>
      <c r="I253" s="5" t="str">
        <f>IF(VLOOKUP(B253, 'Customer Data'!B:C,2,FALSE)='Order Data per SKU'!E253,"","Different")</f>
        <v/>
      </c>
      <c r="J253" s="5">
        <f>VLOOKUP(C253,'Warehouse Data'!A:G,7,FALSE)</f>
        <v>15.99</v>
      </c>
      <c r="K253" s="5">
        <f t="shared" si="3"/>
        <v>79.95</v>
      </c>
      <c r="L253" s="15">
        <f>PRODUCT(VLOOKUP(C253,'Warehouse Data'!A:H,8,FALSE),D253)</f>
        <v>3.0324129189815343</v>
      </c>
    </row>
    <row r="254" spans="1:12" x14ac:dyDescent="0.3">
      <c r="A254" t="s">
        <v>7419</v>
      </c>
      <c r="B254" t="s">
        <v>7188</v>
      </c>
      <c r="C254" t="s">
        <v>3412</v>
      </c>
      <c r="D254" s="3">
        <v>8</v>
      </c>
      <c r="E254" s="3" t="s">
        <v>6643</v>
      </c>
      <c r="F254" s="9">
        <v>44935.040978703699</v>
      </c>
      <c r="G254" s="9">
        <v>44935.437599999997</v>
      </c>
      <c r="H254" s="9">
        <v>44935.448617592585</v>
      </c>
      <c r="I254" s="5" t="str">
        <f>IF(VLOOKUP(B254, 'Customer Data'!B:C,2,FALSE)='Order Data per SKU'!E254,"","Different")</f>
        <v>Different</v>
      </c>
      <c r="J254" s="5">
        <f>VLOOKUP(C254,'Warehouse Data'!A:G,7,FALSE)</f>
        <v>53.99</v>
      </c>
      <c r="K254" s="5">
        <f t="shared" si="3"/>
        <v>431.92</v>
      </c>
      <c r="L254" s="15">
        <f>PRODUCT(VLOOKUP(C254,'Warehouse Data'!A:H,8,FALSE),D254)</f>
        <v>96.076589710628824</v>
      </c>
    </row>
    <row r="255" spans="1:12" x14ac:dyDescent="0.3">
      <c r="A255" t="s">
        <v>7420</v>
      </c>
      <c r="B255" t="s">
        <v>7125</v>
      </c>
      <c r="C255" t="s">
        <v>4236</v>
      </c>
      <c r="D255" s="3">
        <v>1</v>
      </c>
      <c r="E255" s="3" t="s">
        <v>6643</v>
      </c>
      <c r="F255" s="9">
        <v>44935.153978703696</v>
      </c>
      <c r="G255" s="9">
        <v>44935.281900000002</v>
      </c>
      <c r="H255" s="9">
        <v>44935.366478703698</v>
      </c>
      <c r="I255" s="5" t="str">
        <f>IF(VLOOKUP(B255, 'Customer Data'!B:C,2,FALSE)='Order Data per SKU'!E255,"","Different")</f>
        <v>Different</v>
      </c>
      <c r="J255" s="5">
        <f>VLOOKUP(C255,'Warehouse Data'!A:G,7,FALSE)</f>
        <v>29.99</v>
      </c>
      <c r="K255" s="5">
        <f t="shared" si="3"/>
        <v>29.99</v>
      </c>
      <c r="L255" s="15">
        <f>PRODUCT(VLOOKUP(C255,'Warehouse Data'!A:H,8,FALSE),D255)</f>
        <v>0.30565257116196309</v>
      </c>
    </row>
    <row r="256" spans="1:12" x14ac:dyDescent="0.3">
      <c r="A256" t="s">
        <v>7420</v>
      </c>
      <c r="B256" t="s">
        <v>7125</v>
      </c>
      <c r="C256" t="s">
        <v>4755</v>
      </c>
      <c r="D256" s="3">
        <v>4</v>
      </c>
      <c r="E256" s="3" t="s">
        <v>6643</v>
      </c>
      <c r="F256" s="9">
        <v>44935.153978703696</v>
      </c>
      <c r="G256" s="9">
        <v>44935.268100000001</v>
      </c>
      <c r="H256" s="9">
        <v>44935.366478703698</v>
      </c>
      <c r="I256" s="5" t="str">
        <f>IF(VLOOKUP(B256, 'Customer Data'!B:C,2,FALSE)='Order Data per SKU'!E256,"","Different")</f>
        <v>Different</v>
      </c>
      <c r="J256" s="5">
        <f>VLOOKUP(C256,'Warehouse Data'!A:G,7,FALSE)</f>
        <v>15.99</v>
      </c>
      <c r="K256" s="5">
        <f t="shared" si="3"/>
        <v>63.96</v>
      </c>
      <c r="L256" s="15">
        <f>PRODUCT(VLOOKUP(C256,'Warehouse Data'!A:H,8,FALSE),D256)</f>
        <v>1.6279377412902396</v>
      </c>
    </row>
    <row r="257" spans="1:12" x14ac:dyDescent="0.3">
      <c r="A257" t="s">
        <v>7421</v>
      </c>
      <c r="B257" t="s">
        <v>7142</v>
      </c>
      <c r="C257" t="s">
        <v>4566</v>
      </c>
      <c r="D257" s="3">
        <v>3</v>
      </c>
      <c r="E257" s="3" t="s">
        <v>6653</v>
      </c>
      <c r="F257" s="9">
        <v>44935.582978703693</v>
      </c>
      <c r="G257" s="9">
        <v>44935.727099999996</v>
      </c>
      <c r="H257" s="9">
        <v>44936.128812037023</v>
      </c>
      <c r="I257" s="5" t="str">
        <f>IF(VLOOKUP(B257, 'Customer Data'!B:C,2,FALSE)='Order Data per SKU'!E257,"","Different")</f>
        <v/>
      </c>
      <c r="J257" s="5">
        <f>VLOOKUP(C257,'Warehouse Data'!A:G,7,FALSE)</f>
        <v>27.99</v>
      </c>
      <c r="K257" s="5">
        <f t="shared" si="3"/>
        <v>83.97</v>
      </c>
      <c r="L257" s="15">
        <f>PRODUCT(VLOOKUP(C257,'Warehouse Data'!A:H,8,FALSE),D257)</f>
        <v>0.9025850587947738</v>
      </c>
    </row>
    <row r="258" spans="1:12" x14ac:dyDescent="0.3">
      <c r="A258" t="s">
        <v>7421</v>
      </c>
      <c r="B258" t="s">
        <v>7142</v>
      </c>
      <c r="C258" t="s">
        <v>5912</v>
      </c>
      <c r="D258" s="3">
        <v>4</v>
      </c>
      <c r="E258" s="3" t="s">
        <v>6653</v>
      </c>
      <c r="F258" s="9">
        <v>44935.582978703693</v>
      </c>
      <c r="G258" s="9">
        <v>44935.863299999997</v>
      </c>
      <c r="H258" s="9">
        <v>44936.128812037023</v>
      </c>
      <c r="I258" s="5" t="str">
        <f>IF(VLOOKUP(B258, 'Customer Data'!B:C,2,FALSE)='Order Data per SKU'!E258,"","Different")</f>
        <v/>
      </c>
      <c r="J258" s="5">
        <f>VLOOKUP(C258,'Warehouse Data'!A:G,7,FALSE)</f>
        <v>89.99</v>
      </c>
      <c r="K258" s="5">
        <f t="shared" si="3"/>
        <v>359.96</v>
      </c>
      <c r="L258" s="15">
        <f>PRODUCT(VLOOKUP(C258,'Warehouse Data'!A:H,8,FALSE),D258)</f>
        <v>2.0270766441873276</v>
      </c>
    </row>
    <row r="259" spans="1:12" x14ac:dyDescent="0.3">
      <c r="A259" t="s">
        <v>7422</v>
      </c>
      <c r="B259" t="s">
        <v>7255</v>
      </c>
      <c r="C259" t="s">
        <v>4516</v>
      </c>
      <c r="D259" s="3">
        <v>2</v>
      </c>
      <c r="E259" s="3" t="s">
        <v>6648</v>
      </c>
      <c r="F259" s="9">
        <v>44935.696978703694</v>
      </c>
      <c r="G259" s="9">
        <v>44935.722800000003</v>
      </c>
      <c r="H259" s="9">
        <v>44935.745589814804</v>
      </c>
      <c r="I259" s="5" t="str">
        <f>IF(VLOOKUP(B259, 'Customer Data'!B:C,2,FALSE)='Order Data per SKU'!E259,"","Different")</f>
        <v/>
      </c>
      <c r="J259" s="5">
        <f>VLOOKUP(C259,'Warehouse Data'!A:G,7,FALSE)</f>
        <v>39.99</v>
      </c>
      <c r="K259" s="5">
        <f t="shared" si="3"/>
        <v>79.98</v>
      </c>
      <c r="L259" s="15">
        <f>PRODUCT(VLOOKUP(C259,'Warehouse Data'!A:H,8,FALSE),D259)</f>
        <v>20.017826297671878</v>
      </c>
    </row>
    <row r="260" spans="1:12" x14ac:dyDescent="0.3">
      <c r="A260" t="s">
        <v>7422</v>
      </c>
      <c r="B260" t="s">
        <v>7255</v>
      </c>
      <c r="C260" t="s">
        <v>5047</v>
      </c>
      <c r="D260" s="3">
        <v>4</v>
      </c>
      <c r="E260" s="3" t="s">
        <v>6648</v>
      </c>
      <c r="F260" s="9">
        <v>44935.696978703694</v>
      </c>
      <c r="G260" s="9">
        <v>44935.721100000002</v>
      </c>
      <c r="H260" s="9">
        <v>44935.745589814804</v>
      </c>
      <c r="I260" s="5" t="str">
        <f>IF(VLOOKUP(B260, 'Customer Data'!B:C,2,FALSE)='Order Data per SKU'!E260,"","Different")</f>
        <v/>
      </c>
      <c r="J260" s="5">
        <f>VLOOKUP(C260,'Warehouse Data'!A:G,7,FALSE)</f>
        <v>19.989999999999998</v>
      </c>
      <c r="K260" s="5">
        <f t="shared" ref="K260:K323" si="4">J260*D260</f>
        <v>79.959999999999994</v>
      </c>
      <c r="L260" s="15">
        <f>PRODUCT(VLOOKUP(C260,'Warehouse Data'!A:H,8,FALSE),D260)</f>
        <v>40.025847369011096</v>
      </c>
    </row>
    <row r="261" spans="1:12" x14ac:dyDescent="0.3">
      <c r="A261" t="s">
        <v>7423</v>
      </c>
      <c r="B261" t="s">
        <v>6836</v>
      </c>
      <c r="C261" t="s">
        <v>5739</v>
      </c>
      <c r="D261" s="3">
        <v>5</v>
      </c>
      <c r="E261" s="3" t="s">
        <v>6648</v>
      </c>
      <c r="F261" s="9">
        <v>44936.002978703691</v>
      </c>
      <c r="G261" s="9">
        <v>44936.010300000002</v>
      </c>
      <c r="H261" s="9">
        <v>44936.218950925911</v>
      </c>
      <c r="I261" s="5" t="str">
        <f>IF(VLOOKUP(B261, 'Customer Data'!B:C,2,FALSE)='Order Data per SKU'!E261,"","Different")</f>
        <v/>
      </c>
      <c r="J261" s="5">
        <f>VLOOKUP(C261,'Warehouse Data'!A:G,7,FALSE)</f>
        <v>149.99</v>
      </c>
      <c r="K261" s="5">
        <f t="shared" si="4"/>
        <v>749.95</v>
      </c>
      <c r="L261" s="15">
        <f>PRODUCT(VLOOKUP(C261,'Warehouse Data'!A:H,8,FALSE),D261)</f>
        <v>2.5478372450319031</v>
      </c>
    </row>
    <row r="262" spans="1:12" x14ac:dyDescent="0.3">
      <c r="A262" t="s">
        <v>7424</v>
      </c>
      <c r="B262" t="s">
        <v>6828</v>
      </c>
      <c r="C262" t="s">
        <v>5262</v>
      </c>
      <c r="D262" s="3">
        <v>4</v>
      </c>
      <c r="E262" s="3" t="s">
        <v>6661</v>
      </c>
      <c r="F262" s="9">
        <v>44936.393978703694</v>
      </c>
      <c r="G262" s="9">
        <v>44936.404199999997</v>
      </c>
      <c r="H262" s="9">
        <v>44936.428006481474</v>
      </c>
      <c r="I262" s="5" t="str">
        <f>IF(VLOOKUP(B262, 'Customer Data'!B:C,2,FALSE)='Order Data per SKU'!E262,"","Different")</f>
        <v/>
      </c>
      <c r="J262" s="5">
        <f>VLOOKUP(C262,'Warehouse Data'!A:G,7,FALSE)</f>
        <v>24.99</v>
      </c>
      <c r="K262" s="5">
        <f t="shared" si="4"/>
        <v>99.96</v>
      </c>
      <c r="L262" s="15">
        <f>PRODUCT(VLOOKUP(C262,'Warehouse Data'!A:H,8,FALSE),D262)</f>
        <v>4.0084178024222474</v>
      </c>
    </row>
    <row r="263" spans="1:12" x14ac:dyDescent="0.3">
      <c r="A263" t="s">
        <v>7424</v>
      </c>
      <c r="B263" t="s">
        <v>6828</v>
      </c>
      <c r="C263" t="s">
        <v>3468</v>
      </c>
      <c r="D263" s="3">
        <v>7</v>
      </c>
      <c r="E263" s="3" t="s">
        <v>6661</v>
      </c>
      <c r="F263" s="9">
        <v>44936.393978703694</v>
      </c>
      <c r="G263" s="9">
        <v>44936.425499999998</v>
      </c>
      <c r="H263" s="9">
        <v>44936.428006481474</v>
      </c>
      <c r="I263" s="5" t="str">
        <f>IF(VLOOKUP(B263, 'Customer Data'!B:C,2,FALSE)='Order Data per SKU'!E263,"","Different")</f>
        <v/>
      </c>
      <c r="J263" s="5">
        <f>VLOOKUP(C263,'Warehouse Data'!A:G,7,FALSE)</f>
        <v>9.99</v>
      </c>
      <c r="K263" s="5">
        <f t="shared" si="4"/>
        <v>69.930000000000007</v>
      </c>
      <c r="L263" s="15">
        <f>PRODUCT(VLOOKUP(C263,'Warehouse Data'!A:H,8,FALSE),D263)</f>
        <v>2.1201614264597963</v>
      </c>
    </row>
    <row r="264" spans="1:12" x14ac:dyDescent="0.3">
      <c r="A264" t="s">
        <v>7425</v>
      </c>
      <c r="B264" t="s">
        <v>6969</v>
      </c>
      <c r="C264" t="s">
        <v>5239</v>
      </c>
      <c r="D264" s="3">
        <v>4</v>
      </c>
      <c r="E264" s="3" t="s">
        <v>6654</v>
      </c>
      <c r="F264" s="9">
        <v>44936.459978703693</v>
      </c>
      <c r="G264" s="9">
        <v>44937.123299999999</v>
      </c>
      <c r="H264" s="9">
        <v>44937.297478703695</v>
      </c>
      <c r="I264" s="5" t="str">
        <f>IF(VLOOKUP(B264, 'Customer Data'!B:C,2,FALSE)='Order Data per SKU'!E264,"","Different")</f>
        <v/>
      </c>
      <c r="J264" s="5">
        <f>VLOOKUP(C264,'Warehouse Data'!A:G,7,FALSE)</f>
        <v>34.99</v>
      </c>
      <c r="K264" s="5">
        <f t="shared" si="4"/>
        <v>139.96</v>
      </c>
      <c r="L264" s="15">
        <f>PRODUCT(VLOOKUP(C264,'Warehouse Data'!A:H,8,FALSE),D264)</f>
        <v>0.82273252947762865</v>
      </c>
    </row>
    <row r="265" spans="1:12" x14ac:dyDescent="0.3">
      <c r="A265" t="s">
        <v>7425</v>
      </c>
      <c r="B265" t="s">
        <v>6969</v>
      </c>
      <c r="C265" t="s">
        <v>4494</v>
      </c>
      <c r="D265" s="3">
        <v>5</v>
      </c>
      <c r="E265" s="3" t="s">
        <v>6654</v>
      </c>
      <c r="F265" s="9">
        <v>44936.459978703693</v>
      </c>
      <c r="G265" s="9">
        <v>44937.0772</v>
      </c>
      <c r="H265" s="9">
        <v>44937.297478703695</v>
      </c>
      <c r="I265" s="5" t="str">
        <f>IF(VLOOKUP(B265, 'Customer Data'!B:C,2,FALSE)='Order Data per SKU'!E265,"","Different")</f>
        <v/>
      </c>
      <c r="J265" s="5">
        <f>VLOOKUP(C265,'Warehouse Data'!A:G,7,FALSE)</f>
        <v>19.989999999999998</v>
      </c>
      <c r="K265" s="5">
        <f t="shared" si="4"/>
        <v>99.949999999999989</v>
      </c>
      <c r="L265" s="15">
        <f>PRODUCT(VLOOKUP(C265,'Warehouse Data'!A:H,8,FALSE),D265)</f>
        <v>5.009928880028732</v>
      </c>
    </row>
    <row r="266" spans="1:12" x14ac:dyDescent="0.3">
      <c r="A266" t="s">
        <v>7426</v>
      </c>
      <c r="B266" t="s">
        <v>7057</v>
      </c>
      <c r="C266" t="s">
        <v>3542</v>
      </c>
      <c r="D266" s="3">
        <v>6</v>
      </c>
      <c r="E266" s="3" t="s">
        <v>6623</v>
      </c>
      <c r="F266" s="9">
        <v>44936.648978703692</v>
      </c>
      <c r="G266" s="9">
        <v>44936.7304</v>
      </c>
      <c r="H266" s="9">
        <v>44936.839950925911</v>
      </c>
      <c r="I266" s="5" t="str">
        <f>IF(VLOOKUP(B266, 'Customer Data'!B:C,2,FALSE)='Order Data per SKU'!E266,"","Different")</f>
        <v/>
      </c>
      <c r="J266" s="5">
        <f>VLOOKUP(C266,'Warehouse Data'!A:G,7,FALSE)</f>
        <v>21.99</v>
      </c>
      <c r="K266" s="5">
        <f t="shared" si="4"/>
        <v>131.94</v>
      </c>
      <c r="L266" s="15">
        <f>PRODUCT(VLOOKUP(C266,'Warehouse Data'!A:H,8,FALSE),D266)</f>
        <v>60.040639422483821</v>
      </c>
    </row>
    <row r="267" spans="1:12" x14ac:dyDescent="0.3">
      <c r="A267" t="s">
        <v>7427</v>
      </c>
      <c r="B267" t="s">
        <v>6754</v>
      </c>
      <c r="C267" t="s">
        <v>3522</v>
      </c>
      <c r="D267" s="3">
        <v>7</v>
      </c>
      <c r="E267" s="3" t="s">
        <v>6648</v>
      </c>
      <c r="F267" s="9">
        <v>44937.098978703689</v>
      </c>
      <c r="G267" s="9">
        <v>44937.790699999998</v>
      </c>
      <c r="H267" s="9">
        <v>44938.083006481465</v>
      </c>
      <c r="I267" s="5" t="str">
        <f>IF(VLOOKUP(B267, 'Customer Data'!B:C,2,FALSE)='Order Data per SKU'!E267,"","Different")</f>
        <v/>
      </c>
      <c r="J267" s="5">
        <f>VLOOKUP(C267,'Warehouse Data'!A:G,7,FALSE)</f>
        <v>8.99</v>
      </c>
      <c r="K267" s="5">
        <f t="shared" si="4"/>
        <v>62.93</v>
      </c>
      <c r="L267" s="15">
        <f>PRODUCT(VLOOKUP(C267,'Warehouse Data'!A:H,8,FALSE),D267)</f>
        <v>168.01808560198316</v>
      </c>
    </row>
    <row r="268" spans="1:12" x14ac:dyDescent="0.3">
      <c r="A268" t="s">
        <v>7428</v>
      </c>
      <c r="B268" t="s">
        <v>7060</v>
      </c>
      <c r="C268" t="s">
        <v>4000</v>
      </c>
      <c r="D268" s="3">
        <v>8</v>
      </c>
      <c r="E268" s="3" t="s">
        <v>6646</v>
      </c>
      <c r="F268" s="9">
        <v>44937.279978703686</v>
      </c>
      <c r="G268" s="9">
        <v>44937.571300000003</v>
      </c>
      <c r="H268" s="9">
        <v>44937.799423148128</v>
      </c>
      <c r="I268" s="5" t="str">
        <f>IF(VLOOKUP(B268, 'Customer Data'!B:C,2,FALSE)='Order Data per SKU'!E268,"","Different")</f>
        <v/>
      </c>
      <c r="J268" s="5">
        <f>VLOOKUP(C268,'Warehouse Data'!A:G,7,FALSE)</f>
        <v>49.99</v>
      </c>
      <c r="K268" s="5">
        <f t="shared" si="4"/>
        <v>399.92</v>
      </c>
      <c r="L268" s="15">
        <f>PRODUCT(VLOOKUP(C268,'Warehouse Data'!A:H,8,FALSE),D268)</f>
        <v>8.0143997665952309</v>
      </c>
    </row>
    <row r="269" spans="1:12" x14ac:dyDescent="0.3">
      <c r="A269" t="s">
        <v>7428</v>
      </c>
      <c r="B269" t="s">
        <v>7060</v>
      </c>
      <c r="C269" t="s">
        <v>3823</v>
      </c>
      <c r="D269" s="3">
        <v>9</v>
      </c>
      <c r="E269" s="3" t="s">
        <v>6646</v>
      </c>
      <c r="F269" s="9">
        <v>44937.279978703686</v>
      </c>
      <c r="G269" s="9">
        <v>44937.7837</v>
      </c>
      <c r="H269" s="9">
        <v>44937.799423148128</v>
      </c>
      <c r="I269" s="5" t="str">
        <f>IF(VLOOKUP(B269, 'Customer Data'!B:C,2,FALSE)='Order Data per SKU'!E269,"","Different")</f>
        <v/>
      </c>
      <c r="J269" s="5">
        <f>VLOOKUP(C269,'Warehouse Data'!A:G,7,FALSE)</f>
        <v>19.989999999999998</v>
      </c>
      <c r="K269" s="5">
        <f t="shared" si="4"/>
        <v>179.91</v>
      </c>
      <c r="L269" s="15">
        <f>PRODUCT(VLOOKUP(C269,'Warehouse Data'!A:H,8,FALSE),D269)</f>
        <v>31.502798459791034</v>
      </c>
    </row>
    <row r="270" spans="1:12" x14ac:dyDescent="0.3">
      <c r="A270" t="s">
        <v>7429</v>
      </c>
      <c r="B270" t="s">
        <v>6979</v>
      </c>
      <c r="C270" t="s">
        <v>4378</v>
      </c>
      <c r="D270" s="3">
        <v>5</v>
      </c>
      <c r="E270" s="3" t="s">
        <v>6643</v>
      </c>
      <c r="F270" s="9">
        <v>44937.700978703688</v>
      </c>
      <c r="G270" s="9">
        <v>44937.816200000001</v>
      </c>
      <c r="H270" s="9">
        <v>44937.938478703691</v>
      </c>
      <c r="I270" s="5" t="str">
        <f>IF(VLOOKUP(B270, 'Customer Data'!B:C,2,FALSE)='Order Data per SKU'!E270,"","Different")</f>
        <v>Different</v>
      </c>
      <c r="J270" s="5">
        <f>VLOOKUP(C270,'Warehouse Data'!A:G,7,FALSE)</f>
        <v>39.99</v>
      </c>
      <c r="K270" s="5">
        <f t="shared" si="4"/>
        <v>199.95000000000002</v>
      </c>
      <c r="L270" s="15">
        <f>PRODUCT(VLOOKUP(C270,'Warehouse Data'!A:H,8,FALSE),D270)</f>
        <v>200.03493906558276</v>
      </c>
    </row>
    <row r="271" spans="1:12" x14ac:dyDescent="0.3">
      <c r="A271" t="s">
        <v>7430</v>
      </c>
      <c r="B271" t="s">
        <v>6924</v>
      </c>
      <c r="C271" t="s">
        <v>3030</v>
      </c>
      <c r="D271" s="3">
        <v>7</v>
      </c>
      <c r="E271" s="3" t="s">
        <v>6664</v>
      </c>
      <c r="F271" s="9">
        <v>44937.936978703685</v>
      </c>
      <c r="G271" s="9">
        <v>44938.161699999997</v>
      </c>
      <c r="H271" s="9">
        <v>44938.589756481466</v>
      </c>
      <c r="I271" s="5" t="str">
        <f>IF(VLOOKUP(B271, 'Customer Data'!B:C,2,FALSE)='Order Data per SKU'!E271,"","Different")</f>
        <v/>
      </c>
      <c r="J271" s="5">
        <f>VLOOKUP(C271,'Warehouse Data'!A:G,7,FALSE)</f>
        <v>19.989999999999998</v>
      </c>
      <c r="K271" s="5">
        <f t="shared" si="4"/>
        <v>139.92999999999998</v>
      </c>
      <c r="L271" s="15">
        <f>PRODUCT(VLOOKUP(C271,'Warehouse Data'!A:H,8,FALSE),D271)</f>
        <v>3.5559862926304975</v>
      </c>
    </row>
    <row r="272" spans="1:12" x14ac:dyDescent="0.3">
      <c r="A272" t="s">
        <v>7431</v>
      </c>
      <c r="B272" t="s">
        <v>6929</v>
      </c>
      <c r="C272" t="s">
        <v>4727</v>
      </c>
      <c r="D272" s="3">
        <v>7</v>
      </c>
      <c r="E272" s="3" t="s">
        <v>6628</v>
      </c>
      <c r="F272" s="9">
        <v>44937.962978703683</v>
      </c>
      <c r="G272" s="9">
        <v>44938.299599999998</v>
      </c>
      <c r="H272" s="9">
        <v>44938.639367592572</v>
      </c>
      <c r="I272" s="5" t="str">
        <f>IF(VLOOKUP(B272, 'Customer Data'!B:C,2,FALSE)='Order Data per SKU'!E272,"","Different")</f>
        <v/>
      </c>
      <c r="J272" s="5">
        <f>VLOOKUP(C272,'Warehouse Data'!A:G,7,FALSE)</f>
        <v>13.99</v>
      </c>
      <c r="K272" s="5">
        <f t="shared" si="4"/>
        <v>97.93</v>
      </c>
      <c r="L272" s="15">
        <f>PRODUCT(VLOOKUP(C272,'Warehouse Data'!A:H,8,FALSE),D272)</f>
        <v>38.529135921455918</v>
      </c>
    </row>
    <row r="273" spans="1:12" x14ac:dyDescent="0.3">
      <c r="A273" t="s">
        <v>7431</v>
      </c>
      <c r="B273" t="s">
        <v>6929</v>
      </c>
      <c r="C273" t="s">
        <v>3817</v>
      </c>
      <c r="D273" s="3">
        <v>6</v>
      </c>
      <c r="E273" s="3" t="s">
        <v>6628</v>
      </c>
      <c r="F273" s="9">
        <v>44937.962978703683</v>
      </c>
      <c r="G273" s="9">
        <v>44938.396399999998</v>
      </c>
      <c r="H273" s="9">
        <v>44938.639367592572</v>
      </c>
      <c r="I273" s="5" t="str">
        <f>IF(VLOOKUP(B273, 'Customer Data'!B:C,2,FALSE)='Order Data per SKU'!E273,"","Different")</f>
        <v/>
      </c>
      <c r="J273" s="5">
        <f>VLOOKUP(C273,'Warehouse Data'!A:G,7,FALSE)</f>
        <v>9.99</v>
      </c>
      <c r="K273" s="5">
        <f t="shared" si="4"/>
        <v>59.94</v>
      </c>
      <c r="L273" s="15">
        <f>PRODUCT(VLOOKUP(C273,'Warehouse Data'!A:H,8,FALSE),D273)</f>
        <v>12.009656728986922</v>
      </c>
    </row>
    <row r="274" spans="1:12" x14ac:dyDescent="0.3">
      <c r="A274" t="s">
        <v>7432</v>
      </c>
      <c r="B274" t="s">
        <v>7237</v>
      </c>
      <c r="C274" t="s">
        <v>3708</v>
      </c>
      <c r="D274" s="3">
        <v>3</v>
      </c>
      <c r="E274" s="3" t="s">
        <v>6641</v>
      </c>
      <c r="F274" s="9">
        <v>44938.424978703682</v>
      </c>
      <c r="G274" s="9">
        <v>44938.681799999998</v>
      </c>
      <c r="H274" s="9">
        <v>44939.320812037018</v>
      </c>
      <c r="I274" s="5" t="str">
        <f>IF(VLOOKUP(B274, 'Customer Data'!B:C,2,FALSE)='Order Data per SKU'!E274,"","Different")</f>
        <v/>
      </c>
      <c r="J274" s="5">
        <f>VLOOKUP(C274,'Warehouse Data'!A:G,7,FALSE)</f>
        <v>19.989999999999998</v>
      </c>
      <c r="K274" s="5">
        <f t="shared" si="4"/>
        <v>59.97</v>
      </c>
      <c r="L274" s="15">
        <f>PRODUCT(VLOOKUP(C274,'Warehouse Data'!A:H,8,FALSE),D274)</f>
        <v>0.32787787655809864</v>
      </c>
    </row>
    <row r="275" spans="1:12" x14ac:dyDescent="0.3">
      <c r="A275" t="s">
        <v>7432</v>
      </c>
      <c r="B275" t="s">
        <v>7237</v>
      </c>
      <c r="C275" t="s">
        <v>3509</v>
      </c>
      <c r="D275" s="3">
        <v>5</v>
      </c>
      <c r="E275" s="3" t="s">
        <v>6641</v>
      </c>
      <c r="F275" s="9">
        <v>44938.424978703682</v>
      </c>
      <c r="G275" s="9">
        <v>44939.103300000002</v>
      </c>
      <c r="H275" s="9">
        <v>44939.320812037018</v>
      </c>
      <c r="I275" s="5" t="str">
        <f>IF(VLOOKUP(B275, 'Customer Data'!B:C,2,FALSE)='Order Data per SKU'!E275,"","Different")</f>
        <v/>
      </c>
      <c r="J275" s="5">
        <f>VLOOKUP(C275,'Warehouse Data'!A:G,7,FALSE)</f>
        <v>17.989999999999998</v>
      </c>
      <c r="K275" s="5">
        <f t="shared" si="4"/>
        <v>89.949999999999989</v>
      </c>
      <c r="L275" s="15">
        <f>PRODUCT(VLOOKUP(C275,'Warehouse Data'!A:H,8,FALSE),D275)</f>
        <v>0.53529335615289542</v>
      </c>
    </row>
    <row r="276" spans="1:12" x14ac:dyDescent="0.3">
      <c r="A276" t="s">
        <v>7432</v>
      </c>
      <c r="B276" t="s">
        <v>7237</v>
      </c>
      <c r="C276" t="s">
        <v>5093</v>
      </c>
      <c r="D276" s="3">
        <v>5</v>
      </c>
      <c r="E276" s="3" t="s">
        <v>6641</v>
      </c>
      <c r="F276" s="9">
        <v>44938.424978703682</v>
      </c>
      <c r="G276" s="9">
        <v>44938.659899999999</v>
      </c>
      <c r="H276" s="9">
        <v>44939.320812037018</v>
      </c>
      <c r="I276" s="5" t="str">
        <f>IF(VLOOKUP(B276, 'Customer Data'!B:C,2,FALSE)='Order Data per SKU'!E276,"","Different")</f>
        <v/>
      </c>
      <c r="J276" s="5">
        <f>VLOOKUP(C276,'Warehouse Data'!A:G,7,FALSE)</f>
        <v>18.989999999999998</v>
      </c>
      <c r="K276" s="5">
        <f t="shared" si="4"/>
        <v>94.949999999999989</v>
      </c>
      <c r="L276" s="15">
        <f>PRODUCT(VLOOKUP(C276,'Warehouse Data'!A:H,8,FALSE),D276)</f>
        <v>0.25037266332629471</v>
      </c>
    </row>
    <row r="277" spans="1:12" x14ac:dyDescent="0.3">
      <c r="A277" t="s">
        <v>7433</v>
      </c>
      <c r="B277" t="s">
        <v>6735</v>
      </c>
      <c r="C277" t="s">
        <v>4832</v>
      </c>
      <c r="D277" s="3">
        <v>2</v>
      </c>
      <c r="E277" s="3" t="s">
        <v>6628</v>
      </c>
      <c r="F277" s="9">
        <v>44938.620978703686</v>
      </c>
      <c r="G277" s="9">
        <v>44938.642</v>
      </c>
      <c r="H277" s="9">
        <v>44939.075839814795</v>
      </c>
      <c r="I277" s="5" t="str">
        <f>IF(VLOOKUP(B277, 'Customer Data'!B:C,2,FALSE)='Order Data per SKU'!E277,"","Different")</f>
        <v>Different</v>
      </c>
      <c r="J277" s="5">
        <f>VLOOKUP(C277,'Warehouse Data'!A:G,7,FALSE)</f>
        <v>16.989999999999998</v>
      </c>
      <c r="K277" s="5">
        <f t="shared" si="4"/>
        <v>33.979999999999997</v>
      </c>
      <c r="L277" s="15">
        <f>PRODUCT(VLOOKUP(C277,'Warehouse Data'!A:H,8,FALSE),D277)</f>
        <v>1.0158930454457502</v>
      </c>
    </row>
    <row r="278" spans="1:12" x14ac:dyDescent="0.3">
      <c r="A278" t="s">
        <v>7434</v>
      </c>
      <c r="B278" t="s">
        <v>7232</v>
      </c>
      <c r="C278" t="s">
        <v>4301</v>
      </c>
      <c r="D278" s="3">
        <v>5</v>
      </c>
      <c r="E278" s="3" t="s">
        <v>6635</v>
      </c>
      <c r="F278" s="9">
        <v>44938.739978703685</v>
      </c>
      <c r="G278" s="9">
        <v>44938.946199999998</v>
      </c>
      <c r="H278" s="9">
        <v>44939.335117592571</v>
      </c>
      <c r="I278" s="5" t="str">
        <f>IF(VLOOKUP(B278, 'Customer Data'!B:C,2,FALSE)='Order Data per SKU'!E278,"","Different")</f>
        <v/>
      </c>
      <c r="J278" s="5">
        <f>VLOOKUP(C278,'Warehouse Data'!A:G,7,FALSE)</f>
        <v>54.99</v>
      </c>
      <c r="K278" s="5">
        <f t="shared" si="4"/>
        <v>274.95</v>
      </c>
      <c r="L278" s="15">
        <f>PRODUCT(VLOOKUP(C278,'Warehouse Data'!A:H,8,FALSE),D278)</f>
        <v>1.0358803555539291</v>
      </c>
    </row>
    <row r="279" spans="1:12" x14ac:dyDescent="0.3">
      <c r="A279" t="s">
        <v>7434</v>
      </c>
      <c r="B279" t="s">
        <v>7232</v>
      </c>
      <c r="C279" t="s">
        <v>5765</v>
      </c>
      <c r="D279" s="3">
        <v>5</v>
      </c>
      <c r="E279" s="3" t="s">
        <v>6635</v>
      </c>
      <c r="F279" s="9">
        <v>44938.739978703685</v>
      </c>
      <c r="G279" s="9">
        <v>44938.875899999999</v>
      </c>
      <c r="H279" s="9">
        <v>44939.335117592571</v>
      </c>
      <c r="I279" s="5" t="str">
        <f>IF(VLOOKUP(B279, 'Customer Data'!B:C,2,FALSE)='Order Data per SKU'!E279,"","Different")</f>
        <v/>
      </c>
      <c r="J279" s="5">
        <f>VLOOKUP(C279,'Warehouse Data'!A:G,7,FALSE)</f>
        <v>199.99</v>
      </c>
      <c r="K279" s="5">
        <f t="shared" si="4"/>
        <v>999.95</v>
      </c>
      <c r="L279" s="15">
        <f>PRODUCT(VLOOKUP(C279,'Warehouse Data'!A:H,8,FALSE),D279)</f>
        <v>7.5004206521648058</v>
      </c>
    </row>
    <row r="280" spans="1:12" x14ac:dyDescent="0.3">
      <c r="A280" t="s">
        <v>7435</v>
      </c>
      <c r="B280" t="s">
        <v>6783</v>
      </c>
      <c r="C280" t="s">
        <v>4883</v>
      </c>
      <c r="D280" s="3">
        <v>9</v>
      </c>
      <c r="E280" s="3" t="s">
        <v>6655</v>
      </c>
      <c r="F280" s="9">
        <v>44938.885978703685</v>
      </c>
      <c r="G280" s="9">
        <v>44939.232000000004</v>
      </c>
      <c r="H280" s="9">
        <v>44939.283200925907</v>
      </c>
      <c r="I280" s="5" t="str">
        <f>IF(VLOOKUP(B280, 'Customer Data'!B:C,2,FALSE)='Order Data per SKU'!E280,"","Different")</f>
        <v/>
      </c>
      <c r="J280" s="5">
        <f>VLOOKUP(C280,'Warehouse Data'!A:G,7,FALSE)</f>
        <v>5.99</v>
      </c>
      <c r="K280" s="5">
        <f t="shared" si="4"/>
        <v>53.910000000000004</v>
      </c>
      <c r="L280" s="15">
        <f>PRODUCT(VLOOKUP(C280,'Warehouse Data'!A:H,8,FALSE),D280)</f>
        <v>27.071682345612949</v>
      </c>
    </row>
    <row r="281" spans="1:12" x14ac:dyDescent="0.3">
      <c r="A281" t="s">
        <v>7436</v>
      </c>
      <c r="B281" t="s">
        <v>7209</v>
      </c>
      <c r="C281" t="s">
        <v>3372</v>
      </c>
      <c r="D281" s="3">
        <v>7</v>
      </c>
      <c r="E281" s="3" t="s">
        <v>6623</v>
      </c>
      <c r="F281" s="9">
        <v>44939.172978703682</v>
      </c>
      <c r="G281" s="9">
        <v>44939.3053</v>
      </c>
      <c r="H281" s="9">
        <v>44939.484089814796</v>
      </c>
      <c r="I281" s="5" t="str">
        <f>IF(VLOOKUP(B281, 'Customer Data'!B:C,2,FALSE)='Order Data per SKU'!E281,"","Different")</f>
        <v/>
      </c>
      <c r="J281" s="5">
        <f>VLOOKUP(C281,'Warehouse Data'!A:G,7,FALSE)</f>
        <v>7.99</v>
      </c>
      <c r="K281" s="5">
        <f t="shared" si="4"/>
        <v>55.93</v>
      </c>
      <c r="L281" s="15">
        <f>PRODUCT(VLOOKUP(C281,'Warehouse Data'!A:H,8,FALSE),D281)</f>
        <v>3.5561999978919108</v>
      </c>
    </row>
    <row r="282" spans="1:12" x14ac:dyDescent="0.3">
      <c r="A282" t="s">
        <v>7436</v>
      </c>
      <c r="B282" t="s">
        <v>7209</v>
      </c>
      <c r="C282" t="s">
        <v>3752</v>
      </c>
      <c r="D282" s="3">
        <v>8</v>
      </c>
      <c r="E282" s="3" t="s">
        <v>6623</v>
      </c>
      <c r="F282" s="9">
        <v>44939.172978703682</v>
      </c>
      <c r="G282" s="9">
        <v>44939.285100000001</v>
      </c>
      <c r="H282" s="9">
        <v>44939.484089814796</v>
      </c>
      <c r="I282" s="5" t="str">
        <f>IF(VLOOKUP(B282, 'Customer Data'!B:C,2,FALSE)='Order Data per SKU'!E282,"","Different")</f>
        <v/>
      </c>
      <c r="J282" s="5">
        <f>VLOOKUP(C282,'Warehouse Data'!A:G,7,FALSE)</f>
        <v>18.989999999999998</v>
      </c>
      <c r="K282" s="5">
        <f t="shared" si="4"/>
        <v>151.91999999999999</v>
      </c>
      <c r="L282" s="15">
        <f>PRODUCT(VLOOKUP(C282,'Warehouse Data'!A:H,8,FALSE),D282)</f>
        <v>12.042463818382414</v>
      </c>
    </row>
    <row r="283" spans="1:12" x14ac:dyDescent="0.3">
      <c r="A283" t="s">
        <v>7436</v>
      </c>
      <c r="B283" t="s">
        <v>7209</v>
      </c>
      <c r="C283" t="s">
        <v>3023</v>
      </c>
      <c r="D283" s="3">
        <v>5</v>
      </c>
      <c r="E283" s="3" t="s">
        <v>6623</v>
      </c>
      <c r="F283" s="9">
        <v>44939.172978703682</v>
      </c>
      <c r="G283" s="9">
        <v>44939.384899999997</v>
      </c>
      <c r="H283" s="9">
        <v>44939.484089814796</v>
      </c>
      <c r="I283" s="5" t="str">
        <f>IF(VLOOKUP(B283, 'Customer Data'!B:C,2,FALSE)='Order Data per SKU'!E283,"","Different")</f>
        <v/>
      </c>
      <c r="J283" s="5">
        <f>VLOOKUP(C283,'Warehouse Data'!A:G,7,FALSE)</f>
        <v>18.489999999999998</v>
      </c>
      <c r="K283" s="5">
        <f t="shared" si="4"/>
        <v>92.449999999999989</v>
      </c>
      <c r="L283" s="15">
        <f>PRODUCT(VLOOKUP(C283,'Warehouse Data'!A:H,8,FALSE),D283)</f>
        <v>75.019190345935684</v>
      </c>
    </row>
    <row r="284" spans="1:12" x14ac:dyDescent="0.3">
      <c r="A284" t="s">
        <v>7437</v>
      </c>
      <c r="B284" t="s">
        <v>7129</v>
      </c>
      <c r="C284" t="s">
        <v>4703</v>
      </c>
      <c r="D284" s="3">
        <v>8</v>
      </c>
      <c r="E284" s="3" t="s">
        <v>6661</v>
      </c>
      <c r="F284" s="9">
        <v>44939.206978703682</v>
      </c>
      <c r="G284" s="9">
        <v>44939.725200000001</v>
      </c>
      <c r="H284" s="9">
        <v>44939.972256481458</v>
      </c>
      <c r="I284" s="5" t="str">
        <f>IF(VLOOKUP(B284, 'Customer Data'!B:C,2,FALSE)='Order Data per SKU'!E284,"","Different")</f>
        <v/>
      </c>
      <c r="J284" s="5">
        <f>VLOOKUP(C284,'Warehouse Data'!A:G,7,FALSE)</f>
        <v>5.99</v>
      </c>
      <c r="K284" s="5">
        <f t="shared" si="4"/>
        <v>47.92</v>
      </c>
      <c r="L284" s="15">
        <f>PRODUCT(VLOOKUP(C284,'Warehouse Data'!A:H,8,FALSE),D284)</f>
        <v>40.060216961127118</v>
      </c>
    </row>
    <row r="285" spans="1:12" x14ac:dyDescent="0.3">
      <c r="A285" t="s">
        <v>7438</v>
      </c>
      <c r="B285" t="s">
        <v>6772</v>
      </c>
      <c r="C285" t="s">
        <v>4856</v>
      </c>
      <c r="D285" s="3">
        <v>6</v>
      </c>
      <c r="E285" s="3" t="s">
        <v>6658</v>
      </c>
      <c r="F285" s="9">
        <v>44939.401978703681</v>
      </c>
      <c r="G285" s="9">
        <v>44939.431400000001</v>
      </c>
      <c r="H285" s="9">
        <v>44939.552673148122</v>
      </c>
      <c r="I285" s="5" t="str">
        <f>IF(VLOOKUP(B285, 'Customer Data'!B:C,2,FALSE)='Order Data per SKU'!E285,"","Different")</f>
        <v/>
      </c>
      <c r="J285" s="5">
        <f>VLOOKUP(C285,'Warehouse Data'!A:G,7,FALSE)</f>
        <v>11.99</v>
      </c>
      <c r="K285" s="5">
        <f t="shared" si="4"/>
        <v>71.94</v>
      </c>
      <c r="L285" s="15">
        <f>PRODUCT(VLOOKUP(C285,'Warehouse Data'!A:H,8,FALSE),D285)</f>
        <v>0.62390428404488107</v>
      </c>
    </row>
    <row r="286" spans="1:12" x14ac:dyDescent="0.3">
      <c r="A286" t="s">
        <v>7439</v>
      </c>
      <c r="B286" t="s">
        <v>6847</v>
      </c>
      <c r="C286" t="s">
        <v>5588</v>
      </c>
      <c r="D286" s="3">
        <v>3</v>
      </c>
      <c r="E286" s="3" t="s">
        <v>6663</v>
      </c>
      <c r="F286" s="9">
        <v>44939.604978703683</v>
      </c>
      <c r="G286" s="9">
        <v>44939.775300000001</v>
      </c>
      <c r="H286" s="9">
        <v>44940.011923148129</v>
      </c>
      <c r="I286" s="5" t="str">
        <f>IF(VLOOKUP(B286, 'Customer Data'!B:C,2,FALSE)='Order Data per SKU'!E286,"","Different")</f>
        <v/>
      </c>
      <c r="J286" s="5">
        <f>VLOOKUP(C286,'Warehouse Data'!A:G,7,FALSE)</f>
        <v>199.99</v>
      </c>
      <c r="K286" s="5">
        <f t="shared" si="4"/>
        <v>599.97</v>
      </c>
      <c r="L286" s="15">
        <f>PRODUCT(VLOOKUP(C286,'Warehouse Data'!A:H,8,FALSE),D286)</f>
        <v>3.0086959211662063</v>
      </c>
    </row>
    <row r="287" spans="1:12" x14ac:dyDescent="0.3">
      <c r="A287" t="s">
        <v>7439</v>
      </c>
      <c r="B287" t="s">
        <v>6847</v>
      </c>
      <c r="C287" t="s">
        <v>4680</v>
      </c>
      <c r="D287" s="3">
        <v>3</v>
      </c>
      <c r="E287" s="3" t="s">
        <v>6663</v>
      </c>
      <c r="F287" s="9">
        <v>44939.604978703683</v>
      </c>
      <c r="G287" s="9">
        <v>44939.806700000001</v>
      </c>
      <c r="H287" s="9">
        <v>44940.011923148129</v>
      </c>
      <c r="I287" s="5" t="str">
        <f>IF(VLOOKUP(B287, 'Customer Data'!B:C,2,FALSE)='Order Data per SKU'!E287,"","Different")</f>
        <v/>
      </c>
      <c r="J287" s="5">
        <f>VLOOKUP(C287,'Warehouse Data'!A:G,7,FALSE)</f>
        <v>5.99</v>
      </c>
      <c r="K287" s="5">
        <f t="shared" si="4"/>
        <v>17.97</v>
      </c>
      <c r="L287" s="15">
        <f>PRODUCT(VLOOKUP(C287,'Warehouse Data'!A:H,8,FALSE),D287)</f>
        <v>36.02577168361789</v>
      </c>
    </row>
    <row r="288" spans="1:12" x14ac:dyDescent="0.3">
      <c r="A288" t="s">
        <v>7440</v>
      </c>
      <c r="B288" t="s">
        <v>7253</v>
      </c>
      <c r="C288" t="s">
        <v>3496</v>
      </c>
      <c r="D288" s="3">
        <v>7</v>
      </c>
      <c r="E288" s="3" t="s">
        <v>6623</v>
      </c>
      <c r="F288" s="9">
        <v>44939.76897870368</v>
      </c>
      <c r="G288" s="9">
        <v>44939.793899999997</v>
      </c>
      <c r="H288" s="9">
        <v>44939.900923148125</v>
      </c>
      <c r="I288" s="5" t="str">
        <f>IF(VLOOKUP(B288, 'Customer Data'!B:C,2,FALSE)='Order Data per SKU'!E288,"","Different")</f>
        <v/>
      </c>
      <c r="J288" s="5">
        <f>VLOOKUP(C288,'Warehouse Data'!A:G,7,FALSE)</f>
        <v>24.99</v>
      </c>
      <c r="K288" s="5">
        <f t="shared" si="4"/>
        <v>174.92999999999998</v>
      </c>
      <c r="L288" s="15">
        <f>PRODUCT(VLOOKUP(C288,'Warehouse Data'!A:H,8,FALSE),D288)</f>
        <v>196.03917981495135</v>
      </c>
    </row>
    <row r="289" spans="1:12" x14ac:dyDescent="0.3">
      <c r="A289" t="s">
        <v>7441</v>
      </c>
      <c r="B289" t="s">
        <v>7068</v>
      </c>
      <c r="C289" t="s">
        <v>3335</v>
      </c>
      <c r="D289" s="3">
        <v>7</v>
      </c>
      <c r="E289" s="3" t="s">
        <v>6623</v>
      </c>
      <c r="F289" s="9">
        <v>44939.774978703681</v>
      </c>
      <c r="G289" s="9">
        <v>44940.513800000001</v>
      </c>
      <c r="H289" s="9">
        <v>44940.679145370348</v>
      </c>
      <c r="I289" s="5" t="str">
        <f>IF(VLOOKUP(B289, 'Customer Data'!B:C,2,FALSE)='Order Data per SKU'!E289,"","Different")</f>
        <v/>
      </c>
      <c r="J289" s="5">
        <f>VLOOKUP(C289,'Warehouse Data'!A:G,7,FALSE)</f>
        <v>54.99</v>
      </c>
      <c r="K289" s="5">
        <f t="shared" si="4"/>
        <v>384.93</v>
      </c>
      <c r="L289" s="15">
        <f>PRODUCT(VLOOKUP(C289,'Warehouse Data'!A:H,8,FALSE),D289)</f>
        <v>70.051461818904656</v>
      </c>
    </row>
    <row r="290" spans="1:12" x14ac:dyDescent="0.3">
      <c r="A290" t="s">
        <v>7441</v>
      </c>
      <c r="B290" t="s">
        <v>7068</v>
      </c>
      <c r="C290" t="s">
        <v>5663</v>
      </c>
      <c r="D290" s="3">
        <v>5</v>
      </c>
      <c r="E290" s="3" t="s">
        <v>6623</v>
      </c>
      <c r="F290" s="9">
        <v>44939.774978703681</v>
      </c>
      <c r="G290" s="9">
        <v>44940.190399999999</v>
      </c>
      <c r="H290" s="9">
        <v>44940.679145370348</v>
      </c>
      <c r="I290" s="5" t="str">
        <f>IF(VLOOKUP(B290, 'Customer Data'!B:C,2,FALSE)='Order Data per SKU'!E290,"","Different")</f>
        <v/>
      </c>
      <c r="J290" s="5">
        <f>VLOOKUP(C290,'Warehouse Data'!A:G,7,FALSE)</f>
        <v>29.99</v>
      </c>
      <c r="K290" s="5">
        <f t="shared" si="4"/>
        <v>149.94999999999999</v>
      </c>
      <c r="L290" s="15">
        <f>PRODUCT(VLOOKUP(C290,'Warehouse Data'!A:H,8,FALSE),D290)</f>
        <v>75.006931327151591</v>
      </c>
    </row>
    <row r="291" spans="1:12" x14ac:dyDescent="0.3">
      <c r="A291" t="s">
        <v>7441</v>
      </c>
      <c r="B291" t="s">
        <v>7068</v>
      </c>
      <c r="C291" t="s">
        <v>5939</v>
      </c>
      <c r="D291" s="3">
        <v>3</v>
      </c>
      <c r="E291" s="3" t="s">
        <v>6623</v>
      </c>
      <c r="F291" s="9">
        <v>44939.774978703681</v>
      </c>
      <c r="G291" s="9">
        <v>44940.157599999999</v>
      </c>
      <c r="H291" s="9">
        <v>44940.679145370348</v>
      </c>
      <c r="I291" s="5" t="str">
        <f>IF(VLOOKUP(B291, 'Customer Data'!B:C,2,FALSE)='Order Data per SKU'!E291,"","Different")</f>
        <v/>
      </c>
      <c r="J291" s="5">
        <f>VLOOKUP(C291,'Warehouse Data'!A:G,7,FALSE)</f>
        <v>99.99</v>
      </c>
      <c r="K291" s="5">
        <f t="shared" si="4"/>
        <v>299.96999999999997</v>
      </c>
      <c r="L291" s="15">
        <f>PRODUCT(VLOOKUP(C291,'Warehouse Data'!A:H,8,FALSE),D291)</f>
        <v>1.2082840820612146</v>
      </c>
    </row>
    <row r="292" spans="1:12" x14ac:dyDescent="0.3">
      <c r="A292" t="s">
        <v>7442</v>
      </c>
      <c r="B292" t="s">
        <v>6862</v>
      </c>
      <c r="C292" t="s">
        <v>3637</v>
      </c>
      <c r="D292" s="3">
        <v>4</v>
      </c>
      <c r="E292" s="3" t="s">
        <v>6648</v>
      </c>
      <c r="F292" s="9">
        <v>44939.995978703679</v>
      </c>
      <c r="G292" s="9">
        <v>44939.999100000001</v>
      </c>
      <c r="H292" s="9">
        <v>44940.705700925901</v>
      </c>
      <c r="I292" s="5" t="str">
        <f>IF(VLOOKUP(B292, 'Customer Data'!B:C,2,FALSE)='Order Data per SKU'!E292,"","Different")</f>
        <v/>
      </c>
      <c r="J292" s="5">
        <f>VLOOKUP(C292,'Warehouse Data'!A:G,7,FALSE)</f>
        <v>57.99</v>
      </c>
      <c r="K292" s="5">
        <f t="shared" si="4"/>
        <v>231.96</v>
      </c>
      <c r="L292" s="15">
        <f>PRODUCT(VLOOKUP(C292,'Warehouse Data'!A:H,8,FALSE),D292)</f>
        <v>24.001756922056526</v>
      </c>
    </row>
    <row r="293" spans="1:12" x14ac:dyDescent="0.3">
      <c r="A293" t="s">
        <v>7443</v>
      </c>
      <c r="B293" t="s">
        <v>6994</v>
      </c>
      <c r="C293" t="s">
        <v>3876</v>
      </c>
      <c r="D293" s="3">
        <v>3</v>
      </c>
      <c r="E293" s="3" t="s">
        <v>6623</v>
      </c>
      <c r="F293" s="9">
        <v>44940.355978703679</v>
      </c>
      <c r="G293" s="9">
        <v>44940.414100000002</v>
      </c>
      <c r="H293" s="9">
        <v>44941.099728703681</v>
      </c>
      <c r="I293" s="5" t="str">
        <f>IF(VLOOKUP(B293, 'Customer Data'!B:C,2,FALSE)='Order Data per SKU'!E293,"","Different")</f>
        <v/>
      </c>
      <c r="J293" s="5">
        <f>VLOOKUP(C293,'Warehouse Data'!A:G,7,FALSE)</f>
        <v>34.99</v>
      </c>
      <c r="K293" s="5">
        <f t="shared" si="4"/>
        <v>104.97</v>
      </c>
      <c r="L293" s="15">
        <f>PRODUCT(VLOOKUP(C293,'Warehouse Data'!A:H,8,FALSE),D293)</f>
        <v>1.2084878837617019</v>
      </c>
    </row>
    <row r="294" spans="1:12" x14ac:dyDescent="0.3">
      <c r="A294" t="s">
        <v>7444</v>
      </c>
      <c r="B294" t="s">
        <v>7112</v>
      </c>
      <c r="C294" t="s">
        <v>3304</v>
      </c>
      <c r="D294" s="3">
        <v>12</v>
      </c>
      <c r="E294" s="3" t="s">
        <v>6658</v>
      </c>
      <c r="F294" s="9">
        <v>44940.66297870368</v>
      </c>
      <c r="G294" s="9">
        <v>44940.881699999998</v>
      </c>
      <c r="H294" s="9">
        <v>44941.659506481461</v>
      </c>
      <c r="I294" s="5" t="str">
        <f>IF(VLOOKUP(B294, 'Customer Data'!B:C,2,FALSE)='Order Data per SKU'!E294,"","Different")</f>
        <v/>
      </c>
      <c r="J294" s="5">
        <f>VLOOKUP(C294,'Warehouse Data'!A:G,7,FALSE)</f>
        <v>9.99</v>
      </c>
      <c r="K294" s="5">
        <f t="shared" si="4"/>
        <v>119.88</v>
      </c>
      <c r="L294" s="15">
        <f>PRODUCT(VLOOKUP(C294,'Warehouse Data'!A:H,8,FALSE),D294)</f>
        <v>66.006799845339899</v>
      </c>
    </row>
    <row r="295" spans="1:12" x14ac:dyDescent="0.3">
      <c r="A295" t="s">
        <v>7445</v>
      </c>
      <c r="B295" t="s">
        <v>6792</v>
      </c>
      <c r="C295" t="s">
        <v>3536</v>
      </c>
      <c r="D295" s="3">
        <v>3</v>
      </c>
      <c r="E295" s="3" t="s">
        <v>6640</v>
      </c>
      <c r="F295" s="9">
        <v>44940.70097870368</v>
      </c>
      <c r="G295" s="9">
        <v>44940.860099999998</v>
      </c>
      <c r="H295" s="9">
        <v>44940.944728703682</v>
      </c>
      <c r="I295" s="5" t="str">
        <f>IF(VLOOKUP(B295, 'Customer Data'!B:C,2,FALSE)='Order Data per SKU'!E295,"","Different")</f>
        <v>Different</v>
      </c>
      <c r="J295" s="5">
        <f>VLOOKUP(C295,'Warehouse Data'!A:G,7,FALSE)</f>
        <v>12.99</v>
      </c>
      <c r="K295" s="5">
        <f t="shared" si="4"/>
        <v>38.97</v>
      </c>
      <c r="L295" s="15">
        <f>PRODUCT(VLOOKUP(C295,'Warehouse Data'!A:H,8,FALSE),D295)</f>
        <v>0.30679796991721892</v>
      </c>
    </row>
    <row r="296" spans="1:12" x14ac:dyDescent="0.3">
      <c r="A296" t="s">
        <v>7445</v>
      </c>
      <c r="B296" t="s">
        <v>6792</v>
      </c>
      <c r="C296" t="s">
        <v>4586</v>
      </c>
      <c r="D296" s="3">
        <v>2</v>
      </c>
      <c r="E296" s="3" t="s">
        <v>6640</v>
      </c>
      <c r="F296" s="9">
        <v>44940.70097870368</v>
      </c>
      <c r="G296" s="9">
        <v>44940.7166</v>
      </c>
      <c r="H296" s="9">
        <v>44940.944728703682</v>
      </c>
      <c r="I296" s="5" t="str">
        <f>IF(VLOOKUP(B296, 'Customer Data'!B:C,2,FALSE)='Order Data per SKU'!E296,"","Different")</f>
        <v>Different</v>
      </c>
      <c r="J296" s="5">
        <f>VLOOKUP(C296,'Warehouse Data'!A:G,7,FALSE)</f>
        <v>8.99</v>
      </c>
      <c r="K296" s="5">
        <f t="shared" si="4"/>
        <v>17.98</v>
      </c>
      <c r="L296" s="15">
        <f>PRODUCT(VLOOKUP(C296,'Warehouse Data'!A:H,8,FALSE),D296)</f>
        <v>4.0180254603418728</v>
      </c>
    </row>
    <row r="297" spans="1:12" x14ac:dyDescent="0.3">
      <c r="A297" t="s">
        <v>7445</v>
      </c>
      <c r="B297" t="s">
        <v>6792</v>
      </c>
      <c r="C297" t="s">
        <v>4320</v>
      </c>
      <c r="D297" s="3">
        <v>8</v>
      </c>
      <c r="E297" s="3" t="s">
        <v>6640</v>
      </c>
      <c r="F297" s="9">
        <v>44940.70097870368</v>
      </c>
      <c r="G297" s="9">
        <v>44940.785100000001</v>
      </c>
      <c r="H297" s="9">
        <v>44940.944728703682</v>
      </c>
      <c r="I297" s="5" t="str">
        <f>IF(VLOOKUP(B297, 'Customer Data'!B:C,2,FALSE)='Order Data per SKU'!E297,"","Different")</f>
        <v>Different</v>
      </c>
      <c r="J297" s="5">
        <f>VLOOKUP(C297,'Warehouse Data'!A:G,7,FALSE)</f>
        <v>39.99</v>
      </c>
      <c r="K297" s="5">
        <f t="shared" si="4"/>
        <v>319.92</v>
      </c>
      <c r="L297" s="15">
        <f>PRODUCT(VLOOKUP(C297,'Warehouse Data'!A:H,8,FALSE),D297)</f>
        <v>40.055491396364232</v>
      </c>
    </row>
    <row r="298" spans="1:12" x14ac:dyDescent="0.3">
      <c r="A298" t="s">
        <v>7446</v>
      </c>
      <c r="B298" t="s">
        <v>6777</v>
      </c>
      <c r="C298" t="s">
        <v>3615</v>
      </c>
      <c r="D298" s="3">
        <v>2</v>
      </c>
      <c r="E298" s="3" t="s">
        <v>6642</v>
      </c>
      <c r="F298" s="9">
        <v>44940.864978703677</v>
      </c>
      <c r="G298" s="9">
        <v>44940.929100000001</v>
      </c>
      <c r="H298" s="9">
        <v>44941.126784259235</v>
      </c>
      <c r="I298" s="5" t="str">
        <f>IF(VLOOKUP(B298, 'Customer Data'!B:C,2,FALSE)='Order Data per SKU'!E298,"","Different")</f>
        <v>Different</v>
      </c>
      <c r="J298" s="5">
        <f>VLOOKUP(C298,'Warehouse Data'!A:G,7,FALSE)</f>
        <v>54.99</v>
      </c>
      <c r="K298" s="5">
        <f t="shared" si="4"/>
        <v>109.98</v>
      </c>
      <c r="L298" s="15">
        <f>PRODUCT(VLOOKUP(C298,'Warehouse Data'!A:H,8,FALSE),D298)</f>
        <v>4.0161059874169966</v>
      </c>
    </row>
    <row r="299" spans="1:12" x14ac:dyDescent="0.3">
      <c r="A299" t="s">
        <v>7447</v>
      </c>
      <c r="B299" t="s">
        <v>7038</v>
      </c>
      <c r="C299" t="s">
        <v>4607</v>
      </c>
      <c r="D299" s="3">
        <v>4</v>
      </c>
      <c r="E299" s="3" t="s">
        <v>6650</v>
      </c>
      <c r="F299" s="9">
        <v>44941.024978703681</v>
      </c>
      <c r="G299" s="9">
        <v>44941.890399999997</v>
      </c>
      <c r="H299" s="9">
        <v>44942.000673148126</v>
      </c>
      <c r="I299" s="5" t="str">
        <f>IF(VLOOKUP(B299, 'Customer Data'!B:C,2,FALSE)='Order Data per SKU'!E299,"","Different")</f>
        <v/>
      </c>
      <c r="J299" s="5">
        <f>VLOOKUP(C299,'Warehouse Data'!A:G,7,FALSE)</f>
        <v>14.99</v>
      </c>
      <c r="K299" s="5">
        <f t="shared" si="4"/>
        <v>59.96</v>
      </c>
      <c r="L299" s="15">
        <f>PRODUCT(VLOOKUP(C299,'Warehouse Data'!A:H,8,FALSE),D299)</f>
        <v>0.41655176428533019</v>
      </c>
    </row>
    <row r="300" spans="1:12" x14ac:dyDescent="0.3">
      <c r="A300" t="s">
        <v>7447</v>
      </c>
      <c r="B300" t="s">
        <v>7038</v>
      </c>
      <c r="C300" t="s">
        <v>4906</v>
      </c>
      <c r="D300" s="3">
        <v>5</v>
      </c>
      <c r="E300" s="3" t="s">
        <v>6650</v>
      </c>
      <c r="F300" s="9">
        <v>44941.024978703681</v>
      </c>
      <c r="G300" s="9">
        <v>44941.328600000001</v>
      </c>
      <c r="H300" s="9">
        <v>44942.000673148126</v>
      </c>
      <c r="I300" s="5" t="str">
        <f>IF(VLOOKUP(B300, 'Customer Data'!B:C,2,FALSE)='Order Data per SKU'!E300,"","Different")</f>
        <v/>
      </c>
      <c r="J300" s="5">
        <f>VLOOKUP(C300,'Warehouse Data'!A:G,7,FALSE)</f>
        <v>14.99</v>
      </c>
      <c r="K300" s="5">
        <f t="shared" si="4"/>
        <v>74.95</v>
      </c>
      <c r="L300" s="15">
        <f>PRODUCT(VLOOKUP(C300,'Warehouse Data'!A:H,8,FALSE),D300)</f>
        <v>15.014963243249692</v>
      </c>
    </row>
    <row r="301" spans="1:12" x14ac:dyDescent="0.3">
      <c r="A301" t="s">
        <v>7447</v>
      </c>
      <c r="B301" t="s">
        <v>7038</v>
      </c>
      <c r="C301" t="s">
        <v>5896</v>
      </c>
      <c r="D301" s="3">
        <v>6</v>
      </c>
      <c r="E301" s="3" t="s">
        <v>6650</v>
      </c>
      <c r="F301" s="9">
        <v>44941.024978703681</v>
      </c>
      <c r="G301" s="9">
        <v>44941.592799999999</v>
      </c>
      <c r="H301" s="9">
        <v>44942.000673148126</v>
      </c>
      <c r="I301" s="5" t="str">
        <f>IF(VLOOKUP(B301, 'Customer Data'!B:C,2,FALSE)='Order Data per SKU'!E301,"","Different")</f>
        <v/>
      </c>
      <c r="J301" s="5">
        <f>VLOOKUP(C301,'Warehouse Data'!A:G,7,FALSE)</f>
        <v>129.99</v>
      </c>
      <c r="K301" s="5">
        <f t="shared" si="4"/>
        <v>779.94</v>
      </c>
      <c r="L301" s="15">
        <f>PRODUCT(VLOOKUP(C301,'Warehouse Data'!A:H,8,FALSE),D301)</f>
        <v>120.05629560707388</v>
      </c>
    </row>
    <row r="302" spans="1:12" x14ac:dyDescent="0.3">
      <c r="A302" t="s">
        <v>7448</v>
      </c>
      <c r="B302" t="s">
        <v>6918</v>
      </c>
      <c r="C302" t="s">
        <v>3867</v>
      </c>
      <c r="D302" s="3">
        <v>6</v>
      </c>
      <c r="E302" s="3" t="s">
        <v>6640</v>
      </c>
      <c r="F302" s="9">
        <v>44941.223978703681</v>
      </c>
      <c r="G302" s="9">
        <v>44941.237999999998</v>
      </c>
      <c r="H302" s="9">
        <v>44941.251756481463</v>
      </c>
      <c r="I302" s="5" t="str">
        <f>IF(VLOOKUP(B302, 'Customer Data'!B:C,2,FALSE)='Order Data per SKU'!E302,"","Different")</f>
        <v/>
      </c>
      <c r="J302" s="5">
        <f>VLOOKUP(C302,'Warehouse Data'!A:G,7,FALSE)</f>
        <v>12.99</v>
      </c>
      <c r="K302" s="5">
        <f t="shared" si="4"/>
        <v>77.94</v>
      </c>
      <c r="L302" s="15">
        <f>PRODUCT(VLOOKUP(C302,'Warehouse Data'!A:H,8,FALSE),D302)</f>
        <v>6.040123057500935</v>
      </c>
    </row>
    <row r="303" spans="1:12" x14ac:dyDescent="0.3">
      <c r="A303" t="s">
        <v>7449</v>
      </c>
      <c r="B303" t="s">
        <v>7212</v>
      </c>
      <c r="C303" t="s">
        <v>3802</v>
      </c>
      <c r="D303" s="3">
        <v>6</v>
      </c>
      <c r="E303" s="3" t="s">
        <v>6653</v>
      </c>
      <c r="F303" s="9">
        <v>44941.514978703679</v>
      </c>
      <c r="G303" s="9">
        <v>44941.564599999998</v>
      </c>
      <c r="H303" s="9">
        <v>44942.207339814791</v>
      </c>
      <c r="I303" s="5" t="str">
        <f>IF(VLOOKUP(B303, 'Customer Data'!B:C,2,FALSE)='Order Data per SKU'!E303,"","Different")</f>
        <v/>
      </c>
      <c r="J303" s="5">
        <f>VLOOKUP(C303,'Warehouse Data'!A:G,7,FALSE)</f>
        <v>17.989999999999998</v>
      </c>
      <c r="K303" s="5">
        <f t="shared" si="4"/>
        <v>107.94</v>
      </c>
      <c r="L303" s="15">
        <f>PRODUCT(VLOOKUP(C303,'Warehouse Data'!A:H,8,FALSE),D303)</f>
        <v>120.00352657306942</v>
      </c>
    </row>
    <row r="304" spans="1:12" x14ac:dyDescent="0.3">
      <c r="A304" t="s">
        <v>7449</v>
      </c>
      <c r="B304" t="s">
        <v>7212</v>
      </c>
      <c r="C304" t="s">
        <v>3865</v>
      </c>
      <c r="D304" s="3">
        <v>5</v>
      </c>
      <c r="E304" s="3" t="s">
        <v>6653</v>
      </c>
      <c r="F304" s="9">
        <v>44941.514978703679</v>
      </c>
      <c r="G304" s="9">
        <v>44941.743199999997</v>
      </c>
      <c r="H304" s="9">
        <v>44942.207339814791</v>
      </c>
      <c r="I304" s="5" t="str">
        <f>IF(VLOOKUP(B304, 'Customer Data'!B:C,2,FALSE)='Order Data per SKU'!E304,"","Different")</f>
        <v/>
      </c>
      <c r="J304" s="5">
        <f>VLOOKUP(C304,'Warehouse Data'!A:G,7,FALSE)</f>
        <v>7.99</v>
      </c>
      <c r="K304" s="5">
        <f t="shared" si="4"/>
        <v>39.950000000000003</v>
      </c>
      <c r="L304" s="15">
        <f>PRODUCT(VLOOKUP(C304,'Warehouse Data'!A:H,8,FALSE),D304)</f>
        <v>120.02705235145696</v>
      </c>
    </row>
    <row r="305" spans="1:12" x14ac:dyDescent="0.3">
      <c r="A305" t="s">
        <v>7450</v>
      </c>
      <c r="B305" t="s">
        <v>7139</v>
      </c>
      <c r="C305" t="s">
        <v>3983</v>
      </c>
      <c r="D305" s="3">
        <v>5</v>
      </c>
      <c r="E305" s="3" t="s">
        <v>6648</v>
      </c>
      <c r="F305" s="9">
        <v>44941.596978703681</v>
      </c>
      <c r="G305" s="9">
        <v>44941.824399999998</v>
      </c>
      <c r="H305" s="9">
        <v>44942.349062037014</v>
      </c>
      <c r="I305" s="5" t="str">
        <f>IF(VLOOKUP(B305, 'Customer Data'!B:C,2,FALSE)='Order Data per SKU'!E305,"","Different")</f>
        <v/>
      </c>
      <c r="J305" s="5">
        <f>VLOOKUP(C305,'Warehouse Data'!A:G,7,FALSE)</f>
        <v>29.99</v>
      </c>
      <c r="K305" s="5">
        <f t="shared" si="4"/>
        <v>149.94999999999999</v>
      </c>
      <c r="L305" s="15">
        <f>PRODUCT(VLOOKUP(C305,'Warehouse Data'!A:H,8,FALSE),D305)</f>
        <v>75.004121139055044</v>
      </c>
    </row>
    <row r="306" spans="1:12" x14ac:dyDescent="0.3">
      <c r="A306" t="s">
        <v>7451</v>
      </c>
      <c r="B306" t="s">
        <v>6833</v>
      </c>
      <c r="C306" t="s">
        <v>4136</v>
      </c>
      <c r="D306" s="3">
        <v>3</v>
      </c>
      <c r="E306" s="3" t="s">
        <v>6654</v>
      </c>
      <c r="F306" s="9">
        <v>44941.739978703677</v>
      </c>
      <c r="G306" s="9">
        <v>44941.807399999998</v>
      </c>
      <c r="H306" s="9">
        <v>44941.813589814788</v>
      </c>
      <c r="I306" s="5" t="str">
        <f>IF(VLOOKUP(B306, 'Customer Data'!B:C,2,FALSE)='Order Data per SKU'!E306,"","Different")</f>
        <v/>
      </c>
      <c r="J306" s="5">
        <f>VLOOKUP(C306,'Warehouse Data'!A:G,7,FALSE)</f>
        <v>29.99</v>
      </c>
      <c r="K306" s="5">
        <f t="shared" si="4"/>
        <v>89.97</v>
      </c>
      <c r="L306" s="15">
        <f>PRODUCT(VLOOKUP(C306,'Warehouse Data'!A:H,8,FALSE),D306)</f>
        <v>0.90193625831255497</v>
      </c>
    </row>
    <row r="307" spans="1:12" x14ac:dyDescent="0.3">
      <c r="A307" t="s">
        <v>7451</v>
      </c>
      <c r="B307" t="s">
        <v>6833</v>
      </c>
      <c r="C307" t="s">
        <v>3366</v>
      </c>
      <c r="D307" s="3">
        <v>7</v>
      </c>
      <c r="E307" s="3" t="s">
        <v>6654</v>
      </c>
      <c r="F307" s="9">
        <v>44941.739978703677</v>
      </c>
      <c r="G307" s="9">
        <v>44941.763400000003</v>
      </c>
      <c r="H307" s="9">
        <v>44941.813589814788</v>
      </c>
      <c r="I307" s="5" t="str">
        <f>IF(VLOOKUP(B307, 'Customer Data'!B:C,2,FALSE)='Order Data per SKU'!E307,"","Different")</f>
        <v/>
      </c>
      <c r="J307" s="5">
        <f>VLOOKUP(C307,'Warehouse Data'!A:G,7,FALSE)</f>
        <v>23.99</v>
      </c>
      <c r="K307" s="5">
        <f t="shared" si="4"/>
        <v>167.92999999999998</v>
      </c>
      <c r="L307" s="15">
        <f>PRODUCT(VLOOKUP(C307,'Warehouse Data'!A:H,8,FALSE),D307)</f>
        <v>3.5100788177645033</v>
      </c>
    </row>
    <row r="308" spans="1:12" x14ac:dyDescent="0.3">
      <c r="A308" t="s">
        <v>7452</v>
      </c>
      <c r="B308" t="s">
        <v>6847</v>
      </c>
      <c r="C308" t="s">
        <v>5902</v>
      </c>
      <c r="D308" s="3">
        <v>6</v>
      </c>
      <c r="E308" s="3" t="s">
        <v>6663</v>
      </c>
      <c r="F308" s="9">
        <v>44941.807978703677</v>
      </c>
      <c r="G308" s="9">
        <v>44941.819000000003</v>
      </c>
      <c r="H308" s="9">
        <v>44941.845478703675</v>
      </c>
      <c r="I308" s="5" t="str">
        <f>IF(VLOOKUP(B308, 'Customer Data'!B:C,2,FALSE)='Order Data per SKU'!E308,"","Different")</f>
        <v/>
      </c>
      <c r="J308" s="5">
        <f>VLOOKUP(C308,'Warehouse Data'!A:G,7,FALSE)</f>
        <v>79.989999999999995</v>
      </c>
      <c r="K308" s="5">
        <f t="shared" si="4"/>
        <v>479.93999999999994</v>
      </c>
      <c r="L308" s="15">
        <f>PRODUCT(VLOOKUP(C308,'Warehouse Data'!A:H,8,FALSE),D308)</f>
        <v>1.2220318931686891</v>
      </c>
    </row>
    <row r="309" spans="1:12" x14ac:dyDescent="0.3">
      <c r="A309" t="s">
        <v>7452</v>
      </c>
      <c r="B309" t="s">
        <v>6847</v>
      </c>
      <c r="C309" t="s">
        <v>3643</v>
      </c>
      <c r="D309" s="3">
        <v>4</v>
      </c>
      <c r="E309" s="3" t="s">
        <v>6663</v>
      </c>
      <c r="F309" s="9">
        <v>44941.807978703677</v>
      </c>
      <c r="G309" s="9">
        <v>44941.820399999997</v>
      </c>
      <c r="H309" s="9">
        <v>44941.845478703675</v>
      </c>
      <c r="I309" s="5" t="str">
        <f>IF(VLOOKUP(B309, 'Customer Data'!B:C,2,FALSE)='Order Data per SKU'!E309,"","Different")</f>
        <v/>
      </c>
      <c r="J309" s="5">
        <f>VLOOKUP(C309,'Warehouse Data'!A:G,7,FALSE)</f>
        <v>24.99</v>
      </c>
      <c r="K309" s="5">
        <f t="shared" si="4"/>
        <v>99.96</v>
      </c>
      <c r="L309" s="15">
        <f>PRODUCT(VLOOKUP(C309,'Warehouse Data'!A:H,8,FALSE),D309)</f>
        <v>1.2011823805417461</v>
      </c>
    </row>
    <row r="310" spans="1:12" x14ac:dyDescent="0.3">
      <c r="A310" t="s">
        <v>7452</v>
      </c>
      <c r="B310" t="s">
        <v>6847</v>
      </c>
      <c r="C310" t="s">
        <v>4549</v>
      </c>
      <c r="D310" s="3">
        <v>7</v>
      </c>
      <c r="E310" s="3" t="s">
        <v>6663</v>
      </c>
      <c r="F310" s="9">
        <v>44941.807978703677</v>
      </c>
      <c r="G310" s="9">
        <v>44941.8393</v>
      </c>
      <c r="H310" s="9">
        <v>44941.845478703675</v>
      </c>
      <c r="I310" s="5" t="str">
        <f>IF(VLOOKUP(B310, 'Customer Data'!B:C,2,FALSE)='Order Data per SKU'!E310,"","Different")</f>
        <v/>
      </c>
      <c r="J310" s="5">
        <f>VLOOKUP(C310,'Warehouse Data'!A:G,7,FALSE)</f>
        <v>13.99</v>
      </c>
      <c r="K310" s="5">
        <f t="shared" si="4"/>
        <v>97.93</v>
      </c>
      <c r="L310" s="15">
        <f>PRODUCT(VLOOKUP(C310,'Warehouse Data'!A:H,8,FALSE),D310)</f>
        <v>1.4420872430453047</v>
      </c>
    </row>
    <row r="311" spans="1:12" x14ac:dyDescent="0.3">
      <c r="A311" t="s">
        <v>7453</v>
      </c>
      <c r="B311" t="s">
        <v>7201</v>
      </c>
      <c r="C311" t="s">
        <v>5971</v>
      </c>
      <c r="D311" s="3">
        <v>5</v>
      </c>
      <c r="E311" s="3" t="s">
        <v>6627</v>
      </c>
      <c r="F311" s="9">
        <v>44942.23297870368</v>
      </c>
      <c r="G311" s="9">
        <v>44942.288200000003</v>
      </c>
      <c r="H311" s="9">
        <v>44942.396173148125</v>
      </c>
      <c r="I311" s="5" t="str">
        <f>IF(VLOOKUP(B311, 'Customer Data'!B:C,2,FALSE)='Order Data per SKU'!E311,"","Different")</f>
        <v/>
      </c>
      <c r="J311" s="5">
        <f>VLOOKUP(C311,'Warehouse Data'!A:G,7,FALSE)</f>
        <v>499.99</v>
      </c>
      <c r="K311" s="5">
        <f t="shared" si="4"/>
        <v>2499.9499999999998</v>
      </c>
      <c r="L311" s="15">
        <f>PRODUCT(VLOOKUP(C311,'Warehouse Data'!A:H,8,FALSE),D311)</f>
        <v>22.507901631727147</v>
      </c>
    </row>
    <row r="312" spans="1:12" x14ac:dyDescent="0.3">
      <c r="A312" t="s">
        <v>7453</v>
      </c>
      <c r="B312" t="s">
        <v>7201</v>
      </c>
      <c r="C312" t="s">
        <v>4536</v>
      </c>
      <c r="D312" s="3">
        <v>2</v>
      </c>
      <c r="E312" s="3" t="s">
        <v>6627</v>
      </c>
      <c r="F312" s="9">
        <v>44942.23297870368</v>
      </c>
      <c r="G312" s="9">
        <v>44942.359199999999</v>
      </c>
      <c r="H312" s="9">
        <v>44942.396173148125</v>
      </c>
      <c r="I312" s="5" t="str">
        <f>IF(VLOOKUP(B312, 'Customer Data'!B:C,2,FALSE)='Order Data per SKU'!E312,"","Different")</f>
        <v/>
      </c>
      <c r="J312" s="5">
        <f>VLOOKUP(C312,'Warehouse Data'!A:G,7,FALSE)</f>
        <v>12.99</v>
      </c>
      <c r="K312" s="5">
        <f t="shared" si="4"/>
        <v>25.98</v>
      </c>
      <c r="L312" s="15">
        <f>PRODUCT(VLOOKUP(C312,'Warehouse Data'!A:H,8,FALSE),D312)</f>
        <v>4.0122588153383498</v>
      </c>
    </row>
    <row r="313" spans="1:12" x14ac:dyDescent="0.3">
      <c r="A313" t="s">
        <v>7454</v>
      </c>
      <c r="B313" t="s">
        <v>6833</v>
      </c>
      <c r="C313" t="s">
        <v>3068</v>
      </c>
      <c r="D313" s="3">
        <v>5</v>
      </c>
      <c r="E313" s="3" t="s">
        <v>6640</v>
      </c>
      <c r="F313" s="9">
        <v>44942.631978703677</v>
      </c>
      <c r="G313" s="9">
        <v>44942.986299999997</v>
      </c>
      <c r="H313" s="9">
        <v>44943.036839814791</v>
      </c>
      <c r="I313" s="5" t="str">
        <f>IF(VLOOKUP(B313, 'Customer Data'!B:C,2,FALSE)='Order Data per SKU'!E313,"","Different")</f>
        <v>Different</v>
      </c>
      <c r="J313" s="5">
        <f>VLOOKUP(C313,'Warehouse Data'!A:G,7,FALSE)</f>
        <v>13.99</v>
      </c>
      <c r="K313" s="5">
        <f t="shared" si="4"/>
        <v>69.95</v>
      </c>
      <c r="L313" s="15">
        <f>PRODUCT(VLOOKUP(C313,'Warehouse Data'!A:H,8,FALSE),D313)</f>
        <v>0.51952510527320905</v>
      </c>
    </row>
    <row r="314" spans="1:12" x14ac:dyDescent="0.3">
      <c r="A314" t="s">
        <v>7454</v>
      </c>
      <c r="B314" t="s">
        <v>6833</v>
      </c>
      <c r="C314" t="s">
        <v>4878</v>
      </c>
      <c r="D314" s="3">
        <v>3</v>
      </c>
      <c r="E314" s="3" t="s">
        <v>6640</v>
      </c>
      <c r="F314" s="9">
        <v>44942.631978703677</v>
      </c>
      <c r="G314" s="9">
        <v>44942.935599999997</v>
      </c>
      <c r="H314" s="9">
        <v>44943.036839814791</v>
      </c>
      <c r="I314" s="5" t="str">
        <f>IF(VLOOKUP(B314, 'Customer Data'!B:C,2,FALSE)='Order Data per SKU'!E314,"","Different")</f>
        <v>Different</v>
      </c>
      <c r="J314" s="5">
        <f>VLOOKUP(C314,'Warehouse Data'!A:G,7,FALSE)</f>
        <v>10.99</v>
      </c>
      <c r="K314" s="5">
        <f t="shared" si="4"/>
        <v>32.97</v>
      </c>
      <c r="L314" s="15">
        <f>PRODUCT(VLOOKUP(C314,'Warehouse Data'!A:H,8,FALSE),D314)</f>
        <v>0.77735832460435073</v>
      </c>
    </row>
    <row r="315" spans="1:12" x14ac:dyDescent="0.3">
      <c r="A315" t="s">
        <v>7454</v>
      </c>
      <c r="B315" t="s">
        <v>6833</v>
      </c>
      <c r="C315" t="s">
        <v>5425</v>
      </c>
      <c r="D315" s="3">
        <v>6</v>
      </c>
      <c r="E315" s="3" t="s">
        <v>6640</v>
      </c>
      <c r="F315" s="9">
        <v>44942.631978703677</v>
      </c>
      <c r="G315" s="9">
        <v>44942.755799999999</v>
      </c>
      <c r="H315" s="9">
        <v>44943.036839814791</v>
      </c>
      <c r="I315" s="5" t="str">
        <f>IF(VLOOKUP(B315, 'Customer Data'!B:C,2,FALSE)='Order Data per SKU'!E315,"","Different")</f>
        <v>Different</v>
      </c>
      <c r="J315" s="5">
        <f>VLOOKUP(C315,'Warehouse Data'!A:G,7,FALSE)</f>
        <v>25.99</v>
      </c>
      <c r="K315" s="5">
        <f t="shared" si="4"/>
        <v>155.94</v>
      </c>
      <c r="L315" s="15">
        <f>PRODUCT(VLOOKUP(C315,'Warehouse Data'!A:H,8,FALSE),D315)</f>
        <v>120.0133789048022</v>
      </c>
    </row>
    <row r="316" spans="1:12" x14ac:dyDescent="0.3">
      <c r="A316" t="s">
        <v>7454</v>
      </c>
      <c r="B316" t="s">
        <v>6833</v>
      </c>
      <c r="C316" t="s">
        <v>5071</v>
      </c>
      <c r="D316" s="3">
        <v>3</v>
      </c>
      <c r="E316" s="3" t="s">
        <v>6640</v>
      </c>
      <c r="F316" s="9">
        <v>44942.631978703677</v>
      </c>
      <c r="G316" s="9">
        <v>44942.923900000002</v>
      </c>
      <c r="H316" s="9">
        <v>44943.036839814791</v>
      </c>
      <c r="I316" s="5" t="str">
        <f>IF(VLOOKUP(B316, 'Customer Data'!B:C,2,FALSE)='Order Data per SKU'!E316,"","Different")</f>
        <v>Different</v>
      </c>
      <c r="J316" s="5">
        <f>VLOOKUP(C316,'Warehouse Data'!A:G,7,FALSE)</f>
        <v>24.99</v>
      </c>
      <c r="K316" s="5">
        <f t="shared" si="4"/>
        <v>74.97</v>
      </c>
      <c r="L316" s="15">
        <f>PRODUCT(VLOOKUP(C316,'Warehouse Data'!A:H,8,FALSE),D316)</f>
        <v>0.30801771368582953</v>
      </c>
    </row>
    <row r="317" spans="1:12" x14ac:dyDescent="0.3">
      <c r="A317" t="s">
        <v>7455</v>
      </c>
      <c r="B317" t="s">
        <v>7255</v>
      </c>
      <c r="C317" t="s">
        <v>4649</v>
      </c>
      <c r="D317" s="3">
        <v>1</v>
      </c>
      <c r="E317" s="3" t="s">
        <v>6648</v>
      </c>
      <c r="F317" s="9">
        <v>44942.831978703674</v>
      </c>
      <c r="G317" s="9">
        <v>44943.381000000001</v>
      </c>
      <c r="H317" s="9">
        <v>44943.584062037007</v>
      </c>
      <c r="I317" s="5" t="str">
        <f>IF(VLOOKUP(B317, 'Customer Data'!B:C,2,FALSE)='Order Data per SKU'!E317,"","Different")</f>
        <v/>
      </c>
      <c r="J317" s="5">
        <f>VLOOKUP(C317,'Warehouse Data'!A:G,7,FALSE)</f>
        <v>14.99</v>
      </c>
      <c r="K317" s="5">
        <f t="shared" si="4"/>
        <v>14.99</v>
      </c>
      <c r="L317" s="15">
        <f>PRODUCT(VLOOKUP(C317,'Warehouse Data'!A:H,8,FALSE),D317)</f>
        <v>1.00505379272454</v>
      </c>
    </row>
    <row r="318" spans="1:12" x14ac:dyDescent="0.3">
      <c r="A318" t="s">
        <v>7455</v>
      </c>
      <c r="B318" t="s">
        <v>7255</v>
      </c>
      <c r="C318" t="s">
        <v>4892</v>
      </c>
      <c r="D318" s="3">
        <v>6</v>
      </c>
      <c r="E318" s="3" t="s">
        <v>6648</v>
      </c>
      <c r="F318" s="9">
        <v>44942.831978703674</v>
      </c>
      <c r="G318" s="9">
        <v>44943.3874</v>
      </c>
      <c r="H318" s="9">
        <v>44943.584062037007</v>
      </c>
      <c r="I318" s="5" t="str">
        <f>IF(VLOOKUP(B318, 'Customer Data'!B:C,2,FALSE)='Order Data per SKU'!E318,"","Different")</f>
        <v/>
      </c>
      <c r="J318" s="5">
        <f>VLOOKUP(C318,'Warehouse Data'!A:G,7,FALSE)</f>
        <v>29.99</v>
      </c>
      <c r="K318" s="5">
        <f t="shared" si="4"/>
        <v>179.94</v>
      </c>
      <c r="L318" s="15">
        <f>PRODUCT(VLOOKUP(C318,'Warehouse Data'!A:H,8,FALSE),D318)</f>
        <v>0.6390574801481721</v>
      </c>
    </row>
    <row r="319" spans="1:12" x14ac:dyDescent="0.3">
      <c r="A319" t="s">
        <v>7456</v>
      </c>
      <c r="B319" t="s">
        <v>7176</v>
      </c>
      <c r="C319" t="s">
        <v>3696</v>
      </c>
      <c r="D319" s="3">
        <v>3</v>
      </c>
      <c r="E319" s="3" t="s">
        <v>6623</v>
      </c>
      <c r="F319" s="9">
        <v>44943.294978703678</v>
      </c>
      <c r="G319" s="9">
        <v>44943.538699999997</v>
      </c>
      <c r="H319" s="9">
        <v>44944.197756481459</v>
      </c>
      <c r="I319" s="5" t="str">
        <f>IF(VLOOKUP(B319, 'Customer Data'!B:C,2,FALSE)='Order Data per SKU'!E319,"","Different")</f>
        <v/>
      </c>
      <c r="J319" s="5">
        <f>VLOOKUP(C319,'Warehouse Data'!A:G,7,FALSE)</f>
        <v>8.99</v>
      </c>
      <c r="K319" s="5">
        <f t="shared" si="4"/>
        <v>26.97</v>
      </c>
      <c r="L319" s="15">
        <f>PRODUCT(VLOOKUP(C319,'Warehouse Data'!A:H,8,FALSE),D319)</f>
        <v>30.028096678061658</v>
      </c>
    </row>
    <row r="320" spans="1:12" x14ac:dyDescent="0.3">
      <c r="A320" t="s">
        <v>7456</v>
      </c>
      <c r="B320" t="s">
        <v>7176</v>
      </c>
      <c r="C320" t="s">
        <v>3376</v>
      </c>
      <c r="D320" s="3">
        <v>4</v>
      </c>
      <c r="E320" s="3" t="s">
        <v>6623</v>
      </c>
      <c r="F320" s="9">
        <v>44943.294978703678</v>
      </c>
      <c r="G320" s="9">
        <v>44943.876799999998</v>
      </c>
      <c r="H320" s="9">
        <v>44944.197756481459</v>
      </c>
      <c r="I320" s="5" t="str">
        <f>IF(VLOOKUP(B320, 'Customer Data'!B:C,2,FALSE)='Order Data per SKU'!E320,"","Different")</f>
        <v/>
      </c>
      <c r="J320" s="5">
        <f>VLOOKUP(C320,'Warehouse Data'!A:G,7,FALSE)</f>
        <v>72.989999999999995</v>
      </c>
      <c r="K320" s="5">
        <f t="shared" si="4"/>
        <v>291.95999999999998</v>
      </c>
      <c r="L320" s="15">
        <f>PRODUCT(VLOOKUP(C320,'Warehouse Data'!A:H,8,FALSE),D320)</f>
        <v>6.0245160441584931</v>
      </c>
    </row>
    <row r="321" spans="1:12" x14ac:dyDescent="0.3">
      <c r="A321" t="s">
        <v>7456</v>
      </c>
      <c r="B321" t="s">
        <v>7176</v>
      </c>
      <c r="C321" t="s">
        <v>5211</v>
      </c>
      <c r="D321" s="3">
        <v>6</v>
      </c>
      <c r="E321" s="3" t="s">
        <v>6623</v>
      </c>
      <c r="F321" s="9">
        <v>44943.294978703678</v>
      </c>
      <c r="G321" s="9">
        <v>44943.568899999998</v>
      </c>
      <c r="H321" s="9">
        <v>44944.197756481459</v>
      </c>
      <c r="I321" s="5" t="str">
        <f>IF(VLOOKUP(B321, 'Customer Data'!B:C,2,FALSE)='Order Data per SKU'!E321,"","Different")</f>
        <v/>
      </c>
      <c r="J321" s="5">
        <f>VLOOKUP(C321,'Warehouse Data'!A:G,7,FALSE)</f>
        <v>21.99</v>
      </c>
      <c r="K321" s="5">
        <f t="shared" si="4"/>
        <v>131.94</v>
      </c>
      <c r="L321" s="15">
        <f>PRODUCT(VLOOKUP(C321,'Warehouse Data'!A:H,8,FALSE),D321)</f>
        <v>144.03770923111054</v>
      </c>
    </row>
    <row r="322" spans="1:12" x14ac:dyDescent="0.3">
      <c r="A322" t="s">
        <v>7457</v>
      </c>
      <c r="B322" t="s">
        <v>7085</v>
      </c>
      <c r="C322" t="s">
        <v>4726</v>
      </c>
      <c r="D322" s="3">
        <v>9</v>
      </c>
      <c r="E322" s="3" t="s">
        <v>6634</v>
      </c>
      <c r="F322" s="9">
        <v>44943.453978703677</v>
      </c>
      <c r="G322" s="9">
        <v>44943.540699999998</v>
      </c>
      <c r="H322" s="9">
        <v>44943.679673148123</v>
      </c>
      <c r="I322" s="5" t="str">
        <f>IF(VLOOKUP(B322, 'Customer Data'!B:C,2,FALSE)='Order Data per SKU'!E322,"","Different")</f>
        <v/>
      </c>
      <c r="J322" s="5">
        <f>VLOOKUP(C322,'Warehouse Data'!A:G,7,FALSE)</f>
        <v>13.99</v>
      </c>
      <c r="K322" s="5">
        <f t="shared" si="4"/>
        <v>125.91</v>
      </c>
      <c r="L322" s="15">
        <f>PRODUCT(VLOOKUP(C322,'Warehouse Data'!A:H,8,FALSE),D322)</f>
        <v>36.021155641729472</v>
      </c>
    </row>
    <row r="323" spans="1:12" x14ac:dyDescent="0.3">
      <c r="A323" t="s">
        <v>7458</v>
      </c>
      <c r="B323" t="s">
        <v>6810</v>
      </c>
      <c r="C323" t="s">
        <v>4382</v>
      </c>
      <c r="D323" s="3">
        <v>7</v>
      </c>
      <c r="E323" s="3" t="s">
        <v>6630</v>
      </c>
      <c r="F323" s="9">
        <v>44943.776978703674</v>
      </c>
      <c r="G323" s="9">
        <v>44944.268499999998</v>
      </c>
      <c r="H323" s="9">
        <v>44944.294339814784</v>
      </c>
      <c r="I323" s="5" t="str">
        <f>IF(VLOOKUP(B323, 'Customer Data'!B:C,2,FALSE)='Order Data per SKU'!E323,"","Different")</f>
        <v/>
      </c>
      <c r="J323" s="5">
        <f>VLOOKUP(C323,'Warehouse Data'!A:G,7,FALSE)</f>
        <v>34.99</v>
      </c>
      <c r="K323" s="5">
        <f t="shared" si="4"/>
        <v>244.93</v>
      </c>
      <c r="L323" s="15">
        <f>PRODUCT(VLOOKUP(C323,'Warehouse Data'!A:H,8,FALSE),D323)</f>
        <v>0.76216505455333561</v>
      </c>
    </row>
    <row r="324" spans="1:12" x14ac:dyDescent="0.3">
      <c r="A324" t="s">
        <v>7458</v>
      </c>
      <c r="B324" t="s">
        <v>6810</v>
      </c>
      <c r="C324" t="s">
        <v>3520</v>
      </c>
      <c r="D324" s="3">
        <v>10</v>
      </c>
      <c r="E324" s="3" t="s">
        <v>6630</v>
      </c>
      <c r="F324" s="9">
        <v>44943.776978703674</v>
      </c>
      <c r="G324" s="9">
        <v>44944.168100000003</v>
      </c>
      <c r="H324" s="9">
        <v>44944.294339814784</v>
      </c>
      <c r="I324" s="5" t="str">
        <f>IF(VLOOKUP(B324, 'Customer Data'!B:C,2,FALSE)='Order Data per SKU'!E324,"","Different")</f>
        <v/>
      </c>
      <c r="J324" s="5">
        <f>VLOOKUP(C324,'Warehouse Data'!A:G,7,FALSE)</f>
        <v>8.99</v>
      </c>
      <c r="K324" s="5">
        <f t="shared" ref="K324:K387" si="5">J324*D324</f>
        <v>89.9</v>
      </c>
      <c r="L324" s="15">
        <f>PRODUCT(VLOOKUP(C324,'Warehouse Data'!A:H,8,FALSE),D324)</f>
        <v>40.069451671126558</v>
      </c>
    </row>
    <row r="325" spans="1:12" x14ac:dyDescent="0.3">
      <c r="A325" t="s">
        <v>7459</v>
      </c>
      <c r="B325" t="s">
        <v>7161</v>
      </c>
      <c r="C325" t="s">
        <v>5070</v>
      </c>
      <c r="D325" s="3">
        <v>4</v>
      </c>
      <c r="E325" s="3" t="s">
        <v>6666</v>
      </c>
      <c r="F325" s="9">
        <v>44944.258978703678</v>
      </c>
      <c r="G325" s="9">
        <v>44944.308100000002</v>
      </c>
      <c r="H325" s="9">
        <v>44945.022173148122</v>
      </c>
      <c r="I325" s="5" t="str">
        <f>IF(VLOOKUP(B325, 'Customer Data'!B:C,2,FALSE)='Order Data per SKU'!E325,"","Different")</f>
        <v/>
      </c>
      <c r="J325" s="5">
        <f>VLOOKUP(C325,'Warehouse Data'!A:G,7,FALSE)</f>
        <v>27.99</v>
      </c>
      <c r="K325" s="5">
        <f t="shared" si="5"/>
        <v>111.96</v>
      </c>
      <c r="L325" s="15">
        <f>PRODUCT(VLOOKUP(C325,'Warehouse Data'!A:H,8,FALSE),D325)</f>
        <v>120.02406416902409</v>
      </c>
    </row>
    <row r="326" spans="1:12" x14ac:dyDescent="0.3">
      <c r="A326" t="s">
        <v>7459</v>
      </c>
      <c r="B326" t="s">
        <v>7161</v>
      </c>
      <c r="C326" t="s">
        <v>4170</v>
      </c>
      <c r="D326" s="3">
        <v>3</v>
      </c>
      <c r="E326" s="3" t="s">
        <v>6666</v>
      </c>
      <c r="F326" s="9">
        <v>44944.258978703678</v>
      </c>
      <c r="G326" s="9">
        <v>44944.782299999999</v>
      </c>
      <c r="H326" s="9">
        <v>44945.022173148122</v>
      </c>
      <c r="I326" s="5" t="str">
        <f>IF(VLOOKUP(B326, 'Customer Data'!B:C,2,FALSE)='Order Data per SKU'!E326,"","Different")</f>
        <v/>
      </c>
      <c r="J326" s="5">
        <f>VLOOKUP(C326,'Warehouse Data'!A:G,7,FALSE)</f>
        <v>39.99</v>
      </c>
      <c r="K326" s="5">
        <f t="shared" si="5"/>
        <v>119.97</v>
      </c>
      <c r="L326" s="15">
        <f>PRODUCT(VLOOKUP(C326,'Warehouse Data'!A:H,8,FALSE),D326)</f>
        <v>1.5092596426241673</v>
      </c>
    </row>
    <row r="327" spans="1:12" x14ac:dyDescent="0.3">
      <c r="A327" t="s">
        <v>7460</v>
      </c>
      <c r="B327" t="s">
        <v>6755</v>
      </c>
      <c r="C327" t="s">
        <v>4801</v>
      </c>
      <c r="D327" s="3">
        <v>2</v>
      </c>
      <c r="E327" s="3" t="s">
        <v>6656</v>
      </c>
      <c r="F327" s="9">
        <v>44944.478978703679</v>
      </c>
      <c r="G327" s="9">
        <v>44944.563199999997</v>
      </c>
      <c r="H327" s="9">
        <v>44944.688700925901</v>
      </c>
      <c r="I327" s="5" t="str">
        <f>IF(VLOOKUP(B327, 'Customer Data'!B:C,2,FALSE)='Order Data per SKU'!E327,"","Different")</f>
        <v/>
      </c>
      <c r="J327" s="5">
        <f>VLOOKUP(C327,'Warehouse Data'!A:G,7,FALSE)</f>
        <v>10.99</v>
      </c>
      <c r="K327" s="5">
        <f t="shared" si="5"/>
        <v>21.98</v>
      </c>
      <c r="L327" s="15">
        <f>PRODUCT(VLOOKUP(C327,'Warehouse Data'!A:H,8,FALSE),D327)</f>
        <v>0.40897363287934696</v>
      </c>
    </row>
    <row r="328" spans="1:12" x14ac:dyDescent="0.3">
      <c r="A328" t="s">
        <v>7460</v>
      </c>
      <c r="B328" t="s">
        <v>6755</v>
      </c>
      <c r="C328" t="s">
        <v>3251</v>
      </c>
      <c r="D328" s="3">
        <v>2</v>
      </c>
      <c r="E328" s="3" t="s">
        <v>6656</v>
      </c>
      <c r="F328" s="9">
        <v>44944.478978703679</v>
      </c>
      <c r="G328" s="9">
        <v>44944.5216</v>
      </c>
      <c r="H328" s="9">
        <v>44944.688700925901</v>
      </c>
      <c r="I328" s="5" t="str">
        <f>IF(VLOOKUP(B328, 'Customer Data'!B:C,2,FALSE)='Order Data per SKU'!E328,"","Different")</f>
        <v/>
      </c>
      <c r="J328" s="5">
        <f>VLOOKUP(C328,'Warehouse Data'!A:G,7,FALSE)</f>
        <v>32.99</v>
      </c>
      <c r="K328" s="5">
        <f t="shared" si="5"/>
        <v>65.98</v>
      </c>
      <c r="L328" s="15">
        <f>PRODUCT(VLOOKUP(C328,'Warehouse Data'!A:H,8,FALSE),D328)</f>
        <v>0.20237699600755216</v>
      </c>
    </row>
    <row r="329" spans="1:12" x14ac:dyDescent="0.3">
      <c r="A329" t="s">
        <v>7460</v>
      </c>
      <c r="B329" t="s">
        <v>6755</v>
      </c>
      <c r="C329" t="s">
        <v>5662</v>
      </c>
      <c r="D329" s="3">
        <v>4</v>
      </c>
      <c r="E329" s="3" t="s">
        <v>6656</v>
      </c>
      <c r="F329" s="9">
        <v>44944.478978703679</v>
      </c>
      <c r="G329" s="9">
        <v>44944.566200000001</v>
      </c>
      <c r="H329" s="9">
        <v>44944.688700925901</v>
      </c>
      <c r="I329" s="5" t="str">
        <f>IF(VLOOKUP(B329, 'Customer Data'!B:C,2,FALSE)='Order Data per SKU'!E329,"","Different")</f>
        <v/>
      </c>
      <c r="J329" s="5">
        <f>VLOOKUP(C329,'Warehouse Data'!A:G,7,FALSE)</f>
        <v>59.99</v>
      </c>
      <c r="K329" s="5">
        <f t="shared" si="5"/>
        <v>239.96</v>
      </c>
      <c r="L329" s="15">
        <f>PRODUCT(VLOOKUP(C329,'Warehouse Data'!A:H,8,FALSE),D329)</f>
        <v>20.013780242393544</v>
      </c>
    </row>
    <row r="330" spans="1:12" x14ac:dyDescent="0.3">
      <c r="A330" t="s">
        <v>7461</v>
      </c>
      <c r="B330" t="s">
        <v>7142</v>
      </c>
      <c r="C330" t="s">
        <v>3615</v>
      </c>
      <c r="D330" s="3">
        <v>2</v>
      </c>
      <c r="E330" s="3" t="s">
        <v>6653</v>
      </c>
      <c r="F330" s="9">
        <v>44944.87497870368</v>
      </c>
      <c r="G330" s="9">
        <v>44945.201000000001</v>
      </c>
      <c r="H330" s="9">
        <v>44945.224978703678</v>
      </c>
      <c r="I330" s="5" t="str">
        <f>IF(VLOOKUP(B330, 'Customer Data'!B:C,2,FALSE)='Order Data per SKU'!E330,"","Different")</f>
        <v/>
      </c>
      <c r="J330" s="5">
        <f>VLOOKUP(C330,'Warehouse Data'!A:G,7,FALSE)</f>
        <v>54.99</v>
      </c>
      <c r="K330" s="5">
        <f t="shared" si="5"/>
        <v>109.98</v>
      </c>
      <c r="L330" s="15">
        <f>PRODUCT(VLOOKUP(C330,'Warehouse Data'!A:H,8,FALSE),D330)</f>
        <v>4.0161059874169966</v>
      </c>
    </row>
    <row r="331" spans="1:12" x14ac:dyDescent="0.3">
      <c r="A331" t="s">
        <v>7461</v>
      </c>
      <c r="B331" t="s">
        <v>7142</v>
      </c>
      <c r="C331" t="s">
        <v>3819</v>
      </c>
      <c r="D331" s="3">
        <v>4</v>
      </c>
      <c r="E331" s="3" t="s">
        <v>6653</v>
      </c>
      <c r="F331" s="9">
        <v>44944.87497870368</v>
      </c>
      <c r="G331" s="9">
        <v>44945.171499999997</v>
      </c>
      <c r="H331" s="9">
        <v>44945.224978703678</v>
      </c>
      <c r="I331" s="5" t="str">
        <f>IF(VLOOKUP(B331, 'Customer Data'!B:C,2,FALSE)='Order Data per SKU'!E331,"","Different")</f>
        <v/>
      </c>
      <c r="J331" s="5">
        <f>VLOOKUP(C331,'Warehouse Data'!A:G,7,FALSE)</f>
        <v>10.99</v>
      </c>
      <c r="K331" s="5">
        <f t="shared" si="5"/>
        <v>43.96</v>
      </c>
      <c r="L331" s="15">
        <f>PRODUCT(VLOOKUP(C331,'Warehouse Data'!A:H,8,FALSE),D331)</f>
        <v>2.0007052995674894</v>
      </c>
    </row>
    <row r="332" spans="1:12" x14ac:dyDescent="0.3">
      <c r="A332" t="s">
        <v>7462</v>
      </c>
      <c r="B332" t="s">
        <v>7184</v>
      </c>
      <c r="C332" t="s">
        <v>4489</v>
      </c>
      <c r="D332" s="3">
        <v>1</v>
      </c>
      <c r="E332" s="3" t="s">
        <v>6632</v>
      </c>
      <c r="F332" s="9">
        <v>44945.087978703683</v>
      </c>
      <c r="G332" s="9">
        <v>44945.426299999999</v>
      </c>
      <c r="H332" s="9">
        <v>44945.547700925905</v>
      </c>
      <c r="I332" s="5" t="str">
        <f>IF(VLOOKUP(B332, 'Customer Data'!B:C,2,FALSE)='Order Data per SKU'!E332,"","Different")</f>
        <v/>
      </c>
      <c r="J332" s="5">
        <f>VLOOKUP(C332,'Warehouse Data'!A:G,7,FALSE)</f>
        <v>10.99</v>
      </c>
      <c r="K332" s="5">
        <f t="shared" si="5"/>
        <v>10.99</v>
      </c>
      <c r="L332" s="15">
        <f>PRODUCT(VLOOKUP(C332,'Warehouse Data'!A:H,8,FALSE),D332)</f>
        <v>40.005764760752221</v>
      </c>
    </row>
    <row r="333" spans="1:12" x14ac:dyDescent="0.3">
      <c r="A333" t="s">
        <v>7462</v>
      </c>
      <c r="B333" t="s">
        <v>7184</v>
      </c>
      <c r="C333" t="s">
        <v>4485</v>
      </c>
      <c r="D333" s="3">
        <v>2</v>
      </c>
      <c r="E333" s="3" t="s">
        <v>6632</v>
      </c>
      <c r="F333" s="9">
        <v>44945.087978703683</v>
      </c>
      <c r="G333" s="9">
        <v>44945.124499999998</v>
      </c>
      <c r="H333" s="9">
        <v>44945.547700925905</v>
      </c>
      <c r="I333" s="5" t="str">
        <f>IF(VLOOKUP(B333, 'Customer Data'!B:C,2,FALSE)='Order Data per SKU'!E333,"","Different")</f>
        <v/>
      </c>
      <c r="J333" s="5">
        <f>VLOOKUP(C333,'Warehouse Data'!A:G,7,FALSE)</f>
        <v>12.99</v>
      </c>
      <c r="K333" s="5">
        <f t="shared" si="5"/>
        <v>25.98</v>
      </c>
      <c r="L333" s="15">
        <f>PRODUCT(VLOOKUP(C333,'Warehouse Data'!A:H,8,FALSE),D333)</f>
        <v>0.20043741372719875</v>
      </c>
    </row>
    <row r="334" spans="1:12" x14ac:dyDescent="0.3">
      <c r="A334" t="s">
        <v>7463</v>
      </c>
      <c r="B334" t="s">
        <v>6955</v>
      </c>
      <c r="C334" t="s">
        <v>5362</v>
      </c>
      <c r="D334" s="3">
        <v>2</v>
      </c>
      <c r="E334" s="3" t="s">
        <v>6624</v>
      </c>
      <c r="F334" s="9">
        <v>44945.460978703682</v>
      </c>
      <c r="G334" s="9">
        <v>44945.608200000002</v>
      </c>
      <c r="H334" s="9">
        <v>44946.407506481461</v>
      </c>
      <c r="I334" s="5" t="str">
        <f>IF(VLOOKUP(B334, 'Customer Data'!B:C,2,FALSE)='Order Data per SKU'!E334,"","Different")</f>
        <v/>
      </c>
      <c r="J334" s="5">
        <f>VLOOKUP(C334,'Warehouse Data'!A:G,7,FALSE)</f>
        <v>21.99</v>
      </c>
      <c r="K334" s="5">
        <f t="shared" si="5"/>
        <v>43.98</v>
      </c>
      <c r="L334" s="15">
        <f>PRODUCT(VLOOKUP(C334,'Warehouse Data'!A:H,8,FALSE),D334)</f>
        <v>10.017546013058981</v>
      </c>
    </row>
    <row r="335" spans="1:12" x14ac:dyDescent="0.3">
      <c r="A335" t="s">
        <v>7464</v>
      </c>
      <c r="B335" t="s">
        <v>6909</v>
      </c>
      <c r="C335" t="s">
        <v>4252</v>
      </c>
      <c r="D335" s="3">
        <v>4</v>
      </c>
      <c r="E335" s="3" t="s">
        <v>6641</v>
      </c>
      <c r="F335" s="9">
        <v>44945.49997870368</v>
      </c>
      <c r="G335" s="9">
        <v>44945.675900000002</v>
      </c>
      <c r="H335" s="9">
        <v>44945.693728703678</v>
      </c>
      <c r="I335" s="5" t="str">
        <f>IF(VLOOKUP(B335, 'Customer Data'!B:C,2,FALSE)='Order Data per SKU'!E335,"","Different")</f>
        <v/>
      </c>
      <c r="J335" s="5">
        <f>VLOOKUP(C335,'Warehouse Data'!A:G,7,FALSE)</f>
        <v>39.99</v>
      </c>
      <c r="K335" s="5">
        <f t="shared" si="5"/>
        <v>159.96</v>
      </c>
      <c r="L335" s="15">
        <f>PRODUCT(VLOOKUP(C335,'Warehouse Data'!A:H,8,FALSE),D335)</f>
        <v>7.2117660752863495</v>
      </c>
    </row>
    <row r="336" spans="1:12" x14ac:dyDescent="0.3">
      <c r="A336" t="s">
        <v>7464</v>
      </c>
      <c r="B336" t="s">
        <v>6909</v>
      </c>
      <c r="C336" t="s">
        <v>3100</v>
      </c>
      <c r="D336" s="3">
        <v>3</v>
      </c>
      <c r="E336" s="3" t="s">
        <v>6641</v>
      </c>
      <c r="F336" s="9">
        <v>44945.49997870368</v>
      </c>
      <c r="G336" s="9">
        <v>44945.565799999997</v>
      </c>
      <c r="H336" s="9">
        <v>44945.693728703678</v>
      </c>
      <c r="I336" s="5" t="str">
        <f>IF(VLOOKUP(B336, 'Customer Data'!B:C,2,FALSE)='Order Data per SKU'!E336,"","Different")</f>
        <v/>
      </c>
      <c r="J336" s="5">
        <f>VLOOKUP(C336,'Warehouse Data'!A:G,7,FALSE)</f>
        <v>6.99</v>
      </c>
      <c r="K336" s="5">
        <f t="shared" si="5"/>
        <v>20.97</v>
      </c>
      <c r="L336" s="15">
        <f>PRODUCT(VLOOKUP(C336,'Warehouse Data'!A:H,8,FALSE),D336)</f>
        <v>1.2241263033347551</v>
      </c>
    </row>
    <row r="337" spans="1:12" x14ac:dyDescent="0.3">
      <c r="A337" t="s">
        <v>7464</v>
      </c>
      <c r="B337" t="s">
        <v>6909</v>
      </c>
      <c r="C337" t="s">
        <v>3254</v>
      </c>
      <c r="D337" s="3">
        <v>5</v>
      </c>
      <c r="E337" s="3" t="s">
        <v>6641</v>
      </c>
      <c r="F337" s="9">
        <v>44945.49997870368</v>
      </c>
      <c r="G337" s="9">
        <v>44945.647599999997</v>
      </c>
      <c r="H337" s="9">
        <v>44945.693728703678</v>
      </c>
      <c r="I337" s="5" t="str">
        <f>IF(VLOOKUP(B337, 'Customer Data'!B:C,2,FALSE)='Order Data per SKU'!E337,"","Different")</f>
        <v/>
      </c>
      <c r="J337" s="5">
        <f>VLOOKUP(C337,'Warehouse Data'!A:G,7,FALSE)</f>
        <v>42.99</v>
      </c>
      <c r="K337" s="5">
        <f t="shared" si="5"/>
        <v>214.95000000000002</v>
      </c>
      <c r="L337" s="15">
        <f>PRODUCT(VLOOKUP(C337,'Warehouse Data'!A:H,8,FALSE),D337)</f>
        <v>25.027896285271076</v>
      </c>
    </row>
    <row r="338" spans="1:12" x14ac:dyDescent="0.3">
      <c r="A338" t="s">
        <v>7464</v>
      </c>
      <c r="B338" t="s">
        <v>6909</v>
      </c>
      <c r="C338" t="s">
        <v>4668</v>
      </c>
      <c r="D338" s="3">
        <v>9</v>
      </c>
      <c r="E338" s="3" t="s">
        <v>6641</v>
      </c>
      <c r="F338" s="9">
        <v>44945.49997870368</v>
      </c>
      <c r="G338" s="9">
        <v>44945.534299999999</v>
      </c>
      <c r="H338" s="9">
        <v>44945.693728703678</v>
      </c>
      <c r="I338" s="5" t="str">
        <f>IF(VLOOKUP(B338, 'Customer Data'!B:C,2,FALSE)='Order Data per SKU'!E338,"","Different")</f>
        <v/>
      </c>
      <c r="J338" s="5">
        <f>VLOOKUP(C338,'Warehouse Data'!A:G,7,FALSE)</f>
        <v>7.99</v>
      </c>
      <c r="K338" s="5">
        <f t="shared" si="5"/>
        <v>71.91</v>
      </c>
      <c r="L338" s="15">
        <f>PRODUCT(VLOOKUP(C338,'Warehouse Data'!A:H,8,FALSE),D338)</f>
        <v>13.512580336905621</v>
      </c>
    </row>
    <row r="339" spans="1:12" x14ac:dyDescent="0.3">
      <c r="A339" t="s">
        <v>7465</v>
      </c>
      <c r="B339" t="s">
        <v>7135</v>
      </c>
      <c r="C339" t="s">
        <v>3830</v>
      </c>
      <c r="D339" s="3">
        <v>2</v>
      </c>
      <c r="E339" s="3" t="s">
        <v>6627</v>
      </c>
      <c r="F339" s="9">
        <v>44945.641978703679</v>
      </c>
      <c r="G339" s="9">
        <v>44945.781199999998</v>
      </c>
      <c r="H339" s="9">
        <v>44945.824617592567</v>
      </c>
      <c r="I339" s="5" t="str">
        <f>IF(VLOOKUP(B339, 'Customer Data'!B:C,2,FALSE)='Order Data per SKU'!E339,"","Different")</f>
        <v/>
      </c>
      <c r="J339" s="5">
        <f>VLOOKUP(C339,'Warehouse Data'!A:G,7,FALSE)</f>
        <v>44.99</v>
      </c>
      <c r="K339" s="5">
        <f t="shared" si="5"/>
        <v>89.98</v>
      </c>
      <c r="L339" s="15">
        <f>PRODUCT(VLOOKUP(C339,'Warehouse Data'!A:H,8,FALSE),D339)</f>
        <v>11.006424454663078</v>
      </c>
    </row>
    <row r="340" spans="1:12" x14ac:dyDescent="0.3">
      <c r="A340" t="s">
        <v>7465</v>
      </c>
      <c r="B340" t="s">
        <v>7135</v>
      </c>
      <c r="C340" t="s">
        <v>3793</v>
      </c>
      <c r="D340" s="3">
        <v>1</v>
      </c>
      <c r="E340" s="3" t="s">
        <v>6627</v>
      </c>
      <c r="F340" s="9">
        <v>44945.641978703679</v>
      </c>
      <c r="G340" s="9">
        <v>44945.708400000003</v>
      </c>
      <c r="H340" s="9">
        <v>44945.824617592567</v>
      </c>
      <c r="I340" s="5" t="str">
        <f>IF(VLOOKUP(B340, 'Customer Data'!B:C,2,FALSE)='Order Data per SKU'!E340,"","Different")</f>
        <v/>
      </c>
      <c r="J340" s="5">
        <f>VLOOKUP(C340,'Warehouse Data'!A:G,7,FALSE)</f>
        <v>3.99</v>
      </c>
      <c r="K340" s="5">
        <f t="shared" si="5"/>
        <v>3.99</v>
      </c>
      <c r="L340" s="15">
        <f>PRODUCT(VLOOKUP(C340,'Warehouse Data'!A:H,8,FALSE),D340)</f>
        <v>0.40671151478197226</v>
      </c>
    </row>
    <row r="341" spans="1:12" x14ac:dyDescent="0.3">
      <c r="A341" t="s">
        <v>7466</v>
      </c>
      <c r="B341" t="s">
        <v>7169</v>
      </c>
      <c r="C341" t="s">
        <v>4962</v>
      </c>
      <c r="D341" s="3">
        <v>5</v>
      </c>
      <c r="E341" s="3" t="s">
        <v>6625</v>
      </c>
      <c r="F341" s="9">
        <v>44945.958978703682</v>
      </c>
      <c r="G341" s="9">
        <v>44946.444300000003</v>
      </c>
      <c r="H341" s="9">
        <v>44946.938839814793</v>
      </c>
      <c r="I341" s="5" t="str">
        <f>IF(VLOOKUP(B341, 'Customer Data'!B:C,2,FALSE)='Order Data per SKU'!E341,"","Different")</f>
        <v/>
      </c>
      <c r="J341" s="5">
        <f>VLOOKUP(C341,'Warehouse Data'!A:G,7,FALSE)</f>
        <v>14.99</v>
      </c>
      <c r="K341" s="5">
        <f t="shared" si="5"/>
        <v>74.95</v>
      </c>
      <c r="L341" s="15">
        <f>PRODUCT(VLOOKUP(C341,'Warehouse Data'!A:H,8,FALSE),D341)</f>
        <v>45.016529403073179</v>
      </c>
    </row>
    <row r="342" spans="1:12" x14ac:dyDescent="0.3">
      <c r="A342" t="s">
        <v>7466</v>
      </c>
      <c r="B342" t="s">
        <v>7169</v>
      </c>
      <c r="C342" t="s">
        <v>4081</v>
      </c>
      <c r="D342" s="3">
        <v>2</v>
      </c>
      <c r="E342" s="3" t="s">
        <v>6625</v>
      </c>
      <c r="F342" s="9">
        <v>44945.958978703682</v>
      </c>
      <c r="G342" s="9">
        <v>44946.058499999999</v>
      </c>
      <c r="H342" s="9">
        <v>44946.938839814793</v>
      </c>
      <c r="I342" s="5" t="str">
        <f>IF(VLOOKUP(B342, 'Customer Data'!B:C,2,FALSE)='Order Data per SKU'!E342,"","Different")</f>
        <v/>
      </c>
      <c r="J342" s="5">
        <f>VLOOKUP(C342,'Warehouse Data'!A:G,7,FALSE)</f>
        <v>34.99</v>
      </c>
      <c r="K342" s="5">
        <f t="shared" si="5"/>
        <v>69.98</v>
      </c>
      <c r="L342" s="15">
        <f>PRODUCT(VLOOKUP(C342,'Warehouse Data'!A:H,8,FALSE),D342)</f>
        <v>2.0156538305952534</v>
      </c>
    </row>
    <row r="343" spans="1:12" x14ac:dyDescent="0.3">
      <c r="A343" t="s">
        <v>7466</v>
      </c>
      <c r="B343" t="s">
        <v>7169</v>
      </c>
      <c r="C343" t="s">
        <v>3827</v>
      </c>
      <c r="D343" s="3">
        <v>7</v>
      </c>
      <c r="E343" s="3" t="s">
        <v>6625</v>
      </c>
      <c r="F343" s="9">
        <v>44945.958978703682</v>
      </c>
      <c r="G343" s="9">
        <v>44946.150600000001</v>
      </c>
      <c r="H343" s="9">
        <v>44946.938839814793</v>
      </c>
      <c r="I343" s="5" t="str">
        <f>IF(VLOOKUP(B343, 'Customer Data'!B:C,2,FALSE)='Order Data per SKU'!E343,"","Different")</f>
        <v/>
      </c>
      <c r="J343" s="5">
        <f>VLOOKUP(C343,'Warehouse Data'!A:G,7,FALSE)</f>
        <v>49.99</v>
      </c>
      <c r="K343" s="5">
        <f t="shared" si="5"/>
        <v>349.93</v>
      </c>
      <c r="L343" s="15">
        <f>PRODUCT(VLOOKUP(C343,'Warehouse Data'!A:H,8,FALSE),D343)</f>
        <v>1.4225413688822504</v>
      </c>
    </row>
    <row r="344" spans="1:12" x14ac:dyDescent="0.3">
      <c r="A344" t="s">
        <v>7467</v>
      </c>
      <c r="B344" t="s">
        <v>7234</v>
      </c>
      <c r="C344" t="s">
        <v>5063</v>
      </c>
      <c r="D344" s="3">
        <v>3</v>
      </c>
      <c r="E344" s="3" t="s">
        <v>6656</v>
      </c>
      <c r="F344" s="9">
        <v>44946.449978703684</v>
      </c>
      <c r="G344" s="9">
        <v>44946.868000000002</v>
      </c>
      <c r="H344" s="9">
        <v>44946.877756481459</v>
      </c>
      <c r="I344" s="5" t="str">
        <f>IF(VLOOKUP(B344, 'Customer Data'!B:C,2,FALSE)='Order Data per SKU'!E344,"","Different")</f>
        <v/>
      </c>
      <c r="J344" s="5">
        <f>VLOOKUP(C344,'Warehouse Data'!A:G,7,FALSE)</f>
        <v>21.99</v>
      </c>
      <c r="K344" s="5">
        <f t="shared" si="5"/>
        <v>65.97</v>
      </c>
      <c r="L344" s="15">
        <f>PRODUCT(VLOOKUP(C344,'Warehouse Data'!A:H,8,FALSE),D344)</f>
        <v>33.002834972502846</v>
      </c>
    </row>
    <row r="345" spans="1:12" x14ac:dyDescent="0.3">
      <c r="A345" t="s">
        <v>7467</v>
      </c>
      <c r="B345" t="s">
        <v>7234</v>
      </c>
      <c r="C345" t="s">
        <v>4269</v>
      </c>
      <c r="D345" s="3">
        <v>7</v>
      </c>
      <c r="E345" s="3" t="s">
        <v>6656</v>
      </c>
      <c r="F345" s="9">
        <v>44946.449978703684</v>
      </c>
      <c r="G345" s="9">
        <v>44946.783199999998</v>
      </c>
      <c r="H345" s="9">
        <v>44946.877756481459</v>
      </c>
      <c r="I345" s="5" t="str">
        <f>IF(VLOOKUP(B345, 'Customer Data'!B:C,2,FALSE)='Order Data per SKU'!E345,"","Different")</f>
        <v/>
      </c>
      <c r="J345" s="5">
        <f>VLOOKUP(C345,'Warehouse Data'!A:G,7,FALSE)</f>
        <v>29.99</v>
      </c>
      <c r="K345" s="5">
        <f t="shared" si="5"/>
        <v>209.92999999999998</v>
      </c>
      <c r="L345" s="15">
        <f>PRODUCT(VLOOKUP(C345,'Warehouse Data'!A:H,8,FALSE),D345)</f>
        <v>14.010317101403531</v>
      </c>
    </row>
    <row r="346" spans="1:12" x14ac:dyDescent="0.3">
      <c r="A346" t="s">
        <v>7468</v>
      </c>
      <c r="B346" t="s">
        <v>7020</v>
      </c>
      <c r="C346" t="s">
        <v>5518</v>
      </c>
      <c r="D346" s="3">
        <v>5</v>
      </c>
      <c r="E346" s="3" t="s">
        <v>6621</v>
      </c>
      <c r="F346" s="9">
        <v>44946.618978703686</v>
      </c>
      <c r="G346" s="9">
        <v>44947.375200000002</v>
      </c>
      <c r="H346" s="9">
        <v>44947.553006481467</v>
      </c>
      <c r="I346" s="5" t="str">
        <f>IF(VLOOKUP(B346, 'Customer Data'!B:C,2,FALSE)='Order Data per SKU'!E346,"","Different")</f>
        <v/>
      </c>
      <c r="J346" s="5">
        <f>VLOOKUP(C346,'Warehouse Data'!A:G,7,FALSE)</f>
        <v>249.99</v>
      </c>
      <c r="K346" s="5">
        <f t="shared" si="5"/>
        <v>1249.95</v>
      </c>
      <c r="L346" s="15">
        <f>PRODUCT(VLOOKUP(C346,'Warehouse Data'!A:H,8,FALSE),D346)</f>
        <v>2.529282276894707</v>
      </c>
    </row>
    <row r="347" spans="1:12" x14ac:dyDescent="0.3">
      <c r="A347" t="s">
        <v>7468</v>
      </c>
      <c r="B347" t="s">
        <v>7020</v>
      </c>
      <c r="C347" t="s">
        <v>4692</v>
      </c>
      <c r="D347" s="3">
        <v>4</v>
      </c>
      <c r="E347" s="3" t="s">
        <v>6621</v>
      </c>
      <c r="F347" s="9">
        <v>44946.618978703686</v>
      </c>
      <c r="G347" s="9">
        <v>44947.207699999999</v>
      </c>
      <c r="H347" s="9">
        <v>44947.553006481467</v>
      </c>
      <c r="I347" s="5" t="str">
        <f>IF(VLOOKUP(B347, 'Customer Data'!B:C,2,FALSE)='Order Data per SKU'!E347,"","Different")</f>
        <v/>
      </c>
      <c r="J347" s="5">
        <f>VLOOKUP(C347,'Warehouse Data'!A:G,7,FALSE)</f>
        <v>9.99</v>
      </c>
      <c r="K347" s="5">
        <f t="shared" si="5"/>
        <v>39.96</v>
      </c>
      <c r="L347" s="15">
        <f>PRODUCT(VLOOKUP(C347,'Warehouse Data'!A:H,8,FALSE),D347)</f>
        <v>68.030443853210329</v>
      </c>
    </row>
    <row r="348" spans="1:12" x14ac:dyDescent="0.3">
      <c r="A348" t="s">
        <v>7468</v>
      </c>
      <c r="B348" t="s">
        <v>7020</v>
      </c>
      <c r="C348" t="s">
        <v>5604</v>
      </c>
      <c r="D348" s="3">
        <v>8</v>
      </c>
      <c r="E348" s="3" t="s">
        <v>6621</v>
      </c>
      <c r="F348" s="9">
        <v>44946.618978703686</v>
      </c>
      <c r="G348" s="9">
        <v>44947.265500000001</v>
      </c>
      <c r="H348" s="9">
        <v>44947.553006481467</v>
      </c>
      <c r="I348" s="5" t="str">
        <f>IF(VLOOKUP(B348, 'Customer Data'!B:C,2,FALSE)='Order Data per SKU'!E348,"","Different")</f>
        <v/>
      </c>
      <c r="J348" s="5">
        <f>VLOOKUP(C348,'Warehouse Data'!A:G,7,FALSE)</f>
        <v>29.99</v>
      </c>
      <c r="K348" s="5">
        <f t="shared" si="5"/>
        <v>239.92</v>
      </c>
      <c r="L348" s="15">
        <f>PRODUCT(VLOOKUP(C348,'Warehouse Data'!A:H,8,FALSE),D348)</f>
        <v>4.008155608097475</v>
      </c>
    </row>
    <row r="349" spans="1:12" x14ac:dyDescent="0.3">
      <c r="A349" t="s">
        <v>7469</v>
      </c>
      <c r="B349" t="s">
        <v>7119</v>
      </c>
      <c r="C349" t="s">
        <v>5891</v>
      </c>
      <c r="D349" s="3">
        <v>5</v>
      </c>
      <c r="E349" s="3" t="s">
        <v>6642</v>
      </c>
      <c r="F349" s="9">
        <v>44947.043978703688</v>
      </c>
      <c r="G349" s="9">
        <v>44947.601499999997</v>
      </c>
      <c r="H349" s="9">
        <v>44947.948839814802</v>
      </c>
      <c r="I349" s="5" t="str">
        <f>IF(VLOOKUP(B349, 'Customer Data'!B:C,2,FALSE)='Order Data per SKU'!E349,"","Different")</f>
        <v>Different</v>
      </c>
      <c r="J349" s="5">
        <f>VLOOKUP(C349,'Warehouse Data'!A:G,7,FALSE)</f>
        <v>499.99</v>
      </c>
      <c r="K349" s="5">
        <f t="shared" si="5"/>
        <v>2499.9499999999998</v>
      </c>
      <c r="L349" s="15">
        <f>PRODUCT(VLOOKUP(C349,'Warehouse Data'!A:H,8,FALSE),D349)</f>
        <v>3.0311079959903391</v>
      </c>
    </row>
    <row r="350" spans="1:12" x14ac:dyDescent="0.3">
      <c r="A350" t="s">
        <v>7469</v>
      </c>
      <c r="B350" t="s">
        <v>7119</v>
      </c>
      <c r="C350" t="s">
        <v>5173</v>
      </c>
      <c r="D350" s="3">
        <v>8</v>
      </c>
      <c r="E350" s="3" t="s">
        <v>6642</v>
      </c>
      <c r="F350" s="9">
        <v>44947.043978703688</v>
      </c>
      <c r="G350" s="9">
        <v>44947.067199999998</v>
      </c>
      <c r="H350" s="9">
        <v>44947.948839814802</v>
      </c>
      <c r="I350" s="5" t="str">
        <f>IF(VLOOKUP(B350, 'Customer Data'!B:C,2,FALSE)='Order Data per SKU'!E350,"","Different")</f>
        <v>Different</v>
      </c>
      <c r="J350" s="5">
        <f>VLOOKUP(C350,'Warehouse Data'!A:G,7,FALSE)</f>
        <v>29.99</v>
      </c>
      <c r="K350" s="5">
        <f t="shared" si="5"/>
        <v>239.92</v>
      </c>
      <c r="L350" s="15">
        <f>PRODUCT(VLOOKUP(C350,'Warehouse Data'!A:H,8,FALSE),D350)</f>
        <v>4.0733052821697164</v>
      </c>
    </row>
    <row r="351" spans="1:12" x14ac:dyDescent="0.3">
      <c r="A351" t="s">
        <v>7470</v>
      </c>
      <c r="B351" t="s">
        <v>7151</v>
      </c>
      <c r="C351" t="s">
        <v>3283</v>
      </c>
      <c r="D351" s="3">
        <v>7</v>
      </c>
      <c r="E351" s="3" t="s">
        <v>6645</v>
      </c>
      <c r="F351" s="9">
        <v>44947.059978703692</v>
      </c>
      <c r="G351" s="9">
        <v>44947.428399999997</v>
      </c>
      <c r="H351" s="9">
        <v>44947.442617592584</v>
      </c>
      <c r="I351" s="5" t="str">
        <f>IF(VLOOKUP(B351, 'Customer Data'!B:C,2,FALSE)='Order Data per SKU'!E351,"","Different")</f>
        <v/>
      </c>
      <c r="J351" s="5">
        <f>VLOOKUP(C351,'Warehouse Data'!A:G,7,FALSE)</f>
        <v>22.99</v>
      </c>
      <c r="K351" s="5">
        <f t="shared" si="5"/>
        <v>160.92999999999998</v>
      </c>
      <c r="L351" s="15">
        <f>PRODUCT(VLOOKUP(C351,'Warehouse Data'!A:H,8,FALSE),D351)</f>
        <v>35.05839666872955</v>
      </c>
    </row>
    <row r="352" spans="1:12" x14ac:dyDescent="0.3">
      <c r="A352" t="s">
        <v>7470</v>
      </c>
      <c r="B352" t="s">
        <v>7151</v>
      </c>
      <c r="C352" t="s">
        <v>4209</v>
      </c>
      <c r="D352" s="3">
        <v>8</v>
      </c>
      <c r="E352" s="3" t="s">
        <v>6645</v>
      </c>
      <c r="F352" s="9">
        <v>44947.059978703692</v>
      </c>
      <c r="G352" s="9">
        <v>44947.119899999998</v>
      </c>
      <c r="H352" s="9">
        <v>44947.442617592584</v>
      </c>
      <c r="I352" s="5" t="str">
        <f>IF(VLOOKUP(B352, 'Customer Data'!B:C,2,FALSE)='Order Data per SKU'!E352,"","Different")</f>
        <v/>
      </c>
      <c r="J352" s="5">
        <f>VLOOKUP(C352,'Warehouse Data'!A:G,7,FALSE)</f>
        <v>39.99</v>
      </c>
      <c r="K352" s="5">
        <f t="shared" si="5"/>
        <v>319.92</v>
      </c>
      <c r="L352" s="15">
        <f>PRODUCT(VLOOKUP(C352,'Warehouse Data'!A:H,8,FALSE),D352)</f>
        <v>5.6708150973681315</v>
      </c>
    </row>
    <row r="353" spans="1:12" x14ac:dyDescent="0.3">
      <c r="A353" t="s">
        <v>7471</v>
      </c>
      <c r="B353" t="s">
        <v>7159</v>
      </c>
      <c r="C353" t="s">
        <v>5281</v>
      </c>
      <c r="D353" s="3">
        <v>6</v>
      </c>
      <c r="E353" s="3" t="s">
        <v>6650</v>
      </c>
      <c r="F353" s="9">
        <v>44947.145978703695</v>
      </c>
      <c r="G353" s="9">
        <v>44947.172599999998</v>
      </c>
      <c r="H353" s="9">
        <v>44947.38556203703</v>
      </c>
      <c r="I353" s="5" t="str">
        <f>IF(VLOOKUP(B353, 'Customer Data'!B:C,2,FALSE)='Order Data per SKU'!E353,"","Different")</f>
        <v/>
      </c>
      <c r="J353" s="5">
        <f>VLOOKUP(C353,'Warehouse Data'!A:G,7,FALSE)</f>
        <v>30.99</v>
      </c>
      <c r="K353" s="5">
        <f t="shared" si="5"/>
        <v>185.94</v>
      </c>
      <c r="L353" s="15">
        <f>PRODUCT(VLOOKUP(C353,'Warehouse Data'!A:H,8,FALSE),D353)</f>
        <v>48.030815517763301</v>
      </c>
    </row>
    <row r="354" spans="1:12" x14ac:dyDescent="0.3">
      <c r="A354" t="s">
        <v>7472</v>
      </c>
      <c r="B354" t="s">
        <v>6913</v>
      </c>
      <c r="C354" t="s">
        <v>5678</v>
      </c>
      <c r="D354" s="3">
        <v>3</v>
      </c>
      <c r="E354" s="3" t="s">
        <v>6632</v>
      </c>
      <c r="F354" s="9">
        <v>44947.251978703694</v>
      </c>
      <c r="G354" s="9">
        <v>44947.902600000001</v>
      </c>
      <c r="H354" s="9">
        <v>44948.167256481473</v>
      </c>
      <c r="I354" s="5" t="str">
        <f>IF(VLOOKUP(B354, 'Customer Data'!B:C,2,FALSE)='Order Data per SKU'!E354,"","Different")</f>
        <v/>
      </c>
      <c r="J354" s="5">
        <f>VLOOKUP(C354,'Warehouse Data'!A:G,7,FALSE)</f>
        <v>12.99</v>
      </c>
      <c r="K354" s="5">
        <f t="shared" si="5"/>
        <v>38.97</v>
      </c>
      <c r="L354" s="15">
        <f>PRODUCT(VLOOKUP(C354,'Warehouse Data'!A:H,8,FALSE),D354)</f>
        <v>0.32859080369926635</v>
      </c>
    </row>
    <row r="355" spans="1:12" x14ac:dyDescent="0.3">
      <c r="A355" t="s">
        <v>7472</v>
      </c>
      <c r="B355" t="s">
        <v>6913</v>
      </c>
      <c r="C355" t="s">
        <v>5064</v>
      </c>
      <c r="D355" s="3">
        <v>3</v>
      </c>
      <c r="E355" s="3" t="s">
        <v>6632</v>
      </c>
      <c r="F355" s="9">
        <v>44947.251978703694</v>
      </c>
      <c r="G355" s="9">
        <v>44947.380100000002</v>
      </c>
      <c r="H355" s="9">
        <v>44948.167256481473</v>
      </c>
      <c r="I355" s="5" t="str">
        <f>IF(VLOOKUP(B355, 'Customer Data'!B:C,2,FALSE)='Order Data per SKU'!E355,"","Different")</f>
        <v/>
      </c>
      <c r="J355" s="5">
        <f>VLOOKUP(C355,'Warehouse Data'!A:G,7,FALSE)</f>
        <v>13.99</v>
      </c>
      <c r="K355" s="5">
        <f t="shared" si="5"/>
        <v>41.97</v>
      </c>
      <c r="L355" s="15">
        <f>PRODUCT(VLOOKUP(C355,'Warehouse Data'!A:H,8,FALSE),D355)</f>
        <v>15.007032596438693</v>
      </c>
    </row>
    <row r="356" spans="1:12" x14ac:dyDescent="0.3">
      <c r="A356" t="s">
        <v>7472</v>
      </c>
      <c r="B356" t="s">
        <v>6913</v>
      </c>
      <c r="C356" t="s">
        <v>4191</v>
      </c>
      <c r="D356" s="3">
        <v>3</v>
      </c>
      <c r="E356" s="3" t="s">
        <v>6632</v>
      </c>
      <c r="F356" s="9">
        <v>44947.251978703694</v>
      </c>
      <c r="G356" s="9">
        <v>44947.405200000001</v>
      </c>
      <c r="H356" s="9">
        <v>44948.167256481473</v>
      </c>
      <c r="I356" s="5" t="str">
        <f>IF(VLOOKUP(B356, 'Customer Data'!B:C,2,FALSE)='Order Data per SKU'!E356,"","Different")</f>
        <v/>
      </c>
      <c r="J356" s="5">
        <f>VLOOKUP(C356,'Warehouse Data'!A:G,7,FALSE)</f>
        <v>89.99</v>
      </c>
      <c r="K356" s="5">
        <f t="shared" si="5"/>
        <v>269.96999999999997</v>
      </c>
      <c r="L356" s="15">
        <f>PRODUCT(VLOOKUP(C356,'Warehouse Data'!A:H,8,FALSE),D356)</f>
        <v>0.61065956385358844</v>
      </c>
    </row>
    <row r="357" spans="1:12" x14ac:dyDescent="0.3">
      <c r="A357" t="s">
        <v>7473</v>
      </c>
      <c r="B357" t="s">
        <v>7008</v>
      </c>
      <c r="C357" t="s">
        <v>3520</v>
      </c>
      <c r="D357" s="3">
        <v>6</v>
      </c>
      <c r="E357" s="3" t="s">
        <v>6623</v>
      </c>
      <c r="F357" s="9">
        <v>44947.555978703691</v>
      </c>
      <c r="G357" s="9">
        <v>44947.847099999999</v>
      </c>
      <c r="H357" s="9">
        <v>44947.855284259247</v>
      </c>
      <c r="I357" s="5" t="str">
        <f>IF(VLOOKUP(B357, 'Customer Data'!B:C,2,FALSE)='Order Data per SKU'!E357,"","Different")</f>
        <v/>
      </c>
      <c r="J357" s="5">
        <f>VLOOKUP(C357,'Warehouse Data'!A:G,7,FALSE)</f>
        <v>8.99</v>
      </c>
      <c r="K357" s="5">
        <f t="shared" si="5"/>
        <v>53.94</v>
      </c>
      <c r="L357" s="15">
        <f>PRODUCT(VLOOKUP(C357,'Warehouse Data'!A:H,8,FALSE),D357)</f>
        <v>24.041671002675937</v>
      </c>
    </row>
    <row r="358" spans="1:12" x14ac:dyDescent="0.3">
      <c r="A358" t="s">
        <v>7474</v>
      </c>
      <c r="B358" t="s">
        <v>6858</v>
      </c>
      <c r="C358" t="s">
        <v>5476</v>
      </c>
      <c r="D358" s="3">
        <v>5</v>
      </c>
      <c r="E358" s="3" t="s">
        <v>6627</v>
      </c>
      <c r="F358" s="9">
        <v>44947.822978703691</v>
      </c>
      <c r="G358" s="9">
        <v>44947.953800000003</v>
      </c>
      <c r="H358" s="9">
        <v>44947.963950925914</v>
      </c>
      <c r="I358" s="5" t="str">
        <f>IF(VLOOKUP(B358, 'Customer Data'!B:C,2,FALSE)='Order Data per SKU'!E358,"","Different")</f>
        <v/>
      </c>
      <c r="J358" s="5">
        <f>VLOOKUP(C358,'Warehouse Data'!A:G,7,FALSE)</f>
        <v>29.99</v>
      </c>
      <c r="K358" s="5">
        <f t="shared" si="5"/>
        <v>149.94999999999999</v>
      </c>
      <c r="L358" s="15">
        <f>PRODUCT(VLOOKUP(C358,'Warehouse Data'!A:H,8,FALSE),D358)</f>
        <v>100.03040845975052</v>
      </c>
    </row>
    <row r="359" spans="1:12" x14ac:dyDescent="0.3">
      <c r="A359" t="s">
        <v>7475</v>
      </c>
      <c r="B359" t="s">
        <v>6930</v>
      </c>
      <c r="C359" t="s">
        <v>5628</v>
      </c>
      <c r="D359" s="3">
        <v>5</v>
      </c>
      <c r="E359" s="3" t="s">
        <v>6650</v>
      </c>
      <c r="F359" s="9">
        <v>44948.245978703693</v>
      </c>
      <c r="G359" s="9">
        <v>44948.285799999998</v>
      </c>
      <c r="H359" s="9">
        <v>44948.464034259247</v>
      </c>
      <c r="I359" s="5" t="str">
        <f>IF(VLOOKUP(B359, 'Customer Data'!B:C,2,FALSE)='Order Data per SKU'!E359,"","Different")</f>
        <v/>
      </c>
      <c r="J359" s="5">
        <f>VLOOKUP(C359,'Warehouse Data'!A:G,7,FALSE)</f>
        <v>14.99</v>
      </c>
      <c r="K359" s="5">
        <f t="shared" si="5"/>
        <v>74.95</v>
      </c>
      <c r="L359" s="15">
        <f>PRODUCT(VLOOKUP(C359,'Warehouse Data'!A:H,8,FALSE),D359)</f>
        <v>3.0392448763756064</v>
      </c>
    </row>
    <row r="360" spans="1:12" x14ac:dyDescent="0.3">
      <c r="A360" t="s">
        <v>7475</v>
      </c>
      <c r="B360" t="s">
        <v>6930</v>
      </c>
      <c r="C360" t="s">
        <v>5046</v>
      </c>
      <c r="D360" s="3">
        <v>6</v>
      </c>
      <c r="E360" s="3" t="s">
        <v>6650</v>
      </c>
      <c r="F360" s="9">
        <v>44948.245978703693</v>
      </c>
      <c r="G360" s="9">
        <v>44948.367400000003</v>
      </c>
      <c r="H360" s="9">
        <v>44948.464034259247</v>
      </c>
      <c r="I360" s="5" t="str">
        <f>IF(VLOOKUP(B360, 'Customer Data'!B:C,2,FALSE)='Order Data per SKU'!E360,"","Different")</f>
        <v/>
      </c>
      <c r="J360" s="5">
        <f>VLOOKUP(C360,'Warehouse Data'!A:G,7,FALSE)</f>
        <v>15.99</v>
      </c>
      <c r="K360" s="5">
        <f t="shared" si="5"/>
        <v>95.94</v>
      </c>
      <c r="L360" s="15">
        <f>PRODUCT(VLOOKUP(C360,'Warehouse Data'!A:H,8,FALSE),D360)</f>
        <v>30.038615144095559</v>
      </c>
    </row>
    <row r="361" spans="1:12" x14ac:dyDescent="0.3">
      <c r="A361" t="s">
        <v>7476</v>
      </c>
      <c r="B361" t="s">
        <v>7225</v>
      </c>
      <c r="C361" t="s">
        <v>5153</v>
      </c>
      <c r="D361" s="3">
        <v>9</v>
      </c>
      <c r="E361" s="3" t="s">
        <v>6623</v>
      </c>
      <c r="F361" s="9">
        <v>44948.272978703695</v>
      </c>
      <c r="G361" s="9">
        <v>44948.5098</v>
      </c>
      <c r="H361" s="9">
        <v>44948.583395370362</v>
      </c>
      <c r="I361" s="5" t="str">
        <f>IF(VLOOKUP(B361, 'Customer Data'!B:C,2,FALSE)='Order Data per SKU'!E361,"","Different")</f>
        <v/>
      </c>
      <c r="J361" s="5">
        <f>VLOOKUP(C361,'Warehouse Data'!A:G,7,FALSE)</f>
        <v>29.99</v>
      </c>
      <c r="K361" s="5">
        <f t="shared" si="5"/>
        <v>269.90999999999997</v>
      </c>
      <c r="L361" s="15">
        <f>PRODUCT(VLOOKUP(C361,'Warehouse Data'!A:H,8,FALSE),D361)</f>
        <v>0.90260888854970833</v>
      </c>
    </row>
    <row r="362" spans="1:12" x14ac:dyDescent="0.3">
      <c r="A362" t="s">
        <v>7477</v>
      </c>
      <c r="B362" t="s">
        <v>7103</v>
      </c>
      <c r="C362" t="s">
        <v>5261</v>
      </c>
      <c r="D362" s="3">
        <v>9</v>
      </c>
      <c r="E362" s="3" t="s">
        <v>6640</v>
      </c>
      <c r="F362" s="9">
        <v>44948.583978703697</v>
      </c>
      <c r="G362" s="9">
        <v>44948.6086</v>
      </c>
      <c r="H362" s="9">
        <v>44948.754117592587</v>
      </c>
      <c r="I362" s="5" t="str">
        <f>IF(VLOOKUP(B362, 'Customer Data'!B:C,2,FALSE)='Order Data per SKU'!E362,"","Different")</f>
        <v>Different</v>
      </c>
      <c r="J362" s="5">
        <f>VLOOKUP(C362,'Warehouse Data'!A:G,7,FALSE)</f>
        <v>29.99</v>
      </c>
      <c r="K362" s="5">
        <f t="shared" si="5"/>
        <v>269.90999999999997</v>
      </c>
      <c r="L362" s="15">
        <f>PRODUCT(VLOOKUP(C362,'Warehouse Data'!A:H,8,FALSE),D362)</f>
        <v>216.03770946905576</v>
      </c>
    </row>
    <row r="363" spans="1:12" x14ac:dyDescent="0.3">
      <c r="A363" t="s">
        <v>7478</v>
      </c>
      <c r="B363" t="s">
        <v>6899</v>
      </c>
      <c r="C363" t="s">
        <v>5958</v>
      </c>
      <c r="D363" s="3">
        <v>7</v>
      </c>
      <c r="E363" s="3" t="s">
        <v>6627</v>
      </c>
      <c r="F363" s="9">
        <v>44949.013978703697</v>
      </c>
      <c r="G363" s="9">
        <v>44949.148699999998</v>
      </c>
      <c r="H363" s="9">
        <v>44949.238284259256</v>
      </c>
      <c r="I363" s="5" t="str">
        <f>IF(VLOOKUP(B363, 'Customer Data'!B:C,2,FALSE)='Order Data per SKU'!E363,"","Different")</f>
        <v>Different</v>
      </c>
      <c r="J363" s="5">
        <f>VLOOKUP(C363,'Warehouse Data'!A:G,7,FALSE)</f>
        <v>89.99</v>
      </c>
      <c r="K363" s="5">
        <f t="shared" si="5"/>
        <v>629.92999999999995</v>
      </c>
      <c r="L363" s="15">
        <f>PRODUCT(VLOOKUP(C363,'Warehouse Data'!A:H,8,FALSE),D363)</f>
        <v>2.108105336423324</v>
      </c>
    </row>
    <row r="364" spans="1:12" x14ac:dyDescent="0.3">
      <c r="A364" t="s">
        <v>7478</v>
      </c>
      <c r="B364" t="s">
        <v>6899</v>
      </c>
      <c r="C364" t="s">
        <v>4075</v>
      </c>
      <c r="D364" s="3">
        <v>5</v>
      </c>
      <c r="E364" s="3" t="s">
        <v>6627</v>
      </c>
      <c r="F364" s="9">
        <v>44949.013978703697</v>
      </c>
      <c r="G364" s="9">
        <v>44949.042999999998</v>
      </c>
      <c r="H364" s="9">
        <v>44949.238284259256</v>
      </c>
      <c r="I364" s="5" t="str">
        <f>IF(VLOOKUP(B364, 'Customer Data'!B:C,2,FALSE)='Order Data per SKU'!E364,"","Different")</f>
        <v>Different</v>
      </c>
      <c r="J364" s="5">
        <f>VLOOKUP(C364,'Warehouse Data'!A:G,7,FALSE)</f>
        <v>39.99</v>
      </c>
      <c r="K364" s="5">
        <f t="shared" si="5"/>
        <v>199.95000000000002</v>
      </c>
      <c r="L364" s="15">
        <f>PRODUCT(VLOOKUP(C364,'Warehouse Data'!A:H,8,FALSE),D364)</f>
        <v>0.52646016976735865</v>
      </c>
    </row>
    <row r="365" spans="1:12" x14ac:dyDescent="0.3">
      <c r="A365" t="s">
        <v>7479</v>
      </c>
      <c r="B365" t="s">
        <v>7193</v>
      </c>
      <c r="C365" t="s">
        <v>3811</v>
      </c>
      <c r="D365" s="3">
        <v>6</v>
      </c>
      <c r="E365" s="3" t="s">
        <v>6648</v>
      </c>
      <c r="F365" s="9">
        <v>44949.417978703699</v>
      </c>
      <c r="G365" s="9">
        <v>44949.650399999999</v>
      </c>
      <c r="H365" s="9">
        <v>44950.038812037033</v>
      </c>
      <c r="I365" s="5" t="str">
        <f>IF(VLOOKUP(B365, 'Customer Data'!B:C,2,FALSE)='Order Data per SKU'!E365,"","Different")</f>
        <v/>
      </c>
      <c r="J365" s="5">
        <f>VLOOKUP(C365,'Warehouse Data'!A:G,7,FALSE)</f>
        <v>21.99</v>
      </c>
      <c r="K365" s="5">
        <f t="shared" si="5"/>
        <v>131.94</v>
      </c>
      <c r="L365" s="15">
        <f>PRODUCT(VLOOKUP(C365,'Warehouse Data'!A:H,8,FALSE),D365)</f>
        <v>30.025565209676021</v>
      </c>
    </row>
    <row r="366" spans="1:12" x14ac:dyDescent="0.3">
      <c r="A366" t="s">
        <v>7480</v>
      </c>
      <c r="B366" t="s">
        <v>6924</v>
      </c>
      <c r="C366" t="s">
        <v>3449</v>
      </c>
      <c r="D366" s="3">
        <v>2</v>
      </c>
      <c r="E366" s="3" t="s">
        <v>6664</v>
      </c>
      <c r="F366" s="9">
        <v>44949.495978703701</v>
      </c>
      <c r="G366" s="9">
        <v>44949.512300000002</v>
      </c>
      <c r="H366" s="9">
        <v>44949.844589814813</v>
      </c>
      <c r="I366" s="5" t="str">
        <f>IF(VLOOKUP(B366, 'Customer Data'!B:C,2,FALSE)='Order Data per SKU'!E366,"","Different")</f>
        <v/>
      </c>
      <c r="J366" s="5">
        <f>VLOOKUP(C366,'Warehouse Data'!A:G,7,FALSE)</f>
        <v>88.99</v>
      </c>
      <c r="K366" s="5">
        <f t="shared" si="5"/>
        <v>177.98</v>
      </c>
      <c r="L366" s="15">
        <f>PRODUCT(VLOOKUP(C366,'Warehouse Data'!A:H,8,FALSE),D366)</f>
        <v>1.6184183921360407</v>
      </c>
    </row>
    <row r="367" spans="1:12" x14ac:dyDescent="0.3">
      <c r="A367" t="s">
        <v>7480</v>
      </c>
      <c r="B367" t="s">
        <v>6924</v>
      </c>
      <c r="C367" t="s">
        <v>5106</v>
      </c>
      <c r="D367" s="3">
        <v>3</v>
      </c>
      <c r="E367" s="3" t="s">
        <v>6664</v>
      </c>
      <c r="F367" s="9">
        <v>44949.495978703701</v>
      </c>
      <c r="G367" s="9">
        <v>44949.782200000001</v>
      </c>
      <c r="H367" s="9">
        <v>44949.844589814813</v>
      </c>
      <c r="I367" s="5" t="str">
        <f>IF(VLOOKUP(B367, 'Customer Data'!B:C,2,FALSE)='Order Data per SKU'!E367,"","Different")</f>
        <v/>
      </c>
      <c r="J367" s="5">
        <f>VLOOKUP(C367,'Warehouse Data'!A:G,7,FALSE)</f>
        <v>24.99</v>
      </c>
      <c r="K367" s="5">
        <f t="shared" si="5"/>
        <v>74.97</v>
      </c>
      <c r="L367" s="15">
        <f>PRODUCT(VLOOKUP(C367,'Warehouse Data'!A:H,8,FALSE),D367)</f>
        <v>0.75086506584522794</v>
      </c>
    </row>
    <row r="368" spans="1:12" x14ac:dyDescent="0.3">
      <c r="A368" t="s">
        <v>7481</v>
      </c>
      <c r="B368" t="s">
        <v>6790</v>
      </c>
      <c r="C368" t="s">
        <v>5358</v>
      </c>
      <c r="D368" s="3">
        <v>8</v>
      </c>
      <c r="E368" s="3" t="s">
        <v>6631</v>
      </c>
      <c r="F368" s="9">
        <v>44949.801978703697</v>
      </c>
      <c r="G368" s="9">
        <v>44949.972600000001</v>
      </c>
      <c r="H368" s="9">
        <v>44950.132534259254</v>
      </c>
      <c r="I368" s="5" t="str">
        <f>IF(VLOOKUP(B368, 'Customer Data'!B:C,2,FALSE)='Order Data per SKU'!E368,"","Different")</f>
        <v/>
      </c>
      <c r="J368" s="5">
        <f>VLOOKUP(C368,'Warehouse Data'!A:G,7,FALSE)</f>
        <v>29.99</v>
      </c>
      <c r="K368" s="5">
        <f t="shared" si="5"/>
        <v>239.92</v>
      </c>
      <c r="L368" s="15">
        <f>PRODUCT(VLOOKUP(C368,'Warehouse Data'!A:H,8,FALSE),D368)</f>
        <v>280.0242744137667</v>
      </c>
    </row>
    <row r="369" spans="1:12" x14ac:dyDescent="0.3">
      <c r="A369" t="s">
        <v>7482</v>
      </c>
      <c r="B369" t="s">
        <v>7095</v>
      </c>
      <c r="C369" t="s">
        <v>3419</v>
      </c>
      <c r="D369" s="3">
        <v>2</v>
      </c>
      <c r="E369" s="3" t="s">
        <v>6661</v>
      </c>
      <c r="F369" s="9">
        <v>44950.074978703698</v>
      </c>
      <c r="G369" s="9">
        <v>44950.639799999997</v>
      </c>
      <c r="H369" s="9">
        <v>44950.986089814811</v>
      </c>
      <c r="I369" s="5" t="str">
        <f>IF(VLOOKUP(B369, 'Customer Data'!B:C,2,FALSE)='Order Data per SKU'!E369,"","Different")</f>
        <v/>
      </c>
      <c r="J369" s="5">
        <f>VLOOKUP(C369,'Warehouse Data'!A:G,7,FALSE)</f>
        <v>5.99</v>
      </c>
      <c r="K369" s="5">
        <f t="shared" si="5"/>
        <v>11.98</v>
      </c>
      <c r="L369" s="15">
        <f>PRODUCT(VLOOKUP(C369,'Warehouse Data'!A:H,8,FALSE),D369)</f>
        <v>16.015982933356632</v>
      </c>
    </row>
    <row r="370" spans="1:12" x14ac:dyDescent="0.3">
      <c r="A370" t="s">
        <v>7482</v>
      </c>
      <c r="B370" t="s">
        <v>7095</v>
      </c>
      <c r="C370" t="s">
        <v>5550</v>
      </c>
      <c r="D370" s="3">
        <v>6</v>
      </c>
      <c r="E370" s="3" t="s">
        <v>6661</v>
      </c>
      <c r="F370" s="9">
        <v>44950.074978703698</v>
      </c>
      <c r="G370" s="9">
        <v>44950.377399999998</v>
      </c>
      <c r="H370" s="9">
        <v>44950.986089814811</v>
      </c>
      <c r="I370" s="5" t="str">
        <f>IF(VLOOKUP(B370, 'Customer Data'!B:C,2,FALSE)='Order Data per SKU'!E370,"","Different")</f>
        <v/>
      </c>
      <c r="J370" s="5">
        <f>VLOOKUP(C370,'Warehouse Data'!A:G,7,FALSE)</f>
        <v>29.99</v>
      </c>
      <c r="K370" s="5">
        <f t="shared" si="5"/>
        <v>179.94</v>
      </c>
      <c r="L370" s="15">
        <f>PRODUCT(VLOOKUP(C370,'Warehouse Data'!A:H,8,FALSE),D370)</f>
        <v>108.03170961301277</v>
      </c>
    </row>
    <row r="371" spans="1:12" x14ac:dyDescent="0.3">
      <c r="A371" t="s">
        <v>7483</v>
      </c>
      <c r="B371" t="s">
        <v>6979</v>
      </c>
      <c r="C371" t="s">
        <v>5284</v>
      </c>
      <c r="D371" s="3">
        <v>2</v>
      </c>
      <c r="E371" s="3" t="s">
        <v>6625</v>
      </c>
      <c r="F371" s="9">
        <v>44950.475978703696</v>
      </c>
      <c r="G371" s="9">
        <v>44950.4784</v>
      </c>
      <c r="H371" s="9">
        <v>44950.486395370361</v>
      </c>
      <c r="I371" s="5" t="str">
        <f>IF(VLOOKUP(B371, 'Customer Data'!B:C,2,FALSE)='Order Data per SKU'!E371,"","Different")</f>
        <v/>
      </c>
      <c r="J371" s="5">
        <f>VLOOKUP(C371,'Warehouse Data'!A:G,7,FALSE)</f>
        <v>29.99</v>
      </c>
      <c r="K371" s="5">
        <f t="shared" si="5"/>
        <v>59.98</v>
      </c>
      <c r="L371" s="15">
        <f>PRODUCT(VLOOKUP(C371,'Warehouse Data'!A:H,8,FALSE),D371)</f>
        <v>56.012068441008473</v>
      </c>
    </row>
    <row r="372" spans="1:12" x14ac:dyDescent="0.3">
      <c r="A372" t="s">
        <v>7484</v>
      </c>
      <c r="B372" t="s">
        <v>6731</v>
      </c>
      <c r="C372" t="s">
        <v>4615</v>
      </c>
      <c r="D372" s="3">
        <v>6</v>
      </c>
      <c r="E372" s="3" t="s">
        <v>6650</v>
      </c>
      <c r="F372" s="9">
        <v>44950.506978703699</v>
      </c>
      <c r="G372" s="9">
        <v>44950.850899999998</v>
      </c>
      <c r="H372" s="9">
        <v>44951.000728703701</v>
      </c>
      <c r="I372" s="5" t="str">
        <f>IF(VLOOKUP(B372, 'Customer Data'!B:C,2,FALSE)='Order Data per SKU'!E372,"","Different")</f>
        <v/>
      </c>
      <c r="J372" s="5">
        <f>VLOOKUP(C372,'Warehouse Data'!A:G,7,FALSE)</f>
        <v>6.99</v>
      </c>
      <c r="K372" s="5">
        <f t="shared" si="5"/>
        <v>41.94</v>
      </c>
      <c r="L372" s="15">
        <f>PRODUCT(VLOOKUP(C372,'Warehouse Data'!A:H,8,FALSE),D372)</f>
        <v>6.0498438629009481</v>
      </c>
    </row>
    <row r="373" spans="1:12" x14ac:dyDescent="0.3">
      <c r="A373" t="s">
        <v>7484</v>
      </c>
      <c r="B373" t="s">
        <v>6731</v>
      </c>
      <c r="C373" t="s">
        <v>3443</v>
      </c>
      <c r="D373" s="3">
        <v>5</v>
      </c>
      <c r="E373" s="3" t="s">
        <v>6650</v>
      </c>
      <c r="F373" s="9">
        <v>44950.506978703699</v>
      </c>
      <c r="G373" s="9">
        <v>44950.982400000001</v>
      </c>
      <c r="H373" s="9">
        <v>44951.000728703701</v>
      </c>
      <c r="I373" s="5" t="str">
        <f>IF(VLOOKUP(B373, 'Customer Data'!B:C,2,FALSE)='Order Data per SKU'!E373,"","Different")</f>
        <v/>
      </c>
      <c r="J373" s="5">
        <f>VLOOKUP(C373,'Warehouse Data'!A:G,7,FALSE)</f>
        <v>39.99</v>
      </c>
      <c r="K373" s="5">
        <f t="shared" si="5"/>
        <v>199.95000000000002</v>
      </c>
      <c r="L373" s="15">
        <f>PRODUCT(VLOOKUP(C373,'Warehouse Data'!A:H,8,FALSE),D373)</f>
        <v>4.0069131836838769</v>
      </c>
    </row>
    <row r="374" spans="1:12" x14ac:dyDescent="0.3">
      <c r="A374" t="s">
        <v>7485</v>
      </c>
      <c r="B374" t="s">
        <v>6772</v>
      </c>
      <c r="C374" t="s">
        <v>5451</v>
      </c>
      <c r="D374" s="3">
        <v>2</v>
      </c>
      <c r="E374" s="3" t="s">
        <v>6666</v>
      </c>
      <c r="F374" s="9">
        <v>44950.525978703699</v>
      </c>
      <c r="G374" s="9">
        <v>44951.135600000001</v>
      </c>
      <c r="H374" s="9">
        <v>44951.500284259258</v>
      </c>
      <c r="I374" s="5" t="str">
        <f>IF(VLOOKUP(B374, 'Customer Data'!B:C,2,FALSE)='Order Data per SKU'!E374,"","Different")</f>
        <v>Different</v>
      </c>
      <c r="J374" s="5">
        <f>VLOOKUP(C374,'Warehouse Data'!A:G,7,FALSE)</f>
        <v>18.989999999999998</v>
      </c>
      <c r="K374" s="5">
        <f t="shared" si="5"/>
        <v>37.979999999999997</v>
      </c>
      <c r="L374" s="15">
        <f>PRODUCT(VLOOKUP(C374,'Warehouse Data'!A:H,8,FALSE),D374)</f>
        <v>1.011309040266599</v>
      </c>
    </row>
    <row r="375" spans="1:12" x14ac:dyDescent="0.3">
      <c r="A375" t="s">
        <v>7486</v>
      </c>
      <c r="B375" t="s">
        <v>7029</v>
      </c>
      <c r="C375" t="s">
        <v>4360</v>
      </c>
      <c r="D375" s="3">
        <v>8</v>
      </c>
      <c r="E375" s="3" t="s">
        <v>6653</v>
      </c>
      <c r="F375" s="9">
        <v>44950.661978703698</v>
      </c>
      <c r="G375" s="9">
        <v>44951.333299999998</v>
      </c>
      <c r="H375" s="9">
        <v>44951.364062037028</v>
      </c>
      <c r="I375" s="5" t="str">
        <f>IF(VLOOKUP(B375, 'Customer Data'!B:C,2,FALSE)='Order Data per SKU'!E375,"","Different")</f>
        <v/>
      </c>
      <c r="J375" s="5">
        <f>VLOOKUP(C375,'Warehouse Data'!A:G,7,FALSE)</f>
        <v>15.99</v>
      </c>
      <c r="K375" s="5">
        <f t="shared" si="5"/>
        <v>127.92</v>
      </c>
      <c r="L375" s="15">
        <f>PRODUCT(VLOOKUP(C375,'Warehouse Data'!A:H,8,FALSE),D375)</f>
        <v>64.039427769271754</v>
      </c>
    </row>
    <row r="376" spans="1:12" x14ac:dyDescent="0.3">
      <c r="A376" t="s">
        <v>7486</v>
      </c>
      <c r="B376" t="s">
        <v>7029</v>
      </c>
      <c r="C376" t="s">
        <v>3820</v>
      </c>
      <c r="D376" s="3">
        <v>8</v>
      </c>
      <c r="E376" s="3" t="s">
        <v>6653</v>
      </c>
      <c r="F376" s="9">
        <v>44950.661978703698</v>
      </c>
      <c r="G376" s="9">
        <v>44951.054900000003</v>
      </c>
      <c r="H376" s="9">
        <v>44951.364062037028</v>
      </c>
      <c r="I376" s="5" t="str">
        <f>IF(VLOOKUP(B376, 'Customer Data'!B:C,2,FALSE)='Order Data per SKU'!E376,"","Different")</f>
        <v/>
      </c>
      <c r="J376" s="5">
        <f>VLOOKUP(C376,'Warehouse Data'!A:G,7,FALSE)</f>
        <v>5.99</v>
      </c>
      <c r="K376" s="5">
        <f t="shared" si="5"/>
        <v>47.92</v>
      </c>
      <c r="L376" s="15">
        <f>PRODUCT(VLOOKUP(C376,'Warehouse Data'!A:H,8,FALSE),D376)</f>
        <v>160.00939709013483</v>
      </c>
    </row>
    <row r="377" spans="1:12" x14ac:dyDescent="0.3">
      <c r="A377" t="s">
        <v>7486</v>
      </c>
      <c r="B377" t="s">
        <v>7029</v>
      </c>
      <c r="C377" t="s">
        <v>4028</v>
      </c>
      <c r="D377" s="3">
        <v>8</v>
      </c>
      <c r="E377" s="3" t="s">
        <v>6653</v>
      </c>
      <c r="F377" s="9">
        <v>44950.661978703698</v>
      </c>
      <c r="G377" s="9">
        <v>44951.3606</v>
      </c>
      <c r="H377" s="9">
        <v>44951.364062037028</v>
      </c>
      <c r="I377" s="5" t="str">
        <f>IF(VLOOKUP(B377, 'Customer Data'!B:C,2,FALSE)='Order Data per SKU'!E377,"","Different")</f>
        <v/>
      </c>
      <c r="J377" s="5">
        <f>VLOOKUP(C377,'Warehouse Data'!A:G,7,FALSE)</f>
        <v>39.99</v>
      </c>
      <c r="K377" s="5">
        <f t="shared" si="5"/>
        <v>319.92</v>
      </c>
      <c r="L377" s="15">
        <f>PRODUCT(VLOOKUP(C377,'Warehouse Data'!A:H,8,FALSE),D377)</f>
        <v>4.0445251109999125</v>
      </c>
    </row>
    <row r="378" spans="1:12" x14ac:dyDescent="0.3">
      <c r="A378" t="s">
        <v>7486</v>
      </c>
      <c r="B378" t="s">
        <v>7029</v>
      </c>
      <c r="C378" t="s">
        <v>3627</v>
      </c>
      <c r="D378" s="3">
        <v>6</v>
      </c>
      <c r="E378" s="3" t="s">
        <v>6653</v>
      </c>
      <c r="F378" s="9">
        <v>44950.661978703698</v>
      </c>
      <c r="G378" s="9">
        <v>44950.732499999998</v>
      </c>
      <c r="H378" s="9">
        <v>44951.364062037028</v>
      </c>
      <c r="I378" s="5" t="str">
        <f>IF(VLOOKUP(B378, 'Customer Data'!B:C,2,FALSE)='Order Data per SKU'!E378,"","Different")</f>
        <v/>
      </c>
      <c r="J378" s="5">
        <f>VLOOKUP(C378,'Warehouse Data'!A:G,7,FALSE)</f>
        <v>36.99</v>
      </c>
      <c r="K378" s="5">
        <f t="shared" si="5"/>
        <v>221.94</v>
      </c>
      <c r="L378" s="15">
        <f>PRODUCT(VLOOKUP(C378,'Warehouse Data'!A:H,8,FALSE),D378)</f>
        <v>7.2075191258949012</v>
      </c>
    </row>
    <row r="379" spans="1:12" x14ac:dyDescent="0.3">
      <c r="A379" t="s">
        <v>7487</v>
      </c>
      <c r="B379" t="s">
        <v>7209</v>
      </c>
      <c r="C379" t="s">
        <v>4336</v>
      </c>
      <c r="D379" s="3">
        <v>3</v>
      </c>
      <c r="E379" s="3" t="s">
        <v>6623</v>
      </c>
      <c r="F379" s="9">
        <v>44951.1379787037</v>
      </c>
      <c r="G379" s="9">
        <v>44951.445500000002</v>
      </c>
      <c r="H379" s="9">
        <v>44952.099784259255</v>
      </c>
      <c r="I379" s="5" t="str">
        <f>IF(VLOOKUP(B379, 'Customer Data'!B:C,2,FALSE)='Order Data per SKU'!E379,"","Different")</f>
        <v/>
      </c>
      <c r="J379" s="5">
        <f>VLOOKUP(C379,'Warehouse Data'!A:G,7,FALSE)</f>
        <v>29.99</v>
      </c>
      <c r="K379" s="5">
        <f t="shared" si="5"/>
        <v>89.97</v>
      </c>
      <c r="L379" s="15">
        <f>PRODUCT(VLOOKUP(C379,'Warehouse Data'!A:H,8,FALSE),D379)</f>
        <v>0.90108213249989411</v>
      </c>
    </row>
    <row r="380" spans="1:12" x14ac:dyDescent="0.3">
      <c r="A380" t="s">
        <v>7487</v>
      </c>
      <c r="B380" t="s">
        <v>7209</v>
      </c>
      <c r="C380" t="s">
        <v>5907</v>
      </c>
      <c r="D380" s="3">
        <v>1</v>
      </c>
      <c r="E380" s="3" t="s">
        <v>6623</v>
      </c>
      <c r="F380" s="9">
        <v>44951.1379787037</v>
      </c>
      <c r="G380" s="9">
        <v>44951.459000000003</v>
      </c>
      <c r="H380" s="9">
        <v>44952.099784259255</v>
      </c>
      <c r="I380" s="5" t="str">
        <f>IF(VLOOKUP(B380, 'Customer Data'!B:C,2,FALSE)='Order Data per SKU'!E380,"","Different")</f>
        <v/>
      </c>
      <c r="J380" s="5">
        <f>VLOOKUP(C380,'Warehouse Data'!A:G,7,FALSE)</f>
        <v>89.99</v>
      </c>
      <c r="K380" s="5">
        <f t="shared" si="5"/>
        <v>89.99</v>
      </c>
      <c r="L380" s="15">
        <f>PRODUCT(VLOOKUP(C380,'Warehouse Data'!A:H,8,FALSE),D380)</f>
        <v>1.5036093881422723</v>
      </c>
    </row>
    <row r="381" spans="1:12" x14ac:dyDescent="0.3">
      <c r="A381" t="s">
        <v>7488</v>
      </c>
      <c r="B381" t="s">
        <v>6920</v>
      </c>
      <c r="C381" t="s">
        <v>3471</v>
      </c>
      <c r="D381" s="3">
        <v>5</v>
      </c>
      <c r="E381" s="3" t="s">
        <v>6655</v>
      </c>
      <c r="F381" s="9">
        <v>44951.6359787037</v>
      </c>
      <c r="G381" s="9">
        <v>44951.680699999997</v>
      </c>
      <c r="H381" s="9">
        <v>44952.192923148141</v>
      </c>
      <c r="I381" s="5" t="str">
        <f>IF(VLOOKUP(B381, 'Customer Data'!B:C,2,FALSE)='Order Data per SKU'!E381,"","Different")</f>
        <v/>
      </c>
      <c r="J381" s="5">
        <f>VLOOKUP(C381,'Warehouse Data'!A:G,7,FALSE)</f>
        <v>27.99</v>
      </c>
      <c r="K381" s="5">
        <f t="shared" si="5"/>
        <v>139.94999999999999</v>
      </c>
      <c r="L381" s="15">
        <f>PRODUCT(VLOOKUP(C381,'Warehouse Data'!A:H,8,FALSE),D381)</f>
        <v>15.037282414837616</v>
      </c>
    </row>
    <row r="382" spans="1:12" x14ac:dyDescent="0.3">
      <c r="A382" t="s">
        <v>7488</v>
      </c>
      <c r="B382" t="s">
        <v>6920</v>
      </c>
      <c r="C382" t="s">
        <v>4551</v>
      </c>
      <c r="D382" s="3">
        <v>10</v>
      </c>
      <c r="E382" s="3" t="s">
        <v>6655</v>
      </c>
      <c r="F382" s="9">
        <v>44951.6359787037</v>
      </c>
      <c r="G382" s="9">
        <v>44951.740899999997</v>
      </c>
      <c r="H382" s="9">
        <v>44952.192923148141</v>
      </c>
      <c r="I382" s="5" t="str">
        <f>IF(VLOOKUP(B382, 'Customer Data'!B:C,2,FALSE)='Order Data per SKU'!E382,"","Different")</f>
        <v/>
      </c>
      <c r="J382" s="5">
        <f>VLOOKUP(C382,'Warehouse Data'!A:G,7,FALSE)</f>
        <v>12.99</v>
      </c>
      <c r="K382" s="5">
        <f t="shared" si="5"/>
        <v>129.9</v>
      </c>
      <c r="L382" s="15">
        <f>PRODUCT(VLOOKUP(C382,'Warehouse Data'!A:H,8,FALSE),D382)</f>
        <v>20.025589446238282</v>
      </c>
    </row>
    <row r="383" spans="1:12" x14ac:dyDescent="0.3">
      <c r="A383" t="s">
        <v>7489</v>
      </c>
      <c r="B383" t="s">
        <v>7244</v>
      </c>
      <c r="C383" t="s">
        <v>5717</v>
      </c>
      <c r="D383" s="3">
        <v>7</v>
      </c>
      <c r="E383" s="3" t="s">
        <v>6656</v>
      </c>
      <c r="F383" s="9">
        <v>44952.077978703703</v>
      </c>
      <c r="G383" s="9">
        <v>44952.0838</v>
      </c>
      <c r="H383" s="9">
        <v>44952.086312037034</v>
      </c>
      <c r="I383" s="5" t="str">
        <f>IF(VLOOKUP(B383, 'Customer Data'!B:C,2,FALSE)='Order Data per SKU'!E383,"","Different")</f>
        <v>Different</v>
      </c>
      <c r="J383" s="5">
        <f>VLOOKUP(C383,'Warehouse Data'!A:G,7,FALSE)</f>
        <v>119.99</v>
      </c>
      <c r="K383" s="5">
        <f t="shared" si="5"/>
        <v>839.93</v>
      </c>
      <c r="L383" s="15">
        <f>PRODUCT(VLOOKUP(C383,'Warehouse Data'!A:H,8,FALSE),D383)</f>
        <v>175.04373763017921</v>
      </c>
    </row>
    <row r="384" spans="1:12" x14ac:dyDescent="0.3">
      <c r="A384" t="s">
        <v>7490</v>
      </c>
      <c r="B384" t="s">
        <v>6774</v>
      </c>
      <c r="C384" t="s">
        <v>4492</v>
      </c>
      <c r="D384" s="3">
        <v>3</v>
      </c>
      <c r="E384" s="3" t="s">
        <v>6653</v>
      </c>
      <c r="F384" s="9">
        <v>44952.481978703705</v>
      </c>
      <c r="G384" s="9">
        <v>44952.730600000003</v>
      </c>
      <c r="H384" s="9">
        <v>44953.084756481483</v>
      </c>
      <c r="I384" s="5" t="str">
        <f>IF(VLOOKUP(B384, 'Customer Data'!B:C,2,FALSE)='Order Data per SKU'!E384,"","Different")</f>
        <v/>
      </c>
      <c r="J384" s="5">
        <f>VLOOKUP(C384,'Warehouse Data'!A:G,7,FALSE)</f>
        <v>18.989999999999998</v>
      </c>
      <c r="K384" s="5">
        <f t="shared" si="5"/>
        <v>56.97</v>
      </c>
      <c r="L384" s="15">
        <f>PRODUCT(VLOOKUP(C384,'Warehouse Data'!A:H,8,FALSE),D384)</f>
        <v>36.004773604059494</v>
      </c>
    </row>
    <row r="385" spans="1:12" x14ac:dyDescent="0.3">
      <c r="A385" t="s">
        <v>7490</v>
      </c>
      <c r="B385" t="s">
        <v>6774</v>
      </c>
      <c r="C385" t="s">
        <v>5290</v>
      </c>
      <c r="D385" s="3">
        <v>6</v>
      </c>
      <c r="E385" s="3" t="s">
        <v>6653</v>
      </c>
      <c r="F385" s="9">
        <v>44952.481978703705</v>
      </c>
      <c r="G385" s="9">
        <v>44953.055699999997</v>
      </c>
      <c r="H385" s="9">
        <v>44953.084756481483</v>
      </c>
      <c r="I385" s="5" t="str">
        <f>IF(VLOOKUP(B385, 'Customer Data'!B:C,2,FALSE)='Order Data per SKU'!E385,"","Different")</f>
        <v/>
      </c>
      <c r="J385" s="5">
        <f>VLOOKUP(C385,'Warehouse Data'!A:G,7,FALSE)</f>
        <v>38.99</v>
      </c>
      <c r="K385" s="5">
        <f t="shared" si="5"/>
        <v>233.94</v>
      </c>
      <c r="L385" s="15">
        <f>PRODUCT(VLOOKUP(C385,'Warehouse Data'!A:H,8,FALSE),D385)</f>
        <v>1.8110366454380422</v>
      </c>
    </row>
    <row r="386" spans="1:12" x14ac:dyDescent="0.3">
      <c r="A386" t="s">
        <v>7491</v>
      </c>
      <c r="B386" t="s">
        <v>6778</v>
      </c>
      <c r="C386" t="s">
        <v>4464</v>
      </c>
      <c r="D386" s="3">
        <v>4</v>
      </c>
      <c r="E386" s="3" t="s">
        <v>6628</v>
      </c>
      <c r="F386" s="9">
        <v>44952.868978703707</v>
      </c>
      <c r="G386" s="9">
        <v>44953.149299999997</v>
      </c>
      <c r="H386" s="9">
        <v>44953.223145370372</v>
      </c>
      <c r="I386" s="5" t="str">
        <f>IF(VLOOKUP(B386, 'Customer Data'!B:C,2,FALSE)='Order Data per SKU'!E386,"","Different")</f>
        <v/>
      </c>
      <c r="J386" s="5">
        <f>VLOOKUP(C386,'Warehouse Data'!A:G,7,FALSE)</f>
        <v>9.99</v>
      </c>
      <c r="K386" s="5">
        <f t="shared" si="5"/>
        <v>39.96</v>
      </c>
      <c r="L386" s="15">
        <f>PRODUCT(VLOOKUP(C386,'Warehouse Data'!A:H,8,FALSE),D386)</f>
        <v>4.4352106312575073</v>
      </c>
    </row>
    <row r="387" spans="1:12" x14ac:dyDescent="0.3">
      <c r="A387" t="s">
        <v>7492</v>
      </c>
      <c r="B387" t="s">
        <v>6843</v>
      </c>
      <c r="C387" t="s">
        <v>3878</v>
      </c>
      <c r="D387" s="3">
        <v>8</v>
      </c>
      <c r="E387" s="3" t="s">
        <v>6624</v>
      </c>
      <c r="F387" s="9">
        <v>44953.193978703704</v>
      </c>
      <c r="G387" s="9">
        <v>44953.455999999998</v>
      </c>
      <c r="H387" s="9">
        <v>44953.586339814814</v>
      </c>
      <c r="I387" s="5" t="str">
        <f>IF(VLOOKUP(B387, 'Customer Data'!B:C,2,FALSE)='Order Data per SKU'!E387,"","Different")</f>
        <v/>
      </c>
      <c r="J387" s="5">
        <f>VLOOKUP(C387,'Warehouse Data'!A:G,7,FALSE)</f>
        <v>29.99</v>
      </c>
      <c r="K387" s="5">
        <f t="shared" si="5"/>
        <v>239.92</v>
      </c>
      <c r="L387" s="15">
        <f>PRODUCT(VLOOKUP(C387,'Warehouse Data'!A:H,8,FALSE),D387)</f>
        <v>4.8418519204451966</v>
      </c>
    </row>
    <row r="388" spans="1:12" x14ac:dyDescent="0.3">
      <c r="A388" t="s">
        <v>7492</v>
      </c>
      <c r="B388" t="s">
        <v>6843</v>
      </c>
      <c r="C388" t="s">
        <v>3174</v>
      </c>
      <c r="D388" s="3">
        <v>5</v>
      </c>
      <c r="E388" s="3" t="s">
        <v>6624</v>
      </c>
      <c r="F388" s="9">
        <v>44953.193978703704</v>
      </c>
      <c r="G388" s="9">
        <v>44953.493900000001</v>
      </c>
      <c r="H388" s="9">
        <v>44953.586339814814</v>
      </c>
      <c r="I388" s="5" t="str">
        <f>IF(VLOOKUP(B388, 'Customer Data'!B:C,2,FALSE)='Order Data per SKU'!E388,"","Different")</f>
        <v/>
      </c>
      <c r="J388" s="5">
        <f>VLOOKUP(C388,'Warehouse Data'!A:G,7,FALSE)</f>
        <v>12.99</v>
      </c>
      <c r="K388" s="5">
        <f t="shared" ref="K388:K451" si="6">J388*D388</f>
        <v>64.95</v>
      </c>
      <c r="L388" s="15">
        <f>PRODUCT(VLOOKUP(C388,'Warehouse Data'!A:H,8,FALSE),D388)</f>
        <v>1.0046876041649155</v>
      </c>
    </row>
    <row r="389" spans="1:12" x14ac:dyDescent="0.3">
      <c r="A389" t="s">
        <v>7493</v>
      </c>
      <c r="B389" t="s">
        <v>6972</v>
      </c>
      <c r="C389" t="s">
        <v>3719</v>
      </c>
      <c r="D389" s="3">
        <v>4</v>
      </c>
      <c r="E389" s="3" t="s">
        <v>6628</v>
      </c>
      <c r="F389" s="9">
        <v>44953.383978703707</v>
      </c>
      <c r="G389" s="9">
        <v>44953.896200000003</v>
      </c>
      <c r="H389" s="9">
        <v>44953.944395370374</v>
      </c>
      <c r="I389" s="5" t="str">
        <f>IF(VLOOKUP(B389, 'Customer Data'!B:C,2,FALSE)='Order Data per SKU'!E389,"","Different")</f>
        <v/>
      </c>
      <c r="J389" s="5">
        <f>VLOOKUP(C389,'Warehouse Data'!A:G,7,FALSE)</f>
        <v>19.989999999999998</v>
      </c>
      <c r="K389" s="5">
        <f t="shared" si="6"/>
        <v>79.959999999999994</v>
      </c>
      <c r="L389" s="15">
        <f>PRODUCT(VLOOKUP(C389,'Warehouse Data'!A:H,8,FALSE),D389)</f>
        <v>1.6160573467774806</v>
      </c>
    </row>
    <row r="390" spans="1:12" x14ac:dyDescent="0.3">
      <c r="A390" t="s">
        <v>7494</v>
      </c>
      <c r="B390" t="s">
        <v>6905</v>
      </c>
      <c r="C390" t="s">
        <v>3772</v>
      </c>
      <c r="D390" s="3">
        <v>4</v>
      </c>
      <c r="E390" s="3" t="s">
        <v>6661</v>
      </c>
      <c r="F390" s="9">
        <v>44953.64997870371</v>
      </c>
      <c r="G390" s="9">
        <v>44953.773300000001</v>
      </c>
      <c r="H390" s="9">
        <v>44954.436089814822</v>
      </c>
      <c r="I390" s="5" t="str">
        <f>IF(VLOOKUP(B390, 'Customer Data'!B:C,2,FALSE)='Order Data per SKU'!E390,"","Different")</f>
        <v/>
      </c>
      <c r="J390" s="5">
        <f>VLOOKUP(C390,'Warehouse Data'!A:G,7,FALSE)</f>
        <v>7.99</v>
      </c>
      <c r="K390" s="5">
        <f t="shared" si="6"/>
        <v>31.96</v>
      </c>
      <c r="L390" s="15">
        <f>PRODUCT(VLOOKUP(C390,'Warehouse Data'!A:H,8,FALSE),D390)</f>
        <v>2.41544189061214</v>
      </c>
    </row>
    <row r="391" spans="1:12" x14ac:dyDescent="0.3">
      <c r="A391" t="s">
        <v>7494</v>
      </c>
      <c r="B391" t="s">
        <v>6905</v>
      </c>
      <c r="C391" t="s">
        <v>4650</v>
      </c>
      <c r="D391" s="3">
        <v>7</v>
      </c>
      <c r="E391" s="3" t="s">
        <v>6661</v>
      </c>
      <c r="F391" s="9">
        <v>44953.64997870371</v>
      </c>
      <c r="G391" s="9">
        <v>44953.769200000002</v>
      </c>
      <c r="H391" s="9">
        <v>44954.436089814822</v>
      </c>
      <c r="I391" s="5" t="str">
        <f>IF(VLOOKUP(B391, 'Customer Data'!B:C,2,FALSE)='Order Data per SKU'!E391,"","Different")</f>
        <v/>
      </c>
      <c r="J391" s="5">
        <f>VLOOKUP(C391,'Warehouse Data'!A:G,7,FALSE)</f>
        <v>8.99</v>
      </c>
      <c r="K391" s="5">
        <f t="shared" si="6"/>
        <v>62.93</v>
      </c>
      <c r="L391" s="15">
        <f>PRODUCT(VLOOKUP(C391,'Warehouse Data'!A:H,8,FALSE),D391)</f>
        <v>35.053809241231505</v>
      </c>
    </row>
    <row r="392" spans="1:12" x14ac:dyDescent="0.3">
      <c r="A392" t="s">
        <v>7495</v>
      </c>
      <c r="B392" t="s">
        <v>6764</v>
      </c>
      <c r="C392" t="s">
        <v>4954</v>
      </c>
      <c r="D392" s="3">
        <v>6</v>
      </c>
      <c r="E392" s="3" t="s">
        <v>6660</v>
      </c>
      <c r="F392" s="9">
        <v>44953.73897870371</v>
      </c>
      <c r="G392" s="9">
        <v>44953.811900000001</v>
      </c>
      <c r="H392" s="9">
        <v>44954.479950925932</v>
      </c>
      <c r="I392" s="5" t="str">
        <f>IF(VLOOKUP(B392, 'Customer Data'!B:C,2,FALSE)='Order Data per SKU'!E392,"","Different")</f>
        <v/>
      </c>
      <c r="J392" s="5">
        <f>VLOOKUP(C392,'Warehouse Data'!A:G,7,FALSE)</f>
        <v>9.99</v>
      </c>
      <c r="K392" s="5">
        <f t="shared" si="6"/>
        <v>59.94</v>
      </c>
      <c r="L392" s="15">
        <f>PRODUCT(VLOOKUP(C392,'Warehouse Data'!A:H,8,FALSE),D392)</f>
        <v>150.02167300985809</v>
      </c>
    </row>
    <row r="393" spans="1:12" x14ac:dyDescent="0.3">
      <c r="A393" t="s">
        <v>7495</v>
      </c>
      <c r="B393" t="s">
        <v>6764</v>
      </c>
      <c r="C393" t="s">
        <v>5560</v>
      </c>
      <c r="D393" s="3">
        <v>4</v>
      </c>
      <c r="E393" s="3" t="s">
        <v>6660</v>
      </c>
      <c r="F393" s="9">
        <v>44953.73897870371</v>
      </c>
      <c r="G393" s="9">
        <v>44954.137000000002</v>
      </c>
      <c r="H393" s="9">
        <v>44954.479950925932</v>
      </c>
      <c r="I393" s="5" t="str">
        <f>IF(VLOOKUP(B393, 'Customer Data'!B:C,2,FALSE)='Order Data per SKU'!E393,"","Different")</f>
        <v/>
      </c>
      <c r="J393" s="5">
        <f>VLOOKUP(C393,'Warehouse Data'!A:G,7,FALSE)</f>
        <v>29.99</v>
      </c>
      <c r="K393" s="5">
        <f t="shared" si="6"/>
        <v>119.96</v>
      </c>
      <c r="L393" s="15">
        <f>PRODUCT(VLOOKUP(C393,'Warehouse Data'!A:H,8,FALSE),D393)</f>
        <v>2.0042007013483505</v>
      </c>
    </row>
    <row r="394" spans="1:12" x14ac:dyDescent="0.3">
      <c r="A394" t="s">
        <v>7495</v>
      </c>
      <c r="B394" t="s">
        <v>6764</v>
      </c>
      <c r="C394" t="s">
        <v>5778</v>
      </c>
      <c r="D394" s="3">
        <v>6</v>
      </c>
      <c r="E394" s="3" t="s">
        <v>6660</v>
      </c>
      <c r="F394" s="9">
        <v>44953.73897870371</v>
      </c>
      <c r="G394" s="9">
        <v>44953.944000000003</v>
      </c>
      <c r="H394" s="9">
        <v>44954.479950925932</v>
      </c>
      <c r="I394" s="5" t="str">
        <f>IF(VLOOKUP(B394, 'Customer Data'!B:C,2,FALSE)='Order Data per SKU'!E394,"","Different")</f>
        <v/>
      </c>
      <c r="J394" s="5">
        <f>VLOOKUP(C394,'Warehouse Data'!A:G,7,FALSE)</f>
        <v>79.989999999999995</v>
      </c>
      <c r="K394" s="5">
        <f t="shared" si="6"/>
        <v>479.93999999999994</v>
      </c>
      <c r="L394" s="15">
        <f>PRODUCT(VLOOKUP(C394,'Warehouse Data'!A:H,8,FALSE),D394)</f>
        <v>120.00579129008858</v>
      </c>
    </row>
    <row r="395" spans="1:12" x14ac:dyDescent="0.3">
      <c r="A395" t="s">
        <v>7496</v>
      </c>
      <c r="B395" t="s">
        <v>7194</v>
      </c>
      <c r="C395" t="s">
        <v>4456</v>
      </c>
      <c r="D395" s="3">
        <v>7</v>
      </c>
      <c r="E395" s="3" t="s">
        <v>6654</v>
      </c>
      <c r="F395" s="9">
        <v>44953.985978703713</v>
      </c>
      <c r="G395" s="9">
        <v>44954.346700000002</v>
      </c>
      <c r="H395" s="9">
        <v>44954.573478703714</v>
      </c>
      <c r="I395" s="5" t="str">
        <f>IF(VLOOKUP(B395, 'Customer Data'!B:C,2,FALSE)='Order Data per SKU'!E395,"","Different")</f>
        <v/>
      </c>
      <c r="J395" s="5">
        <f>VLOOKUP(C395,'Warehouse Data'!A:G,7,FALSE)</f>
        <v>7.99</v>
      </c>
      <c r="K395" s="5">
        <f t="shared" si="6"/>
        <v>55.93</v>
      </c>
      <c r="L395" s="15">
        <f>PRODUCT(VLOOKUP(C395,'Warehouse Data'!A:H,8,FALSE),D395)</f>
        <v>1.4565452789913111</v>
      </c>
    </row>
    <row r="396" spans="1:12" x14ac:dyDescent="0.3">
      <c r="A396" t="s">
        <v>7497</v>
      </c>
      <c r="B396" t="s">
        <v>7243</v>
      </c>
      <c r="C396" t="s">
        <v>5203</v>
      </c>
      <c r="D396" s="3">
        <v>6</v>
      </c>
      <c r="E396" s="3" t="s">
        <v>6653</v>
      </c>
      <c r="F396" s="9">
        <v>44954.15197870371</v>
      </c>
      <c r="G396" s="9">
        <v>44954.1685</v>
      </c>
      <c r="H396" s="9">
        <v>44954.286700925935</v>
      </c>
      <c r="I396" s="5" t="str">
        <f>IF(VLOOKUP(B396, 'Customer Data'!B:C,2,FALSE)='Order Data per SKU'!E396,"","Different")</f>
        <v/>
      </c>
      <c r="J396" s="5">
        <f>VLOOKUP(C396,'Warehouse Data'!A:G,7,FALSE)</f>
        <v>18.989999999999998</v>
      </c>
      <c r="K396" s="5">
        <f t="shared" si="6"/>
        <v>113.94</v>
      </c>
      <c r="L396" s="15">
        <f>PRODUCT(VLOOKUP(C396,'Warehouse Data'!A:H,8,FALSE),D396)</f>
        <v>24.044499758635414</v>
      </c>
    </row>
    <row r="397" spans="1:12" x14ac:dyDescent="0.3">
      <c r="A397" t="s">
        <v>7497</v>
      </c>
      <c r="B397" t="s">
        <v>7243</v>
      </c>
      <c r="C397" t="s">
        <v>4266</v>
      </c>
      <c r="D397" s="3">
        <v>6</v>
      </c>
      <c r="E397" s="3" t="s">
        <v>6653</v>
      </c>
      <c r="F397" s="9">
        <v>44954.15197870371</v>
      </c>
      <c r="G397" s="9">
        <v>44954.272900000004</v>
      </c>
      <c r="H397" s="9">
        <v>44954.286700925935</v>
      </c>
      <c r="I397" s="5" t="str">
        <f>IF(VLOOKUP(B397, 'Customer Data'!B:C,2,FALSE)='Order Data per SKU'!E397,"","Different")</f>
        <v/>
      </c>
      <c r="J397" s="5">
        <f>VLOOKUP(C397,'Warehouse Data'!A:G,7,FALSE)</f>
        <v>39.99</v>
      </c>
      <c r="K397" s="5">
        <f t="shared" si="6"/>
        <v>239.94</v>
      </c>
      <c r="L397" s="15">
        <f>PRODUCT(VLOOKUP(C397,'Warehouse Data'!A:H,8,FALSE),D397)</f>
        <v>1.8379139876618678</v>
      </c>
    </row>
    <row r="398" spans="1:12" x14ac:dyDescent="0.3">
      <c r="A398" t="s">
        <v>7498</v>
      </c>
      <c r="B398" t="s">
        <v>7236</v>
      </c>
      <c r="C398" t="s">
        <v>4725</v>
      </c>
      <c r="D398" s="3">
        <v>7</v>
      </c>
      <c r="E398" s="3" t="s">
        <v>6630</v>
      </c>
      <c r="F398" s="9">
        <v>44954.431978703709</v>
      </c>
      <c r="G398" s="9">
        <v>44954.650900000001</v>
      </c>
      <c r="H398" s="9">
        <v>44955.045173148152</v>
      </c>
      <c r="I398" s="5" t="str">
        <f>IF(VLOOKUP(B398, 'Customer Data'!B:C,2,FALSE)='Order Data per SKU'!E398,"","Different")</f>
        <v/>
      </c>
      <c r="J398" s="5">
        <f>VLOOKUP(C398,'Warehouse Data'!A:G,7,FALSE)</f>
        <v>11.99</v>
      </c>
      <c r="K398" s="5">
        <f t="shared" si="6"/>
        <v>83.93</v>
      </c>
      <c r="L398" s="15">
        <f>PRODUCT(VLOOKUP(C398,'Warehouse Data'!A:H,8,FALSE),D398)</f>
        <v>84.005532715301754</v>
      </c>
    </row>
    <row r="399" spans="1:12" x14ac:dyDescent="0.3">
      <c r="A399" t="s">
        <v>7498</v>
      </c>
      <c r="B399" t="s">
        <v>7236</v>
      </c>
      <c r="C399" t="s">
        <v>5327</v>
      </c>
      <c r="D399" s="3">
        <v>6</v>
      </c>
      <c r="E399" s="3" t="s">
        <v>6630</v>
      </c>
      <c r="F399" s="9">
        <v>44954.431978703709</v>
      </c>
      <c r="G399" s="9">
        <v>44954.7978</v>
      </c>
      <c r="H399" s="9">
        <v>44955.045173148152</v>
      </c>
      <c r="I399" s="5" t="str">
        <f>IF(VLOOKUP(B399, 'Customer Data'!B:C,2,FALSE)='Order Data per SKU'!E399,"","Different")</f>
        <v/>
      </c>
      <c r="J399" s="5">
        <f>VLOOKUP(C399,'Warehouse Data'!A:G,7,FALSE)</f>
        <v>29.99</v>
      </c>
      <c r="K399" s="5">
        <f t="shared" si="6"/>
        <v>179.94</v>
      </c>
      <c r="L399" s="15">
        <f>PRODUCT(VLOOKUP(C399,'Warehouse Data'!A:H,8,FALSE),D399)</f>
        <v>60.030441578900934</v>
      </c>
    </row>
    <row r="400" spans="1:12" x14ac:dyDescent="0.3">
      <c r="A400" t="s">
        <v>7499</v>
      </c>
      <c r="B400" t="s">
        <v>6791</v>
      </c>
      <c r="C400" t="s">
        <v>5826</v>
      </c>
      <c r="D400" s="3">
        <v>4</v>
      </c>
      <c r="E400" s="3" t="s">
        <v>6661</v>
      </c>
      <c r="F400" s="9">
        <v>44954.73897870371</v>
      </c>
      <c r="G400" s="9">
        <v>44955.401700000002</v>
      </c>
      <c r="H400" s="9">
        <v>44955.47439537038</v>
      </c>
      <c r="I400" s="5" t="str">
        <f>IF(VLOOKUP(B400, 'Customer Data'!B:C,2,FALSE)='Order Data per SKU'!E400,"","Different")</f>
        <v/>
      </c>
      <c r="J400" s="5">
        <f>VLOOKUP(C400,'Warehouse Data'!A:G,7,FALSE)</f>
        <v>89.99</v>
      </c>
      <c r="K400" s="5">
        <f t="shared" si="6"/>
        <v>359.96</v>
      </c>
      <c r="L400" s="15">
        <f>PRODUCT(VLOOKUP(C400,'Warehouse Data'!A:H,8,FALSE),D400)</f>
        <v>18.023544822933175</v>
      </c>
    </row>
    <row r="401" spans="1:12" x14ac:dyDescent="0.3">
      <c r="A401" t="s">
        <v>7500</v>
      </c>
      <c r="B401" t="s">
        <v>7166</v>
      </c>
      <c r="C401" t="s">
        <v>4067</v>
      </c>
      <c r="D401" s="3">
        <v>1</v>
      </c>
      <c r="E401" s="3" t="s">
        <v>6623</v>
      </c>
      <c r="F401" s="9">
        <v>44954.902978703707</v>
      </c>
      <c r="G401" s="9">
        <v>44955.250800000002</v>
      </c>
      <c r="H401" s="9">
        <v>44955.825895370377</v>
      </c>
      <c r="I401" s="5" t="str">
        <f>IF(VLOOKUP(B401, 'Customer Data'!B:C,2,FALSE)='Order Data per SKU'!E401,"","Different")</f>
        <v/>
      </c>
      <c r="J401" s="5">
        <f>VLOOKUP(C401,'Warehouse Data'!A:G,7,FALSE)</f>
        <v>24.99</v>
      </c>
      <c r="K401" s="5">
        <f t="shared" si="6"/>
        <v>24.99</v>
      </c>
      <c r="L401" s="15">
        <f>PRODUCT(VLOOKUP(C401,'Warehouse Data'!A:H,8,FALSE),D401)</f>
        <v>0.50801371136477114</v>
      </c>
    </row>
    <row r="402" spans="1:12" x14ac:dyDescent="0.3">
      <c r="A402" t="s">
        <v>7501</v>
      </c>
      <c r="B402" t="s">
        <v>7204</v>
      </c>
      <c r="C402" t="s">
        <v>4823</v>
      </c>
      <c r="D402" s="3">
        <v>3</v>
      </c>
      <c r="E402" s="3" t="s">
        <v>6646</v>
      </c>
      <c r="F402" s="9">
        <v>44955.114978703707</v>
      </c>
      <c r="G402" s="9">
        <v>44955.595600000001</v>
      </c>
      <c r="H402" s="9">
        <v>44955.608034259261</v>
      </c>
      <c r="I402" s="5" t="str">
        <f>IF(VLOOKUP(B402, 'Customer Data'!B:C,2,FALSE)='Order Data per SKU'!E402,"","Different")</f>
        <v/>
      </c>
      <c r="J402" s="5">
        <f>VLOOKUP(C402,'Warehouse Data'!A:G,7,FALSE)</f>
        <v>6.99</v>
      </c>
      <c r="K402" s="5">
        <f t="shared" si="6"/>
        <v>20.97</v>
      </c>
      <c r="L402" s="15">
        <f>PRODUCT(VLOOKUP(C402,'Warehouse Data'!A:H,8,FALSE),D402)</f>
        <v>0.31406617024174849</v>
      </c>
    </row>
    <row r="403" spans="1:12" x14ac:dyDescent="0.3">
      <c r="A403" t="s">
        <v>7501</v>
      </c>
      <c r="B403" t="s">
        <v>7204</v>
      </c>
      <c r="C403" t="s">
        <v>4770</v>
      </c>
      <c r="D403" s="3">
        <v>2</v>
      </c>
      <c r="E403" s="3" t="s">
        <v>6646</v>
      </c>
      <c r="F403" s="9">
        <v>44955.114978703707</v>
      </c>
      <c r="G403" s="9">
        <v>44955.588100000001</v>
      </c>
      <c r="H403" s="9">
        <v>44955.608034259261</v>
      </c>
      <c r="I403" s="5" t="str">
        <f>IF(VLOOKUP(B403, 'Customer Data'!B:C,2,FALSE)='Order Data per SKU'!E403,"","Different")</f>
        <v/>
      </c>
      <c r="J403" s="5">
        <f>VLOOKUP(C403,'Warehouse Data'!A:G,7,FALSE)</f>
        <v>12.99</v>
      </c>
      <c r="K403" s="5">
        <f t="shared" si="6"/>
        <v>25.98</v>
      </c>
      <c r="L403" s="15">
        <f>PRODUCT(VLOOKUP(C403,'Warehouse Data'!A:H,8,FALSE),D403)</f>
        <v>0.20734629369324045</v>
      </c>
    </row>
    <row r="404" spans="1:12" x14ac:dyDescent="0.3">
      <c r="A404" t="s">
        <v>7502</v>
      </c>
      <c r="B404" t="s">
        <v>6998</v>
      </c>
      <c r="C404" t="s">
        <v>4890</v>
      </c>
      <c r="D404" s="3">
        <v>3</v>
      </c>
      <c r="E404" s="3" t="s">
        <v>6656</v>
      </c>
      <c r="F404" s="9">
        <v>44955.158978703708</v>
      </c>
      <c r="G404" s="9">
        <v>44955.605199999998</v>
      </c>
      <c r="H404" s="9">
        <v>44955.863145370378</v>
      </c>
      <c r="I404" s="5" t="str">
        <f>IF(VLOOKUP(B404, 'Customer Data'!B:C,2,FALSE)='Order Data per SKU'!E404,"","Different")</f>
        <v/>
      </c>
      <c r="J404" s="5">
        <f>VLOOKUP(C404,'Warehouse Data'!A:G,7,FALSE)</f>
        <v>14.99</v>
      </c>
      <c r="K404" s="5">
        <f t="shared" si="6"/>
        <v>44.97</v>
      </c>
      <c r="L404" s="15">
        <f>PRODUCT(VLOOKUP(C404,'Warehouse Data'!A:H,8,FALSE),D404)</f>
        <v>12.017664636322994</v>
      </c>
    </row>
    <row r="405" spans="1:12" x14ac:dyDescent="0.3">
      <c r="A405" t="s">
        <v>7503</v>
      </c>
      <c r="B405" t="s">
        <v>7103</v>
      </c>
      <c r="C405" t="s">
        <v>5529</v>
      </c>
      <c r="D405" s="3">
        <v>2</v>
      </c>
      <c r="E405" s="3" t="s">
        <v>6631</v>
      </c>
      <c r="F405" s="9">
        <v>44955.201978703706</v>
      </c>
      <c r="G405" s="9">
        <v>44955.510300000002</v>
      </c>
      <c r="H405" s="9">
        <v>44955.547117592592</v>
      </c>
      <c r="I405" s="5" t="str">
        <f>IF(VLOOKUP(B405, 'Customer Data'!B:C,2,FALSE)='Order Data per SKU'!E405,"","Different")</f>
        <v/>
      </c>
      <c r="J405" s="5">
        <f>VLOOKUP(C405,'Warehouse Data'!A:G,7,FALSE)</f>
        <v>79.989999999999995</v>
      </c>
      <c r="K405" s="5">
        <f t="shared" si="6"/>
        <v>159.97999999999999</v>
      </c>
      <c r="L405" s="15">
        <f>PRODUCT(VLOOKUP(C405,'Warehouse Data'!A:H,8,FALSE),D405)</f>
        <v>0.81557867705117193</v>
      </c>
    </row>
    <row r="406" spans="1:12" x14ac:dyDescent="0.3">
      <c r="A406" t="s">
        <v>7504</v>
      </c>
      <c r="B406" t="s">
        <v>6932</v>
      </c>
      <c r="C406" t="s">
        <v>5956</v>
      </c>
      <c r="D406" s="3">
        <v>3</v>
      </c>
      <c r="E406" s="3" t="s">
        <v>6663</v>
      </c>
      <c r="F406" s="9">
        <v>44955.526978703703</v>
      </c>
      <c r="G406" s="9">
        <v>44955.719899999996</v>
      </c>
      <c r="H406" s="9">
        <v>44955.817950925928</v>
      </c>
      <c r="I406" s="5" t="str">
        <f>IF(VLOOKUP(B406, 'Customer Data'!B:C,2,FALSE)='Order Data per SKU'!E406,"","Different")</f>
        <v/>
      </c>
      <c r="J406" s="5">
        <f>VLOOKUP(C406,'Warehouse Data'!A:G,7,FALSE)</f>
        <v>49.99</v>
      </c>
      <c r="K406" s="5">
        <f t="shared" si="6"/>
        <v>149.97</v>
      </c>
      <c r="L406" s="15">
        <f>PRODUCT(VLOOKUP(C406,'Warehouse Data'!A:H,8,FALSE),D406)</f>
        <v>12.010427375971936</v>
      </c>
    </row>
    <row r="407" spans="1:12" x14ac:dyDescent="0.3">
      <c r="A407" t="s">
        <v>7504</v>
      </c>
      <c r="B407" t="s">
        <v>6932</v>
      </c>
      <c r="C407" t="s">
        <v>3788</v>
      </c>
      <c r="D407" s="3">
        <v>2</v>
      </c>
      <c r="E407" s="3" t="s">
        <v>6663</v>
      </c>
      <c r="F407" s="9">
        <v>44955.526978703703</v>
      </c>
      <c r="G407" s="9">
        <v>44955.790699999998</v>
      </c>
      <c r="H407" s="9">
        <v>44955.817950925928</v>
      </c>
      <c r="I407" s="5" t="str">
        <f>IF(VLOOKUP(B407, 'Customer Data'!B:C,2,FALSE)='Order Data per SKU'!E407,"","Different")</f>
        <v/>
      </c>
      <c r="J407" s="5">
        <f>VLOOKUP(C407,'Warehouse Data'!A:G,7,FALSE)</f>
        <v>5.99</v>
      </c>
      <c r="K407" s="5">
        <f t="shared" si="6"/>
        <v>11.98</v>
      </c>
      <c r="L407" s="15">
        <f>PRODUCT(VLOOKUP(C407,'Warehouse Data'!A:H,8,FALSE),D407)</f>
        <v>3.0027464590880419</v>
      </c>
    </row>
    <row r="408" spans="1:12" x14ac:dyDescent="0.3">
      <c r="A408" t="s">
        <v>7505</v>
      </c>
      <c r="B408" t="s">
        <v>7118</v>
      </c>
      <c r="C408" t="s">
        <v>4019</v>
      </c>
      <c r="D408" s="3">
        <v>11</v>
      </c>
      <c r="E408" s="3" t="s">
        <v>6636</v>
      </c>
      <c r="F408" s="9">
        <v>44955.970978703706</v>
      </c>
      <c r="G408" s="9">
        <v>44956.614500000003</v>
      </c>
      <c r="H408" s="9">
        <v>44956.900145370375</v>
      </c>
      <c r="I408" s="5" t="str">
        <f>IF(VLOOKUP(B408, 'Customer Data'!B:C,2,FALSE)='Order Data per SKU'!E408,"","Different")</f>
        <v/>
      </c>
      <c r="J408" s="5">
        <f>VLOOKUP(C408,'Warehouse Data'!A:G,7,FALSE)</f>
        <v>39.99</v>
      </c>
      <c r="K408" s="5">
        <f t="shared" si="6"/>
        <v>439.89000000000004</v>
      </c>
      <c r="L408" s="15">
        <f>PRODUCT(VLOOKUP(C408,'Warehouse Data'!A:H,8,FALSE),D408)</f>
        <v>5.5860223814140237</v>
      </c>
    </row>
    <row r="409" spans="1:12" x14ac:dyDescent="0.3">
      <c r="A409" t="s">
        <v>7505</v>
      </c>
      <c r="B409" t="s">
        <v>7118</v>
      </c>
      <c r="C409" t="s">
        <v>5834</v>
      </c>
      <c r="D409" s="3">
        <v>8</v>
      </c>
      <c r="E409" s="3" t="s">
        <v>6636</v>
      </c>
      <c r="F409" s="9">
        <v>44955.970978703706</v>
      </c>
      <c r="G409" s="9">
        <v>44956.706899999997</v>
      </c>
      <c r="H409" s="9">
        <v>44956.900145370375</v>
      </c>
      <c r="I409" s="5" t="str">
        <f>IF(VLOOKUP(B409, 'Customer Data'!B:C,2,FALSE)='Order Data per SKU'!E409,"","Different")</f>
        <v/>
      </c>
      <c r="J409" s="5">
        <f>VLOOKUP(C409,'Warehouse Data'!A:G,7,FALSE)</f>
        <v>89.99</v>
      </c>
      <c r="K409" s="5">
        <f t="shared" si="6"/>
        <v>719.92</v>
      </c>
      <c r="L409" s="15">
        <f>PRODUCT(VLOOKUP(C409,'Warehouse Data'!A:H,8,FALSE),D409)</f>
        <v>12.063780875981502</v>
      </c>
    </row>
    <row r="410" spans="1:12" x14ac:dyDescent="0.3">
      <c r="A410" t="s">
        <v>7506</v>
      </c>
      <c r="B410" t="s">
        <v>6834</v>
      </c>
      <c r="C410" t="s">
        <v>3571</v>
      </c>
      <c r="D410" s="3">
        <v>10</v>
      </c>
      <c r="E410" s="3" t="s">
        <v>6657</v>
      </c>
      <c r="F410" s="9">
        <v>44956.107978703709</v>
      </c>
      <c r="G410" s="9">
        <v>44956.467400000001</v>
      </c>
      <c r="H410" s="9">
        <v>44956.912145370377</v>
      </c>
      <c r="I410" s="5" t="str">
        <f>IF(VLOOKUP(B410, 'Customer Data'!B:C,2,FALSE)='Order Data per SKU'!E410,"","Different")</f>
        <v/>
      </c>
      <c r="J410" s="5">
        <f>VLOOKUP(C410,'Warehouse Data'!A:G,7,FALSE)</f>
        <v>22.99</v>
      </c>
      <c r="K410" s="5">
        <f t="shared" si="6"/>
        <v>229.89999999999998</v>
      </c>
      <c r="L410" s="15">
        <f>PRODUCT(VLOOKUP(C410,'Warehouse Data'!A:H,8,FALSE),D410)</f>
        <v>2.0719665948837886</v>
      </c>
    </row>
    <row r="411" spans="1:12" x14ac:dyDescent="0.3">
      <c r="A411" t="s">
        <v>7506</v>
      </c>
      <c r="B411" t="s">
        <v>6834</v>
      </c>
      <c r="C411" t="s">
        <v>5328</v>
      </c>
      <c r="D411" s="3">
        <v>6</v>
      </c>
      <c r="E411" s="3" t="s">
        <v>6657</v>
      </c>
      <c r="F411" s="9">
        <v>44956.107978703709</v>
      </c>
      <c r="G411" s="9">
        <v>44956.463300000003</v>
      </c>
      <c r="H411" s="9">
        <v>44956.912145370377</v>
      </c>
      <c r="I411" s="5" t="str">
        <f>IF(VLOOKUP(B411, 'Customer Data'!B:C,2,FALSE)='Order Data per SKU'!E411,"","Different")</f>
        <v/>
      </c>
      <c r="J411" s="5">
        <f>VLOOKUP(C411,'Warehouse Data'!A:G,7,FALSE)</f>
        <v>22.99</v>
      </c>
      <c r="K411" s="5">
        <f t="shared" si="6"/>
        <v>137.94</v>
      </c>
      <c r="L411" s="15">
        <f>PRODUCT(VLOOKUP(C411,'Warehouse Data'!A:H,8,FALSE),D411)</f>
        <v>168.02462470887355</v>
      </c>
    </row>
    <row r="412" spans="1:12" x14ac:dyDescent="0.3">
      <c r="A412" t="s">
        <v>7507</v>
      </c>
      <c r="B412" t="s">
        <v>7053</v>
      </c>
      <c r="C412" t="s">
        <v>3970</v>
      </c>
      <c r="D412" s="3">
        <v>4</v>
      </c>
      <c r="E412" s="3" t="s">
        <v>6656</v>
      </c>
      <c r="F412" s="9">
        <v>44956.449978703706</v>
      </c>
      <c r="G412" s="9">
        <v>44957.010799999996</v>
      </c>
      <c r="H412" s="9">
        <v>44957.30414537037</v>
      </c>
      <c r="I412" s="5" t="str">
        <f>IF(VLOOKUP(B412, 'Customer Data'!B:C,2,FALSE)='Order Data per SKU'!E412,"","Different")</f>
        <v/>
      </c>
      <c r="J412" s="5">
        <f>VLOOKUP(C412,'Warehouse Data'!A:G,7,FALSE)</f>
        <v>49.99</v>
      </c>
      <c r="K412" s="5">
        <f t="shared" si="6"/>
        <v>199.96</v>
      </c>
      <c r="L412" s="15">
        <f>PRODUCT(VLOOKUP(C412,'Warehouse Data'!A:H,8,FALSE),D412)</f>
        <v>96.025296332383292</v>
      </c>
    </row>
    <row r="413" spans="1:12" x14ac:dyDescent="0.3">
      <c r="A413" t="s">
        <v>7508</v>
      </c>
      <c r="B413" t="s">
        <v>7114</v>
      </c>
      <c r="C413" t="s">
        <v>5798</v>
      </c>
      <c r="D413" s="3">
        <v>5</v>
      </c>
      <c r="E413" s="3" t="s">
        <v>6663</v>
      </c>
      <c r="F413" s="9">
        <v>44956.745978703708</v>
      </c>
      <c r="G413" s="9">
        <v>44956.835500000001</v>
      </c>
      <c r="H413" s="9">
        <v>44957.267506481483</v>
      </c>
      <c r="I413" s="5" t="str">
        <f>IF(VLOOKUP(B413, 'Customer Data'!B:C,2,FALSE)='Order Data per SKU'!E413,"","Different")</f>
        <v/>
      </c>
      <c r="J413" s="5">
        <f>VLOOKUP(C413,'Warehouse Data'!A:G,7,FALSE)</f>
        <v>89.99</v>
      </c>
      <c r="K413" s="5">
        <f t="shared" si="6"/>
        <v>449.95</v>
      </c>
      <c r="L413" s="15">
        <f>PRODUCT(VLOOKUP(C413,'Warehouse Data'!A:H,8,FALSE),D413)</f>
        <v>0.50730680883811874</v>
      </c>
    </row>
    <row r="414" spans="1:12" x14ac:dyDescent="0.3">
      <c r="A414" t="s">
        <v>7508</v>
      </c>
      <c r="B414" t="s">
        <v>7114</v>
      </c>
      <c r="C414" t="s">
        <v>4267</v>
      </c>
      <c r="D414" s="3">
        <v>4</v>
      </c>
      <c r="E414" s="3" t="s">
        <v>6663</v>
      </c>
      <c r="F414" s="9">
        <v>44956.745978703708</v>
      </c>
      <c r="G414" s="9">
        <v>44956.862399999998</v>
      </c>
      <c r="H414" s="9">
        <v>44957.267506481483</v>
      </c>
      <c r="I414" s="5" t="str">
        <f>IF(VLOOKUP(B414, 'Customer Data'!B:C,2,FALSE)='Order Data per SKU'!E414,"","Different")</f>
        <v/>
      </c>
      <c r="J414" s="5">
        <f>VLOOKUP(C414,'Warehouse Data'!A:G,7,FALSE)</f>
        <v>59.99</v>
      </c>
      <c r="K414" s="5">
        <f t="shared" si="6"/>
        <v>239.96</v>
      </c>
      <c r="L414" s="15">
        <f>PRODUCT(VLOOKUP(C414,'Warehouse Data'!A:H,8,FALSE),D414)</f>
        <v>4.0316061848619098</v>
      </c>
    </row>
    <row r="415" spans="1:12" x14ac:dyDescent="0.3">
      <c r="A415" t="s">
        <v>7509</v>
      </c>
      <c r="B415" t="s">
        <v>6853</v>
      </c>
      <c r="C415" t="s">
        <v>4388</v>
      </c>
      <c r="D415" s="3">
        <v>6</v>
      </c>
      <c r="E415" s="3" t="s">
        <v>6658</v>
      </c>
      <c r="F415" s="9">
        <v>44957.029978703707</v>
      </c>
      <c r="G415" s="9">
        <v>44957.083700000003</v>
      </c>
      <c r="H415" s="9">
        <v>44957.90983981482</v>
      </c>
      <c r="I415" s="5" t="str">
        <f>IF(VLOOKUP(B415, 'Customer Data'!B:C,2,FALSE)='Order Data per SKU'!E415,"","Different")</f>
        <v/>
      </c>
      <c r="J415" s="5">
        <f>VLOOKUP(C415,'Warehouse Data'!A:G,7,FALSE)</f>
        <v>29.99</v>
      </c>
      <c r="K415" s="5">
        <f t="shared" si="6"/>
        <v>179.94</v>
      </c>
      <c r="L415" s="15">
        <f>PRODUCT(VLOOKUP(C415,'Warehouse Data'!A:H,8,FALSE),D415)</f>
        <v>1.2389934595821008</v>
      </c>
    </row>
    <row r="416" spans="1:12" x14ac:dyDescent="0.3">
      <c r="A416" t="s">
        <v>7510</v>
      </c>
      <c r="B416" t="s">
        <v>7167</v>
      </c>
      <c r="C416" t="s">
        <v>5042</v>
      </c>
      <c r="D416" s="3">
        <v>5</v>
      </c>
      <c r="E416" s="3" t="s">
        <v>6654</v>
      </c>
      <c r="F416" s="9">
        <v>44957.348978703711</v>
      </c>
      <c r="G416" s="9">
        <v>44957.364300000001</v>
      </c>
      <c r="H416" s="9">
        <v>44957.434395370379</v>
      </c>
      <c r="I416" s="5" t="str">
        <f>IF(VLOOKUP(B416, 'Customer Data'!B:C,2,FALSE)='Order Data per SKU'!E416,"","Different")</f>
        <v/>
      </c>
      <c r="J416" s="5">
        <f>VLOOKUP(C416,'Warehouse Data'!A:G,7,FALSE)</f>
        <v>12.99</v>
      </c>
      <c r="K416" s="5">
        <f t="shared" si="6"/>
        <v>64.95</v>
      </c>
      <c r="L416" s="15">
        <f>PRODUCT(VLOOKUP(C416,'Warehouse Data'!A:H,8,FALSE),D416)</f>
        <v>1.0144813965634008</v>
      </c>
    </row>
    <row r="417" spans="1:12" x14ac:dyDescent="0.3">
      <c r="A417" t="s">
        <v>7511</v>
      </c>
      <c r="B417" t="s">
        <v>7070</v>
      </c>
      <c r="C417" t="s">
        <v>4774</v>
      </c>
      <c r="D417" s="3">
        <v>3</v>
      </c>
      <c r="E417" s="3" t="s">
        <v>6639</v>
      </c>
      <c r="F417" s="9">
        <v>44957.400978703714</v>
      </c>
      <c r="G417" s="9">
        <v>44957.602500000001</v>
      </c>
      <c r="H417" s="9">
        <v>44957.894728703715</v>
      </c>
      <c r="I417" s="5" t="str">
        <f>IF(VLOOKUP(B417, 'Customer Data'!B:C,2,FALSE)='Order Data per SKU'!E417,"","Different")</f>
        <v/>
      </c>
      <c r="J417" s="5">
        <f>VLOOKUP(C417,'Warehouse Data'!A:G,7,FALSE)</f>
        <v>8.99</v>
      </c>
      <c r="K417" s="5">
        <f t="shared" si="6"/>
        <v>26.97</v>
      </c>
      <c r="L417" s="15">
        <f>PRODUCT(VLOOKUP(C417,'Warehouse Data'!A:H,8,FALSE),D417)</f>
        <v>1.2138836820164265</v>
      </c>
    </row>
    <row r="418" spans="1:12" x14ac:dyDescent="0.3">
      <c r="A418" t="s">
        <v>7511</v>
      </c>
      <c r="B418" t="s">
        <v>7070</v>
      </c>
      <c r="C418" t="s">
        <v>4962</v>
      </c>
      <c r="D418" s="3">
        <v>10</v>
      </c>
      <c r="E418" s="3" t="s">
        <v>6639</v>
      </c>
      <c r="F418" s="9">
        <v>44957.400978703714</v>
      </c>
      <c r="G418" s="9">
        <v>44957.6924</v>
      </c>
      <c r="H418" s="9">
        <v>44957.894728703715</v>
      </c>
      <c r="I418" s="5" t="str">
        <f>IF(VLOOKUP(B418, 'Customer Data'!B:C,2,FALSE)='Order Data per SKU'!E418,"","Different")</f>
        <v/>
      </c>
      <c r="J418" s="5">
        <f>VLOOKUP(C418,'Warehouse Data'!A:G,7,FALSE)</f>
        <v>14.99</v>
      </c>
      <c r="K418" s="5">
        <f t="shared" si="6"/>
        <v>149.9</v>
      </c>
      <c r="L418" s="15">
        <f>PRODUCT(VLOOKUP(C418,'Warehouse Data'!A:H,8,FALSE),D418)</f>
        <v>90.033058806146357</v>
      </c>
    </row>
    <row r="419" spans="1:12" x14ac:dyDescent="0.3">
      <c r="A419" t="s">
        <v>7512</v>
      </c>
      <c r="B419" t="s">
        <v>7206</v>
      </c>
      <c r="C419" t="s">
        <v>5495</v>
      </c>
      <c r="D419" s="3">
        <v>6</v>
      </c>
      <c r="E419" s="3" t="s">
        <v>6656</v>
      </c>
      <c r="F419" s="9">
        <v>44957.888978703711</v>
      </c>
      <c r="G419" s="9">
        <v>44958.508699999998</v>
      </c>
      <c r="H419" s="9">
        <v>44958.789673148152</v>
      </c>
      <c r="I419" s="5" t="str">
        <f>IF(VLOOKUP(B419, 'Customer Data'!B:C,2,FALSE)='Order Data per SKU'!E419,"","Different")</f>
        <v/>
      </c>
      <c r="J419" s="5">
        <f>VLOOKUP(C419,'Warehouse Data'!A:G,7,FALSE)</f>
        <v>8.99</v>
      </c>
      <c r="K419" s="5">
        <f t="shared" si="6"/>
        <v>53.94</v>
      </c>
      <c r="L419" s="15">
        <f>PRODUCT(VLOOKUP(C419,'Warehouse Data'!A:H,8,FALSE),D419)</f>
        <v>0.65345072735692356</v>
      </c>
    </row>
    <row r="420" spans="1:12" x14ac:dyDescent="0.3">
      <c r="A420" t="s">
        <v>7512</v>
      </c>
      <c r="B420" t="s">
        <v>7206</v>
      </c>
      <c r="C420" t="s">
        <v>4614</v>
      </c>
      <c r="D420" s="3">
        <v>1</v>
      </c>
      <c r="E420" s="3" t="s">
        <v>6656</v>
      </c>
      <c r="F420" s="9">
        <v>44957.888978703711</v>
      </c>
      <c r="G420" s="9">
        <v>44958.352899999998</v>
      </c>
      <c r="H420" s="9">
        <v>44958.789673148152</v>
      </c>
      <c r="I420" s="5" t="str">
        <f>IF(VLOOKUP(B420, 'Customer Data'!B:C,2,FALSE)='Order Data per SKU'!E420,"","Different")</f>
        <v/>
      </c>
      <c r="J420" s="5">
        <f>VLOOKUP(C420,'Warehouse Data'!A:G,7,FALSE)</f>
        <v>10.99</v>
      </c>
      <c r="K420" s="5">
        <f t="shared" si="6"/>
        <v>10.99</v>
      </c>
      <c r="L420" s="15">
        <f>PRODUCT(VLOOKUP(C420,'Warehouse Data'!A:H,8,FALSE),D420)</f>
        <v>0.50659980856066222</v>
      </c>
    </row>
    <row r="421" spans="1:12" x14ac:dyDescent="0.3">
      <c r="A421" t="s">
        <v>7512</v>
      </c>
      <c r="B421" t="s">
        <v>7206</v>
      </c>
      <c r="C421" t="s">
        <v>5599</v>
      </c>
      <c r="D421" s="3">
        <v>7</v>
      </c>
      <c r="E421" s="3" t="s">
        <v>6656</v>
      </c>
      <c r="F421" s="9">
        <v>44957.888978703711</v>
      </c>
      <c r="G421" s="9">
        <v>44958.388099999996</v>
      </c>
      <c r="H421" s="9">
        <v>44958.789673148152</v>
      </c>
      <c r="I421" s="5" t="str">
        <f>IF(VLOOKUP(B421, 'Customer Data'!B:C,2,FALSE)='Order Data per SKU'!E421,"","Different")</f>
        <v/>
      </c>
      <c r="J421" s="5">
        <f>VLOOKUP(C421,'Warehouse Data'!A:G,7,FALSE)</f>
        <v>24.99</v>
      </c>
      <c r="K421" s="5">
        <f t="shared" si="6"/>
        <v>174.92999999999998</v>
      </c>
      <c r="L421" s="15">
        <f>PRODUCT(VLOOKUP(C421,'Warehouse Data'!A:H,8,FALSE),D421)</f>
        <v>35.057191875993219</v>
      </c>
    </row>
    <row r="422" spans="1:12" x14ac:dyDescent="0.3">
      <c r="A422" t="s">
        <v>7513</v>
      </c>
      <c r="B422" t="s">
        <v>7087</v>
      </c>
      <c r="C422" t="s">
        <v>5535</v>
      </c>
      <c r="D422" s="3">
        <v>4</v>
      </c>
      <c r="E422" s="3" t="s">
        <v>6648</v>
      </c>
      <c r="F422" s="9">
        <v>44958.048978703715</v>
      </c>
      <c r="G422" s="9">
        <v>44958.464699999997</v>
      </c>
      <c r="H422" s="9">
        <v>44958.737867592601</v>
      </c>
      <c r="I422" s="5" t="str">
        <f>IF(VLOOKUP(B422, 'Customer Data'!B:C,2,FALSE)='Order Data per SKU'!E422,"","Different")</f>
        <v>Different</v>
      </c>
      <c r="J422" s="5">
        <f>VLOOKUP(C422,'Warehouse Data'!A:G,7,FALSE)</f>
        <v>159.99</v>
      </c>
      <c r="K422" s="5">
        <f t="shared" si="6"/>
        <v>639.96</v>
      </c>
      <c r="L422" s="15">
        <f>PRODUCT(VLOOKUP(C422,'Warehouse Data'!A:H,8,FALSE),D422)</f>
        <v>56.037577181413219</v>
      </c>
    </row>
    <row r="423" spans="1:12" x14ac:dyDescent="0.3">
      <c r="A423" t="s">
        <v>7514</v>
      </c>
      <c r="B423" t="s">
        <v>7029</v>
      </c>
      <c r="C423" t="s">
        <v>4331</v>
      </c>
      <c r="D423" s="3">
        <v>3</v>
      </c>
      <c r="E423" s="3" t="s">
        <v>6653</v>
      </c>
      <c r="F423" s="9">
        <v>44958.148978703714</v>
      </c>
      <c r="G423" s="9">
        <v>44959.110800000002</v>
      </c>
      <c r="H423" s="9">
        <v>44959.141339814822</v>
      </c>
      <c r="I423" s="5" t="str">
        <f>IF(VLOOKUP(B423, 'Customer Data'!B:C,2,FALSE)='Order Data per SKU'!E423,"","Different")</f>
        <v/>
      </c>
      <c r="J423" s="5">
        <f>VLOOKUP(C423,'Warehouse Data'!A:G,7,FALSE)</f>
        <v>9.99</v>
      </c>
      <c r="K423" s="5">
        <f t="shared" si="6"/>
        <v>29.97</v>
      </c>
      <c r="L423" s="15">
        <f>PRODUCT(VLOOKUP(C423,'Warehouse Data'!A:H,8,FALSE),D423)</f>
        <v>0.32132455394454362</v>
      </c>
    </row>
    <row r="424" spans="1:12" x14ac:dyDescent="0.3">
      <c r="A424" t="s">
        <v>7515</v>
      </c>
      <c r="B424" t="s">
        <v>6777</v>
      </c>
      <c r="C424" t="s">
        <v>4259</v>
      </c>
      <c r="D424" s="3">
        <v>5</v>
      </c>
      <c r="E424" s="3" t="s">
        <v>6623</v>
      </c>
      <c r="F424" s="9">
        <v>44958.164978703717</v>
      </c>
      <c r="G424" s="9">
        <v>44958.248</v>
      </c>
      <c r="H424" s="9">
        <v>44959.151784259273</v>
      </c>
      <c r="I424" s="5" t="str">
        <f>IF(VLOOKUP(B424, 'Customer Data'!B:C,2,FALSE)='Order Data per SKU'!E424,"","Different")</f>
        <v/>
      </c>
      <c r="J424" s="5">
        <f>VLOOKUP(C424,'Warehouse Data'!A:G,7,FALSE)</f>
        <v>39.99</v>
      </c>
      <c r="K424" s="5">
        <f t="shared" si="6"/>
        <v>199.95000000000002</v>
      </c>
      <c r="L424" s="15">
        <f>PRODUCT(VLOOKUP(C424,'Warehouse Data'!A:H,8,FALSE),D424)</f>
        <v>2.5024664622105774</v>
      </c>
    </row>
    <row r="425" spans="1:12" x14ac:dyDescent="0.3">
      <c r="A425" t="s">
        <v>7515</v>
      </c>
      <c r="B425" t="s">
        <v>6777</v>
      </c>
      <c r="C425" t="s">
        <v>3399</v>
      </c>
      <c r="D425" s="3">
        <v>6</v>
      </c>
      <c r="E425" s="3" t="s">
        <v>6623</v>
      </c>
      <c r="F425" s="9">
        <v>44958.164978703717</v>
      </c>
      <c r="G425" s="9">
        <v>44958.178800000002</v>
      </c>
      <c r="H425" s="9">
        <v>44959.151784259273</v>
      </c>
      <c r="I425" s="5" t="str">
        <f>IF(VLOOKUP(B425, 'Customer Data'!B:C,2,FALSE)='Order Data per SKU'!E425,"","Different")</f>
        <v/>
      </c>
      <c r="J425" s="5">
        <f>VLOOKUP(C425,'Warehouse Data'!A:G,7,FALSE)</f>
        <v>14.99</v>
      </c>
      <c r="K425" s="5">
        <f t="shared" si="6"/>
        <v>89.94</v>
      </c>
      <c r="L425" s="15">
        <f>PRODUCT(VLOOKUP(C425,'Warehouse Data'!A:H,8,FALSE),D425)</f>
        <v>1.2025109189192857</v>
      </c>
    </row>
    <row r="426" spans="1:12" x14ac:dyDescent="0.3">
      <c r="A426" t="s">
        <v>7515</v>
      </c>
      <c r="B426" t="s">
        <v>6777</v>
      </c>
      <c r="C426" t="s">
        <v>4199</v>
      </c>
      <c r="D426" s="3">
        <v>1</v>
      </c>
      <c r="E426" s="3" t="s">
        <v>6623</v>
      </c>
      <c r="F426" s="9">
        <v>44958.164978703717</v>
      </c>
      <c r="G426" s="9">
        <v>44958.422700000003</v>
      </c>
      <c r="H426" s="9">
        <v>44959.151784259273</v>
      </c>
      <c r="I426" s="5" t="str">
        <f>IF(VLOOKUP(B426, 'Customer Data'!B:C,2,FALSE)='Order Data per SKU'!E426,"","Different")</f>
        <v/>
      </c>
      <c r="J426" s="5">
        <f>VLOOKUP(C426,'Warehouse Data'!A:G,7,FALSE)</f>
        <v>24.99</v>
      </c>
      <c r="K426" s="5">
        <f t="shared" si="6"/>
        <v>24.99</v>
      </c>
      <c r="L426" s="15">
        <f>PRODUCT(VLOOKUP(C426,'Warehouse Data'!A:H,8,FALSE),D426)</f>
        <v>25.007407628008721</v>
      </c>
    </row>
    <row r="427" spans="1:12" x14ac:dyDescent="0.3">
      <c r="A427" t="s">
        <v>7516</v>
      </c>
      <c r="B427" t="s">
        <v>7083</v>
      </c>
      <c r="C427" t="s">
        <v>5078</v>
      </c>
      <c r="D427" s="3">
        <v>5</v>
      </c>
      <c r="E427" s="3" t="s">
        <v>6661</v>
      </c>
      <c r="F427" s="9">
        <v>44958.474978703714</v>
      </c>
      <c r="G427" s="9">
        <v>44958.599000000002</v>
      </c>
      <c r="H427" s="9">
        <v>44958.627756481495</v>
      </c>
      <c r="I427" s="5" t="str">
        <f>IF(VLOOKUP(B427, 'Customer Data'!B:C,2,FALSE)='Order Data per SKU'!E427,"","Different")</f>
        <v/>
      </c>
      <c r="J427" s="5">
        <f>VLOOKUP(C427,'Warehouse Data'!A:G,7,FALSE)</f>
        <v>19.989999999999998</v>
      </c>
      <c r="K427" s="5">
        <f t="shared" si="6"/>
        <v>99.949999999999989</v>
      </c>
      <c r="L427" s="15">
        <f>PRODUCT(VLOOKUP(C427,'Warehouse Data'!A:H,8,FALSE),D427)</f>
        <v>25.028799281168858</v>
      </c>
    </row>
    <row r="428" spans="1:12" x14ac:dyDescent="0.3">
      <c r="A428" t="s">
        <v>7517</v>
      </c>
      <c r="B428" t="s">
        <v>7216</v>
      </c>
      <c r="C428" t="s">
        <v>3977</v>
      </c>
      <c r="D428" s="3">
        <v>4</v>
      </c>
      <c r="E428" s="3" t="s">
        <v>6640</v>
      </c>
      <c r="F428" s="9">
        <v>44958.655978703711</v>
      </c>
      <c r="G428" s="9">
        <v>44959.266300000003</v>
      </c>
      <c r="H428" s="9">
        <v>44959.328895370381</v>
      </c>
      <c r="I428" s="5" t="str">
        <f>IF(VLOOKUP(B428, 'Customer Data'!B:C,2,FALSE)='Order Data per SKU'!E428,"","Different")</f>
        <v/>
      </c>
      <c r="J428" s="5">
        <f>VLOOKUP(C428,'Warehouse Data'!A:G,7,FALSE)</f>
        <v>11.99</v>
      </c>
      <c r="K428" s="5">
        <f t="shared" si="6"/>
        <v>47.96</v>
      </c>
      <c r="L428" s="15">
        <f>PRODUCT(VLOOKUP(C428,'Warehouse Data'!A:H,8,FALSE),D428)</f>
        <v>0.82966284132343193</v>
      </c>
    </row>
    <row r="429" spans="1:12" x14ac:dyDescent="0.3">
      <c r="A429" t="s">
        <v>7518</v>
      </c>
      <c r="B429" t="s">
        <v>7131</v>
      </c>
      <c r="C429" t="s">
        <v>3733</v>
      </c>
      <c r="D429" s="3">
        <v>5</v>
      </c>
      <c r="E429" s="3" t="s">
        <v>6623</v>
      </c>
      <c r="F429" s="9">
        <v>44958.907978703712</v>
      </c>
      <c r="G429" s="9">
        <v>44959.745199999998</v>
      </c>
      <c r="H429" s="9">
        <v>44959.77533981482</v>
      </c>
      <c r="I429" s="5" t="str">
        <f>IF(VLOOKUP(B429, 'Customer Data'!B:C,2,FALSE)='Order Data per SKU'!E429,"","Different")</f>
        <v>Different</v>
      </c>
      <c r="J429" s="5">
        <f>VLOOKUP(C429,'Warehouse Data'!A:G,7,FALSE)</f>
        <v>19.989999999999998</v>
      </c>
      <c r="K429" s="5">
        <f t="shared" si="6"/>
        <v>99.949999999999989</v>
      </c>
      <c r="L429" s="15">
        <f>PRODUCT(VLOOKUP(C429,'Warehouse Data'!A:H,8,FALSE),D429)</f>
        <v>100.01393027899289</v>
      </c>
    </row>
    <row r="430" spans="1:12" x14ac:dyDescent="0.3">
      <c r="A430" t="s">
        <v>7519</v>
      </c>
      <c r="B430" t="s">
        <v>7262</v>
      </c>
      <c r="C430" t="s">
        <v>3632</v>
      </c>
      <c r="D430" s="3">
        <v>3</v>
      </c>
      <c r="E430" s="3" t="s">
        <v>6640</v>
      </c>
      <c r="F430" s="9">
        <v>44959.136978703711</v>
      </c>
      <c r="G430" s="9">
        <v>44959.341800000002</v>
      </c>
      <c r="H430" s="9">
        <v>44959.941839814819</v>
      </c>
      <c r="I430" s="5" t="str">
        <f>IF(VLOOKUP(B430, 'Customer Data'!B:C,2,FALSE)='Order Data per SKU'!E430,"","Different")</f>
        <v/>
      </c>
      <c r="J430" s="5">
        <f>VLOOKUP(C430,'Warehouse Data'!A:G,7,FALSE)</f>
        <v>29.99</v>
      </c>
      <c r="K430" s="5">
        <f t="shared" si="6"/>
        <v>89.97</v>
      </c>
      <c r="L430" s="15">
        <f>PRODUCT(VLOOKUP(C430,'Warehouse Data'!A:H,8,FALSE),D430)</f>
        <v>1.8210648090823711</v>
      </c>
    </row>
    <row r="431" spans="1:12" x14ac:dyDescent="0.3">
      <c r="A431" t="s">
        <v>7519</v>
      </c>
      <c r="B431" t="s">
        <v>7262</v>
      </c>
      <c r="C431" t="s">
        <v>5126</v>
      </c>
      <c r="D431" s="3">
        <v>7</v>
      </c>
      <c r="E431" s="3" t="s">
        <v>6640</v>
      </c>
      <c r="F431" s="9">
        <v>44959.136978703711</v>
      </c>
      <c r="G431" s="9">
        <v>44959.695399999997</v>
      </c>
      <c r="H431" s="9">
        <v>44959.941839814819</v>
      </c>
      <c r="I431" s="5" t="str">
        <f>IF(VLOOKUP(B431, 'Customer Data'!B:C,2,FALSE)='Order Data per SKU'!E431,"","Different")</f>
        <v/>
      </c>
      <c r="J431" s="5">
        <f>VLOOKUP(C431,'Warehouse Data'!A:G,7,FALSE)</f>
        <v>12.99</v>
      </c>
      <c r="K431" s="5">
        <f t="shared" si="6"/>
        <v>90.93</v>
      </c>
      <c r="L431" s="15">
        <f>PRODUCT(VLOOKUP(C431,'Warehouse Data'!A:H,8,FALSE),D431)</f>
        <v>28.043602343941238</v>
      </c>
    </row>
    <row r="432" spans="1:12" x14ac:dyDescent="0.3">
      <c r="A432" t="s">
        <v>7520</v>
      </c>
      <c r="B432" t="s">
        <v>6800</v>
      </c>
      <c r="C432" t="s">
        <v>4131</v>
      </c>
      <c r="D432" s="3">
        <v>1</v>
      </c>
      <c r="E432" s="3" t="s">
        <v>6657</v>
      </c>
      <c r="F432" s="9">
        <v>44959.173978703708</v>
      </c>
      <c r="G432" s="9">
        <v>44959.257899999997</v>
      </c>
      <c r="H432" s="9">
        <v>44959.329534259261</v>
      </c>
      <c r="I432" s="5" t="str">
        <f>IF(VLOOKUP(B432, 'Customer Data'!B:C,2,FALSE)='Order Data per SKU'!E432,"","Different")</f>
        <v/>
      </c>
      <c r="J432" s="5">
        <f>VLOOKUP(C432,'Warehouse Data'!A:G,7,FALSE)</f>
        <v>34.99</v>
      </c>
      <c r="K432" s="5">
        <f t="shared" si="6"/>
        <v>34.99</v>
      </c>
      <c r="L432" s="15">
        <f>PRODUCT(VLOOKUP(C432,'Warehouse Data'!A:H,8,FALSE),D432)</f>
        <v>0.50188218809872476</v>
      </c>
    </row>
    <row r="433" spans="1:12" x14ac:dyDescent="0.3">
      <c r="A433" t="s">
        <v>7520</v>
      </c>
      <c r="B433" t="s">
        <v>6800</v>
      </c>
      <c r="C433" t="s">
        <v>5083</v>
      </c>
      <c r="D433" s="3">
        <v>6</v>
      </c>
      <c r="E433" s="3" t="s">
        <v>6657</v>
      </c>
      <c r="F433" s="9">
        <v>44959.173978703708</v>
      </c>
      <c r="G433" s="9">
        <v>44959.226199999997</v>
      </c>
      <c r="H433" s="9">
        <v>44959.329534259261</v>
      </c>
      <c r="I433" s="5" t="str">
        <f>IF(VLOOKUP(B433, 'Customer Data'!B:C,2,FALSE)='Order Data per SKU'!E433,"","Different")</f>
        <v/>
      </c>
      <c r="J433" s="5">
        <f>VLOOKUP(C433,'Warehouse Data'!A:G,7,FALSE)</f>
        <v>15.99</v>
      </c>
      <c r="K433" s="5">
        <f t="shared" si="6"/>
        <v>95.94</v>
      </c>
      <c r="L433" s="15">
        <f>PRODUCT(VLOOKUP(C433,'Warehouse Data'!A:H,8,FALSE),D433)</f>
        <v>6.0493311955320861</v>
      </c>
    </row>
    <row r="434" spans="1:12" x14ac:dyDescent="0.3">
      <c r="A434" t="s">
        <v>7520</v>
      </c>
      <c r="B434" t="s">
        <v>6800</v>
      </c>
      <c r="C434" t="s">
        <v>5225</v>
      </c>
      <c r="D434" s="3">
        <v>5</v>
      </c>
      <c r="E434" s="3" t="s">
        <v>6657</v>
      </c>
      <c r="F434" s="9">
        <v>44959.173978703708</v>
      </c>
      <c r="G434" s="9">
        <v>44959.197200000002</v>
      </c>
      <c r="H434" s="9">
        <v>44959.329534259261</v>
      </c>
      <c r="I434" s="5" t="str">
        <f>IF(VLOOKUP(B434, 'Customer Data'!B:C,2,FALSE)='Order Data per SKU'!E434,"","Different")</f>
        <v/>
      </c>
      <c r="J434" s="5">
        <f>VLOOKUP(C434,'Warehouse Data'!A:G,7,FALSE)</f>
        <v>21.99</v>
      </c>
      <c r="K434" s="5">
        <f t="shared" si="6"/>
        <v>109.94999999999999</v>
      </c>
      <c r="L434" s="15">
        <f>PRODUCT(VLOOKUP(C434,'Warehouse Data'!A:H,8,FALSE),D434)</f>
        <v>20.020251940134255</v>
      </c>
    </row>
    <row r="435" spans="1:12" x14ac:dyDescent="0.3">
      <c r="A435" t="s">
        <v>7521</v>
      </c>
      <c r="B435" t="s">
        <v>7249</v>
      </c>
      <c r="C435" t="s">
        <v>5420</v>
      </c>
      <c r="D435" s="3">
        <v>2</v>
      </c>
      <c r="E435" s="3" t="s">
        <v>6663</v>
      </c>
      <c r="F435" s="9">
        <v>44959.592978703709</v>
      </c>
      <c r="G435" s="9">
        <v>44959.615100000003</v>
      </c>
      <c r="H435" s="9">
        <v>44959.761728703706</v>
      </c>
      <c r="I435" s="5" t="str">
        <f>IF(VLOOKUP(B435, 'Customer Data'!B:C,2,FALSE)='Order Data per SKU'!E435,"","Different")</f>
        <v/>
      </c>
      <c r="J435" s="5">
        <f>VLOOKUP(C435,'Warehouse Data'!A:G,7,FALSE)</f>
        <v>29.99</v>
      </c>
      <c r="K435" s="5">
        <f t="shared" si="6"/>
        <v>59.98</v>
      </c>
      <c r="L435" s="15">
        <f>PRODUCT(VLOOKUP(C435,'Warehouse Data'!A:H,8,FALSE),D435)</f>
        <v>2.0018685054789738</v>
      </c>
    </row>
    <row r="436" spans="1:12" x14ac:dyDescent="0.3">
      <c r="A436" t="s">
        <v>7522</v>
      </c>
      <c r="B436" t="s">
        <v>6898</v>
      </c>
      <c r="C436" t="s">
        <v>4481</v>
      </c>
      <c r="D436" s="3">
        <v>3</v>
      </c>
      <c r="E436" s="3" t="s">
        <v>6627</v>
      </c>
      <c r="F436" s="9">
        <v>44959.896978703706</v>
      </c>
      <c r="G436" s="9">
        <v>44960.078699999998</v>
      </c>
      <c r="H436" s="9">
        <v>44960.549756481487</v>
      </c>
      <c r="I436" s="5" t="str">
        <f>IF(VLOOKUP(B436, 'Customer Data'!B:C,2,FALSE)='Order Data per SKU'!E436,"","Different")</f>
        <v/>
      </c>
      <c r="J436" s="5">
        <f>VLOOKUP(C436,'Warehouse Data'!A:G,7,FALSE)</f>
        <v>22.99</v>
      </c>
      <c r="K436" s="5">
        <f t="shared" si="6"/>
        <v>68.97</v>
      </c>
      <c r="L436" s="15">
        <f>PRODUCT(VLOOKUP(C436,'Warehouse Data'!A:H,8,FALSE),D436)</f>
        <v>60.012258798515283</v>
      </c>
    </row>
    <row r="437" spans="1:12" x14ac:dyDescent="0.3">
      <c r="A437" t="s">
        <v>7522</v>
      </c>
      <c r="B437" t="s">
        <v>6898</v>
      </c>
      <c r="C437" t="s">
        <v>3600</v>
      </c>
      <c r="D437" s="3">
        <v>9</v>
      </c>
      <c r="E437" s="3" t="s">
        <v>6627</v>
      </c>
      <c r="F437" s="9">
        <v>44959.896978703706</v>
      </c>
      <c r="G437" s="9">
        <v>44960.005400000002</v>
      </c>
      <c r="H437" s="9">
        <v>44960.549756481487</v>
      </c>
      <c r="I437" s="5" t="str">
        <f>IF(VLOOKUP(B437, 'Customer Data'!B:C,2,FALSE)='Order Data per SKU'!E437,"","Different")</f>
        <v/>
      </c>
      <c r="J437" s="5">
        <f>VLOOKUP(C437,'Warehouse Data'!A:G,7,FALSE)</f>
        <v>16.989999999999998</v>
      </c>
      <c r="K437" s="5">
        <f t="shared" si="6"/>
        <v>152.91</v>
      </c>
      <c r="L437" s="15">
        <f>PRODUCT(VLOOKUP(C437,'Warehouse Data'!A:H,8,FALSE),D437)</f>
        <v>243.02897986551682</v>
      </c>
    </row>
    <row r="438" spans="1:12" x14ac:dyDescent="0.3">
      <c r="A438" t="s">
        <v>7523</v>
      </c>
      <c r="B438" t="s">
        <v>6987</v>
      </c>
      <c r="C438" t="s">
        <v>5111</v>
      </c>
      <c r="D438" s="3">
        <v>5</v>
      </c>
      <c r="E438" s="3" t="s">
        <v>6631</v>
      </c>
      <c r="F438" s="9">
        <v>44960.362978703706</v>
      </c>
      <c r="G438" s="9">
        <v>44960.4205</v>
      </c>
      <c r="H438" s="9">
        <v>44960.512978703708</v>
      </c>
      <c r="I438" s="5" t="str">
        <f>IF(VLOOKUP(B438, 'Customer Data'!B:C,2,FALSE)='Order Data per SKU'!E438,"","Different")</f>
        <v/>
      </c>
      <c r="J438" s="5">
        <f>VLOOKUP(C438,'Warehouse Data'!A:G,7,FALSE)</f>
        <v>24.99</v>
      </c>
      <c r="K438" s="5">
        <f t="shared" si="6"/>
        <v>124.94999999999999</v>
      </c>
      <c r="L438" s="15">
        <f>PRODUCT(VLOOKUP(C438,'Warehouse Data'!A:H,8,FALSE),D438)</f>
        <v>3.0344160726661116</v>
      </c>
    </row>
    <row r="439" spans="1:12" x14ac:dyDescent="0.3">
      <c r="A439" t="s">
        <v>7524</v>
      </c>
      <c r="B439" t="s">
        <v>7144</v>
      </c>
      <c r="C439" t="s">
        <v>5305</v>
      </c>
      <c r="D439" s="3">
        <v>6</v>
      </c>
      <c r="E439" s="3" t="s">
        <v>6651</v>
      </c>
      <c r="F439" s="9">
        <v>44960.832978703707</v>
      </c>
      <c r="G439" s="9">
        <v>44960.880799999999</v>
      </c>
      <c r="H439" s="9">
        <v>44960.968395370372</v>
      </c>
      <c r="I439" s="5" t="str">
        <f>IF(VLOOKUP(B439, 'Customer Data'!B:C,2,FALSE)='Order Data per SKU'!E439,"","Different")</f>
        <v/>
      </c>
      <c r="J439" s="5">
        <f>VLOOKUP(C439,'Warehouse Data'!A:G,7,FALSE)</f>
        <v>19.989999999999998</v>
      </c>
      <c r="K439" s="5">
        <f t="shared" si="6"/>
        <v>119.94</v>
      </c>
      <c r="L439" s="15">
        <f>PRODUCT(VLOOKUP(C439,'Warehouse Data'!A:H,8,FALSE),D439)</f>
        <v>6.0200207617566459</v>
      </c>
    </row>
    <row r="440" spans="1:12" x14ac:dyDescent="0.3">
      <c r="A440" t="s">
        <v>7525</v>
      </c>
      <c r="B440" t="s">
        <v>6981</v>
      </c>
      <c r="C440" t="s">
        <v>4967</v>
      </c>
      <c r="D440" s="3">
        <v>4</v>
      </c>
      <c r="E440" s="3" t="s">
        <v>6631</v>
      </c>
      <c r="F440" s="9">
        <v>44961.062978703711</v>
      </c>
      <c r="G440" s="9">
        <v>44961.191500000001</v>
      </c>
      <c r="H440" s="9">
        <v>44961.261589814821</v>
      </c>
      <c r="I440" s="5" t="str">
        <f>IF(VLOOKUP(B440, 'Customer Data'!B:C,2,FALSE)='Order Data per SKU'!E440,"","Different")</f>
        <v/>
      </c>
      <c r="J440" s="5">
        <f>VLOOKUP(C440,'Warehouse Data'!A:G,7,FALSE)</f>
        <v>12.99</v>
      </c>
      <c r="K440" s="5">
        <f t="shared" si="6"/>
        <v>51.96</v>
      </c>
      <c r="L440" s="15">
        <f>PRODUCT(VLOOKUP(C440,'Warehouse Data'!A:H,8,FALSE),D440)</f>
        <v>2.0363940051810756</v>
      </c>
    </row>
    <row r="441" spans="1:12" x14ac:dyDescent="0.3">
      <c r="A441" t="s">
        <v>7525</v>
      </c>
      <c r="B441" t="s">
        <v>6981</v>
      </c>
      <c r="C441" t="s">
        <v>4027</v>
      </c>
      <c r="D441" s="3">
        <v>6</v>
      </c>
      <c r="E441" s="3" t="s">
        <v>6631</v>
      </c>
      <c r="F441" s="9">
        <v>44961.062978703711</v>
      </c>
      <c r="G441" s="9">
        <v>44961.112999999998</v>
      </c>
      <c r="H441" s="9">
        <v>44961.261589814821</v>
      </c>
      <c r="I441" s="5" t="str">
        <f>IF(VLOOKUP(B441, 'Customer Data'!B:C,2,FALSE)='Order Data per SKU'!E441,"","Different")</f>
        <v/>
      </c>
      <c r="J441" s="5">
        <f>VLOOKUP(C441,'Warehouse Data'!A:G,7,FALSE)</f>
        <v>19.989999999999998</v>
      </c>
      <c r="K441" s="5">
        <f t="shared" si="6"/>
        <v>119.94</v>
      </c>
      <c r="L441" s="15">
        <f>PRODUCT(VLOOKUP(C441,'Warehouse Data'!A:H,8,FALSE),D441)</f>
        <v>1.2357174437834961</v>
      </c>
    </row>
    <row r="442" spans="1:12" x14ac:dyDescent="0.3">
      <c r="A442" t="s">
        <v>7525</v>
      </c>
      <c r="B442" t="s">
        <v>6981</v>
      </c>
      <c r="C442" t="s">
        <v>5594</v>
      </c>
      <c r="D442" s="3">
        <v>3</v>
      </c>
      <c r="E442" s="3" t="s">
        <v>6631</v>
      </c>
      <c r="F442" s="9">
        <v>44961.062978703711</v>
      </c>
      <c r="G442" s="9">
        <v>44961.152600000001</v>
      </c>
      <c r="H442" s="9">
        <v>44961.261589814821</v>
      </c>
      <c r="I442" s="5" t="str">
        <f>IF(VLOOKUP(B442, 'Customer Data'!B:C,2,FALSE)='Order Data per SKU'!E442,"","Different")</f>
        <v/>
      </c>
      <c r="J442" s="5">
        <f>VLOOKUP(C442,'Warehouse Data'!A:G,7,FALSE)</f>
        <v>79.989999999999995</v>
      </c>
      <c r="K442" s="5">
        <f t="shared" si="6"/>
        <v>239.96999999999997</v>
      </c>
      <c r="L442" s="15">
        <f>PRODUCT(VLOOKUP(C442,'Warehouse Data'!A:H,8,FALSE),D442)</f>
        <v>4.2009552501749585</v>
      </c>
    </row>
    <row r="443" spans="1:12" x14ac:dyDescent="0.3">
      <c r="A443" t="s">
        <v>7526</v>
      </c>
      <c r="B443" t="s">
        <v>7122</v>
      </c>
      <c r="C443" t="s">
        <v>5547</v>
      </c>
      <c r="D443" s="3">
        <v>3</v>
      </c>
      <c r="E443" s="3" t="s">
        <v>6632</v>
      </c>
      <c r="F443" s="9">
        <v>44961.161978703713</v>
      </c>
      <c r="G443" s="9">
        <v>44961.572399999997</v>
      </c>
      <c r="H443" s="9">
        <v>44962.030034259267</v>
      </c>
      <c r="I443" s="5" t="str">
        <f>IF(VLOOKUP(B443, 'Customer Data'!B:C,2,FALSE)='Order Data per SKU'!E443,"","Different")</f>
        <v/>
      </c>
      <c r="J443" s="5">
        <f>VLOOKUP(C443,'Warehouse Data'!A:G,7,FALSE)</f>
        <v>24.99</v>
      </c>
      <c r="K443" s="5">
        <f t="shared" si="6"/>
        <v>74.97</v>
      </c>
      <c r="L443" s="15">
        <f>PRODUCT(VLOOKUP(C443,'Warehouse Data'!A:H,8,FALSE),D443)</f>
        <v>3.0211991614168365</v>
      </c>
    </row>
    <row r="444" spans="1:12" x14ac:dyDescent="0.3">
      <c r="A444" t="s">
        <v>7527</v>
      </c>
      <c r="B444" t="s">
        <v>6771</v>
      </c>
      <c r="C444" t="s">
        <v>5277</v>
      </c>
      <c r="D444" s="3">
        <v>5</v>
      </c>
      <c r="E444" s="3" t="s">
        <v>6640</v>
      </c>
      <c r="F444" s="9">
        <v>44961.178978703712</v>
      </c>
      <c r="G444" s="9">
        <v>44961.205300000001</v>
      </c>
      <c r="H444" s="9">
        <v>44961.956756481493</v>
      </c>
      <c r="I444" s="5" t="str">
        <f>IF(VLOOKUP(B444, 'Customer Data'!B:C,2,FALSE)='Order Data per SKU'!E444,"","Different")</f>
        <v/>
      </c>
      <c r="J444" s="5">
        <f>VLOOKUP(C444,'Warehouse Data'!A:G,7,FALSE)</f>
        <v>24.99</v>
      </c>
      <c r="K444" s="5">
        <f t="shared" si="6"/>
        <v>124.94999999999999</v>
      </c>
      <c r="L444" s="15">
        <f>PRODUCT(VLOOKUP(C444,'Warehouse Data'!A:H,8,FALSE),D444)</f>
        <v>25.0192354253813</v>
      </c>
    </row>
    <row r="445" spans="1:12" x14ac:dyDescent="0.3">
      <c r="A445" t="s">
        <v>7528</v>
      </c>
      <c r="B445" t="s">
        <v>7165</v>
      </c>
      <c r="C445" t="s">
        <v>3855</v>
      </c>
      <c r="D445" s="3">
        <v>9</v>
      </c>
      <c r="E445" s="3" t="s">
        <v>6661</v>
      </c>
      <c r="F445" s="9">
        <v>44961.673978703715</v>
      </c>
      <c r="G445" s="9">
        <v>44962.152900000001</v>
      </c>
      <c r="H445" s="9">
        <v>44962.325367592603</v>
      </c>
      <c r="I445" s="5" t="str">
        <f>IF(VLOOKUP(B445, 'Customer Data'!B:C,2,FALSE)='Order Data per SKU'!E445,"","Different")</f>
        <v>Different</v>
      </c>
      <c r="J445" s="5">
        <f>VLOOKUP(C445,'Warehouse Data'!A:G,7,FALSE)</f>
        <v>8.99</v>
      </c>
      <c r="K445" s="5">
        <f t="shared" si="6"/>
        <v>80.91</v>
      </c>
      <c r="L445" s="15">
        <f>PRODUCT(VLOOKUP(C445,'Warehouse Data'!A:H,8,FALSE),D445)</f>
        <v>225.06583217579282</v>
      </c>
    </row>
    <row r="446" spans="1:12" x14ac:dyDescent="0.3">
      <c r="A446" t="s">
        <v>7528</v>
      </c>
      <c r="B446" t="s">
        <v>7165</v>
      </c>
      <c r="C446" t="s">
        <v>4754</v>
      </c>
      <c r="D446" s="3">
        <v>5</v>
      </c>
      <c r="E446" s="3" t="s">
        <v>6661</v>
      </c>
      <c r="F446" s="9">
        <v>44961.673978703715</v>
      </c>
      <c r="G446" s="9">
        <v>44961.846599999997</v>
      </c>
      <c r="H446" s="9">
        <v>44962.325367592603</v>
      </c>
      <c r="I446" s="5" t="str">
        <f>IF(VLOOKUP(B446, 'Customer Data'!B:C,2,FALSE)='Order Data per SKU'!E446,"","Different")</f>
        <v>Different</v>
      </c>
      <c r="J446" s="5">
        <f>VLOOKUP(C446,'Warehouse Data'!A:G,7,FALSE)</f>
        <v>39.99</v>
      </c>
      <c r="K446" s="5">
        <f t="shared" si="6"/>
        <v>199.95000000000002</v>
      </c>
      <c r="L446" s="15">
        <f>PRODUCT(VLOOKUP(C446,'Warehouse Data'!A:H,8,FALSE),D446)</f>
        <v>2.5266657620618242</v>
      </c>
    </row>
    <row r="447" spans="1:12" x14ac:dyDescent="0.3">
      <c r="A447" t="s">
        <v>7529</v>
      </c>
      <c r="B447" t="s">
        <v>7207</v>
      </c>
      <c r="C447" t="s">
        <v>3152</v>
      </c>
      <c r="D447" s="3">
        <v>2</v>
      </c>
      <c r="E447" s="3" t="s">
        <v>6648</v>
      </c>
      <c r="F447" s="9">
        <v>44961.827978703717</v>
      </c>
      <c r="G447" s="9">
        <v>44961.919999999998</v>
      </c>
      <c r="H447" s="9">
        <v>44962.100895370386</v>
      </c>
      <c r="I447" s="5" t="str">
        <f>IF(VLOOKUP(B447, 'Customer Data'!B:C,2,FALSE)='Order Data per SKU'!E447,"","Different")</f>
        <v/>
      </c>
      <c r="J447" s="5">
        <f>VLOOKUP(C447,'Warehouse Data'!A:G,7,FALSE)</f>
        <v>54.99</v>
      </c>
      <c r="K447" s="5">
        <f t="shared" si="6"/>
        <v>109.98</v>
      </c>
      <c r="L447" s="15">
        <f>PRODUCT(VLOOKUP(C447,'Warehouse Data'!A:H,8,FALSE),D447)</f>
        <v>1.0139088339245443</v>
      </c>
    </row>
    <row r="448" spans="1:12" x14ac:dyDescent="0.3">
      <c r="A448" t="s">
        <v>7529</v>
      </c>
      <c r="B448" t="s">
        <v>7207</v>
      </c>
      <c r="C448" t="s">
        <v>3183</v>
      </c>
      <c r="D448" s="3">
        <v>4</v>
      </c>
      <c r="E448" s="3" t="s">
        <v>6648</v>
      </c>
      <c r="F448" s="9">
        <v>44961.827978703717</v>
      </c>
      <c r="G448" s="9">
        <v>44961.839099999997</v>
      </c>
      <c r="H448" s="9">
        <v>44962.100895370386</v>
      </c>
      <c r="I448" s="5" t="str">
        <f>IF(VLOOKUP(B448, 'Customer Data'!B:C,2,FALSE)='Order Data per SKU'!E448,"","Different")</f>
        <v/>
      </c>
      <c r="J448" s="5">
        <f>VLOOKUP(C448,'Warehouse Data'!A:G,7,FALSE)</f>
        <v>6.99</v>
      </c>
      <c r="K448" s="5">
        <f t="shared" si="6"/>
        <v>27.96</v>
      </c>
      <c r="L448" s="15">
        <f>PRODUCT(VLOOKUP(C448,'Warehouse Data'!A:H,8,FALSE),D448)</f>
        <v>12.002119321657489</v>
      </c>
    </row>
    <row r="449" spans="1:12" x14ac:dyDescent="0.3">
      <c r="A449" t="s">
        <v>7529</v>
      </c>
      <c r="B449" t="s">
        <v>7207</v>
      </c>
      <c r="C449" t="s">
        <v>5098</v>
      </c>
      <c r="D449" s="3">
        <v>3</v>
      </c>
      <c r="E449" s="3" t="s">
        <v>6648</v>
      </c>
      <c r="F449" s="9">
        <v>44961.827978703717</v>
      </c>
      <c r="G449" s="9">
        <v>44962.024599999997</v>
      </c>
      <c r="H449" s="9">
        <v>44962.100895370386</v>
      </c>
      <c r="I449" s="5" t="str">
        <f>IF(VLOOKUP(B449, 'Customer Data'!B:C,2,FALSE)='Order Data per SKU'!E449,"","Different")</f>
        <v/>
      </c>
      <c r="J449" s="5">
        <f>VLOOKUP(C449,'Warehouse Data'!A:G,7,FALSE)</f>
        <v>23.99</v>
      </c>
      <c r="K449" s="5">
        <f t="shared" si="6"/>
        <v>71.97</v>
      </c>
      <c r="L449" s="15">
        <f>PRODUCT(VLOOKUP(C449,'Warehouse Data'!A:H,8,FALSE),D449)</f>
        <v>15.02797489518024</v>
      </c>
    </row>
    <row r="450" spans="1:12" x14ac:dyDescent="0.3">
      <c r="A450" t="s">
        <v>7530</v>
      </c>
      <c r="B450" t="s">
        <v>6988</v>
      </c>
      <c r="C450" t="s">
        <v>5624</v>
      </c>
      <c r="D450" s="3">
        <v>4</v>
      </c>
      <c r="E450" s="3" t="s">
        <v>6623</v>
      </c>
      <c r="F450" s="9">
        <v>44962.092978703717</v>
      </c>
      <c r="G450" s="9">
        <v>44962.462500000001</v>
      </c>
      <c r="H450" s="9">
        <v>44962.46728425927</v>
      </c>
      <c r="I450" s="5" t="str">
        <f>IF(VLOOKUP(B450, 'Customer Data'!B:C,2,FALSE)='Order Data per SKU'!E450,"","Different")</f>
        <v/>
      </c>
      <c r="J450" s="5">
        <f>VLOOKUP(C450,'Warehouse Data'!A:G,7,FALSE)</f>
        <v>19.989999999999998</v>
      </c>
      <c r="K450" s="5">
        <f t="shared" si="6"/>
        <v>79.959999999999994</v>
      </c>
      <c r="L450" s="15">
        <f>PRODUCT(VLOOKUP(C450,'Warehouse Data'!A:H,8,FALSE),D450)</f>
        <v>56.031296372400746</v>
      </c>
    </row>
    <row r="451" spans="1:12" x14ac:dyDescent="0.3">
      <c r="A451" t="s">
        <v>7531</v>
      </c>
      <c r="B451" t="s">
        <v>6989</v>
      </c>
      <c r="C451" t="s">
        <v>5399</v>
      </c>
      <c r="D451" s="3">
        <v>8</v>
      </c>
      <c r="E451" s="3" t="s">
        <v>6623</v>
      </c>
      <c r="F451" s="9">
        <v>44962.531978703715</v>
      </c>
      <c r="G451" s="9">
        <v>44962.864500000003</v>
      </c>
      <c r="H451" s="9">
        <v>44963.100728703714</v>
      </c>
      <c r="I451" s="5" t="str">
        <f>IF(VLOOKUP(B451, 'Customer Data'!B:C,2,FALSE)='Order Data per SKU'!E451,"","Different")</f>
        <v/>
      </c>
      <c r="J451" s="5">
        <f>VLOOKUP(C451,'Warehouse Data'!A:G,7,FALSE)</f>
        <v>29.99</v>
      </c>
      <c r="K451" s="5">
        <f t="shared" si="6"/>
        <v>239.92</v>
      </c>
      <c r="L451" s="15">
        <f>PRODUCT(VLOOKUP(C451,'Warehouse Data'!A:H,8,FALSE),D451)</f>
        <v>48.019005617275738</v>
      </c>
    </row>
    <row r="452" spans="1:12" x14ac:dyDescent="0.3">
      <c r="A452" t="s">
        <v>7531</v>
      </c>
      <c r="B452" t="s">
        <v>6989</v>
      </c>
      <c r="C452" t="s">
        <v>4878</v>
      </c>
      <c r="D452" s="3">
        <v>4</v>
      </c>
      <c r="E452" s="3" t="s">
        <v>6623</v>
      </c>
      <c r="F452" s="9">
        <v>44962.531978703715</v>
      </c>
      <c r="G452" s="9">
        <v>44963.029399999999</v>
      </c>
      <c r="H452" s="9">
        <v>44963.100728703714</v>
      </c>
      <c r="I452" s="5" t="str">
        <f>IF(VLOOKUP(B452, 'Customer Data'!B:C,2,FALSE)='Order Data per SKU'!E452,"","Different")</f>
        <v/>
      </c>
      <c r="J452" s="5">
        <f>VLOOKUP(C452,'Warehouse Data'!A:G,7,FALSE)</f>
        <v>10.99</v>
      </c>
      <c r="K452" s="5">
        <f t="shared" ref="K452:K515" si="7">J452*D452</f>
        <v>43.96</v>
      </c>
      <c r="L452" s="15">
        <f>PRODUCT(VLOOKUP(C452,'Warehouse Data'!A:H,8,FALSE),D452)</f>
        <v>1.0364777661391342</v>
      </c>
    </row>
    <row r="453" spans="1:12" x14ac:dyDescent="0.3">
      <c r="A453" t="s">
        <v>7531</v>
      </c>
      <c r="B453" t="s">
        <v>6989</v>
      </c>
      <c r="C453" t="s">
        <v>3354</v>
      </c>
      <c r="D453" s="3">
        <v>2</v>
      </c>
      <c r="E453" s="3" t="s">
        <v>6623</v>
      </c>
      <c r="F453" s="9">
        <v>44962.531978703715</v>
      </c>
      <c r="G453" s="9">
        <v>44962.705499999996</v>
      </c>
      <c r="H453" s="9">
        <v>44963.100728703714</v>
      </c>
      <c r="I453" s="5" t="str">
        <f>IF(VLOOKUP(B453, 'Customer Data'!B:C,2,FALSE)='Order Data per SKU'!E453,"","Different")</f>
        <v/>
      </c>
      <c r="J453" s="5">
        <f>VLOOKUP(C453,'Warehouse Data'!A:G,7,FALSE)</f>
        <v>19.989999999999998</v>
      </c>
      <c r="K453" s="5">
        <f t="shared" si="7"/>
        <v>39.979999999999997</v>
      </c>
      <c r="L453" s="15">
        <f>PRODUCT(VLOOKUP(C453,'Warehouse Data'!A:H,8,FALSE),D453)</f>
        <v>60.014244055916457</v>
      </c>
    </row>
    <row r="454" spans="1:12" x14ac:dyDescent="0.3">
      <c r="A454" t="s">
        <v>7532</v>
      </c>
      <c r="B454" t="s">
        <v>6772</v>
      </c>
      <c r="C454" t="s">
        <v>3998</v>
      </c>
      <c r="D454" s="3">
        <v>7</v>
      </c>
      <c r="E454" s="3" t="s">
        <v>6658</v>
      </c>
      <c r="F454" s="9">
        <v>44962.627978703713</v>
      </c>
      <c r="G454" s="9">
        <v>44962.820800000001</v>
      </c>
      <c r="H454" s="9">
        <v>44962.936312037047</v>
      </c>
      <c r="I454" s="5" t="str">
        <f>IF(VLOOKUP(B454, 'Customer Data'!B:C,2,FALSE)='Order Data per SKU'!E454,"","Different")</f>
        <v/>
      </c>
      <c r="J454" s="5">
        <f>VLOOKUP(C454,'Warehouse Data'!A:G,7,FALSE)</f>
        <v>34.99</v>
      </c>
      <c r="K454" s="5">
        <f t="shared" si="7"/>
        <v>244.93</v>
      </c>
      <c r="L454" s="15">
        <f>PRODUCT(VLOOKUP(C454,'Warehouse Data'!A:H,8,FALSE),D454)</f>
        <v>35.061467603911929</v>
      </c>
    </row>
    <row r="455" spans="1:12" x14ac:dyDescent="0.3">
      <c r="A455" t="s">
        <v>7533</v>
      </c>
      <c r="B455" t="s">
        <v>6904</v>
      </c>
      <c r="C455" t="s">
        <v>4086</v>
      </c>
      <c r="D455" s="3">
        <v>4</v>
      </c>
      <c r="E455" s="3" t="s">
        <v>6646</v>
      </c>
      <c r="F455" s="9">
        <v>44962.907978703712</v>
      </c>
      <c r="G455" s="9">
        <v>44963.366900000001</v>
      </c>
      <c r="H455" s="9">
        <v>44963.64964537038</v>
      </c>
      <c r="I455" s="5" t="str">
        <f>IF(VLOOKUP(B455, 'Customer Data'!B:C,2,FALSE)='Order Data per SKU'!E455,"","Different")</f>
        <v/>
      </c>
      <c r="J455" s="5">
        <f>VLOOKUP(C455,'Warehouse Data'!A:G,7,FALSE)</f>
        <v>24.99</v>
      </c>
      <c r="K455" s="5">
        <f t="shared" si="7"/>
        <v>99.96</v>
      </c>
      <c r="L455" s="15">
        <f>PRODUCT(VLOOKUP(C455,'Warehouse Data'!A:H,8,FALSE),D455)</f>
        <v>0.62910661358111486</v>
      </c>
    </row>
    <row r="456" spans="1:12" x14ac:dyDescent="0.3">
      <c r="A456" t="s">
        <v>7533</v>
      </c>
      <c r="B456" t="s">
        <v>6904</v>
      </c>
      <c r="C456" t="s">
        <v>5578</v>
      </c>
      <c r="D456" s="3">
        <v>6</v>
      </c>
      <c r="E456" s="3" t="s">
        <v>6646</v>
      </c>
      <c r="F456" s="9">
        <v>44962.907978703712</v>
      </c>
      <c r="G456" s="9">
        <v>44962.961799999997</v>
      </c>
      <c r="H456" s="9">
        <v>44963.64964537038</v>
      </c>
      <c r="I456" s="5" t="str">
        <f>IF(VLOOKUP(B456, 'Customer Data'!B:C,2,FALSE)='Order Data per SKU'!E456,"","Different")</f>
        <v/>
      </c>
      <c r="J456" s="5">
        <f>VLOOKUP(C456,'Warehouse Data'!A:G,7,FALSE)</f>
        <v>129.99</v>
      </c>
      <c r="K456" s="5">
        <f t="shared" si="7"/>
        <v>779.94</v>
      </c>
      <c r="L456" s="15">
        <f>PRODUCT(VLOOKUP(C456,'Warehouse Data'!A:H,8,FALSE),D456)</f>
        <v>3.0279374334164011</v>
      </c>
    </row>
    <row r="457" spans="1:12" x14ac:dyDescent="0.3">
      <c r="A457" t="s">
        <v>7534</v>
      </c>
      <c r="B457" t="s">
        <v>6728</v>
      </c>
      <c r="C457" t="s">
        <v>3353</v>
      </c>
      <c r="D457" s="3">
        <v>6</v>
      </c>
      <c r="E457" s="3" t="s">
        <v>6632</v>
      </c>
      <c r="F457" s="9">
        <v>44963.335978703712</v>
      </c>
      <c r="G457" s="9">
        <v>44963.555200000003</v>
      </c>
      <c r="H457" s="9">
        <v>44963.895006481493</v>
      </c>
      <c r="I457" s="5" t="str">
        <f>IF(VLOOKUP(B457, 'Customer Data'!B:C,2,FALSE)='Order Data per SKU'!E457,"","Different")</f>
        <v/>
      </c>
      <c r="J457" s="5">
        <f>VLOOKUP(C457,'Warehouse Data'!A:G,7,FALSE)</f>
        <v>79.989999999999995</v>
      </c>
      <c r="K457" s="5">
        <f t="shared" si="7"/>
        <v>479.93999999999994</v>
      </c>
      <c r="L457" s="15">
        <f>PRODUCT(VLOOKUP(C457,'Warehouse Data'!A:H,8,FALSE),D457)</f>
        <v>18.018210600855369</v>
      </c>
    </row>
    <row r="458" spans="1:12" x14ac:dyDescent="0.3">
      <c r="A458" t="s">
        <v>7535</v>
      </c>
      <c r="B458" t="s">
        <v>7105</v>
      </c>
      <c r="C458" t="s">
        <v>3753</v>
      </c>
      <c r="D458" s="3">
        <v>6</v>
      </c>
      <c r="E458" s="3" t="s">
        <v>6628</v>
      </c>
      <c r="F458" s="9">
        <v>44963.735978703713</v>
      </c>
      <c r="G458" s="9">
        <v>44963.864800000003</v>
      </c>
      <c r="H458" s="9">
        <v>44964.088756481491</v>
      </c>
      <c r="I458" s="5" t="str">
        <f>IF(VLOOKUP(B458, 'Customer Data'!B:C,2,FALSE)='Order Data per SKU'!E458,"","Different")</f>
        <v/>
      </c>
      <c r="J458" s="5">
        <f>VLOOKUP(C458,'Warehouse Data'!A:G,7,FALSE)</f>
        <v>8.99</v>
      </c>
      <c r="K458" s="5">
        <f t="shared" si="7"/>
        <v>53.94</v>
      </c>
      <c r="L458" s="15">
        <f>PRODUCT(VLOOKUP(C458,'Warehouse Data'!A:H,8,FALSE),D458)</f>
        <v>3.0099996363579473</v>
      </c>
    </row>
    <row r="459" spans="1:12" x14ac:dyDescent="0.3">
      <c r="A459" t="s">
        <v>7535</v>
      </c>
      <c r="B459" t="s">
        <v>7105</v>
      </c>
      <c r="C459" t="s">
        <v>3033</v>
      </c>
      <c r="D459" s="3">
        <v>8</v>
      </c>
      <c r="E459" s="3" t="s">
        <v>6628</v>
      </c>
      <c r="F459" s="9">
        <v>44963.735978703713</v>
      </c>
      <c r="G459" s="9">
        <v>44963.788699999997</v>
      </c>
      <c r="H459" s="9">
        <v>44964.088756481491</v>
      </c>
      <c r="I459" s="5" t="str">
        <f>IF(VLOOKUP(B459, 'Customer Data'!B:C,2,FALSE)='Order Data per SKU'!E459,"","Different")</f>
        <v/>
      </c>
      <c r="J459" s="5">
        <f>VLOOKUP(C459,'Warehouse Data'!A:G,7,FALSE)</f>
        <v>42.99</v>
      </c>
      <c r="K459" s="5">
        <f t="shared" si="7"/>
        <v>343.92</v>
      </c>
      <c r="L459" s="15">
        <f>PRODUCT(VLOOKUP(C459,'Warehouse Data'!A:H,8,FALSE),D459)</f>
        <v>240.00937537195347</v>
      </c>
    </row>
    <row r="460" spans="1:12" x14ac:dyDescent="0.3">
      <c r="A460" t="s">
        <v>7535</v>
      </c>
      <c r="B460" t="s">
        <v>7105</v>
      </c>
      <c r="C460" t="s">
        <v>3783</v>
      </c>
      <c r="D460" s="3">
        <v>2</v>
      </c>
      <c r="E460" s="3" t="s">
        <v>6628</v>
      </c>
      <c r="F460" s="9">
        <v>44963.735978703713</v>
      </c>
      <c r="G460" s="9">
        <v>44963.931799999998</v>
      </c>
      <c r="H460" s="9">
        <v>44964.088756481491</v>
      </c>
      <c r="I460" s="5" t="str">
        <f>IF(VLOOKUP(B460, 'Customer Data'!B:C,2,FALSE)='Order Data per SKU'!E460,"","Different")</f>
        <v/>
      </c>
      <c r="J460" s="5">
        <f>VLOOKUP(C460,'Warehouse Data'!A:G,7,FALSE)</f>
        <v>34.99</v>
      </c>
      <c r="K460" s="5">
        <f t="shared" si="7"/>
        <v>69.98</v>
      </c>
      <c r="L460" s="15">
        <f>PRODUCT(VLOOKUP(C460,'Warehouse Data'!A:H,8,FALSE),D460)</f>
        <v>48.018237548658348</v>
      </c>
    </row>
    <row r="461" spans="1:12" x14ac:dyDescent="0.3">
      <c r="A461" t="s">
        <v>7536</v>
      </c>
      <c r="B461" t="s">
        <v>6947</v>
      </c>
      <c r="C461" t="s">
        <v>4000</v>
      </c>
      <c r="D461" s="3">
        <v>7</v>
      </c>
      <c r="E461" s="3" t="s">
        <v>6627</v>
      </c>
      <c r="F461" s="9">
        <v>44964.121978703712</v>
      </c>
      <c r="G461" s="9">
        <v>44964.476300000002</v>
      </c>
      <c r="H461" s="9">
        <v>44964.917117592602</v>
      </c>
      <c r="I461" s="5" t="str">
        <f>IF(VLOOKUP(B461, 'Customer Data'!B:C,2,FALSE)='Order Data per SKU'!E461,"","Different")</f>
        <v/>
      </c>
      <c r="J461" s="5">
        <f>VLOOKUP(C461,'Warehouse Data'!A:G,7,FALSE)</f>
        <v>49.99</v>
      </c>
      <c r="K461" s="5">
        <f t="shared" si="7"/>
        <v>349.93</v>
      </c>
      <c r="L461" s="15">
        <f>PRODUCT(VLOOKUP(C461,'Warehouse Data'!A:H,8,FALSE),D461)</f>
        <v>7.0125997957708268</v>
      </c>
    </row>
    <row r="462" spans="1:12" x14ac:dyDescent="0.3">
      <c r="A462" t="s">
        <v>7536</v>
      </c>
      <c r="B462" t="s">
        <v>6947</v>
      </c>
      <c r="C462" t="s">
        <v>4767</v>
      </c>
      <c r="D462" s="3">
        <v>1</v>
      </c>
      <c r="E462" s="3" t="s">
        <v>6627</v>
      </c>
      <c r="F462" s="9">
        <v>44964.121978703712</v>
      </c>
      <c r="G462" s="9">
        <v>44964.455499999996</v>
      </c>
      <c r="H462" s="9">
        <v>44964.917117592602</v>
      </c>
      <c r="I462" s="5" t="str">
        <f>IF(VLOOKUP(B462, 'Customer Data'!B:C,2,FALSE)='Order Data per SKU'!E462,"","Different")</f>
        <v/>
      </c>
      <c r="J462" s="5">
        <f>VLOOKUP(C462,'Warehouse Data'!A:G,7,FALSE)</f>
        <v>7.99</v>
      </c>
      <c r="K462" s="5">
        <f t="shared" si="7"/>
        <v>7.99</v>
      </c>
      <c r="L462" s="15">
        <f>PRODUCT(VLOOKUP(C462,'Warehouse Data'!A:H,8,FALSE),D462)</f>
        <v>2.0064952475923477</v>
      </c>
    </row>
    <row r="463" spans="1:12" x14ac:dyDescent="0.3">
      <c r="A463" t="s">
        <v>7537</v>
      </c>
      <c r="B463" t="s">
        <v>6852</v>
      </c>
      <c r="C463" t="s">
        <v>4428</v>
      </c>
      <c r="D463" s="3">
        <v>3</v>
      </c>
      <c r="E463" s="3" t="s">
        <v>6625</v>
      </c>
      <c r="F463" s="9">
        <v>44964.465978703709</v>
      </c>
      <c r="G463" s="9">
        <v>44964.842600000004</v>
      </c>
      <c r="H463" s="9">
        <v>44964.952089814818</v>
      </c>
      <c r="I463" s="5" t="str">
        <f>IF(VLOOKUP(B463, 'Customer Data'!B:C,2,FALSE)='Order Data per SKU'!E463,"","Different")</f>
        <v/>
      </c>
      <c r="J463" s="5">
        <f>VLOOKUP(C463,'Warehouse Data'!A:G,7,FALSE)</f>
        <v>12.99</v>
      </c>
      <c r="K463" s="5">
        <f t="shared" si="7"/>
        <v>38.97</v>
      </c>
      <c r="L463" s="15">
        <f>PRODUCT(VLOOKUP(C463,'Warehouse Data'!A:H,8,FALSE),D463)</f>
        <v>72.025502077086458</v>
      </c>
    </row>
    <row r="464" spans="1:12" x14ac:dyDescent="0.3">
      <c r="A464" t="s">
        <v>7537</v>
      </c>
      <c r="B464" t="s">
        <v>6852</v>
      </c>
      <c r="C464" t="s">
        <v>5876</v>
      </c>
      <c r="D464" s="3">
        <v>6</v>
      </c>
      <c r="E464" s="3" t="s">
        <v>6625</v>
      </c>
      <c r="F464" s="9">
        <v>44964.465978703709</v>
      </c>
      <c r="G464" s="9">
        <v>44964.950400000002</v>
      </c>
      <c r="H464" s="9">
        <v>44964.952089814818</v>
      </c>
      <c r="I464" s="5" t="str">
        <f>IF(VLOOKUP(B464, 'Customer Data'!B:C,2,FALSE)='Order Data per SKU'!E464,"","Different")</f>
        <v/>
      </c>
      <c r="J464" s="5">
        <f>VLOOKUP(C464,'Warehouse Data'!A:G,7,FALSE)</f>
        <v>199.99</v>
      </c>
      <c r="K464" s="5">
        <f t="shared" si="7"/>
        <v>1199.94</v>
      </c>
      <c r="L464" s="15">
        <f>PRODUCT(VLOOKUP(C464,'Warehouse Data'!A:H,8,FALSE),D464)</f>
        <v>12.006768908229844</v>
      </c>
    </row>
    <row r="465" spans="1:12" x14ac:dyDescent="0.3">
      <c r="A465" t="s">
        <v>7538</v>
      </c>
      <c r="B465" t="s">
        <v>7181</v>
      </c>
      <c r="C465" t="s">
        <v>5961</v>
      </c>
      <c r="D465" s="3">
        <v>3</v>
      </c>
      <c r="E465" s="3" t="s">
        <v>6653</v>
      </c>
      <c r="F465" s="9">
        <v>44964.659978703712</v>
      </c>
      <c r="G465" s="9">
        <v>44964.843099999998</v>
      </c>
      <c r="H465" s="9">
        <v>44965.316228703712</v>
      </c>
      <c r="I465" s="5" t="str">
        <f>IF(VLOOKUP(B465, 'Customer Data'!B:C,2,FALSE)='Order Data per SKU'!E465,"","Different")</f>
        <v/>
      </c>
      <c r="J465" s="5">
        <f>VLOOKUP(C465,'Warehouse Data'!A:G,7,FALSE)</f>
        <v>69.989999999999995</v>
      </c>
      <c r="K465" s="5">
        <f t="shared" si="7"/>
        <v>209.96999999999997</v>
      </c>
      <c r="L465" s="15">
        <f>PRODUCT(VLOOKUP(C465,'Warehouse Data'!A:H,8,FALSE),D465)</f>
        <v>1.5058056829210971</v>
      </c>
    </row>
    <row r="466" spans="1:12" x14ac:dyDescent="0.3">
      <c r="A466" t="s">
        <v>7539</v>
      </c>
      <c r="B466" t="s">
        <v>7185</v>
      </c>
      <c r="C466" t="s">
        <v>5730</v>
      </c>
      <c r="D466" s="3">
        <v>6</v>
      </c>
      <c r="E466" s="3" t="s">
        <v>6650</v>
      </c>
      <c r="F466" s="9">
        <v>44964.743978703715</v>
      </c>
      <c r="G466" s="9">
        <v>44964.748899999999</v>
      </c>
      <c r="H466" s="9">
        <v>44964.781478703713</v>
      </c>
      <c r="I466" s="5" t="str">
        <f>IF(VLOOKUP(B466, 'Customer Data'!B:C,2,FALSE)='Order Data per SKU'!E466,"","Different")</f>
        <v>Different</v>
      </c>
      <c r="J466" s="5">
        <f>VLOOKUP(C466,'Warehouse Data'!A:G,7,FALSE)</f>
        <v>89.99</v>
      </c>
      <c r="K466" s="5">
        <f t="shared" si="7"/>
        <v>539.93999999999994</v>
      </c>
      <c r="L466" s="15">
        <f>PRODUCT(VLOOKUP(C466,'Warehouse Data'!A:H,8,FALSE),D466)</f>
        <v>1.2351920644632859</v>
      </c>
    </row>
    <row r="467" spans="1:12" x14ac:dyDescent="0.3">
      <c r="A467" t="s">
        <v>7540</v>
      </c>
      <c r="B467" t="s">
        <v>7112</v>
      </c>
      <c r="C467" t="s">
        <v>5081</v>
      </c>
      <c r="D467" s="3">
        <v>6</v>
      </c>
      <c r="E467" s="3" t="s">
        <v>6658</v>
      </c>
      <c r="F467" s="9">
        <v>44964.894978703713</v>
      </c>
      <c r="G467" s="9">
        <v>44964.9012</v>
      </c>
      <c r="H467" s="9">
        <v>44965.085256481492</v>
      </c>
      <c r="I467" s="5" t="str">
        <f>IF(VLOOKUP(B467, 'Customer Data'!B:C,2,FALSE)='Order Data per SKU'!E467,"","Different")</f>
        <v/>
      </c>
      <c r="J467" s="5">
        <f>VLOOKUP(C467,'Warehouse Data'!A:G,7,FALSE)</f>
        <v>26.99</v>
      </c>
      <c r="K467" s="5">
        <f t="shared" si="7"/>
        <v>161.94</v>
      </c>
      <c r="L467" s="15">
        <f>PRODUCT(VLOOKUP(C467,'Warehouse Data'!A:H,8,FALSE),D467)</f>
        <v>2.4462602050031217</v>
      </c>
    </row>
    <row r="468" spans="1:12" x14ac:dyDescent="0.3">
      <c r="A468" t="s">
        <v>7540</v>
      </c>
      <c r="B468" t="s">
        <v>7112</v>
      </c>
      <c r="C468" t="s">
        <v>4765</v>
      </c>
      <c r="D468" s="3">
        <v>5</v>
      </c>
      <c r="E468" s="3" t="s">
        <v>6658</v>
      </c>
      <c r="F468" s="9">
        <v>44964.894978703713</v>
      </c>
      <c r="G468" s="9">
        <v>44964.936199999996</v>
      </c>
      <c r="H468" s="9">
        <v>44965.085256481492</v>
      </c>
      <c r="I468" s="5" t="str">
        <f>IF(VLOOKUP(B468, 'Customer Data'!B:C,2,FALSE)='Order Data per SKU'!E468,"","Different")</f>
        <v/>
      </c>
      <c r="J468" s="5">
        <f>VLOOKUP(C468,'Warehouse Data'!A:G,7,FALSE)</f>
        <v>4.99</v>
      </c>
      <c r="K468" s="5">
        <f t="shared" si="7"/>
        <v>24.950000000000003</v>
      </c>
      <c r="L468" s="15">
        <f>PRODUCT(VLOOKUP(C468,'Warehouse Data'!A:H,8,FALSE),D468)</f>
        <v>1.0367525698111173</v>
      </c>
    </row>
    <row r="469" spans="1:12" x14ac:dyDescent="0.3">
      <c r="A469" t="s">
        <v>7540</v>
      </c>
      <c r="B469" t="s">
        <v>7112</v>
      </c>
      <c r="C469" t="s">
        <v>5443</v>
      </c>
      <c r="D469" s="3">
        <v>6</v>
      </c>
      <c r="E469" s="3" t="s">
        <v>6658</v>
      </c>
      <c r="F469" s="9">
        <v>44964.894978703713</v>
      </c>
      <c r="G469" s="9">
        <v>44964.993999999999</v>
      </c>
      <c r="H469" s="9">
        <v>44965.085256481492</v>
      </c>
      <c r="I469" s="5" t="str">
        <f>IF(VLOOKUP(B469, 'Customer Data'!B:C,2,FALSE)='Order Data per SKU'!E469,"","Different")</f>
        <v/>
      </c>
      <c r="J469" s="5">
        <f>VLOOKUP(C469,'Warehouse Data'!A:G,7,FALSE)</f>
        <v>59.99</v>
      </c>
      <c r="K469" s="5">
        <f t="shared" si="7"/>
        <v>359.94</v>
      </c>
      <c r="L469" s="15">
        <f>PRODUCT(VLOOKUP(C469,'Warehouse Data'!A:H,8,FALSE),D469)</f>
        <v>120.03893249542976</v>
      </c>
    </row>
    <row r="470" spans="1:12" x14ac:dyDescent="0.3">
      <c r="A470" t="s">
        <v>7541</v>
      </c>
      <c r="B470" t="s">
        <v>7074</v>
      </c>
      <c r="C470" t="s">
        <v>3118</v>
      </c>
      <c r="D470" s="3">
        <v>5</v>
      </c>
      <c r="E470" s="3" t="s">
        <v>6655</v>
      </c>
      <c r="F470" s="9">
        <v>44965.042978703714</v>
      </c>
      <c r="G470" s="9">
        <v>44965.091200000003</v>
      </c>
      <c r="H470" s="9">
        <v>44965.272839814825</v>
      </c>
      <c r="I470" s="5" t="str">
        <f>IF(VLOOKUP(B470, 'Customer Data'!B:C,2,FALSE)='Order Data per SKU'!E470,"","Different")</f>
        <v/>
      </c>
      <c r="J470" s="5">
        <f>VLOOKUP(C470,'Warehouse Data'!A:G,7,FALSE)</f>
        <v>38.99</v>
      </c>
      <c r="K470" s="5">
        <f t="shared" si="7"/>
        <v>194.95000000000002</v>
      </c>
      <c r="L470" s="15">
        <f>PRODUCT(VLOOKUP(C470,'Warehouse Data'!A:H,8,FALSE),D470)</f>
        <v>150.0412589499268</v>
      </c>
    </row>
    <row r="471" spans="1:12" x14ac:dyDescent="0.3">
      <c r="A471" t="s">
        <v>7541</v>
      </c>
      <c r="B471" t="s">
        <v>7074</v>
      </c>
      <c r="C471" t="s">
        <v>3822</v>
      </c>
      <c r="D471" s="3">
        <v>3</v>
      </c>
      <c r="E471" s="3" t="s">
        <v>6655</v>
      </c>
      <c r="F471" s="9">
        <v>44965.042978703714</v>
      </c>
      <c r="G471" s="9">
        <v>44965.204899999997</v>
      </c>
      <c r="H471" s="9">
        <v>44965.272839814825</v>
      </c>
      <c r="I471" s="5" t="str">
        <f>IF(VLOOKUP(B471, 'Customer Data'!B:C,2,FALSE)='Order Data per SKU'!E471,"","Different")</f>
        <v/>
      </c>
      <c r="J471" s="5">
        <f>VLOOKUP(C471,'Warehouse Data'!A:G,7,FALSE)</f>
        <v>42.99</v>
      </c>
      <c r="K471" s="5">
        <f t="shared" si="7"/>
        <v>128.97</v>
      </c>
      <c r="L471" s="15">
        <f>PRODUCT(VLOOKUP(C471,'Warehouse Data'!A:H,8,FALSE),D471)</f>
        <v>3.0270986177699317</v>
      </c>
    </row>
    <row r="472" spans="1:12" x14ac:dyDescent="0.3">
      <c r="A472" t="s">
        <v>7542</v>
      </c>
      <c r="B472" t="s">
        <v>6802</v>
      </c>
      <c r="C472" t="s">
        <v>3421</v>
      </c>
      <c r="D472" s="3">
        <v>7</v>
      </c>
      <c r="E472" s="3" t="s">
        <v>6656</v>
      </c>
      <c r="F472" s="9">
        <v>44965.130978703717</v>
      </c>
      <c r="G472" s="9">
        <v>44965.142399999997</v>
      </c>
      <c r="H472" s="9">
        <v>44965.160145370384</v>
      </c>
      <c r="I472" s="5" t="str">
        <f>IF(VLOOKUP(B472, 'Customer Data'!B:C,2,FALSE)='Order Data per SKU'!E472,"","Different")</f>
        <v/>
      </c>
      <c r="J472" s="5">
        <f>VLOOKUP(C472,'Warehouse Data'!A:G,7,FALSE)</f>
        <v>64.989999999999995</v>
      </c>
      <c r="K472" s="5">
        <f t="shared" si="7"/>
        <v>454.92999999999995</v>
      </c>
      <c r="L472" s="15">
        <f>PRODUCT(VLOOKUP(C472,'Warehouse Data'!A:H,8,FALSE),D472)</f>
        <v>0.72246512425048515</v>
      </c>
    </row>
    <row r="473" spans="1:12" x14ac:dyDescent="0.3">
      <c r="A473" t="s">
        <v>7542</v>
      </c>
      <c r="B473" t="s">
        <v>6802</v>
      </c>
      <c r="C473" t="s">
        <v>3958</v>
      </c>
      <c r="D473" s="3">
        <v>3</v>
      </c>
      <c r="E473" s="3" t="s">
        <v>6656</v>
      </c>
      <c r="F473" s="9">
        <v>44965.130978703717</v>
      </c>
      <c r="G473" s="9">
        <v>44965.159299999999</v>
      </c>
      <c r="H473" s="9">
        <v>44965.160145370384</v>
      </c>
      <c r="I473" s="5" t="str">
        <f>IF(VLOOKUP(B473, 'Customer Data'!B:C,2,FALSE)='Order Data per SKU'!E473,"","Different")</f>
        <v/>
      </c>
      <c r="J473" s="5">
        <f>VLOOKUP(C473,'Warehouse Data'!A:G,7,FALSE)</f>
        <v>39.99</v>
      </c>
      <c r="K473" s="5">
        <f t="shared" si="7"/>
        <v>119.97</v>
      </c>
      <c r="L473" s="15">
        <f>PRODUCT(VLOOKUP(C473,'Warehouse Data'!A:H,8,FALSE),D473)</f>
        <v>1.5112432379656204</v>
      </c>
    </row>
    <row r="474" spans="1:12" x14ac:dyDescent="0.3">
      <c r="A474" t="s">
        <v>7542</v>
      </c>
      <c r="B474" t="s">
        <v>6802</v>
      </c>
      <c r="C474" t="s">
        <v>4682</v>
      </c>
      <c r="D474" s="3">
        <v>5</v>
      </c>
      <c r="E474" s="3" t="s">
        <v>6656</v>
      </c>
      <c r="F474" s="9">
        <v>44965.130978703717</v>
      </c>
      <c r="G474" s="9">
        <v>44965.138800000001</v>
      </c>
      <c r="H474" s="9">
        <v>44965.160145370384</v>
      </c>
      <c r="I474" s="5" t="str">
        <f>IF(VLOOKUP(B474, 'Customer Data'!B:C,2,FALSE)='Order Data per SKU'!E474,"","Different")</f>
        <v/>
      </c>
      <c r="J474" s="5">
        <f>VLOOKUP(C474,'Warehouse Data'!A:G,7,FALSE)</f>
        <v>15.99</v>
      </c>
      <c r="K474" s="5">
        <f t="shared" si="7"/>
        <v>79.95</v>
      </c>
      <c r="L474" s="15">
        <f>PRODUCT(VLOOKUP(C474,'Warehouse Data'!A:H,8,FALSE),D474)</f>
        <v>2.5116017096777092</v>
      </c>
    </row>
    <row r="475" spans="1:12" x14ac:dyDescent="0.3">
      <c r="A475" t="s">
        <v>7543</v>
      </c>
      <c r="B475" t="s">
        <v>7180</v>
      </c>
      <c r="C475" t="s">
        <v>4669</v>
      </c>
      <c r="D475" s="3">
        <v>5</v>
      </c>
      <c r="E475" s="3" t="s">
        <v>6623</v>
      </c>
      <c r="F475" s="9">
        <v>44965.23397870372</v>
      </c>
      <c r="G475" s="9">
        <v>44965.341099999998</v>
      </c>
      <c r="H475" s="9">
        <v>44965.695089814828</v>
      </c>
      <c r="I475" s="5" t="str">
        <f>IF(VLOOKUP(B475, 'Customer Data'!B:C,2,FALSE)='Order Data per SKU'!E475,"","Different")</f>
        <v/>
      </c>
      <c r="J475" s="5">
        <f>VLOOKUP(C475,'Warehouse Data'!A:G,7,FALSE)</f>
        <v>9.99</v>
      </c>
      <c r="K475" s="5">
        <f t="shared" si="7"/>
        <v>49.95</v>
      </c>
      <c r="L475" s="15">
        <f>PRODUCT(VLOOKUP(C475,'Warehouse Data'!A:H,8,FALSE),D475)</f>
        <v>0.54895914764902398</v>
      </c>
    </row>
    <row r="476" spans="1:12" x14ac:dyDescent="0.3">
      <c r="A476" t="s">
        <v>7543</v>
      </c>
      <c r="B476" t="s">
        <v>7180</v>
      </c>
      <c r="C476" t="s">
        <v>4080</v>
      </c>
      <c r="D476" s="3">
        <v>6</v>
      </c>
      <c r="E476" s="3" t="s">
        <v>6623</v>
      </c>
      <c r="F476" s="9">
        <v>44965.23397870372</v>
      </c>
      <c r="G476" s="9">
        <v>44965.487500000003</v>
      </c>
      <c r="H476" s="9">
        <v>44965.695089814828</v>
      </c>
      <c r="I476" s="5" t="str">
        <f>IF(VLOOKUP(B476, 'Customer Data'!B:C,2,FALSE)='Order Data per SKU'!E476,"","Different")</f>
        <v/>
      </c>
      <c r="J476" s="5">
        <f>VLOOKUP(C476,'Warehouse Data'!A:G,7,FALSE)</f>
        <v>24.99</v>
      </c>
      <c r="K476" s="5">
        <f t="shared" si="7"/>
        <v>149.94</v>
      </c>
      <c r="L476" s="15">
        <f>PRODUCT(VLOOKUP(C476,'Warehouse Data'!A:H,8,FALSE),D476)</f>
        <v>1.2529687262297426</v>
      </c>
    </row>
    <row r="477" spans="1:12" x14ac:dyDescent="0.3">
      <c r="A477" t="s">
        <v>7544</v>
      </c>
      <c r="B477" t="s">
        <v>6835</v>
      </c>
      <c r="C477" t="s">
        <v>4321</v>
      </c>
      <c r="D477" s="3">
        <v>3</v>
      </c>
      <c r="E477" s="3" t="s">
        <v>6640</v>
      </c>
      <c r="F477" s="9">
        <v>44965.403978703718</v>
      </c>
      <c r="G477" s="9">
        <v>44965.526299999998</v>
      </c>
      <c r="H477" s="9">
        <v>44966.272034259273</v>
      </c>
      <c r="I477" s="5" t="str">
        <f>IF(VLOOKUP(B477, 'Customer Data'!B:C,2,FALSE)='Order Data per SKU'!E477,"","Different")</f>
        <v/>
      </c>
      <c r="J477" s="5">
        <f>VLOOKUP(C477,'Warehouse Data'!A:G,7,FALSE)</f>
        <v>79.989999999999995</v>
      </c>
      <c r="K477" s="5">
        <f t="shared" si="7"/>
        <v>239.96999999999997</v>
      </c>
      <c r="L477" s="15">
        <f>PRODUCT(VLOOKUP(C477,'Warehouse Data'!A:H,8,FALSE),D477)</f>
        <v>15.021919159008533</v>
      </c>
    </row>
    <row r="478" spans="1:12" x14ac:dyDescent="0.3">
      <c r="A478" t="s">
        <v>7544</v>
      </c>
      <c r="B478" t="s">
        <v>6835</v>
      </c>
      <c r="C478" t="s">
        <v>4620</v>
      </c>
      <c r="D478" s="3">
        <v>6</v>
      </c>
      <c r="E478" s="3" t="s">
        <v>6640</v>
      </c>
      <c r="F478" s="9">
        <v>44965.403978703718</v>
      </c>
      <c r="G478" s="9">
        <v>44966.2641</v>
      </c>
      <c r="H478" s="9">
        <v>44966.272034259273</v>
      </c>
      <c r="I478" s="5" t="str">
        <f>IF(VLOOKUP(B478, 'Customer Data'!B:C,2,FALSE)='Order Data per SKU'!E478,"","Different")</f>
        <v/>
      </c>
      <c r="J478" s="5">
        <f>VLOOKUP(C478,'Warehouse Data'!A:G,7,FALSE)</f>
        <v>9.99</v>
      </c>
      <c r="K478" s="5">
        <f t="shared" si="7"/>
        <v>59.94</v>
      </c>
      <c r="L478" s="15">
        <f>PRODUCT(VLOOKUP(C478,'Warehouse Data'!A:H,8,FALSE),D478)</f>
        <v>30.00747130975957</v>
      </c>
    </row>
    <row r="479" spans="1:12" x14ac:dyDescent="0.3">
      <c r="A479" t="s">
        <v>7544</v>
      </c>
      <c r="B479" t="s">
        <v>6835</v>
      </c>
      <c r="C479" t="s">
        <v>4645</v>
      </c>
      <c r="D479" s="3">
        <v>8</v>
      </c>
      <c r="E479" s="3" t="s">
        <v>6640</v>
      </c>
      <c r="F479" s="9">
        <v>44965.403978703718</v>
      </c>
      <c r="G479" s="9">
        <v>44966.052499999998</v>
      </c>
      <c r="H479" s="9">
        <v>44966.272034259273</v>
      </c>
      <c r="I479" s="5" t="str">
        <f>IF(VLOOKUP(B479, 'Customer Data'!B:C,2,FALSE)='Order Data per SKU'!E479,"","Different")</f>
        <v/>
      </c>
      <c r="J479" s="5">
        <f>VLOOKUP(C479,'Warehouse Data'!A:G,7,FALSE)</f>
        <v>5.99</v>
      </c>
      <c r="K479" s="5">
        <f t="shared" si="7"/>
        <v>47.92</v>
      </c>
      <c r="L479" s="15">
        <f>PRODUCT(VLOOKUP(C479,'Warehouse Data'!A:H,8,FALSE),D479)</f>
        <v>1.625033711446018</v>
      </c>
    </row>
    <row r="480" spans="1:12" x14ac:dyDescent="0.3">
      <c r="A480" t="s">
        <v>7545</v>
      </c>
      <c r="B480" t="s">
        <v>7263</v>
      </c>
      <c r="C480" t="s">
        <v>3474</v>
      </c>
      <c r="D480" s="3">
        <v>7</v>
      </c>
      <c r="E480" s="3" t="s">
        <v>6648</v>
      </c>
      <c r="F480" s="9">
        <v>44965.685978703717</v>
      </c>
      <c r="G480" s="9">
        <v>44965.761700000003</v>
      </c>
      <c r="H480" s="9">
        <v>44966.304728703719</v>
      </c>
      <c r="I480" s="5" t="str">
        <f>IF(VLOOKUP(B480, 'Customer Data'!B:C,2,FALSE)='Order Data per SKU'!E480,"","Different")</f>
        <v/>
      </c>
      <c r="J480" s="5">
        <f>VLOOKUP(C480,'Warehouse Data'!A:G,7,FALSE)</f>
        <v>129.99</v>
      </c>
      <c r="K480" s="5">
        <f t="shared" si="7"/>
        <v>909.93000000000006</v>
      </c>
      <c r="L480" s="15">
        <f>PRODUCT(VLOOKUP(C480,'Warehouse Data'!A:H,8,FALSE),D480)</f>
        <v>3.541549467539979</v>
      </c>
    </row>
    <row r="481" spans="1:12" x14ac:dyDescent="0.3">
      <c r="A481" t="s">
        <v>7546</v>
      </c>
      <c r="B481" t="s">
        <v>6982</v>
      </c>
      <c r="C481" t="s">
        <v>4756</v>
      </c>
      <c r="D481" s="3">
        <v>3</v>
      </c>
      <c r="E481" s="3" t="s">
        <v>6622</v>
      </c>
      <c r="F481" s="9">
        <v>44965.937978703718</v>
      </c>
      <c r="G481" s="9">
        <v>44966.145900000003</v>
      </c>
      <c r="H481" s="9">
        <v>44966.199784259275</v>
      </c>
      <c r="I481" s="5" t="str">
        <f>IF(VLOOKUP(B481, 'Customer Data'!B:C,2,FALSE)='Order Data per SKU'!E481,"","Different")</f>
        <v/>
      </c>
      <c r="J481" s="5">
        <f>VLOOKUP(C481,'Warehouse Data'!A:G,7,FALSE)</f>
        <v>9.99</v>
      </c>
      <c r="K481" s="5">
        <f t="shared" si="7"/>
        <v>29.97</v>
      </c>
      <c r="L481" s="15">
        <f>PRODUCT(VLOOKUP(C481,'Warehouse Data'!A:H,8,FALSE),D481)</f>
        <v>0.15254461727214505</v>
      </c>
    </row>
    <row r="482" spans="1:12" x14ac:dyDescent="0.3">
      <c r="A482" t="s">
        <v>7546</v>
      </c>
      <c r="B482" t="s">
        <v>6982</v>
      </c>
      <c r="C482" t="s">
        <v>4822</v>
      </c>
      <c r="D482" s="3">
        <v>4</v>
      </c>
      <c r="E482" s="3" t="s">
        <v>6622</v>
      </c>
      <c r="F482" s="9">
        <v>44965.937978703718</v>
      </c>
      <c r="G482" s="9">
        <v>44966.191500000001</v>
      </c>
      <c r="H482" s="9">
        <v>44966.199784259275</v>
      </c>
      <c r="I482" s="5" t="str">
        <f>IF(VLOOKUP(B482, 'Customer Data'!B:C,2,FALSE)='Order Data per SKU'!E482,"","Different")</f>
        <v/>
      </c>
      <c r="J482" s="5">
        <f>VLOOKUP(C482,'Warehouse Data'!A:G,7,FALSE)</f>
        <v>13.99</v>
      </c>
      <c r="K482" s="5">
        <f t="shared" si="7"/>
        <v>55.96</v>
      </c>
      <c r="L482" s="15">
        <f>PRODUCT(VLOOKUP(C482,'Warehouse Data'!A:H,8,FALSE),D482)</f>
        <v>60.031477447888605</v>
      </c>
    </row>
    <row r="483" spans="1:12" x14ac:dyDescent="0.3">
      <c r="A483" t="s">
        <v>7546</v>
      </c>
      <c r="B483" t="s">
        <v>6982</v>
      </c>
      <c r="C483" t="s">
        <v>3440</v>
      </c>
      <c r="D483" s="3">
        <v>6</v>
      </c>
      <c r="E483" s="3" t="s">
        <v>6622</v>
      </c>
      <c r="F483" s="9">
        <v>44965.937978703718</v>
      </c>
      <c r="G483" s="9">
        <v>44966.016100000001</v>
      </c>
      <c r="H483" s="9">
        <v>44966.199784259275</v>
      </c>
      <c r="I483" s="5" t="str">
        <f>IF(VLOOKUP(B483, 'Customer Data'!B:C,2,FALSE)='Order Data per SKU'!E483,"","Different")</f>
        <v/>
      </c>
      <c r="J483" s="5">
        <f>VLOOKUP(C483,'Warehouse Data'!A:G,7,FALSE)</f>
        <v>45.99</v>
      </c>
      <c r="K483" s="5">
        <f t="shared" si="7"/>
        <v>275.94</v>
      </c>
      <c r="L483" s="15">
        <f>PRODUCT(VLOOKUP(C483,'Warehouse Data'!A:H,8,FALSE),D483)</f>
        <v>1.2350747596467828</v>
      </c>
    </row>
    <row r="484" spans="1:12" x14ac:dyDescent="0.3">
      <c r="A484" t="s">
        <v>7547</v>
      </c>
      <c r="B484" t="s">
        <v>6961</v>
      </c>
      <c r="C484" t="s">
        <v>5339</v>
      </c>
      <c r="D484" s="3">
        <v>2</v>
      </c>
      <c r="E484" s="3" t="s">
        <v>6656</v>
      </c>
      <c r="F484" s="9">
        <v>44966.372978703715</v>
      </c>
      <c r="G484" s="9">
        <v>44966.420700000002</v>
      </c>
      <c r="H484" s="9">
        <v>44966.550062037051</v>
      </c>
      <c r="I484" s="5" t="str">
        <f>IF(VLOOKUP(B484, 'Customer Data'!B:C,2,FALSE)='Order Data per SKU'!E484,"","Different")</f>
        <v/>
      </c>
      <c r="J484" s="5">
        <f>VLOOKUP(C484,'Warehouse Data'!A:G,7,FALSE)</f>
        <v>21.99</v>
      </c>
      <c r="K484" s="5">
        <f t="shared" si="7"/>
        <v>43.98</v>
      </c>
      <c r="L484" s="15">
        <f>PRODUCT(VLOOKUP(C484,'Warehouse Data'!A:H,8,FALSE),D484)</f>
        <v>1.0162311883604924</v>
      </c>
    </row>
    <row r="485" spans="1:12" x14ac:dyDescent="0.3">
      <c r="A485" t="s">
        <v>7548</v>
      </c>
      <c r="B485" t="s">
        <v>6903</v>
      </c>
      <c r="C485" t="s">
        <v>3634</v>
      </c>
      <c r="D485" s="3">
        <v>8</v>
      </c>
      <c r="E485" s="3" t="s">
        <v>6653</v>
      </c>
      <c r="F485" s="9">
        <v>44966.700978703717</v>
      </c>
      <c r="G485" s="9">
        <v>44966.827499999999</v>
      </c>
      <c r="H485" s="9">
        <v>44967.06347870372</v>
      </c>
      <c r="I485" s="5" t="str">
        <f>IF(VLOOKUP(B485, 'Customer Data'!B:C,2,FALSE)='Order Data per SKU'!E485,"","Different")</f>
        <v/>
      </c>
      <c r="J485" s="5">
        <f>VLOOKUP(C485,'Warehouse Data'!A:G,7,FALSE)</f>
        <v>15.99</v>
      </c>
      <c r="K485" s="5">
        <f t="shared" si="7"/>
        <v>127.92</v>
      </c>
      <c r="L485" s="15">
        <f>PRODUCT(VLOOKUP(C485,'Warehouse Data'!A:H,8,FALSE),D485)</f>
        <v>464.01220355960817</v>
      </c>
    </row>
    <row r="486" spans="1:12" x14ac:dyDescent="0.3">
      <c r="A486" t="s">
        <v>7548</v>
      </c>
      <c r="B486" t="s">
        <v>6903</v>
      </c>
      <c r="C486" t="s">
        <v>3236</v>
      </c>
      <c r="D486" s="3">
        <v>6</v>
      </c>
      <c r="E486" s="3" t="s">
        <v>6653</v>
      </c>
      <c r="F486" s="9">
        <v>44966.700978703717</v>
      </c>
      <c r="G486" s="9">
        <v>44966.988499999999</v>
      </c>
      <c r="H486" s="9">
        <v>44967.06347870372</v>
      </c>
      <c r="I486" s="5" t="str">
        <f>IF(VLOOKUP(B486, 'Customer Data'!B:C,2,FALSE)='Order Data per SKU'!E486,"","Different")</f>
        <v/>
      </c>
      <c r="J486" s="5">
        <f>VLOOKUP(C486,'Warehouse Data'!A:G,7,FALSE)</f>
        <v>39.99</v>
      </c>
      <c r="K486" s="5">
        <f t="shared" si="7"/>
        <v>239.94</v>
      </c>
      <c r="L486" s="15">
        <f>PRODUCT(VLOOKUP(C486,'Warehouse Data'!A:H,8,FALSE),D486)</f>
        <v>0.64921357181238415</v>
      </c>
    </row>
    <row r="487" spans="1:12" x14ac:dyDescent="0.3">
      <c r="A487" t="s">
        <v>7548</v>
      </c>
      <c r="B487" t="s">
        <v>6903</v>
      </c>
      <c r="C487" t="s">
        <v>4249</v>
      </c>
      <c r="D487" s="3">
        <v>10</v>
      </c>
      <c r="E487" s="3" t="s">
        <v>6653</v>
      </c>
      <c r="F487" s="9">
        <v>44966.700978703717</v>
      </c>
      <c r="G487" s="9">
        <v>44966.875500000002</v>
      </c>
      <c r="H487" s="9">
        <v>44967.06347870372</v>
      </c>
      <c r="I487" s="5" t="str">
        <f>IF(VLOOKUP(B487, 'Customer Data'!B:C,2,FALSE)='Order Data per SKU'!E487,"","Different")</f>
        <v/>
      </c>
      <c r="J487" s="5">
        <f>VLOOKUP(C487,'Warehouse Data'!A:G,7,FALSE)</f>
        <v>34.99</v>
      </c>
      <c r="K487" s="5">
        <f t="shared" si="7"/>
        <v>349.90000000000003</v>
      </c>
      <c r="L487" s="15">
        <f>PRODUCT(VLOOKUP(C487,'Warehouse Data'!A:H,8,FALSE),D487)</f>
        <v>240.03929846361828</v>
      </c>
    </row>
    <row r="488" spans="1:12" x14ac:dyDescent="0.3">
      <c r="A488" t="s">
        <v>7549</v>
      </c>
      <c r="B488" t="s">
        <v>6989</v>
      </c>
      <c r="C488" t="s">
        <v>5443</v>
      </c>
      <c r="D488" s="3">
        <v>3</v>
      </c>
      <c r="E488" s="3" t="s">
        <v>6623</v>
      </c>
      <c r="F488" s="9">
        <v>44966.954978703718</v>
      </c>
      <c r="G488" s="9">
        <v>44967.229299999999</v>
      </c>
      <c r="H488" s="9">
        <v>44967.257756481493</v>
      </c>
      <c r="I488" s="5" t="str">
        <f>IF(VLOOKUP(B488, 'Customer Data'!B:C,2,FALSE)='Order Data per SKU'!E488,"","Different")</f>
        <v/>
      </c>
      <c r="J488" s="5">
        <f>VLOOKUP(C488,'Warehouse Data'!A:G,7,FALSE)</f>
        <v>59.99</v>
      </c>
      <c r="K488" s="5">
        <f t="shared" si="7"/>
        <v>179.97</v>
      </c>
      <c r="L488" s="15">
        <f>PRODUCT(VLOOKUP(C488,'Warehouse Data'!A:H,8,FALSE),D488)</f>
        <v>60.019466247714881</v>
      </c>
    </row>
    <row r="489" spans="1:12" x14ac:dyDescent="0.3">
      <c r="A489" t="s">
        <v>7550</v>
      </c>
      <c r="B489" t="s">
        <v>7214</v>
      </c>
      <c r="C489" t="s">
        <v>3658</v>
      </c>
      <c r="D489" s="3">
        <v>8</v>
      </c>
      <c r="E489" s="3" t="s">
        <v>6628</v>
      </c>
      <c r="F489" s="9">
        <v>44967.18297870372</v>
      </c>
      <c r="G489" s="9">
        <v>44967.540300000001</v>
      </c>
      <c r="H489" s="9">
        <v>44967.929506481501</v>
      </c>
      <c r="I489" s="5" t="str">
        <f>IF(VLOOKUP(B489, 'Customer Data'!B:C,2,FALSE)='Order Data per SKU'!E489,"","Different")</f>
        <v/>
      </c>
      <c r="J489" s="5">
        <f>VLOOKUP(C489,'Warehouse Data'!A:G,7,FALSE)</f>
        <v>49.99</v>
      </c>
      <c r="K489" s="5">
        <f t="shared" si="7"/>
        <v>399.92</v>
      </c>
      <c r="L489" s="15">
        <f>PRODUCT(VLOOKUP(C489,'Warehouse Data'!A:H,8,FALSE),D489)</f>
        <v>24.001827707059064</v>
      </c>
    </row>
    <row r="490" spans="1:12" x14ac:dyDescent="0.3">
      <c r="A490" t="s">
        <v>7550</v>
      </c>
      <c r="B490" t="s">
        <v>7214</v>
      </c>
      <c r="C490" t="s">
        <v>3751</v>
      </c>
      <c r="D490" s="3">
        <v>5</v>
      </c>
      <c r="E490" s="3" t="s">
        <v>6628</v>
      </c>
      <c r="F490" s="9">
        <v>44967.18297870372</v>
      </c>
      <c r="G490" s="9">
        <v>44967.492700000003</v>
      </c>
      <c r="H490" s="9">
        <v>44967.929506481501</v>
      </c>
      <c r="I490" s="5" t="str">
        <f>IF(VLOOKUP(B490, 'Customer Data'!B:C,2,FALSE)='Order Data per SKU'!E490,"","Different")</f>
        <v/>
      </c>
      <c r="J490" s="5">
        <f>VLOOKUP(C490,'Warehouse Data'!A:G,7,FALSE)</f>
        <v>13.99</v>
      </c>
      <c r="K490" s="5">
        <f t="shared" si="7"/>
        <v>69.95</v>
      </c>
      <c r="L490" s="15">
        <f>PRODUCT(VLOOKUP(C490,'Warehouse Data'!A:H,8,FALSE),D490)</f>
        <v>5.0350087446605727</v>
      </c>
    </row>
    <row r="491" spans="1:12" x14ac:dyDescent="0.3">
      <c r="A491" t="s">
        <v>7551</v>
      </c>
      <c r="B491" t="s">
        <v>6823</v>
      </c>
      <c r="C491" t="s">
        <v>3060</v>
      </c>
      <c r="D491" s="3">
        <v>6</v>
      </c>
      <c r="E491" s="3" t="s">
        <v>6631</v>
      </c>
      <c r="F491" s="9">
        <v>44967.399978703717</v>
      </c>
      <c r="G491" s="9">
        <v>44967.577599999997</v>
      </c>
      <c r="H491" s="9">
        <v>44967.705534259272</v>
      </c>
      <c r="I491" s="5" t="str">
        <f>IF(VLOOKUP(B491, 'Customer Data'!B:C,2,FALSE)='Order Data per SKU'!E491,"","Different")</f>
        <v/>
      </c>
      <c r="J491" s="5">
        <f>VLOOKUP(C491,'Warehouse Data'!A:G,7,FALSE)</f>
        <v>69.989999999999995</v>
      </c>
      <c r="K491" s="5">
        <f t="shared" si="7"/>
        <v>419.93999999999994</v>
      </c>
      <c r="L491" s="15">
        <f>PRODUCT(VLOOKUP(C491,'Warehouse Data'!A:H,8,FALSE),D491)</f>
        <v>3.0245300611304771</v>
      </c>
    </row>
    <row r="492" spans="1:12" x14ac:dyDescent="0.3">
      <c r="A492" t="s">
        <v>7551</v>
      </c>
      <c r="B492" t="s">
        <v>6823</v>
      </c>
      <c r="C492" t="s">
        <v>4128</v>
      </c>
      <c r="D492" s="3">
        <v>8</v>
      </c>
      <c r="E492" s="3" t="s">
        <v>6631</v>
      </c>
      <c r="F492" s="9">
        <v>44967.399978703717</v>
      </c>
      <c r="G492" s="9">
        <v>44967.650900000001</v>
      </c>
      <c r="H492" s="9">
        <v>44967.705534259272</v>
      </c>
      <c r="I492" s="5" t="str">
        <f>IF(VLOOKUP(B492, 'Customer Data'!B:C,2,FALSE)='Order Data per SKU'!E492,"","Different")</f>
        <v/>
      </c>
      <c r="J492" s="5">
        <f>VLOOKUP(C492,'Warehouse Data'!A:G,7,FALSE)</f>
        <v>54.99</v>
      </c>
      <c r="K492" s="5">
        <f t="shared" si="7"/>
        <v>439.92</v>
      </c>
      <c r="L492" s="15">
        <f>PRODUCT(VLOOKUP(C492,'Warehouse Data'!A:H,8,FALSE),D492)</f>
        <v>4.0784168586747471</v>
      </c>
    </row>
    <row r="493" spans="1:12" x14ac:dyDescent="0.3">
      <c r="A493" t="s">
        <v>7552</v>
      </c>
      <c r="B493" t="s">
        <v>7245</v>
      </c>
      <c r="C493" t="s">
        <v>4702</v>
      </c>
      <c r="D493" s="3">
        <v>5</v>
      </c>
      <c r="E493" s="3" t="s">
        <v>6621</v>
      </c>
      <c r="F493" s="9">
        <v>44967.837978703719</v>
      </c>
      <c r="G493" s="9">
        <v>44967.945699999997</v>
      </c>
      <c r="H493" s="9">
        <v>44968.248395370385</v>
      </c>
      <c r="I493" s="5" t="str">
        <f>IF(VLOOKUP(B493, 'Customer Data'!B:C,2,FALSE)='Order Data per SKU'!E493,"","Different")</f>
        <v/>
      </c>
      <c r="J493" s="5">
        <f>VLOOKUP(C493,'Warehouse Data'!A:G,7,FALSE)</f>
        <v>7.99</v>
      </c>
      <c r="K493" s="5">
        <f t="shared" si="7"/>
        <v>39.950000000000003</v>
      </c>
      <c r="L493" s="15">
        <f>PRODUCT(VLOOKUP(C493,'Warehouse Data'!A:H,8,FALSE),D493)</f>
        <v>25.021799415604718</v>
      </c>
    </row>
    <row r="494" spans="1:12" x14ac:dyDescent="0.3">
      <c r="A494" t="s">
        <v>7553</v>
      </c>
      <c r="B494" t="s">
        <v>6875</v>
      </c>
      <c r="C494" t="s">
        <v>3753</v>
      </c>
      <c r="D494" s="3">
        <v>2</v>
      </c>
      <c r="E494" s="3" t="s">
        <v>6627</v>
      </c>
      <c r="F494" s="9">
        <v>44967.853978703723</v>
      </c>
      <c r="G494" s="9">
        <v>44967.891100000001</v>
      </c>
      <c r="H494" s="9">
        <v>44968.000506481498</v>
      </c>
      <c r="I494" s="5" t="str">
        <f>IF(VLOOKUP(B494, 'Customer Data'!B:C,2,FALSE)='Order Data per SKU'!E494,"","Different")</f>
        <v>Different</v>
      </c>
      <c r="J494" s="5">
        <f>VLOOKUP(C494,'Warehouse Data'!A:G,7,FALSE)</f>
        <v>8.99</v>
      </c>
      <c r="K494" s="5">
        <f t="shared" si="7"/>
        <v>17.98</v>
      </c>
      <c r="L494" s="15">
        <f>PRODUCT(VLOOKUP(C494,'Warehouse Data'!A:H,8,FALSE),D494)</f>
        <v>1.0033332121193157</v>
      </c>
    </row>
    <row r="495" spans="1:12" x14ac:dyDescent="0.3">
      <c r="A495" t="s">
        <v>7553</v>
      </c>
      <c r="B495" t="s">
        <v>6875</v>
      </c>
      <c r="C495" t="s">
        <v>5876</v>
      </c>
      <c r="D495" s="3">
        <v>8</v>
      </c>
      <c r="E495" s="3" t="s">
        <v>6627</v>
      </c>
      <c r="F495" s="9">
        <v>44967.853978703723</v>
      </c>
      <c r="G495" s="9">
        <v>44967.999600000003</v>
      </c>
      <c r="H495" s="9">
        <v>44968.000506481498</v>
      </c>
      <c r="I495" s="5" t="str">
        <f>IF(VLOOKUP(B495, 'Customer Data'!B:C,2,FALSE)='Order Data per SKU'!E495,"","Different")</f>
        <v>Different</v>
      </c>
      <c r="J495" s="5">
        <f>VLOOKUP(C495,'Warehouse Data'!A:G,7,FALSE)</f>
        <v>199.99</v>
      </c>
      <c r="K495" s="5">
        <f t="shared" si="7"/>
        <v>1599.92</v>
      </c>
      <c r="L495" s="15">
        <f>PRODUCT(VLOOKUP(C495,'Warehouse Data'!A:H,8,FALSE),D495)</f>
        <v>16.009025210973125</v>
      </c>
    </row>
    <row r="496" spans="1:12" x14ac:dyDescent="0.3">
      <c r="A496" t="s">
        <v>7553</v>
      </c>
      <c r="B496" t="s">
        <v>6875</v>
      </c>
      <c r="C496" t="s">
        <v>3892</v>
      </c>
      <c r="D496" s="3">
        <v>8</v>
      </c>
      <c r="E496" s="3" t="s">
        <v>6627</v>
      </c>
      <c r="F496" s="9">
        <v>44967.853978703723</v>
      </c>
      <c r="G496" s="9">
        <v>44967.9211</v>
      </c>
      <c r="H496" s="9">
        <v>44968.000506481498</v>
      </c>
      <c r="I496" s="5" t="str">
        <f>IF(VLOOKUP(B496, 'Customer Data'!B:C,2,FALSE)='Order Data per SKU'!E496,"","Different")</f>
        <v>Different</v>
      </c>
      <c r="J496" s="5">
        <f>VLOOKUP(C496,'Warehouse Data'!A:G,7,FALSE)</f>
        <v>12.99</v>
      </c>
      <c r="K496" s="5">
        <f t="shared" si="7"/>
        <v>103.92</v>
      </c>
      <c r="L496" s="15">
        <f>PRODUCT(VLOOKUP(C496,'Warehouse Data'!A:H,8,FALSE),D496)</f>
        <v>32.078400773354311</v>
      </c>
    </row>
    <row r="497" spans="1:12" x14ac:dyDescent="0.3">
      <c r="A497" t="s">
        <v>7554</v>
      </c>
      <c r="B497" t="s">
        <v>6987</v>
      </c>
      <c r="C497" t="s">
        <v>5850</v>
      </c>
      <c r="D497" s="3">
        <v>4</v>
      </c>
      <c r="E497" s="3" t="s">
        <v>6631</v>
      </c>
      <c r="F497" s="9">
        <v>44967.920978703725</v>
      </c>
      <c r="G497" s="9">
        <v>44968.665699999998</v>
      </c>
      <c r="H497" s="9">
        <v>44968.811256481502</v>
      </c>
      <c r="I497" s="5" t="str">
        <f>IF(VLOOKUP(B497, 'Customer Data'!B:C,2,FALSE)='Order Data per SKU'!E497,"","Different")</f>
        <v/>
      </c>
      <c r="J497" s="5">
        <f>VLOOKUP(C497,'Warehouse Data'!A:G,7,FALSE)</f>
        <v>159.99</v>
      </c>
      <c r="K497" s="5">
        <f t="shared" si="7"/>
        <v>639.96</v>
      </c>
      <c r="L497" s="15">
        <f>PRODUCT(VLOOKUP(C497,'Warehouse Data'!A:H,8,FALSE),D497)</f>
        <v>40.018647485808209</v>
      </c>
    </row>
    <row r="498" spans="1:12" x14ac:dyDescent="0.3">
      <c r="A498" t="s">
        <v>7554</v>
      </c>
      <c r="B498" t="s">
        <v>6987</v>
      </c>
      <c r="C498" t="s">
        <v>4058</v>
      </c>
      <c r="D498" s="3">
        <v>4</v>
      </c>
      <c r="E498" s="3" t="s">
        <v>6631</v>
      </c>
      <c r="F498" s="9">
        <v>44967.920978703725</v>
      </c>
      <c r="G498" s="9">
        <v>44968.154999999999</v>
      </c>
      <c r="H498" s="9">
        <v>44968.811256481502</v>
      </c>
      <c r="I498" s="5" t="str">
        <f>IF(VLOOKUP(B498, 'Customer Data'!B:C,2,FALSE)='Order Data per SKU'!E498,"","Different")</f>
        <v/>
      </c>
      <c r="J498" s="5">
        <f>VLOOKUP(C498,'Warehouse Data'!A:G,7,FALSE)</f>
        <v>24.99</v>
      </c>
      <c r="K498" s="5">
        <f t="shared" si="7"/>
        <v>99.96</v>
      </c>
      <c r="L498" s="15">
        <f>PRODUCT(VLOOKUP(C498,'Warehouse Data'!A:H,8,FALSE),D498)</f>
        <v>0.83176203802568383</v>
      </c>
    </row>
    <row r="499" spans="1:12" x14ac:dyDescent="0.3">
      <c r="A499" t="s">
        <v>7555</v>
      </c>
      <c r="B499" t="s">
        <v>6843</v>
      </c>
      <c r="C499" t="s">
        <v>3977</v>
      </c>
      <c r="D499" s="3">
        <v>1</v>
      </c>
      <c r="E499" s="3" t="s">
        <v>6624</v>
      </c>
      <c r="F499" s="9">
        <v>44967.920978703725</v>
      </c>
      <c r="G499" s="9">
        <v>44968.036500000002</v>
      </c>
      <c r="H499" s="9">
        <v>44968.092506481502</v>
      </c>
      <c r="I499" s="5" t="str">
        <f>IF(VLOOKUP(B499, 'Customer Data'!B:C,2,FALSE)='Order Data per SKU'!E499,"","Different")</f>
        <v/>
      </c>
      <c r="J499" s="5">
        <f>VLOOKUP(C499,'Warehouse Data'!A:G,7,FALSE)</f>
        <v>11.99</v>
      </c>
      <c r="K499" s="5">
        <f t="shared" si="7"/>
        <v>11.99</v>
      </c>
      <c r="L499" s="15">
        <f>PRODUCT(VLOOKUP(C499,'Warehouse Data'!A:H,8,FALSE),D499)</f>
        <v>0.20741571033085798</v>
      </c>
    </row>
    <row r="500" spans="1:12" x14ac:dyDescent="0.3">
      <c r="A500" t="s">
        <v>7556</v>
      </c>
      <c r="B500" t="s">
        <v>7244</v>
      </c>
      <c r="C500" t="s">
        <v>5571</v>
      </c>
      <c r="D500" s="3">
        <v>3</v>
      </c>
      <c r="E500" s="3" t="s">
        <v>6650</v>
      </c>
      <c r="F500" s="9">
        <v>44968.304978703723</v>
      </c>
      <c r="G500" s="9">
        <v>44968.484600000003</v>
      </c>
      <c r="H500" s="9">
        <v>44968.647339814837</v>
      </c>
      <c r="I500" s="5" t="str">
        <f>IF(VLOOKUP(B500, 'Customer Data'!B:C,2,FALSE)='Order Data per SKU'!E500,"","Different")</f>
        <v/>
      </c>
      <c r="J500" s="5">
        <f>VLOOKUP(C500,'Warehouse Data'!A:G,7,FALSE)</f>
        <v>29.99</v>
      </c>
      <c r="K500" s="5">
        <f t="shared" si="7"/>
        <v>89.97</v>
      </c>
      <c r="L500" s="15">
        <f>PRODUCT(VLOOKUP(C500,'Warehouse Data'!A:H,8,FALSE),D500)</f>
        <v>1.5052708102460373</v>
      </c>
    </row>
    <row r="501" spans="1:12" x14ac:dyDescent="0.3">
      <c r="A501" t="s">
        <v>7557</v>
      </c>
      <c r="B501" t="s">
        <v>7139</v>
      </c>
      <c r="C501" t="s">
        <v>4332</v>
      </c>
      <c r="D501" s="3">
        <v>7</v>
      </c>
      <c r="E501" s="3" t="s">
        <v>6648</v>
      </c>
      <c r="F501" s="9">
        <v>44968.509978703725</v>
      </c>
      <c r="G501" s="9">
        <v>44968.510900000001</v>
      </c>
      <c r="H501" s="9">
        <v>44968.532895370394</v>
      </c>
      <c r="I501" s="5" t="str">
        <f>IF(VLOOKUP(B501, 'Customer Data'!B:C,2,FALSE)='Order Data per SKU'!E501,"","Different")</f>
        <v/>
      </c>
      <c r="J501" s="5">
        <f>VLOOKUP(C501,'Warehouse Data'!A:G,7,FALSE)</f>
        <v>14.99</v>
      </c>
      <c r="K501" s="5">
        <f t="shared" si="7"/>
        <v>104.93</v>
      </c>
      <c r="L501" s="15">
        <f>PRODUCT(VLOOKUP(C501,'Warehouse Data'!A:H,8,FALSE),D501)</f>
        <v>3.5579033672074343</v>
      </c>
    </row>
    <row r="502" spans="1:12" x14ac:dyDescent="0.3">
      <c r="A502" t="s">
        <v>7557</v>
      </c>
      <c r="B502" t="s">
        <v>7139</v>
      </c>
      <c r="C502" t="s">
        <v>3119</v>
      </c>
      <c r="D502" s="3">
        <v>1</v>
      </c>
      <c r="E502" s="3" t="s">
        <v>6648</v>
      </c>
      <c r="F502" s="9">
        <v>44968.509978703725</v>
      </c>
      <c r="G502" s="9">
        <v>44968.516000000003</v>
      </c>
      <c r="H502" s="9">
        <v>44968.532895370394</v>
      </c>
      <c r="I502" s="5" t="str">
        <f>IF(VLOOKUP(B502, 'Customer Data'!B:C,2,FALSE)='Order Data per SKU'!E502,"","Different")</f>
        <v/>
      </c>
      <c r="J502" s="5">
        <f>VLOOKUP(C502,'Warehouse Data'!A:G,7,FALSE)</f>
        <v>49.99</v>
      </c>
      <c r="K502" s="5">
        <f t="shared" si="7"/>
        <v>49.99</v>
      </c>
      <c r="L502" s="15">
        <f>PRODUCT(VLOOKUP(C502,'Warehouse Data'!A:H,8,FALSE),D502)</f>
        <v>0.30482021075804977</v>
      </c>
    </row>
    <row r="503" spans="1:12" x14ac:dyDescent="0.3">
      <c r="A503" t="s">
        <v>7558</v>
      </c>
      <c r="B503" t="s">
        <v>6746</v>
      </c>
      <c r="C503" t="s">
        <v>5490</v>
      </c>
      <c r="D503" s="3">
        <v>9</v>
      </c>
      <c r="E503" s="3" t="s">
        <v>6635</v>
      </c>
      <c r="F503" s="9">
        <v>44968.894978703727</v>
      </c>
      <c r="G503" s="9">
        <v>44968.912400000001</v>
      </c>
      <c r="H503" s="9">
        <v>44969.586645370393</v>
      </c>
      <c r="I503" s="5" t="str">
        <f>IF(VLOOKUP(B503, 'Customer Data'!B:C,2,FALSE)='Order Data per SKU'!E503,"","Different")</f>
        <v>Different</v>
      </c>
      <c r="J503" s="5">
        <f>VLOOKUP(C503,'Warehouse Data'!A:G,7,FALSE)</f>
        <v>20.99</v>
      </c>
      <c r="K503" s="5">
        <f t="shared" si="7"/>
        <v>188.91</v>
      </c>
      <c r="L503" s="15">
        <f>PRODUCT(VLOOKUP(C503,'Warehouse Data'!A:H,8,FALSE),D503)</f>
        <v>31.533433241164548</v>
      </c>
    </row>
    <row r="504" spans="1:12" x14ac:dyDescent="0.3">
      <c r="A504" t="s">
        <v>7558</v>
      </c>
      <c r="B504" t="s">
        <v>6746</v>
      </c>
      <c r="C504" t="s">
        <v>4255</v>
      </c>
      <c r="D504" s="3">
        <v>7</v>
      </c>
      <c r="E504" s="3" t="s">
        <v>6635</v>
      </c>
      <c r="F504" s="9">
        <v>44968.894978703727</v>
      </c>
      <c r="G504" s="9">
        <v>44969.2693</v>
      </c>
      <c r="H504" s="9">
        <v>44969.586645370393</v>
      </c>
      <c r="I504" s="5" t="str">
        <f>IF(VLOOKUP(B504, 'Customer Data'!B:C,2,FALSE)='Order Data per SKU'!E504,"","Different")</f>
        <v>Different</v>
      </c>
      <c r="J504" s="5">
        <f>VLOOKUP(C504,'Warehouse Data'!A:G,7,FALSE)</f>
        <v>29.99</v>
      </c>
      <c r="K504" s="5">
        <f t="shared" si="7"/>
        <v>209.92999999999998</v>
      </c>
      <c r="L504" s="15">
        <f>PRODUCT(VLOOKUP(C504,'Warehouse Data'!A:H,8,FALSE),D504)</f>
        <v>10.552601704944466</v>
      </c>
    </row>
    <row r="505" spans="1:12" x14ac:dyDescent="0.3">
      <c r="A505" t="s">
        <v>7558</v>
      </c>
      <c r="B505" t="s">
        <v>6746</v>
      </c>
      <c r="C505" t="s">
        <v>4576</v>
      </c>
      <c r="D505" s="3">
        <v>4</v>
      </c>
      <c r="E505" s="3" t="s">
        <v>6635</v>
      </c>
      <c r="F505" s="9">
        <v>44968.894978703727</v>
      </c>
      <c r="G505" s="9">
        <v>44969.443200000002</v>
      </c>
      <c r="H505" s="9">
        <v>44969.586645370393</v>
      </c>
      <c r="I505" s="5" t="str">
        <f>IF(VLOOKUP(B505, 'Customer Data'!B:C,2,FALSE)='Order Data per SKU'!E505,"","Different")</f>
        <v>Different</v>
      </c>
      <c r="J505" s="5">
        <f>VLOOKUP(C505,'Warehouse Data'!A:G,7,FALSE)</f>
        <v>15.99</v>
      </c>
      <c r="K505" s="5">
        <f t="shared" si="7"/>
        <v>63.96</v>
      </c>
      <c r="L505" s="15">
        <f>PRODUCT(VLOOKUP(C505,'Warehouse Data'!A:H,8,FALSE),D505)</f>
        <v>4.8164322898954115</v>
      </c>
    </row>
    <row r="506" spans="1:12" x14ac:dyDescent="0.3">
      <c r="A506" t="s">
        <v>7558</v>
      </c>
      <c r="B506" t="s">
        <v>6746</v>
      </c>
      <c r="C506" t="s">
        <v>4261</v>
      </c>
      <c r="D506" s="3">
        <v>4</v>
      </c>
      <c r="E506" s="3" t="s">
        <v>6635</v>
      </c>
      <c r="F506" s="9">
        <v>44968.894978703727</v>
      </c>
      <c r="G506" s="9">
        <v>44969.518900000003</v>
      </c>
      <c r="H506" s="9">
        <v>44969.586645370393</v>
      </c>
      <c r="I506" s="5" t="str">
        <f>IF(VLOOKUP(B506, 'Customer Data'!B:C,2,FALSE)='Order Data per SKU'!E506,"","Different")</f>
        <v>Different</v>
      </c>
      <c r="J506" s="5">
        <f>VLOOKUP(C506,'Warehouse Data'!A:G,7,FALSE)</f>
        <v>29.99</v>
      </c>
      <c r="K506" s="5">
        <f t="shared" si="7"/>
        <v>119.96</v>
      </c>
      <c r="L506" s="15">
        <f>PRODUCT(VLOOKUP(C506,'Warehouse Data'!A:H,8,FALSE),D506)</f>
        <v>0.81884805832916108</v>
      </c>
    </row>
    <row r="507" spans="1:12" x14ac:dyDescent="0.3">
      <c r="A507" t="s">
        <v>7559</v>
      </c>
      <c r="B507" t="s">
        <v>7082</v>
      </c>
      <c r="C507" t="s">
        <v>3662</v>
      </c>
      <c r="D507" s="3">
        <v>8</v>
      </c>
      <c r="E507" s="3" t="s">
        <v>6620</v>
      </c>
      <c r="F507" s="9">
        <v>44969.356978703727</v>
      </c>
      <c r="G507" s="9">
        <v>44969.6181</v>
      </c>
      <c r="H507" s="9">
        <v>44969.806978703724</v>
      </c>
      <c r="I507" s="5" t="str">
        <f>IF(VLOOKUP(B507, 'Customer Data'!B:C,2,FALSE)='Order Data per SKU'!E507,"","Different")</f>
        <v/>
      </c>
      <c r="J507" s="5">
        <f>VLOOKUP(C507,'Warehouse Data'!A:G,7,FALSE)</f>
        <v>24.99</v>
      </c>
      <c r="K507" s="5">
        <f t="shared" si="7"/>
        <v>199.92</v>
      </c>
      <c r="L507" s="15">
        <f>PRODUCT(VLOOKUP(C507,'Warehouse Data'!A:H,8,FALSE),D507)</f>
        <v>2.0237187659592197</v>
      </c>
    </row>
    <row r="508" spans="1:12" x14ac:dyDescent="0.3">
      <c r="A508" t="s">
        <v>7559</v>
      </c>
      <c r="B508" t="s">
        <v>7082</v>
      </c>
      <c r="C508" t="s">
        <v>4636</v>
      </c>
      <c r="D508" s="3">
        <v>4</v>
      </c>
      <c r="E508" s="3" t="s">
        <v>6620</v>
      </c>
      <c r="F508" s="9">
        <v>44969.356978703727</v>
      </c>
      <c r="G508" s="9">
        <v>44969.460500000001</v>
      </c>
      <c r="H508" s="9">
        <v>44969.806978703724</v>
      </c>
      <c r="I508" s="5" t="str">
        <f>IF(VLOOKUP(B508, 'Customer Data'!B:C,2,FALSE)='Order Data per SKU'!E508,"","Different")</f>
        <v/>
      </c>
      <c r="J508" s="5">
        <f>VLOOKUP(C508,'Warehouse Data'!A:G,7,FALSE)</f>
        <v>7.99</v>
      </c>
      <c r="K508" s="5">
        <f t="shared" si="7"/>
        <v>31.96</v>
      </c>
      <c r="L508" s="15">
        <f>PRODUCT(VLOOKUP(C508,'Warehouse Data'!A:H,8,FALSE),D508)</f>
        <v>88.019845222225015</v>
      </c>
    </row>
    <row r="509" spans="1:12" x14ac:dyDescent="0.3">
      <c r="A509" t="s">
        <v>7560</v>
      </c>
      <c r="B509" t="s">
        <v>7005</v>
      </c>
      <c r="C509" t="s">
        <v>3129</v>
      </c>
      <c r="D509" s="3">
        <v>4</v>
      </c>
      <c r="E509" s="3" t="s">
        <v>6631</v>
      </c>
      <c r="F509" s="9">
        <v>44969.778978703725</v>
      </c>
      <c r="G509" s="9">
        <v>44969.901299999998</v>
      </c>
      <c r="H509" s="9">
        <v>44970.16370092595</v>
      </c>
      <c r="I509" s="5" t="str">
        <f>IF(VLOOKUP(B509, 'Customer Data'!B:C,2,FALSE)='Order Data per SKU'!E509,"","Different")</f>
        <v/>
      </c>
      <c r="J509" s="5">
        <f>VLOOKUP(C509,'Warehouse Data'!A:G,7,FALSE)</f>
        <v>49.99</v>
      </c>
      <c r="K509" s="5">
        <f t="shared" si="7"/>
        <v>199.96</v>
      </c>
      <c r="L509" s="15">
        <f>PRODUCT(VLOOKUP(C509,'Warehouse Data'!A:H,8,FALSE),D509)</f>
        <v>20.022406047000153</v>
      </c>
    </row>
    <row r="510" spans="1:12" x14ac:dyDescent="0.3">
      <c r="A510" t="s">
        <v>7560</v>
      </c>
      <c r="B510" t="s">
        <v>7005</v>
      </c>
      <c r="C510" t="s">
        <v>4635</v>
      </c>
      <c r="D510" s="3">
        <v>6</v>
      </c>
      <c r="E510" s="3" t="s">
        <v>6631</v>
      </c>
      <c r="F510" s="9">
        <v>44969.778978703725</v>
      </c>
      <c r="G510" s="9">
        <v>44970.071000000004</v>
      </c>
      <c r="H510" s="9">
        <v>44970.16370092595</v>
      </c>
      <c r="I510" s="5" t="str">
        <f>IF(VLOOKUP(B510, 'Customer Data'!B:C,2,FALSE)='Order Data per SKU'!E510,"","Different")</f>
        <v/>
      </c>
      <c r="J510" s="5">
        <f>VLOOKUP(C510,'Warehouse Data'!A:G,7,FALSE)</f>
        <v>8.99</v>
      </c>
      <c r="K510" s="5">
        <f t="shared" si="7"/>
        <v>53.94</v>
      </c>
      <c r="L510" s="15">
        <f>PRODUCT(VLOOKUP(C510,'Warehouse Data'!A:H,8,FALSE),D510)</f>
        <v>42.040539746301747</v>
      </c>
    </row>
    <row r="511" spans="1:12" x14ac:dyDescent="0.3">
      <c r="A511" t="s">
        <v>7561</v>
      </c>
      <c r="B511" t="s">
        <v>6815</v>
      </c>
      <c r="C511" t="s">
        <v>5829</v>
      </c>
      <c r="D511" s="3">
        <v>6</v>
      </c>
      <c r="E511" s="3" t="s">
        <v>6631</v>
      </c>
      <c r="F511" s="9">
        <v>44969.947978703727</v>
      </c>
      <c r="G511" s="9">
        <v>44969.9761</v>
      </c>
      <c r="H511" s="9">
        <v>44969.980617592613</v>
      </c>
      <c r="I511" s="5" t="str">
        <f>IF(VLOOKUP(B511, 'Customer Data'!B:C,2,FALSE)='Order Data per SKU'!E511,"","Different")</f>
        <v/>
      </c>
      <c r="J511" s="5">
        <f>VLOOKUP(C511,'Warehouse Data'!A:G,7,FALSE)</f>
        <v>49.99</v>
      </c>
      <c r="K511" s="5">
        <f t="shared" si="7"/>
        <v>299.94</v>
      </c>
      <c r="L511" s="15">
        <f>PRODUCT(VLOOKUP(C511,'Warehouse Data'!A:H,8,FALSE),D511)</f>
        <v>4.2151512662871289</v>
      </c>
    </row>
    <row r="512" spans="1:12" x14ac:dyDescent="0.3">
      <c r="A512" t="s">
        <v>7562</v>
      </c>
      <c r="B512" t="s">
        <v>7074</v>
      </c>
      <c r="C512" t="s">
        <v>3596</v>
      </c>
      <c r="D512" s="3">
        <v>1</v>
      </c>
      <c r="E512" s="3" t="s">
        <v>6655</v>
      </c>
      <c r="F512" s="9">
        <v>44970.047978703726</v>
      </c>
      <c r="G512" s="9">
        <v>44970.197500000002</v>
      </c>
      <c r="H512" s="9">
        <v>44970.467423148169</v>
      </c>
      <c r="I512" s="5" t="str">
        <f>IF(VLOOKUP(B512, 'Customer Data'!B:C,2,FALSE)='Order Data per SKU'!E512,"","Different")</f>
        <v/>
      </c>
      <c r="J512" s="5">
        <f>VLOOKUP(C512,'Warehouse Data'!A:G,7,FALSE)</f>
        <v>39.99</v>
      </c>
      <c r="K512" s="5">
        <f t="shared" si="7"/>
        <v>39.99</v>
      </c>
      <c r="L512" s="15">
        <f>PRODUCT(VLOOKUP(C512,'Warehouse Data'!A:H,8,FALSE),D512)</f>
        <v>0.50631092818678847</v>
      </c>
    </row>
    <row r="513" spans="1:12" x14ac:dyDescent="0.3">
      <c r="A513" t="s">
        <v>7562</v>
      </c>
      <c r="B513" t="s">
        <v>7074</v>
      </c>
      <c r="C513" t="s">
        <v>3645</v>
      </c>
      <c r="D513" s="3">
        <v>7</v>
      </c>
      <c r="E513" s="3" t="s">
        <v>6655</v>
      </c>
      <c r="F513" s="9">
        <v>44970.047978703726</v>
      </c>
      <c r="G513" s="9">
        <v>44970.347399999999</v>
      </c>
      <c r="H513" s="9">
        <v>44970.467423148169</v>
      </c>
      <c r="I513" s="5" t="str">
        <f>IF(VLOOKUP(B513, 'Customer Data'!B:C,2,FALSE)='Order Data per SKU'!E513,"","Different")</f>
        <v/>
      </c>
      <c r="J513" s="5">
        <f>VLOOKUP(C513,'Warehouse Data'!A:G,7,FALSE)</f>
        <v>29.99</v>
      </c>
      <c r="K513" s="5">
        <f t="shared" si="7"/>
        <v>209.92999999999998</v>
      </c>
      <c r="L513" s="15">
        <f>PRODUCT(VLOOKUP(C513,'Warehouse Data'!A:H,8,FALSE),D513)</f>
        <v>3.5057892251018412</v>
      </c>
    </row>
    <row r="514" spans="1:12" x14ac:dyDescent="0.3">
      <c r="A514" t="s">
        <v>7563</v>
      </c>
      <c r="B514" t="s">
        <v>6754</v>
      </c>
      <c r="C514" t="s">
        <v>4577</v>
      </c>
      <c r="D514" s="3">
        <v>2</v>
      </c>
      <c r="E514" s="3" t="s">
        <v>6648</v>
      </c>
      <c r="F514" s="9">
        <v>44970.169978703729</v>
      </c>
      <c r="G514" s="9">
        <v>44970.177499999998</v>
      </c>
      <c r="H514" s="9">
        <v>44970.804700925954</v>
      </c>
      <c r="I514" s="5" t="str">
        <f>IF(VLOOKUP(B514, 'Customer Data'!B:C,2,FALSE)='Order Data per SKU'!E514,"","Different")</f>
        <v/>
      </c>
      <c r="J514" s="5">
        <f>VLOOKUP(C514,'Warehouse Data'!A:G,7,FALSE)</f>
        <v>10.99</v>
      </c>
      <c r="K514" s="5">
        <f t="shared" si="7"/>
        <v>21.98</v>
      </c>
      <c r="L514" s="15">
        <f>PRODUCT(VLOOKUP(C514,'Warehouse Data'!A:H,8,FALSE),D514)</f>
        <v>2.0029238242862424</v>
      </c>
    </row>
    <row r="515" spans="1:12" x14ac:dyDescent="0.3">
      <c r="A515" t="s">
        <v>7563</v>
      </c>
      <c r="B515" t="s">
        <v>6754</v>
      </c>
      <c r="C515" t="s">
        <v>3102</v>
      </c>
      <c r="D515" s="3">
        <v>9</v>
      </c>
      <c r="E515" s="3" t="s">
        <v>6648</v>
      </c>
      <c r="F515" s="9">
        <v>44970.169978703729</v>
      </c>
      <c r="G515" s="9">
        <v>44970.575900000003</v>
      </c>
      <c r="H515" s="9">
        <v>44970.804700925954</v>
      </c>
      <c r="I515" s="5" t="str">
        <f>IF(VLOOKUP(B515, 'Customer Data'!B:C,2,FALSE)='Order Data per SKU'!E515,"","Different")</f>
        <v/>
      </c>
      <c r="J515" s="5">
        <f>VLOOKUP(C515,'Warehouse Data'!A:G,7,FALSE)</f>
        <v>82.99</v>
      </c>
      <c r="K515" s="5">
        <f t="shared" si="7"/>
        <v>746.91</v>
      </c>
      <c r="L515" s="15">
        <f>PRODUCT(VLOOKUP(C515,'Warehouse Data'!A:H,8,FALSE),D515)</f>
        <v>13.563523915936177</v>
      </c>
    </row>
    <row r="516" spans="1:12" x14ac:dyDescent="0.3">
      <c r="A516" t="s">
        <v>7564</v>
      </c>
      <c r="B516" t="s">
        <v>7002</v>
      </c>
      <c r="C516" t="s">
        <v>4348</v>
      </c>
      <c r="D516" s="3">
        <v>1</v>
      </c>
      <c r="E516" s="3" t="s">
        <v>6644</v>
      </c>
      <c r="F516" s="9">
        <v>44970.610978703728</v>
      </c>
      <c r="G516" s="9">
        <v>44970.745999999999</v>
      </c>
      <c r="H516" s="9">
        <v>44971.120700925952</v>
      </c>
      <c r="I516" s="5" t="str">
        <f>IF(VLOOKUP(B516, 'Customer Data'!B:C,2,FALSE)='Order Data per SKU'!E516,"","Different")</f>
        <v/>
      </c>
      <c r="J516" s="5">
        <f>VLOOKUP(C516,'Warehouse Data'!A:G,7,FALSE)</f>
        <v>8.99</v>
      </c>
      <c r="K516" s="5">
        <f t="shared" ref="K516:K579" si="8">J516*D516</f>
        <v>8.99</v>
      </c>
      <c r="L516" s="15">
        <f>PRODUCT(VLOOKUP(C516,'Warehouse Data'!A:H,8,FALSE),D516)</f>
        <v>0.50625961463495228</v>
      </c>
    </row>
    <row r="517" spans="1:12" x14ac:dyDescent="0.3">
      <c r="A517" t="s">
        <v>7565</v>
      </c>
      <c r="B517" t="s">
        <v>7038</v>
      </c>
      <c r="C517" t="s">
        <v>5596</v>
      </c>
      <c r="D517" s="3">
        <v>1</v>
      </c>
      <c r="E517" s="3" t="s">
        <v>6650</v>
      </c>
      <c r="F517" s="9">
        <v>44970.859978703731</v>
      </c>
      <c r="G517" s="9">
        <v>44970.9853</v>
      </c>
      <c r="H517" s="9">
        <v>44971.500950925954</v>
      </c>
      <c r="I517" s="5" t="str">
        <f>IF(VLOOKUP(B517, 'Customer Data'!B:C,2,FALSE)='Order Data per SKU'!E517,"","Different")</f>
        <v/>
      </c>
      <c r="J517" s="5">
        <f>VLOOKUP(C517,'Warehouse Data'!A:G,7,FALSE)</f>
        <v>39.99</v>
      </c>
      <c r="K517" s="5">
        <f t="shared" si="8"/>
        <v>39.99</v>
      </c>
      <c r="L517" s="15">
        <f>PRODUCT(VLOOKUP(C517,'Warehouse Data'!A:H,8,FALSE),D517)</f>
        <v>0.50523498193678218</v>
      </c>
    </row>
    <row r="518" spans="1:12" x14ac:dyDescent="0.3">
      <c r="A518" t="s">
        <v>7565</v>
      </c>
      <c r="B518" t="s">
        <v>7038</v>
      </c>
      <c r="C518" t="s">
        <v>3844</v>
      </c>
      <c r="D518" s="3">
        <v>4</v>
      </c>
      <c r="E518" s="3" t="s">
        <v>6650</v>
      </c>
      <c r="F518" s="9">
        <v>44970.859978703731</v>
      </c>
      <c r="G518" s="9">
        <v>44970.993000000002</v>
      </c>
      <c r="H518" s="9">
        <v>44971.500950925954</v>
      </c>
      <c r="I518" s="5" t="str">
        <f>IF(VLOOKUP(B518, 'Customer Data'!B:C,2,FALSE)='Order Data per SKU'!E518,"","Different")</f>
        <v/>
      </c>
      <c r="J518" s="5">
        <f>VLOOKUP(C518,'Warehouse Data'!A:G,7,FALSE)</f>
        <v>24.99</v>
      </c>
      <c r="K518" s="5">
        <f t="shared" si="8"/>
        <v>99.96</v>
      </c>
      <c r="L518" s="15">
        <f>PRODUCT(VLOOKUP(C518,'Warehouse Data'!A:H,8,FALSE),D518)</f>
        <v>8.0309548998746063</v>
      </c>
    </row>
    <row r="519" spans="1:12" x14ac:dyDescent="0.3">
      <c r="A519" t="s">
        <v>7566</v>
      </c>
      <c r="B519" t="s">
        <v>7090</v>
      </c>
      <c r="C519" t="s">
        <v>5645</v>
      </c>
      <c r="D519" s="3">
        <v>3</v>
      </c>
      <c r="E519" s="3" t="s">
        <v>6650</v>
      </c>
      <c r="F519" s="9">
        <v>44971.306978703731</v>
      </c>
      <c r="G519" s="9">
        <v>44971.675000000003</v>
      </c>
      <c r="H519" s="9">
        <v>44972.010450925955</v>
      </c>
      <c r="I519" s="5" t="str">
        <f>IF(VLOOKUP(B519, 'Customer Data'!B:C,2,FALSE)='Order Data per SKU'!E519,"","Different")</f>
        <v/>
      </c>
      <c r="J519" s="5">
        <f>VLOOKUP(C519,'Warehouse Data'!A:G,7,FALSE)</f>
        <v>14.99</v>
      </c>
      <c r="K519" s="5">
        <f t="shared" si="8"/>
        <v>44.97</v>
      </c>
      <c r="L519" s="15">
        <f>PRODUCT(VLOOKUP(C519,'Warehouse Data'!A:H,8,FALSE),D519)</f>
        <v>3.0279489908334742</v>
      </c>
    </row>
    <row r="520" spans="1:12" x14ac:dyDescent="0.3">
      <c r="A520" t="s">
        <v>7567</v>
      </c>
      <c r="B520" t="s">
        <v>6795</v>
      </c>
      <c r="C520" t="s">
        <v>3230</v>
      </c>
      <c r="D520" s="3">
        <v>3</v>
      </c>
      <c r="E520" s="3" t="s">
        <v>6641</v>
      </c>
      <c r="F520" s="9">
        <v>44971.608978703734</v>
      </c>
      <c r="G520" s="9">
        <v>44972.049500000001</v>
      </c>
      <c r="H520" s="9">
        <v>44972.05342314818</v>
      </c>
      <c r="I520" s="5" t="str">
        <f>IF(VLOOKUP(B520, 'Customer Data'!B:C,2,FALSE)='Order Data per SKU'!E520,"","Different")</f>
        <v>Different</v>
      </c>
      <c r="J520" s="5">
        <f>VLOOKUP(C520,'Warehouse Data'!A:G,7,FALSE)</f>
        <v>22.99</v>
      </c>
      <c r="K520" s="5">
        <f t="shared" si="8"/>
        <v>68.97</v>
      </c>
      <c r="L520" s="15">
        <f>PRODUCT(VLOOKUP(C520,'Warehouse Data'!A:H,8,FALSE),D520)</f>
        <v>6.0163411375773634</v>
      </c>
    </row>
    <row r="521" spans="1:12" x14ac:dyDescent="0.3">
      <c r="A521" t="s">
        <v>7568</v>
      </c>
      <c r="B521" t="s">
        <v>7057</v>
      </c>
      <c r="C521" t="s">
        <v>4789</v>
      </c>
      <c r="D521" s="3">
        <v>8</v>
      </c>
      <c r="E521" s="3" t="s">
        <v>6623</v>
      </c>
      <c r="F521" s="9">
        <v>44971.731978703734</v>
      </c>
      <c r="G521" s="9">
        <v>44972.243199999997</v>
      </c>
      <c r="H521" s="9">
        <v>44972.666700925955</v>
      </c>
      <c r="I521" s="5" t="str">
        <f>IF(VLOOKUP(B521, 'Customer Data'!B:C,2,FALSE)='Order Data per SKU'!E521,"","Different")</f>
        <v/>
      </c>
      <c r="J521" s="5">
        <f>VLOOKUP(C521,'Warehouse Data'!A:G,7,FALSE)</f>
        <v>11.99</v>
      </c>
      <c r="K521" s="5">
        <f t="shared" si="8"/>
        <v>95.92</v>
      </c>
      <c r="L521" s="15">
        <f>PRODUCT(VLOOKUP(C521,'Warehouse Data'!A:H,8,FALSE),D521)</f>
        <v>36.017424689709294</v>
      </c>
    </row>
    <row r="522" spans="1:12" x14ac:dyDescent="0.3">
      <c r="A522" t="s">
        <v>7568</v>
      </c>
      <c r="B522" t="s">
        <v>7057</v>
      </c>
      <c r="C522" t="s">
        <v>3002</v>
      </c>
      <c r="D522" s="3">
        <v>6</v>
      </c>
      <c r="E522" s="3" t="s">
        <v>6623</v>
      </c>
      <c r="F522" s="9">
        <v>44971.731978703734</v>
      </c>
      <c r="G522" s="9">
        <v>44971.8027</v>
      </c>
      <c r="H522" s="9">
        <v>44972.666700925955</v>
      </c>
      <c r="I522" s="5" t="str">
        <f>IF(VLOOKUP(B522, 'Customer Data'!B:C,2,FALSE)='Order Data per SKU'!E522,"","Different")</f>
        <v/>
      </c>
      <c r="J522" s="5">
        <f>VLOOKUP(C522,'Warehouse Data'!A:G,7,FALSE)</f>
        <v>17.989999999999998</v>
      </c>
      <c r="K522" s="5">
        <f t="shared" si="8"/>
        <v>107.94</v>
      </c>
      <c r="L522" s="15">
        <f>PRODUCT(VLOOKUP(C522,'Warehouse Data'!A:H,8,FALSE),D522)</f>
        <v>0.61657879721505848</v>
      </c>
    </row>
    <row r="523" spans="1:12" x14ac:dyDescent="0.3">
      <c r="A523" t="s">
        <v>7569</v>
      </c>
      <c r="B523" t="s">
        <v>6934</v>
      </c>
      <c r="C523" t="s">
        <v>5160</v>
      </c>
      <c r="D523" s="3">
        <v>6</v>
      </c>
      <c r="E523" s="3" t="s">
        <v>6664</v>
      </c>
      <c r="F523" s="9">
        <v>44972.219978703732</v>
      </c>
      <c r="G523" s="9">
        <v>44972.677100000001</v>
      </c>
      <c r="H523" s="9">
        <v>44973.062339814845</v>
      </c>
      <c r="I523" s="5" t="str">
        <f>IF(VLOOKUP(B523, 'Customer Data'!B:C,2,FALSE)='Order Data per SKU'!E523,"","Different")</f>
        <v/>
      </c>
      <c r="J523" s="5">
        <f>VLOOKUP(C523,'Warehouse Data'!A:G,7,FALSE)</f>
        <v>29.99</v>
      </c>
      <c r="K523" s="5">
        <f t="shared" si="8"/>
        <v>179.94</v>
      </c>
      <c r="L523" s="15">
        <f>PRODUCT(VLOOKUP(C523,'Warehouse Data'!A:H,8,FALSE),D523)</f>
        <v>18.052677254966309</v>
      </c>
    </row>
    <row r="524" spans="1:12" x14ac:dyDescent="0.3">
      <c r="A524" t="s">
        <v>7570</v>
      </c>
      <c r="B524" t="s">
        <v>6917</v>
      </c>
      <c r="C524" t="s">
        <v>4345</v>
      </c>
      <c r="D524" s="3">
        <v>7</v>
      </c>
      <c r="E524" s="3" t="s">
        <v>6653</v>
      </c>
      <c r="F524" s="9">
        <v>44972.653978703733</v>
      </c>
      <c r="G524" s="9">
        <v>44972.948900000003</v>
      </c>
      <c r="H524" s="9">
        <v>44972.965089814847</v>
      </c>
      <c r="I524" s="5" t="str">
        <f>IF(VLOOKUP(B524, 'Customer Data'!B:C,2,FALSE)='Order Data per SKU'!E524,"","Different")</f>
        <v/>
      </c>
      <c r="J524" s="5">
        <f>VLOOKUP(C524,'Warehouse Data'!A:G,7,FALSE)</f>
        <v>19.989999999999998</v>
      </c>
      <c r="K524" s="5">
        <f t="shared" si="8"/>
        <v>139.92999999999998</v>
      </c>
      <c r="L524" s="15">
        <f>PRODUCT(VLOOKUP(C524,'Warehouse Data'!A:H,8,FALSE),D524)</f>
        <v>1.4374291641644781</v>
      </c>
    </row>
    <row r="525" spans="1:12" x14ac:dyDescent="0.3">
      <c r="A525" t="s">
        <v>7571</v>
      </c>
      <c r="B525" t="s">
        <v>7104</v>
      </c>
      <c r="C525" t="s">
        <v>3083</v>
      </c>
      <c r="D525" s="3">
        <v>5</v>
      </c>
      <c r="E525" s="3" t="s">
        <v>6633</v>
      </c>
      <c r="F525" s="9">
        <v>44973.150978703736</v>
      </c>
      <c r="G525" s="9">
        <v>44973.696300000003</v>
      </c>
      <c r="H525" s="9">
        <v>44973.986395370404</v>
      </c>
      <c r="I525" s="5" t="str">
        <f>IF(VLOOKUP(B525, 'Customer Data'!B:C,2,FALSE)='Order Data per SKU'!E525,"","Different")</f>
        <v/>
      </c>
      <c r="J525" s="5">
        <f>VLOOKUP(C525,'Warehouse Data'!A:G,7,FALSE)</f>
        <v>49.99</v>
      </c>
      <c r="K525" s="5">
        <f t="shared" si="8"/>
        <v>249.95000000000002</v>
      </c>
      <c r="L525" s="15">
        <f>PRODUCT(VLOOKUP(C525,'Warehouse Data'!A:H,8,FALSE),D525)</f>
        <v>6.0026371835210952</v>
      </c>
    </row>
    <row r="526" spans="1:12" x14ac:dyDescent="0.3">
      <c r="A526" t="s">
        <v>7571</v>
      </c>
      <c r="B526" t="s">
        <v>7104</v>
      </c>
      <c r="C526" t="s">
        <v>3781</v>
      </c>
      <c r="D526" s="3">
        <v>4</v>
      </c>
      <c r="E526" s="3" t="s">
        <v>6633</v>
      </c>
      <c r="F526" s="9">
        <v>44973.150978703736</v>
      </c>
      <c r="G526" s="9">
        <v>44973.546600000001</v>
      </c>
      <c r="H526" s="9">
        <v>44973.986395370404</v>
      </c>
      <c r="I526" s="5" t="str">
        <f>IF(VLOOKUP(B526, 'Customer Data'!B:C,2,FALSE)='Order Data per SKU'!E526,"","Different")</f>
        <v/>
      </c>
      <c r="J526" s="5">
        <f>VLOOKUP(C526,'Warehouse Data'!A:G,7,FALSE)</f>
        <v>24.99</v>
      </c>
      <c r="K526" s="5">
        <f t="shared" si="8"/>
        <v>99.96</v>
      </c>
      <c r="L526" s="15">
        <f>PRODUCT(VLOOKUP(C526,'Warehouse Data'!A:H,8,FALSE),D526)</f>
        <v>8.021131131607989</v>
      </c>
    </row>
    <row r="527" spans="1:12" x14ac:dyDescent="0.3">
      <c r="A527" t="s">
        <v>7572</v>
      </c>
      <c r="B527" t="s">
        <v>6896</v>
      </c>
      <c r="C527" t="s">
        <v>3972</v>
      </c>
      <c r="D527" s="3">
        <v>9</v>
      </c>
      <c r="E527" s="3" t="s">
        <v>6619</v>
      </c>
      <c r="F527" s="9">
        <v>44973.557978703735</v>
      </c>
      <c r="G527" s="9">
        <v>44974.016199999998</v>
      </c>
      <c r="H527" s="9">
        <v>44974.51700648151</v>
      </c>
      <c r="I527" s="5" t="str">
        <f>IF(VLOOKUP(B527, 'Customer Data'!B:C,2,FALSE)='Order Data per SKU'!E527,"","Different")</f>
        <v/>
      </c>
      <c r="J527" s="5">
        <f>VLOOKUP(C527,'Warehouse Data'!A:G,7,FALSE)</f>
        <v>39.99</v>
      </c>
      <c r="K527" s="5">
        <f t="shared" si="8"/>
        <v>359.91</v>
      </c>
      <c r="L527" s="15">
        <f>PRODUCT(VLOOKUP(C527,'Warehouse Data'!A:H,8,FALSE),D527)</f>
        <v>4.5722767564549009</v>
      </c>
    </row>
    <row r="528" spans="1:12" x14ac:dyDescent="0.3">
      <c r="A528" t="s">
        <v>7572</v>
      </c>
      <c r="B528" t="s">
        <v>6896</v>
      </c>
      <c r="C528" t="s">
        <v>3007</v>
      </c>
      <c r="D528" s="3">
        <v>8</v>
      </c>
      <c r="E528" s="3" t="s">
        <v>6619</v>
      </c>
      <c r="F528" s="9">
        <v>44973.557978703735</v>
      </c>
      <c r="G528" s="9">
        <v>44974.060599999997</v>
      </c>
      <c r="H528" s="9">
        <v>44974.51700648151</v>
      </c>
      <c r="I528" s="5" t="str">
        <f>IF(VLOOKUP(B528, 'Customer Data'!B:C,2,FALSE)='Order Data per SKU'!E528,"","Different")</f>
        <v/>
      </c>
      <c r="J528" s="5">
        <f>VLOOKUP(C528,'Warehouse Data'!A:G,7,FALSE)</f>
        <v>64.989999999999995</v>
      </c>
      <c r="K528" s="5">
        <f t="shared" si="8"/>
        <v>519.91999999999996</v>
      </c>
      <c r="L528" s="15">
        <f>PRODUCT(VLOOKUP(C528,'Warehouse Data'!A:H,8,FALSE),D528)</f>
        <v>4.8437877451085747</v>
      </c>
    </row>
    <row r="529" spans="1:12" x14ac:dyDescent="0.3">
      <c r="A529" t="s">
        <v>7573</v>
      </c>
      <c r="B529" t="s">
        <v>6867</v>
      </c>
      <c r="C529" t="s">
        <v>4213</v>
      </c>
      <c r="D529" s="3">
        <v>2</v>
      </c>
      <c r="E529" s="3" t="s">
        <v>6650</v>
      </c>
      <c r="F529" s="9">
        <v>44973.725978703733</v>
      </c>
      <c r="G529" s="9">
        <v>44974.066099999996</v>
      </c>
      <c r="H529" s="9">
        <v>44974.537784259286</v>
      </c>
      <c r="I529" s="5" t="str">
        <f>IF(VLOOKUP(B529, 'Customer Data'!B:C,2,FALSE)='Order Data per SKU'!E529,"","Different")</f>
        <v/>
      </c>
      <c r="J529" s="5">
        <f>VLOOKUP(C529,'Warehouse Data'!A:G,7,FALSE)</f>
        <v>89.99</v>
      </c>
      <c r="K529" s="5">
        <f t="shared" si="8"/>
        <v>179.98</v>
      </c>
      <c r="L529" s="15">
        <f>PRODUCT(VLOOKUP(C529,'Warehouse Data'!A:H,8,FALSE),D529)</f>
        <v>8.0072437315859535</v>
      </c>
    </row>
    <row r="530" spans="1:12" x14ac:dyDescent="0.3">
      <c r="A530" t="s">
        <v>7574</v>
      </c>
      <c r="B530" t="s">
        <v>7270</v>
      </c>
      <c r="C530" t="s">
        <v>4141</v>
      </c>
      <c r="D530" s="3">
        <v>4</v>
      </c>
      <c r="E530" s="3" t="s">
        <v>6623</v>
      </c>
      <c r="F530" s="9">
        <v>44974.012978703729</v>
      </c>
      <c r="G530" s="9">
        <v>44974.040500000003</v>
      </c>
      <c r="H530" s="9">
        <v>44974.286589814837</v>
      </c>
      <c r="I530" s="5" t="str">
        <f>IF(VLOOKUP(B530, 'Customer Data'!B:C,2,FALSE)='Order Data per SKU'!E530,"","Different")</f>
        <v/>
      </c>
      <c r="J530" s="5">
        <f>VLOOKUP(C530,'Warehouse Data'!A:G,7,FALSE)</f>
        <v>29.99</v>
      </c>
      <c r="K530" s="5">
        <f t="shared" si="8"/>
        <v>119.96</v>
      </c>
      <c r="L530" s="15">
        <f>PRODUCT(VLOOKUP(C530,'Warehouse Data'!A:H,8,FALSE),D530)</f>
        <v>16.000467200065469</v>
      </c>
    </row>
    <row r="531" spans="1:12" x14ac:dyDescent="0.3">
      <c r="A531" t="s">
        <v>7574</v>
      </c>
      <c r="B531" t="s">
        <v>7270</v>
      </c>
      <c r="C531" t="s">
        <v>4244</v>
      </c>
      <c r="D531" s="3">
        <v>6</v>
      </c>
      <c r="E531" s="3" t="s">
        <v>6623</v>
      </c>
      <c r="F531" s="9">
        <v>44974.012978703729</v>
      </c>
      <c r="G531" s="9">
        <v>44974.2742</v>
      </c>
      <c r="H531" s="9">
        <v>44974.286589814837</v>
      </c>
      <c r="I531" s="5" t="str">
        <f>IF(VLOOKUP(B531, 'Customer Data'!B:C,2,FALSE)='Order Data per SKU'!E531,"","Different")</f>
        <v/>
      </c>
      <c r="J531" s="5">
        <f>VLOOKUP(C531,'Warehouse Data'!A:G,7,FALSE)</f>
        <v>34.99</v>
      </c>
      <c r="K531" s="5">
        <f t="shared" si="8"/>
        <v>209.94</v>
      </c>
      <c r="L531" s="15">
        <f>PRODUCT(VLOOKUP(C531,'Warehouse Data'!A:H,8,FALSE),D531)</f>
        <v>1.2048806738737332</v>
      </c>
    </row>
    <row r="532" spans="1:12" x14ac:dyDescent="0.3">
      <c r="A532" t="s">
        <v>7575</v>
      </c>
      <c r="B532" t="s">
        <v>7002</v>
      </c>
      <c r="C532" t="s">
        <v>3841</v>
      </c>
      <c r="D532" s="3">
        <v>8</v>
      </c>
      <c r="E532" s="3" t="s">
        <v>6644</v>
      </c>
      <c r="F532" s="9">
        <v>44974.176978703726</v>
      </c>
      <c r="G532" s="9">
        <v>44974.1855</v>
      </c>
      <c r="H532" s="9">
        <v>44974.950589814835</v>
      </c>
      <c r="I532" s="5" t="str">
        <f>IF(VLOOKUP(B532, 'Customer Data'!B:C,2,FALSE)='Order Data per SKU'!E532,"","Different")</f>
        <v/>
      </c>
      <c r="J532" s="5">
        <f>VLOOKUP(C532,'Warehouse Data'!A:G,7,FALSE)</f>
        <v>14.99</v>
      </c>
      <c r="K532" s="5">
        <f t="shared" si="8"/>
        <v>119.92</v>
      </c>
      <c r="L532" s="15">
        <f>PRODUCT(VLOOKUP(C532,'Warehouse Data'!A:H,8,FALSE),D532)</f>
        <v>8.0779874475332765</v>
      </c>
    </row>
    <row r="533" spans="1:12" x14ac:dyDescent="0.3">
      <c r="A533" t="s">
        <v>7576</v>
      </c>
      <c r="B533" t="s">
        <v>7231</v>
      </c>
      <c r="C533" t="s">
        <v>4946</v>
      </c>
      <c r="D533" s="3">
        <v>3</v>
      </c>
      <c r="E533" s="3" t="s">
        <v>6661</v>
      </c>
      <c r="F533" s="9">
        <v>44974.208978703726</v>
      </c>
      <c r="G533" s="9">
        <v>44974.211300000003</v>
      </c>
      <c r="H533" s="9">
        <v>44974.215923148171</v>
      </c>
      <c r="I533" s="5" t="str">
        <f>IF(VLOOKUP(B533, 'Customer Data'!B:C,2,FALSE)='Order Data per SKU'!E533,"","Different")</f>
        <v/>
      </c>
      <c r="J533" s="5">
        <f>VLOOKUP(C533,'Warehouse Data'!A:G,7,FALSE)</f>
        <v>12.99</v>
      </c>
      <c r="K533" s="5">
        <f t="shared" si="8"/>
        <v>38.97</v>
      </c>
      <c r="L533" s="15">
        <f>PRODUCT(VLOOKUP(C533,'Warehouse Data'!A:H,8,FALSE),D533)</f>
        <v>9.0161418858503755</v>
      </c>
    </row>
    <row r="534" spans="1:12" x14ac:dyDescent="0.3">
      <c r="A534" t="s">
        <v>7576</v>
      </c>
      <c r="B534" t="s">
        <v>7231</v>
      </c>
      <c r="C534" t="s">
        <v>5932</v>
      </c>
      <c r="D534" s="3">
        <v>6</v>
      </c>
      <c r="E534" s="3" t="s">
        <v>6661</v>
      </c>
      <c r="F534" s="9">
        <v>44974.208978703726</v>
      </c>
      <c r="G534" s="9">
        <v>44974.213799999998</v>
      </c>
      <c r="H534" s="9">
        <v>44974.215923148171</v>
      </c>
      <c r="I534" s="5" t="str">
        <f>IF(VLOOKUP(B534, 'Customer Data'!B:C,2,FALSE)='Order Data per SKU'!E534,"","Different")</f>
        <v/>
      </c>
      <c r="J534" s="5">
        <f>VLOOKUP(C534,'Warehouse Data'!A:G,7,FALSE)</f>
        <v>159.99</v>
      </c>
      <c r="K534" s="5">
        <f t="shared" si="8"/>
        <v>959.94</v>
      </c>
      <c r="L534" s="15">
        <f>PRODUCT(VLOOKUP(C534,'Warehouse Data'!A:H,8,FALSE),D534)</f>
        <v>6.0455118978194129</v>
      </c>
    </row>
    <row r="535" spans="1:12" x14ac:dyDescent="0.3">
      <c r="A535" t="s">
        <v>7576</v>
      </c>
      <c r="B535" t="s">
        <v>7231</v>
      </c>
      <c r="C535" t="s">
        <v>4555</v>
      </c>
      <c r="D535" s="3">
        <v>7</v>
      </c>
      <c r="E535" s="3" t="s">
        <v>6661</v>
      </c>
      <c r="F535" s="9">
        <v>44974.208978703726</v>
      </c>
      <c r="G535" s="9">
        <v>44974.2091</v>
      </c>
      <c r="H535" s="9">
        <v>44974.215923148171</v>
      </c>
      <c r="I535" s="5" t="str">
        <f>IF(VLOOKUP(B535, 'Customer Data'!B:C,2,FALSE)='Order Data per SKU'!E535,"","Different")</f>
        <v/>
      </c>
      <c r="J535" s="5">
        <f>VLOOKUP(C535,'Warehouse Data'!A:G,7,FALSE)</f>
        <v>18.989999999999998</v>
      </c>
      <c r="K535" s="5">
        <f t="shared" si="8"/>
        <v>132.92999999999998</v>
      </c>
      <c r="L535" s="15">
        <f>PRODUCT(VLOOKUP(C535,'Warehouse Data'!A:H,8,FALSE),D535)</f>
        <v>0.73631837595405258</v>
      </c>
    </row>
    <row r="536" spans="1:12" x14ac:dyDescent="0.3">
      <c r="A536" t="s">
        <v>7577</v>
      </c>
      <c r="B536" t="s">
        <v>6769</v>
      </c>
      <c r="C536" t="s">
        <v>3096</v>
      </c>
      <c r="D536" s="3">
        <v>5</v>
      </c>
      <c r="E536" s="3" t="s">
        <v>6619</v>
      </c>
      <c r="F536" s="9">
        <v>44974.279978703729</v>
      </c>
      <c r="G536" s="9">
        <v>44974.507799999999</v>
      </c>
      <c r="H536" s="9">
        <v>44974.782062037062</v>
      </c>
      <c r="I536" s="5" t="str">
        <f>IF(VLOOKUP(B536, 'Customer Data'!B:C,2,FALSE)='Order Data per SKU'!E536,"","Different")</f>
        <v/>
      </c>
      <c r="J536" s="5">
        <f>VLOOKUP(C536,'Warehouse Data'!A:G,7,FALSE)</f>
        <v>31.99</v>
      </c>
      <c r="K536" s="5">
        <f t="shared" si="8"/>
        <v>159.94999999999999</v>
      </c>
      <c r="L536" s="15">
        <f>PRODUCT(VLOOKUP(C536,'Warehouse Data'!A:H,8,FALSE),D536)</f>
        <v>15.034481629304056</v>
      </c>
    </row>
    <row r="537" spans="1:12" x14ac:dyDescent="0.3">
      <c r="A537" t="s">
        <v>7578</v>
      </c>
      <c r="B537" t="s">
        <v>7137</v>
      </c>
      <c r="C537" t="s">
        <v>3986</v>
      </c>
      <c r="D537" s="3">
        <v>5</v>
      </c>
      <c r="E537" s="3" t="s">
        <v>6660</v>
      </c>
      <c r="F537" s="9">
        <v>44974.412978703731</v>
      </c>
      <c r="G537" s="9">
        <v>44974.668899999997</v>
      </c>
      <c r="H537" s="9">
        <v>44975.265062037062</v>
      </c>
      <c r="I537" s="5" t="str">
        <f>IF(VLOOKUP(B537, 'Customer Data'!B:C,2,FALSE)='Order Data per SKU'!E537,"","Different")</f>
        <v/>
      </c>
      <c r="J537" s="5">
        <f>VLOOKUP(C537,'Warehouse Data'!A:G,7,FALSE)</f>
        <v>99.99</v>
      </c>
      <c r="K537" s="5">
        <f t="shared" si="8"/>
        <v>499.95</v>
      </c>
      <c r="L537" s="15">
        <f>PRODUCT(VLOOKUP(C537,'Warehouse Data'!A:H,8,FALSE),D537)</f>
        <v>60.04149115053341</v>
      </c>
    </row>
    <row r="538" spans="1:12" x14ac:dyDescent="0.3">
      <c r="A538" t="s">
        <v>7578</v>
      </c>
      <c r="B538" t="s">
        <v>7137</v>
      </c>
      <c r="C538" t="s">
        <v>4830</v>
      </c>
      <c r="D538" s="3">
        <v>4</v>
      </c>
      <c r="E538" s="3" t="s">
        <v>6660</v>
      </c>
      <c r="F538" s="9">
        <v>44974.412978703731</v>
      </c>
      <c r="G538" s="9">
        <v>44974.584999999999</v>
      </c>
      <c r="H538" s="9">
        <v>44975.265062037062</v>
      </c>
      <c r="I538" s="5" t="str">
        <f>IF(VLOOKUP(B538, 'Customer Data'!B:C,2,FALSE)='Order Data per SKU'!E538,"","Different")</f>
        <v/>
      </c>
      <c r="J538" s="5">
        <f>VLOOKUP(C538,'Warehouse Data'!A:G,7,FALSE)</f>
        <v>8.99</v>
      </c>
      <c r="K538" s="5">
        <f t="shared" si="8"/>
        <v>35.96</v>
      </c>
      <c r="L538" s="15">
        <f>PRODUCT(VLOOKUP(C538,'Warehouse Data'!A:H,8,FALSE),D538)</f>
        <v>100.01478536844444</v>
      </c>
    </row>
    <row r="539" spans="1:12" x14ac:dyDescent="0.3">
      <c r="A539" t="s">
        <v>7579</v>
      </c>
      <c r="B539" t="s">
        <v>6932</v>
      </c>
      <c r="C539" t="s">
        <v>4848</v>
      </c>
      <c r="D539" s="3">
        <v>3</v>
      </c>
      <c r="E539" s="3" t="s">
        <v>6663</v>
      </c>
      <c r="F539" s="9">
        <v>44974.792978703728</v>
      </c>
      <c r="G539" s="9">
        <v>44974.854399999997</v>
      </c>
      <c r="H539" s="9">
        <v>44975.558256481505</v>
      </c>
      <c r="I539" s="5" t="str">
        <f>IF(VLOOKUP(B539, 'Customer Data'!B:C,2,FALSE)='Order Data per SKU'!E539,"","Different")</f>
        <v/>
      </c>
      <c r="J539" s="5">
        <f>VLOOKUP(C539,'Warehouse Data'!A:G,7,FALSE)</f>
        <v>13.99</v>
      </c>
      <c r="K539" s="5">
        <f t="shared" si="8"/>
        <v>41.97</v>
      </c>
      <c r="L539" s="15">
        <f>PRODUCT(VLOOKUP(C539,'Warehouse Data'!A:H,8,FALSE),D539)</f>
        <v>90.01190496717166</v>
      </c>
    </row>
    <row r="540" spans="1:12" x14ac:dyDescent="0.3">
      <c r="A540" t="s">
        <v>7580</v>
      </c>
      <c r="B540" t="s">
        <v>7179</v>
      </c>
      <c r="C540" t="s">
        <v>4946</v>
      </c>
      <c r="D540" s="3">
        <v>2</v>
      </c>
      <c r="E540" s="3" t="s">
        <v>6623</v>
      </c>
      <c r="F540" s="9">
        <v>44975.108978703727</v>
      </c>
      <c r="G540" s="9">
        <v>44975.411699999997</v>
      </c>
      <c r="H540" s="9">
        <v>44975.831895370393</v>
      </c>
      <c r="I540" s="5" t="str">
        <f>IF(VLOOKUP(B540, 'Customer Data'!B:C,2,FALSE)='Order Data per SKU'!E540,"","Different")</f>
        <v/>
      </c>
      <c r="J540" s="5">
        <f>VLOOKUP(C540,'Warehouse Data'!A:G,7,FALSE)</f>
        <v>12.99</v>
      </c>
      <c r="K540" s="5">
        <f t="shared" si="8"/>
        <v>25.98</v>
      </c>
      <c r="L540" s="15">
        <f>PRODUCT(VLOOKUP(C540,'Warehouse Data'!A:H,8,FALSE),D540)</f>
        <v>6.0107612572335833</v>
      </c>
    </row>
    <row r="541" spans="1:12" x14ac:dyDescent="0.3">
      <c r="A541" t="s">
        <v>7580</v>
      </c>
      <c r="B541" t="s">
        <v>7179</v>
      </c>
      <c r="C541" t="s">
        <v>5684</v>
      </c>
      <c r="D541" s="3">
        <v>3</v>
      </c>
      <c r="E541" s="3" t="s">
        <v>6623</v>
      </c>
      <c r="F541" s="9">
        <v>44975.108978703727</v>
      </c>
      <c r="G541" s="9">
        <v>44975.720200000003</v>
      </c>
      <c r="H541" s="9">
        <v>44975.831895370393</v>
      </c>
      <c r="I541" s="5" t="str">
        <f>IF(VLOOKUP(B541, 'Customer Data'!B:C,2,FALSE)='Order Data per SKU'!E541,"","Different")</f>
        <v/>
      </c>
      <c r="J541" s="5">
        <f>VLOOKUP(C541,'Warehouse Data'!A:G,7,FALSE)</f>
        <v>34.99</v>
      </c>
      <c r="K541" s="5">
        <f t="shared" si="8"/>
        <v>104.97</v>
      </c>
      <c r="L541" s="15">
        <f>PRODUCT(VLOOKUP(C541,'Warehouse Data'!A:H,8,FALSE),D541)</f>
        <v>90.001142904564617</v>
      </c>
    </row>
    <row r="542" spans="1:12" x14ac:dyDescent="0.3">
      <c r="A542" t="s">
        <v>7581</v>
      </c>
      <c r="B542" t="s">
        <v>7036</v>
      </c>
      <c r="C542" t="s">
        <v>5904</v>
      </c>
      <c r="D542" s="3">
        <v>3</v>
      </c>
      <c r="E542" s="3" t="s">
        <v>6631</v>
      </c>
      <c r="F542" s="9">
        <v>44975.202978703725</v>
      </c>
      <c r="G542" s="9">
        <v>44975.278200000001</v>
      </c>
      <c r="H542" s="9">
        <v>44975.437700925948</v>
      </c>
      <c r="I542" s="5" t="str">
        <f>IF(VLOOKUP(B542, 'Customer Data'!B:C,2,FALSE)='Order Data per SKU'!E542,"","Different")</f>
        <v/>
      </c>
      <c r="J542" s="5">
        <f>VLOOKUP(C542,'Warehouse Data'!A:G,7,FALSE)</f>
        <v>79.989999999999995</v>
      </c>
      <c r="K542" s="5">
        <f t="shared" si="8"/>
        <v>239.96999999999997</v>
      </c>
      <c r="L542" s="15">
        <f>PRODUCT(VLOOKUP(C542,'Warehouse Data'!A:H,8,FALSE),D542)</f>
        <v>75.016287098457298</v>
      </c>
    </row>
    <row r="543" spans="1:12" x14ac:dyDescent="0.3">
      <c r="A543" t="s">
        <v>7581</v>
      </c>
      <c r="B543" t="s">
        <v>7036</v>
      </c>
      <c r="C543" t="s">
        <v>5239</v>
      </c>
      <c r="D543" s="3">
        <v>2</v>
      </c>
      <c r="E543" s="3" t="s">
        <v>6631</v>
      </c>
      <c r="F543" s="9">
        <v>44975.202978703725</v>
      </c>
      <c r="G543" s="9">
        <v>44975.254200000003</v>
      </c>
      <c r="H543" s="9">
        <v>44975.437700925948</v>
      </c>
      <c r="I543" s="5" t="str">
        <f>IF(VLOOKUP(B543, 'Customer Data'!B:C,2,FALSE)='Order Data per SKU'!E543,"","Different")</f>
        <v/>
      </c>
      <c r="J543" s="5">
        <f>VLOOKUP(C543,'Warehouse Data'!A:G,7,FALSE)</f>
        <v>34.99</v>
      </c>
      <c r="K543" s="5">
        <f t="shared" si="8"/>
        <v>69.98</v>
      </c>
      <c r="L543" s="15">
        <f>PRODUCT(VLOOKUP(C543,'Warehouse Data'!A:H,8,FALSE),D543)</f>
        <v>0.41136626473881432</v>
      </c>
    </row>
    <row r="544" spans="1:12" x14ac:dyDescent="0.3">
      <c r="A544" t="s">
        <v>7582</v>
      </c>
      <c r="B544" t="s">
        <v>7150</v>
      </c>
      <c r="C544" t="s">
        <v>4127</v>
      </c>
      <c r="D544" s="3">
        <v>3</v>
      </c>
      <c r="E544" s="3" t="s">
        <v>6651</v>
      </c>
      <c r="F544" s="9">
        <v>44975.257978703725</v>
      </c>
      <c r="G544" s="9">
        <v>44975.624100000001</v>
      </c>
      <c r="H544" s="9">
        <v>44975.836450925948</v>
      </c>
      <c r="I544" s="5" t="str">
        <f>IF(VLOOKUP(B544, 'Customer Data'!B:C,2,FALSE)='Order Data per SKU'!E544,"","Different")</f>
        <v/>
      </c>
      <c r="J544" s="5">
        <f>VLOOKUP(C544,'Warehouse Data'!A:G,7,FALSE)</f>
        <v>49.99</v>
      </c>
      <c r="K544" s="5">
        <f t="shared" si="8"/>
        <v>149.97</v>
      </c>
      <c r="L544" s="15">
        <f>PRODUCT(VLOOKUP(C544,'Warehouse Data'!A:H,8,FALSE),D544)</f>
        <v>0.31593249128585121</v>
      </c>
    </row>
    <row r="545" spans="1:12" x14ac:dyDescent="0.3">
      <c r="A545" t="s">
        <v>7583</v>
      </c>
      <c r="B545" t="s">
        <v>6866</v>
      </c>
      <c r="C545" t="s">
        <v>3360</v>
      </c>
      <c r="D545" s="3">
        <v>6</v>
      </c>
      <c r="E545" s="3" t="s">
        <v>6628</v>
      </c>
      <c r="F545" s="9">
        <v>44975.425978703723</v>
      </c>
      <c r="G545" s="9">
        <v>44975.435400000002</v>
      </c>
      <c r="H545" s="9">
        <v>44975.436395370387</v>
      </c>
      <c r="I545" s="5" t="str">
        <f>IF(VLOOKUP(B545, 'Customer Data'!B:C,2,FALSE)='Order Data per SKU'!E545,"","Different")</f>
        <v/>
      </c>
      <c r="J545" s="5">
        <f>VLOOKUP(C545,'Warehouse Data'!A:G,7,FALSE)</f>
        <v>7.99</v>
      </c>
      <c r="K545" s="5">
        <f t="shared" si="8"/>
        <v>47.94</v>
      </c>
      <c r="L545" s="15">
        <f>PRODUCT(VLOOKUP(C545,'Warehouse Data'!A:H,8,FALSE),D545)</f>
        <v>4.2225233100999793</v>
      </c>
    </row>
    <row r="546" spans="1:12" x14ac:dyDescent="0.3">
      <c r="A546" t="s">
        <v>7583</v>
      </c>
      <c r="B546" t="s">
        <v>6866</v>
      </c>
      <c r="C546" t="s">
        <v>3001</v>
      </c>
      <c r="D546" s="3">
        <v>6</v>
      </c>
      <c r="E546" s="3" t="s">
        <v>6628</v>
      </c>
      <c r="F546" s="9">
        <v>44975.425978703723</v>
      </c>
      <c r="G546" s="9">
        <v>44975.4277</v>
      </c>
      <c r="H546" s="9">
        <v>44975.436395370387</v>
      </c>
      <c r="I546" s="5" t="str">
        <f>IF(VLOOKUP(B546, 'Customer Data'!B:C,2,FALSE)='Order Data per SKU'!E546,"","Different")</f>
        <v/>
      </c>
      <c r="J546" s="5">
        <f>VLOOKUP(C546,'Warehouse Data'!A:G,7,FALSE)</f>
        <v>52.99</v>
      </c>
      <c r="K546" s="5">
        <f t="shared" si="8"/>
        <v>317.94</v>
      </c>
      <c r="L546" s="15">
        <f>PRODUCT(VLOOKUP(C546,'Warehouse Data'!A:H,8,FALSE),D546)</f>
        <v>6.0133290038798553</v>
      </c>
    </row>
    <row r="547" spans="1:12" x14ac:dyDescent="0.3">
      <c r="A547" t="s">
        <v>7583</v>
      </c>
      <c r="B547" t="s">
        <v>6866</v>
      </c>
      <c r="C547" t="s">
        <v>4449</v>
      </c>
      <c r="D547" s="3">
        <v>5</v>
      </c>
      <c r="E547" s="3" t="s">
        <v>6628</v>
      </c>
      <c r="F547" s="9">
        <v>44975.425978703723</v>
      </c>
      <c r="G547" s="9">
        <v>44975.435400000002</v>
      </c>
      <c r="H547" s="9">
        <v>44975.436395370387</v>
      </c>
      <c r="I547" s="5" t="str">
        <f>IF(VLOOKUP(B547, 'Customer Data'!B:C,2,FALSE)='Order Data per SKU'!E547,"","Different")</f>
        <v/>
      </c>
      <c r="J547" s="5">
        <f>VLOOKUP(C547,'Warehouse Data'!A:G,7,FALSE)</f>
        <v>24.99</v>
      </c>
      <c r="K547" s="5">
        <f t="shared" si="8"/>
        <v>124.94999999999999</v>
      </c>
      <c r="L547" s="15">
        <f>PRODUCT(VLOOKUP(C547,'Warehouse Data'!A:H,8,FALSE),D547)</f>
        <v>15.028115019062119</v>
      </c>
    </row>
    <row r="548" spans="1:12" x14ac:dyDescent="0.3">
      <c r="A548" t="s">
        <v>7584</v>
      </c>
      <c r="B548" t="s">
        <v>7197</v>
      </c>
      <c r="C548" t="s">
        <v>3474</v>
      </c>
      <c r="D548" s="3">
        <v>3</v>
      </c>
      <c r="E548" s="3" t="s">
        <v>6648</v>
      </c>
      <c r="F548" s="9">
        <v>44975.446978703723</v>
      </c>
      <c r="G548" s="9">
        <v>44975.491099999999</v>
      </c>
      <c r="H548" s="9">
        <v>44975.685173148166</v>
      </c>
      <c r="I548" s="5" t="str">
        <f>IF(VLOOKUP(B548, 'Customer Data'!B:C,2,FALSE)='Order Data per SKU'!E548,"","Different")</f>
        <v/>
      </c>
      <c r="J548" s="5">
        <f>VLOOKUP(C548,'Warehouse Data'!A:G,7,FALSE)</f>
        <v>129.99</v>
      </c>
      <c r="K548" s="5">
        <f t="shared" si="8"/>
        <v>389.97</v>
      </c>
      <c r="L548" s="15">
        <f>PRODUCT(VLOOKUP(C548,'Warehouse Data'!A:H,8,FALSE),D548)</f>
        <v>1.5178069146599911</v>
      </c>
    </row>
    <row r="549" spans="1:12" x14ac:dyDescent="0.3">
      <c r="A549" t="s">
        <v>7585</v>
      </c>
      <c r="B549" t="s">
        <v>7115</v>
      </c>
      <c r="C549" t="s">
        <v>5285</v>
      </c>
      <c r="D549" s="3">
        <v>4</v>
      </c>
      <c r="E549" s="3" t="s">
        <v>6656</v>
      </c>
      <c r="F549" s="9">
        <v>44975.506978703721</v>
      </c>
      <c r="G549" s="9">
        <v>44975.933900000004</v>
      </c>
      <c r="H549" s="9">
        <v>44976.367395370391</v>
      </c>
      <c r="I549" s="5" t="str">
        <f>IF(VLOOKUP(B549, 'Customer Data'!B:C,2,FALSE)='Order Data per SKU'!E549,"","Different")</f>
        <v/>
      </c>
      <c r="J549" s="5">
        <f>VLOOKUP(C549,'Warehouse Data'!A:G,7,FALSE)</f>
        <v>25.99</v>
      </c>
      <c r="K549" s="5">
        <f t="shared" si="8"/>
        <v>103.96</v>
      </c>
      <c r="L549" s="15">
        <f>PRODUCT(VLOOKUP(C549,'Warehouse Data'!A:H,8,FALSE),D549)</f>
        <v>0.80577142560320592</v>
      </c>
    </row>
    <row r="550" spans="1:12" x14ac:dyDescent="0.3">
      <c r="A550" t="s">
        <v>7585</v>
      </c>
      <c r="B550" t="s">
        <v>7115</v>
      </c>
      <c r="C550" t="s">
        <v>4965</v>
      </c>
      <c r="D550" s="3">
        <v>9</v>
      </c>
      <c r="E550" s="3" t="s">
        <v>6656</v>
      </c>
      <c r="F550" s="9">
        <v>44975.506978703721</v>
      </c>
      <c r="G550" s="9">
        <v>44976.043700000002</v>
      </c>
      <c r="H550" s="9">
        <v>44976.367395370391</v>
      </c>
      <c r="I550" s="5" t="str">
        <f>IF(VLOOKUP(B550, 'Customer Data'!B:C,2,FALSE)='Order Data per SKU'!E550,"","Different")</f>
        <v/>
      </c>
      <c r="J550" s="5">
        <f>VLOOKUP(C550,'Warehouse Data'!A:G,7,FALSE)</f>
        <v>10.99</v>
      </c>
      <c r="K550" s="5">
        <f t="shared" si="8"/>
        <v>98.91</v>
      </c>
      <c r="L550" s="15">
        <f>PRODUCT(VLOOKUP(C550,'Warehouse Data'!A:H,8,FALSE),D550)</f>
        <v>4.5569200962810994</v>
      </c>
    </row>
    <row r="551" spans="1:12" x14ac:dyDescent="0.3">
      <c r="A551" t="s">
        <v>7585</v>
      </c>
      <c r="B551" t="s">
        <v>7115</v>
      </c>
      <c r="C551" t="s">
        <v>4835</v>
      </c>
      <c r="D551" s="3">
        <v>4</v>
      </c>
      <c r="E551" s="3" t="s">
        <v>6656</v>
      </c>
      <c r="F551" s="9">
        <v>44975.506978703721</v>
      </c>
      <c r="G551" s="9">
        <v>44976.203699999998</v>
      </c>
      <c r="H551" s="9">
        <v>44976.367395370391</v>
      </c>
      <c r="I551" s="5" t="str">
        <f>IF(VLOOKUP(B551, 'Customer Data'!B:C,2,FALSE)='Order Data per SKU'!E551,"","Different")</f>
        <v/>
      </c>
      <c r="J551" s="5">
        <f>VLOOKUP(C551,'Warehouse Data'!A:G,7,FALSE)</f>
        <v>13.99</v>
      </c>
      <c r="K551" s="5">
        <f t="shared" si="8"/>
        <v>55.96</v>
      </c>
      <c r="L551" s="15">
        <f>PRODUCT(VLOOKUP(C551,'Warehouse Data'!A:H,8,FALSE),D551)</f>
        <v>4.0303893559862747</v>
      </c>
    </row>
    <row r="552" spans="1:12" x14ac:dyDescent="0.3">
      <c r="A552" t="s">
        <v>7586</v>
      </c>
      <c r="B552" t="s">
        <v>7236</v>
      </c>
      <c r="C552" t="s">
        <v>3392</v>
      </c>
      <c r="D552" s="3">
        <v>8</v>
      </c>
      <c r="E552" s="3" t="s">
        <v>6630</v>
      </c>
      <c r="F552" s="9">
        <v>44975.741978703722</v>
      </c>
      <c r="G552" s="9">
        <v>44975.856399999997</v>
      </c>
      <c r="H552" s="9">
        <v>44976.571839814831</v>
      </c>
      <c r="I552" s="5" t="str">
        <f>IF(VLOOKUP(B552, 'Customer Data'!B:C,2,FALSE)='Order Data per SKU'!E552,"","Different")</f>
        <v/>
      </c>
      <c r="J552" s="5">
        <f>VLOOKUP(C552,'Warehouse Data'!A:G,7,FALSE)</f>
        <v>19.989999999999998</v>
      </c>
      <c r="K552" s="5">
        <f t="shared" si="8"/>
        <v>159.91999999999999</v>
      </c>
      <c r="L552" s="15">
        <f>PRODUCT(VLOOKUP(C552,'Warehouse Data'!A:H,8,FALSE),D552)</f>
        <v>0.86671556578918429</v>
      </c>
    </row>
    <row r="553" spans="1:12" x14ac:dyDescent="0.3">
      <c r="A553" t="s">
        <v>7587</v>
      </c>
      <c r="B553" t="s">
        <v>7243</v>
      </c>
      <c r="C553" t="s">
        <v>5690</v>
      </c>
      <c r="D553" s="3">
        <v>2</v>
      </c>
      <c r="E553" s="3" t="s">
        <v>6653</v>
      </c>
      <c r="F553" s="9">
        <v>44975.78697870372</v>
      </c>
      <c r="G553" s="9">
        <v>44976.066599999998</v>
      </c>
      <c r="H553" s="9">
        <v>44976.459200925943</v>
      </c>
      <c r="I553" s="5" t="str">
        <f>IF(VLOOKUP(B553, 'Customer Data'!B:C,2,FALSE)='Order Data per SKU'!E553,"","Different")</f>
        <v/>
      </c>
      <c r="J553" s="5">
        <f>VLOOKUP(C553,'Warehouse Data'!A:G,7,FALSE)</f>
        <v>22.99</v>
      </c>
      <c r="K553" s="5">
        <f t="shared" si="8"/>
        <v>45.98</v>
      </c>
      <c r="L553" s="15">
        <f>PRODUCT(VLOOKUP(C553,'Warehouse Data'!A:H,8,FALSE),D553)</f>
        <v>0.21773786555019381</v>
      </c>
    </row>
    <row r="554" spans="1:12" x14ac:dyDescent="0.3">
      <c r="A554" t="s">
        <v>7587</v>
      </c>
      <c r="B554" t="s">
        <v>7243</v>
      </c>
      <c r="C554" t="s">
        <v>3283</v>
      </c>
      <c r="D554" s="3">
        <v>1</v>
      </c>
      <c r="E554" s="3" t="s">
        <v>6653</v>
      </c>
      <c r="F554" s="9">
        <v>44975.78697870372</v>
      </c>
      <c r="G554" s="9">
        <v>44976.238499999999</v>
      </c>
      <c r="H554" s="9">
        <v>44976.459200925943</v>
      </c>
      <c r="I554" s="5" t="str">
        <f>IF(VLOOKUP(B554, 'Customer Data'!B:C,2,FALSE)='Order Data per SKU'!E554,"","Different")</f>
        <v/>
      </c>
      <c r="J554" s="5">
        <f>VLOOKUP(C554,'Warehouse Data'!A:G,7,FALSE)</f>
        <v>22.99</v>
      </c>
      <c r="K554" s="5">
        <f t="shared" si="8"/>
        <v>22.99</v>
      </c>
      <c r="L554" s="15">
        <f>PRODUCT(VLOOKUP(C554,'Warehouse Data'!A:H,8,FALSE),D554)</f>
        <v>5.0083423812470782</v>
      </c>
    </row>
    <row r="555" spans="1:12" x14ac:dyDescent="0.3">
      <c r="A555" t="s">
        <v>7588</v>
      </c>
      <c r="B555" t="s">
        <v>7087</v>
      </c>
      <c r="C555" t="s">
        <v>3185</v>
      </c>
      <c r="D555" s="3">
        <v>6</v>
      </c>
      <c r="E555" s="3" t="s">
        <v>6641</v>
      </c>
      <c r="F555" s="9">
        <v>44976.223978703718</v>
      </c>
      <c r="G555" s="9">
        <v>44976.840900000003</v>
      </c>
      <c r="H555" s="9">
        <v>44977.001062037052</v>
      </c>
      <c r="I555" s="5" t="str">
        <f>IF(VLOOKUP(B555, 'Customer Data'!B:C,2,FALSE)='Order Data per SKU'!E555,"","Different")</f>
        <v/>
      </c>
      <c r="J555" s="5">
        <f>VLOOKUP(C555,'Warehouse Data'!A:G,7,FALSE)</f>
        <v>47.99</v>
      </c>
      <c r="K555" s="5">
        <f t="shared" si="8"/>
        <v>287.94</v>
      </c>
      <c r="L555" s="15">
        <f>PRODUCT(VLOOKUP(C555,'Warehouse Data'!A:H,8,FALSE),D555)</f>
        <v>18.022204286986543</v>
      </c>
    </row>
    <row r="556" spans="1:12" x14ac:dyDescent="0.3">
      <c r="A556" t="s">
        <v>7589</v>
      </c>
      <c r="B556" t="s">
        <v>6739</v>
      </c>
      <c r="C556" t="s">
        <v>4782</v>
      </c>
      <c r="D556" s="3">
        <v>2</v>
      </c>
      <c r="E556" s="3" t="s">
        <v>6651</v>
      </c>
      <c r="F556" s="9">
        <v>44976.333978703718</v>
      </c>
      <c r="G556" s="9">
        <v>44976.459300000002</v>
      </c>
      <c r="H556" s="9">
        <v>44976.46661759261</v>
      </c>
      <c r="I556" s="5" t="str">
        <f>IF(VLOOKUP(B556, 'Customer Data'!B:C,2,FALSE)='Order Data per SKU'!E556,"","Different")</f>
        <v/>
      </c>
      <c r="J556" s="5">
        <f>VLOOKUP(C556,'Warehouse Data'!A:G,7,FALSE)</f>
        <v>16.989999999999998</v>
      </c>
      <c r="K556" s="5">
        <f t="shared" si="8"/>
        <v>33.979999999999997</v>
      </c>
      <c r="L556" s="15">
        <f>PRODUCT(VLOOKUP(C556,'Warehouse Data'!A:H,8,FALSE),D556)</f>
        <v>2.0021391075705446</v>
      </c>
    </row>
    <row r="557" spans="1:12" x14ac:dyDescent="0.3">
      <c r="A557" t="s">
        <v>7590</v>
      </c>
      <c r="B557" t="s">
        <v>6868</v>
      </c>
      <c r="C557" t="s">
        <v>4739</v>
      </c>
      <c r="D557" s="3">
        <v>6</v>
      </c>
      <c r="E557" s="3" t="s">
        <v>6627</v>
      </c>
      <c r="F557" s="9">
        <v>44976.527978703722</v>
      </c>
      <c r="G557" s="9">
        <v>44976.879800000002</v>
      </c>
      <c r="H557" s="9">
        <v>44976.927284259276</v>
      </c>
      <c r="I557" s="5" t="str">
        <f>IF(VLOOKUP(B557, 'Customer Data'!B:C,2,FALSE)='Order Data per SKU'!E557,"","Different")</f>
        <v/>
      </c>
      <c r="J557" s="5">
        <f>VLOOKUP(C557,'Warehouse Data'!A:G,7,FALSE)</f>
        <v>11.99</v>
      </c>
      <c r="K557" s="5">
        <f t="shared" si="8"/>
        <v>71.94</v>
      </c>
      <c r="L557" s="15">
        <f>PRODUCT(VLOOKUP(C557,'Warehouse Data'!A:H,8,FALSE),D557)</f>
        <v>12.047773288969552</v>
      </c>
    </row>
    <row r="558" spans="1:12" x14ac:dyDescent="0.3">
      <c r="A558" t="s">
        <v>7590</v>
      </c>
      <c r="B558" t="s">
        <v>6868</v>
      </c>
      <c r="C558" t="s">
        <v>5349</v>
      </c>
      <c r="D558" s="3">
        <v>3</v>
      </c>
      <c r="E558" s="3" t="s">
        <v>6627</v>
      </c>
      <c r="F558" s="9">
        <v>44976.527978703722</v>
      </c>
      <c r="G558" s="9">
        <v>44976.700900000003</v>
      </c>
      <c r="H558" s="9">
        <v>44976.927284259276</v>
      </c>
      <c r="I558" s="5" t="str">
        <f>IF(VLOOKUP(B558, 'Customer Data'!B:C,2,FALSE)='Order Data per SKU'!E558,"","Different")</f>
        <v/>
      </c>
      <c r="J558" s="5">
        <f>VLOOKUP(C558,'Warehouse Data'!A:G,7,FALSE)</f>
        <v>19.989999999999998</v>
      </c>
      <c r="K558" s="5">
        <f t="shared" si="8"/>
        <v>59.97</v>
      </c>
      <c r="L558" s="15">
        <f>PRODUCT(VLOOKUP(C558,'Warehouse Data'!A:H,8,FALSE),D558)</f>
        <v>5.4202176031080409</v>
      </c>
    </row>
    <row r="559" spans="1:12" x14ac:dyDescent="0.3">
      <c r="A559" t="s">
        <v>7591</v>
      </c>
      <c r="B559" t="s">
        <v>7163</v>
      </c>
      <c r="C559" t="s">
        <v>5576</v>
      </c>
      <c r="D559" s="3">
        <v>1</v>
      </c>
      <c r="E559" s="3" t="s">
        <v>6625</v>
      </c>
      <c r="F559" s="9">
        <v>44976.612978703721</v>
      </c>
      <c r="G559" s="9">
        <v>44976.669800000003</v>
      </c>
      <c r="H559" s="9">
        <v>44977.142839814835</v>
      </c>
      <c r="I559" s="5" t="str">
        <f>IF(VLOOKUP(B559, 'Customer Data'!B:C,2,FALSE)='Order Data per SKU'!E559,"","Different")</f>
        <v/>
      </c>
      <c r="J559" s="5">
        <f>VLOOKUP(C559,'Warehouse Data'!A:G,7,FALSE)</f>
        <v>49.99</v>
      </c>
      <c r="K559" s="5">
        <f t="shared" si="8"/>
        <v>49.99</v>
      </c>
      <c r="L559" s="15">
        <f>PRODUCT(VLOOKUP(C559,'Warehouse Data'!A:H,8,FALSE),D559)</f>
        <v>4.5074095071933122</v>
      </c>
    </row>
    <row r="560" spans="1:12" x14ac:dyDescent="0.3">
      <c r="A560" t="s">
        <v>7591</v>
      </c>
      <c r="B560" t="s">
        <v>7163</v>
      </c>
      <c r="C560" t="s">
        <v>3169</v>
      </c>
      <c r="D560" s="3">
        <v>3</v>
      </c>
      <c r="E560" s="3" t="s">
        <v>6625</v>
      </c>
      <c r="F560" s="9">
        <v>44976.612978703721</v>
      </c>
      <c r="G560" s="9">
        <v>44976.988100000002</v>
      </c>
      <c r="H560" s="9">
        <v>44977.142839814835</v>
      </c>
      <c r="I560" s="5" t="str">
        <f>IF(VLOOKUP(B560, 'Customer Data'!B:C,2,FALSE)='Order Data per SKU'!E560,"","Different")</f>
        <v/>
      </c>
      <c r="J560" s="5">
        <f>VLOOKUP(C560,'Warehouse Data'!A:G,7,FALSE)</f>
        <v>82.99</v>
      </c>
      <c r="K560" s="5">
        <f t="shared" si="8"/>
        <v>248.96999999999997</v>
      </c>
      <c r="L560" s="15">
        <f>PRODUCT(VLOOKUP(C560,'Warehouse Data'!A:H,8,FALSE),D560)</f>
        <v>15.015005512209155</v>
      </c>
    </row>
    <row r="561" spans="1:12" x14ac:dyDescent="0.3">
      <c r="A561" t="s">
        <v>7592</v>
      </c>
      <c r="B561" t="s">
        <v>7009</v>
      </c>
      <c r="C561" t="s">
        <v>4109</v>
      </c>
      <c r="D561" s="3">
        <v>5</v>
      </c>
      <c r="E561" s="3" t="s">
        <v>6623</v>
      </c>
      <c r="F561" s="9">
        <v>44976.631978703721</v>
      </c>
      <c r="G561" s="9">
        <v>44977.055099999998</v>
      </c>
      <c r="H561" s="9">
        <v>44977.191006481502</v>
      </c>
      <c r="I561" s="5" t="str">
        <f>IF(VLOOKUP(B561, 'Customer Data'!B:C,2,FALSE)='Order Data per SKU'!E561,"","Different")</f>
        <v/>
      </c>
      <c r="J561" s="5">
        <f>VLOOKUP(C561,'Warehouse Data'!A:G,7,FALSE)</f>
        <v>29.99</v>
      </c>
      <c r="K561" s="5">
        <f t="shared" si="8"/>
        <v>149.94999999999999</v>
      </c>
      <c r="L561" s="15">
        <f>PRODUCT(VLOOKUP(C561,'Warehouse Data'!A:H,8,FALSE),D561)</f>
        <v>15.023859426009341</v>
      </c>
    </row>
    <row r="562" spans="1:12" x14ac:dyDescent="0.3">
      <c r="A562" t="s">
        <v>7593</v>
      </c>
      <c r="B562" t="s">
        <v>6965</v>
      </c>
      <c r="C562" t="s">
        <v>5419</v>
      </c>
      <c r="D562" s="3">
        <v>7</v>
      </c>
      <c r="E562" s="3" t="s">
        <v>6660</v>
      </c>
      <c r="F562" s="9">
        <v>44977.047978703718</v>
      </c>
      <c r="G562" s="9">
        <v>44977.062299999998</v>
      </c>
      <c r="H562" s="9">
        <v>44977.232700925939</v>
      </c>
      <c r="I562" s="5" t="str">
        <f>IF(VLOOKUP(B562, 'Customer Data'!B:C,2,FALSE)='Order Data per SKU'!E562,"","Different")</f>
        <v/>
      </c>
      <c r="J562" s="5">
        <f>VLOOKUP(C562,'Warehouse Data'!A:G,7,FALSE)</f>
        <v>24.99</v>
      </c>
      <c r="K562" s="5">
        <f t="shared" si="8"/>
        <v>174.92999999999998</v>
      </c>
      <c r="L562" s="15">
        <f>PRODUCT(VLOOKUP(C562,'Warehouse Data'!A:H,8,FALSE),D562)</f>
        <v>3.5584734312609685</v>
      </c>
    </row>
    <row r="563" spans="1:12" x14ac:dyDescent="0.3">
      <c r="A563" t="s">
        <v>7594</v>
      </c>
      <c r="B563" t="s">
        <v>7118</v>
      </c>
      <c r="C563" t="s">
        <v>4479</v>
      </c>
      <c r="D563" s="3">
        <v>7</v>
      </c>
      <c r="E563" s="3" t="s">
        <v>6651</v>
      </c>
      <c r="F563" s="9">
        <v>44977.407978703719</v>
      </c>
      <c r="G563" s="9">
        <v>44977.465100000001</v>
      </c>
      <c r="H563" s="9">
        <v>44977.681589814827</v>
      </c>
      <c r="I563" s="5" t="str">
        <f>IF(VLOOKUP(B563, 'Customer Data'!B:C,2,FALSE)='Order Data per SKU'!E563,"","Different")</f>
        <v>Different</v>
      </c>
      <c r="J563" s="5">
        <f>VLOOKUP(C563,'Warehouse Data'!A:G,7,FALSE)</f>
        <v>14.99</v>
      </c>
      <c r="K563" s="5">
        <f t="shared" si="8"/>
        <v>104.93</v>
      </c>
      <c r="L563" s="15">
        <f>PRODUCT(VLOOKUP(C563,'Warehouse Data'!A:H,8,FALSE),D563)</f>
        <v>3.5499352775375317</v>
      </c>
    </row>
    <row r="564" spans="1:12" x14ac:dyDescent="0.3">
      <c r="A564" t="s">
        <v>7594</v>
      </c>
      <c r="B564" t="s">
        <v>7118</v>
      </c>
      <c r="C564" t="s">
        <v>4984</v>
      </c>
      <c r="D564" s="3">
        <v>6</v>
      </c>
      <c r="E564" s="3" t="s">
        <v>6651</v>
      </c>
      <c r="F564" s="9">
        <v>44977.407978703719</v>
      </c>
      <c r="G564" s="9">
        <v>44977.493799999997</v>
      </c>
      <c r="H564" s="9">
        <v>44977.681589814827</v>
      </c>
      <c r="I564" s="5" t="str">
        <f>IF(VLOOKUP(B564, 'Customer Data'!B:C,2,FALSE)='Order Data per SKU'!E564,"","Different")</f>
        <v>Different</v>
      </c>
      <c r="J564" s="5">
        <f>VLOOKUP(C564,'Warehouse Data'!A:G,7,FALSE)</f>
        <v>4.99</v>
      </c>
      <c r="K564" s="5">
        <f t="shared" si="8"/>
        <v>29.94</v>
      </c>
      <c r="L564" s="15">
        <f>PRODUCT(VLOOKUP(C564,'Warehouse Data'!A:H,8,FALSE),D564)</f>
        <v>30.04829570337629</v>
      </c>
    </row>
    <row r="565" spans="1:12" x14ac:dyDescent="0.3">
      <c r="A565" t="s">
        <v>7594</v>
      </c>
      <c r="B565" t="s">
        <v>7118</v>
      </c>
      <c r="C565" t="s">
        <v>3507</v>
      </c>
      <c r="D565" s="3">
        <v>7</v>
      </c>
      <c r="E565" s="3" t="s">
        <v>6651</v>
      </c>
      <c r="F565" s="9">
        <v>44977.407978703719</v>
      </c>
      <c r="G565" s="9">
        <v>44977.544399999999</v>
      </c>
      <c r="H565" s="9">
        <v>44977.681589814827</v>
      </c>
      <c r="I565" s="5" t="str">
        <f>IF(VLOOKUP(B565, 'Customer Data'!B:C,2,FALSE)='Order Data per SKU'!E565,"","Different")</f>
        <v>Different</v>
      </c>
      <c r="J565" s="5">
        <f>VLOOKUP(C565,'Warehouse Data'!A:G,7,FALSE)</f>
        <v>5.99</v>
      </c>
      <c r="K565" s="5">
        <f t="shared" si="8"/>
        <v>41.93</v>
      </c>
      <c r="L565" s="15">
        <f>PRODUCT(VLOOKUP(C565,'Warehouse Data'!A:H,8,FALSE),D565)</f>
        <v>70.006427184885638</v>
      </c>
    </row>
    <row r="566" spans="1:12" x14ac:dyDescent="0.3">
      <c r="A566" t="s">
        <v>7595</v>
      </c>
      <c r="B566" t="s">
        <v>7137</v>
      </c>
      <c r="C566" t="s">
        <v>4347</v>
      </c>
      <c r="D566" s="3">
        <v>5</v>
      </c>
      <c r="E566" s="3" t="s">
        <v>6660</v>
      </c>
      <c r="F566" s="9">
        <v>44977.559978703721</v>
      </c>
      <c r="G566" s="9">
        <v>44977.687700000002</v>
      </c>
      <c r="H566" s="9">
        <v>44977.705812037057</v>
      </c>
      <c r="I566" s="5" t="str">
        <f>IF(VLOOKUP(B566, 'Customer Data'!B:C,2,FALSE)='Order Data per SKU'!E566,"","Different")</f>
        <v/>
      </c>
      <c r="J566" s="5">
        <f>VLOOKUP(C566,'Warehouse Data'!A:G,7,FALSE)</f>
        <v>5.99</v>
      </c>
      <c r="K566" s="5">
        <f t="shared" si="8"/>
        <v>29.950000000000003</v>
      </c>
      <c r="L566" s="15">
        <f>PRODUCT(VLOOKUP(C566,'Warehouse Data'!A:H,8,FALSE),D566)</f>
        <v>1.5301733467232446</v>
      </c>
    </row>
    <row r="567" spans="1:12" x14ac:dyDescent="0.3">
      <c r="A567" t="s">
        <v>7596</v>
      </c>
      <c r="B567" t="s">
        <v>7162</v>
      </c>
      <c r="C567" t="s">
        <v>3926</v>
      </c>
      <c r="D567" s="3">
        <v>6</v>
      </c>
      <c r="E567" s="3" t="s">
        <v>6662</v>
      </c>
      <c r="F567" s="9">
        <v>44977.670978703718</v>
      </c>
      <c r="G567" s="9">
        <v>44977.7906</v>
      </c>
      <c r="H567" s="9">
        <v>44978.00292314816</v>
      </c>
      <c r="I567" s="5" t="str">
        <f>IF(VLOOKUP(B567, 'Customer Data'!B:C,2,FALSE)='Order Data per SKU'!E567,"","Different")</f>
        <v>Different</v>
      </c>
      <c r="J567" s="5">
        <f>VLOOKUP(C567,'Warehouse Data'!A:G,7,FALSE)</f>
        <v>29.99</v>
      </c>
      <c r="K567" s="5">
        <f t="shared" si="8"/>
        <v>179.94</v>
      </c>
      <c r="L567" s="15">
        <f>PRODUCT(VLOOKUP(C567,'Warehouse Data'!A:H,8,FALSE),D567)</f>
        <v>3.6237943131911994</v>
      </c>
    </row>
    <row r="568" spans="1:12" x14ac:dyDescent="0.3">
      <c r="A568" t="s">
        <v>7597</v>
      </c>
      <c r="B568" t="s">
        <v>7199</v>
      </c>
      <c r="C568" t="s">
        <v>5321</v>
      </c>
      <c r="D568" s="3">
        <v>5</v>
      </c>
      <c r="E568" s="3" t="s">
        <v>6648</v>
      </c>
      <c r="F568" s="9">
        <v>44978.05797870372</v>
      </c>
      <c r="G568" s="9">
        <v>44978.092499999999</v>
      </c>
      <c r="H568" s="9">
        <v>44978.235062037056</v>
      </c>
      <c r="I568" s="5" t="str">
        <f>IF(VLOOKUP(B568, 'Customer Data'!B:C,2,FALSE)='Order Data per SKU'!E568,"","Different")</f>
        <v>Different</v>
      </c>
      <c r="J568" s="5">
        <f>VLOOKUP(C568,'Warehouse Data'!A:G,7,FALSE)</f>
        <v>39.99</v>
      </c>
      <c r="K568" s="5">
        <f t="shared" si="8"/>
        <v>199.95000000000002</v>
      </c>
      <c r="L568" s="15">
        <f>PRODUCT(VLOOKUP(C568,'Warehouse Data'!A:H,8,FALSE),D568)</f>
        <v>150.02724382670442</v>
      </c>
    </row>
    <row r="569" spans="1:12" x14ac:dyDescent="0.3">
      <c r="A569" t="s">
        <v>7597</v>
      </c>
      <c r="B569" t="s">
        <v>7199</v>
      </c>
      <c r="C569" t="s">
        <v>4404</v>
      </c>
      <c r="D569" s="3">
        <v>3</v>
      </c>
      <c r="E569" s="3" t="s">
        <v>6648</v>
      </c>
      <c r="F569" s="9">
        <v>44978.05797870372</v>
      </c>
      <c r="G569" s="9">
        <v>44978.196499999998</v>
      </c>
      <c r="H569" s="9">
        <v>44978.235062037056</v>
      </c>
      <c r="I569" s="5" t="str">
        <f>IF(VLOOKUP(B569, 'Customer Data'!B:C,2,FALSE)='Order Data per SKU'!E569,"","Different")</f>
        <v>Different</v>
      </c>
      <c r="J569" s="5">
        <f>VLOOKUP(C569,'Warehouse Data'!A:G,7,FALSE)</f>
        <v>29.99</v>
      </c>
      <c r="K569" s="5">
        <f t="shared" si="8"/>
        <v>89.97</v>
      </c>
      <c r="L569" s="15">
        <f>PRODUCT(VLOOKUP(C569,'Warehouse Data'!A:H,8,FALSE),D569)</f>
        <v>2.4247690929694552</v>
      </c>
    </row>
    <row r="570" spans="1:12" x14ac:dyDescent="0.3">
      <c r="A570" t="s">
        <v>7597</v>
      </c>
      <c r="B570" t="s">
        <v>7199</v>
      </c>
      <c r="C570" t="s">
        <v>3131</v>
      </c>
      <c r="D570" s="3">
        <v>2</v>
      </c>
      <c r="E570" s="3" t="s">
        <v>6648</v>
      </c>
      <c r="F570" s="9">
        <v>44978.05797870372</v>
      </c>
      <c r="G570" s="9">
        <v>44978.207699999999</v>
      </c>
      <c r="H570" s="9">
        <v>44978.235062037056</v>
      </c>
      <c r="I570" s="5" t="str">
        <f>IF(VLOOKUP(B570, 'Customer Data'!B:C,2,FALSE)='Order Data per SKU'!E570,"","Different")</f>
        <v>Different</v>
      </c>
      <c r="J570" s="5">
        <f>VLOOKUP(C570,'Warehouse Data'!A:G,7,FALSE)</f>
        <v>47.99</v>
      </c>
      <c r="K570" s="5">
        <f t="shared" si="8"/>
        <v>95.98</v>
      </c>
      <c r="L570" s="15">
        <f>PRODUCT(VLOOKUP(C570,'Warehouse Data'!A:H,8,FALSE),D570)</f>
        <v>24.000985929822274</v>
      </c>
    </row>
    <row r="571" spans="1:12" x14ac:dyDescent="0.3">
      <c r="A571" t="s">
        <v>7598</v>
      </c>
      <c r="B571" t="s">
        <v>7045</v>
      </c>
      <c r="C571" t="s">
        <v>5666</v>
      </c>
      <c r="D571" s="3">
        <v>4</v>
      </c>
      <c r="E571" s="3" t="s">
        <v>6640</v>
      </c>
      <c r="F571" s="9">
        <v>44978.065978703722</v>
      </c>
      <c r="G571" s="9">
        <v>44978.458400000003</v>
      </c>
      <c r="H571" s="9">
        <v>44978.518062037052</v>
      </c>
      <c r="I571" s="5" t="str">
        <f>IF(VLOOKUP(B571, 'Customer Data'!B:C,2,FALSE)='Order Data per SKU'!E571,"","Different")</f>
        <v/>
      </c>
      <c r="J571" s="5">
        <f>VLOOKUP(C571,'Warehouse Data'!A:G,7,FALSE)</f>
        <v>16.989999999999998</v>
      </c>
      <c r="K571" s="5">
        <f t="shared" si="8"/>
        <v>67.959999999999994</v>
      </c>
      <c r="L571" s="15">
        <f>PRODUCT(VLOOKUP(C571,'Warehouse Data'!A:H,8,FALSE),D571)</f>
        <v>18.028001899895113</v>
      </c>
    </row>
    <row r="572" spans="1:12" x14ac:dyDescent="0.3">
      <c r="A572" t="s">
        <v>7599</v>
      </c>
      <c r="B572" t="s">
        <v>6917</v>
      </c>
      <c r="C572" t="s">
        <v>4813</v>
      </c>
      <c r="D572" s="3">
        <v>3</v>
      </c>
      <c r="E572" s="3" t="s">
        <v>6653</v>
      </c>
      <c r="F572" s="9">
        <v>44978.532978703719</v>
      </c>
      <c r="G572" s="9">
        <v>44978.988299999997</v>
      </c>
      <c r="H572" s="9">
        <v>44979.434367592607</v>
      </c>
      <c r="I572" s="5" t="str">
        <f>IF(VLOOKUP(B572, 'Customer Data'!B:C,2,FALSE)='Order Data per SKU'!E572,"","Different")</f>
        <v/>
      </c>
      <c r="J572" s="5">
        <f>VLOOKUP(C572,'Warehouse Data'!A:G,7,FALSE)</f>
        <v>10.99</v>
      </c>
      <c r="K572" s="5">
        <f t="shared" si="8"/>
        <v>32.97</v>
      </c>
      <c r="L572" s="15">
        <f>PRODUCT(VLOOKUP(C572,'Warehouse Data'!A:H,8,FALSE),D572)</f>
        <v>90.014456668691906</v>
      </c>
    </row>
    <row r="573" spans="1:12" x14ac:dyDescent="0.3">
      <c r="A573" t="s">
        <v>7600</v>
      </c>
      <c r="B573" t="s">
        <v>7246</v>
      </c>
      <c r="C573" t="s">
        <v>3089</v>
      </c>
      <c r="D573" s="3">
        <v>8</v>
      </c>
      <c r="E573" s="3" t="s">
        <v>6642</v>
      </c>
      <c r="F573" s="9">
        <v>44978.992978703718</v>
      </c>
      <c r="G573" s="9">
        <v>44979.341800000002</v>
      </c>
      <c r="H573" s="9">
        <v>44979.69992314816</v>
      </c>
      <c r="I573" s="5" t="str">
        <f>IF(VLOOKUP(B573, 'Customer Data'!B:C,2,FALSE)='Order Data per SKU'!E573,"","Different")</f>
        <v/>
      </c>
      <c r="J573" s="5">
        <f>VLOOKUP(C573,'Warehouse Data'!A:G,7,FALSE)</f>
        <v>19.489999999999998</v>
      </c>
      <c r="K573" s="5">
        <f t="shared" si="8"/>
        <v>155.91999999999999</v>
      </c>
      <c r="L573" s="15">
        <f>PRODUCT(VLOOKUP(C573,'Warehouse Data'!A:H,8,FALSE),D573)</f>
        <v>240.00300436792676</v>
      </c>
    </row>
    <row r="574" spans="1:12" x14ac:dyDescent="0.3">
      <c r="A574" t="s">
        <v>7600</v>
      </c>
      <c r="B574" t="s">
        <v>7246</v>
      </c>
      <c r="C574" t="s">
        <v>4690</v>
      </c>
      <c r="D574" s="3">
        <v>3</v>
      </c>
      <c r="E574" s="3" t="s">
        <v>6642</v>
      </c>
      <c r="F574" s="9">
        <v>44978.992978703718</v>
      </c>
      <c r="G574" s="9">
        <v>44979.2408</v>
      </c>
      <c r="H574" s="9">
        <v>44979.69992314816</v>
      </c>
      <c r="I574" s="5" t="str">
        <f>IF(VLOOKUP(B574, 'Customer Data'!B:C,2,FALSE)='Order Data per SKU'!E574,"","Different")</f>
        <v/>
      </c>
      <c r="J574" s="5">
        <f>VLOOKUP(C574,'Warehouse Data'!A:G,7,FALSE)</f>
        <v>7.99</v>
      </c>
      <c r="K574" s="5">
        <f t="shared" si="8"/>
        <v>23.97</v>
      </c>
      <c r="L574" s="15">
        <f>PRODUCT(VLOOKUP(C574,'Warehouse Data'!A:H,8,FALSE),D574)</f>
        <v>0.91785158106603759</v>
      </c>
    </row>
    <row r="575" spans="1:12" x14ac:dyDescent="0.3">
      <c r="A575" t="s">
        <v>7600</v>
      </c>
      <c r="B575" t="s">
        <v>7246</v>
      </c>
      <c r="C575" t="s">
        <v>5400</v>
      </c>
      <c r="D575" s="3">
        <v>3</v>
      </c>
      <c r="E575" s="3" t="s">
        <v>6642</v>
      </c>
      <c r="F575" s="9">
        <v>44978.992978703718</v>
      </c>
      <c r="G575" s="9">
        <v>44979.397199999999</v>
      </c>
      <c r="H575" s="9">
        <v>44979.69992314816</v>
      </c>
      <c r="I575" s="5" t="str">
        <f>IF(VLOOKUP(B575, 'Customer Data'!B:C,2,FALSE)='Order Data per SKU'!E575,"","Different")</f>
        <v/>
      </c>
      <c r="J575" s="5">
        <f>VLOOKUP(C575,'Warehouse Data'!A:G,7,FALSE)</f>
        <v>24.99</v>
      </c>
      <c r="K575" s="5">
        <f t="shared" si="8"/>
        <v>74.97</v>
      </c>
      <c r="L575" s="15">
        <f>PRODUCT(VLOOKUP(C575,'Warehouse Data'!A:H,8,FALSE),D575)</f>
        <v>15.012412368550727</v>
      </c>
    </row>
    <row r="576" spans="1:12" x14ac:dyDescent="0.3">
      <c r="A576" t="s">
        <v>7601</v>
      </c>
      <c r="B576" t="s">
        <v>7191</v>
      </c>
      <c r="C576" t="s">
        <v>4376</v>
      </c>
      <c r="D576" s="3">
        <v>5</v>
      </c>
      <c r="E576" s="3" t="s">
        <v>6643</v>
      </c>
      <c r="F576" s="9">
        <v>44979.137978703715</v>
      </c>
      <c r="G576" s="9">
        <v>44979.887799999997</v>
      </c>
      <c r="H576" s="9">
        <v>44980.050478703713</v>
      </c>
      <c r="I576" s="5" t="str">
        <f>IF(VLOOKUP(B576, 'Customer Data'!B:C,2,FALSE)='Order Data per SKU'!E576,"","Different")</f>
        <v/>
      </c>
      <c r="J576" s="5">
        <f>VLOOKUP(C576,'Warehouse Data'!A:G,7,FALSE)</f>
        <v>24.99</v>
      </c>
      <c r="K576" s="5">
        <f t="shared" si="8"/>
        <v>124.94999999999999</v>
      </c>
      <c r="L576" s="15">
        <f>PRODUCT(VLOOKUP(C576,'Warehouse Data'!A:H,8,FALSE),D576)</f>
        <v>1.008588779935695</v>
      </c>
    </row>
    <row r="577" spans="1:12" x14ac:dyDescent="0.3">
      <c r="A577" t="s">
        <v>7602</v>
      </c>
      <c r="B577" t="s">
        <v>6759</v>
      </c>
      <c r="C577" t="s">
        <v>4345</v>
      </c>
      <c r="D577" s="3">
        <v>5</v>
      </c>
      <c r="E577" s="3" t="s">
        <v>6629</v>
      </c>
      <c r="F577" s="9">
        <v>44979.564978703718</v>
      </c>
      <c r="G577" s="9">
        <v>44979.715100000001</v>
      </c>
      <c r="H577" s="9">
        <v>44979.858034259276</v>
      </c>
      <c r="I577" s="5" t="str">
        <f>IF(VLOOKUP(B577, 'Customer Data'!B:C,2,FALSE)='Order Data per SKU'!E577,"","Different")</f>
        <v/>
      </c>
      <c r="J577" s="5">
        <f>VLOOKUP(C577,'Warehouse Data'!A:G,7,FALSE)</f>
        <v>19.989999999999998</v>
      </c>
      <c r="K577" s="5">
        <f t="shared" si="8"/>
        <v>99.949999999999989</v>
      </c>
      <c r="L577" s="15">
        <f>PRODUCT(VLOOKUP(C577,'Warehouse Data'!A:H,8,FALSE),D577)</f>
        <v>1.0267351172603414</v>
      </c>
    </row>
    <row r="578" spans="1:12" x14ac:dyDescent="0.3">
      <c r="A578" t="s">
        <v>7602</v>
      </c>
      <c r="B578" t="s">
        <v>6759</v>
      </c>
      <c r="C578" t="s">
        <v>3336</v>
      </c>
      <c r="D578" s="3">
        <v>5</v>
      </c>
      <c r="E578" s="3" t="s">
        <v>6629</v>
      </c>
      <c r="F578" s="9">
        <v>44979.564978703718</v>
      </c>
      <c r="G578" s="9">
        <v>44979.596400000002</v>
      </c>
      <c r="H578" s="9">
        <v>44979.858034259276</v>
      </c>
      <c r="I578" s="5" t="str">
        <f>IF(VLOOKUP(B578, 'Customer Data'!B:C,2,FALSE)='Order Data per SKU'!E578,"","Different")</f>
        <v/>
      </c>
      <c r="J578" s="5">
        <f>VLOOKUP(C578,'Warehouse Data'!A:G,7,FALSE)</f>
        <v>7.99</v>
      </c>
      <c r="K578" s="5">
        <f t="shared" si="8"/>
        <v>39.950000000000003</v>
      </c>
      <c r="L578" s="15">
        <f>PRODUCT(VLOOKUP(C578,'Warehouse Data'!A:H,8,FALSE),D578)</f>
        <v>145.00881391659559</v>
      </c>
    </row>
    <row r="579" spans="1:12" x14ac:dyDescent="0.3">
      <c r="A579" t="s">
        <v>7603</v>
      </c>
      <c r="B579" t="s">
        <v>6765</v>
      </c>
      <c r="C579" t="s">
        <v>3686</v>
      </c>
      <c r="D579" s="3">
        <v>13</v>
      </c>
      <c r="E579" s="3" t="s">
        <v>6650</v>
      </c>
      <c r="F579" s="9">
        <v>44979.684978703721</v>
      </c>
      <c r="G579" s="9">
        <v>44979.799200000001</v>
      </c>
      <c r="H579" s="9">
        <v>44980.010673148165</v>
      </c>
      <c r="I579" s="5" t="str">
        <f>IF(VLOOKUP(B579, 'Customer Data'!B:C,2,FALSE)='Order Data per SKU'!E579,"","Different")</f>
        <v/>
      </c>
      <c r="J579" s="5">
        <f>VLOOKUP(C579,'Warehouse Data'!A:G,7,FALSE)</f>
        <v>9.99</v>
      </c>
      <c r="K579" s="5">
        <f t="shared" si="8"/>
        <v>129.87</v>
      </c>
      <c r="L579" s="15">
        <f>PRODUCT(VLOOKUP(C579,'Warehouse Data'!A:H,8,FALSE),D579)</f>
        <v>1.4154683826160332</v>
      </c>
    </row>
    <row r="580" spans="1:12" x14ac:dyDescent="0.3">
      <c r="A580" t="s">
        <v>7604</v>
      </c>
      <c r="B580" t="s">
        <v>7183</v>
      </c>
      <c r="C580" t="s">
        <v>5425</v>
      </c>
      <c r="D580" s="3">
        <v>6</v>
      </c>
      <c r="E580" s="3" t="s">
        <v>6650</v>
      </c>
      <c r="F580" s="9">
        <v>44979.952978703717</v>
      </c>
      <c r="G580" s="9">
        <v>44980.015099999997</v>
      </c>
      <c r="H580" s="9">
        <v>44980.022423148162</v>
      </c>
      <c r="I580" s="5" t="str">
        <f>IF(VLOOKUP(B580, 'Customer Data'!B:C,2,FALSE)='Order Data per SKU'!E580,"","Different")</f>
        <v/>
      </c>
      <c r="J580" s="5">
        <f>VLOOKUP(C580,'Warehouse Data'!A:G,7,FALSE)</f>
        <v>25.99</v>
      </c>
      <c r="K580" s="5">
        <f t="shared" ref="K580:K643" si="9">J580*D580</f>
        <v>155.94</v>
      </c>
      <c r="L580" s="15">
        <f>PRODUCT(VLOOKUP(C580,'Warehouse Data'!A:H,8,FALSE),D580)</f>
        <v>120.0133789048022</v>
      </c>
    </row>
    <row r="581" spans="1:12" x14ac:dyDescent="0.3">
      <c r="A581" t="s">
        <v>7605</v>
      </c>
      <c r="B581" t="s">
        <v>6789</v>
      </c>
      <c r="C581" t="s">
        <v>3660</v>
      </c>
      <c r="D581" s="3">
        <v>5</v>
      </c>
      <c r="E581" s="3" t="s">
        <v>6623</v>
      </c>
      <c r="F581" s="9">
        <v>44980.376978703716</v>
      </c>
      <c r="G581" s="9">
        <v>44980.452100000002</v>
      </c>
      <c r="H581" s="9">
        <v>44980.841562037051</v>
      </c>
      <c r="I581" s="5" t="str">
        <f>IF(VLOOKUP(B581, 'Customer Data'!B:C,2,FALSE)='Order Data per SKU'!E581,"","Different")</f>
        <v/>
      </c>
      <c r="J581" s="5">
        <f>VLOOKUP(C581,'Warehouse Data'!A:G,7,FALSE)</f>
        <v>13.99</v>
      </c>
      <c r="K581" s="5">
        <f t="shared" si="9"/>
        <v>69.95</v>
      </c>
      <c r="L581" s="15">
        <f>PRODUCT(VLOOKUP(C581,'Warehouse Data'!A:H,8,FALSE),D581)</f>
        <v>10.003415367127296</v>
      </c>
    </row>
    <row r="582" spans="1:12" x14ac:dyDescent="0.3">
      <c r="A582" t="s">
        <v>7605</v>
      </c>
      <c r="B582" t="s">
        <v>6789</v>
      </c>
      <c r="C582" t="s">
        <v>3885</v>
      </c>
      <c r="D582" s="3">
        <v>2</v>
      </c>
      <c r="E582" s="3" t="s">
        <v>6623</v>
      </c>
      <c r="F582" s="9">
        <v>44980.376978703716</v>
      </c>
      <c r="G582" s="9">
        <v>44980.459000000003</v>
      </c>
      <c r="H582" s="9">
        <v>44980.841562037051</v>
      </c>
      <c r="I582" s="5" t="str">
        <f>IF(VLOOKUP(B582, 'Customer Data'!B:C,2,FALSE)='Order Data per SKU'!E582,"","Different")</f>
        <v/>
      </c>
      <c r="J582" s="5">
        <f>VLOOKUP(C582,'Warehouse Data'!A:G,7,FALSE)</f>
        <v>12.99</v>
      </c>
      <c r="K582" s="5">
        <f t="shared" si="9"/>
        <v>25.98</v>
      </c>
      <c r="L582" s="15">
        <f>PRODUCT(VLOOKUP(C582,'Warehouse Data'!A:H,8,FALSE),D582)</f>
        <v>10.000701357196203</v>
      </c>
    </row>
    <row r="583" spans="1:12" x14ac:dyDescent="0.3">
      <c r="A583" t="s">
        <v>7605</v>
      </c>
      <c r="B583" t="s">
        <v>6789</v>
      </c>
      <c r="C583" t="s">
        <v>3336</v>
      </c>
      <c r="D583" s="3">
        <v>9</v>
      </c>
      <c r="E583" s="3" t="s">
        <v>6623</v>
      </c>
      <c r="F583" s="9">
        <v>44980.376978703716</v>
      </c>
      <c r="G583" s="9">
        <v>44980.623500000002</v>
      </c>
      <c r="H583" s="9">
        <v>44980.841562037051</v>
      </c>
      <c r="I583" s="5" t="str">
        <f>IF(VLOOKUP(B583, 'Customer Data'!B:C,2,FALSE)='Order Data per SKU'!E583,"","Different")</f>
        <v/>
      </c>
      <c r="J583" s="5">
        <f>VLOOKUP(C583,'Warehouse Data'!A:G,7,FALSE)</f>
        <v>7.99</v>
      </c>
      <c r="K583" s="5">
        <f t="shared" si="9"/>
        <v>71.91</v>
      </c>
      <c r="L583" s="15">
        <f>PRODUCT(VLOOKUP(C583,'Warehouse Data'!A:H,8,FALSE),D583)</f>
        <v>261.01586504987205</v>
      </c>
    </row>
    <row r="584" spans="1:12" x14ac:dyDescent="0.3">
      <c r="A584" t="s">
        <v>7606</v>
      </c>
      <c r="B584" t="s">
        <v>6922</v>
      </c>
      <c r="C584" t="s">
        <v>3117</v>
      </c>
      <c r="D584" s="3">
        <v>6</v>
      </c>
      <c r="E584" s="3" t="s">
        <v>6631</v>
      </c>
      <c r="F584" s="9">
        <v>44980.770978703717</v>
      </c>
      <c r="G584" s="9">
        <v>44980.783300000003</v>
      </c>
      <c r="H584" s="9">
        <v>44980.806395370382</v>
      </c>
      <c r="I584" s="5" t="str">
        <f>IF(VLOOKUP(B584, 'Customer Data'!B:C,2,FALSE)='Order Data per SKU'!E584,"","Different")</f>
        <v/>
      </c>
      <c r="J584" s="5">
        <f>VLOOKUP(C584,'Warehouse Data'!A:G,7,FALSE)</f>
        <v>79.989999999999995</v>
      </c>
      <c r="K584" s="5">
        <f t="shared" si="9"/>
        <v>479.93999999999994</v>
      </c>
      <c r="L584" s="15">
        <f>PRODUCT(VLOOKUP(C584,'Warehouse Data'!A:H,8,FALSE),D584)</f>
        <v>3.021527416845383</v>
      </c>
    </row>
    <row r="585" spans="1:12" x14ac:dyDescent="0.3">
      <c r="A585" t="s">
        <v>7606</v>
      </c>
      <c r="B585" t="s">
        <v>6922</v>
      </c>
      <c r="C585" t="s">
        <v>4422</v>
      </c>
      <c r="D585" s="3">
        <v>10</v>
      </c>
      <c r="E585" s="3" t="s">
        <v>6631</v>
      </c>
      <c r="F585" s="9">
        <v>44980.770978703717</v>
      </c>
      <c r="G585" s="9">
        <v>44980.791700000002</v>
      </c>
      <c r="H585" s="9">
        <v>44980.806395370382</v>
      </c>
      <c r="I585" s="5" t="str">
        <f>IF(VLOOKUP(B585, 'Customer Data'!B:C,2,FALSE)='Order Data per SKU'!E585,"","Different")</f>
        <v/>
      </c>
      <c r="J585" s="5">
        <f>VLOOKUP(C585,'Warehouse Data'!A:G,7,FALSE)</f>
        <v>10.99</v>
      </c>
      <c r="K585" s="5">
        <f t="shared" si="9"/>
        <v>109.9</v>
      </c>
      <c r="L585" s="15">
        <f>PRODUCT(VLOOKUP(C585,'Warehouse Data'!A:H,8,FALSE),D585)</f>
        <v>1.0068837344354118</v>
      </c>
    </row>
    <row r="586" spans="1:12" x14ac:dyDescent="0.3">
      <c r="A586" t="s">
        <v>7607</v>
      </c>
      <c r="B586" t="s">
        <v>6881</v>
      </c>
      <c r="C586" t="s">
        <v>3853</v>
      </c>
      <c r="D586" s="3">
        <v>2</v>
      </c>
      <c r="E586" s="3" t="s">
        <v>6661</v>
      </c>
      <c r="F586" s="9">
        <v>44980.783978703716</v>
      </c>
      <c r="G586" s="9">
        <v>44980.7929</v>
      </c>
      <c r="H586" s="9">
        <v>44980.87356203705</v>
      </c>
      <c r="I586" s="5" t="str">
        <f>IF(VLOOKUP(B586, 'Customer Data'!B:C,2,FALSE)='Order Data per SKU'!E586,"","Different")</f>
        <v/>
      </c>
      <c r="J586" s="5">
        <f>VLOOKUP(C586,'Warehouse Data'!A:G,7,FALSE)</f>
        <v>43.99</v>
      </c>
      <c r="K586" s="5">
        <f t="shared" si="9"/>
        <v>87.98</v>
      </c>
      <c r="L586" s="15">
        <f>PRODUCT(VLOOKUP(C586,'Warehouse Data'!A:H,8,FALSE),D586)</f>
        <v>60.019252750698982</v>
      </c>
    </row>
    <row r="587" spans="1:12" x14ac:dyDescent="0.3">
      <c r="A587" t="s">
        <v>7608</v>
      </c>
      <c r="B587" t="s">
        <v>6961</v>
      </c>
      <c r="C587" t="s">
        <v>4012</v>
      </c>
      <c r="D587" s="3">
        <v>9</v>
      </c>
      <c r="E587" s="3" t="s">
        <v>6656</v>
      </c>
      <c r="F587" s="9">
        <v>44981.249978703716</v>
      </c>
      <c r="G587" s="9">
        <v>44981.308499999999</v>
      </c>
      <c r="H587" s="9">
        <v>44981.343034259269</v>
      </c>
      <c r="I587" s="5" t="str">
        <f>IF(VLOOKUP(B587, 'Customer Data'!B:C,2,FALSE)='Order Data per SKU'!E587,"","Different")</f>
        <v/>
      </c>
      <c r="J587" s="5">
        <f>VLOOKUP(C587,'Warehouse Data'!A:G,7,FALSE)</f>
        <v>99.99</v>
      </c>
      <c r="K587" s="5">
        <f t="shared" si="9"/>
        <v>899.91</v>
      </c>
      <c r="L587" s="15">
        <f>PRODUCT(VLOOKUP(C587,'Warehouse Data'!A:H,8,FALSE),D587)</f>
        <v>225.01091558750053</v>
      </c>
    </row>
    <row r="588" spans="1:12" x14ac:dyDescent="0.3">
      <c r="A588" t="s">
        <v>7608</v>
      </c>
      <c r="B588" t="s">
        <v>6961</v>
      </c>
      <c r="C588" t="s">
        <v>5063</v>
      </c>
      <c r="D588" s="3">
        <v>8</v>
      </c>
      <c r="E588" s="3" t="s">
        <v>6656</v>
      </c>
      <c r="F588" s="9">
        <v>44981.249978703716</v>
      </c>
      <c r="G588" s="9">
        <v>44981.253700000001</v>
      </c>
      <c r="H588" s="9">
        <v>44981.343034259269</v>
      </c>
      <c r="I588" s="5" t="str">
        <f>IF(VLOOKUP(B588, 'Customer Data'!B:C,2,FALSE)='Order Data per SKU'!E588,"","Different")</f>
        <v/>
      </c>
      <c r="J588" s="5">
        <f>VLOOKUP(C588,'Warehouse Data'!A:G,7,FALSE)</f>
        <v>21.99</v>
      </c>
      <c r="K588" s="5">
        <f t="shared" si="9"/>
        <v>175.92</v>
      </c>
      <c r="L588" s="15">
        <f>PRODUCT(VLOOKUP(C588,'Warehouse Data'!A:H,8,FALSE),D588)</f>
        <v>88.007559926674261</v>
      </c>
    </row>
    <row r="589" spans="1:12" x14ac:dyDescent="0.3">
      <c r="A589" t="s">
        <v>7608</v>
      </c>
      <c r="B589" t="s">
        <v>6961</v>
      </c>
      <c r="C589" t="s">
        <v>5225</v>
      </c>
      <c r="D589" s="3">
        <v>7</v>
      </c>
      <c r="E589" s="3" t="s">
        <v>6656</v>
      </c>
      <c r="F589" s="9">
        <v>44981.249978703716</v>
      </c>
      <c r="G589" s="9">
        <v>44981.299299999999</v>
      </c>
      <c r="H589" s="9">
        <v>44981.343034259269</v>
      </c>
      <c r="I589" s="5" t="str">
        <f>IF(VLOOKUP(B589, 'Customer Data'!B:C,2,FALSE)='Order Data per SKU'!E589,"","Different")</f>
        <v/>
      </c>
      <c r="J589" s="5">
        <f>VLOOKUP(C589,'Warehouse Data'!A:G,7,FALSE)</f>
        <v>21.99</v>
      </c>
      <c r="K589" s="5">
        <f t="shared" si="9"/>
        <v>153.92999999999998</v>
      </c>
      <c r="L589" s="15">
        <f>PRODUCT(VLOOKUP(C589,'Warehouse Data'!A:H,8,FALSE),D589)</f>
        <v>28.028352716187957</v>
      </c>
    </row>
    <row r="590" spans="1:12" x14ac:dyDescent="0.3">
      <c r="A590" t="s">
        <v>7608</v>
      </c>
      <c r="B590" t="s">
        <v>6961</v>
      </c>
      <c r="C590" t="s">
        <v>3902</v>
      </c>
      <c r="D590" s="3">
        <v>5</v>
      </c>
      <c r="E590" s="3" t="s">
        <v>6656</v>
      </c>
      <c r="F590" s="9">
        <v>44981.249978703716</v>
      </c>
      <c r="G590" s="9">
        <v>44981.253700000001</v>
      </c>
      <c r="H590" s="9">
        <v>44981.343034259269</v>
      </c>
      <c r="I590" s="5" t="str">
        <f>IF(VLOOKUP(B590, 'Customer Data'!B:C,2,FALSE)='Order Data per SKU'!E590,"","Different")</f>
        <v/>
      </c>
      <c r="J590" s="5">
        <f>VLOOKUP(C590,'Warehouse Data'!A:G,7,FALSE)</f>
        <v>74.989999999999995</v>
      </c>
      <c r="K590" s="5">
        <f t="shared" si="9"/>
        <v>374.95</v>
      </c>
      <c r="L590" s="15">
        <f>PRODUCT(VLOOKUP(C590,'Warehouse Data'!A:H,8,FALSE),D590)</f>
        <v>5.0201290943040666</v>
      </c>
    </row>
    <row r="591" spans="1:12" x14ac:dyDescent="0.3">
      <c r="A591" t="s">
        <v>7609</v>
      </c>
      <c r="B591" t="s">
        <v>7260</v>
      </c>
      <c r="C591" t="s">
        <v>4030</v>
      </c>
      <c r="D591" s="3">
        <v>6</v>
      </c>
      <c r="E591" s="3" t="s">
        <v>6661</v>
      </c>
      <c r="F591" s="9">
        <v>44981.474978703714</v>
      </c>
      <c r="G591" s="9">
        <v>44981.598599999998</v>
      </c>
      <c r="H591" s="9">
        <v>44982.199284259274</v>
      </c>
      <c r="I591" s="5" t="str">
        <f>IF(VLOOKUP(B591, 'Customer Data'!B:C,2,FALSE)='Order Data per SKU'!E591,"","Different")</f>
        <v/>
      </c>
      <c r="J591" s="5">
        <f>VLOOKUP(C591,'Warehouse Data'!A:G,7,FALSE)</f>
        <v>14.99</v>
      </c>
      <c r="K591" s="5">
        <f t="shared" si="9"/>
        <v>89.94</v>
      </c>
      <c r="L591" s="15">
        <f>PRODUCT(VLOOKUP(C591,'Warehouse Data'!A:H,8,FALSE),D591)</f>
        <v>12.046116775002634</v>
      </c>
    </row>
    <row r="592" spans="1:12" x14ac:dyDescent="0.3">
      <c r="A592" t="s">
        <v>7609</v>
      </c>
      <c r="B592" t="s">
        <v>7260</v>
      </c>
      <c r="C592" t="s">
        <v>3971</v>
      </c>
      <c r="D592" s="3">
        <v>5</v>
      </c>
      <c r="E592" s="3" t="s">
        <v>6661</v>
      </c>
      <c r="F592" s="9">
        <v>44981.474978703714</v>
      </c>
      <c r="G592" s="9">
        <v>44981.498699999996</v>
      </c>
      <c r="H592" s="9">
        <v>44982.199284259274</v>
      </c>
      <c r="I592" s="5" t="str">
        <f>IF(VLOOKUP(B592, 'Customer Data'!B:C,2,FALSE)='Order Data per SKU'!E592,"","Different")</f>
        <v/>
      </c>
      <c r="J592" s="5">
        <f>VLOOKUP(C592,'Warehouse Data'!A:G,7,FALSE)</f>
        <v>79.989999999999995</v>
      </c>
      <c r="K592" s="5">
        <f t="shared" si="9"/>
        <v>399.95</v>
      </c>
      <c r="L592" s="15">
        <f>PRODUCT(VLOOKUP(C592,'Warehouse Data'!A:H,8,FALSE),D592)</f>
        <v>1.0476039611781447</v>
      </c>
    </row>
    <row r="593" spans="1:12" x14ac:dyDescent="0.3">
      <c r="A593" t="s">
        <v>7610</v>
      </c>
      <c r="B593" t="s">
        <v>6863</v>
      </c>
      <c r="C593" t="s">
        <v>3351</v>
      </c>
      <c r="D593" s="3">
        <v>3</v>
      </c>
      <c r="E593" s="3" t="s">
        <v>6639</v>
      </c>
      <c r="F593" s="9">
        <v>44981.957978703715</v>
      </c>
      <c r="G593" s="9">
        <v>44982.501700000001</v>
      </c>
      <c r="H593" s="9">
        <v>44982.567700925938</v>
      </c>
      <c r="I593" s="5" t="str">
        <f>IF(VLOOKUP(B593, 'Customer Data'!B:C,2,FALSE)='Order Data per SKU'!E593,"","Different")</f>
        <v>Different</v>
      </c>
      <c r="J593" s="5">
        <f>VLOOKUP(C593,'Warehouse Data'!A:G,7,FALSE)</f>
        <v>48.99</v>
      </c>
      <c r="K593" s="5">
        <f t="shared" si="9"/>
        <v>146.97</v>
      </c>
      <c r="L593" s="15">
        <f>PRODUCT(VLOOKUP(C593,'Warehouse Data'!A:H,8,FALSE),D593)</f>
        <v>90.026558336088257</v>
      </c>
    </row>
    <row r="594" spans="1:12" x14ac:dyDescent="0.3">
      <c r="A594" t="s">
        <v>7611</v>
      </c>
      <c r="B594" t="s">
        <v>7139</v>
      </c>
      <c r="C594" t="s">
        <v>4319</v>
      </c>
      <c r="D594" s="3">
        <v>3</v>
      </c>
      <c r="E594" s="3" t="s">
        <v>6648</v>
      </c>
      <c r="F594" s="9">
        <v>44982.444978703716</v>
      </c>
      <c r="G594" s="9">
        <v>44982.9372</v>
      </c>
      <c r="H594" s="9">
        <v>44983.006089814829</v>
      </c>
      <c r="I594" s="5" t="str">
        <f>IF(VLOOKUP(B594, 'Customer Data'!B:C,2,FALSE)='Order Data per SKU'!E594,"","Different")</f>
        <v/>
      </c>
      <c r="J594" s="5">
        <f>VLOOKUP(C594,'Warehouse Data'!A:G,7,FALSE)</f>
        <v>49.99</v>
      </c>
      <c r="K594" s="5">
        <f t="shared" si="9"/>
        <v>149.97</v>
      </c>
      <c r="L594" s="15">
        <f>PRODUCT(VLOOKUP(C594,'Warehouse Data'!A:H,8,FALSE),D594)</f>
        <v>1.213702818786957</v>
      </c>
    </row>
    <row r="595" spans="1:12" x14ac:dyDescent="0.3">
      <c r="A595" t="s">
        <v>7611</v>
      </c>
      <c r="B595" t="s">
        <v>7139</v>
      </c>
      <c r="C595" t="s">
        <v>4475</v>
      </c>
      <c r="D595" s="3">
        <v>10</v>
      </c>
      <c r="E595" s="3" t="s">
        <v>6648</v>
      </c>
      <c r="F595" s="9">
        <v>44982.444978703716</v>
      </c>
      <c r="G595" s="9">
        <v>44982.691800000001</v>
      </c>
      <c r="H595" s="9">
        <v>44983.006089814829</v>
      </c>
      <c r="I595" s="5" t="str">
        <f>IF(VLOOKUP(B595, 'Customer Data'!B:C,2,FALSE)='Order Data per SKU'!E595,"","Different")</f>
        <v/>
      </c>
      <c r="J595" s="5">
        <f>VLOOKUP(C595,'Warehouse Data'!A:G,7,FALSE)</f>
        <v>39.99</v>
      </c>
      <c r="K595" s="5">
        <f t="shared" si="9"/>
        <v>399.90000000000003</v>
      </c>
      <c r="L595" s="15">
        <f>PRODUCT(VLOOKUP(C595,'Warehouse Data'!A:H,8,FALSE),D595)</f>
        <v>80.067411422434049</v>
      </c>
    </row>
    <row r="596" spans="1:12" x14ac:dyDescent="0.3">
      <c r="A596" t="s">
        <v>7611</v>
      </c>
      <c r="B596" t="s">
        <v>7139</v>
      </c>
      <c r="C596" t="s">
        <v>5412</v>
      </c>
      <c r="D596" s="3">
        <v>7</v>
      </c>
      <c r="E596" s="3" t="s">
        <v>6648</v>
      </c>
      <c r="F596" s="9">
        <v>44982.444978703716</v>
      </c>
      <c r="G596" s="9">
        <v>44982.9548</v>
      </c>
      <c r="H596" s="9">
        <v>44983.006089814829</v>
      </c>
      <c r="I596" s="5" t="str">
        <f>IF(VLOOKUP(B596, 'Customer Data'!B:C,2,FALSE)='Order Data per SKU'!E596,"","Different")</f>
        <v/>
      </c>
      <c r="J596" s="5">
        <f>VLOOKUP(C596,'Warehouse Data'!A:G,7,FALSE)</f>
        <v>9.99</v>
      </c>
      <c r="K596" s="5">
        <f t="shared" si="9"/>
        <v>69.930000000000007</v>
      </c>
      <c r="L596" s="15">
        <f>PRODUCT(VLOOKUP(C596,'Warehouse Data'!A:H,8,FALSE),D596)</f>
        <v>1.4034787261581749</v>
      </c>
    </row>
    <row r="597" spans="1:12" x14ac:dyDescent="0.3">
      <c r="A597" t="s">
        <v>7612</v>
      </c>
      <c r="B597" t="s">
        <v>7266</v>
      </c>
      <c r="C597" t="s">
        <v>4002</v>
      </c>
      <c r="D597" s="3">
        <v>3</v>
      </c>
      <c r="E597" s="3" t="s">
        <v>6619</v>
      </c>
      <c r="F597" s="9">
        <v>44982.578978703714</v>
      </c>
      <c r="G597" s="9">
        <v>44982.810599999997</v>
      </c>
      <c r="H597" s="9">
        <v>44983.569950925936</v>
      </c>
      <c r="I597" s="5" t="str">
        <f>IF(VLOOKUP(B597, 'Customer Data'!B:C,2,FALSE)='Order Data per SKU'!E597,"","Different")</f>
        <v/>
      </c>
      <c r="J597" s="5">
        <f>VLOOKUP(C597,'Warehouse Data'!A:G,7,FALSE)</f>
        <v>34.99</v>
      </c>
      <c r="K597" s="5">
        <f t="shared" si="9"/>
        <v>104.97</v>
      </c>
      <c r="L597" s="15">
        <f>PRODUCT(VLOOKUP(C597,'Warehouse Data'!A:H,8,FALSE),D597)</f>
        <v>2.7296218558641878</v>
      </c>
    </row>
    <row r="598" spans="1:12" x14ac:dyDescent="0.3">
      <c r="A598" t="s">
        <v>7612</v>
      </c>
      <c r="B598" t="s">
        <v>7266</v>
      </c>
      <c r="C598" t="s">
        <v>5412</v>
      </c>
      <c r="D598" s="3">
        <v>8</v>
      </c>
      <c r="E598" s="3" t="s">
        <v>6619</v>
      </c>
      <c r="F598" s="9">
        <v>44982.578978703714</v>
      </c>
      <c r="G598" s="9">
        <v>44983.443099999997</v>
      </c>
      <c r="H598" s="9">
        <v>44983.569950925936</v>
      </c>
      <c r="I598" s="5" t="str">
        <f>IF(VLOOKUP(B598, 'Customer Data'!B:C,2,FALSE)='Order Data per SKU'!E598,"","Different")</f>
        <v/>
      </c>
      <c r="J598" s="5">
        <f>VLOOKUP(C598,'Warehouse Data'!A:G,7,FALSE)</f>
        <v>9.99</v>
      </c>
      <c r="K598" s="5">
        <f t="shared" si="9"/>
        <v>79.92</v>
      </c>
      <c r="L598" s="15">
        <f>PRODUCT(VLOOKUP(C598,'Warehouse Data'!A:H,8,FALSE),D598)</f>
        <v>1.6039756870379143</v>
      </c>
    </row>
    <row r="599" spans="1:12" x14ac:dyDescent="0.3">
      <c r="A599" t="s">
        <v>7613</v>
      </c>
      <c r="B599" t="s">
        <v>7045</v>
      </c>
      <c r="C599" t="s">
        <v>5521</v>
      </c>
      <c r="D599" s="3">
        <v>4</v>
      </c>
      <c r="E599" s="3" t="s">
        <v>6640</v>
      </c>
      <c r="F599" s="9">
        <v>44982.921978703715</v>
      </c>
      <c r="G599" s="9">
        <v>44983.261100000003</v>
      </c>
      <c r="H599" s="9">
        <v>44983.308089814826</v>
      </c>
      <c r="I599" s="5" t="str">
        <f>IF(VLOOKUP(B599, 'Customer Data'!B:C,2,FALSE)='Order Data per SKU'!E599,"","Different")</f>
        <v/>
      </c>
      <c r="J599" s="5">
        <f>VLOOKUP(C599,'Warehouse Data'!A:G,7,FALSE)</f>
        <v>99.99</v>
      </c>
      <c r="K599" s="5">
        <f t="shared" si="9"/>
        <v>399.96</v>
      </c>
      <c r="L599" s="15">
        <f>PRODUCT(VLOOKUP(C599,'Warehouse Data'!A:H,8,FALSE),D599)</f>
        <v>96.011615857905795</v>
      </c>
    </row>
    <row r="600" spans="1:12" x14ac:dyDescent="0.3">
      <c r="A600" t="s">
        <v>7613</v>
      </c>
      <c r="B600" t="s">
        <v>7045</v>
      </c>
      <c r="C600" t="s">
        <v>5890</v>
      </c>
      <c r="D600" s="3">
        <v>4</v>
      </c>
      <c r="E600" s="3" t="s">
        <v>6640</v>
      </c>
      <c r="F600" s="9">
        <v>44982.921978703715</v>
      </c>
      <c r="G600" s="9">
        <v>44983.015200000002</v>
      </c>
      <c r="H600" s="9">
        <v>44983.308089814826</v>
      </c>
      <c r="I600" s="5" t="str">
        <f>IF(VLOOKUP(B600, 'Customer Data'!B:C,2,FALSE)='Order Data per SKU'!E600,"","Different")</f>
        <v/>
      </c>
      <c r="J600" s="5">
        <f>VLOOKUP(C600,'Warehouse Data'!A:G,7,FALSE)</f>
        <v>79.989999999999995</v>
      </c>
      <c r="K600" s="5">
        <f t="shared" si="9"/>
        <v>319.95999999999998</v>
      </c>
      <c r="L600" s="15">
        <f>PRODUCT(VLOOKUP(C600,'Warehouse Data'!A:H,8,FALSE),D600)</f>
        <v>6.0014593430973049</v>
      </c>
    </row>
    <row r="601" spans="1:12" x14ac:dyDescent="0.3">
      <c r="A601" t="s">
        <v>7614</v>
      </c>
      <c r="B601" t="s">
        <v>7060</v>
      </c>
      <c r="C601" t="s">
        <v>4106</v>
      </c>
      <c r="D601" s="3">
        <v>3</v>
      </c>
      <c r="E601" s="3" t="s">
        <v>6646</v>
      </c>
      <c r="F601" s="9">
        <v>44983.265978703712</v>
      </c>
      <c r="G601" s="9">
        <v>44983.4352</v>
      </c>
      <c r="H601" s="9">
        <v>44983.735423148159</v>
      </c>
      <c r="I601" s="5" t="str">
        <f>IF(VLOOKUP(B601, 'Customer Data'!B:C,2,FALSE)='Order Data per SKU'!E601,"","Different")</f>
        <v/>
      </c>
      <c r="J601" s="5">
        <f>VLOOKUP(C601,'Warehouse Data'!A:G,7,FALSE)</f>
        <v>39.99</v>
      </c>
      <c r="K601" s="5">
        <f t="shared" si="9"/>
        <v>119.97</v>
      </c>
      <c r="L601" s="15">
        <f>PRODUCT(VLOOKUP(C601,'Warehouse Data'!A:H,8,FALSE),D601)</f>
        <v>0.3002731430421009</v>
      </c>
    </row>
    <row r="602" spans="1:12" x14ac:dyDescent="0.3">
      <c r="A602" t="s">
        <v>7614</v>
      </c>
      <c r="B602" t="s">
        <v>7060</v>
      </c>
      <c r="C602" t="s">
        <v>4272</v>
      </c>
      <c r="D602" s="3">
        <v>6</v>
      </c>
      <c r="E602" s="3" t="s">
        <v>6646</v>
      </c>
      <c r="F602" s="9">
        <v>44983.265978703712</v>
      </c>
      <c r="G602" s="9">
        <v>44983.382899999997</v>
      </c>
      <c r="H602" s="9">
        <v>44983.735423148159</v>
      </c>
      <c r="I602" s="5" t="str">
        <f>IF(VLOOKUP(B602, 'Customer Data'!B:C,2,FALSE)='Order Data per SKU'!E602,"","Different")</f>
        <v/>
      </c>
      <c r="J602" s="5">
        <f>VLOOKUP(C602,'Warehouse Data'!A:G,7,FALSE)</f>
        <v>99.99</v>
      </c>
      <c r="K602" s="5">
        <f t="shared" si="9"/>
        <v>599.93999999999994</v>
      </c>
      <c r="L602" s="15">
        <f>PRODUCT(VLOOKUP(C602,'Warehouse Data'!A:H,8,FALSE),D602)</f>
        <v>3.0381206575676822</v>
      </c>
    </row>
    <row r="603" spans="1:12" x14ac:dyDescent="0.3">
      <c r="A603" t="s">
        <v>7615</v>
      </c>
      <c r="B603" t="s">
        <v>6975</v>
      </c>
      <c r="C603" t="s">
        <v>4575</v>
      </c>
      <c r="D603" s="3">
        <v>3</v>
      </c>
      <c r="E603" s="3" t="s">
        <v>6653</v>
      </c>
      <c r="F603" s="9">
        <v>44983.753978703709</v>
      </c>
      <c r="G603" s="9">
        <v>44983.833899999998</v>
      </c>
      <c r="H603" s="9">
        <v>44983.917173148155</v>
      </c>
      <c r="I603" s="5" t="str">
        <f>IF(VLOOKUP(B603, 'Customer Data'!B:C,2,FALSE)='Order Data per SKU'!E603,"","Different")</f>
        <v/>
      </c>
      <c r="J603" s="5">
        <f>VLOOKUP(C603,'Warehouse Data'!A:G,7,FALSE)</f>
        <v>12.99</v>
      </c>
      <c r="K603" s="5">
        <f t="shared" si="9"/>
        <v>38.97</v>
      </c>
      <c r="L603" s="15">
        <f>PRODUCT(VLOOKUP(C603,'Warehouse Data'!A:H,8,FALSE),D603)</f>
        <v>1.5147644206697088</v>
      </c>
    </row>
    <row r="604" spans="1:12" x14ac:dyDescent="0.3">
      <c r="A604" t="s">
        <v>7615</v>
      </c>
      <c r="B604" t="s">
        <v>6975</v>
      </c>
      <c r="C604" t="s">
        <v>3778</v>
      </c>
      <c r="D604" s="3">
        <v>9</v>
      </c>
      <c r="E604" s="3" t="s">
        <v>6653</v>
      </c>
      <c r="F604" s="9">
        <v>44983.753978703709</v>
      </c>
      <c r="G604" s="9">
        <v>44983.914299999997</v>
      </c>
      <c r="H604" s="9">
        <v>44983.917173148155</v>
      </c>
      <c r="I604" s="5" t="str">
        <f>IF(VLOOKUP(B604, 'Customer Data'!B:C,2,FALSE)='Order Data per SKU'!E604,"","Different")</f>
        <v/>
      </c>
      <c r="J604" s="5">
        <f>VLOOKUP(C604,'Warehouse Data'!A:G,7,FALSE)</f>
        <v>24.99</v>
      </c>
      <c r="K604" s="5">
        <f t="shared" si="9"/>
        <v>224.91</v>
      </c>
      <c r="L604" s="15">
        <f>PRODUCT(VLOOKUP(C604,'Warehouse Data'!A:H,8,FALSE),D604)</f>
        <v>2.7494094417433224</v>
      </c>
    </row>
    <row r="605" spans="1:12" x14ac:dyDescent="0.3">
      <c r="A605" t="s">
        <v>7615</v>
      </c>
      <c r="B605" t="s">
        <v>6975</v>
      </c>
      <c r="C605" t="s">
        <v>3403</v>
      </c>
      <c r="D605" s="3">
        <v>3</v>
      </c>
      <c r="E605" s="3" t="s">
        <v>6653</v>
      </c>
      <c r="F605" s="9">
        <v>44983.753978703709</v>
      </c>
      <c r="G605" s="9">
        <v>44983.806499999999</v>
      </c>
      <c r="H605" s="9">
        <v>44983.917173148155</v>
      </c>
      <c r="I605" s="5" t="str">
        <f>IF(VLOOKUP(B605, 'Customer Data'!B:C,2,FALSE)='Order Data per SKU'!E605,"","Different")</f>
        <v/>
      </c>
      <c r="J605" s="5">
        <f>VLOOKUP(C605,'Warehouse Data'!A:G,7,FALSE)</f>
        <v>49.99</v>
      </c>
      <c r="K605" s="5">
        <f t="shared" si="9"/>
        <v>149.97</v>
      </c>
      <c r="L605" s="15">
        <f>PRODUCT(VLOOKUP(C605,'Warehouse Data'!A:H,8,FALSE),D605)</f>
        <v>15.019703624987155</v>
      </c>
    </row>
    <row r="606" spans="1:12" x14ac:dyDescent="0.3">
      <c r="A606" t="s">
        <v>7616</v>
      </c>
      <c r="B606" t="s">
        <v>6744</v>
      </c>
      <c r="C606" t="s">
        <v>3993</v>
      </c>
      <c r="D606" s="3">
        <v>5</v>
      </c>
      <c r="E606" s="3" t="s">
        <v>6623</v>
      </c>
      <c r="F606" s="9">
        <v>44983.887978703708</v>
      </c>
      <c r="G606" s="9">
        <v>44984.703399999999</v>
      </c>
      <c r="H606" s="9">
        <v>44984.797006481487</v>
      </c>
      <c r="I606" s="5" t="str">
        <f>IF(VLOOKUP(B606, 'Customer Data'!B:C,2,FALSE)='Order Data per SKU'!E606,"","Different")</f>
        <v>Different</v>
      </c>
      <c r="J606" s="5">
        <f>VLOOKUP(C606,'Warehouse Data'!A:G,7,FALSE)</f>
        <v>34.99</v>
      </c>
      <c r="K606" s="5">
        <f t="shared" si="9"/>
        <v>174.95000000000002</v>
      </c>
      <c r="L606" s="15">
        <f>PRODUCT(VLOOKUP(C606,'Warehouse Data'!A:H,8,FALSE),D606)</f>
        <v>115.0021952024877</v>
      </c>
    </row>
    <row r="607" spans="1:12" x14ac:dyDescent="0.3">
      <c r="A607" t="s">
        <v>7617</v>
      </c>
      <c r="B607" t="s">
        <v>6764</v>
      </c>
      <c r="C607" t="s">
        <v>4125</v>
      </c>
      <c r="D607" s="3">
        <v>6</v>
      </c>
      <c r="E607" s="3" t="s">
        <v>6661</v>
      </c>
      <c r="F607" s="9">
        <v>44984.199978703706</v>
      </c>
      <c r="G607" s="9">
        <v>44984.31</v>
      </c>
      <c r="H607" s="9">
        <v>44984.976367592593</v>
      </c>
      <c r="I607" s="5" t="str">
        <f>IF(VLOOKUP(B607, 'Customer Data'!B:C,2,FALSE)='Order Data per SKU'!E607,"","Different")</f>
        <v>Different</v>
      </c>
      <c r="J607" s="5">
        <f>VLOOKUP(C607,'Warehouse Data'!A:G,7,FALSE)</f>
        <v>19.989999999999998</v>
      </c>
      <c r="K607" s="5">
        <f t="shared" si="9"/>
        <v>119.94</v>
      </c>
      <c r="L607" s="15">
        <f>PRODUCT(VLOOKUP(C607,'Warehouse Data'!A:H,8,FALSE),D607)</f>
        <v>0.6580086569554966</v>
      </c>
    </row>
    <row r="608" spans="1:12" x14ac:dyDescent="0.3">
      <c r="A608" t="s">
        <v>7617</v>
      </c>
      <c r="B608" t="s">
        <v>6764</v>
      </c>
      <c r="C608" t="s">
        <v>5301</v>
      </c>
      <c r="D608" s="3">
        <v>5</v>
      </c>
      <c r="E608" s="3" t="s">
        <v>6661</v>
      </c>
      <c r="F608" s="9">
        <v>44984.199978703706</v>
      </c>
      <c r="G608" s="9">
        <v>44984.867100000003</v>
      </c>
      <c r="H608" s="9">
        <v>44984.976367592593</v>
      </c>
      <c r="I608" s="5" t="str">
        <f>IF(VLOOKUP(B608, 'Customer Data'!B:C,2,FALSE)='Order Data per SKU'!E608,"","Different")</f>
        <v>Different</v>
      </c>
      <c r="J608" s="5">
        <f>VLOOKUP(C608,'Warehouse Data'!A:G,7,FALSE)</f>
        <v>28.99</v>
      </c>
      <c r="K608" s="5">
        <f t="shared" si="9"/>
        <v>144.94999999999999</v>
      </c>
      <c r="L608" s="15">
        <f>PRODUCT(VLOOKUP(C608,'Warehouse Data'!A:H,8,FALSE),D608)</f>
        <v>2.5049937071216002</v>
      </c>
    </row>
    <row r="609" spans="1:12" x14ac:dyDescent="0.3">
      <c r="A609" t="s">
        <v>7618</v>
      </c>
      <c r="B609" t="s">
        <v>7007</v>
      </c>
      <c r="C609" t="s">
        <v>4996</v>
      </c>
      <c r="D609" s="3">
        <v>3</v>
      </c>
      <c r="E609" s="3" t="s">
        <v>6631</v>
      </c>
      <c r="F609" s="9">
        <v>44984.242978703704</v>
      </c>
      <c r="G609" s="9">
        <v>44984.267399999997</v>
      </c>
      <c r="H609" s="9">
        <v>44984.27561759259</v>
      </c>
      <c r="I609" s="5" t="str">
        <f>IF(VLOOKUP(B609, 'Customer Data'!B:C,2,FALSE)='Order Data per SKU'!E609,"","Different")</f>
        <v/>
      </c>
      <c r="J609" s="5">
        <f>VLOOKUP(C609,'Warehouse Data'!A:G,7,FALSE)</f>
        <v>12.99</v>
      </c>
      <c r="K609" s="5">
        <f t="shared" si="9"/>
        <v>38.97</v>
      </c>
      <c r="L609" s="15">
        <f>PRODUCT(VLOOKUP(C609,'Warehouse Data'!A:H,8,FALSE),D609)</f>
        <v>1.5198709255288225</v>
      </c>
    </row>
    <row r="610" spans="1:12" x14ac:dyDescent="0.3">
      <c r="A610" t="s">
        <v>7618</v>
      </c>
      <c r="B610" t="s">
        <v>7007</v>
      </c>
      <c r="C610" t="s">
        <v>5147</v>
      </c>
      <c r="D610" s="3">
        <v>2</v>
      </c>
      <c r="E610" s="3" t="s">
        <v>6631</v>
      </c>
      <c r="F610" s="9">
        <v>44984.242978703704</v>
      </c>
      <c r="G610" s="9">
        <v>44984.247100000001</v>
      </c>
      <c r="H610" s="9">
        <v>44984.27561759259</v>
      </c>
      <c r="I610" s="5" t="str">
        <f>IF(VLOOKUP(B610, 'Customer Data'!B:C,2,FALSE)='Order Data per SKU'!E610,"","Different")</f>
        <v/>
      </c>
      <c r="J610" s="5">
        <f>VLOOKUP(C610,'Warehouse Data'!A:G,7,FALSE)</f>
        <v>19.989999999999998</v>
      </c>
      <c r="K610" s="5">
        <f t="shared" si="9"/>
        <v>39.979999999999997</v>
      </c>
      <c r="L610" s="15">
        <f>PRODUCT(VLOOKUP(C610,'Warehouse Data'!A:H,8,FALSE),D610)</f>
        <v>0.41308646659316683</v>
      </c>
    </row>
    <row r="611" spans="1:12" x14ac:dyDescent="0.3">
      <c r="A611" t="s">
        <v>7618</v>
      </c>
      <c r="B611" t="s">
        <v>7007</v>
      </c>
      <c r="C611" t="s">
        <v>5446</v>
      </c>
      <c r="D611" s="3">
        <v>5</v>
      </c>
      <c r="E611" s="3" t="s">
        <v>6631</v>
      </c>
      <c r="F611" s="9">
        <v>44984.242978703704</v>
      </c>
      <c r="G611" s="9">
        <v>44984.258399999999</v>
      </c>
      <c r="H611" s="9">
        <v>44984.27561759259</v>
      </c>
      <c r="I611" s="5" t="str">
        <f>IF(VLOOKUP(B611, 'Customer Data'!B:C,2,FALSE)='Order Data per SKU'!E611,"","Different")</f>
        <v/>
      </c>
      <c r="J611" s="5">
        <f>VLOOKUP(C611,'Warehouse Data'!A:G,7,FALSE)</f>
        <v>32.99</v>
      </c>
      <c r="K611" s="5">
        <f t="shared" si="9"/>
        <v>164.95000000000002</v>
      </c>
      <c r="L611" s="15">
        <f>PRODUCT(VLOOKUP(C611,'Warehouse Data'!A:H,8,FALSE),D611)</f>
        <v>1.036554587014342</v>
      </c>
    </row>
    <row r="612" spans="1:12" x14ac:dyDescent="0.3">
      <c r="A612" t="s">
        <v>7619</v>
      </c>
      <c r="B612" t="s">
        <v>6815</v>
      </c>
      <c r="C612" t="s">
        <v>3680</v>
      </c>
      <c r="D612" s="3">
        <v>6</v>
      </c>
      <c r="E612" s="3" t="s">
        <v>6664</v>
      </c>
      <c r="F612" s="9">
        <v>44984.562978703703</v>
      </c>
      <c r="G612" s="9">
        <v>44984.751100000001</v>
      </c>
      <c r="H612" s="9">
        <v>44984.812284259257</v>
      </c>
      <c r="I612" s="5" t="str">
        <f>IF(VLOOKUP(B612, 'Customer Data'!B:C,2,FALSE)='Order Data per SKU'!E612,"","Different")</f>
        <v>Different</v>
      </c>
      <c r="J612" s="5">
        <f>VLOOKUP(C612,'Warehouse Data'!A:G,7,FALSE)</f>
        <v>9.99</v>
      </c>
      <c r="K612" s="5">
        <f t="shared" si="9"/>
        <v>59.94</v>
      </c>
      <c r="L612" s="15">
        <f>PRODUCT(VLOOKUP(C612,'Warehouse Data'!A:H,8,FALSE),D612)</f>
        <v>0.62442318827531729</v>
      </c>
    </row>
    <row r="613" spans="1:12" x14ac:dyDescent="0.3">
      <c r="A613" t="s">
        <v>7620</v>
      </c>
      <c r="B613" t="s">
        <v>7272</v>
      </c>
      <c r="C613" t="s">
        <v>5192</v>
      </c>
      <c r="D613" s="3">
        <v>8</v>
      </c>
      <c r="E613" s="3" t="s">
        <v>6623</v>
      </c>
      <c r="F613" s="9">
        <v>44984.997978703701</v>
      </c>
      <c r="G613" s="9">
        <v>44985.006399999998</v>
      </c>
      <c r="H613" s="9">
        <v>44985.068812037032</v>
      </c>
      <c r="I613" s="5" t="str">
        <f>IF(VLOOKUP(B613, 'Customer Data'!B:C,2,FALSE)='Order Data per SKU'!E613,"","Different")</f>
        <v/>
      </c>
      <c r="J613" s="5">
        <f>VLOOKUP(C613,'Warehouse Data'!A:G,7,FALSE)</f>
        <v>34.99</v>
      </c>
      <c r="K613" s="5">
        <f t="shared" si="9"/>
        <v>279.92</v>
      </c>
      <c r="L613" s="15">
        <f>PRODUCT(VLOOKUP(C613,'Warehouse Data'!A:H,8,FALSE),D613)</f>
        <v>32.035952731725168</v>
      </c>
    </row>
    <row r="614" spans="1:12" x14ac:dyDescent="0.3">
      <c r="A614" t="s">
        <v>7620</v>
      </c>
      <c r="B614" t="s">
        <v>7272</v>
      </c>
      <c r="C614" t="s">
        <v>3257</v>
      </c>
      <c r="D614" s="3">
        <v>5</v>
      </c>
      <c r="E614" s="3" t="s">
        <v>6623</v>
      </c>
      <c r="F614" s="9">
        <v>44984.997978703701</v>
      </c>
      <c r="G614" s="9">
        <v>44985.044999999998</v>
      </c>
      <c r="H614" s="9">
        <v>44985.068812037032</v>
      </c>
      <c r="I614" s="5" t="str">
        <f>IF(VLOOKUP(B614, 'Customer Data'!B:C,2,FALSE)='Order Data per SKU'!E614,"","Different")</f>
        <v/>
      </c>
      <c r="J614" s="5">
        <f>VLOOKUP(C614,'Warehouse Data'!A:G,7,FALSE)</f>
        <v>12.99</v>
      </c>
      <c r="K614" s="5">
        <f t="shared" si="9"/>
        <v>64.95</v>
      </c>
      <c r="L614" s="15">
        <f>PRODUCT(VLOOKUP(C614,'Warehouse Data'!A:H,8,FALSE),D614)</f>
        <v>4.5360583583847385</v>
      </c>
    </row>
    <row r="615" spans="1:12" x14ac:dyDescent="0.3">
      <c r="A615" t="s">
        <v>7621</v>
      </c>
      <c r="B615" t="s">
        <v>6887</v>
      </c>
      <c r="C615" t="s">
        <v>3610</v>
      </c>
      <c r="D615" s="3">
        <v>3</v>
      </c>
      <c r="E615" s="3" t="s">
        <v>6655</v>
      </c>
      <c r="F615" s="9">
        <v>44985.097978703699</v>
      </c>
      <c r="G615" s="9">
        <v>44985.437700000002</v>
      </c>
      <c r="H615" s="9">
        <v>44985.459089814809</v>
      </c>
      <c r="I615" s="5" t="str">
        <f>IF(VLOOKUP(B615, 'Customer Data'!B:C,2,FALSE)='Order Data per SKU'!E615,"","Different")</f>
        <v/>
      </c>
      <c r="J615" s="5">
        <f>VLOOKUP(C615,'Warehouse Data'!A:G,7,FALSE)</f>
        <v>179.99</v>
      </c>
      <c r="K615" s="5">
        <f t="shared" si="9"/>
        <v>539.97</v>
      </c>
      <c r="L615" s="15">
        <f>PRODUCT(VLOOKUP(C615,'Warehouse Data'!A:H,8,FALSE),D615)</f>
        <v>0.90317502219686463</v>
      </c>
    </row>
    <row r="616" spans="1:12" x14ac:dyDescent="0.3">
      <c r="A616" t="s">
        <v>7622</v>
      </c>
      <c r="B616" t="s">
        <v>7171</v>
      </c>
      <c r="C616" t="s">
        <v>3054</v>
      </c>
      <c r="D616" s="3">
        <v>8</v>
      </c>
      <c r="E616" s="3" t="s">
        <v>6631</v>
      </c>
      <c r="F616" s="9">
        <v>44985.312978703696</v>
      </c>
      <c r="G616" s="9">
        <v>44985.705199999997</v>
      </c>
      <c r="H616" s="9">
        <v>44985.715756481477</v>
      </c>
      <c r="I616" s="5" t="str">
        <f>IF(VLOOKUP(B616, 'Customer Data'!B:C,2,FALSE)='Order Data per SKU'!E616,"","Different")</f>
        <v/>
      </c>
      <c r="J616" s="5">
        <f>VLOOKUP(C616,'Warehouse Data'!A:G,7,FALSE)</f>
        <v>22.99</v>
      </c>
      <c r="K616" s="5">
        <f t="shared" si="9"/>
        <v>183.92</v>
      </c>
      <c r="L616" s="15">
        <f>PRODUCT(VLOOKUP(C616,'Warehouse Data'!A:H,8,FALSE),D616)</f>
        <v>240.05645419780464</v>
      </c>
    </row>
    <row r="617" spans="1:12" x14ac:dyDescent="0.3">
      <c r="A617" t="s">
        <v>7622</v>
      </c>
      <c r="B617" t="s">
        <v>7171</v>
      </c>
      <c r="C617" t="s">
        <v>4650</v>
      </c>
      <c r="D617" s="3">
        <v>3</v>
      </c>
      <c r="E617" s="3" t="s">
        <v>6631</v>
      </c>
      <c r="F617" s="9">
        <v>44985.312978703696</v>
      </c>
      <c r="G617" s="9">
        <v>44985.521200000003</v>
      </c>
      <c r="H617" s="9">
        <v>44985.715756481477</v>
      </c>
      <c r="I617" s="5" t="str">
        <f>IF(VLOOKUP(B617, 'Customer Data'!B:C,2,FALSE)='Order Data per SKU'!E617,"","Different")</f>
        <v/>
      </c>
      <c r="J617" s="5">
        <f>VLOOKUP(C617,'Warehouse Data'!A:G,7,FALSE)</f>
        <v>8.99</v>
      </c>
      <c r="K617" s="5">
        <f t="shared" si="9"/>
        <v>26.97</v>
      </c>
      <c r="L617" s="15">
        <f>PRODUCT(VLOOKUP(C617,'Warehouse Data'!A:H,8,FALSE),D617)</f>
        <v>15.023061103384929</v>
      </c>
    </row>
    <row r="618" spans="1:12" x14ac:dyDescent="0.3">
      <c r="A618" t="s">
        <v>7622</v>
      </c>
      <c r="B618" t="s">
        <v>7171</v>
      </c>
      <c r="C618" t="s">
        <v>5811</v>
      </c>
      <c r="D618" s="3">
        <v>5</v>
      </c>
      <c r="E618" s="3" t="s">
        <v>6631</v>
      </c>
      <c r="F618" s="9">
        <v>44985.312978703696</v>
      </c>
      <c r="G618" s="9">
        <v>44985.326500000003</v>
      </c>
      <c r="H618" s="9">
        <v>44985.715756481477</v>
      </c>
      <c r="I618" s="5" t="str">
        <f>IF(VLOOKUP(B618, 'Customer Data'!B:C,2,FALSE)='Order Data per SKU'!E618,"","Different")</f>
        <v/>
      </c>
      <c r="J618" s="5">
        <f>VLOOKUP(C618,'Warehouse Data'!A:G,7,FALSE)</f>
        <v>39.99</v>
      </c>
      <c r="K618" s="5">
        <f t="shared" si="9"/>
        <v>199.95000000000002</v>
      </c>
      <c r="L618" s="15">
        <f>PRODUCT(VLOOKUP(C618,'Warehouse Data'!A:H,8,FALSE),D618)</f>
        <v>2.0468364348907944</v>
      </c>
    </row>
    <row r="619" spans="1:12" x14ac:dyDescent="0.3">
      <c r="A619" t="s">
        <v>7623</v>
      </c>
      <c r="B619" t="s">
        <v>7067</v>
      </c>
      <c r="C619" t="s">
        <v>5012</v>
      </c>
      <c r="D619" s="3">
        <v>5</v>
      </c>
      <c r="E619" s="3" t="s">
        <v>6661</v>
      </c>
      <c r="F619" s="9">
        <v>44985.509978703696</v>
      </c>
      <c r="G619" s="9">
        <v>44985.679700000001</v>
      </c>
      <c r="H619" s="9">
        <v>44985.719006481471</v>
      </c>
      <c r="I619" s="5" t="str">
        <f>IF(VLOOKUP(B619, 'Customer Data'!B:C,2,FALSE)='Order Data per SKU'!E619,"","Different")</f>
        <v>Different</v>
      </c>
      <c r="J619" s="5">
        <f>VLOOKUP(C619,'Warehouse Data'!A:G,7,FALSE)</f>
        <v>7.99</v>
      </c>
      <c r="K619" s="5">
        <f t="shared" si="9"/>
        <v>39.950000000000003</v>
      </c>
      <c r="L619" s="15">
        <f>PRODUCT(VLOOKUP(C619,'Warehouse Data'!A:H,8,FALSE),D619)</f>
        <v>1.5482755896383573</v>
      </c>
    </row>
    <row r="620" spans="1:12" x14ac:dyDescent="0.3">
      <c r="A620" t="s">
        <v>7624</v>
      </c>
      <c r="B620" t="s">
        <v>6749</v>
      </c>
      <c r="C620" t="s">
        <v>3559</v>
      </c>
      <c r="D620" s="3">
        <v>6</v>
      </c>
      <c r="E620" s="3" t="s">
        <v>6639</v>
      </c>
      <c r="F620" s="9">
        <v>44985.689978703696</v>
      </c>
      <c r="G620" s="9">
        <v>44985.864699999998</v>
      </c>
      <c r="H620" s="9">
        <v>44985.878173148143</v>
      </c>
      <c r="I620" s="5" t="str">
        <f>IF(VLOOKUP(B620, 'Customer Data'!B:C,2,FALSE)='Order Data per SKU'!E620,"","Different")</f>
        <v/>
      </c>
      <c r="J620" s="5">
        <f>VLOOKUP(C620,'Warehouse Data'!A:G,7,FALSE)</f>
        <v>21.99</v>
      </c>
      <c r="K620" s="5">
        <f t="shared" si="9"/>
        <v>131.94</v>
      </c>
      <c r="L620" s="15">
        <f>PRODUCT(VLOOKUP(C620,'Warehouse Data'!A:H,8,FALSE),D620)</f>
        <v>0.65572913274546074</v>
      </c>
    </row>
    <row r="621" spans="1:12" x14ac:dyDescent="0.3">
      <c r="A621" t="s">
        <v>7625</v>
      </c>
      <c r="B621" t="s">
        <v>7157</v>
      </c>
      <c r="C621" t="s">
        <v>5047</v>
      </c>
      <c r="D621" s="3">
        <v>3</v>
      </c>
      <c r="E621" s="3" t="s">
        <v>6665</v>
      </c>
      <c r="F621" s="9">
        <v>44985.896978703699</v>
      </c>
      <c r="G621" s="9">
        <v>44986.3298</v>
      </c>
      <c r="H621" s="9">
        <v>44986.388645370367</v>
      </c>
      <c r="I621" s="5" t="str">
        <f>IF(VLOOKUP(B621, 'Customer Data'!B:C,2,FALSE)='Order Data per SKU'!E621,"","Different")</f>
        <v/>
      </c>
      <c r="J621" s="5">
        <f>VLOOKUP(C621,'Warehouse Data'!A:G,7,FALSE)</f>
        <v>19.989999999999998</v>
      </c>
      <c r="K621" s="5">
        <f t="shared" si="9"/>
        <v>59.97</v>
      </c>
      <c r="L621" s="15">
        <f>PRODUCT(VLOOKUP(C621,'Warehouse Data'!A:H,8,FALSE),D621)</f>
        <v>30.01938552675832</v>
      </c>
    </row>
    <row r="622" spans="1:12" x14ac:dyDescent="0.3">
      <c r="A622" t="s">
        <v>7625</v>
      </c>
      <c r="B622" t="s">
        <v>7157</v>
      </c>
      <c r="C622" t="s">
        <v>4109</v>
      </c>
      <c r="D622" s="3">
        <v>5</v>
      </c>
      <c r="E622" s="3" t="s">
        <v>6665</v>
      </c>
      <c r="F622" s="9">
        <v>44985.896978703699</v>
      </c>
      <c r="G622" s="9">
        <v>44986.078099999999</v>
      </c>
      <c r="H622" s="9">
        <v>44986.388645370367</v>
      </c>
      <c r="I622" s="5" t="str">
        <f>IF(VLOOKUP(B622, 'Customer Data'!B:C,2,FALSE)='Order Data per SKU'!E622,"","Different")</f>
        <v/>
      </c>
      <c r="J622" s="5">
        <f>VLOOKUP(C622,'Warehouse Data'!A:G,7,FALSE)</f>
        <v>29.99</v>
      </c>
      <c r="K622" s="5">
        <f t="shared" si="9"/>
        <v>149.94999999999999</v>
      </c>
      <c r="L622" s="15">
        <f>PRODUCT(VLOOKUP(C622,'Warehouse Data'!A:H,8,FALSE),D622)</f>
        <v>15.023859426009341</v>
      </c>
    </row>
    <row r="623" spans="1:12" x14ac:dyDescent="0.3">
      <c r="A623" t="s">
        <v>7626</v>
      </c>
      <c r="B623" t="s">
        <v>6742</v>
      </c>
      <c r="C623" t="s">
        <v>5487</v>
      </c>
      <c r="D623" s="3">
        <v>7</v>
      </c>
      <c r="E623" s="3" t="s">
        <v>6653</v>
      </c>
      <c r="F623" s="9">
        <v>44986.319978703701</v>
      </c>
      <c r="G623" s="9">
        <v>44986.342799999999</v>
      </c>
      <c r="H623" s="9">
        <v>44987.22970092592</v>
      </c>
      <c r="I623" s="5" t="str">
        <f>IF(VLOOKUP(B623, 'Customer Data'!B:C,2,FALSE)='Order Data per SKU'!E623,"","Different")</f>
        <v/>
      </c>
      <c r="J623" s="5">
        <f>VLOOKUP(C623,'Warehouse Data'!A:G,7,FALSE)</f>
        <v>29.99</v>
      </c>
      <c r="K623" s="5">
        <f t="shared" si="9"/>
        <v>209.92999999999998</v>
      </c>
      <c r="L623" s="15">
        <f>PRODUCT(VLOOKUP(C623,'Warehouse Data'!A:H,8,FALSE),D623)</f>
        <v>3.5285494294350661</v>
      </c>
    </row>
    <row r="624" spans="1:12" x14ac:dyDescent="0.3">
      <c r="A624" t="s">
        <v>7626</v>
      </c>
      <c r="B624" t="s">
        <v>6742</v>
      </c>
      <c r="C624" t="s">
        <v>4900</v>
      </c>
      <c r="D624" s="3">
        <v>5</v>
      </c>
      <c r="E624" s="3" t="s">
        <v>6653</v>
      </c>
      <c r="F624" s="9">
        <v>44986.319978703701</v>
      </c>
      <c r="G624" s="9">
        <v>44987.006300000001</v>
      </c>
      <c r="H624" s="9">
        <v>44987.22970092592</v>
      </c>
      <c r="I624" s="5" t="str">
        <f>IF(VLOOKUP(B624, 'Customer Data'!B:C,2,FALSE)='Order Data per SKU'!E624,"","Different")</f>
        <v/>
      </c>
      <c r="J624" s="5">
        <f>VLOOKUP(C624,'Warehouse Data'!A:G,7,FALSE)</f>
        <v>8.99</v>
      </c>
      <c r="K624" s="5">
        <f t="shared" si="9"/>
        <v>44.95</v>
      </c>
      <c r="L624" s="15">
        <f>PRODUCT(VLOOKUP(C624,'Warehouse Data'!A:H,8,FALSE),D624)</f>
        <v>2.5387202507314428</v>
      </c>
    </row>
    <row r="625" spans="1:12" x14ac:dyDescent="0.3">
      <c r="A625" t="s">
        <v>7627</v>
      </c>
      <c r="B625" t="s">
        <v>6921</v>
      </c>
      <c r="C625" t="s">
        <v>5263</v>
      </c>
      <c r="D625" s="3">
        <v>5</v>
      </c>
      <c r="E625" s="3" t="s">
        <v>6627</v>
      </c>
      <c r="F625" s="9">
        <v>44986.4219787037</v>
      </c>
      <c r="G625" s="9">
        <v>44986.580999999998</v>
      </c>
      <c r="H625" s="9">
        <v>44986.597673148142</v>
      </c>
      <c r="I625" s="5" t="str">
        <f>IF(VLOOKUP(B625, 'Customer Data'!B:C,2,FALSE)='Order Data per SKU'!E625,"","Different")</f>
        <v/>
      </c>
      <c r="J625" s="5">
        <f>VLOOKUP(C625,'Warehouse Data'!A:G,7,FALSE)</f>
        <v>28.99</v>
      </c>
      <c r="K625" s="5">
        <f t="shared" si="9"/>
        <v>144.94999999999999</v>
      </c>
      <c r="L625" s="15">
        <f>PRODUCT(VLOOKUP(C625,'Warehouse Data'!A:H,8,FALSE),D625)</f>
        <v>2.5070796564129143</v>
      </c>
    </row>
    <row r="626" spans="1:12" x14ac:dyDescent="0.3">
      <c r="A626" t="s">
        <v>7628</v>
      </c>
      <c r="B626" t="s">
        <v>6730</v>
      </c>
      <c r="C626" t="s">
        <v>4867</v>
      </c>
      <c r="D626" s="3">
        <v>9</v>
      </c>
      <c r="E626" s="3" t="s">
        <v>6642</v>
      </c>
      <c r="F626" s="9">
        <v>44986.820978703698</v>
      </c>
      <c r="G626" s="9">
        <v>44986.828200000004</v>
      </c>
      <c r="H626" s="9">
        <v>44986.889728703696</v>
      </c>
      <c r="I626" s="5" t="str">
        <f>IF(VLOOKUP(B626, 'Customer Data'!B:C,2,FALSE)='Order Data per SKU'!E626,"","Different")</f>
        <v/>
      </c>
      <c r="J626" s="5">
        <f>VLOOKUP(C626,'Warehouse Data'!A:G,7,FALSE)</f>
        <v>16.989999999999998</v>
      </c>
      <c r="K626" s="5">
        <f t="shared" si="9"/>
        <v>152.91</v>
      </c>
      <c r="L626" s="15">
        <f>PRODUCT(VLOOKUP(C626,'Warehouse Data'!A:H,8,FALSE),D626)</f>
        <v>4.5230217149235061</v>
      </c>
    </row>
    <row r="627" spans="1:12" x14ac:dyDescent="0.3">
      <c r="A627" t="s">
        <v>7628</v>
      </c>
      <c r="B627" t="s">
        <v>6730</v>
      </c>
      <c r="C627" t="s">
        <v>4188</v>
      </c>
      <c r="D627" s="3">
        <v>6</v>
      </c>
      <c r="E627" s="3" t="s">
        <v>6642</v>
      </c>
      <c r="F627" s="9">
        <v>44986.820978703698</v>
      </c>
      <c r="G627" s="9">
        <v>44986.888700000003</v>
      </c>
      <c r="H627" s="9">
        <v>44986.889728703696</v>
      </c>
      <c r="I627" s="5" t="str">
        <f>IF(VLOOKUP(B627, 'Customer Data'!B:C,2,FALSE)='Order Data per SKU'!E627,"","Different")</f>
        <v/>
      </c>
      <c r="J627" s="5">
        <f>VLOOKUP(C627,'Warehouse Data'!A:G,7,FALSE)</f>
        <v>39.99</v>
      </c>
      <c r="K627" s="5">
        <f t="shared" si="9"/>
        <v>239.94</v>
      </c>
      <c r="L627" s="15">
        <f>PRODUCT(VLOOKUP(C627,'Warehouse Data'!A:H,8,FALSE),D627)</f>
        <v>3.0251530254766958</v>
      </c>
    </row>
    <row r="628" spans="1:12" x14ac:dyDescent="0.3">
      <c r="A628" t="s">
        <v>7628</v>
      </c>
      <c r="B628" t="s">
        <v>6730</v>
      </c>
      <c r="C628" t="s">
        <v>4161</v>
      </c>
      <c r="D628" s="3">
        <v>6</v>
      </c>
      <c r="E628" s="3" t="s">
        <v>6642</v>
      </c>
      <c r="F628" s="9">
        <v>44986.820978703698</v>
      </c>
      <c r="G628" s="9">
        <v>44986.832600000002</v>
      </c>
      <c r="H628" s="9">
        <v>44986.889728703696</v>
      </c>
      <c r="I628" s="5" t="str">
        <f>IF(VLOOKUP(B628, 'Customer Data'!B:C,2,FALSE)='Order Data per SKU'!E628,"","Different")</f>
        <v/>
      </c>
      <c r="J628" s="5">
        <f>VLOOKUP(C628,'Warehouse Data'!A:G,7,FALSE)</f>
        <v>19.989999999999998</v>
      </c>
      <c r="K628" s="5">
        <f t="shared" si="9"/>
        <v>119.94</v>
      </c>
      <c r="L628" s="15">
        <f>PRODUCT(VLOOKUP(C628,'Warehouse Data'!A:H,8,FALSE),D628)</f>
        <v>48.027954410619124</v>
      </c>
    </row>
    <row r="629" spans="1:12" x14ac:dyDescent="0.3">
      <c r="A629" t="s">
        <v>7629</v>
      </c>
      <c r="B629" t="s">
        <v>6990</v>
      </c>
      <c r="C629" t="s">
        <v>4069</v>
      </c>
      <c r="D629" s="3">
        <v>5</v>
      </c>
      <c r="E629" s="3" t="s">
        <v>6623</v>
      </c>
      <c r="F629" s="9">
        <v>44987.017978703698</v>
      </c>
      <c r="G629" s="9">
        <v>44987.152000000002</v>
      </c>
      <c r="H629" s="9">
        <v>44987.234645370365</v>
      </c>
      <c r="I629" s="5" t="str">
        <f>IF(VLOOKUP(B629, 'Customer Data'!B:C,2,FALSE)='Order Data per SKU'!E629,"","Different")</f>
        <v/>
      </c>
      <c r="J629" s="5">
        <f>VLOOKUP(C629,'Warehouse Data'!A:G,7,FALSE)</f>
        <v>29.99</v>
      </c>
      <c r="K629" s="5">
        <f t="shared" si="9"/>
        <v>149.94999999999999</v>
      </c>
      <c r="L629" s="15">
        <f>PRODUCT(VLOOKUP(C629,'Warehouse Data'!A:H,8,FALSE),D629)</f>
        <v>1.2856992431115624</v>
      </c>
    </row>
    <row r="630" spans="1:12" x14ac:dyDescent="0.3">
      <c r="A630" t="s">
        <v>7630</v>
      </c>
      <c r="B630" t="s">
        <v>6966</v>
      </c>
      <c r="C630" t="s">
        <v>3045</v>
      </c>
      <c r="D630" s="3">
        <v>5</v>
      </c>
      <c r="E630" s="3" t="s">
        <v>6661</v>
      </c>
      <c r="F630" s="9">
        <v>44987.263978703697</v>
      </c>
      <c r="G630" s="9">
        <v>44987.565600000002</v>
      </c>
      <c r="H630" s="9">
        <v>44987.991756481475</v>
      </c>
      <c r="I630" s="5" t="str">
        <f>IF(VLOOKUP(B630, 'Customer Data'!B:C,2,FALSE)='Order Data per SKU'!E630,"","Different")</f>
        <v>Different</v>
      </c>
      <c r="J630" s="5">
        <f>VLOOKUP(C630,'Warehouse Data'!A:G,7,FALSE)</f>
        <v>59.99</v>
      </c>
      <c r="K630" s="5">
        <f t="shared" si="9"/>
        <v>299.95</v>
      </c>
      <c r="L630" s="15">
        <f>PRODUCT(VLOOKUP(C630,'Warehouse Data'!A:H,8,FALSE),D630)</f>
        <v>100.03830693213111</v>
      </c>
    </row>
    <row r="631" spans="1:12" x14ac:dyDescent="0.3">
      <c r="A631" t="s">
        <v>7630</v>
      </c>
      <c r="B631" t="s">
        <v>6966</v>
      </c>
      <c r="C631" t="s">
        <v>4655</v>
      </c>
      <c r="D631" s="3">
        <v>5</v>
      </c>
      <c r="E631" s="3" t="s">
        <v>6661</v>
      </c>
      <c r="F631" s="9">
        <v>44987.263978703697</v>
      </c>
      <c r="G631" s="9">
        <v>44987.788099999998</v>
      </c>
      <c r="H631" s="9">
        <v>44987.991756481475</v>
      </c>
      <c r="I631" s="5" t="str">
        <f>IF(VLOOKUP(B631, 'Customer Data'!B:C,2,FALSE)='Order Data per SKU'!E631,"","Different")</f>
        <v>Different</v>
      </c>
      <c r="J631" s="5">
        <f>VLOOKUP(C631,'Warehouse Data'!A:G,7,FALSE)</f>
        <v>15.99</v>
      </c>
      <c r="K631" s="5">
        <f t="shared" si="9"/>
        <v>79.95</v>
      </c>
      <c r="L631" s="15">
        <f>PRODUCT(VLOOKUP(C631,'Warehouse Data'!A:H,8,FALSE),D631)</f>
        <v>2.5318073957905813</v>
      </c>
    </row>
    <row r="632" spans="1:12" x14ac:dyDescent="0.3">
      <c r="A632" t="s">
        <v>7631</v>
      </c>
      <c r="B632" t="s">
        <v>6774</v>
      </c>
      <c r="C632" t="s">
        <v>5957</v>
      </c>
      <c r="D632" s="3">
        <v>6</v>
      </c>
      <c r="E632" s="3" t="s">
        <v>6653</v>
      </c>
      <c r="F632" s="9">
        <v>44987.443978703697</v>
      </c>
      <c r="G632" s="9">
        <v>44987.456100000003</v>
      </c>
      <c r="H632" s="9">
        <v>44987.666895370363</v>
      </c>
      <c r="I632" s="5" t="str">
        <f>IF(VLOOKUP(B632, 'Customer Data'!B:C,2,FALSE)='Order Data per SKU'!E632,"","Different")</f>
        <v/>
      </c>
      <c r="J632" s="5">
        <f>VLOOKUP(C632,'Warehouse Data'!A:G,7,FALSE)</f>
        <v>149.99</v>
      </c>
      <c r="K632" s="5">
        <f t="shared" si="9"/>
        <v>899.94</v>
      </c>
      <c r="L632" s="15">
        <f>PRODUCT(VLOOKUP(C632,'Warehouse Data'!A:H,8,FALSE),D632)</f>
        <v>30.023110132337241</v>
      </c>
    </row>
    <row r="633" spans="1:12" x14ac:dyDescent="0.3">
      <c r="A633" t="s">
        <v>7631</v>
      </c>
      <c r="B633" t="s">
        <v>6774</v>
      </c>
      <c r="C633" t="s">
        <v>4159</v>
      </c>
      <c r="D633" s="3">
        <v>4</v>
      </c>
      <c r="E633" s="3" t="s">
        <v>6653</v>
      </c>
      <c r="F633" s="9">
        <v>44987.443978703697</v>
      </c>
      <c r="G633" s="9">
        <v>44987.516300000003</v>
      </c>
      <c r="H633" s="9">
        <v>44987.666895370363</v>
      </c>
      <c r="I633" s="5" t="str">
        <f>IF(VLOOKUP(B633, 'Customer Data'!B:C,2,FALSE)='Order Data per SKU'!E633,"","Different")</f>
        <v/>
      </c>
      <c r="J633" s="5">
        <f>VLOOKUP(C633,'Warehouse Data'!A:G,7,FALSE)</f>
        <v>39.99</v>
      </c>
      <c r="K633" s="5">
        <f t="shared" si="9"/>
        <v>159.96</v>
      </c>
      <c r="L633" s="15">
        <f>PRODUCT(VLOOKUP(C633,'Warehouse Data'!A:H,8,FALSE),D633)</f>
        <v>44.039158635325379</v>
      </c>
    </row>
    <row r="634" spans="1:12" x14ac:dyDescent="0.3">
      <c r="A634" t="s">
        <v>7632</v>
      </c>
      <c r="B634" t="s">
        <v>6860</v>
      </c>
      <c r="C634" t="s">
        <v>5214</v>
      </c>
      <c r="D634" s="3">
        <v>2</v>
      </c>
      <c r="E634" s="3" t="s">
        <v>6660</v>
      </c>
      <c r="F634" s="9">
        <v>44987.661978703698</v>
      </c>
      <c r="G634" s="9">
        <v>44987.964099999997</v>
      </c>
      <c r="H634" s="9">
        <v>44988.261978703697</v>
      </c>
      <c r="I634" s="5" t="str">
        <f>IF(VLOOKUP(B634, 'Customer Data'!B:C,2,FALSE)='Order Data per SKU'!E634,"","Different")</f>
        <v/>
      </c>
      <c r="J634" s="5">
        <f>VLOOKUP(C634,'Warehouse Data'!A:G,7,FALSE)</f>
        <v>26.99</v>
      </c>
      <c r="K634" s="5">
        <f t="shared" si="9"/>
        <v>53.98</v>
      </c>
      <c r="L634" s="15">
        <f>PRODUCT(VLOOKUP(C634,'Warehouse Data'!A:H,8,FALSE),D634)</f>
        <v>80.017315401380642</v>
      </c>
    </row>
    <row r="635" spans="1:12" x14ac:dyDescent="0.3">
      <c r="A635" t="s">
        <v>7632</v>
      </c>
      <c r="B635" t="s">
        <v>6860</v>
      </c>
      <c r="C635" t="s">
        <v>3463</v>
      </c>
      <c r="D635" s="3">
        <v>6</v>
      </c>
      <c r="E635" s="3" t="s">
        <v>6660</v>
      </c>
      <c r="F635" s="9">
        <v>44987.661978703698</v>
      </c>
      <c r="G635" s="9">
        <v>44988.138099999996</v>
      </c>
      <c r="H635" s="9">
        <v>44988.261978703697</v>
      </c>
      <c r="I635" s="5" t="str">
        <f>IF(VLOOKUP(B635, 'Customer Data'!B:C,2,FALSE)='Order Data per SKU'!E635,"","Different")</f>
        <v/>
      </c>
      <c r="J635" s="5">
        <f>VLOOKUP(C635,'Warehouse Data'!A:G,7,FALSE)</f>
        <v>48.99</v>
      </c>
      <c r="K635" s="5">
        <f t="shared" si="9"/>
        <v>293.94</v>
      </c>
      <c r="L635" s="15">
        <f>PRODUCT(VLOOKUP(C635,'Warehouse Data'!A:H,8,FALSE),D635)</f>
        <v>90.003229723701807</v>
      </c>
    </row>
    <row r="636" spans="1:12" x14ac:dyDescent="0.3">
      <c r="A636" t="s">
        <v>7632</v>
      </c>
      <c r="B636" t="s">
        <v>6860</v>
      </c>
      <c r="C636" t="s">
        <v>5474</v>
      </c>
      <c r="D636" s="3">
        <v>2</v>
      </c>
      <c r="E636" s="3" t="s">
        <v>6660</v>
      </c>
      <c r="F636" s="9">
        <v>44987.661978703698</v>
      </c>
      <c r="G636" s="9">
        <v>44988.087200000002</v>
      </c>
      <c r="H636" s="9">
        <v>44988.261978703697</v>
      </c>
      <c r="I636" s="5" t="str">
        <f>IF(VLOOKUP(B636, 'Customer Data'!B:C,2,FALSE)='Order Data per SKU'!E636,"","Different")</f>
        <v/>
      </c>
      <c r="J636" s="5">
        <f>VLOOKUP(C636,'Warehouse Data'!A:G,7,FALSE)</f>
        <v>19.989999999999998</v>
      </c>
      <c r="K636" s="5">
        <f t="shared" si="9"/>
        <v>39.979999999999997</v>
      </c>
      <c r="L636" s="15">
        <f>PRODUCT(VLOOKUP(C636,'Warehouse Data'!A:H,8,FALSE),D636)</f>
        <v>10.015992859577493</v>
      </c>
    </row>
    <row r="637" spans="1:12" x14ac:dyDescent="0.3">
      <c r="A637" t="s">
        <v>7633</v>
      </c>
      <c r="B637" t="s">
        <v>6796</v>
      </c>
      <c r="C637" t="s">
        <v>3225</v>
      </c>
      <c r="D637" s="3">
        <v>9</v>
      </c>
      <c r="E637" s="3" t="s">
        <v>6638</v>
      </c>
      <c r="F637" s="9">
        <v>44987.9389787037</v>
      </c>
      <c r="G637" s="9">
        <v>44988.816599999998</v>
      </c>
      <c r="H637" s="9">
        <v>44988.866062037036</v>
      </c>
      <c r="I637" s="5" t="str">
        <f>IF(VLOOKUP(B637, 'Customer Data'!B:C,2,FALSE)='Order Data per SKU'!E637,"","Different")</f>
        <v>Different</v>
      </c>
      <c r="J637" s="5">
        <f>VLOOKUP(C637,'Warehouse Data'!A:G,7,FALSE)</f>
        <v>29.99</v>
      </c>
      <c r="K637" s="5">
        <f t="shared" si="9"/>
        <v>269.90999999999997</v>
      </c>
      <c r="L637" s="15">
        <f>PRODUCT(VLOOKUP(C637,'Warehouse Data'!A:H,8,FALSE),D637)</f>
        <v>4.5733270101628811</v>
      </c>
    </row>
    <row r="638" spans="1:12" x14ac:dyDescent="0.3">
      <c r="A638" t="s">
        <v>7633</v>
      </c>
      <c r="B638" t="s">
        <v>6796</v>
      </c>
      <c r="C638" t="s">
        <v>5985</v>
      </c>
      <c r="D638" s="3">
        <v>4</v>
      </c>
      <c r="E638" s="3" t="s">
        <v>6638</v>
      </c>
      <c r="F638" s="9">
        <v>44987.9389787037</v>
      </c>
      <c r="G638" s="9">
        <v>44988.3992</v>
      </c>
      <c r="H638" s="9">
        <v>44988.866062037036</v>
      </c>
      <c r="I638" s="5" t="str">
        <f>IF(VLOOKUP(B638, 'Customer Data'!B:C,2,FALSE)='Order Data per SKU'!E638,"","Different")</f>
        <v>Different</v>
      </c>
      <c r="J638" s="5">
        <f>VLOOKUP(C638,'Warehouse Data'!A:G,7,FALSE)</f>
        <v>129.99</v>
      </c>
      <c r="K638" s="5">
        <f t="shared" si="9"/>
        <v>519.96</v>
      </c>
      <c r="L638" s="15">
        <f>PRODUCT(VLOOKUP(C638,'Warehouse Data'!A:H,8,FALSE),D638)</f>
        <v>60.028542658891269</v>
      </c>
    </row>
    <row r="639" spans="1:12" x14ac:dyDescent="0.3">
      <c r="A639" t="s">
        <v>7634</v>
      </c>
      <c r="B639" t="s">
        <v>6968</v>
      </c>
      <c r="C639" t="s">
        <v>4236</v>
      </c>
      <c r="D639" s="3">
        <v>3</v>
      </c>
      <c r="E639" s="3" t="s">
        <v>6660</v>
      </c>
      <c r="F639" s="9">
        <v>44987.975978703696</v>
      </c>
      <c r="G639" s="9">
        <v>44988.223299999998</v>
      </c>
      <c r="H639" s="9">
        <v>44988.600978703696</v>
      </c>
      <c r="I639" s="5" t="str">
        <f>IF(VLOOKUP(B639, 'Customer Data'!B:C,2,FALSE)='Order Data per SKU'!E639,"","Different")</f>
        <v/>
      </c>
      <c r="J639" s="5">
        <f>VLOOKUP(C639,'Warehouse Data'!A:G,7,FALSE)</f>
        <v>29.99</v>
      </c>
      <c r="K639" s="5">
        <f t="shared" si="9"/>
        <v>89.97</v>
      </c>
      <c r="L639" s="15">
        <f>PRODUCT(VLOOKUP(C639,'Warehouse Data'!A:H,8,FALSE),D639)</f>
        <v>0.91695771348588928</v>
      </c>
    </row>
    <row r="640" spans="1:12" x14ac:dyDescent="0.3">
      <c r="A640" t="s">
        <v>7635</v>
      </c>
      <c r="B640" t="s">
        <v>7043</v>
      </c>
      <c r="C640" t="s">
        <v>4499</v>
      </c>
      <c r="D640" s="3">
        <v>7</v>
      </c>
      <c r="E640" s="3" t="s">
        <v>6623</v>
      </c>
      <c r="F640" s="9">
        <v>44988.3669787037</v>
      </c>
      <c r="G640" s="9">
        <v>44989.006399999998</v>
      </c>
      <c r="H640" s="9">
        <v>44989.348923148144</v>
      </c>
      <c r="I640" s="5" t="str">
        <f>IF(VLOOKUP(B640, 'Customer Data'!B:C,2,FALSE)='Order Data per SKU'!E640,"","Different")</f>
        <v/>
      </c>
      <c r="J640" s="5">
        <f>VLOOKUP(C640,'Warehouse Data'!A:G,7,FALSE)</f>
        <v>24.99</v>
      </c>
      <c r="K640" s="5">
        <f t="shared" si="9"/>
        <v>174.92999999999998</v>
      </c>
      <c r="L640" s="15">
        <f>PRODUCT(VLOOKUP(C640,'Warehouse Data'!A:H,8,FALSE),D640)</f>
        <v>35.046487720373179</v>
      </c>
    </row>
    <row r="641" spans="1:12" x14ac:dyDescent="0.3">
      <c r="A641" t="s">
        <v>7635</v>
      </c>
      <c r="B641" t="s">
        <v>7043</v>
      </c>
      <c r="C641" t="s">
        <v>4744</v>
      </c>
      <c r="D641" s="3">
        <v>3</v>
      </c>
      <c r="E641" s="3" t="s">
        <v>6623</v>
      </c>
      <c r="F641" s="9">
        <v>44988.3669787037</v>
      </c>
      <c r="G641" s="9">
        <v>44988.721400000002</v>
      </c>
      <c r="H641" s="9">
        <v>44989.348923148144</v>
      </c>
      <c r="I641" s="5" t="str">
        <f>IF(VLOOKUP(B641, 'Customer Data'!B:C,2,FALSE)='Order Data per SKU'!E641,"","Different")</f>
        <v/>
      </c>
      <c r="J641" s="5">
        <f>VLOOKUP(C641,'Warehouse Data'!A:G,7,FALSE)</f>
        <v>8.99</v>
      </c>
      <c r="K641" s="5">
        <f t="shared" si="9"/>
        <v>26.97</v>
      </c>
      <c r="L641" s="15">
        <f>PRODUCT(VLOOKUP(C641,'Warehouse Data'!A:H,8,FALSE),D641)</f>
        <v>12.01336617515148</v>
      </c>
    </row>
    <row r="642" spans="1:12" x14ac:dyDescent="0.3">
      <c r="A642" t="s">
        <v>7636</v>
      </c>
      <c r="B642" t="s">
        <v>6991</v>
      </c>
      <c r="C642" t="s">
        <v>5923</v>
      </c>
      <c r="D642" s="3">
        <v>1</v>
      </c>
      <c r="E642" s="3" t="s">
        <v>6640</v>
      </c>
      <c r="F642" s="9">
        <v>44988.393978703702</v>
      </c>
      <c r="G642" s="9">
        <v>44988.755599999997</v>
      </c>
      <c r="H642" s="9">
        <v>44989.119673148147</v>
      </c>
      <c r="I642" s="5" t="str">
        <f>IF(VLOOKUP(B642, 'Customer Data'!B:C,2,FALSE)='Order Data per SKU'!E642,"","Different")</f>
        <v/>
      </c>
      <c r="J642" s="5">
        <f>VLOOKUP(C642,'Warehouse Data'!A:G,7,FALSE)</f>
        <v>49.99</v>
      </c>
      <c r="K642" s="5">
        <f t="shared" si="9"/>
        <v>49.99</v>
      </c>
      <c r="L642" s="15">
        <f>PRODUCT(VLOOKUP(C642,'Warehouse Data'!A:H,8,FALSE),D642)</f>
        <v>1.4091530765300186</v>
      </c>
    </row>
    <row r="643" spans="1:12" x14ac:dyDescent="0.3">
      <c r="A643" t="s">
        <v>7637</v>
      </c>
      <c r="B643" t="s">
        <v>7151</v>
      </c>
      <c r="C643" t="s">
        <v>5882</v>
      </c>
      <c r="D643" s="3">
        <v>4</v>
      </c>
      <c r="E643" s="3" t="s">
        <v>6645</v>
      </c>
      <c r="F643" s="9">
        <v>44988.605978703701</v>
      </c>
      <c r="G643" s="9">
        <v>44989.463100000001</v>
      </c>
      <c r="H643" s="9">
        <v>44989.556673148145</v>
      </c>
      <c r="I643" s="5" t="str">
        <f>IF(VLOOKUP(B643, 'Customer Data'!B:C,2,FALSE)='Order Data per SKU'!E643,"","Different")</f>
        <v/>
      </c>
      <c r="J643" s="5">
        <f>VLOOKUP(C643,'Warehouse Data'!A:G,7,FALSE)</f>
        <v>199.99</v>
      </c>
      <c r="K643" s="5">
        <f t="shared" si="9"/>
        <v>799.96</v>
      </c>
      <c r="L643" s="15">
        <f>PRODUCT(VLOOKUP(C643,'Warehouse Data'!A:H,8,FALSE),D643)</f>
        <v>0.80130179301935622</v>
      </c>
    </row>
    <row r="644" spans="1:12" x14ac:dyDescent="0.3">
      <c r="A644" t="s">
        <v>7638</v>
      </c>
      <c r="B644" t="s">
        <v>6787</v>
      </c>
      <c r="C644" t="s">
        <v>5790</v>
      </c>
      <c r="D644" s="3">
        <v>7</v>
      </c>
      <c r="E644" s="3" t="s">
        <v>6619</v>
      </c>
      <c r="F644" s="9">
        <v>44988.764978703701</v>
      </c>
      <c r="G644" s="9">
        <v>44988.772400000002</v>
      </c>
      <c r="H644" s="9">
        <v>44988.808034259258</v>
      </c>
      <c r="I644" s="5" t="str">
        <f>IF(VLOOKUP(B644, 'Customer Data'!B:C,2,FALSE)='Order Data per SKU'!E644,"","Different")</f>
        <v/>
      </c>
      <c r="J644" s="5">
        <f>VLOOKUP(C644,'Warehouse Data'!A:G,7,FALSE)</f>
        <v>79.989999999999995</v>
      </c>
      <c r="K644" s="5">
        <f t="shared" ref="K644:K707" si="10">J644*D644</f>
        <v>559.92999999999995</v>
      </c>
      <c r="L644" s="15">
        <f>PRODUCT(VLOOKUP(C644,'Warehouse Data'!A:H,8,FALSE),D644)</f>
        <v>3.5351908185381848</v>
      </c>
    </row>
    <row r="645" spans="1:12" x14ac:dyDescent="0.3">
      <c r="A645" t="s">
        <v>7638</v>
      </c>
      <c r="B645" t="s">
        <v>6787</v>
      </c>
      <c r="C645" t="s">
        <v>4398</v>
      </c>
      <c r="D645" s="3">
        <v>7</v>
      </c>
      <c r="E645" s="3" t="s">
        <v>6619</v>
      </c>
      <c r="F645" s="9">
        <v>44988.764978703701</v>
      </c>
      <c r="G645" s="9">
        <v>44988.802199999998</v>
      </c>
      <c r="H645" s="9">
        <v>44988.808034259258</v>
      </c>
      <c r="I645" s="5" t="str">
        <f>IF(VLOOKUP(B645, 'Customer Data'!B:C,2,FALSE)='Order Data per SKU'!E645,"","Different")</f>
        <v/>
      </c>
      <c r="J645" s="5">
        <f>VLOOKUP(C645,'Warehouse Data'!A:G,7,FALSE)</f>
        <v>13.99</v>
      </c>
      <c r="K645" s="5">
        <f t="shared" si="10"/>
        <v>97.93</v>
      </c>
      <c r="L645" s="15">
        <f>PRODUCT(VLOOKUP(C645,'Warehouse Data'!A:H,8,FALSE),D645)</f>
        <v>168.06880541555378</v>
      </c>
    </row>
    <row r="646" spans="1:12" x14ac:dyDescent="0.3">
      <c r="A646" t="s">
        <v>7639</v>
      </c>
      <c r="B646" t="s">
        <v>6969</v>
      </c>
      <c r="C646" t="s">
        <v>5839</v>
      </c>
      <c r="D646" s="3">
        <v>2</v>
      </c>
      <c r="E646" s="3" t="s">
        <v>6627</v>
      </c>
      <c r="F646" s="9">
        <v>44988.850978703704</v>
      </c>
      <c r="G646" s="9">
        <v>44989.2117</v>
      </c>
      <c r="H646" s="9">
        <v>44989.262784259263</v>
      </c>
      <c r="I646" s="5" t="str">
        <f>IF(VLOOKUP(B646, 'Customer Data'!B:C,2,FALSE)='Order Data per SKU'!E646,"","Different")</f>
        <v>Different</v>
      </c>
      <c r="J646" s="5">
        <f>VLOOKUP(C646,'Warehouse Data'!A:G,7,FALSE)</f>
        <v>69.989999999999995</v>
      </c>
      <c r="K646" s="5">
        <f t="shared" si="10"/>
        <v>139.97999999999999</v>
      </c>
      <c r="L646" s="15">
        <f>PRODUCT(VLOOKUP(C646,'Warehouse Data'!A:H,8,FALSE),D646)</f>
        <v>8.0016254494591461</v>
      </c>
    </row>
    <row r="647" spans="1:12" x14ac:dyDescent="0.3">
      <c r="A647" t="s">
        <v>7640</v>
      </c>
      <c r="B647" t="s">
        <v>6907</v>
      </c>
      <c r="C647" t="s">
        <v>4235</v>
      </c>
      <c r="D647" s="3">
        <v>2</v>
      </c>
      <c r="E647" s="3" t="s">
        <v>6643</v>
      </c>
      <c r="F647" s="9">
        <v>44989.227978703704</v>
      </c>
      <c r="G647" s="9">
        <v>44989.338100000001</v>
      </c>
      <c r="H647" s="9">
        <v>44989.382839814818</v>
      </c>
      <c r="I647" s="5" t="str">
        <f>IF(VLOOKUP(B647, 'Customer Data'!B:C,2,FALSE)='Order Data per SKU'!E647,"","Different")</f>
        <v/>
      </c>
      <c r="J647" s="5">
        <f>VLOOKUP(C647,'Warehouse Data'!A:G,7,FALSE)</f>
        <v>59.99</v>
      </c>
      <c r="K647" s="5">
        <f t="shared" si="10"/>
        <v>119.98</v>
      </c>
      <c r="L647" s="15">
        <f>PRODUCT(VLOOKUP(C647,'Warehouse Data'!A:H,8,FALSE),D647)</f>
        <v>1.0182467632174581</v>
      </c>
    </row>
    <row r="648" spans="1:12" x14ac:dyDescent="0.3">
      <c r="A648" t="s">
        <v>7640</v>
      </c>
      <c r="B648" t="s">
        <v>6907</v>
      </c>
      <c r="C648" t="s">
        <v>3041</v>
      </c>
      <c r="D648" s="3">
        <v>10</v>
      </c>
      <c r="E648" s="3" t="s">
        <v>6643</v>
      </c>
      <c r="F648" s="9">
        <v>44989.227978703704</v>
      </c>
      <c r="G648" s="9">
        <v>44989.285499999998</v>
      </c>
      <c r="H648" s="9">
        <v>44989.382839814818</v>
      </c>
      <c r="I648" s="5" t="str">
        <f>IF(VLOOKUP(B648, 'Customer Data'!B:C,2,FALSE)='Order Data per SKU'!E648,"","Different")</f>
        <v/>
      </c>
      <c r="J648" s="5">
        <f>VLOOKUP(C648,'Warehouse Data'!A:G,7,FALSE)</f>
        <v>47.99</v>
      </c>
      <c r="K648" s="5">
        <f t="shared" si="10"/>
        <v>479.90000000000003</v>
      </c>
      <c r="L648" s="15">
        <f>PRODUCT(VLOOKUP(C648,'Warehouse Data'!A:H,8,FALSE),D648)</f>
        <v>4.0306247367459829</v>
      </c>
    </row>
    <row r="649" spans="1:12" x14ac:dyDescent="0.3">
      <c r="A649" t="s">
        <v>7641</v>
      </c>
      <c r="B649" t="s">
        <v>7202</v>
      </c>
      <c r="C649" t="s">
        <v>3395</v>
      </c>
      <c r="D649" s="3">
        <v>5</v>
      </c>
      <c r="E649" s="3" t="s">
        <v>6661</v>
      </c>
      <c r="F649" s="9">
        <v>44989.326978703706</v>
      </c>
      <c r="G649" s="9">
        <v>44989.9113</v>
      </c>
      <c r="H649" s="9">
        <v>44989.976284259261</v>
      </c>
      <c r="I649" s="5" t="str">
        <f>IF(VLOOKUP(B649, 'Customer Data'!B:C,2,FALSE)='Order Data per SKU'!E649,"","Different")</f>
        <v/>
      </c>
      <c r="J649" s="5">
        <f>VLOOKUP(C649,'Warehouse Data'!A:G,7,FALSE)</f>
        <v>29.99</v>
      </c>
      <c r="K649" s="5">
        <f t="shared" si="10"/>
        <v>149.94999999999999</v>
      </c>
      <c r="L649" s="15">
        <f>PRODUCT(VLOOKUP(C649,'Warehouse Data'!A:H,8,FALSE),D649)</f>
        <v>5.0173069029071806</v>
      </c>
    </row>
    <row r="650" spans="1:12" x14ac:dyDescent="0.3">
      <c r="A650" t="s">
        <v>7641</v>
      </c>
      <c r="B650" t="s">
        <v>7202</v>
      </c>
      <c r="C650" t="s">
        <v>3772</v>
      </c>
      <c r="D650" s="3">
        <v>1</v>
      </c>
      <c r="E650" s="3" t="s">
        <v>6661</v>
      </c>
      <c r="F650" s="9">
        <v>44989.326978703706</v>
      </c>
      <c r="G650" s="9">
        <v>44989.574000000001</v>
      </c>
      <c r="H650" s="9">
        <v>44989.976284259261</v>
      </c>
      <c r="I650" s="5" t="str">
        <f>IF(VLOOKUP(B650, 'Customer Data'!B:C,2,FALSE)='Order Data per SKU'!E650,"","Different")</f>
        <v/>
      </c>
      <c r="J650" s="5">
        <f>VLOOKUP(C650,'Warehouse Data'!A:G,7,FALSE)</f>
        <v>7.99</v>
      </c>
      <c r="K650" s="5">
        <f t="shared" si="10"/>
        <v>7.99</v>
      </c>
      <c r="L650" s="15">
        <f>PRODUCT(VLOOKUP(C650,'Warehouse Data'!A:H,8,FALSE),D650)</f>
        <v>0.603860472653035</v>
      </c>
    </row>
    <row r="651" spans="1:12" x14ac:dyDescent="0.3">
      <c r="A651" t="s">
        <v>7641</v>
      </c>
      <c r="B651" t="s">
        <v>7202</v>
      </c>
      <c r="C651" t="s">
        <v>5739</v>
      </c>
      <c r="D651" s="3">
        <v>4</v>
      </c>
      <c r="E651" s="3" t="s">
        <v>6661</v>
      </c>
      <c r="F651" s="9">
        <v>44989.326978703706</v>
      </c>
      <c r="G651" s="9">
        <v>44989.837</v>
      </c>
      <c r="H651" s="9">
        <v>44989.976284259261</v>
      </c>
      <c r="I651" s="5" t="str">
        <f>IF(VLOOKUP(B651, 'Customer Data'!B:C,2,FALSE)='Order Data per SKU'!E651,"","Different")</f>
        <v/>
      </c>
      <c r="J651" s="5">
        <f>VLOOKUP(C651,'Warehouse Data'!A:G,7,FALSE)</f>
        <v>149.99</v>
      </c>
      <c r="K651" s="5">
        <f t="shared" si="10"/>
        <v>599.96</v>
      </c>
      <c r="L651" s="15">
        <f>PRODUCT(VLOOKUP(C651,'Warehouse Data'!A:H,8,FALSE),D651)</f>
        <v>2.0382697960255225</v>
      </c>
    </row>
    <row r="652" spans="1:12" x14ac:dyDescent="0.3">
      <c r="A652" t="s">
        <v>7642</v>
      </c>
      <c r="B652" t="s">
        <v>6912</v>
      </c>
      <c r="C652" t="s">
        <v>5688</v>
      </c>
      <c r="D652" s="3">
        <v>4</v>
      </c>
      <c r="E652" s="3" t="s">
        <v>6635</v>
      </c>
      <c r="F652" s="9">
        <v>44989.509978703703</v>
      </c>
      <c r="G652" s="9">
        <v>44989.522199999999</v>
      </c>
      <c r="H652" s="9">
        <v>44989.805117592594</v>
      </c>
      <c r="I652" s="5" t="str">
        <f>IF(VLOOKUP(B652, 'Customer Data'!B:C,2,FALSE)='Order Data per SKU'!E652,"","Different")</f>
        <v/>
      </c>
      <c r="J652" s="5">
        <f>VLOOKUP(C652,'Warehouse Data'!A:G,7,FALSE)</f>
        <v>19.989999999999998</v>
      </c>
      <c r="K652" s="5">
        <f t="shared" si="10"/>
        <v>79.959999999999994</v>
      </c>
      <c r="L652" s="15">
        <f>PRODUCT(VLOOKUP(C652,'Warehouse Data'!A:H,8,FALSE),D652)</f>
        <v>160.02724413380054</v>
      </c>
    </row>
    <row r="653" spans="1:12" x14ac:dyDescent="0.3">
      <c r="A653" t="s">
        <v>7642</v>
      </c>
      <c r="B653" t="s">
        <v>6912</v>
      </c>
      <c r="C653" t="s">
        <v>4680</v>
      </c>
      <c r="D653" s="3">
        <v>5</v>
      </c>
      <c r="E653" s="3" t="s">
        <v>6635</v>
      </c>
      <c r="F653" s="9">
        <v>44989.509978703703</v>
      </c>
      <c r="G653" s="9">
        <v>44989.696900000003</v>
      </c>
      <c r="H653" s="9">
        <v>44989.805117592594</v>
      </c>
      <c r="I653" s="5" t="str">
        <f>IF(VLOOKUP(B653, 'Customer Data'!B:C,2,FALSE)='Order Data per SKU'!E653,"","Different")</f>
        <v/>
      </c>
      <c r="J653" s="5">
        <f>VLOOKUP(C653,'Warehouse Data'!A:G,7,FALSE)</f>
        <v>5.99</v>
      </c>
      <c r="K653" s="5">
        <f t="shared" si="10"/>
        <v>29.950000000000003</v>
      </c>
      <c r="L653" s="15">
        <f>PRODUCT(VLOOKUP(C653,'Warehouse Data'!A:H,8,FALSE),D653)</f>
        <v>60.042952806029817</v>
      </c>
    </row>
    <row r="654" spans="1:12" x14ac:dyDescent="0.3">
      <c r="A654" t="s">
        <v>7643</v>
      </c>
      <c r="B654" t="s">
        <v>6745</v>
      </c>
      <c r="C654" t="s">
        <v>4697</v>
      </c>
      <c r="D654" s="3">
        <v>4</v>
      </c>
      <c r="E654" s="3" t="s">
        <v>6661</v>
      </c>
      <c r="F654" s="9">
        <v>44989.701978703706</v>
      </c>
      <c r="G654" s="9">
        <v>44990.075599999996</v>
      </c>
      <c r="H654" s="9">
        <v>44990.301284259265</v>
      </c>
      <c r="I654" s="5" t="str">
        <f>IF(VLOOKUP(B654, 'Customer Data'!B:C,2,FALSE)='Order Data per SKU'!E654,"","Different")</f>
        <v/>
      </c>
      <c r="J654" s="5">
        <f>VLOOKUP(C654,'Warehouse Data'!A:G,7,FALSE)</f>
        <v>4.99</v>
      </c>
      <c r="K654" s="5">
        <f t="shared" si="10"/>
        <v>19.96</v>
      </c>
      <c r="L654" s="15">
        <f>PRODUCT(VLOOKUP(C654,'Warehouse Data'!A:H,8,FALSE),D654)</f>
        <v>4.0168519879416831</v>
      </c>
    </row>
    <row r="655" spans="1:12" x14ac:dyDescent="0.3">
      <c r="A655" t="s">
        <v>7643</v>
      </c>
      <c r="B655" t="s">
        <v>6745</v>
      </c>
      <c r="C655" t="s">
        <v>3593</v>
      </c>
      <c r="D655" s="3">
        <v>5</v>
      </c>
      <c r="E655" s="3" t="s">
        <v>6661</v>
      </c>
      <c r="F655" s="9">
        <v>44989.701978703706</v>
      </c>
      <c r="G655" s="9">
        <v>44990.258900000001</v>
      </c>
      <c r="H655" s="9">
        <v>44990.301284259265</v>
      </c>
      <c r="I655" s="5" t="str">
        <f>IF(VLOOKUP(B655, 'Customer Data'!B:C,2,FALSE)='Order Data per SKU'!E655,"","Different")</f>
        <v/>
      </c>
      <c r="J655" s="5">
        <f>VLOOKUP(C655,'Warehouse Data'!A:G,7,FALSE)</f>
        <v>42.99</v>
      </c>
      <c r="K655" s="5">
        <f t="shared" si="10"/>
        <v>214.95000000000002</v>
      </c>
      <c r="L655" s="15">
        <f>PRODUCT(VLOOKUP(C655,'Warehouse Data'!A:H,8,FALSE),D655)</f>
        <v>15.032227088691432</v>
      </c>
    </row>
    <row r="656" spans="1:12" x14ac:dyDescent="0.3">
      <c r="A656" t="s">
        <v>7643</v>
      </c>
      <c r="B656" t="s">
        <v>6745</v>
      </c>
      <c r="C656" t="s">
        <v>3270</v>
      </c>
      <c r="D656" s="3">
        <v>6</v>
      </c>
      <c r="E656" s="3" t="s">
        <v>6661</v>
      </c>
      <c r="F656" s="9">
        <v>44989.701978703706</v>
      </c>
      <c r="G656" s="9">
        <v>44989.752</v>
      </c>
      <c r="H656" s="9">
        <v>44990.301284259265</v>
      </c>
      <c r="I656" s="5" t="str">
        <f>IF(VLOOKUP(B656, 'Customer Data'!B:C,2,FALSE)='Order Data per SKU'!E656,"","Different")</f>
        <v/>
      </c>
      <c r="J656" s="5">
        <f>VLOOKUP(C656,'Warehouse Data'!A:G,7,FALSE)</f>
        <v>24.99</v>
      </c>
      <c r="K656" s="5">
        <f t="shared" si="10"/>
        <v>149.94</v>
      </c>
      <c r="L656" s="15">
        <f>PRODUCT(VLOOKUP(C656,'Warehouse Data'!A:H,8,FALSE),D656)</f>
        <v>0.15922218861882115</v>
      </c>
    </row>
    <row r="657" spans="1:12" x14ac:dyDescent="0.3">
      <c r="A657" t="s">
        <v>7644</v>
      </c>
      <c r="B657" t="s">
        <v>7056</v>
      </c>
      <c r="C657" t="s">
        <v>5339</v>
      </c>
      <c r="D657" s="3">
        <v>6</v>
      </c>
      <c r="E657" s="3" t="s">
        <v>6623</v>
      </c>
      <c r="F657" s="9">
        <v>44989.806978703709</v>
      </c>
      <c r="G657" s="9">
        <v>44990.472500000003</v>
      </c>
      <c r="H657" s="9">
        <v>44990.70975648149</v>
      </c>
      <c r="I657" s="5" t="str">
        <f>IF(VLOOKUP(B657, 'Customer Data'!B:C,2,FALSE)='Order Data per SKU'!E657,"","Different")</f>
        <v/>
      </c>
      <c r="J657" s="5">
        <f>VLOOKUP(C657,'Warehouse Data'!A:G,7,FALSE)</f>
        <v>21.99</v>
      </c>
      <c r="K657" s="5">
        <f t="shared" si="10"/>
        <v>131.94</v>
      </c>
      <c r="L657" s="15">
        <f>PRODUCT(VLOOKUP(C657,'Warehouse Data'!A:H,8,FALSE),D657)</f>
        <v>3.0486935650814773</v>
      </c>
    </row>
    <row r="658" spans="1:12" x14ac:dyDescent="0.3">
      <c r="A658" t="s">
        <v>7645</v>
      </c>
      <c r="B658" t="s">
        <v>6856</v>
      </c>
      <c r="C658" t="s">
        <v>3651</v>
      </c>
      <c r="D658" s="3">
        <v>5</v>
      </c>
      <c r="E658" s="3" t="s">
        <v>6623</v>
      </c>
      <c r="F658" s="9">
        <v>44990.275978703707</v>
      </c>
      <c r="G658" s="9">
        <v>44990.340499999998</v>
      </c>
      <c r="H658" s="9">
        <v>44990.588478703707</v>
      </c>
      <c r="I658" s="5" t="str">
        <f>IF(VLOOKUP(B658, 'Customer Data'!B:C,2,FALSE)='Order Data per SKU'!E658,"","Different")</f>
        <v/>
      </c>
      <c r="J658" s="5">
        <f>VLOOKUP(C658,'Warehouse Data'!A:G,7,FALSE)</f>
        <v>19.989999999999998</v>
      </c>
      <c r="K658" s="5">
        <f t="shared" si="10"/>
        <v>99.949999999999989</v>
      </c>
      <c r="L658" s="15">
        <f>PRODUCT(VLOOKUP(C658,'Warehouse Data'!A:H,8,FALSE),D658)</f>
        <v>22.530485889911425</v>
      </c>
    </row>
    <row r="659" spans="1:12" x14ac:dyDescent="0.3">
      <c r="A659" t="s">
        <v>7645</v>
      </c>
      <c r="B659" t="s">
        <v>6856</v>
      </c>
      <c r="C659" t="s">
        <v>3781</v>
      </c>
      <c r="D659" s="3">
        <v>4</v>
      </c>
      <c r="E659" s="3" t="s">
        <v>6623</v>
      </c>
      <c r="F659" s="9">
        <v>44990.275978703707</v>
      </c>
      <c r="G659" s="9">
        <v>44990.344599999997</v>
      </c>
      <c r="H659" s="9">
        <v>44990.588478703707</v>
      </c>
      <c r="I659" s="5" t="str">
        <f>IF(VLOOKUP(B659, 'Customer Data'!B:C,2,FALSE)='Order Data per SKU'!E659,"","Different")</f>
        <v/>
      </c>
      <c r="J659" s="5">
        <f>VLOOKUP(C659,'Warehouse Data'!A:G,7,FALSE)</f>
        <v>24.99</v>
      </c>
      <c r="K659" s="5">
        <f t="shared" si="10"/>
        <v>99.96</v>
      </c>
      <c r="L659" s="15">
        <f>PRODUCT(VLOOKUP(C659,'Warehouse Data'!A:H,8,FALSE),D659)</f>
        <v>8.021131131607989</v>
      </c>
    </row>
    <row r="660" spans="1:12" x14ac:dyDescent="0.3">
      <c r="A660" t="s">
        <v>7645</v>
      </c>
      <c r="B660" t="s">
        <v>6856</v>
      </c>
      <c r="C660" t="s">
        <v>3387</v>
      </c>
      <c r="D660" s="3">
        <v>6</v>
      </c>
      <c r="E660" s="3" t="s">
        <v>6623</v>
      </c>
      <c r="F660" s="9">
        <v>44990.275978703707</v>
      </c>
      <c r="G660" s="9">
        <v>44990.358699999997</v>
      </c>
      <c r="H660" s="9">
        <v>44990.588478703707</v>
      </c>
      <c r="I660" s="5" t="str">
        <f>IF(VLOOKUP(B660, 'Customer Data'!B:C,2,FALSE)='Order Data per SKU'!E660,"","Different")</f>
        <v/>
      </c>
      <c r="J660" s="5">
        <f>VLOOKUP(C660,'Warehouse Data'!A:G,7,FALSE)</f>
        <v>76.989999999999995</v>
      </c>
      <c r="K660" s="5">
        <f t="shared" si="10"/>
        <v>461.93999999999994</v>
      </c>
      <c r="L660" s="15">
        <f>PRODUCT(VLOOKUP(C660,'Warehouse Data'!A:H,8,FALSE),D660)</f>
        <v>1.2329499237382242</v>
      </c>
    </row>
    <row r="661" spans="1:12" x14ac:dyDescent="0.3">
      <c r="A661" t="s">
        <v>7645</v>
      </c>
      <c r="B661" t="s">
        <v>6856</v>
      </c>
      <c r="C661" t="s">
        <v>4157</v>
      </c>
      <c r="D661" s="3">
        <v>1</v>
      </c>
      <c r="E661" s="3" t="s">
        <v>6623</v>
      </c>
      <c r="F661" s="9">
        <v>44990.275978703707</v>
      </c>
      <c r="G661" s="9">
        <v>44990.278899999998</v>
      </c>
      <c r="H661" s="9">
        <v>44990.588478703707</v>
      </c>
      <c r="I661" s="5" t="str">
        <f>IF(VLOOKUP(B661, 'Customer Data'!B:C,2,FALSE)='Order Data per SKU'!E661,"","Different")</f>
        <v/>
      </c>
      <c r="J661" s="5">
        <f>VLOOKUP(C661,'Warehouse Data'!A:G,7,FALSE)</f>
        <v>29.99</v>
      </c>
      <c r="K661" s="5">
        <f t="shared" si="10"/>
        <v>29.99</v>
      </c>
      <c r="L661" s="15">
        <f>PRODUCT(VLOOKUP(C661,'Warehouse Data'!A:H,8,FALSE),D661)</f>
        <v>24.003536973001793</v>
      </c>
    </row>
    <row r="662" spans="1:12" x14ac:dyDescent="0.3">
      <c r="A662" t="s">
        <v>7646</v>
      </c>
      <c r="B662" t="s">
        <v>7212</v>
      </c>
      <c r="C662" t="s">
        <v>3423</v>
      </c>
      <c r="D662" s="3">
        <v>3</v>
      </c>
      <c r="E662" s="3" t="s">
        <v>6664</v>
      </c>
      <c r="F662" s="9">
        <v>44990.441978703704</v>
      </c>
      <c r="G662" s="9">
        <v>44990.513899999998</v>
      </c>
      <c r="H662" s="9">
        <v>44990.837117592593</v>
      </c>
      <c r="I662" s="5" t="str">
        <f>IF(VLOOKUP(B662, 'Customer Data'!B:C,2,FALSE)='Order Data per SKU'!E662,"","Different")</f>
        <v>Different</v>
      </c>
      <c r="J662" s="5">
        <f>VLOOKUP(C662,'Warehouse Data'!A:G,7,FALSE)</f>
        <v>44.99</v>
      </c>
      <c r="K662" s="5">
        <f t="shared" si="10"/>
        <v>134.97</v>
      </c>
      <c r="L662" s="15">
        <f>PRODUCT(VLOOKUP(C662,'Warehouse Data'!A:H,8,FALSE),D662)</f>
        <v>4.509263712496411</v>
      </c>
    </row>
    <row r="663" spans="1:12" x14ac:dyDescent="0.3">
      <c r="A663" t="s">
        <v>7646</v>
      </c>
      <c r="B663" t="s">
        <v>7212</v>
      </c>
      <c r="C663" t="s">
        <v>4101</v>
      </c>
      <c r="D663" s="3">
        <v>9</v>
      </c>
      <c r="E663" s="3" t="s">
        <v>6664</v>
      </c>
      <c r="F663" s="9">
        <v>44990.441978703704</v>
      </c>
      <c r="G663" s="9">
        <v>44990.541700000002</v>
      </c>
      <c r="H663" s="9">
        <v>44990.837117592593</v>
      </c>
      <c r="I663" s="5" t="str">
        <f>IF(VLOOKUP(B663, 'Customer Data'!B:C,2,FALSE)='Order Data per SKU'!E663,"","Different")</f>
        <v>Different</v>
      </c>
      <c r="J663" s="5">
        <f>VLOOKUP(C663,'Warehouse Data'!A:G,7,FALSE)</f>
        <v>24.99</v>
      </c>
      <c r="K663" s="5">
        <f t="shared" si="10"/>
        <v>224.91</v>
      </c>
      <c r="L663" s="15">
        <f>PRODUCT(VLOOKUP(C663,'Warehouse Data'!A:H,8,FALSE),D663)</f>
        <v>4.5797061893929385</v>
      </c>
    </row>
    <row r="664" spans="1:12" x14ac:dyDescent="0.3">
      <c r="A664" t="s">
        <v>7647</v>
      </c>
      <c r="B664" t="s">
        <v>6728</v>
      </c>
      <c r="C664" t="s">
        <v>5465</v>
      </c>
      <c r="D664" s="3">
        <v>5</v>
      </c>
      <c r="E664" s="3" t="s">
        <v>6660</v>
      </c>
      <c r="F664" s="9">
        <v>44990.908978703701</v>
      </c>
      <c r="G664" s="9">
        <v>44991.190699999999</v>
      </c>
      <c r="H664" s="9">
        <v>44991.257589814813</v>
      </c>
      <c r="I664" s="5" t="str">
        <f>IF(VLOOKUP(B664, 'Customer Data'!B:C,2,FALSE)='Order Data per SKU'!E664,"","Different")</f>
        <v>Different</v>
      </c>
      <c r="J664" s="5">
        <f>VLOOKUP(C664,'Warehouse Data'!A:G,7,FALSE)</f>
        <v>27.99</v>
      </c>
      <c r="K664" s="5">
        <f t="shared" si="10"/>
        <v>139.94999999999999</v>
      </c>
      <c r="L664" s="15">
        <f>PRODUCT(VLOOKUP(C664,'Warehouse Data'!A:H,8,FALSE),D664)</f>
        <v>2.5309830486888742</v>
      </c>
    </row>
    <row r="665" spans="1:12" x14ac:dyDescent="0.3">
      <c r="A665" t="s">
        <v>7647</v>
      </c>
      <c r="B665" t="s">
        <v>6728</v>
      </c>
      <c r="C665" t="s">
        <v>4781</v>
      </c>
      <c r="D665" s="3">
        <v>5</v>
      </c>
      <c r="E665" s="3" t="s">
        <v>6660</v>
      </c>
      <c r="F665" s="9">
        <v>44990.908978703701</v>
      </c>
      <c r="G665" s="9">
        <v>44991.148300000001</v>
      </c>
      <c r="H665" s="9">
        <v>44991.257589814813</v>
      </c>
      <c r="I665" s="5" t="str">
        <f>IF(VLOOKUP(B665, 'Customer Data'!B:C,2,FALSE)='Order Data per SKU'!E665,"","Different")</f>
        <v>Different</v>
      </c>
      <c r="J665" s="5">
        <f>VLOOKUP(C665,'Warehouse Data'!A:G,7,FALSE)</f>
        <v>19.989999999999998</v>
      </c>
      <c r="K665" s="5">
        <f t="shared" si="10"/>
        <v>99.949999999999989</v>
      </c>
      <c r="L665" s="15">
        <f>PRODUCT(VLOOKUP(C665,'Warehouse Data'!A:H,8,FALSE),D665)</f>
        <v>2.023435626852053</v>
      </c>
    </row>
    <row r="666" spans="1:12" x14ac:dyDescent="0.3">
      <c r="A666" t="s">
        <v>7647</v>
      </c>
      <c r="B666" t="s">
        <v>6728</v>
      </c>
      <c r="C666" t="s">
        <v>3836</v>
      </c>
      <c r="D666" s="3">
        <v>5</v>
      </c>
      <c r="E666" s="3" t="s">
        <v>6660</v>
      </c>
      <c r="F666" s="9">
        <v>44990.908978703701</v>
      </c>
      <c r="G666" s="9">
        <v>44991.183100000002</v>
      </c>
      <c r="H666" s="9">
        <v>44991.257589814813</v>
      </c>
      <c r="I666" s="5" t="str">
        <f>IF(VLOOKUP(B666, 'Customer Data'!B:C,2,FALSE)='Order Data per SKU'!E666,"","Different")</f>
        <v>Different</v>
      </c>
      <c r="J666" s="5">
        <f>VLOOKUP(C666,'Warehouse Data'!A:G,7,FALSE)</f>
        <v>79.989999999999995</v>
      </c>
      <c r="K666" s="5">
        <f t="shared" si="10"/>
        <v>399.95</v>
      </c>
      <c r="L666" s="15">
        <f>PRODUCT(VLOOKUP(C666,'Warehouse Data'!A:H,8,FALSE),D666)</f>
        <v>150.01820741516389</v>
      </c>
    </row>
    <row r="667" spans="1:12" x14ac:dyDescent="0.3">
      <c r="A667" t="s">
        <v>7648</v>
      </c>
      <c r="B667" t="s">
        <v>7248</v>
      </c>
      <c r="C667" t="s">
        <v>5256</v>
      </c>
      <c r="D667" s="3">
        <v>2</v>
      </c>
      <c r="E667" s="3" t="s">
        <v>6623</v>
      </c>
      <c r="F667" s="9">
        <v>44991.212978703697</v>
      </c>
      <c r="G667" s="9">
        <v>44991.719700000001</v>
      </c>
      <c r="H667" s="9">
        <v>44992.163673148141</v>
      </c>
      <c r="I667" s="5" t="str">
        <f>IF(VLOOKUP(B667, 'Customer Data'!B:C,2,FALSE)='Order Data per SKU'!E667,"","Different")</f>
        <v/>
      </c>
      <c r="J667" s="5">
        <f>VLOOKUP(C667,'Warehouse Data'!A:G,7,FALSE)</f>
        <v>30.99</v>
      </c>
      <c r="K667" s="5">
        <f t="shared" si="10"/>
        <v>61.98</v>
      </c>
      <c r="L667" s="15">
        <f>PRODUCT(VLOOKUP(C667,'Warehouse Data'!A:H,8,FALSE),D667)</f>
        <v>2.0093986287662156</v>
      </c>
    </row>
    <row r="668" spans="1:12" x14ac:dyDescent="0.3">
      <c r="A668" t="s">
        <v>7649</v>
      </c>
      <c r="B668" t="s">
        <v>7071</v>
      </c>
      <c r="C668" t="s">
        <v>3461</v>
      </c>
      <c r="D668" s="3">
        <v>6</v>
      </c>
      <c r="E668" s="3" t="s">
        <v>6650</v>
      </c>
      <c r="F668" s="9">
        <v>44991.694978703701</v>
      </c>
      <c r="G668" s="9">
        <v>44991.7232</v>
      </c>
      <c r="H668" s="9">
        <v>44991.723450925921</v>
      </c>
      <c r="I668" s="5" t="str">
        <f>IF(VLOOKUP(B668, 'Customer Data'!B:C,2,FALSE)='Order Data per SKU'!E668,"","Different")</f>
        <v/>
      </c>
      <c r="J668" s="5">
        <f>VLOOKUP(C668,'Warehouse Data'!A:G,7,FALSE)</f>
        <v>29.99</v>
      </c>
      <c r="K668" s="5">
        <f t="shared" si="10"/>
        <v>179.94</v>
      </c>
      <c r="L668" s="15">
        <f>PRODUCT(VLOOKUP(C668,'Warehouse Data'!A:H,8,FALSE),D668)</f>
        <v>18.016290866463642</v>
      </c>
    </row>
    <row r="669" spans="1:12" x14ac:dyDescent="0.3">
      <c r="A669" t="s">
        <v>7650</v>
      </c>
      <c r="B669" t="s">
        <v>6869</v>
      </c>
      <c r="C669" t="s">
        <v>3173</v>
      </c>
      <c r="D669" s="3">
        <v>7</v>
      </c>
      <c r="E669" s="3" t="s">
        <v>6656</v>
      </c>
      <c r="F669" s="9">
        <v>44991.699978703698</v>
      </c>
      <c r="G669" s="9">
        <v>44992.130299999997</v>
      </c>
      <c r="H669" s="9">
        <v>44992.210395370363</v>
      </c>
      <c r="I669" s="5" t="str">
        <f>IF(VLOOKUP(B669, 'Customer Data'!B:C,2,FALSE)='Order Data per SKU'!E669,"","Different")</f>
        <v/>
      </c>
      <c r="J669" s="5">
        <f>VLOOKUP(C669,'Warehouse Data'!A:G,7,FALSE)</f>
        <v>48.99</v>
      </c>
      <c r="K669" s="5">
        <f t="shared" si="10"/>
        <v>342.93</v>
      </c>
      <c r="L669" s="15">
        <f>PRODUCT(VLOOKUP(C669,'Warehouse Data'!A:H,8,FALSE),D669)</f>
        <v>1.4186976567372198</v>
      </c>
    </row>
    <row r="670" spans="1:12" x14ac:dyDescent="0.3">
      <c r="A670" t="s">
        <v>7651</v>
      </c>
      <c r="B670" t="s">
        <v>7192</v>
      </c>
      <c r="C670" t="s">
        <v>5026</v>
      </c>
      <c r="D670" s="3">
        <v>4</v>
      </c>
      <c r="E670" s="3" t="s">
        <v>6648</v>
      </c>
      <c r="F670" s="9">
        <v>44991.835978703697</v>
      </c>
      <c r="G670" s="9">
        <v>44991.959300000002</v>
      </c>
      <c r="H670" s="9">
        <v>44992.479034259253</v>
      </c>
      <c r="I670" s="5" t="str">
        <f>IF(VLOOKUP(B670, 'Customer Data'!B:C,2,FALSE)='Order Data per SKU'!E670,"","Different")</f>
        <v/>
      </c>
      <c r="J670" s="5">
        <f>VLOOKUP(C670,'Warehouse Data'!A:G,7,FALSE)</f>
        <v>27.99</v>
      </c>
      <c r="K670" s="5">
        <f t="shared" si="10"/>
        <v>111.96</v>
      </c>
      <c r="L670" s="15">
        <f>PRODUCT(VLOOKUP(C670,'Warehouse Data'!A:H,8,FALSE),D670)</f>
        <v>8.0285150182801939</v>
      </c>
    </row>
    <row r="671" spans="1:12" x14ac:dyDescent="0.3">
      <c r="A671" t="s">
        <v>7651</v>
      </c>
      <c r="B671" t="s">
        <v>7192</v>
      </c>
      <c r="C671" t="s">
        <v>4798</v>
      </c>
      <c r="D671" s="3">
        <v>3</v>
      </c>
      <c r="E671" s="3" t="s">
        <v>6648</v>
      </c>
      <c r="F671" s="9">
        <v>44991.835978703697</v>
      </c>
      <c r="G671" s="9">
        <v>44992.434999999998</v>
      </c>
      <c r="H671" s="9">
        <v>44992.479034259253</v>
      </c>
      <c r="I671" s="5" t="str">
        <f>IF(VLOOKUP(B671, 'Customer Data'!B:C,2,FALSE)='Order Data per SKU'!E671,"","Different")</f>
        <v/>
      </c>
      <c r="J671" s="5">
        <f>VLOOKUP(C671,'Warehouse Data'!A:G,7,FALSE)</f>
        <v>4.99</v>
      </c>
      <c r="K671" s="5">
        <f t="shared" si="10"/>
        <v>14.97</v>
      </c>
      <c r="L671" s="15">
        <f>PRODUCT(VLOOKUP(C671,'Warehouse Data'!A:H,8,FALSE),D671)</f>
        <v>3.019670332721307</v>
      </c>
    </row>
    <row r="672" spans="1:12" x14ac:dyDescent="0.3">
      <c r="A672" t="s">
        <v>7652</v>
      </c>
      <c r="B672" t="s">
        <v>6803</v>
      </c>
      <c r="C672" t="s">
        <v>3439</v>
      </c>
      <c r="D672" s="3">
        <v>4</v>
      </c>
      <c r="E672" s="3" t="s">
        <v>6632</v>
      </c>
      <c r="F672" s="9">
        <v>44992.069978703694</v>
      </c>
      <c r="G672" s="9">
        <v>44992.738400000002</v>
      </c>
      <c r="H672" s="9">
        <v>44992.781089814802</v>
      </c>
      <c r="I672" s="5" t="str">
        <f>IF(VLOOKUP(B672, 'Customer Data'!B:C,2,FALSE)='Order Data per SKU'!E672,"","Different")</f>
        <v/>
      </c>
      <c r="J672" s="5">
        <f>VLOOKUP(C672,'Warehouse Data'!A:G,7,FALSE)</f>
        <v>19.989999999999998</v>
      </c>
      <c r="K672" s="5">
        <f t="shared" si="10"/>
        <v>79.959999999999994</v>
      </c>
      <c r="L672" s="15">
        <f>PRODUCT(VLOOKUP(C672,'Warehouse Data'!A:H,8,FALSE),D672)</f>
        <v>2.0152431203361214</v>
      </c>
    </row>
    <row r="673" spans="1:12" x14ac:dyDescent="0.3">
      <c r="A673" t="s">
        <v>7652</v>
      </c>
      <c r="B673" t="s">
        <v>6803</v>
      </c>
      <c r="C673" t="s">
        <v>4122</v>
      </c>
      <c r="D673" s="3">
        <v>7</v>
      </c>
      <c r="E673" s="3" t="s">
        <v>6632</v>
      </c>
      <c r="F673" s="9">
        <v>44992.069978703694</v>
      </c>
      <c r="G673" s="9">
        <v>44992.7713</v>
      </c>
      <c r="H673" s="9">
        <v>44992.781089814802</v>
      </c>
      <c r="I673" s="5" t="str">
        <f>IF(VLOOKUP(B673, 'Customer Data'!B:C,2,FALSE)='Order Data per SKU'!E673,"","Different")</f>
        <v/>
      </c>
      <c r="J673" s="5">
        <f>VLOOKUP(C673,'Warehouse Data'!A:G,7,FALSE)</f>
        <v>54.99</v>
      </c>
      <c r="K673" s="5">
        <f t="shared" si="10"/>
        <v>384.93</v>
      </c>
      <c r="L673" s="15">
        <f>PRODUCT(VLOOKUP(C673,'Warehouse Data'!A:H,8,FALSE),D673)</f>
        <v>3.5242867610546256</v>
      </c>
    </row>
    <row r="674" spans="1:12" x14ac:dyDescent="0.3">
      <c r="A674" t="s">
        <v>7652</v>
      </c>
      <c r="B674" t="s">
        <v>6803</v>
      </c>
      <c r="C674" t="s">
        <v>4373</v>
      </c>
      <c r="D674" s="3">
        <v>4</v>
      </c>
      <c r="E674" s="3" t="s">
        <v>6632</v>
      </c>
      <c r="F674" s="9">
        <v>44992.069978703694</v>
      </c>
      <c r="G674" s="9">
        <v>44992.714699999997</v>
      </c>
      <c r="H674" s="9">
        <v>44992.781089814802</v>
      </c>
      <c r="I674" s="5" t="str">
        <f>IF(VLOOKUP(B674, 'Customer Data'!B:C,2,FALSE)='Order Data per SKU'!E674,"","Different")</f>
        <v/>
      </c>
      <c r="J674" s="5">
        <f>VLOOKUP(C674,'Warehouse Data'!A:G,7,FALSE)</f>
        <v>199.99</v>
      </c>
      <c r="K674" s="5">
        <f t="shared" si="10"/>
        <v>799.96</v>
      </c>
      <c r="L674" s="15">
        <f>PRODUCT(VLOOKUP(C674,'Warehouse Data'!A:H,8,FALSE),D674)</f>
        <v>2.0212589538692538</v>
      </c>
    </row>
    <row r="675" spans="1:12" x14ac:dyDescent="0.3">
      <c r="A675" t="s">
        <v>7653</v>
      </c>
      <c r="B675" t="s">
        <v>7190</v>
      </c>
      <c r="C675" t="s">
        <v>3379</v>
      </c>
      <c r="D675" s="3">
        <v>7</v>
      </c>
      <c r="E675" s="3" t="s">
        <v>6658</v>
      </c>
      <c r="F675" s="9">
        <v>44992.416978703695</v>
      </c>
      <c r="G675" s="9">
        <v>44992.584000000003</v>
      </c>
      <c r="H675" s="9">
        <v>44993.010034259249</v>
      </c>
      <c r="I675" s="5" t="str">
        <f>IF(VLOOKUP(B675, 'Customer Data'!B:C,2,FALSE)='Order Data per SKU'!E675,"","Different")</f>
        <v/>
      </c>
      <c r="J675" s="5">
        <f>VLOOKUP(C675,'Warehouse Data'!A:G,7,FALSE)</f>
        <v>21.99</v>
      </c>
      <c r="K675" s="5">
        <f t="shared" si="10"/>
        <v>153.92999999999998</v>
      </c>
      <c r="L675" s="15">
        <f>PRODUCT(VLOOKUP(C675,'Warehouse Data'!A:H,8,FALSE),D675)</f>
        <v>2.1026329820085783</v>
      </c>
    </row>
    <row r="676" spans="1:12" x14ac:dyDescent="0.3">
      <c r="A676" t="s">
        <v>7654</v>
      </c>
      <c r="B676" t="s">
        <v>7148</v>
      </c>
      <c r="C676" t="s">
        <v>4253</v>
      </c>
      <c r="D676" s="3">
        <v>7</v>
      </c>
      <c r="E676" s="3" t="s">
        <v>6648</v>
      </c>
      <c r="F676" s="9">
        <v>44992.662978703695</v>
      </c>
      <c r="G676" s="9">
        <v>44992.680099999998</v>
      </c>
      <c r="H676" s="9">
        <v>44992.710895370365</v>
      </c>
      <c r="I676" s="5" t="str">
        <f>IF(VLOOKUP(B676, 'Customer Data'!B:C,2,FALSE)='Order Data per SKU'!E676,"","Different")</f>
        <v/>
      </c>
      <c r="J676" s="5">
        <f>VLOOKUP(C676,'Warehouse Data'!A:G,7,FALSE)</f>
        <v>39.99</v>
      </c>
      <c r="K676" s="5">
        <f t="shared" si="10"/>
        <v>279.93</v>
      </c>
      <c r="L676" s="15">
        <f>PRODUCT(VLOOKUP(C676,'Warehouse Data'!A:H,8,FALSE),D676)</f>
        <v>2.851496395164463</v>
      </c>
    </row>
    <row r="677" spans="1:12" x14ac:dyDescent="0.3">
      <c r="A677" t="s">
        <v>7654</v>
      </c>
      <c r="B677" t="s">
        <v>7148</v>
      </c>
      <c r="C677" t="s">
        <v>5769</v>
      </c>
      <c r="D677" s="3">
        <v>1</v>
      </c>
      <c r="E677" s="3" t="s">
        <v>6648</v>
      </c>
      <c r="F677" s="9">
        <v>44992.662978703695</v>
      </c>
      <c r="G677" s="9">
        <v>44992.694900000002</v>
      </c>
      <c r="H677" s="9">
        <v>44992.710895370365</v>
      </c>
      <c r="I677" s="5" t="str">
        <f>IF(VLOOKUP(B677, 'Customer Data'!B:C,2,FALSE)='Order Data per SKU'!E677,"","Different")</f>
        <v/>
      </c>
      <c r="J677" s="5">
        <f>VLOOKUP(C677,'Warehouse Data'!A:G,7,FALSE)</f>
        <v>199.99</v>
      </c>
      <c r="K677" s="5">
        <f t="shared" si="10"/>
        <v>199.99</v>
      </c>
      <c r="L677" s="15">
        <f>PRODUCT(VLOOKUP(C677,'Warehouse Data'!A:H,8,FALSE),D677)</f>
        <v>31.008598826823597</v>
      </c>
    </row>
    <row r="678" spans="1:12" x14ac:dyDescent="0.3">
      <c r="A678" t="s">
        <v>7654</v>
      </c>
      <c r="B678" t="s">
        <v>7148</v>
      </c>
      <c r="C678" t="s">
        <v>3771</v>
      </c>
      <c r="D678" s="3">
        <v>6</v>
      </c>
      <c r="E678" s="3" t="s">
        <v>6648</v>
      </c>
      <c r="F678" s="9">
        <v>44992.662978703695</v>
      </c>
      <c r="G678" s="9">
        <v>44992.679400000001</v>
      </c>
      <c r="H678" s="9">
        <v>44992.710895370365</v>
      </c>
      <c r="I678" s="5" t="str">
        <f>IF(VLOOKUP(B678, 'Customer Data'!B:C,2,FALSE)='Order Data per SKU'!E678,"","Different")</f>
        <v/>
      </c>
      <c r="J678" s="5">
        <f>VLOOKUP(C678,'Warehouse Data'!A:G,7,FALSE)</f>
        <v>12.99</v>
      </c>
      <c r="K678" s="5">
        <f t="shared" si="10"/>
        <v>77.94</v>
      </c>
      <c r="L678" s="15">
        <f>PRODUCT(VLOOKUP(C678,'Warehouse Data'!A:H,8,FALSE),D678)</f>
        <v>2.4275415356939662</v>
      </c>
    </row>
    <row r="679" spans="1:12" x14ac:dyDescent="0.3">
      <c r="A679" t="s">
        <v>7655</v>
      </c>
      <c r="B679" t="s">
        <v>7268</v>
      </c>
      <c r="C679" t="s">
        <v>3944</v>
      </c>
      <c r="D679" s="3">
        <v>11</v>
      </c>
      <c r="E679" s="3" t="s">
        <v>6627</v>
      </c>
      <c r="F679" s="9">
        <v>44993.010978703693</v>
      </c>
      <c r="G679" s="9">
        <v>44993.063399999999</v>
      </c>
      <c r="H679" s="9">
        <v>44993.447784259246</v>
      </c>
      <c r="I679" s="5" t="str">
        <f>IF(VLOOKUP(B679, 'Customer Data'!B:C,2,FALSE)='Order Data per SKU'!E679,"","Different")</f>
        <v/>
      </c>
      <c r="J679" s="5">
        <f>VLOOKUP(C679,'Warehouse Data'!A:G,7,FALSE)</f>
        <v>59.99</v>
      </c>
      <c r="K679" s="5">
        <f t="shared" si="10"/>
        <v>659.89</v>
      </c>
      <c r="L679" s="15">
        <f>PRODUCT(VLOOKUP(C679,'Warehouse Data'!A:H,8,FALSE),D679)</f>
        <v>154.07270160144489</v>
      </c>
    </row>
    <row r="680" spans="1:12" x14ac:dyDescent="0.3">
      <c r="A680" t="s">
        <v>7655</v>
      </c>
      <c r="B680" t="s">
        <v>7268</v>
      </c>
      <c r="C680" t="s">
        <v>3724</v>
      </c>
      <c r="D680" s="3">
        <v>2</v>
      </c>
      <c r="E680" s="3" t="s">
        <v>6627</v>
      </c>
      <c r="F680" s="9">
        <v>44993.010978703693</v>
      </c>
      <c r="G680" s="9">
        <v>44993.424700000003</v>
      </c>
      <c r="H680" s="9">
        <v>44993.447784259246</v>
      </c>
      <c r="I680" s="5" t="str">
        <f>IF(VLOOKUP(B680, 'Customer Data'!B:C,2,FALSE)='Order Data per SKU'!E680,"","Different")</f>
        <v/>
      </c>
      <c r="J680" s="5">
        <f>VLOOKUP(C680,'Warehouse Data'!A:G,7,FALSE)</f>
        <v>15.99</v>
      </c>
      <c r="K680" s="5">
        <f t="shared" si="10"/>
        <v>31.98</v>
      </c>
      <c r="L680" s="15">
        <f>PRODUCT(VLOOKUP(C680,'Warehouse Data'!A:H,8,FALSE),D680)</f>
        <v>6.0136351153896843</v>
      </c>
    </row>
    <row r="681" spans="1:12" x14ac:dyDescent="0.3">
      <c r="A681" t="s">
        <v>7656</v>
      </c>
      <c r="B681" t="s">
        <v>7113</v>
      </c>
      <c r="C681" t="s">
        <v>5658</v>
      </c>
      <c r="D681" s="3">
        <v>4</v>
      </c>
      <c r="E681" s="3" t="s">
        <v>6631</v>
      </c>
      <c r="F681" s="9">
        <v>44993.346978703696</v>
      </c>
      <c r="G681" s="9">
        <v>44993.431900000003</v>
      </c>
      <c r="H681" s="9">
        <v>44993.585867592585</v>
      </c>
      <c r="I681" s="5" t="str">
        <f>IF(VLOOKUP(B681, 'Customer Data'!B:C,2,FALSE)='Order Data per SKU'!E681,"","Different")</f>
        <v/>
      </c>
      <c r="J681" s="5">
        <f>VLOOKUP(C681,'Warehouse Data'!A:G,7,FALSE)</f>
        <v>79.989999999999995</v>
      </c>
      <c r="K681" s="5">
        <f t="shared" si="10"/>
        <v>319.95999999999998</v>
      </c>
      <c r="L681" s="15">
        <f>PRODUCT(VLOOKUP(C681,'Warehouse Data'!A:H,8,FALSE),D681)</f>
        <v>132.00740048239473</v>
      </c>
    </row>
    <row r="682" spans="1:12" x14ac:dyDescent="0.3">
      <c r="A682" t="s">
        <v>7657</v>
      </c>
      <c r="B682" t="s">
        <v>7246</v>
      </c>
      <c r="C682" t="s">
        <v>4716</v>
      </c>
      <c r="D682" s="3">
        <v>6</v>
      </c>
      <c r="E682" s="3" t="s">
        <v>6642</v>
      </c>
      <c r="F682" s="9">
        <v>44993.418978703696</v>
      </c>
      <c r="G682" s="9">
        <v>44994.102800000001</v>
      </c>
      <c r="H682" s="9">
        <v>44994.107867592582</v>
      </c>
      <c r="I682" s="5" t="str">
        <f>IF(VLOOKUP(B682, 'Customer Data'!B:C,2,FALSE)='Order Data per SKU'!E682,"","Different")</f>
        <v/>
      </c>
      <c r="J682" s="5">
        <f>VLOOKUP(C682,'Warehouse Data'!A:G,7,FALSE)</f>
        <v>5.99</v>
      </c>
      <c r="K682" s="5">
        <f t="shared" si="10"/>
        <v>35.94</v>
      </c>
      <c r="L682" s="15">
        <f>PRODUCT(VLOOKUP(C682,'Warehouse Data'!A:H,8,FALSE),D682)</f>
        <v>6.0564323049666786</v>
      </c>
    </row>
    <row r="683" spans="1:12" x14ac:dyDescent="0.3">
      <c r="A683" t="s">
        <v>7657</v>
      </c>
      <c r="B683" t="s">
        <v>7246</v>
      </c>
      <c r="C683" t="s">
        <v>5860</v>
      </c>
      <c r="D683" s="3">
        <v>9</v>
      </c>
      <c r="E683" s="3" t="s">
        <v>6642</v>
      </c>
      <c r="F683" s="9">
        <v>44993.418978703696</v>
      </c>
      <c r="G683" s="9">
        <v>44993.842299999997</v>
      </c>
      <c r="H683" s="9">
        <v>44994.107867592582</v>
      </c>
      <c r="I683" s="5" t="str">
        <f>IF(VLOOKUP(B683, 'Customer Data'!B:C,2,FALSE)='Order Data per SKU'!E683,"","Different")</f>
        <v/>
      </c>
      <c r="J683" s="5">
        <f>VLOOKUP(C683,'Warehouse Data'!A:G,7,FALSE)</f>
        <v>39.99</v>
      </c>
      <c r="K683" s="5">
        <f t="shared" si="10"/>
        <v>359.91</v>
      </c>
      <c r="L683" s="15">
        <f>PRODUCT(VLOOKUP(C683,'Warehouse Data'!A:H,8,FALSE),D683)</f>
        <v>4.5586171894602341</v>
      </c>
    </row>
    <row r="684" spans="1:12" x14ac:dyDescent="0.3">
      <c r="A684" t="s">
        <v>7658</v>
      </c>
      <c r="B684" t="s">
        <v>7001</v>
      </c>
      <c r="C684" t="s">
        <v>4172</v>
      </c>
      <c r="D684" s="3">
        <v>7</v>
      </c>
      <c r="E684" s="3" t="s">
        <v>6627</v>
      </c>
      <c r="F684" s="9">
        <v>44993.578978703699</v>
      </c>
      <c r="G684" s="9">
        <v>44993.914299999997</v>
      </c>
      <c r="H684" s="9">
        <v>44994.478284259254</v>
      </c>
      <c r="I684" s="5" t="str">
        <f>IF(VLOOKUP(B684, 'Customer Data'!B:C,2,FALSE)='Order Data per SKU'!E684,"","Different")</f>
        <v/>
      </c>
      <c r="J684" s="5">
        <f>VLOOKUP(C684,'Warehouse Data'!A:G,7,FALSE)</f>
        <v>49.99</v>
      </c>
      <c r="K684" s="5">
        <f t="shared" si="10"/>
        <v>349.93</v>
      </c>
      <c r="L684" s="15">
        <f>PRODUCT(VLOOKUP(C684,'Warehouse Data'!A:H,8,FALSE),D684)</f>
        <v>0.7056299286320854</v>
      </c>
    </row>
    <row r="685" spans="1:12" x14ac:dyDescent="0.3">
      <c r="A685" t="s">
        <v>7658</v>
      </c>
      <c r="B685" t="s">
        <v>7001</v>
      </c>
      <c r="C685" t="s">
        <v>5201</v>
      </c>
      <c r="D685" s="3">
        <v>5</v>
      </c>
      <c r="E685" s="3" t="s">
        <v>6627</v>
      </c>
      <c r="F685" s="9">
        <v>44993.578978703699</v>
      </c>
      <c r="G685" s="9">
        <v>44994.098899999997</v>
      </c>
      <c r="H685" s="9">
        <v>44994.478284259254</v>
      </c>
      <c r="I685" s="5" t="str">
        <f>IF(VLOOKUP(B685, 'Customer Data'!B:C,2,FALSE)='Order Data per SKU'!E685,"","Different")</f>
        <v/>
      </c>
      <c r="J685" s="5">
        <f>VLOOKUP(C685,'Warehouse Data'!A:G,7,FALSE)</f>
        <v>22.99</v>
      </c>
      <c r="K685" s="5">
        <f t="shared" si="10"/>
        <v>114.94999999999999</v>
      </c>
      <c r="L685" s="15">
        <f>PRODUCT(VLOOKUP(C685,'Warehouse Data'!A:H,8,FALSE),D685)</f>
        <v>10.035061809351909</v>
      </c>
    </row>
    <row r="686" spans="1:12" x14ac:dyDescent="0.3">
      <c r="A686" t="s">
        <v>7658</v>
      </c>
      <c r="B686" t="s">
        <v>7001</v>
      </c>
      <c r="C686" t="s">
        <v>3678</v>
      </c>
      <c r="D686" s="3">
        <v>3</v>
      </c>
      <c r="E686" s="3" t="s">
        <v>6627</v>
      </c>
      <c r="F686" s="9">
        <v>44993.578978703699</v>
      </c>
      <c r="G686" s="9">
        <v>44994.293899999997</v>
      </c>
      <c r="H686" s="9">
        <v>44994.478284259254</v>
      </c>
      <c r="I686" s="5" t="str">
        <f>IF(VLOOKUP(B686, 'Customer Data'!B:C,2,FALSE)='Order Data per SKU'!E686,"","Different")</f>
        <v/>
      </c>
      <c r="J686" s="5">
        <f>VLOOKUP(C686,'Warehouse Data'!A:G,7,FALSE)</f>
        <v>5.99</v>
      </c>
      <c r="K686" s="5">
        <f t="shared" si="10"/>
        <v>17.97</v>
      </c>
      <c r="L686" s="15">
        <f>PRODUCT(VLOOKUP(C686,'Warehouse Data'!A:H,8,FALSE),D686)</f>
        <v>6.0251315037919611</v>
      </c>
    </row>
    <row r="687" spans="1:12" x14ac:dyDescent="0.3">
      <c r="A687" t="s">
        <v>7658</v>
      </c>
      <c r="B687" t="s">
        <v>7001</v>
      </c>
      <c r="C687" t="s">
        <v>5682</v>
      </c>
      <c r="D687" s="3">
        <v>8</v>
      </c>
      <c r="E687" s="3" t="s">
        <v>6627</v>
      </c>
      <c r="F687" s="9">
        <v>44993.578978703699</v>
      </c>
      <c r="G687" s="9">
        <v>44994.477800000001</v>
      </c>
      <c r="H687" s="9">
        <v>44994.478284259254</v>
      </c>
      <c r="I687" s="5" t="str">
        <f>IF(VLOOKUP(B687, 'Customer Data'!B:C,2,FALSE)='Order Data per SKU'!E687,"","Different")</f>
        <v/>
      </c>
      <c r="J687" s="5">
        <f>VLOOKUP(C687,'Warehouse Data'!A:G,7,FALSE)</f>
        <v>44.99</v>
      </c>
      <c r="K687" s="5">
        <f t="shared" si="10"/>
        <v>359.92</v>
      </c>
      <c r="L687" s="15">
        <f>PRODUCT(VLOOKUP(C687,'Warehouse Data'!A:H,8,FALSE),D687)</f>
        <v>200.04557805399898</v>
      </c>
    </row>
    <row r="688" spans="1:12" x14ac:dyDescent="0.3">
      <c r="A688" t="s">
        <v>7659</v>
      </c>
      <c r="B688" t="s">
        <v>7247</v>
      </c>
      <c r="C688" t="s">
        <v>5499</v>
      </c>
      <c r="D688" s="3">
        <v>7</v>
      </c>
      <c r="E688" s="3" t="s">
        <v>6664</v>
      </c>
      <c r="F688" s="9">
        <v>44993.877978703698</v>
      </c>
      <c r="G688" s="9">
        <v>44994.4159</v>
      </c>
      <c r="H688" s="9">
        <v>44994.434923148139</v>
      </c>
      <c r="I688" s="5" t="str">
        <f>IF(VLOOKUP(B688, 'Customer Data'!B:C,2,FALSE)='Order Data per SKU'!E688,"","Different")</f>
        <v>Different</v>
      </c>
      <c r="J688" s="5">
        <f>VLOOKUP(C688,'Warehouse Data'!A:G,7,FALSE)</f>
        <v>16.989999999999998</v>
      </c>
      <c r="K688" s="5">
        <f t="shared" si="10"/>
        <v>118.92999999999999</v>
      </c>
      <c r="L688" s="15">
        <f>PRODUCT(VLOOKUP(C688,'Warehouse Data'!A:H,8,FALSE),D688)</f>
        <v>3.5302130077657301</v>
      </c>
    </row>
    <row r="689" spans="1:12" x14ac:dyDescent="0.3">
      <c r="A689" t="s">
        <v>7659</v>
      </c>
      <c r="B689" t="s">
        <v>7247</v>
      </c>
      <c r="C689" t="s">
        <v>5925</v>
      </c>
      <c r="D689" s="3">
        <v>4</v>
      </c>
      <c r="E689" s="3" t="s">
        <v>6664</v>
      </c>
      <c r="F689" s="9">
        <v>44993.877978703698</v>
      </c>
      <c r="G689" s="9">
        <v>44994.011700000003</v>
      </c>
      <c r="H689" s="9">
        <v>44994.434923148139</v>
      </c>
      <c r="I689" s="5" t="str">
        <f>IF(VLOOKUP(B689, 'Customer Data'!B:C,2,FALSE)='Order Data per SKU'!E689,"","Different")</f>
        <v>Different</v>
      </c>
      <c r="J689" s="5">
        <f>VLOOKUP(C689,'Warehouse Data'!A:G,7,FALSE)</f>
        <v>59.99</v>
      </c>
      <c r="K689" s="5">
        <f t="shared" si="10"/>
        <v>239.96</v>
      </c>
      <c r="L689" s="15">
        <f>PRODUCT(VLOOKUP(C689,'Warehouse Data'!A:H,8,FALSE),D689)</f>
        <v>2.011368653969682</v>
      </c>
    </row>
    <row r="690" spans="1:12" x14ac:dyDescent="0.3">
      <c r="A690" t="s">
        <v>7660</v>
      </c>
      <c r="B690" t="s">
        <v>6879</v>
      </c>
      <c r="C690" t="s">
        <v>4297</v>
      </c>
      <c r="D690" s="3">
        <v>3</v>
      </c>
      <c r="E690" s="3" t="s">
        <v>6623</v>
      </c>
      <c r="F690" s="9">
        <v>44994.317978703701</v>
      </c>
      <c r="G690" s="9">
        <v>44994.491600000001</v>
      </c>
      <c r="H690" s="9">
        <v>44994.807562037036</v>
      </c>
      <c r="I690" s="5" t="str">
        <f>IF(VLOOKUP(B690, 'Customer Data'!B:C,2,FALSE)='Order Data per SKU'!E690,"","Different")</f>
        <v/>
      </c>
      <c r="J690" s="5">
        <f>VLOOKUP(C690,'Warehouse Data'!A:G,7,FALSE)</f>
        <v>45.99</v>
      </c>
      <c r="K690" s="5">
        <f t="shared" si="10"/>
        <v>137.97</v>
      </c>
      <c r="L690" s="15">
        <f>PRODUCT(VLOOKUP(C690,'Warehouse Data'!A:H,8,FALSE),D690)</f>
        <v>1.5189867731054116</v>
      </c>
    </row>
    <row r="691" spans="1:12" x14ac:dyDescent="0.3">
      <c r="A691" t="s">
        <v>7661</v>
      </c>
      <c r="B691" t="s">
        <v>6884</v>
      </c>
      <c r="C691" t="s">
        <v>3837</v>
      </c>
      <c r="D691" s="3">
        <v>7</v>
      </c>
      <c r="E691" s="3" t="s">
        <v>6658</v>
      </c>
      <c r="F691" s="9">
        <v>44994.5129787037</v>
      </c>
      <c r="G691" s="9">
        <v>44994.829700000002</v>
      </c>
      <c r="H691" s="9">
        <v>44995.163673148141</v>
      </c>
      <c r="I691" s="5" t="str">
        <f>IF(VLOOKUP(B691, 'Customer Data'!B:C,2,FALSE)='Order Data per SKU'!E691,"","Different")</f>
        <v/>
      </c>
      <c r="J691" s="5">
        <f>VLOOKUP(C691,'Warehouse Data'!A:G,7,FALSE)</f>
        <v>9.99</v>
      </c>
      <c r="K691" s="5">
        <f t="shared" si="10"/>
        <v>69.930000000000007</v>
      </c>
      <c r="L691" s="15">
        <f>PRODUCT(VLOOKUP(C691,'Warehouse Data'!A:H,8,FALSE),D691)</f>
        <v>3.540347558044425</v>
      </c>
    </row>
    <row r="692" spans="1:12" x14ac:dyDescent="0.3">
      <c r="A692" t="s">
        <v>7661</v>
      </c>
      <c r="B692" t="s">
        <v>6884</v>
      </c>
      <c r="C692" t="s">
        <v>3902</v>
      </c>
      <c r="D692" s="3">
        <v>4</v>
      </c>
      <c r="E692" s="3" t="s">
        <v>6658</v>
      </c>
      <c r="F692" s="9">
        <v>44994.5129787037</v>
      </c>
      <c r="G692" s="9">
        <v>44994.9231</v>
      </c>
      <c r="H692" s="9">
        <v>44995.163673148141</v>
      </c>
      <c r="I692" s="5" t="str">
        <f>IF(VLOOKUP(B692, 'Customer Data'!B:C,2,FALSE)='Order Data per SKU'!E692,"","Different")</f>
        <v/>
      </c>
      <c r="J692" s="5">
        <f>VLOOKUP(C692,'Warehouse Data'!A:G,7,FALSE)</f>
        <v>74.989999999999995</v>
      </c>
      <c r="K692" s="5">
        <f t="shared" si="10"/>
        <v>299.95999999999998</v>
      </c>
      <c r="L692" s="15">
        <f>PRODUCT(VLOOKUP(C692,'Warehouse Data'!A:H,8,FALSE),D692)</f>
        <v>4.0161032754432533</v>
      </c>
    </row>
    <row r="693" spans="1:12" x14ac:dyDescent="0.3">
      <c r="A693" t="s">
        <v>7662</v>
      </c>
      <c r="B693" t="s">
        <v>7051</v>
      </c>
      <c r="C693" t="s">
        <v>5718</v>
      </c>
      <c r="D693" s="3">
        <v>5</v>
      </c>
      <c r="E693" s="3" t="s">
        <v>6650</v>
      </c>
      <c r="F693" s="9">
        <v>44994.996978703697</v>
      </c>
      <c r="G693" s="9">
        <v>44995.264000000003</v>
      </c>
      <c r="H693" s="9">
        <v>44995.570589814808</v>
      </c>
      <c r="I693" s="5" t="str">
        <f>IF(VLOOKUP(B693, 'Customer Data'!B:C,2,FALSE)='Order Data per SKU'!E693,"","Different")</f>
        <v/>
      </c>
      <c r="J693" s="5">
        <f>VLOOKUP(C693,'Warehouse Data'!A:G,7,FALSE)</f>
        <v>149.99</v>
      </c>
      <c r="K693" s="5">
        <f t="shared" si="10"/>
        <v>749.95</v>
      </c>
      <c r="L693" s="15">
        <f>PRODUCT(VLOOKUP(C693,'Warehouse Data'!A:H,8,FALSE),D693)</f>
        <v>0.52030156379440606</v>
      </c>
    </row>
    <row r="694" spans="1:12" x14ac:dyDescent="0.3">
      <c r="A694" t="s">
        <v>7663</v>
      </c>
      <c r="B694" t="s">
        <v>7235</v>
      </c>
      <c r="C694" t="s">
        <v>3098</v>
      </c>
      <c r="D694" s="3">
        <v>1</v>
      </c>
      <c r="E694" s="3" t="s">
        <v>6654</v>
      </c>
      <c r="F694" s="9">
        <v>44995.269978703698</v>
      </c>
      <c r="G694" s="9">
        <v>44995.524700000002</v>
      </c>
      <c r="H694" s="9">
        <v>44995.57345092592</v>
      </c>
      <c r="I694" s="5" t="str">
        <f>IF(VLOOKUP(B694, 'Customer Data'!B:C,2,FALSE)='Order Data per SKU'!E694,"","Different")</f>
        <v/>
      </c>
      <c r="J694" s="5">
        <f>VLOOKUP(C694,'Warehouse Data'!A:G,7,FALSE)</f>
        <v>26.99</v>
      </c>
      <c r="K694" s="5">
        <f t="shared" si="10"/>
        <v>26.99</v>
      </c>
      <c r="L694" s="15">
        <f>PRODUCT(VLOOKUP(C694,'Warehouse Data'!A:H,8,FALSE),D694)</f>
        <v>10.001608362054476</v>
      </c>
    </row>
    <row r="695" spans="1:12" x14ac:dyDescent="0.3">
      <c r="A695" t="s">
        <v>7664</v>
      </c>
      <c r="B695" t="s">
        <v>6987</v>
      </c>
      <c r="C695" t="s">
        <v>5716</v>
      </c>
      <c r="D695" s="3">
        <v>3</v>
      </c>
      <c r="E695" s="3" t="s">
        <v>6631</v>
      </c>
      <c r="F695" s="9">
        <v>44995.715978703702</v>
      </c>
      <c r="G695" s="9">
        <v>44996.500599999999</v>
      </c>
      <c r="H695" s="9">
        <v>44996.6597287037</v>
      </c>
      <c r="I695" s="5" t="str">
        <f>IF(VLOOKUP(B695, 'Customer Data'!B:C,2,FALSE)='Order Data per SKU'!E695,"","Different")</f>
        <v/>
      </c>
      <c r="J695" s="5">
        <f>VLOOKUP(C695,'Warehouse Data'!A:G,7,FALSE)</f>
        <v>49.99</v>
      </c>
      <c r="K695" s="5">
        <f t="shared" si="10"/>
        <v>149.97</v>
      </c>
      <c r="L695" s="15">
        <f>PRODUCT(VLOOKUP(C695,'Warehouse Data'!A:H,8,FALSE),D695)</f>
        <v>6.0019265169647458</v>
      </c>
    </row>
    <row r="696" spans="1:12" x14ac:dyDescent="0.3">
      <c r="A696" t="s">
        <v>7664</v>
      </c>
      <c r="B696" t="s">
        <v>6987</v>
      </c>
      <c r="C696" t="s">
        <v>4016</v>
      </c>
      <c r="D696" s="3">
        <v>6</v>
      </c>
      <c r="E696" s="3" t="s">
        <v>6631</v>
      </c>
      <c r="F696" s="9">
        <v>44995.715978703702</v>
      </c>
      <c r="G696" s="9">
        <v>44996.11</v>
      </c>
      <c r="H696" s="9">
        <v>44996.6597287037</v>
      </c>
      <c r="I696" s="5" t="str">
        <f>IF(VLOOKUP(B696, 'Customer Data'!B:C,2,FALSE)='Order Data per SKU'!E696,"","Different")</f>
        <v/>
      </c>
      <c r="J696" s="5">
        <f>VLOOKUP(C696,'Warehouse Data'!A:G,7,FALSE)</f>
        <v>34.99</v>
      </c>
      <c r="K696" s="5">
        <f t="shared" si="10"/>
        <v>209.94</v>
      </c>
      <c r="L696" s="15">
        <f>PRODUCT(VLOOKUP(C696,'Warehouse Data'!A:H,8,FALSE),D696)</f>
        <v>108.00211944388843</v>
      </c>
    </row>
    <row r="697" spans="1:12" x14ac:dyDescent="0.3">
      <c r="A697" t="s">
        <v>7664</v>
      </c>
      <c r="B697" t="s">
        <v>6987</v>
      </c>
      <c r="C697" t="s">
        <v>3012</v>
      </c>
      <c r="D697" s="3">
        <v>4</v>
      </c>
      <c r="E697" s="3" t="s">
        <v>6631</v>
      </c>
      <c r="F697" s="9">
        <v>44995.715978703702</v>
      </c>
      <c r="G697" s="9">
        <v>44996.106699999997</v>
      </c>
      <c r="H697" s="9">
        <v>44996.6597287037</v>
      </c>
      <c r="I697" s="5" t="str">
        <f>IF(VLOOKUP(B697, 'Customer Data'!B:C,2,FALSE)='Order Data per SKU'!E697,"","Different")</f>
        <v/>
      </c>
      <c r="J697" s="5">
        <f>VLOOKUP(C697,'Warehouse Data'!A:G,7,FALSE)</f>
        <v>8.99</v>
      </c>
      <c r="K697" s="5">
        <f t="shared" si="10"/>
        <v>35.96</v>
      </c>
      <c r="L697" s="15">
        <f>PRODUCT(VLOOKUP(C697,'Warehouse Data'!A:H,8,FALSE),D697)</f>
        <v>48.007495630328769</v>
      </c>
    </row>
    <row r="698" spans="1:12" x14ac:dyDescent="0.3">
      <c r="A698" t="s">
        <v>7665</v>
      </c>
      <c r="B698" t="s">
        <v>6764</v>
      </c>
      <c r="C698" t="s">
        <v>5951</v>
      </c>
      <c r="D698" s="3">
        <v>4</v>
      </c>
      <c r="E698" s="3" t="s">
        <v>6660</v>
      </c>
      <c r="F698" s="9">
        <v>44996.166978703703</v>
      </c>
      <c r="G698" s="9">
        <v>44996.620999999999</v>
      </c>
      <c r="H698" s="9">
        <v>44996.809339814812</v>
      </c>
      <c r="I698" s="5" t="str">
        <f>IF(VLOOKUP(B698, 'Customer Data'!B:C,2,FALSE)='Order Data per SKU'!E698,"","Different")</f>
        <v/>
      </c>
      <c r="J698" s="5">
        <f>VLOOKUP(C698,'Warehouse Data'!A:G,7,FALSE)</f>
        <v>79.989999999999995</v>
      </c>
      <c r="K698" s="5">
        <f t="shared" si="10"/>
        <v>319.95999999999998</v>
      </c>
      <c r="L698" s="15">
        <f>PRODUCT(VLOOKUP(C698,'Warehouse Data'!A:H,8,FALSE),D698)</f>
        <v>1.6145780113388408</v>
      </c>
    </row>
    <row r="699" spans="1:12" x14ac:dyDescent="0.3">
      <c r="A699" t="s">
        <v>7666</v>
      </c>
      <c r="B699" t="s">
        <v>7037</v>
      </c>
      <c r="C699" t="s">
        <v>4895</v>
      </c>
      <c r="D699" s="3">
        <v>7</v>
      </c>
      <c r="E699" s="3" t="s">
        <v>6634</v>
      </c>
      <c r="F699" s="9">
        <v>44996.350978703704</v>
      </c>
      <c r="G699" s="9">
        <v>44996.538</v>
      </c>
      <c r="H699" s="9">
        <v>44996.989173148148</v>
      </c>
      <c r="I699" s="5" t="str">
        <f>IF(VLOOKUP(B699, 'Customer Data'!B:C,2,FALSE)='Order Data per SKU'!E699,"","Different")</f>
        <v>Different</v>
      </c>
      <c r="J699" s="5">
        <f>VLOOKUP(C699,'Warehouse Data'!A:G,7,FALSE)</f>
        <v>13.99</v>
      </c>
      <c r="K699" s="5">
        <f t="shared" si="10"/>
        <v>97.93</v>
      </c>
      <c r="L699" s="15">
        <f>PRODUCT(VLOOKUP(C699,'Warehouse Data'!A:H,8,FALSE),D699)</f>
        <v>2.8104567441082988</v>
      </c>
    </row>
    <row r="700" spans="1:12" x14ac:dyDescent="0.3">
      <c r="A700" t="s">
        <v>7666</v>
      </c>
      <c r="B700" t="s">
        <v>7037</v>
      </c>
      <c r="C700" t="s">
        <v>5476</v>
      </c>
      <c r="D700" s="3">
        <v>5</v>
      </c>
      <c r="E700" s="3" t="s">
        <v>6634</v>
      </c>
      <c r="F700" s="9">
        <v>44996.350978703704</v>
      </c>
      <c r="G700" s="9">
        <v>44996.977400000003</v>
      </c>
      <c r="H700" s="9">
        <v>44996.989173148148</v>
      </c>
      <c r="I700" s="5" t="str">
        <f>IF(VLOOKUP(B700, 'Customer Data'!B:C,2,FALSE)='Order Data per SKU'!E700,"","Different")</f>
        <v>Different</v>
      </c>
      <c r="J700" s="5">
        <f>VLOOKUP(C700,'Warehouse Data'!A:G,7,FALSE)</f>
        <v>29.99</v>
      </c>
      <c r="K700" s="5">
        <f t="shared" si="10"/>
        <v>149.94999999999999</v>
      </c>
      <c r="L700" s="15">
        <f>PRODUCT(VLOOKUP(C700,'Warehouse Data'!A:H,8,FALSE),D700)</f>
        <v>100.03040845975052</v>
      </c>
    </row>
    <row r="701" spans="1:12" x14ac:dyDescent="0.3">
      <c r="A701" t="s">
        <v>7667</v>
      </c>
      <c r="B701" t="s">
        <v>7208</v>
      </c>
      <c r="C701" t="s">
        <v>4233</v>
      </c>
      <c r="D701" s="3">
        <v>4</v>
      </c>
      <c r="E701" s="3" t="s">
        <v>6651</v>
      </c>
      <c r="F701" s="9">
        <v>44996.596978703703</v>
      </c>
      <c r="G701" s="9">
        <v>44996.613799999999</v>
      </c>
      <c r="H701" s="9">
        <v>44997.485173148147</v>
      </c>
      <c r="I701" s="5" t="str">
        <f>IF(VLOOKUP(B701, 'Customer Data'!B:C,2,FALSE)='Order Data per SKU'!E701,"","Different")</f>
        <v/>
      </c>
      <c r="J701" s="5">
        <f>VLOOKUP(C701,'Warehouse Data'!A:G,7,FALSE)</f>
        <v>24.99</v>
      </c>
      <c r="K701" s="5">
        <f t="shared" si="10"/>
        <v>99.96</v>
      </c>
      <c r="L701" s="15">
        <f>PRODUCT(VLOOKUP(C701,'Warehouse Data'!A:H,8,FALSE),D701)</f>
        <v>20.009083829806002</v>
      </c>
    </row>
    <row r="702" spans="1:12" x14ac:dyDescent="0.3">
      <c r="A702" t="s">
        <v>7667</v>
      </c>
      <c r="B702" t="s">
        <v>7208</v>
      </c>
      <c r="C702" t="s">
        <v>4653</v>
      </c>
      <c r="D702" s="3">
        <v>9</v>
      </c>
      <c r="E702" s="3" t="s">
        <v>6651</v>
      </c>
      <c r="F702" s="9">
        <v>44996.596978703703</v>
      </c>
      <c r="G702" s="9">
        <v>44997.033300000003</v>
      </c>
      <c r="H702" s="9">
        <v>44997.485173148147</v>
      </c>
      <c r="I702" s="5" t="str">
        <f>IF(VLOOKUP(B702, 'Customer Data'!B:C,2,FALSE)='Order Data per SKU'!E702,"","Different")</f>
        <v/>
      </c>
      <c r="J702" s="5">
        <f>VLOOKUP(C702,'Warehouse Data'!A:G,7,FALSE)</f>
        <v>7.99</v>
      </c>
      <c r="K702" s="5">
        <f t="shared" si="10"/>
        <v>71.91</v>
      </c>
      <c r="L702" s="15">
        <f>PRODUCT(VLOOKUP(C702,'Warehouse Data'!A:H,8,FALSE),D702)</f>
        <v>2.701368506446292</v>
      </c>
    </row>
    <row r="703" spans="1:12" x14ac:dyDescent="0.3">
      <c r="A703" t="s">
        <v>7668</v>
      </c>
      <c r="B703" t="s">
        <v>7052</v>
      </c>
      <c r="C703" t="s">
        <v>4576</v>
      </c>
      <c r="D703" s="3">
        <v>4</v>
      </c>
      <c r="E703" s="3" t="s">
        <v>6661</v>
      </c>
      <c r="F703" s="9">
        <v>44997.054978703702</v>
      </c>
      <c r="G703" s="9">
        <v>44997.113499999999</v>
      </c>
      <c r="H703" s="9">
        <v>44997.191089814813</v>
      </c>
      <c r="I703" s="5" t="str">
        <f>IF(VLOOKUP(B703, 'Customer Data'!B:C,2,FALSE)='Order Data per SKU'!E703,"","Different")</f>
        <v/>
      </c>
      <c r="J703" s="5">
        <f>VLOOKUP(C703,'Warehouse Data'!A:G,7,FALSE)</f>
        <v>15.99</v>
      </c>
      <c r="K703" s="5">
        <f t="shared" si="10"/>
        <v>63.96</v>
      </c>
      <c r="L703" s="15">
        <f>PRODUCT(VLOOKUP(C703,'Warehouse Data'!A:H,8,FALSE),D703)</f>
        <v>4.8164322898954115</v>
      </c>
    </row>
    <row r="704" spans="1:12" x14ac:dyDescent="0.3">
      <c r="A704" t="s">
        <v>7669</v>
      </c>
      <c r="B704" t="s">
        <v>7239</v>
      </c>
      <c r="C704" t="s">
        <v>4482</v>
      </c>
      <c r="D704" s="3">
        <v>4</v>
      </c>
      <c r="E704" s="3" t="s">
        <v>6651</v>
      </c>
      <c r="F704" s="9">
        <v>44997.553978703705</v>
      </c>
      <c r="G704" s="9">
        <v>44997.569600000003</v>
      </c>
      <c r="H704" s="9">
        <v>44997.585228703705</v>
      </c>
      <c r="I704" s="5" t="str">
        <f>IF(VLOOKUP(B704, 'Customer Data'!B:C,2,FALSE)='Order Data per SKU'!E704,"","Different")</f>
        <v/>
      </c>
      <c r="J704" s="5">
        <f>VLOOKUP(C704,'Warehouse Data'!A:G,7,FALSE)</f>
        <v>15.99</v>
      </c>
      <c r="K704" s="5">
        <f t="shared" si="10"/>
        <v>63.96</v>
      </c>
      <c r="L704" s="15">
        <f>PRODUCT(VLOOKUP(C704,'Warehouse Data'!A:H,8,FALSE),D704)</f>
        <v>20.007490185228036</v>
      </c>
    </row>
    <row r="705" spans="1:12" x14ac:dyDescent="0.3">
      <c r="A705" t="s">
        <v>7670</v>
      </c>
      <c r="B705" t="s">
        <v>7076</v>
      </c>
      <c r="C705" t="s">
        <v>4476</v>
      </c>
      <c r="D705" s="3">
        <v>3</v>
      </c>
      <c r="E705" s="3" t="s">
        <v>6623</v>
      </c>
      <c r="F705" s="9">
        <v>44997.904978703707</v>
      </c>
      <c r="G705" s="9">
        <v>44998.5769</v>
      </c>
      <c r="H705" s="9">
        <v>44998.849423148153</v>
      </c>
      <c r="I705" s="5" t="str">
        <f>IF(VLOOKUP(B705, 'Customer Data'!B:C,2,FALSE)='Order Data per SKU'!E705,"","Different")</f>
        <v/>
      </c>
      <c r="J705" s="5">
        <f>VLOOKUP(C705,'Warehouse Data'!A:G,7,FALSE)</f>
        <v>12.99</v>
      </c>
      <c r="K705" s="5">
        <f t="shared" si="10"/>
        <v>38.97</v>
      </c>
      <c r="L705" s="15">
        <f>PRODUCT(VLOOKUP(C705,'Warehouse Data'!A:H,8,FALSE),D705)</f>
        <v>3.0056552367004965</v>
      </c>
    </row>
    <row r="706" spans="1:12" x14ac:dyDescent="0.3">
      <c r="A706" t="s">
        <v>7670</v>
      </c>
      <c r="B706" t="s">
        <v>7076</v>
      </c>
      <c r="C706" t="s">
        <v>5352</v>
      </c>
      <c r="D706" s="3">
        <v>2</v>
      </c>
      <c r="E706" s="3" t="s">
        <v>6623</v>
      </c>
      <c r="F706" s="9">
        <v>44997.904978703707</v>
      </c>
      <c r="G706" s="9">
        <v>44998.588499999998</v>
      </c>
      <c r="H706" s="9">
        <v>44998.849423148153</v>
      </c>
      <c r="I706" s="5" t="str">
        <f>IF(VLOOKUP(B706, 'Customer Data'!B:C,2,FALSE)='Order Data per SKU'!E706,"","Different")</f>
        <v/>
      </c>
      <c r="J706" s="5">
        <f>VLOOKUP(C706,'Warehouse Data'!A:G,7,FALSE)</f>
        <v>38.99</v>
      </c>
      <c r="K706" s="5">
        <f t="shared" si="10"/>
        <v>77.98</v>
      </c>
      <c r="L706" s="15">
        <f>PRODUCT(VLOOKUP(C706,'Warehouse Data'!A:H,8,FALSE),D706)</f>
        <v>1.2041437379397695</v>
      </c>
    </row>
    <row r="707" spans="1:12" x14ac:dyDescent="0.3">
      <c r="A707" t="s">
        <v>7670</v>
      </c>
      <c r="B707" t="s">
        <v>7076</v>
      </c>
      <c r="C707" t="s">
        <v>3784</v>
      </c>
      <c r="D707" s="3">
        <v>8</v>
      </c>
      <c r="E707" s="3" t="s">
        <v>6623</v>
      </c>
      <c r="F707" s="9">
        <v>44997.904978703707</v>
      </c>
      <c r="G707" s="9">
        <v>44998.128299999997</v>
      </c>
      <c r="H707" s="9">
        <v>44998.849423148153</v>
      </c>
      <c r="I707" s="5" t="str">
        <f>IF(VLOOKUP(B707, 'Customer Data'!B:C,2,FALSE)='Order Data per SKU'!E707,"","Different")</f>
        <v/>
      </c>
      <c r="J707" s="5">
        <f>VLOOKUP(C707,'Warehouse Data'!A:G,7,FALSE)</f>
        <v>10.99</v>
      </c>
      <c r="K707" s="5">
        <f t="shared" si="10"/>
        <v>87.92</v>
      </c>
      <c r="L707" s="15">
        <f>PRODUCT(VLOOKUP(C707,'Warehouse Data'!A:H,8,FALSE),D707)</f>
        <v>240.03154515792886</v>
      </c>
    </row>
    <row r="708" spans="1:12" x14ac:dyDescent="0.3">
      <c r="A708" t="s">
        <v>7671</v>
      </c>
      <c r="B708" t="s">
        <v>7149</v>
      </c>
      <c r="C708" t="s">
        <v>3436</v>
      </c>
      <c r="D708" s="3">
        <v>2</v>
      </c>
      <c r="E708" s="3" t="s">
        <v>6656</v>
      </c>
      <c r="F708" s="9">
        <v>44998.160978703709</v>
      </c>
      <c r="G708" s="9">
        <v>44998.421300000002</v>
      </c>
      <c r="H708" s="9">
        <v>44998.62625648149</v>
      </c>
      <c r="I708" s="5" t="str">
        <f>IF(VLOOKUP(B708, 'Customer Data'!B:C,2,FALSE)='Order Data per SKU'!E708,"","Different")</f>
        <v/>
      </c>
      <c r="J708" s="5">
        <f>VLOOKUP(C708,'Warehouse Data'!A:G,7,FALSE)</f>
        <v>169.99</v>
      </c>
      <c r="K708" s="5">
        <f t="shared" ref="K708:K771" si="11">J708*D708</f>
        <v>339.98</v>
      </c>
      <c r="L708" s="15">
        <f>PRODUCT(VLOOKUP(C708,'Warehouse Data'!A:H,8,FALSE),D708)</f>
        <v>3.0197201171094989</v>
      </c>
    </row>
    <row r="709" spans="1:12" x14ac:dyDescent="0.3">
      <c r="A709" t="s">
        <v>7672</v>
      </c>
      <c r="B709" t="s">
        <v>6902</v>
      </c>
      <c r="C709" t="s">
        <v>4391</v>
      </c>
      <c r="D709" s="3">
        <v>4</v>
      </c>
      <c r="E709" s="3" t="s">
        <v>6631</v>
      </c>
      <c r="F709" s="9">
        <v>44998.334978703708</v>
      </c>
      <c r="G709" s="9">
        <v>44998.5677</v>
      </c>
      <c r="H709" s="9">
        <v>44998.680117592594</v>
      </c>
      <c r="I709" s="5" t="str">
        <f>IF(VLOOKUP(B709, 'Customer Data'!B:C,2,FALSE)='Order Data per SKU'!E709,"","Different")</f>
        <v/>
      </c>
      <c r="J709" s="5">
        <f>VLOOKUP(C709,'Warehouse Data'!A:G,7,FALSE)</f>
        <v>10.99</v>
      </c>
      <c r="K709" s="5">
        <f t="shared" si="11"/>
        <v>43.96</v>
      </c>
      <c r="L709" s="15">
        <f>PRODUCT(VLOOKUP(C709,'Warehouse Data'!A:H,8,FALSE),D709)</f>
        <v>2.0020297680183208</v>
      </c>
    </row>
    <row r="710" spans="1:12" x14ac:dyDescent="0.3">
      <c r="A710" t="s">
        <v>7672</v>
      </c>
      <c r="B710" t="s">
        <v>6902</v>
      </c>
      <c r="C710" t="s">
        <v>4814</v>
      </c>
      <c r="D710" s="3">
        <v>5</v>
      </c>
      <c r="E710" s="3" t="s">
        <v>6631</v>
      </c>
      <c r="F710" s="9">
        <v>44998.334978703708</v>
      </c>
      <c r="G710" s="9">
        <v>44998.434300000001</v>
      </c>
      <c r="H710" s="9">
        <v>44998.680117592594</v>
      </c>
      <c r="I710" s="5" t="str">
        <f>IF(VLOOKUP(B710, 'Customer Data'!B:C,2,FALSE)='Order Data per SKU'!E710,"","Different")</f>
        <v/>
      </c>
      <c r="J710" s="5">
        <f>VLOOKUP(C710,'Warehouse Data'!A:G,7,FALSE)</f>
        <v>13.99</v>
      </c>
      <c r="K710" s="5">
        <f t="shared" si="11"/>
        <v>69.95</v>
      </c>
      <c r="L710" s="15">
        <f>PRODUCT(VLOOKUP(C710,'Warehouse Data'!A:H,8,FALSE),D710)</f>
        <v>0.50716153169059264</v>
      </c>
    </row>
    <row r="711" spans="1:12" x14ac:dyDescent="0.3">
      <c r="A711" t="s">
        <v>7673</v>
      </c>
      <c r="B711" t="s">
        <v>6901</v>
      </c>
      <c r="C711" t="s">
        <v>5001</v>
      </c>
      <c r="D711" s="3">
        <v>4</v>
      </c>
      <c r="E711" s="3" t="s">
        <v>6623</v>
      </c>
      <c r="F711" s="9">
        <v>44998.801978703705</v>
      </c>
      <c r="G711" s="9">
        <v>44999.015299999999</v>
      </c>
      <c r="H711" s="9">
        <v>44999.722117592595</v>
      </c>
      <c r="I711" s="5" t="str">
        <f>IF(VLOOKUP(B711, 'Customer Data'!B:C,2,FALSE)='Order Data per SKU'!E711,"","Different")</f>
        <v>Different</v>
      </c>
      <c r="J711" s="5">
        <f>VLOOKUP(C711,'Warehouse Data'!A:G,7,FALSE)</f>
        <v>10.99</v>
      </c>
      <c r="K711" s="5">
        <f t="shared" si="11"/>
        <v>43.96</v>
      </c>
      <c r="L711" s="15">
        <f>PRODUCT(VLOOKUP(C711,'Warehouse Data'!A:H,8,FALSE),D711)</f>
        <v>2.0057565090509075</v>
      </c>
    </row>
    <row r="712" spans="1:12" x14ac:dyDescent="0.3">
      <c r="A712" t="s">
        <v>7674</v>
      </c>
      <c r="B712" t="s">
        <v>6802</v>
      </c>
      <c r="C712" t="s">
        <v>4844</v>
      </c>
      <c r="D712" s="3">
        <v>5</v>
      </c>
      <c r="E712" s="3" t="s">
        <v>6656</v>
      </c>
      <c r="F712" s="9">
        <v>44998.980978703701</v>
      </c>
      <c r="G712" s="9">
        <v>44999.082499999997</v>
      </c>
      <c r="H712" s="9">
        <v>44999.19139537037</v>
      </c>
      <c r="I712" s="5" t="str">
        <f>IF(VLOOKUP(B712, 'Customer Data'!B:C,2,FALSE)='Order Data per SKU'!E712,"","Different")</f>
        <v/>
      </c>
      <c r="J712" s="5">
        <f>VLOOKUP(C712,'Warehouse Data'!A:G,7,FALSE)</f>
        <v>15.99</v>
      </c>
      <c r="K712" s="5">
        <f t="shared" si="11"/>
        <v>79.95</v>
      </c>
      <c r="L712" s="15">
        <f>PRODUCT(VLOOKUP(C712,'Warehouse Data'!A:H,8,FALSE),D712)</f>
        <v>2.0336470236289754</v>
      </c>
    </row>
    <row r="713" spans="1:12" x14ac:dyDescent="0.3">
      <c r="A713" t="s">
        <v>7675</v>
      </c>
      <c r="B713" t="s">
        <v>6937</v>
      </c>
      <c r="C713" t="s">
        <v>4350</v>
      </c>
      <c r="D713" s="3">
        <v>4</v>
      </c>
      <c r="E713" s="3" t="s">
        <v>6623</v>
      </c>
      <c r="F713" s="9">
        <v>44999.204978703703</v>
      </c>
      <c r="G713" s="9">
        <v>44999.229500000001</v>
      </c>
      <c r="H713" s="9">
        <v>44999.289700925925</v>
      </c>
      <c r="I713" s="5" t="str">
        <f>IF(VLOOKUP(B713, 'Customer Data'!B:C,2,FALSE)='Order Data per SKU'!E713,"","Different")</f>
        <v>Different</v>
      </c>
      <c r="J713" s="5">
        <f>VLOOKUP(C713,'Warehouse Data'!A:G,7,FALSE)</f>
        <v>14.99</v>
      </c>
      <c r="K713" s="5">
        <f t="shared" si="11"/>
        <v>59.96</v>
      </c>
      <c r="L713" s="15">
        <f>PRODUCT(VLOOKUP(C713,'Warehouse Data'!A:H,8,FALSE),D713)</f>
        <v>4.0380859542767977</v>
      </c>
    </row>
    <row r="714" spans="1:12" x14ac:dyDescent="0.3">
      <c r="A714" t="s">
        <v>7676</v>
      </c>
      <c r="B714" t="s">
        <v>7121</v>
      </c>
      <c r="C714" t="s">
        <v>4201</v>
      </c>
      <c r="D714" s="3">
        <v>4</v>
      </c>
      <c r="E714" s="3" t="s">
        <v>6639</v>
      </c>
      <c r="F714" s="9">
        <v>44999.537978703702</v>
      </c>
      <c r="G714" s="9">
        <v>44999.873500000002</v>
      </c>
      <c r="H714" s="9">
        <v>44999.880339814816</v>
      </c>
      <c r="I714" s="5" t="str">
        <f>IF(VLOOKUP(B714, 'Customer Data'!B:C,2,FALSE)='Order Data per SKU'!E714,"","Different")</f>
        <v>Different</v>
      </c>
      <c r="J714" s="5">
        <f>VLOOKUP(C714,'Warehouse Data'!A:G,7,FALSE)</f>
        <v>34.99</v>
      </c>
      <c r="K714" s="5">
        <f t="shared" si="11"/>
        <v>139.96</v>
      </c>
      <c r="L714" s="15">
        <f>PRODUCT(VLOOKUP(C714,'Warehouse Data'!A:H,8,FALSE),D714)</f>
        <v>2.0302356251484417</v>
      </c>
    </row>
    <row r="715" spans="1:12" x14ac:dyDescent="0.3">
      <c r="A715" t="s">
        <v>7676</v>
      </c>
      <c r="B715" t="s">
        <v>7121</v>
      </c>
      <c r="C715" t="s">
        <v>4118</v>
      </c>
      <c r="D715" s="3">
        <v>4</v>
      </c>
      <c r="E715" s="3" t="s">
        <v>6639</v>
      </c>
      <c r="F715" s="9">
        <v>44999.537978703702</v>
      </c>
      <c r="G715" s="9">
        <v>44999.605100000001</v>
      </c>
      <c r="H715" s="9">
        <v>44999.880339814816</v>
      </c>
      <c r="I715" s="5" t="str">
        <f>IF(VLOOKUP(B715, 'Customer Data'!B:C,2,FALSE)='Order Data per SKU'!E715,"","Different")</f>
        <v>Different</v>
      </c>
      <c r="J715" s="5">
        <f>VLOOKUP(C715,'Warehouse Data'!A:G,7,FALSE)</f>
        <v>49.99</v>
      </c>
      <c r="K715" s="5">
        <f t="shared" si="11"/>
        <v>199.96</v>
      </c>
      <c r="L715" s="15">
        <f>PRODUCT(VLOOKUP(C715,'Warehouse Data'!A:H,8,FALSE),D715)</f>
        <v>32.004568165851296</v>
      </c>
    </row>
    <row r="716" spans="1:12" x14ac:dyDescent="0.3">
      <c r="A716" t="s">
        <v>7677</v>
      </c>
      <c r="B716" t="s">
        <v>6961</v>
      </c>
      <c r="C716" t="s">
        <v>4565</v>
      </c>
      <c r="D716" s="3">
        <v>6</v>
      </c>
      <c r="E716" s="3" t="s">
        <v>6656</v>
      </c>
      <c r="F716" s="9">
        <v>44999.857978703702</v>
      </c>
      <c r="G716" s="9">
        <v>45000.397400000002</v>
      </c>
      <c r="H716" s="9">
        <v>45000.462145370366</v>
      </c>
      <c r="I716" s="5" t="str">
        <f>IF(VLOOKUP(B716, 'Customer Data'!B:C,2,FALSE)='Order Data per SKU'!E716,"","Different")</f>
        <v/>
      </c>
      <c r="J716" s="5">
        <f>VLOOKUP(C716,'Warehouse Data'!A:G,7,FALSE)</f>
        <v>15.99</v>
      </c>
      <c r="K716" s="5">
        <f t="shared" si="11"/>
        <v>95.94</v>
      </c>
      <c r="L716" s="15">
        <f>PRODUCT(VLOOKUP(C716,'Warehouse Data'!A:H,8,FALSE),D716)</f>
        <v>0.60715179983573098</v>
      </c>
    </row>
    <row r="717" spans="1:12" x14ac:dyDescent="0.3">
      <c r="A717" t="s">
        <v>7678</v>
      </c>
      <c r="B717" t="s">
        <v>7150</v>
      </c>
      <c r="C717" t="s">
        <v>5570</v>
      </c>
      <c r="D717" s="3">
        <v>2</v>
      </c>
      <c r="E717" s="3" t="s">
        <v>6651</v>
      </c>
      <c r="F717" s="9">
        <v>45000.156978703701</v>
      </c>
      <c r="G717" s="9">
        <v>45000.304799999998</v>
      </c>
      <c r="H717" s="9">
        <v>45000.902812037035</v>
      </c>
      <c r="I717" s="5" t="str">
        <f>IF(VLOOKUP(B717, 'Customer Data'!B:C,2,FALSE)='Order Data per SKU'!E717,"","Different")</f>
        <v/>
      </c>
      <c r="J717" s="5">
        <f>VLOOKUP(C717,'Warehouse Data'!A:G,7,FALSE)</f>
        <v>49.99</v>
      </c>
      <c r="K717" s="5">
        <f t="shared" si="11"/>
        <v>99.98</v>
      </c>
      <c r="L717" s="15">
        <f>PRODUCT(VLOOKUP(C717,'Warehouse Data'!A:H,8,FALSE),D717)</f>
        <v>0.20946988476922274</v>
      </c>
    </row>
    <row r="718" spans="1:12" x14ac:dyDescent="0.3">
      <c r="A718" t="s">
        <v>7678</v>
      </c>
      <c r="B718" t="s">
        <v>7150</v>
      </c>
      <c r="C718" t="s">
        <v>5263</v>
      </c>
      <c r="D718" s="3">
        <v>5</v>
      </c>
      <c r="E718" s="3" t="s">
        <v>6651</v>
      </c>
      <c r="F718" s="9">
        <v>45000.156978703701</v>
      </c>
      <c r="G718" s="9">
        <v>45000.6679</v>
      </c>
      <c r="H718" s="9">
        <v>45000.902812037035</v>
      </c>
      <c r="I718" s="5" t="str">
        <f>IF(VLOOKUP(B718, 'Customer Data'!B:C,2,FALSE)='Order Data per SKU'!E718,"","Different")</f>
        <v/>
      </c>
      <c r="J718" s="5">
        <f>VLOOKUP(C718,'Warehouse Data'!A:G,7,FALSE)</f>
        <v>28.99</v>
      </c>
      <c r="K718" s="5">
        <f t="shared" si="11"/>
        <v>144.94999999999999</v>
      </c>
      <c r="L718" s="15">
        <f>PRODUCT(VLOOKUP(C718,'Warehouse Data'!A:H,8,FALSE),D718)</f>
        <v>2.5070796564129143</v>
      </c>
    </row>
    <row r="719" spans="1:12" x14ac:dyDescent="0.3">
      <c r="A719" t="s">
        <v>7679</v>
      </c>
      <c r="B719" t="s">
        <v>7257</v>
      </c>
      <c r="C719" t="s">
        <v>3700</v>
      </c>
      <c r="D719" s="3">
        <v>11</v>
      </c>
      <c r="E719" s="3" t="s">
        <v>6653</v>
      </c>
      <c r="F719" s="9">
        <v>45000.403978703704</v>
      </c>
      <c r="G719" s="9">
        <v>45000.506600000001</v>
      </c>
      <c r="H719" s="9">
        <v>45001.210923148145</v>
      </c>
      <c r="I719" s="5" t="str">
        <f>IF(VLOOKUP(B719, 'Customer Data'!B:C,2,FALSE)='Order Data per SKU'!E719,"","Different")</f>
        <v>Different</v>
      </c>
      <c r="J719" s="5">
        <f>VLOOKUP(C719,'Warehouse Data'!A:G,7,FALSE)</f>
        <v>39.99</v>
      </c>
      <c r="K719" s="5">
        <f t="shared" si="11"/>
        <v>439.89000000000004</v>
      </c>
      <c r="L719" s="15">
        <f>PRODUCT(VLOOKUP(C719,'Warehouse Data'!A:H,8,FALSE),D719)</f>
        <v>5.608337994836921</v>
      </c>
    </row>
    <row r="720" spans="1:12" x14ac:dyDescent="0.3">
      <c r="A720" t="s">
        <v>7679</v>
      </c>
      <c r="B720" t="s">
        <v>7257</v>
      </c>
      <c r="C720" t="s">
        <v>3737</v>
      </c>
      <c r="D720" s="3">
        <v>7</v>
      </c>
      <c r="E720" s="3" t="s">
        <v>6653</v>
      </c>
      <c r="F720" s="9">
        <v>45000.403978703704</v>
      </c>
      <c r="G720" s="9">
        <v>45000.7978</v>
      </c>
      <c r="H720" s="9">
        <v>45001.210923148145</v>
      </c>
      <c r="I720" s="5" t="str">
        <f>IF(VLOOKUP(B720, 'Customer Data'!B:C,2,FALSE)='Order Data per SKU'!E720,"","Different")</f>
        <v>Different</v>
      </c>
      <c r="J720" s="5">
        <f>VLOOKUP(C720,'Warehouse Data'!A:G,7,FALSE)</f>
        <v>8.99</v>
      </c>
      <c r="K720" s="5">
        <f t="shared" si="11"/>
        <v>62.93</v>
      </c>
      <c r="L720" s="15">
        <f>PRODUCT(VLOOKUP(C720,'Warehouse Data'!A:H,8,FALSE),D720)</f>
        <v>10.525237275682517</v>
      </c>
    </row>
    <row r="721" spans="1:12" x14ac:dyDescent="0.3">
      <c r="A721" t="s">
        <v>7680</v>
      </c>
      <c r="B721" t="s">
        <v>6770</v>
      </c>
      <c r="C721" t="s">
        <v>4282</v>
      </c>
      <c r="D721" s="3">
        <v>6</v>
      </c>
      <c r="E721" s="3" t="s">
        <v>6653</v>
      </c>
      <c r="F721" s="9">
        <v>45000.508978703707</v>
      </c>
      <c r="G721" s="9">
        <v>45000.600100000003</v>
      </c>
      <c r="H721" s="9">
        <v>45000.801339814818</v>
      </c>
      <c r="I721" s="5" t="str">
        <f>IF(VLOOKUP(B721, 'Customer Data'!B:C,2,FALSE)='Order Data per SKU'!E721,"","Different")</f>
        <v/>
      </c>
      <c r="J721" s="5">
        <f>VLOOKUP(C721,'Warehouse Data'!A:G,7,FALSE)</f>
        <v>29.99</v>
      </c>
      <c r="K721" s="5">
        <f t="shared" si="11"/>
        <v>179.94</v>
      </c>
      <c r="L721" s="15">
        <f>PRODUCT(VLOOKUP(C721,'Warehouse Data'!A:H,8,FALSE),D721)</f>
        <v>6.0244525342676489</v>
      </c>
    </row>
    <row r="722" spans="1:12" x14ac:dyDescent="0.3">
      <c r="A722" t="s">
        <v>7681</v>
      </c>
      <c r="B722" t="s">
        <v>7014</v>
      </c>
      <c r="C722" t="s">
        <v>4453</v>
      </c>
      <c r="D722" s="3">
        <v>1</v>
      </c>
      <c r="E722" s="3" t="s">
        <v>6641</v>
      </c>
      <c r="F722" s="9">
        <v>45000.81097870371</v>
      </c>
      <c r="G722" s="9">
        <v>45000.894699999997</v>
      </c>
      <c r="H722" s="9">
        <v>45000.917923148154</v>
      </c>
      <c r="I722" s="5" t="str">
        <f>IF(VLOOKUP(B722, 'Customer Data'!B:C,2,FALSE)='Order Data per SKU'!E722,"","Different")</f>
        <v/>
      </c>
      <c r="J722" s="5">
        <f>VLOOKUP(C722,'Warehouse Data'!A:G,7,FALSE)</f>
        <v>49.99</v>
      </c>
      <c r="K722" s="5">
        <f t="shared" si="11"/>
        <v>49.99</v>
      </c>
      <c r="L722" s="15">
        <f>PRODUCT(VLOOKUP(C722,'Warehouse Data'!A:H,8,FALSE),D722)</f>
        <v>4.0015405247624178</v>
      </c>
    </row>
    <row r="723" spans="1:12" x14ac:dyDescent="0.3">
      <c r="A723" t="s">
        <v>7681</v>
      </c>
      <c r="B723" t="s">
        <v>7014</v>
      </c>
      <c r="C723" t="s">
        <v>4662</v>
      </c>
      <c r="D723" s="3">
        <v>6</v>
      </c>
      <c r="E723" s="3" t="s">
        <v>6641</v>
      </c>
      <c r="F723" s="9">
        <v>45000.81097870371</v>
      </c>
      <c r="G723" s="9">
        <v>45000.881300000001</v>
      </c>
      <c r="H723" s="9">
        <v>45000.917923148154</v>
      </c>
      <c r="I723" s="5" t="str">
        <f>IF(VLOOKUP(B723, 'Customer Data'!B:C,2,FALSE)='Order Data per SKU'!E723,"","Different")</f>
        <v/>
      </c>
      <c r="J723" s="5">
        <f>VLOOKUP(C723,'Warehouse Data'!A:G,7,FALSE)</f>
        <v>9.99</v>
      </c>
      <c r="K723" s="5">
        <f t="shared" si="11"/>
        <v>59.94</v>
      </c>
      <c r="L723" s="15">
        <f>PRODUCT(VLOOKUP(C723,'Warehouse Data'!A:H,8,FALSE),D723)</f>
        <v>30.003854496083925</v>
      </c>
    </row>
    <row r="724" spans="1:12" x14ac:dyDescent="0.3">
      <c r="A724" t="s">
        <v>7682</v>
      </c>
      <c r="B724" t="s">
        <v>6738</v>
      </c>
      <c r="C724" t="s">
        <v>3049</v>
      </c>
      <c r="D724" s="3">
        <v>5</v>
      </c>
      <c r="E724" s="3" t="s">
        <v>6661</v>
      </c>
      <c r="F724" s="9">
        <v>45000.875978703712</v>
      </c>
      <c r="G724" s="9">
        <v>45001.301500000001</v>
      </c>
      <c r="H724" s="9">
        <v>45001.362089814822</v>
      </c>
      <c r="I724" s="5" t="str">
        <f>IF(VLOOKUP(B724, 'Customer Data'!B:C,2,FALSE)='Order Data per SKU'!E724,"","Different")</f>
        <v/>
      </c>
      <c r="J724" s="5">
        <f>VLOOKUP(C724,'Warehouse Data'!A:G,7,FALSE)</f>
        <v>24.99</v>
      </c>
      <c r="K724" s="5">
        <f t="shared" si="11"/>
        <v>124.94999999999999</v>
      </c>
      <c r="L724" s="15">
        <f>PRODUCT(VLOOKUP(C724,'Warehouse Data'!A:H,8,FALSE),D724)</f>
        <v>100.03703853282806</v>
      </c>
    </row>
    <row r="725" spans="1:12" x14ac:dyDescent="0.3">
      <c r="A725" t="s">
        <v>7682</v>
      </c>
      <c r="B725" t="s">
        <v>6738</v>
      </c>
      <c r="C725" t="s">
        <v>3134</v>
      </c>
      <c r="D725" s="3">
        <v>6</v>
      </c>
      <c r="E725" s="3" t="s">
        <v>6661</v>
      </c>
      <c r="F725" s="9">
        <v>45000.875978703712</v>
      </c>
      <c r="G725" s="9">
        <v>45000.970099999999</v>
      </c>
      <c r="H725" s="9">
        <v>45001.362089814822</v>
      </c>
      <c r="I725" s="5" t="str">
        <f>IF(VLOOKUP(B725, 'Customer Data'!B:C,2,FALSE)='Order Data per SKU'!E725,"","Different")</f>
        <v/>
      </c>
      <c r="J725" s="5">
        <f>VLOOKUP(C725,'Warehouse Data'!A:G,7,FALSE)</f>
        <v>34.99</v>
      </c>
      <c r="K725" s="5">
        <f t="shared" si="11"/>
        <v>209.94</v>
      </c>
      <c r="L725" s="15">
        <f>PRODUCT(VLOOKUP(C725,'Warehouse Data'!A:H,8,FALSE),D725)</f>
        <v>3.0424838376002539</v>
      </c>
    </row>
    <row r="726" spans="1:12" x14ac:dyDescent="0.3">
      <c r="A726" t="s">
        <v>7682</v>
      </c>
      <c r="B726" t="s">
        <v>6738</v>
      </c>
      <c r="C726" t="s">
        <v>4009</v>
      </c>
      <c r="D726" s="3">
        <v>6</v>
      </c>
      <c r="E726" s="3" t="s">
        <v>6661</v>
      </c>
      <c r="F726" s="9">
        <v>45000.875978703712</v>
      </c>
      <c r="G726" s="9">
        <v>45001.199800000002</v>
      </c>
      <c r="H726" s="9">
        <v>45001.362089814822</v>
      </c>
      <c r="I726" s="5" t="str">
        <f>IF(VLOOKUP(B726, 'Customer Data'!B:C,2,FALSE)='Order Data per SKU'!E726,"","Different")</f>
        <v/>
      </c>
      <c r="J726" s="5">
        <f>VLOOKUP(C726,'Warehouse Data'!A:G,7,FALSE)</f>
        <v>14.99</v>
      </c>
      <c r="K726" s="5">
        <f t="shared" si="11"/>
        <v>89.94</v>
      </c>
      <c r="L726" s="15">
        <f>PRODUCT(VLOOKUP(C726,'Warehouse Data'!A:H,8,FALSE),D726)</f>
        <v>30.002015289158862</v>
      </c>
    </row>
    <row r="727" spans="1:12" x14ac:dyDescent="0.3">
      <c r="A727" t="s">
        <v>7683</v>
      </c>
      <c r="B727" t="s">
        <v>6751</v>
      </c>
      <c r="C727" t="s">
        <v>4149</v>
      </c>
      <c r="D727" s="3">
        <v>6</v>
      </c>
      <c r="E727" s="3" t="s">
        <v>6664</v>
      </c>
      <c r="F727" s="9">
        <v>45001.265978703712</v>
      </c>
      <c r="G727" s="9">
        <v>45001.387300000002</v>
      </c>
      <c r="H727" s="9">
        <v>45001.714589814823</v>
      </c>
      <c r="I727" s="5" t="str">
        <f>IF(VLOOKUP(B727, 'Customer Data'!B:C,2,FALSE)='Order Data per SKU'!E727,"","Different")</f>
        <v/>
      </c>
      <c r="J727" s="5">
        <f>VLOOKUP(C727,'Warehouse Data'!A:G,7,FALSE)</f>
        <v>29.99</v>
      </c>
      <c r="K727" s="5">
        <f t="shared" si="11"/>
        <v>179.94</v>
      </c>
      <c r="L727" s="15">
        <f>PRODUCT(VLOOKUP(C727,'Warehouse Data'!A:H,8,FALSE),D727)</f>
        <v>30.051452531798397</v>
      </c>
    </row>
    <row r="728" spans="1:12" x14ac:dyDescent="0.3">
      <c r="A728" t="s">
        <v>7683</v>
      </c>
      <c r="B728" t="s">
        <v>6751</v>
      </c>
      <c r="C728" t="s">
        <v>3991</v>
      </c>
      <c r="D728" s="3">
        <v>1</v>
      </c>
      <c r="E728" s="3" t="s">
        <v>6664</v>
      </c>
      <c r="F728" s="9">
        <v>45001.265978703712</v>
      </c>
      <c r="G728" s="9">
        <v>45001.521399999998</v>
      </c>
      <c r="H728" s="9">
        <v>45001.714589814823</v>
      </c>
      <c r="I728" s="5" t="str">
        <f>IF(VLOOKUP(B728, 'Customer Data'!B:C,2,FALSE)='Order Data per SKU'!E728,"","Different")</f>
        <v/>
      </c>
      <c r="J728" s="5">
        <f>VLOOKUP(C728,'Warehouse Data'!A:G,7,FALSE)</f>
        <v>54.99</v>
      </c>
      <c r="K728" s="5">
        <f t="shared" si="11"/>
        <v>54.99</v>
      </c>
      <c r="L728" s="15">
        <f>PRODUCT(VLOOKUP(C728,'Warehouse Data'!A:H,8,FALSE),D728)</f>
        <v>2.0057917152364677</v>
      </c>
    </row>
    <row r="729" spans="1:12" x14ac:dyDescent="0.3">
      <c r="A729" t="s">
        <v>7684</v>
      </c>
      <c r="B729" t="s">
        <v>7261</v>
      </c>
      <c r="C729" t="s">
        <v>5731</v>
      </c>
      <c r="D729" s="3">
        <v>3</v>
      </c>
      <c r="E729" s="3" t="s">
        <v>6623</v>
      </c>
      <c r="F729" s="9">
        <v>45001.492978703711</v>
      </c>
      <c r="G729" s="9">
        <v>45001.955000000002</v>
      </c>
      <c r="H729" s="9">
        <v>45002.30895092593</v>
      </c>
      <c r="I729" s="5" t="str">
        <f>IF(VLOOKUP(B729, 'Customer Data'!B:C,2,FALSE)='Order Data per SKU'!E729,"","Different")</f>
        <v/>
      </c>
      <c r="J729" s="5">
        <f>VLOOKUP(C729,'Warehouse Data'!A:G,7,FALSE)</f>
        <v>99.99</v>
      </c>
      <c r="K729" s="5">
        <f t="shared" si="11"/>
        <v>299.96999999999997</v>
      </c>
      <c r="L729" s="15">
        <f>PRODUCT(VLOOKUP(C729,'Warehouse Data'!A:H,8,FALSE),D729)</f>
        <v>1.5201511590042887</v>
      </c>
    </row>
    <row r="730" spans="1:12" x14ac:dyDescent="0.3">
      <c r="A730" t="s">
        <v>7684</v>
      </c>
      <c r="B730" t="s">
        <v>7261</v>
      </c>
      <c r="C730" t="s">
        <v>5700</v>
      </c>
      <c r="D730" s="3">
        <v>4</v>
      </c>
      <c r="E730" s="3" t="s">
        <v>6623</v>
      </c>
      <c r="F730" s="9">
        <v>45001.492978703711</v>
      </c>
      <c r="G730" s="9">
        <v>45001.708200000001</v>
      </c>
      <c r="H730" s="9">
        <v>45002.30895092593</v>
      </c>
      <c r="I730" s="5" t="str">
        <f>IF(VLOOKUP(B730, 'Customer Data'!B:C,2,FALSE)='Order Data per SKU'!E730,"","Different")</f>
        <v/>
      </c>
      <c r="J730" s="5">
        <f>VLOOKUP(C730,'Warehouse Data'!A:G,7,FALSE)</f>
        <v>329.99</v>
      </c>
      <c r="K730" s="5">
        <f t="shared" si="11"/>
        <v>1319.96</v>
      </c>
      <c r="L730" s="15">
        <f>PRODUCT(VLOOKUP(C730,'Warehouse Data'!A:H,8,FALSE),D730)</f>
        <v>0.41667469626171189</v>
      </c>
    </row>
    <row r="731" spans="1:12" x14ac:dyDescent="0.3">
      <c r="A731" t="s">
        <v>7685</v>
      </c>
      <c r="B731" t="s">
        <v>6862</v>
      </c>
      <c r="C731" t="s">
        <v>3756</v>
      </c>
      <c r="D731" s="3">
        <v>2</v>
      </c>
      <c r="E731" s="3" t="s">
        <v>6648</v>
      </c>
      <c r="F731" s="9">
        <v>45001.803978703712</v>
      </c>
      <c r="G731" s="9">
        <v>45001.971899999997</v>
      </c>
      <c r="H731" s="9">
        <v>45002.137312037048</v>
      </c>
      <c r="I731" s="5" t="str">
        <f>IF(VLOOKUP(B731, 'Customer Data'!B:C,2,FALSE)='Order Data per SKU'!E731,"","Different")</f>
        <v/>
      </c>
      <c r="J731" s="5">
        <f>VLOOKUP(C731,'Warehouse Data'!A:G,7,FALSE)</f>
        <v>14.99</v>
      </c>
      <c r="K731" s="5">
        <f t="shared" si="11"/>
        <v>29.98</v>
      </c>
      <c r="L731" s="15">
        <f>PRODUCT(VLOOKUP(C731,'Warehouse Data'!A:H,8,FALSE),D731)</f>
        <v>36.005363425519384</v>
      </c>
    </row>
    <row r="732" spans="1:12" x14ac:dyDescent="0.3">
      <c r="A732" t="s">
        <v>7685</v>
      </c>
      <c r="B732" t="s">
        <v>6862</v>
      </c>
      <c r="C732" t="s">
        <v>3709</v>
      </c>
      <c r="D732" s="3">
        <v>7</v>
      </c>
      <c r="E732" s="3" t="s">
        <v>6648</v>
      </c>
      <c r="F732" s="9">
        <v>45001.803978703712</v>
      </c>
      <c r="G732" s="9">
        <v>45001.8505</v>
      </c>
      <c r="H732" s="9">
        <v>45002.137312037048</v>
      </c>
      <c r="I732" s="5" t="str">
        <f>IF(VLOOKUP(B732, 'Customer Data'!B:C,2,FALSE)='Order Data per SKU'!E732,"","Different")</f>
        <v/>
      </c>
      <c r="J732" s="5">
        <f>VLOOKUP(C732,'Warehouse Data'!A:G,7,FALSE)</f>
        <v>49.99</v>
      </c>
      <c r="K732" s="5">
        <f t="shared" si="11"/>
        <v>349.93</v>
      </c>
      <c r="L732" s="15">
        <f>PRODUCT(VLOOKUP(C732,'Warehouse Data'!A:H,8,FALSE),D732)</f>
        <v>175.02622661381102</v>
      </c>
    </row>
    <row r="733" spans="1:12" x14ac:dyDescent="0.3">
      <c r="A733" t="s">
        <v>7686</v>
      </c>
      <c r="B733" t="s">
        <v>7043</v>
      </c>
      <c r="C733" t="s">
        <v>4513</v>
      </c>
      <c r="D733" s="3">
        <v>4</v>
      </c>
      <c r="E733" s="3" t="s">
        <v>6660</v>
      </c>
      <c r="F733" s="9">
        <v>45002.062978703711</v>
      </c>
      <c r="G733" s="9">
        <v>45002.655400000003</v>
      </c>
      <c r="H733" s="9">
        <v>45002.917839814821</v>
      </c>
      <c r="I733" s="5" t="str">
        <f>IF(VLOOKUP(B733, 'Customer Data'!B:C,2,FALSE)='Order Data per SKU'!E733,"","Different")</f>
        <v>Different</v>
      </c>
      <c r="J733" s="5">
        <f>VLOOKUP(C733,'Warehouse Data'!A:G,7,FALSE)</f>
        <v>8.99</v>
      </c>
      <c r="K733" s="5">
        <f t="shared" si="11"/>
        <v>35.96</v>
      </c>
      <c r="L733" s="15">
        <f>PRODUCT(VLOOKUP(C733,'Warehouse Data'!A:H,8,FALSE),D733)</f>
        <v>2.0129861336480133</v>
      </c>
    </row>
    <row r="734" spans="1:12" x14ac:dyDescent="0.3">
      <c r="A734" t="s">
        <v>7687</v>
      </c>
      <c r="B734" t="s">
        <v>6820</v>
      </c>
      <c r="C734" t="s">
        <v>4114</v>
      </c>
      <c r="D734" s="3">
        <v>8</v>
      </c>
      <c r="E734" s="3" t="s">
        <v>6650</v>
      </c>
      <c r="F734" s="9">
        <v>45002.334978703708</v>
      </c>
      <c r="G734" s="9">
        <v>45002.970399999998</v>
      </c>
      <c r="H734" s="9">
        <v>45003.211367592594</v>
      </c>
      <c r="I734" s="5" t="str">
        <f>IF(VLOOKUP(B734, 'Customer Data'!B:C,2,FALSE)='Order Data per SKU'!E734,"","Different")</f>
        <v>Different</v>
      </c>
      <c r="J734" s="5">
        <f>VLOOKUP(C734,'Warehouse Data'!A:G,7,FALSE)</f>
        <v>19.989999999999998</v>
      </c>
      <c r="K734" s="5">
        <f t="shared" si="11"/>
        <v>159.91999999999999</v>
      </c>
      <c r="L734" s="15">
        <f>PRODUCT(VLOOKUP(C734,'Warehouse Data'!A:H,8,FALSE),D734)</f>
        <v>160.02428143304198</v>
      </c>
    </row>
    <row r="735" spans="1:12" x14ac:dyDescent="0.3">
      <c r="A735" t="s">
        <v>7688</v>
      </c>
      <c r="B735" t="s">
        <v>7262</v>
      </c>
      <c r="C735" t="s">
        <v>3554</v>
      </c>
      <c r="D735" s="3">
        <v>6</v>
      </c>
      <c r="E735" s="3" t="s">
        <v>6640</v>
      </c>
      <c r="F735" s="9">
        <v>45002.350978703711</v>
      </c>
      <c r="G735" s="9">
        <v>45002.476000000002</v>
      </c>
      <c r="H735" s="9">
        <v>45002.96764537038</v>
      </c>
      <c r="I735" s="5" t="str">
        <f>IF(VLOOKUP(B735, 'Customer Data'!B:C,2,FALSE)='Order Data per SKU'!E735,"","Different")</f>
        <v/>
      </c>
      <c r="J735" s="5">
        <f>VLOOKUP(C735,'Warehouse Data'!A:G,7,FALSE)</f>
        <v>55.99</v>
      </c>
      <c r="K735" s="5">
        <f t="shared" si="11"/>
        <v>335.94</v>
      </c>
      <c r="L735" s="15">
        <f>PRODUCT(VLOOKUP(C735,'Warehouse Data'!A:H,8,FALSE),D735)</f>
        <v>6.02613460805504</v>
      </c>
    </row>
    <row r="736" spans="1:12" x14ac:dyDescent="0.3">
      <c r="A736" t="s">
        <v>7689</v>
      </c>
      <c r="B736" t="s">
        <v>7097</v>
      </c>
      <c r="C736" t="s">
        <v>5537</v>
      </c>
      <c r="D736" s="3">
        <v>4</v>
      </c>
      <c r="E736" s="3" t="s">
        <v>6623</v>
      </c>
      <c r="F736" s="9">
        <v>45002.449978703713</v>
      </c>
      <c r="G736" s="9">
        <v>45002.692300000002</v>
      </c>
      <c r="H736" s="9">
        <v>45003.118034259271</v>
      </c>
      <c r="I736" s="5" t="str">
        <f>IF(VLOOKUP(B736, 'Customer Data'!B:C,2,FALSE)='Order Data per SKU'!E736,"","Different")</f>
        <v/>
      </c>
      <c r="J736" s="5">
        <f>VLOOKUP(C736,'Warehouse Data'!A:G,7,FALSE)</f>
        <v>39.99</v>
      </c>
      <c r="K736" s="5">
        <f t="shared" si="11"/>
        <v>159.96</v>
      </c>
      <c r="L736" s="15">
        <f>PRODUCT(VLOOKUP(C736,'Warehouse Data'!A:H,8,FALSE),D736)</f>
        <v>5.2189746740994059</v>
      </c>
    </row>
    <row r="737" spans="1:12" x14ac:dyDescent="0.3">
      <c r="A737" t="s">
        <v>7689</v>
      </c>
      <c r="B737" t="s">
        <v>7097</v>
      </c>
      <c r="C737" t="s">
        <v>4933</v>
      </c>
      <c r="D737" s="3">
        <v>4</v>
      </c>
      <c r="E737" s="3" t="s">
        <v>6623</v>
      </c>
      <c r="F737" s="9">
        <v>45002.449978703713</v>
      </c>
      <c r="G737" s="9">
        <v>45002.607499999998</v>
      </c>
      <c r="H737" s="9">
        <v>45003.118034259271</v>
      </c>
      <c r="I737" s="5" t="str">
        <f>IF(VLOOKUP(B737, 'Customer Data'!B:C,2,FALSE)='Order Data per SKU'!E737,"","Different")</f>
        <v/>
      </c>
      <c r="J737" s="5">
        <f>VLOOKUP(C737,'Warehouse Data'!A:G,7,FALSE)</f>
        <v>12.99</v>
      </c>
      <c r="K737" s="5">
        <f t="shared" si="11"/>
        <v>51.96</v>
      </c>
      <c r="L737" s="15">
        <f>PRODUCT(VLOOKUP(C737,'Warehouse Data'!A:H,8,FALSE),D737)</f>
        <v>20.011592423827</v>
      </c>
    </row>
    <row r="738" spans="1:12" x14ac:dyDescent="0.3">
      <c r="A738" t="s">
        <v>7690</v>
      </c>
      <c r="B738" t="s">
        <v>6888</v>
      </c>
      <c r="C738" t="s">
        <v>4952</v>
      </c>
      <c r="D738" s="3">
        <v>5</v>
      </c>
      <c r="E738" s="3" t="s">
        <v>6627</v>
      </c>
      <c r="F738" s="9">
        <v>45002.811978703714</v>
      </c>
      <c r="G738" s="9">
        <v>45002.827599999997</v>
      </c>
      <c r="H738" s="9">
        <v>45003.629339814826</v>
      </c>
      <c r="I738" s="5" t="str">
        <f>IF(VLOOKUP(B738, 'Customer Data'!B:C,2,FALSE)='Order Data per SKU'!E738,"","Different")</f>
        <v/>
      </c>
      <c r="J738" s="5">
        <f>VLOOKUP(C738,'Warehouse Data'!A:G,7,FALSE)</f>
        <v>9.99</v>
      </c>
      <c r="K738" s="5">
        <f t="shared" si="11"/>
        <v>49.95</v>
      </c>
      <c r="L738" s="15">
        <f>PRODUCT(VLOOKUP(C738,'Warehouse Data'!A:H,8,FALSE),D738)</f>
        <v>2.5370852841272691</v>
      </c>
    </row>
    <row r="739" spans="1:12" x14ac:dyDescent="0.3">
      <c r="A739" t="s">
        <v>7690</v>
      </c>
      <c r="B739" t="s">
        <v>6888</v>
      </c>
      <c r="C739" t="s">
        <v>3535</v>
      </c>
      <c r="D739" s="3">
        <v>9</v>
      </c>
      <c r="E739" s="3" t="s">
        <v>6627</v>
      </c>
      <c r="F739" s="9">
        <v>45002.811978703714</v>
      </c>
      <c r="G739" s="9">
        <v>45003.393199999999</v>
      </c>
      <c r="H739" s="9">
        <v>45003.629339814826</v>
      </c>
      <c r="I739" s="5" t="str">
        <f>IF(VLOOKUP(B739, 'Customer Data'!B:C,2,FALSE)='Order Data per SKU'!E739,"","Different")</f>
        <v/>
      </c>
      <c r="J739" s="5">
        <f>VLOOKUP(C739,'Warehouse Data'!A:G,7,FALSE)</f>
        <v>99.99</v>
      </c>
      <c r="K739" s="5">
        <f t="shared" si="11"/>
        <v>899.91</v>
      </c>
      <c r="L739" s="15">
        <f>PRODUCT(VLOOKUP(C739,'Warehouse Data'!A:H,8,FALSE),D739)</f>
        <v>4.5457337419127883</v>
      </c>
    </row>
    <row r="740" spans="1:12" x14ac:dyDescent="0.3">
      <c r="A740" t="s">
        <v>7691</v>
      </c>
      <c r="B740" t="s">
        <v>6903</v>
      </c>
      <c r="C740" t="s">
        <v>5342</v>
      </c>
      <c r="D740" s="3">
        <v>10</v>
      </c>
      <c r="E740" s="3" t="s">
        <v>6639</v>
      </c>
      <c r="F740" s="9">
        <v>45003.105978703716</v>
      </c>
      <c r="G740" s="9">
        <v>45003.164599999996</v>
      </c>
      <c r="H740" s="9">
        <v>45003.290006481497</v>
      </c>
      <c r="I740" s="5" t="str">
        <f>IF(VLOOKUP(B740, 'Customer Data'!B:C,2,FALSE)='Order Data per SKU'!E740,"","Different")</f>
        <v>Different</v>
      </c>
      <c r="J740" s="5">
        <f>VLOOKUP(C740,'Warehouse Data'!A:G,7,FALSE)</f>
        <v>34.99</v>
      </c>
      <c r="K740" s="5">
        <f t="shared" si="11"/>
        <v>349.90000000000003</v>
      </c>
      <c r="L740" s="15">
        <f>PRODUCT(VLOOKUP(C740,'Warehouse Data'!A:H,8,FALSE),D740)</f>
        <v>90.094369491357824</v>
      </c>
    </row>
    <row r="741" spans="1:12" x14ac:dyDescent="0.3">
      <c r="A741" t="s">
        <v>7691</v>
      </c>
      <c r="B741" t="s">
        <v>6903</v>
      </c>
      <c r="C741" t="s">
        <v>4189</v>
      </c>
      <c r="D741" s="3">
        <v>7</v>
      </c>
      <c r="E741" s="3" t="s">
        <v>6639</v>
      </c>
      <c r="F741" s="9">
        <v>45003.105978703716</v>
      </c>
      <c r="G741" s="9">
        <v>45003.138800000001</v>
      </c>
      <c r="H741" s="9">
        <v>45003.290006481497</v>
      </c>
      <c r="I741" s="5" t="str">
        <f>IF(VLOOKUP(B741, 'Customer Data'!B:C,2,FALSE)='Order Data per SKU'!E741,"","Different")</f>
        <v>Different</v>
      </c>
      <c r="J741" s="5">
        <f>VLOOKUP(C741,'Warehouse Data'!A:G,7,FALSE)</f>
        <v>34.99</v>
      </c>
      <c r="K741" s="5">
        <f t="shared" si="11"/>
        <v>244.93</v>
      </c>
      <c r="L741" s="15">
        <f>PRODUCT(VLOOKUP(C741,'Warehouse Data'!A:H,8,FALSE),D741)</f>
        <v>350.01936710801078</v>
      </c>
    </row>
    <row r="742" spans="1:12" x14ac:dyDescent="0.3">
      <c r="A742" t="s">
        <v>7691</v>
      </c>
      <c r="B742" t="s">
        <v>6903</v>
      </c>
      <c r="C742" t="s">
        <v>5001</v>
      </c>
      <c r="D742" s="3">
        <v>3</v>
      </c>
      <c r="E742" s="3" t="s">
        <v>6639</v>
      </c>
      <c r="F742" s="9">
        <v>45003.105978703716</v>
      </c>
      <c r="G742" s="9">
        <v>45003.284399999997</v>
      </c>
      <c r="H742" s="9">
        <v>45003.290006481497</v>
      </c>
      <c r="I742" s="5" t="str">
        <f>IF(VLOOKUP(B742, 'Customer Data'!B:C,2,FALSE)='Order Data per SKU'!E742,"","Different")</f>
        <v>Different</v>
      </c>
      <c r="J742" s="5">
        <f>VLOOKUP(C742,'Warehouse Data'!A:G,7,FALSE)</f>
        <v>10.99</v>
      </c>
      <c r="K742" s="5">
        <f t="shared" si="11"/>
        <v>32.97</v>
      </c>
      <c r="L742" s="15">
        <f>PRODUCT(VLOOKUP(C742,'Warehouse Data'!A:H,8,FALSE),D742)</f>
        <v>1.5043173817881805</v>
      </c>
    </row>
    <row r="743" spans="1:12" x14ac:dyDescent="0.3">
      <c r="A743" t="s">
        <v>7692</v>
      </c>
      <c r="B743" t="s">
        <v>6814</v>
      </c>
      <c r="C743" t="s">
        <v>4483</v>
      </c>
      <c r="D743" s="3">
        <v>5</v>
      </c>
      <c r="E743" s="3" t="s">
        <v>6661</v>
      </c>
      <c r="F743" s="9">
        <v>45003.260978703714</v>
      </c>
      <c r="G743" s="9">
        <v>45003.3102</v>
      </c>
      <c r="H743" s="9">
        <v>45003.935978703717</v>
      </c>
      <c r="I743" s="5" t="str">
        <f>IF(VLOOKUP(B743, 'Customer Data'!B:C,2,FALSE)='Order Data per SKU'!E743,"","Different")</f>
        <v/>
      </c>
      <c r="J743" s="5">
        <f>VLOOKUP(C743,'Warehouse Data'!A:G,7,FALSE)</f>
        <v>34.99</v>
      </c>
      <c r="K743" s="5">
        <f t="shared" si="11"/>
        <v>174.95000000000002</v>
      </c>
      <c r="L743" s="15">
        <f>PRODUCT(VLOOKUP(C743,'Warehouse Data'!A:H,8,FALSE),D743)</f>
        <v>6.0275627741877909</v>
      </c>
    </row>
    <row r="744" spans="1:12" x14ac:dyDescent="0.3">
      <c r="A744" t="s">
        <v>7692</v>
      </c>
      <c r="B744" t="s">
        <v>6814</v>
      </c>
      <c r="C744" t="s">
        <v>3653</v>
      </c>
      <c r="D744" s="3">
        <v>3</v>
      </c>
      <c r="E744" s="3" t="s">
        <v>6661</v>
      </c>
      <c r="F744" s="9">
        <v>45003.260978703714</v>
      </c>
      <c r="G744" s="9">
        <v>45003.881600000001</v>
      </c>
      <c r="H744" s="9">
        <v>45003.935978703717</v>
      </c>
      <c r="I744" s="5" t="str">
        <f>IF(VLOOKUP(B744, 'Customer Data'!B:C,2,FALSE)='Order Data per SKU'!E744,"","Different")</f>
        <v/>
      </c>
      <c r="J744" s="5">
        <f>VLOOKUP(C744,'Warehouse Data'!A:G,7,FALSE)</f>
        <v>12.99</v>
      </c>
      <c r="K744" s="5">
        <f t="shared" si="11"/>
        <v>38.97</v>
      </c>
      <c r="L744" s="15">
        <f>PRODUCT(VLOOKUP(C744,'Warehouse Data'!A:H,8,FALSE),D744)</f>
        <v>24.008816342332196</v>
      </c>
    </row>
    <row r="745" spans="1:12" x14ac:dyDescent="0.3">
      <c r="A745" t="s">
        <v>7693</v>
      </c>
      <c r="B745" t="s">
        <v>6902</v>
      </c>
      <c r="C745" t="s">
        <v>3929</v>
      </c>
      <c r="D745" s="3">
        <v>8</v>
      </c>
      <c r="E745" s="3" t="s">
        <v>6631</v>
      </c>
      <c r="F745" s="9">
        <v>45003.274978703717</v>
      </c>
      <c r="G745" s="9">
        <v>45003.347300000001</v>
      </c>
      <c r="H745" s="9">
        <v>45003.390950925939</v>
      </c>
      <c r="I745" s="5" t="str">
        <f>IF(VLOOKUP(B745, 'Customer Data'!B:C,2,FALSE)='Order Data per SKU'!E745,"","Different")</f>
        <v/>
      </c>
      <c r="J745" s="5">
        <f>VLOOKUP(C745,'Warehouse Data'!A:G,7,FALSE)</f>
        <v>84.99</v>
      </c>
      <c r="K745" s="5">
        <f t="shared" si="11"/>
        <v>679.92</v>
      </c>
      <c r="L745" s="15">
        <f>PRODUCT(VLOOKUP(C745,'Warehouse Data'!A:H,8,FALSE),D745)</f>
        <v>4.8374621076787303</v>
      </c>
    </row>
    <row r="746" spans="1:12" x14ac:dyDescent="0.3">
      <c r="A746" t="s">
        <v>7694</v>
      </c>
      <c r="B746" t="s">
        <v>6863</v>
      </c>
      <c r="C746" t="s">
        <v>5495</v>
      </c>
      <c r="D746" s="3">
        <v>8</v>
      </c>
      <c r="E746" s="3" t="s">
        <v>6656</v>
      </c>
      <c r="F746" s="9">
        <v>45003.61097870372</v>
      </c>
      <c r="G746" s="9">
        <v>45003.650600000001</v>
      </c>
      <c r="H746" s="9">
        <v>45003.835978703719</v>
      </c>
      <c r="I746" s="5" t="str">
        <f>IF(VLOOKUP(B746, 'Customer Data'!B:C,2,FALSE)='Order Data per SKU'!E746,"","Different")</f>
        <v/>
      </c>
      <c r="J746" s="5">
        <f>VLOOKUP(C746,'Warehouse Data'!A:G,7,FALSE)</f>
        <v>8.99</v>
      </c>
      <c r="K746" s="5">
        <f t="shared" si="11"/>
        <v>71.92</v>
      </c>
      <c r="L746" s="15">
        <f>PRODUCT(VLOOKUP(C746,'Warehouse Data'!A:H,8,FALSE),D746)</f>
        <v>0.87126763647589811</v>
      </c>
    </row>
    <row r="747" spans="1:12" x14ac:dyDescent="0.3">
      <c r="A747" t="s">
        <v>7694</v>
      </c>
      <c r="B747" t="s">
        <v>6863</v>
      </c>
      <c r="C747" t="s">
        <v>3935</v>
      </c>
      <c r="D747" s="3">
        <v>6</v>
      </c>
      <c r="E747" s="3" t="s">
        <v>6656</v>
      </c>
      <c r="F747" s="9">
        <v>45003.61097870372</v>
      </c>
      <c r="G747" s="9">
        <v>45003.703200000004</v>
      </c>
      <c r="H747" s="9">
        <v>45003.835978703719</v>
      </c>
      <c r="I747" s="5" t="str">
        <f>IF(VLOOKUP(B747, 'Customer Data'!B:C,2,FALSE)='Order Data per SKU'!E747,"","Different")</f>
        <v/>
      </c>
      <c r="J747" s="5">
        <f>VLOOKUP(C747,'Warehouse Data'!A:G,7,FALSE)</f>
        <v>49.99</v>
      </c>
      <c r="K747" s="5">
        <f t="shared" si="11"/>
        <v>299.94</v>
      </c>
      <c r="L747" s="15">
        <f>PRODUCT(VLOOKUP(C747,'Warehouse Data'!A:H,8,FALSE),D747)</f>
        <v>1.2169318258505062</v>
      </c>
    </row>
    <row r="748" spans="1:12" x14ac:dyDescent="0.3">
      <c r="A748" t="s">
        <v>7694</v>
      </c>
      <c r="B748" t="s">
        <v>6863</v>
      </c>
      <c r="C748" t="s">
        <v>3386</v>
      </c>
      <c r="D748" s="3">
        <v>6</v>
      </c>
      <c r="E748" s="3" t="s">
        <v>6656</v>
      </c>
      <c r="F748" s="9">
        <v>45003.61097870372</v>
      </c>
      <c r="G748" s="9">
        <v>45003.6777</v>
      </c>
      <c r="H748" s="9">
        <v>45003.835978703719</v>
      </c>
      <c r="I748" s="5" t="str">
        <f>IF(VLOOKUP(B748, 'Customer Data'!B:C,2,FALSE)='Order Data per SKU'!E748,"","Different")</f>
        <v/>
      </c>
      <c r="J748" s="5">
        <f>VLOOKUP(C748,'Warehouse Data'!A:G,7,FALSE)</f>
        <v>10.99</v>
      </c>
      <c r="K748" s="5">
        <f t="shared" si="11"/>
        <v>65.94</v>
      </c>
      <c r="L748" s="15">
        <f>PRODUCT(VLOOKUP(C748,'Warehouse Data'!A:H,8,FALSE),D748)</f>
        <v>3.0537770991214979</v>
      </c>
    </row>
    <row r="749" spans="1:12" x14ac:dyDescent="0.3">
      <c r="A749" t="s">
        <v>7695</v>
      </c>
      <c r="B749" t="s">
        <v>7015</v>
      </c>
      <c r="C749" t="s">
        <v>5791</v>
      </c>
      <c r="D749" s="3">
        <v>9</v>
      </c>
      <c r="E749" s="3" t="s">
        <v>6663</v>
      </c>
      <c r="F749" s="9">
        <v>45003.901978703718</v>
      </c>
      <c r="G749" s="9">
        <v>45004.348599999998</v>
      </c>
      <c r="H749" s="9">
        <v>45004.392256481493</v>
      </c>
      <c r="I749" s="5" t="str">
        <f>IF(VLOOKUP(B749, 'Customer Data'!B:C,2,FALSE)='Order Data per SKU'!E749,"","Different")</f>
        <v/>
      </c>
      <c r="J749" s="5">
        <f>VLOOKUP(C749,'Warehouse Data'!A:G,7,FALSE)</f>
        <v>249.99</v>
      </c>
      <c r="K749" s="5">
        <f t="shared" si="11"/>
        <v>2249.91</v>
      </c>
      <c r="L749" s="15">
        <f>PRODUCT(VLOOKUP(C749,'Warehouse Data'!A:H,8,FALSE),D749)</f>
        <v>4.5750212438639775</v>
      </c>
    </row>
    <row r="750" spans="1:12" x14ac:dyDescent="0.3">
      <c r="A750" t="s">
        <v>7695</v>
      </c>
      <c r="B750" t="s">
        <v>7015</v>
      </c>
      <c r="C750" t="s">
        <v>5185</v>
      </c>
      <c r="D750" s="3">
        <v>8</v>
      </c>
      <c r="E750" s="3" t="s">
        <v>6663</v>
      </c>
      <c r="F750" s="9">
        <v>45003.901978703718</v>
      </c>
      <c r="G750" s="9">
        <v>45004.288699999997</v>
      </c>
      <c r="H750" s="9">
        <v>45004.392256481493</v>
      </c>
      <c r="I750" s="5" t="str">
        <f>IF(VLOOKUP(B750, 'Customer Data'!B:C,2,FALSE)='Order Data per SKU'!E750,"","Different")</f>
        <v/>
      </c>
      <c r="J750" s="5">
        <f>VLOOKUP(C750,'Warehouse Data'!A:G,7,FALSE)</f>
        <v>34.99</v>
      </c>
      <c r="K750" s="5">
        <f t="shared" si="11"/>
        <v>279.92</v>
      </c>
      <c r="L750" s="15">
        <f>PRODUCT(VLOOKUP(C750,'Warehouse Data'!A:H,8,FALSE),D750)</f>
        <v>240.04698846436085</v>
      </c>
    </row>
    <row r="751" spans="1:12" x14ac:dyDescent="0.3">
      <c r="A751" t="s">
        <v>7696</v>
      </c>
      <c r="B751" t="s">
        <v>6739</v>
      </c>
      <c r="C751" t="s">
        <v>3995</v>
      </c>
      <c r="D751" s="3">
        <v>1</v>
      </c>
      <c r="E751" s="3" t="s">
        <v>6651</v>
      </c>
      <c r="F751" s="9">
        <v>45003.957978703715</v>
      </c>
      <c r="G751" s="9">
        <v>45004.604099999997</v>
      </c>
      <c r="H751" s="9">
        <v>45004.904506481493</v>
      </c>
      <c r="I751" s="5" t="str">
        <f>IF(VLOOKUP(B751, 'Customer Data'!B:C,2,FALSE)='Order Data per SKU'!E751,"","Different")</f>
        <v/>
      </c>
      <c r="J751" s="5">
        <f>VLOOKUP(C751,'Warehouse Data'!A:G,7,FALSE)</f>
        <v>19.989999999999998</v>
      </c>
      <c r="K751" s="5">
        <f t="shared" si="11"/>
        <v>19.989999999999998</v>
      </c>
      <c r="L751" s="15">
        <f>PRODUCT(VLOOKUP(C751,'Warehouse Data'!A:H,8,FALSE),D751)</f>
        <v>1.0037315206370725</v>
      </c>
    </row>
    <row r="752" spans="1:12" x14ac:dyDescent="0.3">
      <c r="A752" t="s">
        <v>7697</v>
      </c>
      <c r="B752" t="s">
        <v>6945</v>
      </c>
      <c r="C752" t="s">
        <v>3393</v>
      </c>
      <c r="D752" s="3">
        <v>8</v>
      </c>
      <c r="E752" s="3" t="s">
        <v>6631</v>
      </c>
      <c r="F752" s="9">
        <v>45004.383978703714</v>
      </c>
      <c r="G752" s="9">
        <v>45004.739699999998</v>
      </c>
      <c r="H752" s="9">
        <v>45005.228423148161</v>
      </c>
      <c r="I752" s="5" t="str">
        <f>IF(VLOOKUP(B752, 'Customer Data'!B:C,2,FALSE)='Order Data per SKU'!E752,"","Different")</f>
        <v/>
      </c>
      <c r="J752" s="5">
        <f>VLOOKUP(C752,'Warehouse Data'!A:G,7,FALSE)</f>
        <v>39.99</v>
      </c>
      <c r="K752" s="5">
        <f t="shared" si="11"/>
        <v>319.92</v>
      </c>
      <c r="L752" s="15">
        <f>PRODUCT(VLOOKUP(C752,'Warehouse Data'!A:H,8,FALSE),D752)</f>
        <v>32.077272412594873</v>
      </c>
    </row>
    <row r="753" spans="1:12" x14ac:dyDescent="0.3">
      <c r="A753" t="s">
        <v>7698</v>
      </c>
      <c r="B753" t="s">
        <v>7100</v>
      </c>
      <c r="C753" t="s">
        <v>4658</v>
      </c>
      <c r="D753" s="3">
        <v>7</v>
      </c>
      <c r="E753" s="3" t="s">
        <v>6640</v>
      </c>
      <c r="F753" s="9">
        <v>45004.479978703712</v>
      </c>
      <c r="G753" s="9">
        <v>45005.2258</v>
      </c>
      <c r="H753" s="9">
        <v>45005.302200925937</v>
      </c>
      <c r="I753" s="5" t="str">
        <f>IF(VLOOKUP(B753, 'Customer Data'!B:C,2,FALSE)='Order Data per SKU'!E753,"","Different")</f>
        <v/>
      </c>
      <c r="J753" s="5">
        <f>VLOOKUP(C753,'Warehouse Data'!A:G,7,FALSE)</f>
        <v>12.99</v>
      </c>
      <c r="K753" s="5">
        <f t="shared" si="11"/>
        <v>90.93</v>
      </c>
      <c r="L753" s="15">
        <f>PRODUCT(VLOOKUP(C753,'Warehouse Data'!A:H,8,FALSE),D753)</f>
        <v>3.5512133157679435</v>
      </c>
    </row>
    <row r="754" spans="1:12" x14ac:dyDescent="0.3">
      <c r="A754" t="s">
        <v>7698</v>
      </c>
      <c r="B754" t="s">
        <v>7100</v>
      </c>
      <c r="C754" t="s">
        <v>3085</v>
      </c>
      <c r="D754" s="3">
        <v>3</v>
      </c>
      <c r="E754" s="3" t="s">
        <v>6640</v>
      </c>
      <c r="F754" s="9">
        <v>45004.479978703712</v>
      </c>
      <c r="G754" s="9">
        <v>45004.615700000002</v>
      </c>
      <c r="H754" s="9">
        <v>45005.302200925937</v>
      </c>
      <c r="I754" s="5" t="str">
        <f>IF(VLOOKUP(B754, 'Customer Data'!B:C,2,FALSE)='Order Data per SKU'!E754,"","Different")</f>
        <v/>
      </c>
      <c r="J754" s="5">
        <f>VLOOKUP(C754,'Warehouse Data'!A:G,7,FALSE)</f>
        <v>8.99</v>
      </c>
      <c r="K754" s="5">
        <f t="shared" si="11"/>
        <v>26.97</v>
      </c>
      <c r="L754" s="15">
        <f>PRODUCT(VLOOKUP(C754,'Warehouse Data'!A:H,8,FALSE),D754)</f>
        <v>0.62768364149986877</v>
      </c>
    </row>
    <row r="755" spans="1:12" x14ac:dyDescent="0.3">
      <c r="A755" t="s">
        <v>7698</v>
      </c>
      <c r="B755" t="s">
        <v>7100</v>
      </c>
      <c r="C755" t="s">
        <v>4968</v>
      </c>
      <c r="D755" s="3">
        <v>4</v>
      </c>
      <c r="E755" s="3" t="s">
        <v>6640</v>
      </c>
      <c r="F755" s="9">
        <v>45004.479978703712</v>
      </c>
      <c r="G755" s="9">
        <v>45004.701200000003</v>
      </c>
      <c r="H755" s="9">
        <v>45005.302200925937</v>
      </c>
      <c r="I755" s="5" t="str">
        <f>IF(VLOOKUP(B755, 'Customer Data'!B:C,2,FALSE)='Order Data per SKU'!E755,"","Different")</f>
        <v/>
      </c>
      <c r="J755" s="5">
        <f>VLOOKUP(C755,'Warehouse Data'!A:G,7,FALSE)</f>
        <v>8.99</v>
      </c>
      <c r="K755" s="5">
        <f t="shared" si="11"/>
        <v>35.96</v>
      </c>
      <c r="L755" s="15">
        <f>PRODUCT(VLOOKUP(C755,'Warehouse Data'!A:H,8,FALSE),D755)</f>
        <v>24.019544115323683</v>
      </c>
    </row>
    <row r="756" spans="1:12" x14ac:dyDescent="0.3">
      <c r="A756" t="s">
        <v>7699</v>
      </c>
      <c r="B756" t="s">
        <v>6852</v>
      </c>
      <c r="C756" t="s">
        <v>3257</v>
      </c>
      <c r="D756" s="3">
        <v>5</v>
      </c>
      <c r="E756" s="3" t="s">
        <v>6625</v>
      </c>
      <c r="F756" s="9">
        <v>45004.550978703715</v>
      </c>
      <c r="G756" s="9">
        <v>45004.669000000002</v>
      </c>
      <c r="H756" s="9">
        <v>45004.793339814823</v>
      </c>
      <c r="I756" s="5" t="str">
        <f>IF(VLOOKUP(B756, 'Customer Data'!B:C,2,FALSE)='Order Data per SKU'!E756,"","Different")</f>
        <v/>
      </c>
      <c r="J756" s="5">
        <f>VLOOKUP(C756,'Warehouse Data'!A:G,7,FALSE)</f>
        <v>12.99</v>
      </c>
      <c r="K756" s="5">
        <f t="shared" si="11"/>
        <v>64.95</v>
      </c>
      <c r="L756" s="15">
        <f>PRODUCT(VLOOKUP(C756,'Warehouse Data'!A:H,8,FALSE),D756)</f>
        <v>4.5360583583847385</v>
      </c>
    </row>
    <row r="757" spans="1:12" x14ac:dyDescent="0.3">
      <c r="A757" t="s">
        <v>7699</v>
      </c>
      <c r="B757" t="s">
        <v>6852</v>
      </c>
      <c r="C757" t="s">
        <v>3364</v>
      </c>
      <c r="D757" s="3">
        <v>2</v>
      </c>
      <c r="E757" s="3" t="s">
        <v>6625</v>
      </c>
      <c r="F757" s="9">
        <v>45004.550978703715</v>
      </c>
      <c r="G757" s="9">
        <v>45004.724099999999</v>
      </c>
      <c r="H757" s="9">
        <v>45004.793339814823</v>
      </c>
      <c r="I757" s="5" t="str">
        <f>IF(VLOOKUP(B757, 'Customer Data'!B:C,2,FALSE)='Order Data per SKU'!E757,"","Different")</f>
        <v/>
      </c>
      <c r="J757" s="5">
        <f>VLOOKUP(C757,'Warehouse Data'!A:G,7,FALSE)</f>
        <v>49.99</v>
      </c>
      <c r="K757" s="5">
        <f t="shared" si="11"/>
        <v>99.98</v>
      </c>
      <c r="L757" s="15">
        <f>PRODUCT(VLOOKUP(C757,'Warehouse Data'!A:H,8,FALSE),D757)</f>
        <v>1.0143494481219923</v>
      </c>
    </row>
    <row r="758" spans="1:12" x14ac:dyDescent="0.3">
      <c r="A758" t="s">
        <v>7700</v>
      </c>
      <c r="B758" t="s">
        <v>7179</v>
      </c>
      <c r="C758" t="s">
        <v>4074</v>
      </c>
      <c r="D758" s="3">
        <v>3</v>
      </c>
      <c r="E758" s="3" t="s">
        <v>6623</v>
      </c>
      <c r="F758" s="9">
        <v>45004.698978703716</v>
      </c>
      <c r="G758" s="9">
        <v>45004.744599999998</v>
      </c>
      <c r="H758" s="9">
        <v>45004.907312037052</v>
      </c>
      <c r="I758" s="5" t="str">
        <f>IF(VLOOKUP(B758, 'Customer Data'!B:C,2,FALSE)='Order Data per SKU'!E758,"","Different")</f>
        <v/>
      </c>
      <c r="J758" s="5">
        <f>VLOOKUP(C758,'Warehouse Data'!A:G,7,FALSE)</f>
        <v>59.99</v>
      </c>
      <c r="K758" s="5">
        <f t="shared" si="11"/>
        <v>179.97</v>
      </c>
      <c r="L758" s="15">
        <f>PRODUCT(VLOOKUP(C758,'Warehouse Data'!A:H,8,FALSE),D758)</f>
        <v>75.029294057311191</v>
      </c>
    </row>
    <row r="759" spans="1:12" x14ac:dyDescent="0.3">
      <c r="A759" t="s">
        <v>7701</v>
      </c>
      <c r="B759" t="s">
        <v>7113</v>
      </c>
      <c r="C759" t="s">
        <v>3355</v>
      </c>
      <c r="D759" s="3">
        <v>4</v>
      </c>
      <c r="E759" s="3" t="s">
        <v>6643</v>
      </c>
      <c r="F759" s="9">
        <v>45004.920978703718</v>
      </c>
      <c r="G759" s="9">
        <v>45005.536200000002</v>
      </c>
      <c r="H759" s="9">
        <v>45005.689034259274</v>
      </c>
      <c r="I759" s="5" t="str">
        <f>IF(VLOOKUP(B759, 'Customer Data'!B:C,2,FALSE)='Order Data per SKU'!E759,"","Different")</f>
        <v>Different</v>
      </c>
      <c r="J759" s="5">
        <f>VLOOKUP(C759,'Warehouse Data'!A:G,7,FALSE)</f>
        <v>19.989999999999998</v>
      </c>
      <c r="K759" s="5">
        <f t="shared" si="11"/>
        <v>79.959999999999994</v>
      </c>
      <c r="L759" s="15">
        <f>PRODUCT(VLOOKUP(C759,'Warehouse Data'!A:H,8,FALSE),D759)</f>
        <v>0.8191097739370049</v>
      </c>
    </row>
    <row r="760" spans="1:12" x14ac:dyDescent="0.3">
      <c r="A760" t="s">
        <v>7701</v>
      </c>
      <c r="B760" t="s">
        <v>7113</v>
      </c>
      <c r="C760" t="s">
        <v>5414</v>
      </c>
      <c r="D760" s="3">
        <v>5</v>
      </c>
      <c r="E760" s="3" t="s">
        <v>6643</v>
      </c>
      <c r="F760" s="9">
        <v>45004.920978703718</v>
      </c>
      <c r="G760" s="9">
        <v>45005.583100000003</v>
      </c>
      <c r="H760" s="9">
        <v>45005.689034259274</v>
      </c>
      <c r="I760" s="5" t="str">
        <f>IF(VLOOKUP(B760, 'Customer Data'!B:C,2,FALSE)='Order Data per SKU'!E760,"","Different")</f>
        <v>Different</v>
      </c>
      <c r="J760" s="5">
        <f>VLOOKUP(C760,'Warehouse Data'!A:G,7,FALSE)</f>
        <v>12.99</v>
      </c>
      <c r="K760" s="5">
        <f t="shared" si="11"/>
        <v>64.95</v>
      </c>
      <c r="L760" s="15">
        <f>PRODUCT(VLOOKUP(C760,'Warehouse Data'!A:H,8,FALSE),D760)</f>
        <v>80.013274972545759</v>
      </c>
    </row>
    <row r="761" spans="1:12" x14ac:dyDescent="0.3">
      <c r="A761" t="s">
        <v>7702</v>
      </c>
      <c r="B761" t="s">
        <v>6911</v>
      </c>
      <c r="C761" t="s">
        <v>4310</v>
      </c>
      <c r="D761" s="3">
        <v>2</v>
      </c>
      <c r="E761" s="3" t="s">
        <v>6623</v>
      </c>
      <c r="F761" s="9">
        <v>45004.924978703719</v>
      </c>
      <c r="G761" s="9">
        <v>45004.925300000003</v>
      </c>
      <c r="H761" s="9">
        <v>45005.233312037053</v>
      </c>
      <c r="I761" s="5" t="str">
        <f>IF(VLOOKUP(B761, 'Customer Data'!B:C,2,FALSE)='Order Data per SKU'!E761,"","Different")</f>
        <v/>
      </c>
      <c r="J761" s="5">
        <f>VLOOKUP(C761,'Warehouse Data'!A:G,7,FALSE)</f>
        <v>139.99</v>
      </c>
      <c r="K761" s="5">
        <f t="shared" si="11"/>
        <v>279.98</v>
      </c>
      <c r="L761" s="15">
        <f>PRODUCT(VLOOKUP(C761,'Warehouse Data'!A:H,8,FALSE),D761)</f>
        <v>1.2181002867273476</v>
      </c>
    </row>
    <row r="762" spans="1:12" x14ac:dyDescent="0.3">
      <c r="A762" t="s">
        <v>7702</v>
      </c>
      <c r="B762" t="s">
        <v>6911</v>
      </c>
      <c r="C762" t="s">
        <v>4508</v>
      </c>
      <c r="D762" s="3">
        <v>9</v>
      </c>
      <c r="E762" s="3" t="s">
        <v>6623</v>
      </c>
      <c r="F762" s="9">
        <v>45004.924978703719</v>
      </c>
      <c r="G762" s="9">
        <v>45005.050999999999</v>
      </c>
      <c r="H762" s="9">
        <v>45005.233312037053</v>
      </c>
      <c r="I762" s="5" t="str">
        <f>IF(VLOOKUP(B762, 'Customer Data'!B:C,2,FALSE)='Order Data per SKU'!E762,"","Different")</f>
        <v/>
      </c>
      <c r="J762" s="5">
        <f>VLOOKUP(C762,'Warehouse Data'!A:G,7,FALSE)</f>
        <v>19.989999999999998</v>
      </c>
      <c r="K762" s="5">
        <f t="shared" si="11"/>
        <v>179.91</v>
      </c>
      <c r="L762" s="15">
        <f>PRODUCT(VLOOKUP(C762,'Warehouse Data'!A:H,8,FALSE),D762)</f>
        <v>135.04003902053847</v>
      </c>
    </row>
    <row r="763" spans="1:12" x14ac:dyDescent="0.3">
      <c r="A763" t="s">
        <v>7703</v>
      </c>
      <c r="B763" t="s">
        <v>7202</v>
      </c>
      <c r="C763" t="s">
        <v>3423</v>
      </c>
      <c r="D763" s="3">
        <v>7</v>
      </c>
      <c r="E763" s="3" t="s">
        <v>6661</v>
      </c>
      <c r="F763" s="9">
        <v>45005.222978703721</v>
      </c>
      <c r="G763" s="9">
        <v>45005.564700000003</v>
      </c>
      <c r="H763" s="9">
        <v>45005.813256481502</v>
      </c>
      <c r="I763" s="5" t="str">
        <f>IF(VLOOKUP(B763, 'Customer Data'!B:C,2,FALSE)='Order Data per SKU'!E763,"","Different")</f>
        <v/>
      </c>
      <c r="J763" s="5">
        <f>VLOOKUP(C763,'Warehouse Data'!A:G,7,FALSE)</f>
        <v>44.99</v>
      </c>
      <c r="K763" s="5">
        <f t="shared" si="11"/>
        <v>314.93</v>
      </c>
      <c r="L763" s="15">
        <f>PRODUCT(VLOOKUP(C763,'Warehouse Data'!A:H,8,FALSE),D763)</f>
        <v>10.521615329158292</v>
      </c>
    </row>
    <row r="764" spans="1:12" x14ac:dyDescent="0.3">
      <c r="A764" t="s">
        <v>7704</v>
      </c>
      <c r="B764" t="s">
        <v>7041</v>
      </c>
      <c r="C764" t="s">
        <v>3996</v>
      </c>
      <c r="D764" s="3">
        <v>2</v>
      </c>
      <c r="E764" s="3" t="s">
        <v>6651</v>
      </c>
      <c r="F764" s="9">
        <v>45005.487978703721</v>
      </c>
      <c r="G764" s="9">
        <v>45006.2592</v>
      </c>
      <c r="H764" s="9">
        <v>45006.485895370388</v>
      </c>
      <c r="I764" s="5" t="str">
        <f>IF(VLOOKUP(B764, 'Customer Data'!B:C,2,FALSE)='Order Data per SKU'!E764,"","Different")</f>
        <v/>
      </c>
      <c r="J764" s="5">
        <f>VLOOKUP(C764,'Warehouse Data'!A:G,7,FALSE)</f>
        <v>49.99</v>
      </c>
      <c r="K764" s="5">
        <f t="shared" si="11"/>
        <v>99.98</v>
      </c>
      <c r="L764" s="15">
        <f>PRODUCT(VLOOKUP(C764,'Warehouse Data'!A:H,8,FALSE),D764)</f>
        <v>0.20436226057729992</v>
      </c>
    </row>
    <row r="765" spans="1:12" x14ac:dyDescent="0.3">
      <c r="A765" t="s">
        <v>7704</v>
      </c>
      <c r="B765" t="s">
        <v>7041</v>
      </c>
      <c r="C765" t="s">
        <v>4138</v>
      </c>
      <c r="D765" s="3">
        <v>1</v>
      </c>
      <c r="E765" s="3" t="s">
        <v>6651</v>
      </c>
      <c r="F765" s="9">
        <v>45005.487978703721</v>
      </c>
      <c r="G765" s="9">
        <v>45006.032099999997</v>
      </c>
      <c r="H765" s="9">
        <v>45006.485895370388</v>
      </c>
      <c r="I765" s="5" t="str">
        <f>IF(VLOOKUP(B765, 'Customer Data'!B:C,2,FALSE)='Order Data per SKU'!E765,"","Different")</f>
        <v/>
      </c>
      <c r="J765" s="5">
        <f>VLOOKUP(C765,'Warehouse Data'!A:G,7,FALSE)</f>
        <v>34.99</v>
      </c>
      <c r="K765" s="5">
        <f t="shared" si="11"/>
        <v>34.99</v>
      </c>
      <c r="L765" s="15">
        <f>PRODUCT(VLOOKUP(C765,'Warehouse Data'!A:H,8,FALSE),D765)</f>
        <v>1.0028310357366206</v>
      </c>
    </row>
    <row r="766" spans="1:12" x14ac:dyDescent="0.3">
      <c r="A766" t="s">
        <v>7704</v>
      </c>
      <c r="B766" t="s">
        <v>7041</v>
      </c>
      <c r="C766" t="s">
        <v>4128</v>
      </c>
      <c r="D766" s="3">
        <v>9</v>
      </c>
      <c r="E766" s="3" t="s">
        <v>6651</v>
      </c>
      <c r="F766" s="9">
        <v>45005.487978703721</v>
      </c>
      <c r="G766" s="9">
        <v>45005.721899999997</v>
      </c>
      <c r="H766" s="9">
        <v>45006.485895370388</v>
      </c>
      <c r="I766" s="5" t="str">
        <f>IF(VLOOKUP(B766, 'Customer Data'!B:C,2,FALSE)='Order Data per SKU'!E766,"","Different")</f>
        <v/>
      </c>
      <c r="J766" s="5">
        <f>VLOOKUP(C766,'Warehouse Data'!A:G,7,FALSE)</f>
        <v>54.99</v>
      </c>
      <c r="K766" s="5">
        <f t="shared" si="11"/>
        <v>494.91</v>
      </c>
      <c r="L766" s="15">
        <f>PRODUCT(VLOOKUP(C766,'Warehouse Data'!A:H,8,FALSE),D766)</f>
        <v>4.5882189660090908</v>
      </c>
    </row>
    <row r="767" spans="1:12" x14ac:dyDescent="0.3">
      <c r="A767" t="s">
        <v>7705</v>
      </c>
      <c r="B767" t="s">
        <v>6946</v>
      </c>
      <c r="C767" t="s">
        <v>3752</v>
      </c>
      <c r="D767" s="3">
        <v>7</v>
      </c>
      <c r="E767" s="3" t="s">
        <v>6639</v>
      </c>
      <c r="F767" s="9">
        <v>45005.568978703719</v>
      </c>
      <c r="G767" s="9">
        <v>45005.988599999997</v>
      </c>
      <c r="H767" s="9">
        <v>45006.325923148164</v>
      </c>
      <c r="I767" s="5" t="str">
        <f>IF(VLOOKUP(B767, 'Customer Data'!B:C,2,FALSE)='Order Data per SKU'!E767,"","Different")</f>
        <v/>
      </c>
      <c r="J767" s="5">
        <f>VLOOKUP(C767,'Warehouse Data'!A:G,7,FALSE)</f>
        <v>18.989999999999998</v>
      </c>
      <c r="K767" s="5">
        <f t="shared" si="11"/>
        <v>132.92999999999998</v>
      </c>
      <c r="L767" s="15">
        <f>PRODUCT(VLOOKUP(C767,'Warehouse Data'!A:H,8,FALSE),D767)</f>
        <v>10.537155841084612</v>
      </c>
    </row>
    <row r="768" spans="1:12" x14ac:dyDescent="0.3">
      <c r="A768" t="s">
        <v>7706</v>
      </c>
      <c r="B768" t="s">
        <v>7112</v>
      </c>
      <c r="C768" t="s">
        <v>4633</v>
      </c>
      <c r="D768" s="3">
        <v>7</v>
      </c>
      <c r="E768" s="3" t="s">
        <v>6658</v>
      </c>
      <c r="F768" s="9">
        <v>45005.577978703717</v>
      </c>
      <c r="G768" s="9">
        <v>45005.759599999998</v>
      </c>
      <c r="H768" s="9">
        <v>45005.775200925942</v>
      </c>
      <c r="I768" s="5" t="str">
        <f>IF(VLOOKUP(B768, 'Customer Data'!B:C,2,FALSE)='Order Data per SKU'!E768,"","Different")</f>
        <v/>
      </c>
      <c r="J768" s="5">
        <f>VLOOKUP(C768,'Warehouse Data'!A:G,7,FALSE)</f>
        <v>10.99</v>
      </c>
      <c r="K768" s="5">
        <f t="shared" si="11"/>
        <v>76.930000000000007</v>
      </c>
      <c r="L768" s="15">
        <f>PRODUCT(VLOOKUP(C768,'Warehouse Data'!A:H,8,FALSE),D768)</f>
        <v>1.4509724028650872</v>
      </c>
    </row>
    <row r="769" spans="1:12" x14ac:dyDescent="0.3">
      <c r="A769" t="s">
        <v>7706</v>
      </c>
      <c r="B769" t="s">
        <v>7112</v>
      </c>
      <c r="C769" t="s">
        <v>3453</v>
      </c>
      <c r="D769" s="3">
        <v>2</v>
      </c>
      <c r="E769" s="3" t="s">
        <v>6658</v>
      </c>
      <c r="F769" s="9">
        <v>45005.577978703717</v>
      </c>
      <c r="G769" s="9">
        <v>45005.761899999998</v>
      </c>
      <c r="H769" s="9">
        <v>45005.775200925942</v>
      </c>
      <c r="I769" s="5" t="str">
        <f>IF(VLOOKUP(B769, 'Customer Data'!B:C,2,FALSE)='Order Data per SKU'!E769,"","Different")</f>
        <v/>
      </c>
      <c r="J769" s="5">
        <f>VLOOKUP(C769,'Warehouse Data'!A:G,7,FALSE)</f>
        <v>29.99</v>
      </c>
      <c r="K769" s="5">
        <f t="shared" si="11"/>
        <v>59.98</v>
      </c>
      <c r="L769" s="15">
        <f>PRODUCT(VLOOKUP(C769,'Warehouse Data'!A:H,8,FALSE),D769)</f>
        <v>4.0099532394464292</v>
      </c>
    </row>
    <row r="770" spans="1:12" x14ac:dyDescent="0.3">
      <c r="A770" t="s">
        <v>7707</v>
      </c>
      <c r="B770" t="s">
        <v>7043</v>
      </c>
      <c r="C770" t="s">
        <v>3899</v>
      </c>
      <c r="D770" s="3">
        <v>6</v>
      </c>
      <c r="E770" s="3" t="s">
        <v>6623</v>
      </c>
      <c r="F770" s="9">
        <v>45006.006978703714</v>
      </c>
      <c r="G770" s="9">
        <v>45006.066800000001</v>
      </c>
      <c r="H770" s="9">
        <v>45006.245867592603</v>
      </c>
      <c r="I770" s="5" t="str">
        <f>IF(VLOOKUP(B770, 'Customer Data'!B:C,2,FALSE)='Order Data per SKU'!E770,"","Different")</f>
        <v/>
      </c>
      <c r="J770" s="5">
        <f>VLOOKUP(C770,'Warehouse Data'!A:G,7,FALSE)</f>
        <v>5.99</v>
      </c>
      <c r="K770" s="5">
        <f t="shared" si="11"/>
        <v>35.94</v>
      </c>
      <c r="L770" s="15">
        <f>PRODUCT(VLOOKUP(C770,'Warehouse Data'!A:H,8,FALSE),D770)</f>
        <v>216.01894134289731</v>
      </c>
    </row>
    <row r="771" spans="1:12" x14ac:dyDescent="0.3">
      <c r="A771" t="s">
        <v>7708</v>
      </c>
      <c r="B771" t="s">
        <v>7171</v>
      </c>
      <c r="C771" t="s">
        <v>3865</v>
      </c>
      <c r="D771" s="3">
        <v>4</v>
      </c>
      <c r="E771" s="3" t="s">
        <v>6631</v>
      </c>
      <c r="F771" s="9">
        <v>45006.014978703715</v>
      </c>
      <c r="G771" s="9">
        <v>45006.060899999997</v>
      </c>
      <c r="H771" s="9">
        <v>45006.116367592607</v>
      </c>
      <c r="I771" s="5" t="str">
        <f>IF(VLOOKUP(B771, 'Customer Data'!B:C,2,FALSE)='Order Data per SKU'!E771,"","Different")</f>
        <v/>
      </c>
      <c r="J771" s="5">
        <f>VLOOKUP(C771,'Warehouse Data'!A:G,7,FALSE)</f>
        <v>7.99</v>
      </c>
      <c r="K771" s="5">
        <f t="shared" si="11"/>
        <v>31.96</v>
      </c>
      <c r="L771" s="15">
        <f>PRODUCT(VLOOKUP(C771,'Warehouse Data'!A:H,8,FALSE),D771)</f>
        <v>96.021641881165564</v>
      </c>
    </row>
    <row r="772" spans="1:12" x14ac:dyDescent="0.3">
      <c r="A772" t="s">
        <v>7709</v>
      </c>
      <c r="B772" t="s">
        <v>6991</v>
      </c>
      <c r="C772" t="s">
        <v>3696</v>
      </c>
      <c r="D772" s="3">
        <v>5</v>
      </c>
      <c r="E772" s="3" t="s">
        <v>6640</v>
      </c>
      <c r="F772" s="9">
        <v>45006.025978703714</v>
      </c>
      <c r="G772" s="9">
        <v>45006.136599999998</v>
      </c>
      <c r="H772" s="9">
        <v>45006.526673148161</v>
      </c>
      <c r="I772" s="5" t="str">
        <f>IF(VLOOKUP(B772, 'Customer Data'!B:C,2,FALSE)='Order Data per SKU'!E772,"","Different")</f>
        <v/>
      </c>
      <c r="J772" s="5">
        <f>VLOOKUP(C772,'Warehouse Data'!A:G,7,FALSE)</f>
        <v>8.99</v>
      </c>
      <c r="K772" s="5">
        <f t="shared" ref="K772:K835" si="12">J772*D772</f>
        <v>44.95</v>
      </c>
      <c r="L772" s="15">
        <f>PRODUCT(VLOOKUP(C772,'Warehouse Data'!A:H,8,FALSE),D772)</f>
        <v>50.046827796769435</v>
      </c>
    </row>
    <row r="773" spans="1:12" x14ac:dyDescent="0.3">
      <c r="A773" t="s">
        <v>7710</v>
      </c>
      <c r="B773" t="s">
        <v>7081</v>
      </c>
      <c r="C773" t="s">
        <v>4309</v>
      </c>
      <c r="D773" s="3">
        <v>4</v>
      </c>
      <c r="E773" s="3" t="s">
        <v>6627</v>
      </c>
      <c r="F773" s="9">
        <v>45006.034978703712</v>
      </c>
      <c r="G773" s="9">
        <v>45006.859900000003</v>
      </c>
      <c r="H773" s="9">
        <v>45006.919700925937</v>
      </c>
      <c r="I773" s="5" t="str">
        <f>IF(VLOOKUP(B773, 'Customer Data'!B:C,2,FALSE)='Order Data per SKU'!E773,"","Different")</f>
        <v/>
      </c>
      <c r="J773" s="5">
        <f>VLOOKUP(C773,'Warehouse Data'!A:G,7,FALSE)</f>
        <v>44.99</v>
      </c>
      <c r="K773" s="5">
        <f t="shared" si="12"/>
        <v>179.96</v>
      </c>
      <c r="L773" s="15">
        <f>PRODUCT(VLOOKUP(C773,'Warehouse Data'!A:H,8,FALSE),D773)</f>
        <v>1.6092137024414652</v>
      </c>
    </row>
    <row r="774" spans="1:12" x14ac:dyDescent="0.3">
      <c r="A774" t="s">
        <v>7710</v>
      </c>
      <c r="B774" t="s">
        <v>7081</v>
      </c>
      <c r="C774" t="s">
        <v>4836</v>
      </c>
      <c r="D774" s="3">
        <v>3</v>
      </c>
      <c r="E774" s="3" t="s">
        <v>6627</v>
      </c>
      <c r="F774" s="9">
        <v>45006.034978703712</v>
      </c>
      <c r="G774" s="9">
        <v>45006.903299999998</v>
      </c>
      <c r="H774" s="9">
        <v>45006.919700925937</v>
      </c>
      <c r="I774" s="5" t="str">
        <f>IF(VLOOKUP(B774, 'Customer Data'!B:C,2,FALSE)='Order Data per SKU'!E774,"","Different")</f>
        <v/>
      </c>
      <c r="J774" s="5">
        <f>VLOOKUP(C774,'Warehouse Data'!A:G,7,FALSE)</f>
        <v>5.99</v>
      </c>
      <c r="K774" s="5">
        <f t="shared" si="12"/>
        <v>17.97</v>
      </c>
      <c r="L774" s="15">
        <f>PRODUCT(VLOOKUP(C774,'Warehouse Data'!A:H,8,FALSE),D774)</f>
        <v>0.60003409918331252</v>
      </c>
    </row>
    <row r="775" spans="1:12" x14ac:dyDescent="0.3">
      <c r="A775" t="s">
        <v>7710</v>
      </c>
      <c r="B775" t="s">
        <v>7081</v>
      </c>
      <c r="C775" t="s">
        <v>3244</v>
      </c>
      <c r="D775" s="3">
        <v>3</v>
      </c>
      <c r="E775" s="3" t="s">
        <v>6627</v>
      </c>
      <c r="F775" s="9">
        <v>45006.034978703712</v>
      </c>
      <c r="G775" s="9">
        <v>45006.090199999999</v>
      </c>
      <c r="H775" s="9">
        <v>45006.919700925937</v>
      </c>
      <c r="I775" s="5" t="str">
        <f>IF(VLOOKUP(B775, 'Customer Data'!B:C,2,FALSE)='Order Data per SKU'!E775,"","Different")</f>
        <v/>
      </c>
      <c r="J775" s="5">
        <f>VLOOKUP(C775,'Warehouse Data'!A:G,7,FALSE)</f>
        <v>9.99</v>
      </c>
      <c r="K775" s="5">
        <f t="shared" si="12"/>
        <v>29.97</v>
      </c>
      <c r="L775" s="15">
        <f>PRODUCT(VLOOKUP(C775,'Warehouse Data'!A:H,8,FALSE),D775)</f>
        <v>33.012853706960875</v>
      </c>
    </row>
    <row r="776" spans="1:12" x14ac:dyDescent="0.3">
      <c r="A776" t="s">
        <v>7711</v>
      </c>
      <c r="B776" t="s">
        <v>6934</v>
      </c>
      <c r="C776" t="s">
        <v>4649</v>
      </c>
      <c r="D776" s="3">
        <v>6</v>
      </c>
      <c r="E776" s="3" t="s">
        <v>6664</v>
      </c>
      <c r="F776" s="9">
        <v>45006.495978703715</v>
      </c>
      <c r="G776" s="9">
        <v>45006.631099999999</v>
      </c>
      <c r="H776" s="9">
        <v>45006.802228703717</v>
      </c>
      <c r="I776" s="5" t="str">
        <f>IF(VLOOKUP(B776, 'Customer Data'!B:C,2,FALSE)='Order Data per SKU'!E776,"","Different")</f>
        <v/>
      </c>
      <c r="J776" s="5">
        <f>VLOOKUP(C776,'Warehouse Data'!A:G,7,FALSE)</f>
        <v>14.99</v>
      </c>
      <c r="K776" s="5">
        <f t="shared" si="12"/>
        <v>89.94</v>
      </c>
      <c r="L776" s="15">
        <f>PRODUCT(VLOOKUP(C776,'Warehouse Data'!A:H,8,FALSE),D776)</f>
        <v>6.0303227563472399</v>
      </c>
    </row>
    <row r="777" spans="1:12" x14ac:dyDescent="0.3">
      <c r="A777" t="s">
        <v>7712</v>
      </c>
      <c r="B777" t="s">
        <v>6911</v>
      </c>
      <c r="C777" t="s">
        <v>3977</v>
      </c>
      <c r="D777" s="3">
        <v>4</v>
      </c>
      <c r="E777" s="3" t="s">
        <v>6623</v>
      </c>
      <c r="F777" s="9">
        <v>45006.524978703717</v>
      </c>
      <c r="G777" s="9">
        <v>45006.683400000002</v>
      </c>
      <c r="H777" s="9">
        <v>45006.715256481497</v>
      </c>
      <c r="I777" s="5" t="str">
        <f>IF(VLOOKUP(B777, 'Customer Data'!B:C,2,FALSE)='Order Data per SKU'!E777,"","Different")</f>
        <v/>
      </c>
      <c r="J777" s="5">
        <f>VLOOKUP(C777,'Warehouse Data'!A:G,7,FALSE)</f>
        <v>11.99</v>
      </c>
      <c r="K777" s="5">
        <f t="shared" si="12"/>
        <v>47.96</v>
      </c>
      <c r="L777" s="15">
        <f>PRODUCT(VLOOKUP(C777,'Warehouse Data'!A:H,8,FALSE),D777)</f>
        <v>0.82966284132343193</v>
      </c>
    </row>
    <row r="778" spans="1:12" x14ac:dyDescent="0.3">
      <c r="A778" t="s">
        <v>7712</v>
      </c>
      <c r="B778" t="s">
        <v>6911</v>
      </c>
      <c r="C778" t="s">
        <v>4727</v>
      </c>
      <c r="D778" s="3">
        <v>1</v>
      </c>
      <c r="E778" s="3" t="s">
        <v>6623</v>
      </c>
      <c r="F778" s="9">
        <v>45006.524978703717</v>
      </c>
      <c r="G778" s="9">
        <v>45006.642599999999</v>
      </c>
      <c r="H778" s="9">
        <v>45006.715256481497</v>
      </c>
      <c r="I778" s="5" t="str">
        <f>IF(VLOOKUP(B778, 'Customer Data'!B:C,2,FALSE)='Order Data per SKU'!E778,"","Different")</f>
        <v/>
      </c>
      <c r="J778" s="5">
        <f>VLOOKUP(C778,'Warehouse Data'!A:G,7,FALSE)</f>
        <v>13.99</v>
      </c>
      <c r="K778" s="5">
        <f t="shared" si="12"/>
        <v>13.99</v>
      </c>
      <c r="L778" s="15">
        <f>PRODUCT(VLOOKUP(C778,'Warehouse Data'!A:H,8,FALSE),D778)</f>
        <v>5.5041622744937024</v>
      </c>
    </row>
    <row r="779" spans="1:12" x14ac:dyDescent="0.3">
      <c r="A779" t="s">
        <v>7713</v>
      </c>
      <c r="B779" t="s">
        <v>6958</v>
      </c>
      <c r="C779" t="s">
        <v>5911</v>
      </c>
      <c r="D779" s="3">
        <v>4</v>
      </c>
      <c r="E779" s="3" t="s">
        <v>6640</v>
      </c>
      <c r="F779" s="9">
        <v>45006.780978703719</v>
      </c>
      <c r="G779" s="9">
        <v>45006.862800000003</v>
      </c>
      <c r="H779" s="9">
        <v>45007.526812037053</v>
      </c>
      <c r="I779" s="5" t="str">
        <f>IF(VLOOKUP(B779, 'Customer Data'!B:C,2,FALSE)='Order Data per SKU'!E779,"","Different")</f>
        <v/>
      </c>
      <c r="J779" s="5">
        <f>VLOOKUP(C779,'Warehouse Data'!A:G,7,FALSE)</f>
        <v>9.99</v>
      </c>
      <c r="K779" s="5">
        <f t="shared" si="12"/>
        <v>39.96</v>
      </c>
      <c r="L779" s="15">
        <f>PRODUCT(VLOOKUP(C779,'Warehouse Data'!A:H,8,FALSE),D779)</f>
        <v>1.2264649815237272</v>
      </c>
    </row>
    <row r="780" spans="1:12" x14ac:dyDescent="0.3">
      <c r="A780" t="s">
        <v>7714</v>
      </c>
      <c r="B780" t="s">
        <v>7208</v>
      </c>
      <c r="C780" t="s">
        <v>3222</v>
      </c>
      <c r="D780" s="3">
        <v>9</v>
      </c>
      <c r="E780" s="3" t="s">
        <v>6651</v>
      </c>
      <c r="F780" s="9">
        <v>45007.139978703715</v>
      </c>
      <c r="G780" s="9">
        <v>45007.225400000003</v>
      </c>
      <c r="H780" s="9">
        <v>45007.905950925939</v>
      </c>
      <c r="I780" s="5" t="str">
        <f>IF(VLOOKUP(B780, 'Customer Data'!B:C,2,FALSE)='Order Data per SKU'!E780,"","Different")</f>
        <v/>
      </c>
      <c r="J780" s="5">
        <f>VLOOKUP(C780,'Warehouse Data'!A:G,7,FALSE)</f>
        <v>39.99</v>
      </c>
      <c r="K780" s="5">
        <f t="shared" si="12"/>
        <v>359.91</v>
      </c>
      <c r="L780" s="15">
        <f>PRODUCT(VLOOKUP(C780,'Warehouse Data'!A:H,8,FALSE),D780)</f>
        <v>4.5119876649172532</v>
      </c>
    </row>
    <row r="781" spans="1:12" x14ac:dyDescent="0.3">
      <c r="A781" t="s">
        <v>7714</v>
      </c>
      <c r="B781" t="s">
        <v>7208</v>
      </c>
      <c r="C781" t="s">
        <v>5291</v>
      </c>
      <c r="D781" s="3">
        <v>7</v>
      </c>
      <c r="E781" s="3" t="s">
        <v>6651</v>
      </c>
      <c r="F781" s="9">
        <v>45007.139978703715</v>
      </c>
      <c r="G781" s="9">
        <v>45007.460400000004</v>
      </c>
      <c r="H781" s="9">
        <v>45007.905950925939</v>
      </c>
      <c r="I781" s="5" t="str">
        <f>IF(VLOOKUP(B781, 'Customer Data'!B:C,2,FALSE)='Order Data per SKU'!E781,"","Different")</f>
        <v/>
      </c>
      <c r="J781" s="5">
        <f>VLOOKUP(C781,'Warehouse Data'!A:G,7,FALSE)</f>
        <v>18.989999999999998</v>
      </c>
      <c r="K781" s="5">
        <f t="shared" si="12"/>
        <v>132.92999999999998</v>
      </c>
      <c r="L781" s="15">
        <f>PRODUCT(VLOOKUP(C781,'Warehouse Data'!A:H,8,FALSE),D781)</f>
        <v>168.01151383707781</v>
      </c>
    </row>
    <row r="782" spans="1:12" x14ac:dyDescent="0.3">
      <c r="A782" t="s">
        <v>7714</v>
      </c>
      <c r="B782" t="s">
        <v>7208</v>
      </c>
      <c r="C782" t="s">
        <v>4393</v>
      </c>
      <c r="D782" s="3">
        <v>9</v>
      </c>
      <c r="E782" s="3" t="s">
        <v>6651</v>
      </c>
      <c r="F782" s="9">
        <v>45007.139978703715</v>
      </c>
      <c r="G782" s="9">
        <v>45007.755700000002</v>
      </c>
      <c r="H782" s="9">
        <v>45007.905950925939</v>
      </c>
      <c r="I782" s="5" t="str">
        <f>IF(VLOOKUP(B782, 'Customer Data'!B:C,2,FALSE)='Order Data per SKU'!E782,"","Different")</f>
        <v/>
      </c>
      <c r="J782" s="5">
        <f>VLOOKUP(C782,'Warehouse Data'!A:G,7,FALSE)</f>
        <v>14.99</v>
      </c>
      <c r="K782" s="5">
        <f t="shared" si="12"/>
        <v>134.91</v>
      </c>
      <c r="L782" s="15">
        <f>PRODUCT(VLOOKUP(C782,'Warehouse Data'!A:H,8,FALSE),D782)</f>
        <v>27.054047002939772</v>
      </c>
    </row>
    <row r="783" spans="1:12" x14ac:dyDescent="0.3">
      <c r="A783" t="s">
        <v>7715</v>
      </c>
      <c r="B783" t="s">
        <v>6776</v>
      </c>
      <c r="C783" t="s">
        <v>5455</v>
      </c>
      <c r="D783" s="3">
        <v>6</v>
      </c>
      <c r="E783" s="3" t="s">
        <v>6623</v>
      </c>
      <c r="F783" s="9">
        <v>45007.513978703719</v>
      </c>
      <c r="G783" s="9">
        <v>45008.069900000002</v>
      </c>
      <c r="H783" s="9">
        <v>45008.275784259276</v>
      </c>
      <c r="I783" s="5" t="str">
        <f>IF(VLOOKUP(B783, 'Customer Data'!B:C,2,FALSE)='Order Data per SKU'!E783,"","Different")</f>
        <v/>
      </c>
      <c r="J783" s="5">
        <f>VLOOKUP(C783,'Warehouse Data'!A:G,7,FALSE)</f>
        <v>45.99</v>
      </c>
      <c r="K783" s="5">
        <f t="shared" si="12"/>
        <v>275.94</v>
      </c>
      <c r="L783" s="15">
        <f>PRODUCT(VLOOKUP(C783,'Warehouse Data'!A:H,8,FALSE),D783)</f>
        <v>6.0260637874914078</v>
      </c>
    </row>
    <row r="784" spans="1:12" x14ac:dyDescent="0.3">
      <c r="A784" t="s">
        <v>7715</v>
      </c>
      <c r="B784" t="s">
        <v>6776</v>
      </c>
      <c r="C784" t="s">
        <v>3057</v>
      </c>
      <c r="D784" s="3">
        <v>7</v>
      </c>
      <c r="E784" s="3" t="s">
        <v>6623</v>
      </c>
      <c r="F784" s="9">
        <v>45007.513978703719</v>
      </c>
      <c r="G784" s="9">
        <v>45007.548799999997</v>
      </c>
      <c r="H784" s="9">
        <v>45008.275784259276</v>
      </c>
      <c r="I784" s="5" t="str">
        <f>IF(VLOOKUP(B784, 'Customer Data'!B:C,2,FALSE)='Order Data per SKU'!E784,"","Different")</f>
        <v/>
      </c>
      <c r="J784" s="5">
        <f>VLOOKUP(C784,'Warehouse Data'!A:G,7,FALSE)</f>
        <v>58.99</v>
      </c>
      <c r="K784" s="5">
        <f t="shared" si="12"/>
        <v>412.93</v>
      </c>
      <c r="L784" s="15">
        <f>PRODUCT(VLOOKUP(C784,'Warehouse Data'!A:H,8,FALSE),D784)</f>
        <v>0.73852098214742146</v>
      </c>
    </row>
    <row r="785" spans="1:12" x14ac:dyDescent="0.3">
      <c r="A785" t="s">
        <v>7716</v>
      </c>
      <c r="B785" t="s">
        <v>6933</v>
      </c>
      <c r="C785" t="s">
        <v>3868</v>
      </c>
      <c r="D785" s="3">
        <v>4</v>
      </c>
      <c r="E785" s="3" t="s">
        <v>6621</v>
      </c>
      <c r="F785" s="9">
        <v>45007.640978703719</v>
      </c>
      <c r="G785" s="9">
        <v>45007.782399999996</v>
      </c>
      <c r="H785" s="9">
        <v>45007.942367592608</v>
      </c>
      <c r="I785" s="5" t="str">
        <f>IF(VLOOKUP(B785, 'Customer Data'!B:C,2,FALSE)='Order Data per SKU'!E785,"","Different")</f>
        <v>Different</v>
      </c>
      <c r="J785" s="5">
        <f>VLOOKUP(C785,'Warehouse Data'!A:G,7,FALSE)</f>
        <v>5.99</v>
      </c>
      <c r="K785" s="5">
        <f t="shared" si="12"/>
        <v>23.96</v>
      </c>
      <c r="L785" s="15">
        <f>PRODUCT(VLOOKUP(C785,'Warehouse Data'!A:H,8,FALSE),D785)</f>
        <v>2.8033354929766179</v>
      </c>
    </row>
    <row r="786" spans="1:12" x14ac:dyDescent="0.3">
      <c r="A786" t="s">
        <v>7716</v>
      </c>
      <c r="B786" t="s">
        <v>6933</v>
      </c>
      <c r="C786" t="s">
        <v>3432</v>
      </c>
      <c r="D786" s="3">
        <v>1</v>
      </c>
      <c r="E786" s="3" t="s">
        <v>6621</v>
      </c>
      <c r="F786" s="9">
        <v>45007.640978703719</v>
      </c>
      <c r="G786" s="9">
        <v>45007.811600000001</v>
      </c>
      <c r="H786" s="9">
        <v>45007.942367592608</v>
      </c>
      <c r="I786" s="5" t="str">
        <f>IF(VLOOKUP(B786, 'Customer Data'!B:C,2,FALSE)='Order Data per SKU'!E786,"","Different")</f>
        <v>Different</v>
      </c>
      <c r="J786" s="5">
        <f>VLOOKUP(C786,'Warehouse Data'!A:G,7,FALSE)</f>
        <v>15.99</v>
      </c>
      <c r="K786" s="5">
        <f t="shared" si="12"/>
        <v>15.99</v>
      </c>
      <c r="L786" s="15">
        <f>PRODUCT(VLOOKUP(C786,'Warehouse Data'!A:H,8,FALSE),D786)</f>
        <v>0.4078816179469405</v>
      </c>
    </row>
    <row r="787" spans="1:12" x14ac:dyDescent="0.3">
      <c r="A787" t="s">
        <v>7717</v>
      </c>
      <c r="B787" t="s">
        <v>7074</v>
      </c>
      <c r="C787" t="s">
        <v>4326</v>
      </c>
      <c r="D787" s="3">
        <v>2</v>
      </c>
      <c r="E787" s="3" t="s">
        <v>6655</v>
      </c>
      <c r="F787" s="9">
        <v>45008.104978703719</v>
      </c>
      <c r="G787" s="9">
        <v>45008.4251</v>
      </c>
      <c r="H787" s="9">
        <v>45008.571645370386</v>
      </c>
      <c r="I787" s="5" t="str">
        <f>IF(VLOOKUP(B787, 'Customer Data'!B:C,2,FALSE)='Order Data per SKU'!E787,"","Different")</f>
        <v/>
      </c>
      <c r="J787" s="5">
        <f>VLOOKUP(C787,'Warehouse Data'!A:G,7,FALSE)</f>
        <v>59.99</v>
      </c>
      <c r="K787" s="5">
        <f t="shared" si="12"/>
        <v>119.98</v>
      </c>
      <c r="L787" s="15">
        <f>PRODUCT(VLOOKUP(C787,'Warehouse Data'!A:H,8,FALSE),D787)</f>
        <v>0.40609013989111165</v>
      </c>
    </row>
    <row r="788" spans="1:12" x14ac:dyDescent="0.3">
      <c r="A788" t="s">
        <v>7718</v>
      </c>
      <c r="B788" t="s">
        <v>6795</v>
      </c>
      <c r="C788" t="s">
        <v>5025</v>
      </c>
      <c r="D788" s="3">
        <v>3</v>
      </c>
      <c r="E788" s="3" t="s">
        <v>6661</v>
      </c>
      <c r="F788" s="9">
        <v>45008.279978703722</v>
      </c>
      <c r="G788" s="9">
        <v>45008.534</v>
      </c>
      <c r="H788" s="9">
        <v>45008.770950925944</v>
      </c>
      <c r="I788" s="5" t="str">
        <f>IF(VLOOKUP(B788, 'Customer Data'!B:C,2,FALSE)='Order Data per SKU'!E788,"","Different")</f>
        <v/>
      </c>
      <c r="J788" s="5">
        <f>VLOOKUP(C788,'Warehouse Data'!A:G,7,FALSE)</f>
        <v>9.99</v>
      </c>
      <c r="K788" s="5">
        <f t="shared" si="12"/>
        <v>29.97</v>
      </c>
      <c r="L788" s="15">
        <f>PRODUCT(VLOOKUP(C788,'Warehouse Data'!A:H,8,FALSE),D788)</f>
        <v>0.32028496457740963</v>
      </c>
    </row>
    <row r="789" spans="1:12" x14ac:dyDescent="0.3">
      <c r="A789" t="s">
        <v>7718</v>
      </c>
      <c r="B789" t="s">
        <v>6795</v>
      </c>
      <c r="C789" t="s">
        <v>3127</v>
      </c>
      <c r="D789" s="3">
        <v>5</v>
      </c>
      <c r="E789" s="3" t="s">
        <v>6661</v>
      </c>
      <c r="F789" s="9">
        <v>45008.279978703722</v>
      </c>
      <c r="G789" s="9">
        <v>45008.694600000003</v>
      </c>
      <c r="H789" s="9">
        <v>45008.770950925944</v>
      </c>
      <c r="I789" s="5" t="str">
        <f>IF(VLOOKUP(B789, 'Customer Data'!B:C,2,FALSE)='Order Data per SKU'!E789,"","Different")</f>
        <v/>
      </c>
      <c r="J789" s="5">
        <f>VLOOKUP(C789,'Warehouse Data'!A:G,7,FALSE)</f>
        <v>9.99</v>
      </c>
      <c r="K789" s="5">
        <f t="shared" si="12"/>
        <v>49.95</v>
      </c>
      <c r="L789" s="15">
        <f>PRODUCT(VLOOKUP(C789,'Warehouse Data'!A:H,8,FALSE),D789)</f>
        <v>5.0141895021015284</v>
      </c>
    </row>
    <row r="790" spans="1:12" x14ac:dyDescent="0.3">
      <c r="A790" t="s">
        <v>7719</v>
      </c>
      <c r="B790" t="s">
        <v>7067</v>
      </c>
      <c r="C790" t="s">
        <v>5672</v>
      </c>
      <c r="D790" s="3">
        <v>1</v>
      </c>
      <c r="E790" s="3" t="s">
        <v>6643</v>
      </c>
      <c r="F790" s="9">
        <v>45008.352978703719</v>
      </c>
      <c r="G790" s="9">
        <v>45008.534899999999</v>
      </c>
      <c r="H790" s="9">
        <v>45008.607145370384</v>
      </c>
      <c r="I790" s="5" t="str">
        <f>IF(VLOOKUP(B790, 'Customer Data'!B:C,2,FALSE)='Order Data per SKU'!E790,"","Different")</f>
        <v/>
      </c>
      <c r="J790" s="5">
        <f>VLOOKUP(C790,'Warehouse Data'!A:G,7,FALSE)</f>
        <v>19.989999999999998</v>
      </c>
      <c r="K790" s="5">
        <f t="shared" si="12"/>
        <v>19.989999999999998</v>
      </c>
      <c r="L790" s="15">
        <f>PRODUCT(VLOOKUP(C790,'Warehouse Data'!A:H,8,FALSE),D790)</f>
        <v>3.0014745626450816</v>
      </c>
    </row>
    <row r="791" spans="1:12" x14ac:dyDescent="0.3">
      <c r="A791" t="s">
        <v>7720</v>
      </c>
      <c r="B791" t="s">
        <v>7029</v>
      </c>
      <c r="C791" t="s">
        <v>5966</v>
      </c>
      <c r="D791" s="3">
        <v>4</v>
      </c>
      <c r="E791" s="3" t="s">
        <v>6653</v>
      </c>
      <c r="F791" s="9">
        <v>45008.689978703718</v>
      </c>
      <c r="G791" s="9">
        <v>45008.802799999998</v>
      </c>
      <c r="H791" s="9">
        <v>45008.992062037054</v>
      </c>
      <c r="I791" s="5" t="str">
        <f>IF(VLOOKUP(B791, 'Customer Data'!B:C,2,FALSE)='Order Data per SKU'!E791,"","Different")</f>
        <v/>
      </c>
      <c r="J791" s="5">
        <f>VLOOKUP(C791,'Warehouse Data'!A:G,7,FALSE)</f>
        <v>29.99</v>
      </c>
      <c r="K791" s="5">
        <f t="shared" si="12"/>
        <v>119.96</v>
      </c>
      <c r="L791" s="15">
        <f>PRODUCT(VLOOKUP(C791,'Warehouse Data'!A:H,8,FALSE),D791)</f>
        <v>2.0303534673098969</v>
      </c>
    </row>
    <row r="792" spans="1:12" x14ac:dyDescent="0.3">
      <c r="A792" t="s">
        <v>7721</v>
      </c>
      <c r="B792" t="s">
        <v>7222</v>
      </c>
      <c r="C792" t="s">
        <v>4938</v>
      </c>
      <c r="D792" s="3">
        <v>1</v>
      </c>
      <c r="E792" s="3" t="s">
        <v>6638</v>
      </c>
      <c r="F792" s="9">
        <v>45008.929978703716</v>
      </c>
      <c r="G792" s="9">
        <v>45009.172400000003</v>
      </c>
      <c r="H792" s="9">
        <v>45009.323728703719</v>
      </c>
      <c r="I792" s="5" t="str">
        <f>IF(VLOOKUP(B792, 'Customer Data'!B:C,2,FALSE)='Order Data per SKU'!E792,"","Different")</f>
        <v/>
      </c>
      <c r="J792" s="5">
        <f>VLOOKUP(C792,'Warehouse Data'!A:G,7,FALSE)</f>
        <v>4.99</v>
      </c>
      <c r="K792" s="5">
        <f t="shared" si="12"/>
        <v>4.99</v>
      </c>
      <c r="L792" s="15">
        <f>PRODUCT(VLOOKUP(C792,'Warehouse Data'!A:H,8,FALSE),D792)</f>
        <v>20.009945151643546</v>
      </c>
    </row>
    <row r="793" spans="1:12" x14ac:dyDescent="0.3">
      <c r="A793" t="s">
        <v>7722</v>
      </c>
      <c r="B793" t="s">
        <v>6872</v>
      </c>
      <c r="C793" t="s">
        <v>3320</v>
      </c>
      <c r="D793" s="3">
        <v>4</v>
      </c>
      <c r="E793" s="3" t="s">
        <v>6661</v>
      </c>
      <c r="F793" s="9">
        <v>45009.317978703715</v>
      </c>
      <c r="G793" s="9">
        <v>45009.317999999999</v>
      </c>
      <c r="H793" s="9">
        <v>45009.397839814825</v>
      </c>
      <c r="I793" s="5" t="str">
        <f>IF(VLOOKUP(B793, 'Customer Data'!B:C,2,FALSE)='Order Data per SKU'!E793,"","Different")</f>
        <v/>
      </c>
      <c r="J793" s="5">
        <f>VLOOKUP(C793,'Warehouse Data'!A:G,7,FALSE)</f>
        <v>11.99</v>
      </c>
      <c r="K793" s="5">
        <f t="shared" si="12"/>
        <v>47.96</v>
      </c>
      <c r="L793" s="15">
        <f>PRODUCT(VLOOKUP(C793,'Warehouse Data'!A:H,8,FALSE),D793)</f>
        <v>2.4159500853946159</v>
      </c>
    </row>
    <row r="794" spans="1:12" x14ac:dyDescent="0.3">
      <c r="A794" t="s">
        <v>7722</v>
      </c>
      <c r="B794" t="s">
        <v>6872</v>
      </c>
      <c r="C794" t="s">
        <v>5920</v>
      </c>
      <c r="D794" s="3">
        <v>3</v>
      </c>
      <c r="E794" s="3" t="s">
        <v>6661</v>
      </c>
      <c r="F794" s="9">
        <v>45009.317978703715</v>
      </c>
      <c r="G794" s="9">
        <v>45009.323400000001</v>
      </c>
      <c r="H794" s="9">
        <v>45009.397839814825</v>
      </c>
      <c r="I794" s="5" t="str">
        <f>IF(VLOOKUP(B794, 'Customer Data'!B:C,2,FALSE)='Order Data per SKU'!E794,"","Different")</f>
        <v/>
      </c>
      <c r="J794" s="5">
        <f>VLOOKUP(C794,'Warehouse Data'!A:G,7,FALSE)</f>
        <v>29.99</v>
      </c>
      <c r="K794" s="5">
        <f t="shared" si="12"/>
        <v>89.97</v>
      </c>
      <c r="L794" s="15">
        <f>PRODUCT(VLOOKUP(C794,'Warehouse Data'!A:H,8,FALSE),D794)</f>
        <v>1.5068266463559588</v>
      </c>
    </row>
    <row r="795" spans="1:12" x14ac:dyDescent="0.3">
      <c r="A795" t="s">
        <v>7723</v>
      </c>
      <c r="B795" t="s">
        <v>7175</v>
      </c>
      <c r="C795" t="s">
        <v>3368</v>
      </c>
      <c r="D795" s="3">
        <v>2</v>
      </c>
      <c r="E795" s="3" t="s">
        <v>6627</v>
      </c>
      <c r="F795" s="9">
        <v>45009.644978703713</v>
      </c>
      <c r="G795" s="9">
        <v>45010.026700000002</v>
      </c>
      <c r="H795" s="9">
        <v>45010.229006481488</v>
      </c>
      <c r="I795" s="5" t="str">
        <f>IF(VLOOKUP(B795, 'Customer Data'!B:C,2,FALSE)='Order Data per SKU'!E795,"","Different")</f>
        <v/>
      </c>
      <c r="J795" s="5">
        <f>VLOOKUP(C795,'Warehouse Data'!A:G,7,FALSE)</f>
        <v>59.99</v>
      </c>
      <c r="K795" s="5">
        <f t="shared" si="12"/>
        <v>119.98</v>
      </c>
      <c r="L795" s="15">
        <f>PRODUCT(VLOOKUP(C795,'Warehouse Data'!A:H,8,FALSE),D795)</f>
        <v>1.0046105401613368</v>
      </c>
    </row>
    <row r="796" spans="1:12" x14ac:dyDescent="0.3">
      <c r="A796" t="s">
        <v>7724</v>
      </c>
      <c r="B796" t="s">
        <v>7022</v>
      </c>
      <c r="C796" t="s">
        <v>3813</v>
      </c>
      <c r="D796" s="3">
        <v>1</v>
      </c>
      <c r="E796" s="3" t="s">
        <v>6648</v>
      </c>
      <c r="F796" s="9">
        <v>45009.648978703714</v>
      </c>
      <c r="G796" s="9">
        <v>45009.676500000001</v>
      </c>
      <c r="H796" s="9">
        <v>45010.023284259267</v>
      </c>
      <c r="I796" s="5" t="str">
        <f>IF(VLOOKUP(B796, 'Customer Data'!B:C,2,FALSE)='Order Data per SKU'!E796,"","Different")</f>
        <v/>
      </c>
      <c r="J796" s="5">
        <f>VLOOKUP(C796,'Warehouse Data'!A:G,7,FALSE)</f>
        <v>12.99</v>
      </c>
      <c r="K796" s="5">
        <f t="shared" si="12"/>
        <v>12.99</v>
      </c>
      <c r="L796" s="15">
        <f>PRODUCT(VLOOKUP(C796,'Warehouse Data'!A:H,8,FALSE),D796)</f>
        <v>5.0062396169738577</v>
      </c>
    </row>
    <row r="797" spans="1:12" x14ac:dyDescent="0.3">
      <c r="A797" t="s">
        <v>7724</v>
      </c>
      <c r="B797" t="s">
        <v>7022</v>
      </c>
      <c r="C797" t="s">
        <v>4780</v>
      </c>
      <c r="D797" s="3">
        <v>3</v>
      </c>
      <c r="E797" s="3" t="s">
        <v>6648</v>
      </c>
      <c r="F797" s="9">
        <v>45009.648978703714</v>
      </c>
      <c r="G797" s="9">
        <v>45009.803099999997</v>
      </c>
      <c r="H797" s="9">
        <v>45010.023284259267</v>
      </c>
      <c r="I797" s="5" t="str">
        <f>IF(VLOOKUP(B797, 'Customer Data'!B:C,2,FALSE)='Order Data per SKU'!E797,"","Different")</f>
        <v/>
      </c>
      <c r="J797" s="5">
        <f>VLOOKUP(C797,'Warehouse Data'!A:G,7,FALSE)</f>
        <v>7.99</v>
      </c>
      <c r="K797" s="5">
        <f t="shared" si="12"/>
        <v>23.97</v>
      </c>
      <c r="L797" s="15">
        <f>PRODUCT(VLOOKUP(C797,'Warehouse Data'!A:H,8,FALSE),D797)</f>
        <v>3.0293321498992869</v>
      </c>
    </row>
    <row r="798" spans="1:12" x14ac:dyDescent="0.3">
      <c r="A798" t="s">
        <v>7725</v>
      </c>
      <c r="B798" t="s">
        <v>7130</v>
      </c>
      <c r="C798" t="s">
        <v>3721</v>
      </c>
      <c r="D798" s="3">
        <v>5</v>
      </c>
      <c r="E798" s="3" t="s">
        <v>6627</v>
      </c>
      <c r="F798" s="9">
        <v>45009.95497870371</v>
      </c>
      <c r="G798" s="9">
        <v>45010.5674</v>
      </c>
      <c r="H798" s="9">
        <v>45010.629978703713</v>
      </c>
      <c r="I798" s="5" t="str">
        <f>IF(VLOOKUP(B798, 'Customer Data'!B:C,2,FALSE)='Order Data per SKU'!E798,"","Different")</f>
        <v/>
      </c>
      <c r="J798" s="5">
        <f>VLOOKUP(C798,'Warehouse Data'!A:G,7,FALSE)</f>
        <v>9.99</v>
      </c>
      <c r="K798" s="5">
        <f t="shared" si="12"/>
        <v>49.95</v>
      </c>
      <c r="L798" s="15">
        <f>PRODUCT(VLOOKUP(C798,'Warehouse Data'!A:H,8,FALSE),D798)</f>
        <v>25.015987538244012</v>
      </c>
    </row>
    <row r="799" spans="1:12" x14ac:dyDescent="0.3">
      <c r="A799" t="s">
        <v>7726</v>
      </c>
      <c r="B799" t="s">
        <v>6925</v>
      </c>
      <c r="C799" t="s">
        <v>4417</v>
      </c>
      <c r="D799" s="3">
        <v>4</v>
      </c>
      <c r="E799" s="3" t="s">
        <v>6661</v>
      </c>
      <c r="F799" s="9">
        <v>45010.301978703712</v>
      </c>
      <c r="G799" s="9">
        <v>45010.381399999998</v>
      </c>
      <c r="H799" s="9">
        <v>45011.170728703713</v>
      </c>
      <c r="I799" s="5" t="str">
        <f>IF(VLOOKUP(B799, 'Customer Data'!B:C,2,FALSE)='Order Data per SKU'!E799,"","Different")</f>
        <v/>
      </c>
      <c r="J799" s="5">
        <f>VLOOKUP(C799,'Warehouse Data'!A:G,7,FALSE)</f>
        <v>34.99</v>
      </c>
      <c r="K799" s="5">
        <f t="shared" si="12"/>
        <v>139.96</v>
      </c>
      <c r="L799" s="15">
        <f>PRODUCT(VLOOKUP(C799,'Warehouse Data'!A:H,8,FALSE),D799)</f>
        <v>12.025290454825312</v>
      </c>
    </row>
    <row r="800" spans="1:12" x14ac:dyDescent="0.3">
      <c r="A800" t="s">
        <v>7726</v>
      </c>
      <c r="B800" t="s">
        <v>6925</v>
      </c>
      <c r="C800" t="s">
        <v>4666</v>
      </c>
      <c r="D800" s="3">
        <v>2</v>
      </c>
      <c r="E800" s="3" t="s">
        <v>6661</v>
      </c>
      <c r="F800" s="9">
        <v>45010.301978703712</v>
      </c>
      <c r="G800" s="9">
        <v>45010.475700000003</v>
      </c>
      <c r="H800" s="9">
        <v>45011.170728703713</v>
      </c>
      <c r="I800" s="5" t="str">
        <f>IF(VLOOKUP(B800, 'Customer Data'!B:C,2,FALSE)='Order Data per SKU'!E800,"","Different")</f>
        <v/>
      </c>
      <c r="J800" s="5">
        <f>VLOOKUP(C800,'Warehouse Data'!A:G,7,FALSE)</f>
        <v>5.99</v>
      </c>
      <c r="K800" s="5">
        <f t="shared" si="12"/>
        <v>11.98</v>
      </c>
      <c r="L800" s="15">
        <f>PRODUCT(VLOOKUP(C800,'Warehouse Data'!A:H,8,FALSE),D800)</f>
        <v>6.0131205502999041</v>
      </c>
    </row>
    <row r="801" spans="1:12" x14ac:dyDescent="0.3">
      <c r="A801" t="s">
        <v>7726</v>
      </c>
      <c r="B801" t="s">
        <v>6925</v>
      </c>
      <c r="C801" t="s">
        <v>3971</v>
      </c>
      <c r="D801" s="3">
        <v>7</v>
      </c>
      <c r="E801" s="3" t="s">
        <v>6661</v>
      </c>
      <c r="F801" s="9">
        <v>45010.301978703712</v>
      </c>
      <c r="G801" s="9">
        <v>45010.5605</v>
      </c>
      <c r="H801" s="9">
        <v>45011.170728703713</v>
      </c>
      <c r="I801" s="5" t="str">
        <f>IF(VLOOKUP(B801, 'Customer Data'!B:C,2,FALSE)='Order Data per SKU'!E801,"","Different")</f>
        <v/>
      </c>
      <c r="J801" s="5">
        <f>VLOOKUP(C801,'Warehouse Data'!A:G,7,FALSE)</f>
        <v>79.989999999999995</v>
      </c>
      <c r="K801" s="5">
        <f t="shared" si="12"/>
        <v>559.92999999999995</v>
      </c>
      <c r="L801" s="15">
        <f>PRODUCT(VLOOKUP(C801,'Warehouse Data'!A:H,8,FALSE),D801)</f>
        <v>1.4666455456494023</v>
      </c>
    </row>
    <row r="802" spans="1:12" x14ac:dyDescent="0.3">
      <c r="A802" t="s">
        <v>7727</v>
      </c>
      <c r="B802" t="s">
        <v>6901</v>
      </c>
      <c r="C802" t="s">
        <v>3975</v>
      </c>
      <c r="D802" s="3">
        <v>4</v>
      </c>
      <c r="E802" s="3" t="s">
        <v>6651</v>
      </c>
      <c r="F802" s="9">
        <v>45010.489978703714</v>
      </c>
      <c r="G802" s="9">
        <v>45010.655599999998</v>
      </c>
      <c r="H802" s="9">
        <v>45010.810117592606</v>
      </c>
      <c r="I802" s="5" t="str">
        <f>IF(VLOOKUP(B802, 'Customer Data'!B:C,2,FALSE)='Order Data per SKU'!E802,"","Different")</f>
        <v/>
      </c>
      <c r="J802" s="5">
        <f>VLOOKUP(C802,'Warehouse Data'!A:G,7,FALSE)</f>
        <v>69.989999999999995</v>
      </c>
      <c r="K802" s="5">
        <f t="shared" si="12"/>
        <v>279.95999999999998</v>
      </c>
      <c r="L802" s="15">
        <f>PRODUCT(VLOOKUP(C802,'Warehouse Data'!A:H,8,FALSE),D802)</f>
        <v>40.035073284039072</v>
      </c>
    </row>
    <row r="803" spans="1:12" x14ac:dyDescent="0.3">
      <c r="A803" t="s">
        <v>7727</v>
      </c>
      <c r="B803" t="s">
        <v>6901</v>
      </c>
      <c r="C803" t="s">
        <v>3490</v>
      </c>
      <c r="D803" s="3">
        <v>4</v>
      </c>
      <c r="E803" s="3" t="s">
        <v>6651</v>
      </c>
      <c r="F803" s="9">
        <v>45010.489978703714</v>
      </c>
      <c r="G803" s="9">
        <v>45010.590100000001</v>
      </c>
      <c r="H803" s="9">
        <v>45010.810117592606</v>
      </c>
      <c r="I803" s="5" t="str">
        <f>IF(VLOOKUP(B803, 'Customer Data'!B:C,2,FALSE)='Order Data per SKU'!E803,"","Different")</f>
        <v/>
      </c>
      <c r="J803" s="5">
        <f>VLOOKUP(C803,'Warehouse Data'!A:G,7,FALSE)</f>
        <v>21.99</v>
      </c>
      <c r="K803" s="5">
        <f t="shared" si="12"/>
        <v>87.96</v>
      </c>
      <c r="L803" s="15">
        <f>PRODUCT(VLOOKUP(C803,'Warehouse Data'!A:H,8,FALSE),D803)</f>
        <v>18.038407244633436</v>
      </c>
    </row>
    <row r="804" spans="1:12" x14ac:dyDescent="0.3">
      <c r="A804" t="s">
        <v>7728</v>
      </c>
      <c r="B804" t="s">
        <v>6774</v>
      </c>
      <c r="C804" t="s">
        <v>3310</v>
      </c>
      <c r="D804" s="3">
        <v>3</v>
      </c>
      <c r="E804" s="3" t="s">
        <v>6653</v>
      </c>
      <c r="F804" s="9">
        <v>45010.781978703715</v>
      </c>
      <c r="G804" s="9">
        <v>45011.537400000001</v>
      </c>
      <c r="H804" s="9">
        <v>45011.634756481493</v>
      </c>
      <c r="I804" s="5" t="str">
        <f>IF(VLOOKUP(B804, 'Customer Data'!B:C,2,FALSE)='Order Data per SKU'!E804,"","Different")</f>
        <v/>
      </c>
      <c r="J804" s="5">
        <f>VLOOKUP(C804,'Warehouse Data'!A:G,7,FALSE)</f>
        <v>35.99</v>
      </c>
      <c r="K804" s="5">
        <f t="shared" si="12"/>
        <v>107.97</v>
      </c>
      <c r="L804" s="15">
        <f>PRODUCT(VLOOKUP(C804,'Warehouse Data'!A:H,8,FALSE),D804)</f>
        <v>60.001047608242139</v>
      </c>
    </row>
    <row r="805" spans="1:12" x14ac:dyDescent="0.3">
      <c r="A805" t="s">
        <v>7729</v>
      </c>
      <c r="B805" t="s">
        <v>6890</v>
      </c>
      <c r="C805" t="s">
        <v>4294</v>
      </c>
      <c r="D805" s="3">
        <v>2</v>
      </c>
      <c r="E805" s="3" t="s">
        <v>6627</v>
      </c>
      <c r="F805" s="9">
        <v>45011.239978703714</v>
      </c>
      <c r="G805" s="9">
        <v>45011.532599999999</v>
      </c>
      <c r="H805" s="9">
        <v>45011.575395370382</v>
      </c>
      <c r="I805" s="5" t="str">
        <f>IF(VLOOKUP(B805, 'Customer Data'!B:C,2,FALSE)='Order Data per SKU'!E805,"","Different")</f>
        <v/>
      </c>
      <c r="J805" s="5">
        <f>VLOOKUP(C805,'Warehouse Data'!A:G,7,FALSE)</f>
        <v>49.99</v>
      </c>
      <c r="K805" s="5">
        <f t="shared" si="12"/>
        <v>99.98</v>
      </c>
      <c r="L805" s="15">
        <f>PRODUCT(VLOOKUP(C805,'Warehouse Data'!A:H,8,FALSE),D805)</f>
        <v>22.012416537049628</v>
      </c>
    </row>
    <row r="806" spans="1:12" x14ac:dyDescent="0.3">
      <c r="A806" t="s">
        <v>7729</v>
      </c>
      <c r="B806" t="s">
        <v>6890</v>
      </c>
      <c r="C806" t="s">
        <v>3501</v>
      </c>
      <c r="D806" s="3">
        <v>4</v>
      </c>
      <c r="E806" s="3" t="s">
        <v>6627</v>
      </c>
      <c r="F806" s="9">
        <v>45011.239978703714</v>
      </c>
      <c r="G806" s="9">
        <v>45011.365599999997</v>
      </c>
      <c r="H806" s="9">
        <v>45011.575395370382</v>
      </c>
      <c r="I806" s="5" t="str">
        <f>IF(VLOOKUP(B806, 'Customer Data'!B:C,2,FALSE)='Order Data per SKU'!E806,"","Different")</f>
        <v/>
      </c>
      <c r="J806" s="5">
        <f>VLOOKUP(C806,'Warehouse Data'!A:G,7,FALSE)</f>
        <v>10.99</v>
      </c>
      <c r="K806" s="5">
        <f t="shared" si="12"/>
        <v>43.96</v>
      </c>
      <c r="L806" s="15">
        <f>PRODUCT(VLOOKUP(C806,'Warehouse Data'!A:H,8,FALSE),D806)</f>
        <v>40.01770547878818</v>
      </c>
    </row>
    <row r="807" spans="1:12" x14ac:dyDescent="0.3">
      <c r="A807" t="s">
        <v>7730</v>
      </c>
      <c r="B807" t="s">
        <v>7133</v>
      </c>
      <c r="C807" t="s">
        <v>3183</v>
      </c>
      <c r="D807" s="3">
        <v>1</v>
      </c>
      <c r="E807" s="3" t="s">
        <v>6643</v>
      </c>
      <c r="F807" s="9">
        <v>45011.442978703715</v>
      </c>
      <c r="G807" s="9">
        <v>45011.6754</v>
      </c>
      <c r="H807" s="9">
        <v>45011.76520092594</v>
      </c>
      <c r="I807" s="5" t="str">
        <f>IF(VLOOKUP(B807, 'Customer Data'!B:C,2,FALSE)='Order Data per SKU'!E807,"","Different")</f>
        <v>Different</v>
      </c>
      <c r="J807" s="5">
        <f>VLOOKUP(C807,'Warehouse Data'!A:G,7,FALSE)</f>
        <v>6.99</v>
      </c>
      <c r="K807" s="5">
        <f t="shared" si="12"/>
        <v>6.99</v>
      </c>
      <c r="L807" s="15">
        <f>PRODUCT(VLOOKUP(C807,'Warehouse Data'!A:H,8,FALSE),D807)</f>
        <v>3.0005298304143722</v>
      </c>
    </row>
    <row r="808" spans="1:12" x14ac:dyDescent="0.3">
      <c r="A808" t="s">
        <v>7731</v>
      </c>
      <c r="B808" t="s">
        <v>7206</v>
      </c>
      <c r="C808" t="s">
        <v>4987</v>
      </c>
      <c r="D808" s="3">
        <v>4</v>
      </c>
      <c r="E808" s="3" t="s">
        <v>6656</v>
      </c>
      <c r="F808" s="9">
        <v>45011.749978703716</v>
      </c>
      <c r="G808" s="9">
        <v>45012.018900000003</v>
      </c>
      <c r="H808" s="9">
        <v>45012.442339814828</v>
      </c>
      <c r="I808" s="5" t="str">
        <f>IF(VLOOKUP(B808, 'Customer Data'!B:C,2,FALSE)='Order Data per SKU'!E808,"","Different")</f>
        <v/>
      </c>
      <c r="J808" s="5">
        <f>VLOOKUP(C808,'Warehouse Data'!A:G,7,FALSE)</f>
        <v>10.99</v>
      </c>
      <c r="K808" s="5">
        <f t="shared" si="12"/>
        <v>43.96</v>
      </c>
      <c r="L808" s="15">
        <f>PRODUCT(VLOOKUP(C808,'Warehouse Data'!A:H,8,FALSE),D808)</f>
        <v>2.0058648894981794</v>
      </c>
    </row>
    <row r="809" spans="1:12" x14ac:dyDescent="0.3">
      <c r="A809" t="s">
        <v>7732</v>
      </c>
      <c r="B809" t="s">
        <v>6927</v>
      </c>
      <c r="C809" t="s">
        <v>3893</v>
      </c>
      <c r="D809" s="3">
        <v>6</v>
      </c>
      <c r="E809" s="3" t="s">
        <v>6661</v>
      </c>
      <c r="F809" s="9">
        <v>45011.888978703719</v>
      </c>
      <c r="G809" s="9">
        <v>45011.936500000003</v>
      </c>
      <c r="H809" s="9">
        <v>45011.954950925938</v>
      </c>
      <c r="I809" s="5" t="str">
        <f>IF(VLOOKUP(B809, 'Customer Data'!B:C,2,FALSE)='Order Data per SKU'!E809,"","Different")</f>
        <v/>
      </c>
      <c r="J809" s="5">
        <f>VLOOKUP(C809,'Warehouse Data'!A:G,7,FALSE)</f>
        <v>19.989999999999998</v>
      </c>
      <c r="K809" s="5">
        <f t="shared" si="12"/>
        <v>119.94</v>
      </c>
      <c r="L809" s="15">
        <f>PRODUCT(VLOOKUP(C809,'Warehouse Data'!A:H,8,FALSE),D809)</f>
        <v>2.4403656898190427</v>
      </c>
    </row>
    <row r="810" spans="1:12" x14ac:dyDescent="0.3">
      <c r="A810" t="s">
        <v>7732</v>
      </c>
      <c r="B810" t="s">
        <v>6927</v>
      </c>
      <c r="C810" t="s">
        <v>3193</v>
      </c>
      <c r="D810" s="3">
        <v>1</v>
      </c>
      <c r="E810" s="3" t="s">
        <v>6661</v>
      </c>
      <c r="F810" s="9">
        <v>45011.888978703719</v>
      </c>
      <c r="G810" s="9">
        <v>45011.922899999998</v>
      </c>
      <c r="H810" s="9">
        <v>45011.954950925938</v>
      </c>
      <c r="I810" s="5" t="str">
        <f>IF(VLOOKUP(B810, 'Customer Data'!B:C,2,FALSE)='Order Data per SKU'!E810,"","Different")</f>
        <v/>
      </c>
      <c r="J810" s="5">
        <f>VLOOKUP(C810,'Warehouse Data'!A:G,7,FALSE)</f>
        <v>24.99</v>
      </c>
      <c r="K810" s="5">
        <f t="shared" si="12"/>
        <v>24.99</v>
      </c>
      <c r="L810" s="15">
        <f>PRODUCT(VLOOKUP(C810,'Warehouse Data'!A:H,8,FALSE),D810)</f>
        <v>0.5088940139596918</v>
      </c>
    </row>
    <row r="811" spans="1:12" x14ac:dyDescent="0.3">
      <c r="A811" t="s">
        <v>7732</v>
      </c>
      <c r="B811" t="s">
        <v>6927</v>
      </c>
      <c r="C811" t="s">
        <v>5461</v>
      </c>
      <c r="D811" s="3">
        <v>8</v>
      </c>
      <c r="E811" s="3" t="s">
        <v>6661</v>
      </c>
      <c r="F811" s="9">
        <v>45011.888978703719</v>
      </c>
      <c r="G811" s="9">
        <v>45011.909299999999</v>
      </c>
      <c r="H811" s="9">
        <v>45011.954950925938</v>
      </c>
      <c r="I811" s="5" t="str">
        <f>IF(VLOOKUP(B811, 'Customer Data'!B:C,2,FALSE)='Order Data per SKU'!E811,"","Different")</f>
        <v/>
      </c>
      <c r="J811" s="5">
        <f>VLOOKUP(C811,'Warehouse Data'!A:G,7,FALSE)</f>
        <v>9.99</v>
      </c>
      <c r="K811" s="5">
        <f t="shared" si="12"/>
        <v>79.92</v>
      </c>
      <c r="L811" s="15">
        <f>PRODUCT(VLOOKUP(C811,'Warehouse Data'!A:H,8,FALSE),D811)</f>
        <v>40.066740464587106</v>
      </c>
    </row>
    <row r="812" spans="1:12" x14ac:dyDescent="0.3">
      <c r="A812" t="s">
        <v>7733</v>
      </c>
      <c r="B812" t="s">
        <v>7254</v>
      </c>
      <c r="C812" t="s">
        <v>4616</v>
      </c>
      <c r="D812" s="3">
        <v>6</v>
      </c>
      <c r="E812" s="3" t="s">
        <v>6656</v>
      </c>
      <c r="F812" s="9">
        <v>45012.013978703719</v>
      </c>
      <c r="G812" s="9">
        <v>45012.928099999997</v>
      </c>
      <c r="H812" s="9">
        <v>45012.933423148163</v>
      </c>
      <c r="I812" s="5" t="str">
        <f>IF(VLOOKUP(B812, 'Customer Data'!B:C,2,FALSE)='Order Data per SKU'!E812,"","Different")</f>
        <v/>
      </c>
      <c r="J812" s="5">
        <f>VLOOKUP(C812,'Warehouse Data'!A:G,7,FALSE)</f>
        <v>12.99</v>
      </c>
      <c r="K812" s="5">
        <f t="shared" si="12"/>
        <v>77.94</v>
      </c>
      <c r="L812" s="15">
        <f>PRODUCT(VLOOKUP(C812,'Warehouse Data'!A:H,8,FALSE),D812)</f>
        <v>3.0450383886967924</v>
      </c>
    </row>
    <row r="813" spans="1:12" x14ac:dyDescent="0.3">
      <c r="A813" t="s">
        <v>7733</v>
      </c>
      <c r="B813" t="s">
        <v>7254</v>
      </c>
      <c r="C813" t="s">
        <v>5134</v>
      </c>
      <c r="D813" s="3">
        <v>3</v>
      </c>
      <c r="E813" s="3" t="s">
        <v>6656</v>
      </c>
      <c r="F813" s="9">
        <v>45012.013978703719</v>
      </c>
      <c r="G813" s="9">
        <v>45012.260999999999</v>
      </c>
      <c r="H813" s="9">
        <v>45012.933423148163</v>
      </c>
      <c r="I813" s="5" t="str">
        <f>IF(VLOOKUP(B813, 'Customer Data'!B:C,2,FALSE)='Order Data per SKU'!E813,"","Different")</f>
        <v/>
      </c>
      <c r="J813" s="5">
        <f>VLOOKUP(C813,'Warehouse Data'!A:G,7,FALSE)</f>
        <v>27.99</v>
      </c>
      <c r="K813" s="5">
        <f t="shared" si="12"/>
        <v>83.97</v>
      </c>
      <c r="L813" s="15">
        <f>PRODUCT(VLOOKUP(C813,'Warehouse Data'!A:H,8,FALSE),D813)</f>
        <v>1.5081134827618943</v>
      </c>
    </row>
    <row r="814" spans="1:12" x14ac:dyDescent="0.3">
      <c r="A814" t="s">
        <v>7734</v>
      </c>
      <c r="B814" t="s">
        <v>7045</v>
      </c>
      <c r="C814" t="s">
        <v>4874</v>
      </c>
      <c r="D814" s="3">
        <v>2</v>
      </c>
      <c r="E814" s="3" t="s">
        <v>6640</v>
      </c>
      <c r="F814" s="9">
        <v>45012.37597870372</v>
      </c>
      <c r="G814" s="9">
        <v>45012.994299999998</v>
      </c>
      <c r="H814" s="9">
        <v>45013.042645370384</v>
      </c>
      <c r="I814" s="5" t="str">
        <f>IF(VLOOKUP(B814, 'Customer Data'!B:C,2,FALSE)='Order Data per SKU'!E814,"","Different")</f>
        <v/>
      </c>
      <c r="J814" s="5">
        <f>VLOOKUP(C814,'Warehouse Data'!A:G,7,FALSE)</f>
        <v>14.99</v>
      </c>
      <c r="K814" s="5">
        <f t="shared" si="12"/>
        <v>29.98</v>
      </c>
      <c r="L814" s="15">
        <f>PRODUCT(VLOOKUP(C814,'Warehouse Data'!A:H,8,FALSE),D814)</f>
        <v>1.0068904339777043</v>
      </c>
    </row>
    <row r="815" spans="1:12" x14ac:dyDescent="0.3">
      <c r="A815" t="s">
        <v>7735</v>
      </c>
      <c r="B815" t="s">
        <v>6979</v>
      </c>
      <c r="C815" t="s">
        <v>5315</v>
      </c>
      <c r="D815" s="3">
        <v>2</v>
      </c>
      <c r="E815" s="3" t="s">
        <v>6653</v>
      </c>
      <c r="F815" s="9">
        <v>45012.62597870372</v>
      </c>
      <c r="G815" s="9">
        <v>45012.7696</v>
      </c>
      <c r="H815" s="9">
        <v>45013.183617592607</v>
      </c>
      <c r="I815" s="5" t="str">
        <f>IF(VLOOKUP(B815, 'Customer Data'!B:C,2,FALSE)='Order Data per SKU'!E815,"","Different")</f>
        <v>Different</v>
      </c>
      <c r="J815" s="5">
        <f>VLOOKUP(C815,'Warehouse Data'!A:G,7,FALSE)</f>
        <v>12.99</v>
      </c>
      <c r="K815" s="5">
        <f t="shared" si="12"/>
        <v>25.98</v>
      </c>
      <c r="L815" s="15">
        <f>PRODUCT(VLOOKUP(C815,'Warehouse Data'!A:H,8,FALSE),D815)</f>
        <v>6.0082814767650996</v>
      </c>
    </row>
    <row r="816" spans="1:12" x14ac:dyDescent="0.3">
      <c r="A816" t="s">
        <v>7735</v>
      </c>
      <c r="B816" t="s">
        <v>6979</v>
      </c>
      <c r="C816" t="s">
        <v>3834</v>
      </c>
      <c r="D816" s="3">
        <v>5</v>
      </c>
      <c r="E816" s="3" t="s">
        <v>6653</v>
      </c>
      <c r="F816" s="9">
        <v>45012.62597870372</v>
      </c>
      <c r="G816" s="9">
        <v>45012.778400000003</v>
      </c>
      <c r="H816" s="9">
        <v>45013.183617592607</v>
      </c>
      <c r="I816" s="5" t="str">
        <f>IF(VLOOKUP(B816, 'Customer Data'!B:C,2,FALSE)='Order Data per SKU'!E816,"","Different")</f>
        <v>Different</v>
      </c>
      <c r="J816" s="5">
        <f>VLOOKUP(C816,'Warehouse Data'!A:G,7,FALSE)</f>
        <v>7.99</v>
      </c>
      <c r="K816" s="5">
        <f t="shared" si="12"/>
        <v>39.950000000000003</v>
      </c>
      <c r="L816" s="15">
        <f>PRODUCT(VLOOKUP(C816,'Warehouse Data'!A:H,8,FALSE),D816)</f>
        <v>7.5212753469486069</v>
      </c>
    </row>
    <row r="817" spans="1:12" x14ac:dyDescent="0.3">
      <c r="A817" t="s">
        <v>7736</v>
      </c>
      <c r="B817" t="s">
        <v>6807</v>
      </c>
      <c r="C817" t="s">
        <v>3069</v>
      </c>
      <c r="D817" s="3">
        <v>7</v>
      </c>
      <c r="E817" s="3" t="s">
        <v>6623</v>
      </c>
      <c r="F817" s="9">
        <v>45013.062978703718</v>
      </c>
      <c r="G817" s="9">
        <v>45013.502500000002</v>
      </c>
      <c r="H817" s="9">
        <v>45013.549089814827</v>
      </c>
      <c r="I817" s="5" t="str">
        <f>IF(VLOOKUP(B817, 'Customer Data'!B:C,2,FALSE)='Order Data per SKU'!E817,"","Different")</f>
        <v/>
      </c>
      <c r="J817" s="5">
        <f>VLOOKUP(C817,'Warehouse Data'!A:G,7,FALSE)</f>
        <v>41.99</v>
      </c>
      <c r="K817" s="5">
        <f t="shared" si="12"/>
        <v>293.93</v>
      </c>
      <c r="L817" s="15">
        <f>PRODUCT(VLOOKUP(C817,'Warehouse Data'!A:H,8,FALSE),D817)</f>
        <v>14.024303609503372</v>
      </c>
    </row>
    <row r="818" spans="1:12" x14ac:dyDescent="0.3">
      <c r="A818" t="s">
        <v>7736</v>
      </c>
      <c r="B818" t="s">
        <v>6807</v>
      </c>
      <c r="C818" t="s">
        <v>3522</v>
      </c>
      <c r="D818" s="3">
        <v>6</v>
      </c>
      <c r="E818" s="3" t="s">
        <v>6623</v>
      </c>
      <c r="F818" s="9">
        <v>45013.062978703718</v>
      </c>
      <c r="G818" s="9">
        <v>45013.121599999999</v>
      </c>
      <c r="H818" s="9">
        <v>45013.549089814827</v>
      </c>
      <c r="I818" s="5" t="str">
        <f>IF(VLOOKUP(B818, 'Customer Data'!B:C,2,FALSE)='Order Data per SKU'!E818,"","Different")</f>
        <v/>
      </c>
      <c r="J818" s="5">
        <f>VLOOKUP(C818,'Warehouse Data'!A:G,7,FALSE)</f>
        <v>8.99</v>
      </c>
      <c r="K818" s="5">
        <f t="shared" si="12"/>
        <v>53.94</v>
      </c>
      <c r="L818" s="15">
        <f>PRODUCT(VLOOKUP(C818,'Warehouse Data'!A:H,8,FALSE),D818)</f>
        <v>144.015501944557</v>
      </c>
    </row>
    <row r="819" spans="1:12" x14ac:dyDescent="0.3">
      <c r="A819" t="s">
        <v>7737</v>
      </c>
      <c r="B819" t="s">
        <v>6927</v>
      </c>
      <c r="C819" t="s">
        <v>5321</v>
      </c>
      <c r="D819" s="3">
        <v>5</v>
      </c>
      <c r="E819" s="3" t="s">
        <v>6661</v>
      </c>
      <c r="F819" s="9">
        <v>45013.373978703719</v>
      </c>
      <c r="G819" s="9">
        <v>45013.933299999997</v>
      </c>
      <c r="H819" s="9">
        <v>45013.968423148166</v>
      </c>
      <c r="I819" s="5" t="str">
        <f>IF(VLOOKUP(B819, 'Customer Data'!B:C,2,FALSE)='Order Data per SKU'!E819,"","Different")</f>
        <v/>
      </c>
      <c r="J819" s="5">
        <f>VLOOKUP(C819,'Warehouse Data'!A:G,7,FALSE)</f>
        <v>39.99</v>
      </c>
      <c r="K819" s="5">
        <f t="shared" si="12"/>
        <v>199.95000000000002</v>
      </c>
      <c r="L819" s="15">
        <f>PRODUCT(VLOOKUP(C819,'Warehouse Data'!A:H,8,FALSE),D819)</f>
        <v>150.02724382670442</v>
      </c>
    </row>
    <row r="820" spans="1:12" x14ac:dyDescent="0.3">
      <c r="A820" t="s">
        <v>7737</v>
      </c>
      <c r="B820" t="s">
        <v>6927</v>
      </c>
      <c r="C820" t="s">
        <v>5790</v>
      </c>
      <c r="D820" s="3">
        <v>7</v>
      </c>
      <c r="E820" s="3" t="s">
        <v>6661</v>
      </c>
      <c r="F820" s="9">
        <v>45013.373978703719</v>
      </c>
      <c r="G820" s="9">
        <v>45013.775199999996</v>
      </c>
      <c r="H820" s="9">
        <v>45013.968423148166</v>
      </c>
      <c r="I820" s="5" t="str">
        <f>IF(VLOOKUP(B820, 'Customer Data'!B:C,2,FALSE)='Order Data per SKU'!E820,"","Different")</f>
        <v/>
      </c>
      <c r="J820" s="5">
        <f>VLOOKUP(C820,'Warehouse Data'!A:G,7,FALSE)</f>
        <v>79.989999999999995</v>
      </c>
      <c r="K820" s="5">
        <f t="shared" si="12"/>
        <v>559.92999999999995</v>
      </c>
      <c r="L820" s="15">
        <f>PRODUCT(VLOOKUP(C820,'Warehouse Data'!A:H,8,FALSE),D820)</f>
        <v>3.5351908185381848</v>
      </c>
    </row>
    <row r="821" spans="1:12" x14ac:dyDescent="0.3">
      <c r="A821" t="s">
        <v>7737</v>
      </c>
      <c r="B821" t="s">
        <v>6927</v>
      </c>
      <c r="C821" t="s">
        <v>5366</v>
      </c>
      <c r="D821" s="3">
        <v>2</v>
      </c>
      <c r="E821" s="3" t="s">
        <v>6661</v>
      </c>
      <c r="F821" s="9">
        <v>45013.373978703719</v>
      </c>
      <c r="G821" s="9">
        <v>45013.873699999996</v>
      </c>
      <c r="H821" s="9">
        <v>45013.968423148166</v>
      </c>
      <c r="I821" s="5" t="str">
        <f>IF(VLOOKUP(B821, 'Customer Data'!B:C,2,FALSE)='Order Data per SKU'!E821,"","Different")</f>
        <v/>
      </c>
      <c r="J821" s="5">
        <f>VLOOKUP(C821,'Warehouse Data'!A:G,7,FALSE)</f>
        <v>18.989999999999998</v>
      </c>
      <c r="K821" s="5">
        <f t="shared" si="12"/>
        <v>37.979999999999997</v>
      </c>
      <c r="L821" s="15">
        <f>PRODUCT(VLOOKUP(C821,'Warehouse Data'!A:H,8,FALSE),D821)</f>
        <v>8.0185052961287973</v>
      </c>
    </row>
    <row r="822" spans="1:12" x14ac:dyDescent="0.3">
      <c r="A822" t="s">
        <v>7738</v>
      </c>
      <c r="B822" t="s">
        <v>6886</v>
      </c>
      <c r="C822" t="s">
        <v>4917</v>
      </c>
      <c r="D822" s="3">
        <v>4</v>
      </c>
      <c r="E822" s="3" t="s">
        <v>6635</v>
      </c>
      <c r="F822" s="9">
        <v>45013.628978703717</v>
      </c>
      <c r="G822" s="9">
        <v>45013.6976</v>
      </c>
      <c r="H822" s="9">
        <v>45013.763700925942</v>
      </c>
      <c r="I822" s="5" t="str">
        <f>IF(VLOOKUP(B822, 'Customer Data'!B:C,2,FALSE)='Order Data per SKU'!E822,"","Different")</f>
        <v/>
      </c>
      <c r="J822" s="5">
        <f>VLOOKUP(C822,'Warehouse Data'!A:G,7,FALSE)</f>
        <v>10.99</v>
      </c>
      <c r="K822" s="5">
        <f t="shared" si="12"/>
        <v>43.96</v>
      </c>
      <c r="L822" s="15">
        <f>PRODUCT(VLOOKUP(C822,'Warehouse Data'!A:H,8,FALSE),D822)</f>
        <v>48.038482051400273</v>
      </c>
    </row>
    <row r="823" spans="1:12" x14ac:dyDescent="0.3">
      <c r="A823" t="s">
        <v>7739</v>
      </c>
      <c r="B823" t="s">
        <v>6830</v>
      </c>
      <c r="C823" t="s">
        <v>3326</v>
      </c>
      <c r="D823" s="3">
        <v>6</v>
      </c>
      <c r="E823" s="3" t="s">
        <v>6635</v>
      </c>
      <c r="F823" s="9">
        <v>45013.999978703716</v>
      </c>
      <c r="G823" s="9">
        <v>45014.008000000002</v>
      </c>
      <c r="H823" s="9">
        <v>45014.030534259269</v>
      </c>
      <c r="I823" s="5" t="str">
        <f>IF(VLOOKUP(B823, 'Customer Data'!B:C,2,FALSE)='Order Data per SKU'!E823,"","Different")</f>
        <v/>
      </c>
      <c r="J823" s="5">
        <f>VLOOKUP(C823,'Warehouse Data'!A:G,7,FALSE)</f>
        <v>24.99</v>
      </c>
      <c r="K823" s="5">
        <f t="shared" si="12"/>
        <v>149.94</v>
      </c>
      <c r="L823" s="15">
        <f>PRODUCT(VLOOKUP(C823,'Warehouse Data'!A:H,8,FALSE),D823)</f>
        <v>0.61700257710811712</v>
      </c>
    </row>
    <row r="824" spans="1:12" x14ac:dyDescent="0.3">
      <c r="A824" t="s">
        <v>7739</v>
      </c>
      <c r="B824" t="s">
        <v>6830</v>
      </c>
      <c r="C824" t="s">
        <v>4604</v>
      </c>
      <c r="D824" s="3">
        <v>8</v>
      </c>
      <c r="E824" s="3" t="s">
        <v>6635</v>
      </c>
      <c r="F824" s="9">
        <v>45013.999978703716</v>
      </c>
      <c r="G824" s="9">
        <v>45014.027000000002</v>
      </c>
      <c r="H824" s="9">
        <v>45014.030534259269</v>
      </c>
      <c r="I824" s="5" t="str">
        <f>IF(VLOOKUP(B824, 'Customer Data'!B:C,2,FALSE)='Order Data per SKU'!E824,"","Different")</f>
        <v/>
      </c>
      <c r="J824" s="5">
        <f>VLOOKUP(C824,'Warehouse Data'!A:G,7,FALSE)</f>
        <v>15.99</v>
      </c>
      <c r="K824" s="5">
        <f t="shared" si="12"/>
        <v>127.92</v>
      </c>
      <c r="L824" s="15">
        <f>PRODUCT(VLOOKUP(C824,'Warehouse Data'!A:H,8,FALSE),D824)</f>
        <v>24.068379601873545</v>
      </c>
    </row>
    <row r="825" spans="1:12" x14ac:dyDescent="0.3">
      <c r="A825" t="s">
        <v>7739</v>
      </c>
      <c r="B825" t="s">
        <v>6830</v>
      </c>
      <c r="C825" t="s">
        <v>3464</v>
      </c>
      <c r="D825" s="3">
        <v>6</v>
      </c>
      <c r="E825" s="3" t="s">
        <v>6635</v>
      </c>
      <c r="F825" s="9">
        <v>45013.999978703716</v>
      </c>
      <c r="G825" s="9">
        <v>45014.023800000003</v>
      </c>
      <c r="H825" s="9">
        <v>45014.030534259269</v>
      </c>
      <c r="I825" s="5" t="str">
        <f>IF(VLOOKUP(B825, 'Customer Data'!B:C,2,FALSE)='Order Data per SKU'!E825,"","Different")</f>
        <v/>
      </c>
      <c r="J825" s="5">
        <f>VLOOKUP(C825,'Warehouse Data'!A:G,7,FALSE)</f>
        <v>189.99</v>
      </c>
      <c r="K825" s="5">
        <f t="shared" si="12"/>
        <v>1139.94</v>
      </c>
      <c r="L825" s="15">
        <f>PRODUCT(VLOOKUP(C825,'Warehouse Data'!A:H,8,FALSE),D825)</f>
        <v>1.2577113260735304</v>
      </c>
    </row>
    <row r="826" spans="1:12" x14ac:dyDescent="0.3">
      <c r="A826" t="s">
        <v>7740</v>
      </c>
      <c r="B826" t="s">
        <v>6755</v>
      </c>
      <c r="C826" t="s">
        <v>3685</v>
      </c>
      <c r="D826" s="3">
        <v>4</v>
      </c>
      <c r="E826" s="3" t="s">
        <v>6656</v>
      </c>
      <c r="F826" s="9">
        <v>45014.282978703719</v>
      </c>
      <c r="G826" s="9">
        <v>45014.368900000001</v>
      </c>
      <c r="H826" s="9">
        <v>45015.113534259275</v>
      </c>
      <c r="I826" s="5" t="str">
        <f>IF(VLOOKUP(B826, 'Customer Data'!B:C,2,FALSE)='Order Data per SKU'!E826,"","Different")</f>
        <v/>
      </c>
      <c r="J826" s="5">
        <f>VLOOKUP(C826,'Warehouse Data'!A:G,7,FALSE)</f>
        <v>24.99</v>
      </c>
      <c r="K826" s="5">
        <f t="shared" si="12"/>
        <v>99.96</v>
      </c>
      <c r="L826" s="15">
        <f>PRODUCT(VLOOKUP(C826,'Warehouse Data'!A:H,8,FALSE),D826)</f>
        <v>32.006832362053984</v>
      </c>
    </row>
    <row r="827" spans="1:12" x14ac:dyDescent="0.3">
      <c r="A827" t="s">
        <v>7740</v>
      </c>
      <c r="B827" t="s">
        <v>6755</v>
      </c>
      <c r="C827" t="s">
        <v>4174</v>
      </c>
      <c r="D827" s="3">
        <v>6</v>
      </c>
      <c r="E827" s="3" t="s">
        <v>6656</v>
      </c>
      <c r="F827" s="9">
        <v>45014.282978703719</v>
      </c>
      <c r="G827" s="9">
        <v>45014.5386</v>
      </c>
      <c r="H827" s="9">
        <v>45015.113534259275</v>
      </c>
      <c r="I827" s="5" t="str">
        <f>IF(VLOOKUP(B827, 'Customer Data'!B:C,2,FALSE)='Order Data per SKU'!E827,"","Different")</f>
        <v/>
      </c>
      <c r="J827" s="5">
        <f>VLOOKUP(C827,'Warehouse Data'!A:G,7,FALSE)</f>
        <v>89.99</v>
      </c>
      <c r="K827" s="5">
        <f t="shared" si="12"/>
        <v>539.93999999999994</v>
      </c>
      <c r="L827" s="15">
        <f>PRODUCT(VLOOKUP(C827,'Warehouse Data'!A:H,8,FALSE),D827)</f>
        <v>30.030972931623815</v>
      </c>
    </row>
    <row r="828" spans="1:12" x14ac:dyDescent="0.3">
      <c r="A828" t="s">
        <v>7741</v>
      </c>
      <c r="B828" t="s">
        <v>7050</v>
      </c>
      <c r="C828" t="s">
        <v>4356</v>
      </c>
      <c r="D828" s="3">
        <v>8</v>
      </c>
      <c r="E828" s="3" t="s">
        <v>6631</v>
      </c>
      <c r="F828" s="9">
        <v>45014.677978703716</v>
      </c>
      <c r="G828" s="9">
        <v>45015.106399999997</v>
      </c>
      <c r="H828" s="9">
        <v>45015.209228703716</v>
      </c>
      <c r="I828" s="5" t="str">
        <f>IF(VLOOKUP(B828, 'Customer Data'!B:C,2,FALSE)='Order Data per SKU'!E828,"","Different")</f>
        <v/>
      </c>
      <c r="J828" s="5">
        <f>VLOOKUP(C828,'Warehouse Data'!A:G,7,FALSE)</f>
        <v>12.99</v>
      </c>
      <c r="K828" s="5">
        <f t="shared" si="12"/>
        <v>103.92</v>
      </c>
      <c r="L828" s="15">
        <f>PRODUCT(VLOOKUP(C828,'Warehouse Data'!A:H,8,FALSE),D828)</f>
        <v>4.0222084194762306</v>
      </c>
    </row>
    <row r="829" spans="1:12" x14ac:dyDescent="0.3">
      <c r="A829" t="s">
        <v>7741</v>
      </c>
      <c r="B829" t="s">
        <v>7050</v>
      </c>
      <c r="C829" t="s">
        <v>3866</v>
      </c>
      <c r="D829" s="3">
        <v>3</v>
      </c>
      <c r="E829" s="3" t="s">
        <v>6631</v>
      </c>
      <c r="F829" s="9">
        <v>45014.677978703716</v>
      </c>
      <c r="G829" s="9">
        <v>45014.921199999997</v>
      </c>
      <c r="H829" s="9">
        <v>45015.209228703716</v>
      </c>
      <c r="I829" s="5" t="str">
        <f>IF(VLOOKUP(B829, 'Customer Data'!B:C,2,FALSE)='Order Data per SKU'!E829,"","Different")</f>
        <v/>
      </c>
      <c r="J829" s="5">
        <f>VLOOKUP(C829,'Warehouse Data'!A:G,7,FALSE)</f>
        <v>29.99</v>
      </c>
      <c r="K829" s="5">
        <f t="shared" si="12"/>
        <v>89.97</v>
      </c>
      <c r="L829" s="15">
        <f>PRODUCT(VLOOKUP(C829,'Warehouse Data'!A:H,8,FALSE),D829)</f>
        <v>1.5082075371254628</v>
      </c>
    </row>
    <row r="830" spans="1:12" x14ac:dyDescent="0.3">
      <c r="A830" t="s">
        <v>7741</v>
      </c>
      <c r="B830" t="s">
        <v>7050</v>
      </c>
      <c r="C830" t="s">
        <v>4696</v>
      </c>
      <c r="D830" s="3">
        <v>4</v>
      </c>
      <c r="E830" s="3" t="s">
        <v>6631</v>
      </c>
      <c r="F830" s="9">
        <v>45014.677978703716</v>
      </c>
      <c r="G830" s="9">
        <v>45015.057399999998</v>
      </c>
      <c r="H830" s="9">
        <v>45015.209228703716</v>
      </c>
      <c r="I830" s="5" t="str">
        <f>IF(VLOOKUP(B830, 'Customer Data'!B:C,2,FALSE)='Order Data per SKU'!E830,"","Different")</f>
        <v/>
      </c>
      <c r="J830" s="5">
        <f>VLOOKUP(C830,'Warehouse Data'!A:G,7,FALSE)</f>
        <v>16.989999999999998</v>
      </c>
      <c r="K830" s="5">
        <f t="shared" si="12"/>
        <v>67.959999999999994</v>
      </c>
      <c r="L830" s="15">
        <f>PRODUCT(VLOOKUP(C830,'Warehouse Data'!A:H,8,FALSE),D830)</f>
        <v>1.2057104107029482</v>
      </c>
    </row>
    <row r="831" spans="1:12" x14ac:dyDescent="0.3">
      <c r="A831" t="s">
        <v>7742</v>
      </c>
      <c r="B831" t="s">
        <v>7081</v>
      </c>
      <c r="C831" t="s">
        <v>3253</v>
      </c>
      <c r="D831" s="3">
        <v>3</v>
      </c>
      <c r="E831" s="3" t="s">
        <v>6627</v>
      </c>
      <c r="F831" s="9">
        <v>45015.101978703715</v>
      </c>
      <c r="G831" s="9">
        <v>45015.192300000002</v>
      </c>
      <c r="H831" s="9">
        <v>45015.429756481491</v>
      </c>
      <c r="I831" s="5" t="str">
        <f>IF(VLOOKUP(B831, 'Customer Data'!B:C,2,FALSE)='Order Data per SKU'!E831,"","Different")</f>
        <v/>
      </c>
      <c r="J831" s="5">
        <f>VLOOKUP(C831,'Warehouse Data'!A:G,7,FALSE)</f>
        <v>6.99</v>
      </c>
      <c r="K831" s="5">
        <f t="shared" si="12"/>
        <v>20.97</v>
      </c>
      <c r="L831" s="15">
        <f>PRODUCT(VLOOKUP(C831,'Warehouse Data'!A:H,8,FALSE),D831)</f>
        <v>1.52756715362378</v>
      </c>
    </row>
    <row r="832" spans="1:12" x14ac:dyDescent="0.3">
      <c r="A832" t="s">
        <v>7742</v>
      </c>
      <c r="B832" t="s">
        <v>7081</v>
      </c>
      <c r="C832" t="s">
        <v>4983</v>
      </c>
      <c r="D832" s="3">
        <v>6</v>
      </c>
      <c r="E832" s="3" t="s">
        <v>6627</v>
      </c>
      <c r="F832" s="9">
        <v>45015.101978703715</v>
      </c>
      <c r="G832" s="9">
        <v>45015.4015</v>
      </c>
      <c r="H832" s="9">
        <v>45015.429756481491</v>
      </c>
      <c r="I832" s="5" t="str">
        <f>IF(VLOOKUP(B832, 'Customer Data'!B:C,2,FALSE)='Order Data per SKU'!E832,"","Different")</f>
        <v/>
      </c>
      <c r="J832" s="5">
        <f>VLOOKUP(C832,'Warehouse Data'!A:G,7,FALSE)</f>
        <v>14.99</v>
      </c>
      <c r="K832" s="5">
        <f t="shared" si="12"/>
        <v>89.94</v>
      </c>
      <c r="L832" s="15">
        <f>PRODUCT(VLOOKUP(C832,'Warehouse Data'!A:H,8,FALSE),D832)</f>
        <v>30.053008008193686</v>
      </c>
    </row>
    <row r="833" spans="1:12" x14ac:dyDescent="0.3">
      <c r="A833" t="s">
        <v>7743</v>
      </c>
      <c r="B833" t="s">
        <v>7139</v>
      </c>
      <c r="C833" t="s">
        <v>3581</v>
      </c>
      <c r="D833" s="3">
        <v>7</v>
      </c>
      <c r="E833" s="3" t="s">
        <v>6648</v>
      </c>
      <c r="F833" s="9">
        <v>45015.331978703718</v>
      </c>
      <c r="G833" s="9">
        <v>45015.384599999998</v>
      </c>
      <c r="H833" s="9">
        <v>45015.693089814828</v>
      </c>
      <c r="I833" s="5" t="str">
        <f>IF(VLOOKUP(B833, 'Customer Data'!B:C,2,FALSE)='Order Data per SKU'!E833,"","Different")</f>
        <v/>
      </c>
      <c r="J833" s="5">
        <f>VLOOKUP(C833,'Warehouse Data'!A:G,7,FALSE)</f>
        <v>44.99</v>
      </c>
      <c r="K833" s="5">
        <f t="shared" si="12"/>
        <v>314.93</v>
      </c>
      <c r="L833" s="15">
        <f>PRODUCT(VLOOKUP(C833,'Warehouse Data'!A:H,8,FALSE),D833)</f>
        <v>14.045106951640102</v>
      </c>
    </row>
    <row r="834" spans="1:12" x14ac:dyDescent="0.3">
      <c r="A834" t="s">
        <v>7743</v>
      </c>
      <c r="B834" t="s">
        <v>7139</v>
      </c>
      <c r="C834" t="s">
        <v>5774</v>
      </c>
      <c r="D834" s="3">
        <v>4</v>
      </c>
      <c r="E834" s="3" t="s">
        <v>6648</v>
      </c>
      <c r="F834" s="9">
        <v>45015.331978703718</v>
      </c>
      <c r="G834" s="9">
        <v>45015.563800000004</v>
      </c>
      <c r="H834" s="9">
        <v>45015.693089814828</v>
      </c>
      <c r="I834" s="5" t="str">
        <f>IF(VLOOKUP(B834, 'Customer Data'!B:C,2,FALSE)='Order Data per SKU'!E834,"","Different")</f>
        <v/>
      </c>
      <c r="J834" s="5">
        <f>VLOOKUP(C834,'Warehouse Data'!A:G,7,FALSE)</f>
        <v>49.99</v>
      </c>
      <c r="K834" s="5">
        <f t="shared" si="12"/>
        <v>199.96</v>
      </c>
      <c r="L834" s="15">
        <f>PRODUCT(VLOOKUP(C834,'Warehouse Data'!A:H,8,FALSE),D834)</f>
        <v>2.0370466952443773</v>
      </c>
    </row>
    <row r="835" spans="1:12" x14ac:dyDescent="0.3">
      <c r="A835" t="s">
        <v>7744</v>
      </c>
      <c r="B835" t="s">
        <v>6814</v>
      </c>
      <c r="C835" t="s">
        <v>3029</v>
      </c>
      <c r="D835" s="3">
        <v>3</v>
      </c>
      <c r="E835" s="3" t="s">
        <v>6661</v>
      </c>
      <c r="F835" s="9">
        <v>45015.508978703721</v>
      </c>
      <c r="G835" s="9">
        <v>45015.698900000003</v>
      </c>
      <c r="H835" s="9">
        <v>45016.304812037051</v>
      </c>
      <c r="I835" s="5" t="str">
        <f>IF(VLOOKUP(B835, 'Customer Data'!B:C,2,FALSE)='Order Data per SKU'!E835,"","Different")</f>
        <v/>
      </c>
      <c r="J835" s="5">
        <f>VLOOKUP(C835,'Warehouse Data'!A:G,7,FALSE)</f>
        <v>129.99</v>
      </c>
      <c r="K835" s="5">
        <f t="shared" si="12"/>
        <v>389.97</v>
      </c>
      <c r="L835" s="15">
        <f>PRODUCT(VLOOKUP(C835,'Warehouse Data'!A:H,8,FALSE),D835)</f>
        <v>0.92206969668539518</v>
      </c>
    </row>
    <row r="836" spans="1:12" x14ac:dyDescent="0.3">
      <c r="A836" t="s">
        <v>7745</v>
      </c>
      <c r="B836" t="s">
        <v>7231</v>
      </c>
      <c r="C836" t="s">
        <v>5445</v>
      </c>
      <c r="D836" s="3">
        <v>3</v>
      </c>
      <c r="E836" s="3" t="s">
        <v>6661</v>
      </c>
      <c r="F836" s="9">
        <v>45015.537978703724</v>
      </c>
      <c r="G836" s="9">
        <v>45015.796799999996</v>
      </c>
      <c r="H836" s="9">
        <v>45015.799089814835</v>
      </c>
      <c r="I836" s="5" t="str">
        <f>IF(VLOOKUP(B836, 'Customer Data'!B:C,2,FALSE)='Order Data per SKU'!E836,"","Different")</f>
        <v/>
      </c>
      <c r="J836" s="5">
        <f>VLOOKUP(C836,'Warehouse Data'!A:G,7,FALSE)</f>
        <v>29.99</v>
      </c>
      <c r="K836" s="5">
        <f t="shared" ref="K836:K899" si="13">J836*D836</f>
        <v>89.97</v>
      </c>
      <c r="L836" s="15">
        <f>PRODUCT(VLOOKUP(C836,'Warehouse Data'!A:H,8,FALSE),D836)</f>
        <v>0.31104397422741847</v>
      </c>
    </row>
    <row r="837" spans="1:12" x14ac:dyDescent="0.3">
      <c r="A837" t="s">
        <v>7746</v>
      </c>
      <c r="B837" t="s">
        <v>7272</v>
      </c>
      <c r="C837" t="s">
        <v>3665</v>
      </c>
      <c r="D837" s="3">
        <v>8</v>
      </c>
      <c r="E837" s="3" t="s">
        <v>6623</v>
      </c>
      <c r="F837" s="9">
        <v>45015.999978703723</v>
      </c>
      <c r="G837" s="9">
        <v>45016.284899999999</v>
      </c>
      <c r="H837" s="9">
        <v>45016.497200925944</v>
      </c>
      <c r="I837" s="5" t="str">
        <f>IF(VLOOKUP(B837, 'Customer Data'!B:C,2,FALSE)='Order Data per SKU'!E837,"","Different")</f>
        <v/>
      </c>
      <c r="J837" s="5">
        <f>VLOOKUP(C837,'Warehouse Data'!A:G,7,FALSE)</f>
        <v>8.99</v>
      </c>
      <c r="K837" s="5">
        <f t="shared" si="13"/>
        <v>71.92</v>
      </c>
      <c r="L837" s="15">
        <f>PRODUCT(VLOOKUP(C837,'Warehouse Data'!A:H,8,FALSE),D837)</f>
        <v>16.031215075368141</v>
      </c>
    </row>
    <row r="838" spans="1:12" x14ac:dyDescent="0.3">
      <c r="A838" t="s">
        <v>7746</v>
      </c>
      <c r="B838" t="s">
        <v>7272</v>
      </c>
      <c r="C838" t="s">
        <v>4382</v>
      </c>
      <c r="D838" s="3">
        <v>4</v>
      </c>
      <c r="E838" s="3" t="s">
        <v>6623</v>
      </c>
      <c r="F838" s="9">
        <v>45015.999978703723</v>
      </c>
      <c r="G838" s="9">
        <v>45016.121400000004</v>
      </c>
      <c r="H838" s="9">
        <v>45016.497200925944</v>
      </c>
      <c r="I838" s="5" t="str">
        <f>IF(VLOOKUP(B838, 'Customer Data'!B:C,2,FALSE)='Order Data per SKU'!E838,"","Different")</f>
        <v/>
      </c>
      <c r="J838" s="5">
        <f>VLOOKUP(C838,'Warehouse Data'!A:G,7,FALSE)</f>
        <v>34.99</v>
      </c>
      <c r="K838" s="5">
        <f t="shared" si="13"/>
        <v>139.96</v>
      </c>
      <c r="L838" s="15">
        <f>PRODUCT(VLOOKUP(C838,'Warehouse Data'!A:H,8,FALSE),D838)</f>
        <v>0.43552288831619179</v>
      </c>
    </row>
    <row r="839" spans="1:12" x14ac:dyDescent="0.3">
      <c r="A839" t="s">
        <v>7747</v>
      </c>
      <c r="B839" t="s">
        <v>6877</v>
      </c>
      <c r="C839" t="s">
        <v>4009</v>
      </c>
      <c r="D839" s="3">
        <v>6</v>
      </c>
      <c r="E839" s="3" t="s">
        <v>6651</v>
      </c>
      <c r="F839" s="9">
        <v>45016.162978703724</v>
      </c>
      <c r="G839" s="9">
        <v>45016.325499999999</v>
      </c>
      <c r="H839" s="9">
        <v>45016.955339814835</v>
      </c>
      <c r="I839" s="5" t="str">
        <f>IF(VLOOKUP(B839, 'Customer Data'!B:C,2,FALSE)='Order Data per SKU'!E839,"","Different")</f>
        <v/>
      </c>
      <c r="J839" s="5">
        <f>VLOOKUP(C839,'Warehouse Data'!A:G,7,FALSE)</f>
        <v>14.99</v>
      </c>
      <c r="K839" s="5">
        <f t="shared" si="13"/>
        <v>89.94</v>
      </c>
      <c r="L839" s="15">
        <f>PRODUCT(VLOOKUP(C839,'Warehouse Data'!A:H,8,FALSE),D839)</f>
        <v>30.002015289158862</v>
      </c>
    </row>
    <row r="840" spans="1:12" x14ac:dyDescent="0.3">
      <c r="A840" t="s">
        <v>7747</v>
      </c>
      <c r="B840" t="s">
        <v>6877</v>
      </c>
      <c r="C840" t="s">
        <v>3045</v>
      </c>
      <c r="D840" s="3">
        <v>6</v>
      </c>
      <c r="E840" s="3" t="s">
        <v>6651</v>
      </c>
      <c r="F840" s="9">
        <v>45016.162978703724</v>
      </c>
      <c r="G840" s="9">
        <v>45016.9274</v>
      </c>
      <c r="H840" s="9">
        <v>45016.955339814835</v>
      </c>
      <c r="I840" s="5" t="str">
        <f>IF(VLOOKUP(B840, 'Customer Data'!B:C,2,FALSE)='Order Data per SKU'!E840,"","Different")</f>
        <v/>
      </c>
      <c r="J840" s="5">
        <f>VLOOKUP(C840,'Warehouse Data'!A:G,7,FALSE)</f>
        <v>59.99</v>
      </c>
      <c r="K840" s="5">
        <f t="shared" si="13"/>
        <v>359.94</v>
      </c>
      <c r="L840" s="15">
        <f>PRODUCT(VLOOKUP(C840,'Warehouse Data'!A:H,8,FALSE),D840)</f>
        <v>120.04596831855733</v>
      </c>
    </row>
    <row r="841" spans="1:12" x14ac:dyDescent="0.3">
      <c r="A841" t="s">
        <v>7747</v>
      </c>
      <c r="B841" t="s">
        <v>6877</v>
      </c>
      <c r="C841" t="s">
        <v>4744</v>
      </c>
      <c r="D841" s="3">
        <v>7</v>
      </c>
      <c r="E841" s="3" t="s">
        <v>6651</v>
      </c>
      <c r="F841" s="9">
        <v>45016.162978703724</v>
      </c>
      <c r="G841" s="9">
        <v>45016.720099999999</v>
      </c>
      <c r="H841" s="9">
        <v>45016.955339814835</v>
      </c>
      <c r="I841" s="5" t="str">
        <f>IF(VLOOKUP(B841, 'Customer Data'!B:C,2,FALSE)='Order Data per SKU'!E841,"","Different")</f>
        <v/>
      </c>
      <c r="J841" s="5">
        <f>VLOOKUP(C841,'Warehouse Data'!A:G,7,FALSE)</f>
        <v>8.99</v>
      </c>
      <c r="K841" s="5">
        <f t="shared" si="13"/>
        <v>62.93</v>
      </c>
      <c r="L841" s="15">
        <f>PRODUCT(VLOOKUP(C841,'Warehouse Data'!A:H,8,FALSE),D841)</f>
        <v>28.031187742020123</v>
      </c>
    </row>
    <row r="842" spans="1:12" x14ac:dyDescent="0.3">
      <c r="A842" t="s">
        <v>7747</v>
      </c>
      <c r="B842" t="s">
        <v>6877</v>
      </c>
      <c r="C842" t="s">
        <v>5071</v>
      </c>
      <c r="D842" s="3">
        <v>6</v>
      </c>
      <c r="E842" s="3" t="s">
        <v>6651</v>
      </c>
      <c r="F842" s="9">
        <v>45016.162978703724</v>
      </c>
      <c r="G842" s="9">
        <v>45016.706100000003</v>
      </c>
      <c r="H842" s="9">
        <v>45016.955339814835</v>
      </c>
      <c r="I842" s="5" t="str">
        <f>IF(VLOOKUP(B842, 'Customer Data'!B:C,2,FALSE)='Order Data per SKU'!E842,"","Different")</f>
        <v/>
      </c>
      <c r="J842" s="5">
        <f>VLOOKUP(C842,'Warehouse Data'!A:G,7,FALSE)</f>
        <v>24.99</v>
      </c>
      <c r="K842" s="5">
        <f t="shared" si="13"/>
        <v>149.94</v>
      </c>
      <c r="L842" s="15">
        <f>PRODUCT(VLOOKUP(C842,'Warehouse Data'!A:H,8,FALSE),D842)</f>
        <v>0.61603542737165906</v>
      </c>
    </row>
    <row r="843" spans="1:12" x14ac:dyDescent="0.3">
      <c r="A843" t="s">
        <v>7748</v>
      </c>
      <c r="B843" t="s">
        <v>7018</v>
      </c>
      <c r="C843" t="s">
        <v>3935</v>
      </c>
      <c r="D843" s="3">
        <v>5</v>
      </c>
      <c r="E843" s="3" t="s">
        <v>6623</v>
      </c>
      <c r="F843" s="9">
        <v>45016.570978703727</v>
      </c>
      <c r="G843" s="9">
        <v>45016.850899999998</v>
      </c>
      <c r="H843" s="9">
        <v>45017.100839814841</v>
      </c>
      <c r="I843" s="5" t="str">
        <f>IF(VLOOKUP(B843, 'Customer Data'!B:C,2,FALSE)='Order Data per SKU'!E843,"","Different")</f>
        <v/>
      </c>
      <c r="J843" s="5">
        <f>VLOOKUP(C843,'Warehouse Data'!A:G,7,FALSE)</f>
        <v>49.99</v>
      </c>
      <c r="K843" s="5">
        <f t="shared" si="13"/>
        <v>249.95000000000002</v>
      </c>
      <c r="L843" s="15">
        <f>PRODUCT(VLOOKUP(C843,'Warehouse Data'!A:H,8,FALSE),D843)</f>
        <v>1.0141098548754219</v>
      </c>
    </row>
    <row r="844" spans="1:12" x14ac:dyDescent="0.3">
      <c r="A844" t="s">
        <v>7748</v>
      </c>
      <c r="B844" t="s">
        <v>7018</v>
      </c>
      <c r="C844" t="s">
        <v>5628</v>
      </c>
      <c r="D844" s="3">
        <v>8</v>
      </c>
      <c r="E844" s="3" t="s">
        <v>6623</v>
      </c>
      <c r="F844" s="9">
        <v>45016.570978703727</v>
      </c>
      <c r="G844" s="9">
        <v>45016.723700000002</v>
      </c>
      <c r="H844" s="9">
        <v>45017.100839814841</v>
      </c>
      <c r="I844" s="5" t="str">
        <f>IF(VLOOKUP(B844, 'Customer Data'!B:C,2,FALSE)='Order Data per SKU'!E844,"","Different")</f>
        <v/>
      </c>
      <c r="J844" s="5">
        <f>VLOOKUP(C844,'Warehouse Data'!A:G,7,FALSE)</f>
        <v>14.99</v>
      </c>
      <c r="K844" s="5">
        <f t="shared" si="13"/>
        <v>119.92</v>
      </c>
      <c r="L844" s="15">
        <f>PRODUCT(VLOOKUP(C844,'Warehouse Data'!A:H,8,FALSE),D844)</f>
        <v>4.8627918022009702</v>
      </c>
    </row>
    <row r="845" spans="1:12" x14ac:dyDescent="0.3">
      <c r="A845" t="s">
        <v>7749</v>
      </c>
      <c r="B845" t="s">
        <v>7275</v>
      </c>
      <c r="C845" t="s">
        <v>5571</v>
      </c>
      <c r="D845" s="3">
        <v>2</v>
      </c>
      <c r="E845" s="3" t="s">
        <v>6623</v>
      </c>
      <c r="F845" s="9">
        <v>45016.71197870373</v>
      </c>
      <c r="G845" s="9">
        <v>45016.794300000001</v>
      </c>
      <c r="H845" s="9">
        <v>45016.912673148174</v>
      </c>
      <c r="I845" s="5" t="str">
        <f>IF(VLOOKUP(B845, 'Customer Data'!B:C,2,FALSE)='Order Data per SKU'!E845,"","Different")</f>
        <v>Different</v>
      </c>
      <c r="J845" s="5">
        <f>VLOOKUP(C845,'Warehouse Data'!A:G,7,FALSE)</f>
        <v>29.99</v>
      </c>
      <c r="K845" s="5">
        <f t="shared" si="13"/>
        <v>59.98</v>
      </c>
      <c r="L845" s="15">
        <f>PRODUCT(VLOOKUP(C845,'Warehouse Data'!A:H,8,FALSE),D845)</f>
        <v>1.0035138734973581</v>
      </c>
    </row>
    <row r="846" spans="1:12" x14ac:dyDescent="0.3">
      <c r="A846" t="s">
        <v>7749</v>
      </c>
      <c r="B846" t="s">
        <v>7275</v>
      </c>
      <c r="C846" t="s">
        <v>3670</v>
      </c>
      <c r="D846" s="3">
        <v>8</v>
      </c>
      <c r="E846" s="3" t="s">
        <v>6623</v>
      </c>
      <c r="F846" s="9">
        <v>45016.71197870373</v>
      </c>
      <c r="G846" s="9">
        <v>45016.755899999996</v>
      </c>
      <c r="H846" s="9">
        <v>45016.912673148174</v>
      </c>
      <c r="I846" s="5" t="str">
        <f>IF(VLOOKUP(B846, 'Customer Data'!B:C,2,FALSE)='Order Data per SKU'!E846,"","Different")</f>
        <v>Different</v>
      </c>
      <c r="J846" s="5">
        <f>VLOOKUP(C846,'Warehouse Data'!A:G,7,FALSE)</f>
        <v>36.99</v>
      </c>
      <c r="K846" s="5">
        <f t="shared" si="13"/>
        <v>295.92</v>
      </c>
      <c r="L846" s="15">
        <f>PRODUCT(VLOOKUP(C846,'Warehouse Data'!A:H,8,FALSE),D846)</f>
        <v>8.0377986952428717</v>
      </c>
    </row>
    <row r="847" spans="1:12" x14ac:dyDescent="0.3">
      <c r="A847" t="s">
        <v>7749</v>
      </c>
      <c r="B847" t="s">
        <v>7275</v>
      </c>
      <c r="C847" t="s">
        <v>4949</v>
      </c>
      <c r="D847" s="3">
        <v>7</v>
      </c>
      <c r="E847" s="3" t="s">
        <v>6623</v>
      </c>
      <c r="F847" s="9">
        <v>45016.71197870373</v>
      </c>
      <c r="G847" s="9">
        <v>45016.772599999997</v>
      </c>
      <c r="H847" s="9">
        <v>45016.912673148174</v>
      </c>
      <c r="I847" s="5" t="str">
        <f>IF(VLOOKUP(B847, 'Customer Data'!B:C,2,FALSE)='Order Data per SKU'!E847,"","Different")</f>
        <v>Different</v>
      </c>
      <c r="J847" s="5">
        <f>VLOOKUP(C847,'Warehouse Data'!A:G,7,FALSE)</f>
        <v>5.99</v>
      </c>
      <c r="K847" s="5">
        <f t="shared" si="13"/>
        <v>41.93</v>
      </c>
      <c r="L847" s="15">
        <f>PRODUCT(VLOOKUP(C847,'Warehouse Data'!A:H,8,FALSE),D847)</f>
        <v>14.014601333509457</v>
      </c>
    </row>
    <row r="848" spans="1:12" x14ac:dyDescent="0.3">
      <c r="A848" t="s">
        <v>7749</v>
      </c>
      <c r="B848" t="s">
        <v>7275</v>
      </c>
      <c r="C848" t="s">
        <v>3613</v>
      </c>
      <c r="D848" s="3">
        <v>2</v>
      </c>
      <c r="E848" s="3" t="s">
        <v>6623</v>
      </c>
      <c r="F848" s="9">
        <v>45016.71197870373</v>
      </c>
      <c r="G848" s="9">
        <v>45016.899700000002</v>
      </c>
      <c r="H848" s="9">
        <v>45016.912673148174</v>
      </c>
      <c r="I848" s="5" t="str">
        <f>IF(VLOOKUP(B848, 'Customer Data'!B:C,2,FALSE)='Order Data per SKU'!E848,"","Different")</f>
        <v>Different</v>
      </c>
      <c r="J848" s="5">
        <f>VLOOKUP(C848,'Warehouse Data'!A:G,7,FALSE)</f>
        <v>21.99</v>
      </c>
      <c r="K848" s="5">
        <f t="shared" si="13"/>
        <v>43.98</v>
      </c>
      <c r="L848" s="15">
        <f>PRODUCT(VLOOKUP(C848,'Warehouse Data'!A:H,8,FALSE),D848)</f>
        <v>48.006048879268711</v>
      </c>
    </row>
    <row r="849" spans="1:12" x14ac:dyDescent="0.3">
      <c r="A849" t="s">
        <v>7750</v>
      </c>
      <c r="B849" t="s">
        <v>7275</v>
      </c>
      <c r="C849" t="s">
        <v>4834</v>
      </c>
      <c r="D849" s="3">
        <v>2</v>
      </c>
      <c r="E849" s="3" t="s">
        <v>6649</v>
      </c>
      <c r="F849" s="9">
        <v>45016.746978703733</v>
      </c>
      <c r="G849" s="9">
        <v>45017.008099999999</v>
      </c>
      <c r="H849" s="9">
        <v>45017.37267314818</v>
      </c>
      <c r="I849" s="5" t="str">
        <f>IF(VLOOKUP(B849, 'Customer Data'!B:C,2,FALSE)='Order Data per SKU'!E849,"","Different")</f>
        <v/>
      </c>
      <c r="J849" s="5">
        <f>VLOOKUP(C849,'Warehouse Data'!A:G,7,FALSE)</f>
        <v>10.99</v>
      </c>
      <c r="K849" s="5">
        <f t="shared" si="13"/>
        <v>21.98</v>
      </c>
      <c r="L849" s="15">
        <f>PRODUCT(VLOOKUP(C849,'Warehouse Data'!A:H,8,FALSE),D849)</f>
        <v>9.0084961353412218</v>
      </c>
    </row>
    <row r="850" spans="1:12" x14ac:dyDescent="0.3">
      <c r="A850" t="s">
        <v>7750</v>
      </c>
      <c r="B850" t="s">
        <v>7275</v>
      </c>
      <c r="C850" t="s">
        <v>4721</v>
      </c>
      <c r="D850" s="3">
        <v>3</v>
      </c>
      <c r="E850" s="3" t="s">
        <v>6649</v>
      </c>
      <c r="F850" s="9">
        <v>45016.746978703733</v>
      </c>
      <c r="G850" s="9">
        <v>45017.300300000003</v>
      </c>
      <c r="H850" s="9">
        <v>45017.37267314818</v>
      </c>
      <c r="I850" s="5" t="str">
        <f>IF(VLOOKUP(B850, 'Customer Data'!B:C,2,FALSE)='Order Data per SKU'!E850,"","Different")</f>
        <v/>
      </c>
      <c r="J850" s="5">
        <f>VLOOKUP(C850,'Warehouse Data'!A:G,7,FALSE)</f>
        <v>9.99</v>
      </c>
      <c r="K850" s="5">
        <f t="shared" si="13"/>
        <v>29.97</v>
      </c>
      <c r="L850" s="15">
        <f>PRODUCT(VLOOKUP(C850,'Warehouse Data'!A:H,8,FALSE),D850)</f>
        <v>0.76086472710923769</v>
      </c>
    </row>
    <row r="851" spans="1:12" x14ac:dyDescent="0.3">
      <c r="A851" t="s">
        <v>7751</v>
      </c>
      <c r="B851" t="s">
        <v>6942</v>
      </c>
      <c r="C851" t="s">
        <v>5857</v>
      </c>
      <c r="D851" s="3">
        <v>7</v>
      </c>
      <c r="E851" s="3" t="s">
        <v>6619</v>
      </c>
      <c r="F851" s="9">
        <v>45016.796978703736</v>
      </c>
      <c r="G851" s="9">
        <v>45017.048000000003</v>
      </c>
      <c r="H851" s="9">
        <v>45017.09420092596</v>
      </c>
      <c r="I851" s="5" t="str">
        <f>IF(VLOOKUP(B851, 'Customer Data'!B:C,2,FALSE)='Order Data per SKU'!E851,"","Different")</f>
        <v/>
      </c>
      <c r="J851" s="5">
        <f>VLOOKUP(C851,'Warehouse Data'!A:G,7,FALSE)</f>
        <v>249.99</v>
      </c>
      <c r="K851" s="5">
        <f t="shared" si="13"/>
        <v>1749.93</v>
      </c>
      <c r="L851" s="15">
        <f>PRODUCT(VLOOKUP(C851,'Warehouse Data'!A:H,8,FALSE),D851)</f>
        <v>21.068425890852431</v>
      </c>
    </row>
    <row r="852" spans="1:12" x14ac:dyDescent="0.3">
      <c r="A852" t="s">
        <v>7751</v>
      </c>
      <c r="B852" t="s">
        <v>6942</v>
      </c>
      <c r="C852" t="s">
        <v>3558</v>
      </c>
      <c r="D852" s="3">
        <v>3</v>
      </c>
      <c r="E852" s="3" t="s">
        <v>6619</v>
      </c>
      <c r="F852" s="9">
        <v>45016.796978703736</v>
      </c>
      <c r="G852" s="9">
        <v>45016.996099999997</v>
      </c>
      <c r="H852" s="9">
        <v>45017.09420092596</v>
      </c>
      <c r="I852" s="5" t="str">
        <f>IF(VLOOKUP(B852, 'Customer Data'!B:C,2,FALSE)='Order Data per SKU'!E852,"","Different")</f>
        <v/>
      </c>
      <c r="J852" s="5">
        <f>VLOOKUP(C852,'Warehouse Data'!A:G,7,FALSE)</f>
        <v>44.99</v>
      </c>
      <c r="K852" s="5">
        <f t="shared" si="13"/>
        <v>134.97</v>
      </c>
      <c r="L852" s="15">
        <f>PRODUCT(VLOOKUP(C852,'Warehouse Data'!A:H,8,FALSE),D852)</f>
        <v>9.0160167908129374</v>
      </c>
    </row>
    <row r="853" spans="1:12" x14ac:dyDescent="0.3">
      <c r="A853" t="s">
        <v>7752</v>
      </c>
      <c r="B853" t="s">
        <v>7004</v>
      </c>
      <c r="C853" t="s">
        <v>5049</v>
      </c>
      <c r="D853" s="3">
        <v>6</v>
      </c>
      <c r="E853" s="3" t="s">
        <v>6648</v>
      </c>
      <c r="F853" s="9">
        <v>45017.169978703736</v>
      </c>
      <c r="G853" s="9">
        <v>45017.172299999998</v>
      </c>
      <c r="H853" s="9">
        <v>45017.557478703733</v>
      </c>
      <c r="I853" s="5" t="str">
        <f>IF(VLOOKUP(B853, 'Customer Data'!B:C,2,FALSE)='Order Data per SKU'!E853,"","Different")</f>
        <v/>
      </c>
      <c r="J853" s="5">
        <f>VLOOKUP(C853,'Warehouse Data'!A:G,7,FALSE)</f>
        <v>13.99</v>
      </c>
      <c r="K853" s="5">
        <f t="shared" si="13"/>
        <v>83.94</v>
      </c>
      <c r="L853" s="15">
        <f>PRODUCT(VLOOKUP(C853,'Warehouse Data'!A:H,8,FALSE),D853)</f>
        <v>18.017795701007163</v>
      </c>
    </row>
    <row r="854" spans="1:12" x14ac:dyDescent="0.3">
      <c r="A854" t="s">
        <v>7753</v>
      </c>
      <c r="B854" t="s">
        <v>6809</v>
      </c>
      <c r="C854" t="s">
        <v>3770</v>
      </c>
      <c r="D854" s="3">
        <v>2</v>
      </c>
      <c r="E854" s="3" t="s">
        <v>6632</v>
      </c>
      <c r="F854" s="9">
        <v>45017.456978703733</v>
      </c>
      <c r="G854" s="9">
        <v>45017.537600000003</v>
      </c>
      <c r="H854" s="9">
        <v>45018.072256481508</v>
      </c>
      <c r="I854" s="5" t="str">
        <f>IF(VLOOKUP(B854, 'Customer Data'!B:C,2,FALSE)='Order Data per SKU'!E854,"","Different")</f>
        <v/>
      </c>
      <c r="J854" s="5">
        <f>VLOOKUP(C854,'Warehouse Data'!A:G,7,FALSE)</f>
        <v>21.99</v>
      </c>
      <c r="K854" s="5">
        <f t="shared" si="13"/>
        <v>43.98</v>
      </c>
      <c r="L854" s="15">
        <f>PRODUCT(VLOOKUP(C854,'Warehouse Data'!A:H,8,FALSE),D854)</f>
        <v>14.007326660363264</v>
      </c>
    </row>
    <row r="855" spans="1:12" x14ac:dyDescent="0.3">
      <c r="A855" t="s">
        <v>7753</v>
      </c>
      <c r="B855" t="s">
        <v>6809</v>
      </c>
      <c r="C855" t="s">
        <v>4560</v>
      </c>
      <c r="D855" s="3">
        <v>6</v>
      </c>
      <c r="E855" s="3" t="s">
        <v>6632</v>
      </c>
      <c r="F855" s="9">
        <v>45017.456978703733</v>
      </c>
      <c r="G855" s="9">
        <v>45017.991000000002</v>
      </c>
      <c r="H855" s="9">
        <v>45018.072256481508</v>
      </c>
      <c r="I855" s="5" t="str">
        <f>IF(VLOOKUP(B855, 'Customer Data'!B:C,2,FALSE)='Order Data per SKU'!E855,"","Different")</f>
        <v/>
      </c>
      <c r="J855" s="5">
        <f>VLOOKUP(C855,'Warehouse Data'!A:G,7,FALSE)</f>
        <v>19.989999999999998</v>
      </c>
      <c r="K855" s="5">
        <f t="shared" si="13"/>
        <v>119.94</v>
      </c>
      <c r="L855" s="15">
        <f>PRODUCT(VLOOKUP(C855,'Warehouse Data'!A:H,8,FALSE),D855)</f>
        <v>12.041813306952209</v>
      </c>
    </row>
    <row r="856" spans="1:12" x14ac:dyDescent="0.3">
      <c r="A856" t="s">
        <v>7753</v>
      </c>
      <c r="B856" t="s">
        <v>6809</v>
      </c>
      <c r="C856" t="s">
        <v>5258</v>
      </c>
      <c r="D856" s="3">
        <v>6</v>
      </c>
      <c r="E856" s="3" t="s">
        <v>6632</v>
      </c>
      <c r="F856" s="9">
        <v>45017.456978703733</v>
      </c>
      <c r="G856" s="9">
        <v>45017.978499999997</v>
      </c>
      <c r="H856" s="9">
        <v>45018.072256481508</v>
      </c>
      <c r="I856" s="5" t="str">
        <f>IF(VLOOKUP(B856, 'Customer Data'!B:C,2,FALSE)='Order Data per SKU'!E856,"","Different")</f>
        <v/>
      </c>
      <c r="J856" s="5">
        <f>VLOOKUP(C856,'Warehouse Data'!A:G,7,FALSE)</f>
        <v>33.99</v>
      </c>
      <c r="K856" s="5">
        <f t="shared" si="13"/>
        <v>203.94</v>
      </c>
      <c r="L856" s="15">
        <f>PRODUCT(VLOOKUP(C856,'Warehouse Data'!A:H,8,FALSE),D856)</f>
        <v>3.0070537298678248</v>
      </c>
    </row>
    <row r="857" spans="1:12" x14ac:dyDescent="0.3">
      <c r="A857" t="s">
        <v>7754</v>
      </c>
      <c r="B857" t="s">
        <v>6932</v>
      </c>
      <c r="C857" t="s">
        <v>3000</v>
      </c>
      <c r="D857" s="3">
        <v>9</v>
      </c>
      <c r="E857" s="3" t="s">
        <v>6663</v>
      </c>
      <c r="F857" s="9">
        <v>45017.611978703731</v>
      </c>
      <c r="G857" s="9">
        <v>45018.368600000002</v>
      </c>
      <c r="H857" s="9">
        <v>45018.500173148175</v>
      </c>
      <c r="I857" s="5" t="str">
        <f>IF(VLOOKUP(B857, 'Customer Data'!B:C,2,FALSE)='Order Data per SKU'!E857,"","Different")</f>
        <v/>
      </c>
      <c r="J857" s="5">
        <f>VLOOKUP(C857,'Warehouse Data'!A:G,7,FALSE)</f>
        <v>16.489999999999998</v>
      </c>
      <c r="K857" s="5">
        <f t="shared" si="13"/>
        <v>148.41</v>
      </c>
      <c r="L857" s="15">
        <f>PRODUCT(VLOOKUP(C857,'Warehouse Data'!A:H,8,FALSE),D857)</f>
        <v>90.052483127070232</v>
      </c>
    </row>
    <row r="858" spans="1:12" x14ac:dyDescent="0.3">
      <c r="A858" t="s">
        <v>7755</v>
      </c>
      <c r="B858" t="s">
        <v>7210</v>
      </c>
      <c r="C858" t="s">
        <v>5823</v>
      </c>
      <c r="D858" s="3">
        <v>6</v>
      </c>
      <c r="E858" s="3" t="s">
        <v>6663</v>
      </c>
      <c r="F858" s="9">
        <v>45017.825978703731</v>
      </c>
      <c r="G858" s="9">
        <v>45017.952899999997</v>
      </c>
      <c r="H858" s="9">
        <v>45018.691256481507</v>
      </c>
      <c r="I858" s="5" t="str">
        <f>IF(VLOOKUP(B858, 'Customer Data'!B:C,2,FALSE)='Order Data per SKU'!E858,"","Different")</f>
        <v/>
      </c>
      <c r="J858" s="5">
        <f>VLOOKUP(C858,'Warehouse Data'!A:G,7,FALSE)</f>
        <v>69.989999999999995</v>
      </c>
      <c r="K858" s="5">
        <f t="shared" si="13"/>
        <v>419.93999999999994</v>
      </c>
      <c r="L858" s="15">
        <f>PRODUCT(VLOOKUP(C858,'Warehouse Data'!A:H,8,FALSE),D858)</f>
        <v>12.616798360178262</v>
      </c>
    </row>
    <row r="859" spans="1:12" x14ac:dyDescent="0.3">
      <c r="A859" t="s">
        <v>7755</v>
      </c>
      <c r="B859" t="s">
        <v>7210</v>
      </c>
      <c r="C859" t="s">
        <v>4865</v>
      </c>
      <c r="D859" s="3">
        <v>6</v>
      </c>
      <c r="E859" s="3" t="s">
        <v>6663</v>
      </c>
      <c r="F859" s="9">
        <v>45017.825978703731</v>
      </c>
      <c r="G859" s="9">
        <v>45018.297500000001</v>
      </c>
      <c r="H859" s="9">
        <v>45018.691256481507</v>
      </c>
      <c r="I859" s="5" t="str">
        <f>IF(VLOOKUP(B859, 'Customer Data'!B:C,2,FALSE)='Order Data per SKU'!E859,"","Different")</f>
        <v/>
      </c>
      <c r="J859" s="5">
        <f>VLOOKUP(C859,'Warehouse Data'!A:G,7,FALSE)</f>
        <v>12.99</v>
      </c>
      <c r="K859" s="5">
        <f t="shared" si="13"/>
        <v>77.94</v>
      </c>
      <c r="L859" s="15">
        <f>PRODUCT(VLOOKUP(C859,'Warehouse Data'!A:H,8,FALSE),D859)</f>
        <v>3.0544904801848891</v>
      </c>
    </row>
    <row r="860" spans="1:12" x14ac:dyDescent="0.3">
      <c r="A860" t="s">
        <v>7756</v>
      </c>
      <c r="B860" t="s">
        <v>6806</v>
      </c>
      <c r="C860" t="s">
        <v>3777</v>
      </c>
      <c r="D860" s="3">
        <v>7</v>
      </c>
      <c r="E860" s="3" t="s">
        <v>6623</v>
      </c>
      <c r="F860" s="9">
        <v>45017.989978703728</v>
      </c>
      <c r="G860" s="9">
        <v>45018.015700000004</v>
      </c>
      <c r="H860" s="9">
        <v>45018.270534259282</v>
      </c>
      <c r="I860" s="5" t="str">
        <f>IF(VLOOKUP(B860, 'Customer Data'!B:C,2,FALSE)='Order Data per SKU'!E860,"","Different")</f>
        <v/>
      </c>
      <c r="J860" s="5">
        <f>VLOOKUP(C860,'Warehouse Data'!A:G,7,FALSE)</f>
        <v>6.99</v>
      </c>
      <c r="K860" s="5">
        <f t="shared" si="13"/>
        <v>48.93</v>
      </c>
      <c r="L860" s="15">
        <f>PRODUCT(VLOOKUP(C860,'Warehouse Data'!A:H,8,FALSE),D860)</f>
        <v>14.033896607133245</v>
      </c>
    </row>
    <row r="861" spans="1:12" x14ac:dyDescent="0.3">
      <c r="A861" t="s">
        <v>7757</v>
      </c>
      <c r="B861" t="s">
        <v>6828</v>
      </c>
      <c r="C861" t="s">
        <v>4385</v>
      </c>
      <c r="D861" s="3">
        <v>5</v>
      </c>
      <c r="E861" s="3" t="s">
        <v>6661</v>
      </c>
      <c r="F861" s="9">
        <v>45018.309978703728</v>
      </c>
      <c r="G861" s="9">
        <v>45018.311999999998</v>
      </c>
      <c r="H861" s="9">
        <v>45018.559284259281</v>
      </c>
      <c r="I861" s="5" t="str">
        <f>IF(VLOOKUP(B861, 'Customer Data'!B:C,2,FALSE)='Order Data per SKU'!E861,"","Different")</f>
        <v/>
      </c>
      <c r="J861" s="5">
        <f>VLOOKUP(C861,'Warehouse Data'!A:G,7,FALSE)</f>
        <v>39.99</v>
      </c>
      <c r="K861" s="5">
        <f t="shared" si="13"/>
        <v>199.95000000000002</v>
      </c>
      <c r="L861" s="15">
        <f>PRODUCT(VLOOKUP(C861,'Warehouse Data'!A:H,8,FALSE),D861)</f>
        <v>10.016697820006426</v>
      </c>
    </row>
    <row r="862" spans="1:12" x14ac:dyDescent="0.3">
      <c r="A862" t="s">
        <v>7758</v>
      </c>
      <c r="B862" t="s">
        <v>6735</v>
      </c>
      <c r="C862" t="s">
        <v>5576</v>
      </c>
      <c r="D862" s="3">
        <v>3</v>
      </c>
      <c r="E862" s="3" t="s">
        <v>6633</v>
      </c>
      <c r="F862" s="9">
        <v>45018.382978703725</v>
      </c>
      <c r="G862" s="9">
        <v>45018.809099999999</v>
      </c>
      <c r="H862" s="9">
        <v>45019.089923148167</v>
      </c>
      <c r="I862" s="5" t="str">
        <f>IF(VLOOKUP(B862, 'Customer Data'!B:C,2,FALSE)='Order Data per SKU'!E862,"","Different")</f>
        <v/>
      </c>
      <c r="J862" s="5">
        <f>VLOOKUP(C862,'Warehouse Data'!A:G,7,FALSE)</f>
        <v>49.99</v>
      </c>
      <c r="K862" s="5">
        <f t="shared" si="13"/>
        <v>149.97</v>
      </c>
      <c r="L862" s="15">
        <f>PRODUCT(VLOOKUP(C862,'Warehouse Data'!A:H,8,FALSE),D862)</f>
        <v>13.522228521579937</v>
      </c>
    </row>
    <row r="863" spans="1:12" x14ac:dyDescent="0.3">
      <c r="A863" t="s">
        <v>7758</v>
      </c>
      <c r="B863" t="s">
        <v>6735</v>
      </c>
      <c r="C863" t="s">
        <v>3133</v>
      </c>
      <c r="D863" s="3">
        <v>4</v>
      </c>
      <c r="E863" s="3" t="s">
        <v>6633</v>
      </c>
      <c r="F863" s="9">
        <v>45018.382978703725</v>
      </c>
      <c r="G863" s="9">
        <v>45018.9764</v>
      </c>
      <c r="H863" s="9">
        <v>45019.089923148167</v>
      </c>
      <c r="I863" s="5" t="str">
        <f>IF(VLOOKUP(B863, 'Customer Data'!B:C,2,FALSE)='Order Data per SKU'!E863,"","Different")</f>
        <v/>
      </c>
      <c r="J863" s="5">
        <f>VLOOKUP(C863,'Warehouse Data'!A:G,7,FALSE)</f>
        <v>14.99</v>
      </c>
      <c r="K863" s="5">
        <f t="shared" si="13"/>
        <v>59.96</v>
      </c>
      <c r="L863" s="15">
        <f>PRODUCT(VLOOKUP(C863,'Warehouse Data'!A:H,8,FALSE),D863)</f>
        <v>0.40966694232114403</v>
      </c>
    </row>
    <row r="864" spans="1:12" x14ac:dyDescent="0.3">
      <c r="A864" t="s">
        <v>7759</v>
      </c>
      <c r="B864" t="s">
        <v>7130</v>
      </c>
      <c r="C864" t="s">
        <v>4057</v>
      </c>
      <c r="D864" s="3">
        <v>2</v>
      </c>
      <c r="E864" s="3" t="s">
        <v>6627</v>
      </c>
      <c r="F864" s="9">
        <v>45018.672978703726</v>
      </c>
      <c r="G864" s="9">
        <v>45018.708100000003</v>
      </c>
      <c r="H864" s="9">
        <v>45019.032700925949</v>
      </c>
      <c r="I864" s="5" t="str">
        <f>IF(VLOOKUP(B864, 'Customer Data'!B:C,2,FALSE)='Order Data per SKU'!E864,"","Different")</f>
        <v/>
      </c>
      <c r="J864" s="5">
        <f>VLOOKUP(C864,'Warehouse Data'!A:G,7,FALSE)</f>
        <v>39.99</v>
      </c>
      <c r="K864" s="5">
        <f t="shared" si="13"/>
        <v>79.98</v>
      </c>
      <c r="L864" s="15">
        <f>PRODUCT(VLOOKUP(C864,'Warehouse Data'!A:H,8,FALSE),D864)</f>
        <v>12.014195212530439</v>
      </c>
    </row>
    <row r="865" spans="1:12" x14ac:dyDescent="0.3">
      <c r="A865" t="s">
        <v>7760</v>
      </c>
      <c r="B865" t="s">
        <v>7117</v>
      </c>
      <c r="C865" t="s">
        <v>4066</v>
      </c>
      <c r="D865" s="3">
        <v>8</v>
      </c>
      <c r="E865" s="3" t="s">
        <v>6656</v>
      </c>
      <c r="F865" s="9">
        <v>45019.026978703725</v>
      </c>
      <c r="G865" s="9">
        <v>45019.369299999998</v>
      </c>
      <c r="H865" s="9">
        <v>45019.833923148166</v>
      </c>
      <c r="I865" s="5" t="str">
        <f>IF(VLOOKUP(B865, 'Customer Data'!B:C,2,FALSE)='Order Data per SKU'!E865,"","Different")</f>
        <v/>
      </c>
      <c r="J865" s="5">
        <f>VLOOKUP(C865,'Warehouse Data'!A:G,7,FALSE)</f>
        <v>49.99</v>
      </c>
      <c r="K865" s="5">
        <f t="shared" si="13"/>
        <v>399.92</v>
      </c>
      <c r="L865" s="15">
        <f>PRODUCT(VLOOKUP(C865,'Warehouse Data'!A:H,8,FALSE),D865)</f>
        <v>24.016900008312927</v>
      </c>
    </row>
    <row r="866" spans="1:12" x14ac:dyDescent="0.3">
      <c r="A866" t="s">
        <v>7760</v>
      </c>
      <c r="B866" t="s">
        <v>7117</v>
      </c>
      <c r="C866" t="s">
        <v>4115</v>
      </c>
      <c r="D866" s="3">
        <v>1</v>
      </c>
      <c r="E866" s="3" t="s">
        <v>6656</v>
      </c>
      <c r="F866" s="9">
        <v>45019.026978703725</v>
      </c>
      <c r="G866" s="9">
        <v>45019.364000000001</v>
      </c>
      <c r="H866" s="9">
        <v>45019.833923148166</v>
      </c>
      <c r="I866" s="5" t="str">
        <f>IF(VLOOKUP(B866, 'Customer Data'!B:C,2,FALSE)='Order Data per SKU'!E866,"","Different")</f>
        <v/>
      </c>
      <c r="J866" s="5">
        <f>VLOOKUP(C866,'Warehouse Data'!A:G,7,FALSE)</f>
        <v>29.99</v>
      </c>
      <c r="K866" s="5">
        <f t="shared" si="13"/>
        <v>29.99</v>
      </c>
      <c r="L866" s="15">
        <f>PRODUCT(VLOOKUP(C866,'Warehouse Data'!A:H,8,FALSE),D866)</f>
        <v>1.0054942215776106</v>
      </c>
    </row>
    <row r="867" spans="1:12" x14ac:dyDescent="0.3">
      <c r="A867" t="s">
        <v>7761</v>
      </c>
      <c r="B867" t="s">
        <v>7100</v>
      </c>
      <c r="C867" t="s">
        <v>3029</v>
      </c>
      <c r="D867" s="3">
        <v>5</v>
      </c>
      <c r="E867" s="3" t="s">
        <v>6640</v>
      </c>
      <c r="F867" s="9">
        <v>45019.279978703722</v>
      </c>
      <c r="G867" s="9">
        <v>45019.286</v>
      </c>
      <c r="H867" s="9">
        <v>45019.304284259277</v>
      </c>
      <c r="I867" s="5" t="str">
        <f>IF(VLOOKUP(B867, 'Customer Data'!B:C,2,FALSE)='Order Data per SKU'!E867,"","Different")</f>
        <v/>
      </c>
      <c r="J867" s="5">
        <f>VLOOKUP(C867,'Warehouse Data'!A:G,7,FALSE)</f>
        <v>129.99</v>
      </c>
      <c r="K867" s="5">
        <f t="shared" si="13"/>
        <v>649.95000000000005</v>
      </c>
      <c r="L867" s="15">
        <f>PRODUCT(VLOOKUP(C867,'Warehouse Data'!A:H,8,FALSE),D867)</f>
        <v>1.5367828278089921</v>
      </c>
    </row>
    <row r="868" spans="1:12" x14ac:dyDescent="0.3">
      <c r="A868" t="s">
        <v>7762</v>
      </c>
      <c r="B868" t="s">
        <v>7261</v>
      </c>
      <c r="C868" t="s">
        <v>5653</v>
      </c>
      <c r="D868" s="3">
        <v>6</v>
      </c>
      <c r="E868" s="3" t="s">
        <v>6623</v>
      </c>
      <c r="F868" s="9">
        <v>45019.712978703719</v>
      </c>
      <c r="G868" s="9">
        <v>45019.9107</v>
      </c>
      <c r="H868" s="9">
        <v>45019.920617592608</v>
      </c>
      <c r="I868" s="5" t="str">
        <f>IF(VLOOKUP(B868, 'Customer Data'!B:C,2,FALSE)='Order Data per SKU'!E868,"","Different")</f>
        <v/>
      </c>
      <c r="J868" s="5">
        <f>VLOOKUP(C868,'Warehouse Data'!A:G,7,FALSE)</f>
        <v>19.989999999999998</v>
      </c>
      <c r="K868" s="5">
        <f t="shared" si="13"/>
        <v>119.94</v>
      </c>
      <c r="L868" s="15">
        <f>PRODUCT(VLOOKUP(C868,'Warehouse Data'!A:H,8,FALSE),D868)</f>
        <v>144.00540250358839</v>
      </c>
    </row>
    <row r="869" spans="1:12" x14ac:dyDescent="0.3">
      <c r="A869" t="s">
        <v>7762</v>
      </c>
      <c r="B869" t="s">
        <v>7261</v>
      </c>
      <c r="C869" t="s">
        <v>4124</v>
      </c>
      <c r="D869" s="3">
        <v>8</v>
      </c>
      <c r="E869" s="3" t="s">
        <v>6623</v>
      </c>
      <c r="F869" s="9">
        <v>45019.712978703719</v>
      </c>
      <c r="G869" s="9">
        <v>45019.768900000003</v>
      </c>
      <c r="H869" s="9">
        <v>45019.920617592608</v>
      </c>
      <c r="I869" s="5" t="str">
        <f>IF(VLOOKUP(B869, 'Customer Data'!B:C,2,FALSE)='Order Data per SKU'!E869,"","Different")</f>
        <v/>
      </c>
      <c r="J869" s="5">
        <f>VLOOKUP(C869,'Warehouse Data'!A:G,7,FALSE)</f>
        <v>29.99</v>
      </c>
      <c r="K869" s="5">
        <f t="shared" si="13"/>
        <v>239.92</v>
      </c>
      <c r="L869" s="15">
        <f>PRODUCT(VLOOKUP(C869,'Warehouse Data'!A:H,8,FALSE),D869)</f>
        <v>16.065456202304404</v>
      </c>
    </row>
    <row r="870" spans="1:12" x14ac:dyDescent="0.3">
      <c r="A870" t="s">
        <v>7763</v>
      </c>
      <c r="B870" t="s">
        <v>7228</v>
      </c>
      <c r="C870" t="s">
        <v>4129</v>
      </c>
      <c r="D870" s="3">
        <v>4</v>
      </c>
      <c r="E870" s="3" t="s">
        <v>6628</v>
      </c>
      <c r="F870" s="9">
        <v>45019.933978703717</v>
      </c>
      <c r="G870" s="9">
        <v>45020.717100000002</v>
      </c>
      <c r="H870" s="9">
        <v>45020.799950925939</v>
      </c>
      <c r="I870" s="5" t="str">
        <f>IF(VLOOKUP(B870, 'Customer Data'!B:C,2,FALSE)='Order Data per SKU'!E870,"","Different")</f>
        <v/>
      </c>
      <c r="J870" s="5">
        <f>VLOOKUP(C870,'Warehouse Data'!A:G,7,FALSE)</f>
        <v>39.99</v>
      </c>
      <c r="K870" s="5">
        <f t="shared" si="13"/>
        <v>159.96</v>
      </c>
      <c r="L870" s="15">
        <f>PRODUCT(VLOOKUP(C870,'Warehouse Data'!A:H,8,FALSE),D870)</f>
        <v>0.8142980622559236</v>
      </c>
    </row>
    <row r="871" spans="1:12" x14ac:dyDescent="0.3">
      <c r="A871" t="s">
        <v>7764</v>
      </c>
      <c r="B871" t="s">
        <v>6993</v>
      </c>
      <c r="C871" t="s">
        <v>4090</v>
      </c>
      <c r="D871" s="3">
        <v>5</v>
      </c>
      <c r="E871" s="3" t="s">
        <v>6639</v>
      </c>
      <c r="F871" s="9">
        <v>45020.349978703714</v>
      </c>
      <c r="G871" s="9">
        <v>45020.596299999997</v>
      </c>
      <c r="H871" s="9">
        <v>45020.856228703713</v>
      </c>
      <c r="I871" s="5" t="str">
        <f>IF(VLOOKUP(B871, 'Customer Data'!B:C,2,FALSE)='Order Data per SKU'!E871,"","Different")</f>
        <v/>
      </c>
      <c r="J871" s="5">
        <f>VLOOKUP(C871,'Warehouse Data'!A:G,7,FALSE)</f>
        <v>29.99</v>
      </c>
      <c r="K871" s="5">
        <f t="shared" si="13"/>
        <v>149.94999999999999</v>
      </c>
      <c r="L871" s="15">
        <f>PRODUCT(VLOOKUP(C871,'Warehouse Data'!A:H,8,FALSE),D871)</f>
        <v>2.5302104510242374</v>
      </c>
    </row>
    <row r="872" spans="1:12" x14ac:dyDescent="0.3">
      <c r="A872" t="s">
        <v>7764</v>
      </c>
      <c r="B872" t="s">
        <v>6993</v>
      </c>
      <c r="C872" t="s">
        <v>4786</v>
      </c>
      <c r="D872" s="3">
        <v>6</v>
      </c>
      <c r="E872" s="3" t="s">
        <v>6639</v>
      </c>
      <c r="F872" s="9">
        <v>45020.349978703714</v>
      </c>
      <c r="G872" s="9">
        <v>45020.579400000002</v>
      </c>
      <c r="H872" s="9">
        <v>45020.856228703713</v>
      </c>
      <c r="I872" s="5" t="str">
        <f>IF(VLOOKUP(B872, 'Customer Data'!B:C,2,FALSE)='Order Data per SKU'!E872,"","Different")</f>
        <v/>
      </c>
      <c r="J872" s="5">
        <f>VLOOKUP(C872,'Warehouse Data'!A:G,7,FALSE)</f>
        <v>10.99</v>
      </c>
      <c r="K872" s="5">
        <f t="shared" si="13"/>
        <v>65.94</v>
      </c>
      <c r="L872" s="15">
        <f>PRODUCT(VLOOKUP(C872,'Warehouse Data'!A:H,8,FALSE),D872)</f>
        <v>1.2219547801663719</v>
      </c>
    </row>
    <row r="873" spans="1:12" x14ac:dyDescent="0.3">
      <c r="A873" t="s">
        <v>7764</v>
      </c>
      <c r="B873" t="s">
        <v>6993</v>
      </c>
      <c r="C873" t="s">
        <v>3315</v>
      </c>
      <c r="D873" s="3">
        <v>3</v>
      </c>
      <c r="E873" s="3" t="s">
        <v>6639</v>
      </c>
      <c r="F873" s="9">
        <v>45020.349978703714</v>
      </c>
      <c r="G873" s="9">
        <v>45020.7811</v>
      </c>
      <c r="H873" s="9">
        <v>45020.856228703713</v>
      </c>
      <c r="I873" s="5" t="str">
        <f>IF(VLOOKUP(B873, 'Customer Data'!B:C,2,FALSE)='Order Data per SKU'!E873,"","Different")</f>
        <v/>
      </c>
      <c r="J873" s="5">
        <f>VLOOKUP(C873,'Warehouse Data'!A:G,7,FALSE)</f>
        <v>48.99</v>
      </c>
      <c r="K873" s="5">
        <f t="shared" si="13"/>
        <v>146.97</v>
      </c>
      <c r="L873" s="15">
        <f>PRODUCT(VLOOKUP(C873,'Warehouse Data'!A:H,8,FALSE),D873)</f>
        <v>15.00414694187795</v>
      </c>
    </row>
    <row r="874" spans="1:12" x14ac:dyDescent="0.3">
      <c r="A874" t="s">
        <v>7765</v>
      </c>
      <c r="B874" t="s">
        <v>7137</v>
      </c>
      <c r="C874" t="s">
        <v>3895</v>
      </c>
      <c r="D874" s="3">
        <v>7</v>
      </c>
      <c r="E874" s="3" t="s">
        <v>6660</v>
      </c>
      <c r="F874" s="9">
        <v>45020.455978703714</v>
      </c>
      <c r="G874" s="9">
        <v>45020.504800000002</v>
      </c>
      <c r="H874" s="9">
        <v>45020.715700925939</v>
      </c>
      <c r="I874" s="5" t="str">
        <f>IF(VLOOKUP(B874, 'Customer Data'!B:C,2,FALSE)='Order Data per SKU'!E874,"","Different")</f>
        <v/>
      </c>
      <c r="J874" s="5">
        <f>VLOOKUP(C874,'Warehouse Data'!A:G,7,FALSE)</f>
        <v>24.99</v>
      </c>
      <c r="K874" s="5">
        <f t="shared" si="13"/>
        <v>174.92999999999998</v>
      </c>
      <c r="L874" s="15">
        <f>PRODUCT(VLOOKUP(C874,'Warehouse Data'!A:H,8,FALSE),D874)</f>
        <v>2.8318767368037325</v>
      </c>
    </row>
    <row r="875" spans="1:12" x14ac:dyDescent="0.3">
      <c r="A875" t="s">
        <v>7766</v>
      </c>
      <c r="B875" t="s">
        <v>7129</v>
      </c>
      <c r="C875" t="s">
        <v>4892</v>
      </c>
      <c r="D875" s="3">
        <v>4</v>
      </c>
      <c r="E875" s="3" t="s">
        <v>6661</v>
      </c>
      <c r="F875" s="9">
        <v>45020.761978703711</v>
      </c>
      <c r="G875" s="9">
        <v>45021.416700000002</v>
      </c>
      <c r="H875" s="9">
        <v>45021.586284259269</v>
      </c>
      <c r="I875" s="5" t="str">
        <f>IF(VLOOKUP(B875, 'Customer Data'!B:C,2,FALSE)='Order Data per SKU'!E875,"","Different")</f>
        <v/>
      </c>
      <c r="J875" s="5">
        <f>VLOOKUP(C875,'Warehouse Data'!A:G,7,FALSE)</f>
        <v>29.99</v>
      </c>
      <c r="K875" s="5">
        <f t="shared" si="13"/>
        <v>119.96</v>
      </c>
      <c r="L875" s="15">
        <f>PRODUCT(VLOOKUP(C875,'Warehouse Data'!A:H,8,FALSE),D875)</f>
        <v>0.4260383200987814</v>
      </c>
    </row>
    <row r="876" spans="1:12" x14ac:dyDescent="0.3">
      <c r="A876" t="s">
        <v>7767</v>
      </c>
      <c r="B876" t="s">
        <v>7201</v>
      </c>
      <c r="C876" t="s">
        <v>3858</v>
      </c>
      <c r="D876" s="3">
        <v>9</v>
      </c>
      <c r="E876" s="3" t="s">
        <v>6627</v>
      </c>
      <c r="F876" s="9">
        <v>45021.11397870371</v>
      </c>
      <c r="G876" s="9">
        <v>45021.121500000001</v>
      </c>
      <c r="H876" s="9">
        <v>45021.17925648149</v>
      </c>
      <c r="I876" s="5" t="str">
        <f>IF(VLOOKUP(B876, 'Customer Data'!B:C,2,FALSE)='Order Data per SKU'!E876,"","Different")</f>
        <v/>
      </c>
      <c r="J876" s="5">
        <f>VLOOKUP(C876,'Warehouse Data'!A:G,7,FALSE)</f>
        <v>61.99</v>
      </c>
      <c r="K876" s="5">
        <f t="shared" si="13"/>
        <v>557.91</v>
      </c>
      <c r="L876" s="15">
        <f>PRODUCT(VLOOKUP(C876,'Warehouse Data'!A:H,8,FALSE),D876)</f>
        <v>4.5298396406109127</v>
      </c>
    </row>
    <row r="877" spans="1:12" x14ac:dyDescent="0.3">
      <c r="A877" t="s">
        <v>7767</v>
      </c>
      <c r="B877" t="s">
        <v>7201</v>
      </c>
      <c r="C877" t="s">
        <v>5983</v>
      </c>
      <c r="D877" s="3">
        <v>3</v>
      </c>
      <c r="E877" s="3" t="s">
        <v>6627</v>
      </c>
      <c r="F877" s="9">
        <v>45021.11397870371</v>
      </c>
      <c r="G877" s="9">
        <v>45021.161500000002</v>
      </c>
      <c r="H877" s="9">
        <v>45021.17925648149</v>
      </c>
      <c r="I877" s="5" t="str">
        <f>IF(VLOOKUP(B877, 'Customer Data'!B:C,2,FALSE)='Order Data per SKU'!E877,"","Different")</f>
        <v/>
      </c>
      <c r="J877" s="5">
        <f>VLOOKUP(C877,'Warehouse Data'!A:G,7,FALSE)</f>
        <v>199.99</v>
      </c>
      <c r="K877" s="5">
        <f t="shared" si="13"/>
        <v>599.97</v>
      </c>
      <c r="L877" s="15">
        <f>PRODUCT(VLOOKUP(C877,'Warehouse Data'!A:H,8,FALSE),D877)</f>
        <v>75.008036074977269</v>
      </c>
    </row>
    <row r="878" spans="1:12" x14ac:dyDescent="0.3">
      <c r="A878" t="s">
        <v>7768</v>
      </c>
      <c r="B878" t="s">
        <v>6812</v>
      </c>
      <c r="C878" t="s">
        <v>3659</v>
      </c>
      <c r="D878" s="3">
        <v>9</v>
      </c>
      <c r="E878" s="3" t="s">
        <v>6654</v>
      </c>
      <c r="F878" s="9">
        <v>45021.368978703707</v>
      </c>
      <c r="G878" s="9">
        <v>45021.434600000001</v>
      </c>
      <c r="H878" s="9">
        <v>45021.846062037039</v>
      </c>
      <c r="I878" s="5" t="str">
        <f>IF(VLOOKUP(B878, 'Customer Data'!B:C,2,FALSE)='Order Data per SKU'!E878,"","Different")</f>
        <v/>
      </c>
      <c r="J878" s="5">
        <f>VLOOKUP(C878,'Warehouse Data'!A:G,7,FALSE)</f>
        <v>19.989999999999998</v>
      </c>
      <c r="K878" s="5">
        <f t="shared" si="13"/>
        <v>179.91</v>
      </c>
      <c r="L878" s="15">
        <f>PRODUCT(VLOOKUP(C878,'Warehouse Data'!A:H,8,FALSE),D878)</f>
        <v>18.085796463112668</v>
      </c>
    </row>
    <row r="879" spans="1:12" x14ac:dyDescent="0.3">
      <c r="A879" t="s">
        <v>7768</v>
      </c>
      <c r="B879" t="s">
        <v>6812</v>
      </c>
      <c r="C879" t="s">
        <v>5352</v>
      </c>
      <c r="D879" s="3">
        <v>1</v>
      </c>
      <c r="E879" s="3" t="s">
        <v>6654</v>
      </c>
      <c r="F879" s="9">
        <v>45021.368978703707</v>
      </c>
      <c r="G879" s="9">
        <v>45021.406499999997</v>
      </c>
      <c r="H879" s="9">
        <v>45021.846062037039</v>
      </c>
      <c r="I879" s="5" t="str">
        <f>IF(VLOOKUP(B879, 'Customer Data'!B:C,2,FALSE)='Order Data per SKU'!E879,"","Different")</f>
        <v/>
      </c>
      <c r="J879" s="5">
        <f>VLOOKUP(C879,'Warehouse Data'!A:G,7,FALSE)</f>
        <v>38.99</v>
      </c>
      <c r="K879" s="5">
        <f t="shared" si="13"/>
        <v>38.99</v>
      </c>
      <c r="L879" s="15">
        <f>PRODUCT(VLOOKUP(C879,'Warehouse Data'!A:H,8,FALSE),D879)</f>
        <v>0.60207186896988474</v>
      </c>
    </row>
    <row r="880" spans="1:12" x14ac:dyDescent="0.3">
      <c r="A880" t="s">
        <v>7768</v>
      </c>
      <c r="B880" t="s">
        <v>6812</v>
      </c>
      <c r="C880" t="s">
        <v>4104</v>
      </c>
      <c r="D880" s="3">
        <v>3</v>
      </c>
      <c r="E880" s="3" t="s">
        <v>6654</v>
      </c>
      <c r="F880" s="9">
        <v>45021.368978703707</v>
      </c>
      <c r="G880" s="9">
        <v>45021.810799999999</v>
      </c>
      <c r="H880" s="9">
        <v>45021.846062037039</v>
      </c>
      <c r="I880" s="5" t="str">
        <f>IF(VLOOKUP(B880, 'Customer Data'!B:C,2,FALSE)='Order Data per SKU'!E880,"","Different")</f>
        <v/>
      </c>
      <c r="J880" s="5">
        <f>VLOOKUP(C880,'Warehouse Data'!A:G,7,FALSE)</f>
        <v>24.99</v>
      </c>
      <c r="K880" s="5">
        <f t="shared" si="13"/>
        <v>74.97</v>
      </c>
      <c r="L880" s="15">
        <f>PRODUCT(VLOOKUP(C880,'Warehouse Data'!A:H,8,FALSE),D880)</f>
        <v>4.8645664493205579E-2</v>
      </c>
    </row>
    <row r="881" spans="1:12" x14ac:dyDescent="0.3">
      <c r="A881" t="s">
        <v>7769</v>
      </c>
      <c r="B881" t="s">
        <v>7113</v>
      </c>
      <c r="C881" t="s">
        <v>5634</v>
      </c>
      <c r="D881" s="3">
        <v>6</v>
      </c>
      <c r="E881" s="3" t="s">
        <v>6631</v>
      </c>
      <c r="F881" s="9">
        <v>45021.839978703705</v>
      </c>
      <c r="G881" s="9">
        <v>45022.022900000004</v>
      </c>
      <c r="H881" s="9">
        <v>45022.082339814813</v>
      </c>
      <c r="I881" s="5" t="str">
        <f>IF(VLOOKUP(B881, 'Customer Data'!B:C,2,FALSE)='Order Data per SKU'!E881,"","Different")</f>
        <v/>
      </c>
      <c r="J881" s="5">
        <f>VLOOKUP(C881,'Warehouse Data'!A:G,7,FALSE)</f>
        <v>29.99</v>
      </c>
      <c r="K881" s="5">
        <f t="shared" si="13"/>
        <v>179.94</v>
      </c>
      <c r="L881" s="15">
        <f>PRODUCT(VLOOKUP(C881,'Warehouse Data'!A:H,8,FALSE),D881)</f>
        <v>210.04713218617655</v>
      </c>
    </row>
    <row r="882" spans="1:12" x14ac:dyDescent="0.3">
      <c r="A882" t="s">
        <v>7769</v>
      </c>
      <c r="B882" t="s">
        <v>7113</v>
      </c>
      <c r="C882" t="s">
        <v>4172</v>
      </c>
      <c r="D882" s="3">
        <v>3</v>
      </c>
      <c r="E882" s="3" t="s">
        <v>6631</v>
      </c>
      <c r="F882" s="9">
        <v>45021.839978703705</v>
      </c>
      <c r="G882" s="9">
        <v>45021.895799999998</v>
      </c>
      <c r="H882" s="9">
        <v>45022.082339814813</v>
      </c>
      <c r="I882" s="5" t="str">
        <f>IF(VLOOKUP(B882, 'Customer Data'!B:C,2,FALSE)='Order Data per SKU'!E882,"","Different")</f>
        <v/>
      </c>
      <c r="J882" s="5">
        <f>VLOOKUP(C882,'Warehouse Data'!A:G,7,FALSE)</f>
        <v>49.99</v>
      </c>
      <c r="K882" s="5">
        <f t="shared" si="13"/>
        <v>149.97</v>
      </c>
      <c r="L882" s="15">
        <f>PRODUCT(VLOOKUP(C882,'Warehouse Data'!A:H,8,FALSE),D882)</f>
        <v>0.30241282655660806</v>
      </c>
    </row>
    <row r="883" spans="1:12" x14ac:dyDescent="0.3">
      <c r="A883" t="s">
        <v>7770</v>
      </c>
      <c r="B883" t="s">
        <v>7260</v>
      </c>
      <c r="C883" t="s">
        <v>5106</v>
      </c>
      <c r="D883" s="3">
        <v>1</v>
      </c>
      <c r="E883" s="3" t="s">
        <v>6661</v>
      </c>
      <c r="F883" s="9">
        <v>45022.156978703708</v>
      </c>
      <c r="G883" s="9">
        <v>45022.904699999999</v>
      </c>
      <c r="H883" s="9">
        <v>45023.056284259263</v>
      </c>
      <c r="I883" s="5" t="str">
        <f>IF(VLOOKUP(B883, 'Customer Data'!B:C,2,FALSE)='Order Data per SKU'!E883,"","Different")</f>
        <v/>
      </c>
      <c r="J883" s="5">
        <f>VLOOKUP(C883,'Warehouse Data'!A:G,7,FALSE)</f>
        <v>24.99</v>
      </c>
      <c r="K883" s="5">
        <f t="shared" si="13"/>
        <v>24.99</v>
      </c>
      <c r="L883" s="15">
        <f>PRODUCT(VLOOKUP(C883,'Warehouse Data'!A:H,8,FALSE),D883)</f>
        <v>0.25028835528174265</v>
      </c>
    </row>
    <row r="884" spans="1:12" x14ac:dyDescent="0.3">
      <c r="A884" t="s">
        <v>7770</v>
      </c>
      <c r="B884" t="s">
        <v>7260</v>
      </c>
      <c r="C884" t="s">
        <v>4909</v>
      </c>
      <c r="D884" s="3">
        <v>7</v>
      </c>
      <c r="E884" s="3" t="s">
        <v>6661</v>
      </c>
      <c r="F884" s="9">
        <v>45022.156978703708</v>
      </c>
      <c r="G884" s="9">
        <v>45022.9202</v>
      </c>
      <c r="H884" s="9">
        <v>45023.056284259263</v>
      </c>
      <c r="I884" s="5" t="str">
        <f>IF(VLOOKUP(B884, 'Customer Data'!B:C,2,FALSE)='Order Data per SKU'!E884,"","Different")</f>
        <v/>
      </c>
      <c r="J884" s="5">
        <f>VLOOKUP(C884,'Warehouse Data'!A:G,7,FALSE)</f>
        <v>8.99</v>
      </c>
      <c r="K884" s="5">
        <f t="shared" si="13"/>
        <v>62.93</v>
      </c>
      <c r="L884" s="15">
        <f>PRODUCT(VLOOKUP(C884,'Warehouse Data'!A:H,8,FALSE),D884)</f>
        <v>3.5432127666678754</v>
      </c>
    </row>
    <row r="885" spans="1:12" x14ac:dyDescent="0.3">
      <c r="A885" t="s">
        <v>7770</v>
      </c>
      <c r="B885" t="s">
        <v>7260</v>
      </c>
      <c r="C885" t="s">
        <v>4653</v>
      </c>
      <c r="D885" s="3">
        <v>3</v>
      </c>
      <c r="E885" s="3" t="s">
        <v>6661</v>
      </c>
      <c r="F885" s="9">
        <v>45022.156978703708</v>
      </c>
      <c r="G885" s="9">
        <v>45022.380499999999</v>
      </c>
      <c r="H885" s="9">
        <v>45023.056284259263</v>
      </c>
      <c r="I885" s="5" t="str">
        <f>IF(VLOOKUP(B885, 'Customer Data'!B:C,2,FALSE)='Order Data per SKU'!E885,"","Different")</f>
        <v/>
      </c>
      <c r="J885" s="5">
        <f>VLOOKUP(C885,'Warehouse Data'!A:G,7,FALSE)</f>
        <v>7.99</v>
      </c>
      <c r="K885" s="5">
        <f t="shared" si="13"/>
        <v>23.97</v>
      </c>
      <c r="L885" s="15">
        <f>PRODUCT(VLOOKUP(C885,'Warehouse Data'!A:H,8,FALSE),D885)</f>
        <v>0.90045616881543067</v>
      </c>
    </row>
    <row r="886" spans="1:12" x14ac:dyDescent="0.3">
      <c r="A886" t="s">
        <v>7770</v>
      </c>
      <c r="B886" t="s">
        <v>7260</v>
      </c>
      <c r="C886" t="s">
        <v>5107</v>
      </c>
      <c r="D886" s="3">
        <v>1</v>
      </c>
      <c r="E886" s="3" t="s">
        <v>6661</v>
      </c>
      <c r="F886" s="9">
        <v>45022.156978703708</v>
      </c>
      <c r="G886" s="9">
        <v>45022.631099999999</v>
      </c>
      <c r="H886" s="9">
        <v>45023.056284259263</v>
      </c>
      <c r="I886" s="5" t="str">
        <f>IF(VLOOKUP(B886, 'Customer Data'!B:C,2,FALSE)='Order Data per SKU'!E886,"","Different")</f>
        <v/>
      </c>
      <c r="J886" s="5">
        <f>VLOOKUP(C886,'Warehouse Data'!A:G,7,FALSE)</f>
        <v>14.99</v>
      </c>
      <c r="K886" s="5">
        <f t="shared" si="13"/>
        <v>14.99</v>
      </c>
      <c r="L886" s="15">
        <f>PRODUCT(VLOOKUP(C886,'Warehouse Data'!A:H,8,FALSE),D886)</f>
        <v>25.000709395838708</v>
      </c>
    </row>
    <row r="887" spans="1:12" x14ac:dyDescent="0.3">
      <c r="A887" t="s">
        <v>7771</v>
      </c>
      <c r="B887" t="s">
        <v>6821</v>
      </c>
      <c r="C887" t="s">
        <v>4570</v>
      </c>
      <c r="D887" s="3">
        <v>4</v>
      </c>
      <c r="E887" s="3" t="s">
        <v>6655</v>
      </c>
      <c r="F887" s="9">
        <v>45022.328978703707</v>
      </c>
      <c r="G887" s="9">
        <v>45022.555899999999</v>
      </c>
      <c r="H887" s="9">
        <v>45022.606062037041</v>
      </c>
      <c r="I887" s="5" t="str">
        <f>IF(VLOOKUP(B887, 'Customer Data'!B:C,2,FALSE)='Order Data per SKU'!E887,"","Different")</f>
        <v>Different</v>
      </c>
      <c r="J887" s="5">
        <f>VLOOKUP(C887,'Warehouse Data'!A:G,7,FALSE)</f>
        <v>13.99</v>
      </c>
      <c r="K887" s="5">
        <f t="shared" si="13"/>
        <v>55.96</v>
      </c>
      <c r="L887" s="15">
        <f>PRODUCT(VLOOKUP(C887,'Warehouse Data'!A:H,8,FALSE),D887)</f>
        <v>2.0183134503576405</v>
      </c>
    </row>
    <row r="888" spans="1:12" x14ac:dyDescent="0.3">
      <c r="A888" t="s">
        <v>7771</v>
      </c>
      <c r="B888" t="s">
        <v>6821</v>
      </c>
      <c r="C888" t="s">
        <v>4729</v>
      </c>
      <c r="D888" s="3">
        <v>7</v>
      </c>
      <c r="E888" s="3" t="s">
        <v>6655</v>
      </c>
      <c r="F888" s="9">
        <v>45022.328978703707</v>
      </c>
      <c r="G888" s="9">
        <v>45022.407800000001</v>
      </c>
      <c r="H888" s="9">
        <v>45022.606062037041</v>
      </c>
      <c r="I888" s="5" t="str">
        <f>IF(VLOOKUP(B888, 'Customer Data'!B:C,2,FALSE)='Order Data per SKU'!E888,"","Different")</f>
        <v>Different</v>
      </c>
      <c r="J888" s="5">
        <f>VLOOKUP(C888,'Warehouse Data'!A:G,7,FALSE)</f>
        <v>49.99</v>
      </c>
      <c r="K888" s="5">
        <f t="shared" si="13"/>
        <v>349.93</v>
      </c>
      <c r="L888" s="15">
        <f>PRODUCT(VLOOKUP(C888,'Warehouse Data'!A:H,8,FALSE),D888)</f>
        <v>3.5234279741035035</v>
      </c>
    </row>
    <row r="889" spans="1:12" x14ac:dyDescent="0.3">
      <c r="A889" t="s">
        <v>7772</v>
      </c>
      <c r="B889" t="s">
        <v>7017</v>
      </c>
      <c r="C889" t="s">
        <v>5148</v>
      </c>
      <c r="D889" s="3">
        <v>3</v>
      </c>
      <c r="E889" s="3" t="s">
        <v>6623</v>
      </c>
      <c r="F889" s="9">
        <v>45022.697978703705</v>
      </c>
      <c r="G889" s="9">
        <v>45022.709499999997</v>
      </c>
      <c r="H889" s="9">
        <v>45022.726450925926</v>
      </c>
      <c r="I889" s="5" t="str">
        <f>IF(VLOOKUP(B889, 'Customer Data'!B:C,2,FALSE)='Order Data per SKU'!E889,"","Different")</f>
        <v/>
      </c>
      <c r="J889" s="5">
        <f>VLOOKUP(C889,'Warehouse Data'!A:G,7,FALSE)</f>
        <v>27.99</v>
      </c>
      <c r="K889" s="5">
        <f t="shared" si="13"/>
        <v>83.97</v>
      </c>
      <c r="L889" s="15">
        <f>PRODUCT(VLOOKUP(C889,'Warehouse Data'!A:H,8,FALSE),D889)</f>
        <v>66.008262469086617</v>
      </c>
    </row>
    <row r="890" spans="1:12" x14ac:dyDescent="0.3">
      <c r="A890" t="s">
        <v>7772</v>
      </c>
      <c r="B890" t="s">
        <v>7017</v>
      </c>
      <c r="C890" t="s">
        <v>3543</v>
      </c>
      <c r="D890" s="3">
        <v>5</v>
      </c>
      <c r="E890" s="3" t="s">
        <v>6623</v>
      </c>
      <c r="F890" s="9">
        <v>45022.697978703705</v>
      </c>
      <c r="G890" s="9">
        <v>45022.7192</v>
      </c>
      <c r="H890" s="9">
        <v>45022.726450925926</v>
      </c>
      <c r="I890" s="5" t="str">
        <f>IF(VLOOKUP(B890, 'Customer Data'!B:C,2,FALSE)='Order Data per SKU'!E890,"","Different")</f>
        <v/>
      </c>
      <c r="J890" s="5">
        <f>VLOOKUP(C890,'Warehouse Data'!A:G,7,FALSE)</f>
        <v>17.989999999999998</v>
      </c>
      <c r="K890" s="5">
        <f t="shared" si="13"/>
        <v>89.949999999999989</v>
      </c>
      <c r="L890" s="15">
        <f>PRODUCT(VLOOKUP(C890,'Warehouse Data'!A:H,8,FALSE),D890)</f>
        <v>20.010977130631534</v>
      </c>
    </row>
    <row r="891" spans="1:12" x14ac:dyDescent="0.3">
      <c r="A891" t="s">
        <v>7772</v>
      </c>
      <c r="B891" t="s">
        <v>7017</v>
      </c>
      <c r="C891" t="s">
        <v>3379</v>
      </c>
      <c r="D891" s="3">
        <v>10</v>
      </c>
      <c r="E891" s="3" t="s">
        <v>6623</v>
      </c>
      <c r="F891" s="9">
        <v>45022.697978703705</v>
      </c>
      <c r="G891" s="9">
        <v>45022.699699999997</v>
      </c>
      <c r="H891" s="9">
        <v>45022.726450925926</v>
      </c>
      <c r="I891" s="5" t="str">
        <f>IF(VLOOKUP(B891, 'Customer Data'!B:C,2,FALSE)='Order Data per SKU'!E891,"","Different")</f>
        <v/>
      </c>
      <c r="J891" s="5">
        <f>VLOOKUP(C891,'Warehouse Data'!A:G,7,FALSE)</f>
        <v>21.99</v>
      </c>
      <c r="K891" s="5">
        <f t="shared" si="13"/>
        <v>219.89999999999998</v>
      </c>
      <c r="L891" s="15">
        <f>PRODUCT(VLOOKUP(C891,'Warehouse Data'!A:H,8,FALSE),D891)</f>
        <v>3.0037614028693977</v>
      </c>
    </row>
    <row r="892" spans="1:12" x14ac:dyDescent="0.3">
      <c r="A892" t="s">
        <v>7773</v>
      </c>
      <c r="B892" t="s">
        <v>6790</v>
      </c>
      <c r="C892" t="s">
        <v>4763</v>
      </c>
      <c r="D892" s="3">
        <v>2</v>
      </c>
      <c r="E892" s="3" t="s">
        <v>6631</v>
      </c>
      <c r="F892" s="9">
        <v>45022.838978703709</v>
      </c>
      <c r="G892" s="9">
        <v>45022.945800000001</v>
      </c>
      <c r="H892" s="9">
        <v>45022.98620092593</v>
      </c>
      <c r="I892" s="5" t="str">
        <f>IF(VLOOKUP(B892, 'Customer Data'!B:C,2,FALSE)='Order Data per SKU'!E892,"","Different")</f>
        <v/>
      </c>
      <c r="J892" s="5">
        <f>VLOOKUP(C892,'Warehouse Data'!A:G,7,FALSE)</f>
        <v>13.99</v>
      </c>
      <c r="K892" s="5">
        <f t="shared" si="13"/>
        <v>27.98</v>
      </c>
      <c r="L892" s="15">
        <f>PRODUCT(VLOOKUP(C892,'Warehouse Data'!A:H,8,FALSE),D892)</f>
        <v>0.21583030739420264</v>
      </c>
    </row>
    <row r="893" spans="1:12" x14ac:dyDescent="0.3">
      <c r="A893" t="s">
        <v>7774</v>
      </c>
      <c r="B893" t="s">
        <v>7191</v>
      </c>
      <c r="C893" t="s">
        <v>4334</v>
      </c>
      <c r="D893" s="3">
        <v>2</v>
      </c>
      <c r="E893" s="3" t="s">
        <v>6643</v>
      </c>
      <c r="F893" s="9">
        <v>45023.046978703707</v>
      </c>
      <c r="G893" s="9">
        <v>45023.809800000003</v>
      </c>
      <c r="H893" s="9">
        <v>45024.037256481482</v>
      </c>
      <c r="I893" s="5" t="str">
        <f>IF(VLOOKUP(B893, 'Customer Data'!B:C,2,FALSE)='Order Data per SKU'!E893,"","Different")</f>
        <v/>
      </c>
      <c r="J893" s="5">
        <f>VLOOKUP(C893,'Warehouse Data'!A:G,7,FALSE)</f>
        <v>3.99</v>
      </c>
      <c r="K893" s="5">
        <f t="shared" si="13"/>
        <v>7.98</v>
      </c>
      <c r="L893" s="15">
        <f>PRODUCT(VLOOKUP(C893,'Warehouse Data'!A:H,8,FALSE),D893)</f>
        <v>20.004932356877962</v>
      </c>
    </row>
    <row r="894" spans="1:12" x14ac:dyDescent="0.3">
      <c r="A894" t="s">
        <v>7774</v>
      </c>
      <c r="B894" t="s">
        <v>7191</v>
      </c>
      <c r="C894" t="s">
        <v>5817</v>
      </c>
      <c r="D894" s="3">
        <v>1</v>
      </c>
      <c r="E894" s="3" t="s">
        <v>6643</v>
      </c>
      <c r="F894" s="9">
        <v>45023.046978703707</v>
      </c>
      <c r="G894" s="9">
        <v>45023.351199999997</v>
      </c>
      <c r="H894" s="9">
        <v>45024.037256481482</v>
      </c>
      <c r="I894" s="5" t="str">
        <f>IF(VLOOKUP(B894, 'Customer Data'!B:C,2,FALSE)='Order Data per SKU'!E894,"","Different")</f>
        <v/>
      </c>
      <c r="J894" s="5">
        <f>VLOOKUP(C894,'Warehouse Data'!A:G,7,FALSE)</f>
        <v>59.99</v>
      </c>
      <c r="K894" s="5">
        <f t="shared" si="13"/>
        <v>59.99</v>
      </c>
      <c r="L894" s="15">
        <f>PRODUCT(VLOOKUP(C894,'Warehouse Data'!A:H,8,FALSE),D894)</f>
        <v>0.70626476523558313</v>
      </c>
    </row>
    <row r="895" spans="1:12" x14ac:dyDescent="0.3">
      <c r="A895" t="s">
        <v>7775</v>
      </c>
      <c r="B895" t="s">
        <v>7063</v>
      </c>
      <c r="C895" t="s">
        <v>4285</v>
      </c>
      <c r="D895" s="3">
        <v>3</v>
      </c>
      <c r="E895" s="3" t="s">
        <v>6661</v>
      </c>
      <c r="F895" s="9">
        <v>45023.056978703709</v>
      </c>
      <c r="G895" s="9">
        <v>45023.501900000003</v>
      </c>
      <c r="H895" s="9">
        <v>45023.518784259264</v>
      </c>
      <c r="I895" s="5" t="str">
        <f>IF(VLOOKUP(B895, 'Customer Data'!B:C,2,FALSE)='Order Data per SKU'!E895,"","Different")</f>
        <v>Different</v>
      </c>
      <c r="J895" s="5">
        <f>VLOOKUP(C895,'Warehouse Data'!A:G,7,FALSE)</f>
        <v>29.99</v>
      </c>
      <c r="K895" s="5">
        <f t="shared" si="13"/>
        <v>89.97</v>
      </c>
      <c r="L895" s="15">
        <f>PRODUCT(VLOOKUP(C895,'Warehouse Data'!A:H,8,FALSE),D895)</f>
        <v>0.60343231382472617</v>
      </c>
    </row>
    <row r="896" spans="1:12" x14ac:dyDescent="0.3">
      <c r="A896" t="s">
        <v>7775</v>
      </c>
      <c r="B896" t="s">
        <v>7063</v>
      </c>
      <c r="C896" t="s">
        <v>3411</v>
      </c>
      <c r="D896" s="3">
        <v>6</v>
      </c>
      <c r="E896" s="3" t="s">
        <v>6661</v>
      </c>
      <c r="F896" s="9">
        <v>45023.056978703709</v>
      </c>
      <c r="G896" s="9">
        <v>45023.301399999997</v>
      </c>
      <c r="H896" s="9">
        <v>45023.518784259264</v>
      </c>
      <c r="I896" s="5" t="str">
        <f>IF(VLOOKUP(B896, 'Customer Data'!B:C,2,FALSE)='Order Data per SKU'!E896,"","Different")</f>
        <v>Different</v>
      </c>
      <c r="J896" s="5">
        <f>VLOOKUP(C896,'Warehouse Data'!A:G,7,FALSE)</f>
        <v>34.99</v>
      </c>
      <c r="K896" s="5">
        <f t="shared" si="13"/>
        <v>209.94</v>
      </c>
      <c r="L896" s="15">
        <f>PRODUCT(VLOOKUP(C896,'Warehouse Data'!A:H,8,FALSE),D896)</f>
        <v>3.0417979748732118</v>
      </c>
    </row>
    <row r="897" spans="1:12" x14ac:dyDescent="0.3">
      <c r="A897" t="s">
        <v>7775</v>
      </c>
      <c r="B897" t="s">
        <v>7063</v>
      </c>
      <c r="C897" t="s">
        <v>5774</v>
      </c>
      <c r="D897" s="3">
        <v>4</v>
      </c>
      <c r="E897" s="3" t="s">
        <v>6661</v>
      </c>
      <c r="F897" s="9">
        <v>45023.056978703709</v>
      </c>
      <c r="G897" s="9">
        <v>45023.344899999996</v>
      </c>
      <c r="H897" s="9">
        <v>45023.518784259264</v>
      </c>
      <c r="I897" s="5" t="str">
        <f>IF(VLOOKUP(B897, 'Customer Data'!B:C,2,FALSE)='Order Data per SKU'!E897,"","Different")</f>
        <v>Different</v>
      </c>
      <c r="J897" s="5">
        <f>VLOOKUP(C897,'Warehouse Data'!A:G,7,FALSE)</f>
        <v>49.99</v>
      </c>
      <c r="K897" s="5">
        <f t="shared" si="13"/>
        <v>199.96</v>
      </c>
      <c r="L897" s="15">
        <f>PRODUCT(VLOOKUP(C897,'Warehouse Data'!A:H,8,FALSE),D897)</f>
        <v>2.0370466952443773</v>
      </c>
    </row>
    <row r="898" spans="1:12" x14ac:dyDescent="0.3">
      <c r="A898" t="s">
        <v>7776</v>
      </c>
      <c r="B898" t="s">
        <v>6926</v>
      </c>
      <c r="C898" t="s">
        <v>4539</v>
      </c>
      <c r="D898" s="3">
        <v>9</v>
      </c>
      <c r="E898" s="3" t="s">
        <v>6619</v>
      </c>
      <c r="F898" s="9">
        <v>45023.389978703708</v>
      </c>
      <c r="G898" s="9">
        <v>45023.664100000002</v>
      </c>
      <c r="H898" s="9">
        <v>45023.670534259261</v>
      </c>
      <c r="I898" s="5" t="str">
        <f>IF(VLOOKUP(B898, 'Customer Data'!B:C,2,FALSE)='Order Data per SKU'!E898,"","Different")</f>
        <v/>
      </c>
      <c r="J898" s="5">
        <f>VLOOKUP(C898,'Warehouse Data'!A:G,7,FALSE)</f>
        <v>29.99</v>
      </c>
      <c r="K898" s="5">
        <f t="shared" si="13"/>
        <v>269.90999999999997</v>
      </c>
      <c r="L898" s="15">
        <f>PRODUCT(VLOOKUP(C898,'Warehouse Data'!A:H,8,FALSE),D898)</f>
        <v>4.55019888951227</v>
      </c>
    </row>
    <row r="899" spans="1:12" x14ac:dyDescent="0.3">
      <c r="A899" t="s">
        <v>7776</v>
      </c>
      <c r="B899" t="s">
        <v>6926</v>
      </c>
      <c r="C899" t="s">
        <v>4505</v>
      </c>
      <c r="D899" s="3">
        <v>7</v>
      </c>
      <c r="E899" s="3" t="s">
        <v>6619</v>
      </c>
      <c r="F899" s="9">
        <v>45023.389978703708</v>
      </c>
      <c r="G899" s="9">
        <v>45023.474399999999</v>
      </c>
      <c r="H899" s="9">
        <v>45023.670534259261</v>
      </c>
      <c r="I899" s="5" t="str">
        <f>IF(VLOOKUP(B899, 'Customer Data'!B:C,2,FALSE)='Order Data per SKU'!E899,"","Different")</f>
        <v/>
      </c>
      <c r="J899" s="5">
        <f>VLOOKUP(C899,'Warehouse Data'!A:G,7,FALSE)</f>
        <v>14.99</v>
      </c>
      <c r="K899" s="5">
        <f t="shared" si="13"/>
        <v>104.93</v>
      </c>
      <c r="L899" s="15">
        <f>PRODUCT(VLOOKUP(C899,'Warehouse Data'!A:H,8,FALSE),D899)</f>
        <v>350.06715652422702</v>
      </c>
    </row>
    <row r="900" spans="1:12" x14ac:dyDescent="0.3">
      <c r="A900" t="s">
        <v>7777</v>
      </c>
      <c r="B900" t="s">
        <v>7001</v>
      </c>
      <c r="C900" t="s">
        <v>4005</v>
      </c>
      <c r="D900" s="3">
        <v>6</v>
      </c>
      <c r="E900" s="3" t="s">
        <v>6627</v>
      </c>
      <c r="F900" s="9">
        <v>45023.71997870371</v>
      </c>
      <c r="G900" s="9">
        <v>45023.930399999997</v>
      </c>
      <c r="H900" s="9">
        <v>45023.937339814824</v>
      </c>
      <c r="I900" s="5" t="str">
        <f>IF(VLOOKUP(B900, 'Customer Data'!B:C,2,FALSE)='Order Data per SKU'!E900,"","Different")</f>
        <v/>
      </c>
      <c r="J900" s="5">
        <f>VLOOKUP(C900,'Warehouse Data'!A:G,7,FALSE)</f>
        <v>39.99</v>
      </c>
      <c r="K900" s="5">
        <f t="shared" ref="K900:K963" si="14">J900*D900</f>
        <v>239.94</v>
      </c>
      <c r="L900" s="15">
        <f>PRODUCT(VLOOKUP(C900,'Warehouse Data'!A:H,8,FALSE),D900)</f>
        <v>180.03272338809137</v>
      </c>
    </row>
    <row r="901" spans="1:12" x14ac:dyDescent="0.3">
      <c r="A901" t="s">
        <v>7777</v>
      </c>
      <c r="B901" t="s">
        <v>7001</v>
      </c>
      <c r="C901" t="s">
        <v>5701</v>
      </c>
      <c r="D901" s="3">
        <v>1</v>
      </c>
      <c r="E901" s="3" t="s">
        <v>6627</v>
      </c>
      <c r="F901" s="9">
        <v>45023.71997870371</v>
      </c>
      <c r="G901" s="9">
        <v>45023.787100000001</v>
      </c>
      <c r="H901" s="9">
        <v>45023.937339814824</v>
      </c>
      <c r="I901" s="5" t="str">
        <f>IF(VLOOKUP(B901, 'Customer Data'!B:C,2,FALSE)='Order Data per SKU'!E901,"","Different")</f>
        <v/>
      </c>
      <c r="J901" s="5">
        <f>VLOOKUP(C901,'Warehouse Data'!A:G,7,FALSE)</f>
        <v>299.99</v>
      </c>
      <c r="K901" s="5">
        <f t="shared" si="14"/>
        <v>299.99</v>
      </c>
      <c r="L901" s="15">
        <f>PRODUCT(VLOOKUP(C901,'Warehouse Data'!A:H,8,FALSE),D901)</f>
        <v>27.005555370631196</v>
      </c>
    </row>
    <row r="902" spans="1:12" x14ac:dyDescent="0.3">
      <c r="A902" t="s">
        <v>7778</v>
      </c>
      <c r="B902" t="s">
        <v>6974</v>
      </c>
      <c r="C902" t="s">
        <v>4072</v>
      </c>
      <c r="D902" s="3">
        <v>1</v>
      </c>
      <c r="E902" s="3" t="s">
        <v>6650</v>
      </c>
      <c r="F902" s="9">
        <v>45024.035978703709</v>
      </c>
      <c r="G902" s="9">
        <v>45024.042300000001</v>
      </c>
      <c r="H902" s="9">
        <v>45025.007506481488</v>
      </c>
      <c r="I902" s="5" t="str">
        <f>IF(VLOOKUP(B902, 'Customer Data'!B:C,2,FALSE)='Order Data per SKU'!E902,"","Different")</f>
        <v>Different</v>
      </c>
      <c r="J902" s="5">
        <f>VLOOKUP(C902,'Warehouse Data'!A:G,7,FALSE)</f>
        <v>14.99</v>
      </c>
      <c r="K902" s="5">
        <f t="shared" si="14"/>
        <v>14.99</v>
      </c>
      <c r="L902" s="15">
        <f>PRODUCT(VLOOKUP(C902,'Warehouse Data'!A:H,8,FALSE),D902)</f>
        <v>24.005759814707758</v>
      </c>
    </row>
    <row r="903" spans="1:12" x14ac:dyDescent="0.3">
      <c r="A903" t="s">
        <v>7778</v>
      </c>
      <c r="B903" t="s">
        <v>6974</v>
      </c>
      <c r="C903" t="s">
        <v>5234</v>
      </c>
      <c r="D903" s="3">
        <v>6</v>
      </c>
      <c r="E903" s="3" t="s">
        <v>6650</v>
      </c>
      <c r="F903" s="9">
        <v>45024.035978703709</v>
      </c>
      <c r="G903" s="9">
        <v>45024.2618</v>
      </c>
      <c r="H903" s="9">
        <v>45025.007506481488</v>
      </c>
      <c r="I903" s="5" t="str">
        <f>IF(VLOOKUP(B903, 'Customer Data'!B:C,2,FALSE)='Order Data per SKU'!E903,"","Different")</f>
        <v>Different</v>
      </c>
      <c r="J903" s="5">
        <f>VLOOKUP(C903,'Warehouse Data'!A:G,7,FALSE)</f>
        <v>22.99</v>
      </c>
      <c r="K903" s="5">
        <f t="shared" si="14"/>
        <v>137.94</v>
      </c>
      <c r="L903" s="15">
        <f>PRODUCT(VLOOKUP(C903,'Warehouse Data'!A:H,8,FALSE),D903)</f>
        <v>42.02309972497634</v>
      </c>
    </row>
    <row r="904" spans="1:12" x14ac:dyDescent="0.3">
      <c r="A904" t="s">
        <v>7779</v>
      </c>
      <c r="B904" t="s">
        <v>7006</v>
      </c>
      <c r="C904" t="s">
        <v>3731</v>
      </c>
      <c r="D904" s="3">
        <v>2</v>
      </c>
      <c r="E904" s="3" t="s">
        <v>6632</v>
      </c>
      <c r="F904" s="9">
        <v>45024.300978703708</v>
      </c>
      <c r="G904" s="9">
        <v>45024.744299999998</v>
      </c>
      <c r="H904" s="9">
        <v>45025.218339814819</v>
      </c>
      <c r="I904" s="5" t="str">
        <f>IF(VLOOKUP(B904, 'Customer Data'!B:C,2,FALSE)='Order Data per SKU'!E904,"","Different")</f>
        <v/>
      </c>
      <c r="J904" s="5">
        <f>VLOOKUP(C904,'Warehouse Data'!A:G,7,FALSE)</f>
        <v>38.99</v>
      </c>
      <c r="K904" s="5">
        <f t="shared" si="14"/>
        <v>77.98</v>
      </c>
      <c r="L904" s="15">
        <f>PRODUCT(VLOOKUP(C904,'Warehouse Data'!A:H,8,FALSE),D904)</f>
        <v>1.0195036237332362</v>
      </c>
    </row>
    <row r="905" spans="1:12" x14ac:dyDescent="0.3">
      <c r="A905" t="s">
        <v>7779</v>
      </c>
      <c r="B905" t="s">
        <v>7006</v>
      </c>
      <c r="C905" t="s">
        <v>4401</v>
      </c>
      <c r="D905" s="3">
        <v>5</v>
      </c>
      <c r="E905" s="3" t="s">
        <v>6632</v>
      </c>
      <c r="F905" s="9">
        <v>45024.300978703708</v>
      </c>
      <c r="G905" s="9">
        <v>45024.772199999999</v>
      </c>
      <c r="H905" s="9">
        <v>45025.218339814819</v>
      </c>
      <c r="I905" s="5" t="str">
        <f>IF(VLOOKUP(B905, 'Customer Data'!B:C,2,FALSE)='Order Data per SKU'!E905,"","Different")</f>
        <v/>
      </c>
      <c r="J905" s="5">
        <f>VLOOKUP(C905,'Warehouse Data'!A:G,7,FALSE)</f>
        <v>39.99</v>
      </c>
      <c r="K905" s="5">
        <f t="shared" si="14"/>
        <v>199.95000000000002</v>
      </c>
      <c r="L905" s="15">
        <f>PRODUCT(VLOOKUP(C905,'Warehouse Data'!A:H,8,FALSE),D905)</f>
        <v>25.023713715897387</v>
      </c>
    </row>
    <row r="906" spans="1:12" x14ac:dyDescent="0.3">
      <c r="A906" t="s">
        <v>7780</v>
      </c>
      <c r="B906" t="s">
        <v>7037</v>
      </c>
      <c r="C906" t="s">
        <v>3237</v>
      </c>
      <c r="D906" s="3">
        <v>5</v>
      </c>
      <c r="E906" s="3" t="s">
        <v>6632</v>
      </c>
      <c r="F906" s="9">
        <v>45024.468978703706</v>
      </c>
      <c r="G906" s="9">
        <v>45024.928099999997</v>
      </c>
      <c r="H906" s="9">
        <v>45025.429395370375</v>
      </c>
      <c r="I906" s="5" t="str">
        <f>IF(VLOOKUP(B906, 'Customer Data'!B:C,2,FALSE)='Order Data per SKU'!E906,"","Different")</f>
        <v>Different</v>
      </c>
      <c r="J906" s="5">
        <f>VLOOKUP(C906,'Warehouse Data'!A:G,7,FALSE)</f>
        <v>21.99</v>
      </c>
      <c r="K906" s="5">
        <f t="shared" si="14"/>
        <v>109.94999999999999</v>
      </c>
      <c r="L906" s="15">
        <f>PRODUCT(VLOOKUP(C906,'Warehouse Data'!A:H,8,FALSE),D906)</f>
        <v>1.0111344860670588</v>
      </c>
    </row>
    <row r="907" spans="1:12" x14ac:dyDescent="0.3">
      <c r="A907" t="s">
        <v>7781</v>
      </c>
      <c r="B907" t="s">
        <v>7069</v>
      </c>
      <c r="C907" t="s">
        <v>5562</v>
      </c>
      <c r="D907" s="3">
        <v>7</v>
      </c>
      <c r="E907" s="3" t="s">
        <v>6641</v>
      </c>
      <c r="F907" s="9">
        <v>45024.517978703705</v>
      </c>
      <c r="G907" s="9">
        <v>45025.268300000003</v>
      </c>
      <c r="H907" s="9">
        <v>45025.329089814819</v>
      </c>
      <c r="I907" s="5" t="str">
        <f>IF(VLOOKUP(B907, 'Customer Data'!B:C,2,FALSE)='Order Data per SKU'!E907,"","Different")</f>
        <v/>
      </c>
      <c r="J907" s="5">
        <f>VLOOKUP(C907,'Warehouse Data'!A:G,7,FALSE)</f>
        <v>34.99</v>
      </c>
      <c r="K907" s="5">
        <f t="shared" si="14"/>
        <v>244.93</v>
      </c>
      <c r="L907" s="15">
        <f>PRODUCT(VLOOKUP(C907,'Warehouse Data'!A:H,8,FALSE),D907)</f>
        <v>35.04335836875071</v>
      </c>
    </row>
    <row r="908" spans="1:12" x14ac:dyDescent="0.3">
      <c r="A908" t="s">
        <v>7781</v>
      </c>
      <c r="B908" t="s">
        <v>7069</v>
      </c>
      <c r="C908" t="s">
        <v>5472</v>
      </c>
      <c r="D908" s="3">
        <v>5</v>
      </c>
      <c r="E908" s="3" t="s">
        <v>6641</v>
      </c>
      <c r="F908" s="9">
        <v>45024.517978703705</v>
      </c>
      <c r="G908" s="9">
        <v>45024.973299999998</v>
      </c>
      <c r="H908" s="9">
        <v>45025.329089814819</v>
      </c>
      <c r="I908" s="5" t="str">
        <f>IF(VLOOKUP(B908, 'Customer Data'!B:C,2,FALSE)='Order Data per SKU'!E908,"","Different")</f>
        <v/>
      </c>
      <c r="J908" s="5">
        <f>VLOOKUP(C908,'Warehouse Data'!A:G,7,FALSE)</f>
        <v>10.99</v>
      </c>
      <c r="K908" s="5">
        <f t="shared" si="14"/>
        <v>54.95</v>
      </c>
      <c r="L908" s="15">
        <f>PRODUCT(VLOOKUP(C908,'Warehouse Data'!A:H,8,FALSE),D908)</f>
        <v>85.044256269462267</v>
      </c>
    </row>
    <row r="909" spans="1:12" x14ac:dyDescent="0.3">
      <c r="A909" t="s">
        <v>7781</v>
      </c>
      <c r="B909" t="s">
        <v>7069</v>
      </c>
      <c r="C909" t="s">
        <v>5659</v>
      </c>
      <c r="D909" s="3">
        <v>9</v>
      </c>
      <c r="E909" s="3" t="s">
        <v>6641</v>
      </c>
      <c r="F909" s="9">
        <v>45024.517978703705</v>
      </c>
      <c r="G909" s="9">
        <v>45024.742200000001</v>
      </c>
      <c r="H909" s="9">
        <v>45025.329089814819</v>
      </c>
      <c r="I909" s="5" t="str">
        <f>IF(VLOOKUP(B909, 'Customer Data'!B:C,2,FALSE)='Order Data per SKU'!E909,"","Different")</f>
        <v/>
      </c>
      <c r="J909" s="5">
        <f>VLOOKUP(C909,'Warehouse Data'!A:G,7,FALSE)</f>
        <v>34.99</v>
      </c>
      <c r="K909" s="5">
        <f t="shared" si="14"/>
        <v>314.91000000000003</v>
      </c>
      <c r="L909" s="15">
        <f>PRODUCT(VLOOKUP(C909,'Warehouse Data'!A:H,8,FALSE),D909)</f>
        <v>40.584798936223777</v>
      </c>
    </row>
    <row r="910" spans="1:12" x14ac:dyDescent="0.3">
      <c r="A910" t="s">
        <v>7781</v>
      </c>
      <c r="B910" t="s">
        <v>7069</v>
      </c>
      <c r="C910" t="s">
        <v>4946</v>
      </c>
      <c r="D910" s="3">
        <v>2</v>
      </c>
      <c r="E910" s="3" t="s">
        <v>6641</v>
      </c>
      <c r="F910" s="9">
        <v>45024.517978703705</v>
      </c>
      <c r="G910" s="9">
        <v>45025.248500000002</v>
      </c>
      <c r="H910" s="9">
        <v>45025.329089814819</v>
      </c>
      <c r="I910" s="5" t="str">
        <f>IF(VLOOKUP(B910, 'Customer Data'!B:C,2,FALSE)='Order Data per SKU'!E910,"","Different")</f>
        <v/>
      </c>
      <c r="J910" s="5">
        <f>VLOOKUP(C910,'Warehouse Data'!A:G,7,FALSE)</f>
        <v>12.99</v>
      </c>
      <c r="K910" s="5">
        <f t="shared" si="14"/>
        <v>25.98</v>
      </c>
      <c r="L910" s="15">
        <f>PRODUCT(VLOOKUP(C910,'Warehouse Data'!A:H,8,FALSE),D910)</f>
        <v>6.0107612572335833</v>
      </c>
    </row>
    <row r="911" spans="1:12" x14ac:dyDescent="0.3">
      <c r="A911" t="s">
        <v>7782</v>
      </c>
      <c r="B911" t="s">
        <v>7268</v>
      </c>
      <c r="C911" t="s">
        <v>5531</v>
      </c>
      <c r="D911" s="3">
        <v>3</v>
      </c>
      <c r="E911" s="3" t="s">
        <v>6627</v>
      </c>
      <c r="F911" s="9">
        <v>45024.705978703707</v>
      </c>
      <c r="G911" s="9">
        <v>45025.0605</v>
      </c>
      <c r="H911" s="9">
        <v>45025.468478703704</v>
      </c>
      <c r="I911" s="5" t="str">
        <f>IF(VLOOKUP(B911, 'Customer Data'!B:C,2,FALSE)='Order Data per SKU'!E911,"","Different")</f>
        <v/>
      </c>
      <c r="J911" s="5">
        <f>VLOOKUP(C911,'Warehouse Data'!A:G,7,FALSE)</f>
        <v>54.99</v>
      </c>
      <c r="K911" s="5">
        <f t="shared" si="14"/>
        <v>164.97</v>
      </c>
      <c r="L911" s="15">
        <f>PRODUCT(VLOOKUP(C911,'Warehouse Data'!A:H,8,FALSE),D911)</f>
        <v>0.91081437435429402</v>
      </c>
    </row>
    <row r="912" spans="1:12" x14ac:dyDescent="0.3">
      <c r="A912" t="s">
        <v>7782</v>
      </c>
      <c r="B912" t="s">
        <v>7268</v>
      </c>
      <c r="C912" t="s">
        <v>3342</v>
      </c>
      <c r="D912" s="3">
        <v>5</v>
      </c>
      <c r="E912" s="3" t="s">
        <v>6627</v>
      </c>
      <c r="F912" s="9">
        <v>45024.705978703707</v>
      </c>
      <c r="G912" s="9">
        <v>45025.208400000003</v>
      </c>
      <c r="H912" s="9">
        <v>45025.468478703704</v>
      </c>
      <c r="I912" s="5" t="str">
        <f>IF(VLOOKUP(B912, 'Customer Data'!B:C,2,FALSE)='Order Data per SKU'!E912,"","Different")</f>
        <v/>
      </c>
      <c r="J912" s="5">
        <f>VLOOKUP(C912,'Warehouse Data'!A:G,7,FALSE)</f>
        <v>45.99</v>
      </c>
      <c r="K912" s="5">
        <f t="shared" si="14"/>
        <v>229.95000000000002</v>
      </c>
      <c r="L912" s="15">
        <f>PRODUCT(VLOOKUP(C912,'Warehouse Data'!A:H,8,FALSE),D912)</f>
        <v>25.010307694532422</v>
      </c>
    </row>
    <row r="913" spans="1:12" x14ac:dyDescent="0.3">
      <c r="A913" t="s">
        <v>7783</v>
      </c>
      <c r="B913" t="s">
        <v>7035</v>
      </c>
      <c r="C913" t="s">
        <v>3975</v>
      </c>
      <c r="D913" s="3">
        <v>2</v>
      </c>
      <c r="E913" s="3" t="s">
        <v>6632</v>
      </c>
      <c r="F913" s="9">
        <v>45025.153978703704</v>
      </c>
      <c r="G913" s="9">
        <v>45025.549099999997</v>
      </c>
      <c r="H913" s="9">
        <v>45025.668562037034</v>
      </c>
      <c r="I913" s="5" t="str">
        <f>IF(VLOOKUP(B913, 'Customer Data'!B:C,2,FALSE)='Order Data per SKU'!E913,"","Different")</f>
        <v/>
      </c>
      <c r="J913" s="5">
        <f>VLOOKUP(C913,'Warehouse Data'!A:G,7,FALSE)</f>
        <v>69.989999999999995</v>
      </c>
      <c r="K913" s="5">
        <f t="shared" si="14"/>
        <v>139.97999999999999</v>
      </c>
      <c r="L913" s="15">
        <f>PRODUCT(VLOOKUP(C913,'Warehouse Data'!A:H,8,FALSE),D913)</f>
        <v>20.017536642019536</v>
      </c>
    </row>
    <row r="914" spans="1:12" x14ac:dyDescent="0.3">
      <c r="A914" t="s">
        <v>7784</v>
      </c>
      <c r="B914" t="s">
        <v>7048</v>
      </c>
      <c r="C914" t="s">
        <v>3519</v>
      </c>
      <c r="D914" s="3">
        <v>8</v>
      </c>
      <c r="E914" s="3" t="s">
        <v>6623</v>
      </c>
      <c r="F914" s="9">
        <v>45025.413978703706</v>
      </c>
      <c r="G914" s="9">
        <v>45025.4545</v>
      </c>
      <c r="H914" s="9">
        <v>45025.456339814817</v>
      </c>
      <c r="I914" s="5" t="str">
        <f>IF(VLOOKUP(B914, 'Customer Data'!B:C,2,FALSE)='Order Data per SKU'!E914,"","Different")</f>
        <v/>
      </c>
      <c r="J914" s="5">
        <f>VLOOKUP(C914,'Warehouse Data'!A:G,7,FALSE)</f>
        <v>19.989999999999998</v>
      </c>
      <c r="K914" s="5">
        <f t="shared" si="14"/>
        <v>159.91999999999999</v>
      </c>
      <c r="L914" s="15">
        <f>PRODUCT(VLOOKUP(C914,'Warehouse Data'!A:H,8,FALSE),D914)</f>
        <v>4.0792234644703962</v>
      </c>
    </row>
    <row r="915" spans="1:12" x14ac:dyDescent="0.3">
      <c r="A915" t="s">
        <v>7784</v>
      </c>
      <c r="B915" t="s">
        <v>7048</v>
      </c>
      <c r="C915" t="s">
        <v>5230</v>
      </c>
      <c r="D915" s="3">
        <v>5</v>
      </c>
      <c r="E915" s="3" t="s">
        <v>6623</v>
      </c>
      <c r="F915" s="9">
        <v>45025.413978703706</v>
      </c>
      <c r="G915" s="9">
        <v>45025.444000000003</v>
      </c>
      <c r="H915" s="9">
        <v>45025.456339814817</v>
      </c>
      <c r="I915" s="5" t="str">
        <f>IF(VLOOKUP(B915, 'Customer Data'!B:C,2,FALSE)='Order Data per SKU'!E915,"","Different")</f>
        <v/>
      </c>
      <c r="J915" s="5">
        <f>VLOOKUP(C915,'Warehouse Data'!A:G,7,FALSE)</f>
        <v>30.99</v>
      </c>
      <c r="K915" s="5">
        <f t="shared" si="14"/>
        <v>154.94999999999999</v>
      </c>
      <c r="L915" s="15">
        <f>PRODUCT(VLOOKUP(C915,'Warehouse Data'!A:H,8,FALSE),D915)</f>
        <v>15.010242709121682</v>
      </c>
    </row>
    <row r="916" spans="1:12" x14ac:dyDescent="0.3">
      <c r="A916" t="s">
        <v>7785</v>
      </c>
      <c r="B916" t="s">
        <v>7231</v>
      </c>
      <c r="C916" t="s">
        <v>4536</v>
      </c>
      <c r="D916" s="3">
        <v>3</v>
      </c>
      <c r="E916" s="3" t="s">
        <v>6661</v>
      </c>
      <c r="F916" s="9">
        <v>45025.421978703707</v>
      </c>
      <c r="G916" s="9">
        <v>45025.540500000003</v>
      </c>
      <c r="H916" s="9">
        <v>45025.842812037037</v>
      </c>
      <c r="I916" s="5" t="str">
        <f>IF(VLOOKUP(B916, 'Customer Data'!B:C,2,FALSE)='Order Data per SKU'!E916,"","Different")</f>
        <v/>
      </c>
      <c r="J916" s="5">
        <f>VLOOKUP(C916,'Warehouse Data'!A:G,7,FALSE)</f>
        <v>12.99</v>
      </c>
      <c r="K916" s="5">
        <f t="shared" si="14"/>
        <v>38.97</v>
      </c>
      <c r="L916" s="15">
        <f>PRODUCT(VLOOKUP(C916,'Warehouse Data'!A:H,8,FALSE),D916)</f>
        <v>6.0183882230075252</v>
      </c>
    </row>
    <row r="917" spans="1:12" x14ac:dyDescent="0.3">
      <c r="A917" t="s">
        <v>7785</v>
      </c>
      <c r="B917" t="s">
        <v>7231</v>
      </c>
      <c r="C917" t="s">
        <v>5670</v>
      </c>
      <c r="D917" s="3">
        <v>2</v>
      </c>
      <c r="E917" s="3" t="s">
        <v>6661</v>
      </c>
      <c r="F917" s="9">
        <v>45025.421978703707</v>
      </c>
      <c r="G917" s="9">
        <v>45025.775000000001</v>
      </c>
      <c r="H917" s="9">
        <v>45025.842812037037</v>
      </c>
      <c r="I917" s="5" t="str">
        <f>IF(VLOOKUP(B917, 'Customer Data'!B:C,2,FALSE)='Order Data per SKU'!E917,"","Different")</f>
        <v/>
      </c>
      <c r="J917" s="5">
        <f>VLOOKUP(C917,'Warehouse Data'!A:G,7,FALSE)</f>
        <v>49.99</v>
      </c>
      <c r="K917" s="5">
        <f t="shared" si="14"/>
        <v>99.98</v>
      </c>
      <c r="L917" s="15">
        <f>PRODUCT(VLOOKUP(C917,'Warehouse Data'!A:H,8,FALSE),D917)</f>
        <v>4.0157843813997545</v>
      </c>
    </row>
    <row r="918" spans="1:12" x14ac:dyDescent="0.3">
      <c r="A918" t="s">
        <v>7785</v>
      </c>
      <c r="B918" t="s">
        <v>7231</v>
      </c>
      <c r="C918" t="s">
        <v>3354</v>
      </c>
      <c r="D918" s="3">
        <v>4</v>
      </c>
      <c r="E918" s="3" t="s">
        <v>6661</v>
      </c>
      <c r="F918" s="9">
        <v>45025.421978703707</v>
      </c>
      <c r="G918" s="9">
        <v>45025.703600000001</v>
      </c>
      <c r="H918" s="9">
        <v>45025.842812037037</v>
      </c>
      <c r="I918" s="5" t="str">
        <f>IF(VLOOKUP(B918, 'Customer Data'!B:C,2,FALSE)='Order Data per SKU'!E918,"","Different")</f>
        <v/>
      </c>
      <c r="J918" s="5">
        <f>VLOOKUP(C918,'Warehouse Data'!A:G,7,FALSE)</f>
        <v>19.989999999999998</v>
      </c>
      <c r="K918" s="5">
        <f t="shared" si="14"/>
        <v>79.959999999999994</v>
      </c>
      <c r="L918" s="15">
        <f>PRODUCT(VLOOKUP(C918,'Warehouse Data'!A:H,8,FALSE),D918)</f>
        <v>120.02848811183291</v>
      </c>
    </row>
    <row r="919" spans="1:12" x14ac:dyDescent="0.3">
      <c r="A919" t="s">
        <v>7785</v>
      </c>
      <c r="B919" t="s">
        <v>7231</v>
      </c>
      <c r="C919" t="s">
        <v>5149</v>
      </c>
      <c r="D919" s="3">
        <v>3</v>
      </c>
      <c r="E919" s="3" t="s">
        <v>6661</v>
      </c>
      <c r="F919" s="9">
        <v>45025.421978703707</v>
      </c>
      <c r="G919" s="9">
        <v>45025.772199999999</v>
      </c>
      <c r="H919" s="9">
        <v>45025.842812037037</v>
      </c>
      <c r="I919" s="5" t="str">
        <f>IF(VLOOKUP(B919, 'Customer Data'!B:C,2,FALSE)='Order Data per SKU'!E919,"","Different")</f>
        <v/>
      </c>
      <c r="J919" s="5">
        <f>VLOOKUP(C919,'Warehouse Data'!A:G,7,FALSE)</f>
        <v>21.99</v>
      </c>
      <c r="K919" s="5">
        <f t="shared" si="14"/>
        <v>65.97</v>
      </c>
      <c r="L919" s="15">
        <f>PRODUCT(VLOOKUP(C919,'Warehouse Data'!A:H,8,FALSE),D919)</f>
        <v>12.019657629536031</v>
      </c>
    </row>
    <row r="920" spans="1:12" x14ac:dyDescent="0.3">
      <c r="A920" t="s">
        <v>7786</v>
      </c>
      <c r="B920" t="s">
        <v>7218</v>
      </c>
      <c r="C920" t="s">
        <v>3971</v>
      </c>
      <c r="D920" s="3">
        <v>5</v>
      </c>
      <c r="E920" s="3" t="s">
        <v>6657</v>
      </c>
      <c r="F920" s="9">
        <v>45025.821978703709</v>
      </c>
      <c r="G920" s="9">
        <v>45026.511299999998</v>
      </c>
      <c r="H920" s="9">
        <v>45026.556006481485</v>
      </c>
      <c r="I920" s="5" t="str">
        <f>IF(VLOOKUP(B920, 'Customer Data'!B:C,2,FALSE)='Order Data per SKU'!E920,"","Different")</f>
        <v>Different</v>
      </c>
      <c r="J920" s="5">
        <f>VLOOKUP(C920,'Warehouse Data'!A:G,7,FALSE)</f>
        <v>79.989999999999995</v>
      </c>
      <c r="K920" s="5">
        <f t="shared" si="14"/>
        <v>399.95</v>
      </c>
      <c r="L920" s="15">
        <f>PRODUCT(VLOOKUP(C920,'Warehouse Data'!A:H,8,FALSE),D920)</f>
        <v>1.0476039611781447</v>
      </c>
    </row>
    <row r="921" spans="1:12" x14ac:dyDescent="0.3">
      <c r="A921" t="s">
        <v>7786</v>
      </c>
      <c r="B921" t="s">
        <v>7218</v>
      </c>
      <c r="C921" t="s">
        <v>3606</v>
      </c>
      <c r="D921" s="3">
        <v>3</v>
      </c>
      <c r="E921" s="3" t="s">
        <v>6657</v>
      </c>
      <c r="F921" s="9">
        <v>45025.821978703709</v>
      </c>
      <c r="G921" s="9">
        <v>45026.077100000002</v>
      </c>
      <c r="H921" s="9">
        <v>45026.556006481485</v>
      </c>
      <c r="I921" s="5" t="str">
        <f>IF(VLOOKUP(B921, 'Customer Data'!B:C,2,FALSE)='Order Data per SKU'!E921,"","Different")</f>
        <v>Different</v>
      </c>
      <c r="J921" s="5">
        <f>VLOOKUP(C921,'Warehouse Data'!A:G,7,FALSE)</f>
        <v>19.989999999999998</v>
      </c>
      <c r="K921" s="5">
        <f t="shared" si="14"/>
        <v>59.97</v>
      </c>
      <c r="L921" s="15">
        <f>PRODUCT(VLOOKUP(C921,'Warehouse Data'!A:H,8,FALSE),D921)</f>
        <v>0.61631497149601988</v>
      </c>
    </row>
    <row r="922" spans="1:12" x14ac:dyDescent="0.3">
      <c r="A922" t="s">
        <v>7787</v>
      </c>
      <c r="B922" t="s">
        <v>7057</v>
      </c>
      <c r="C922" t="s">
        <v>5520</v>
      </c>
      <c r="D922" s="3">
        <v>3</v>
      </c>
      <c r="E922" s="3" t="s">
        <v>6623</v>
      </c>
      <c r="F922" s="9">
        <v>45026.233978703705</v>
      </c>
      <c r="G922" s="9">
        <v>45027.111599999997</v>
      </c>
      <c r="H922" s="9">
        <v>45027.173562037038</v>
      </c>
      <c r="I922" s="5" t="str">
        <f>IF(VLOOKUP(B922, 'Customer Data'!B:C,2,FALSE)='Order Data per SKU'!E922,"","Different")</f>
        <v/>
      </c>
      <c r="J922" s="5">
        <f>VLOOKUP(C922,'Warehouse Data'!A:G,7,FALSE)</f>
        <v>129.99</v>
      </c>
      <c r="K922" s="5">
        <f t="shared" si="14"/>
        <v>389.97</v>
      </c>
      <c r="L922" s="15">
        <f>PRODUCT(VLOOKUP(C922,'Warehouse Data'!A:H,8,FALSE),D922)</f>
        <v>72.011942362281573</v>
      </c>
    </row>
    <row r="923" spans="1:12" x14ac:dyDescent="0.3">
      <c r="A923" t="s">
        <v>7788</v>
      </c>
      <c r="B923" t="s">
        <v>7255</v>
      </c>
      <c r="C923" t="s">
        <v>3942</v>
      </c>
      <c r="D923" s="3">
        <v>2</v>
      </c>
      <c r="E923" s="3" t="s">
        <v>6648</v>
      </c>
      <c r="F923" s="9">
        <v>45026.676978703705</v>
      </c>
      <c r="G923" s="9">
        <v>45026.703099999999</v>
      </c>
      <c r="H923" s="9">
        <v>45026.722117592595</v>
      </c>
      <c r="I923" s="5" t="str">
        <f>IF(VLOOKUP(B923, 'Customer Data'!B:C,2,FALSE)='Order Data per SKU'!E923,"","Different")</f>
        <v/>
      </c>
      <c r="J923" s="5">
        <f>VLOOKUP(C923,'Warehouse Data'!A:G,7,FALSE)</f>
        <v>14.99</v>
      </c>
      <c r="K923" s="5">
        <f t="shared" si="14"/>
        <v>29.98</v>
      </c>
      <c r="L923" s="15">
        <f>PRODUCT(VLOOKUP(C923,'Warehouse Data'!A:H,8,FALSE),D923)</f>
        <v>1.0168114201187586</v>
      </c>
    </row>
    <row r="924" spans="1:12" x14ac:dyDescent="0.3">
      <c r="A924" t="s">
        <v>7788</v>
      </c>
      <c r="B924" t="s">
        <v>7255</v>
      </c>
      <c r="C924" t="s">
        <v>3276</v>
      </c>
      <c r="D924" s="3">
        <v>7</v>
      </c>
      <c r="E924" s="3" t="s">
        <v>6648</v>
      </c>
      <c r="F924" s="9">
        <v>45026.676978703705</v>
      </c>
      <c r="G924" s="9">
        <v>45026.720699999998</v>
      </c>
      <c r="H924" s="9">
        <v>45026.722117592595</v>
      </c>
      <c r="I924" s="5" t="str">
        <f>IF(VLOOKUP(B924, 'Customer Data'!B:C,2,FALSE)='Order Data per SKU'!E924,"","Different")</f>
        <v/>
      </c>
      <c r="J924" s="5">
        <f>VLOOKUP(C924,'Warehouse Data'!A:G,7,FALSE)</f>
        <v>45.99</v>
      </c>
      <c r="K924" s="5">
        <f t="shared" si="14"/>
        <v>321.93</v>
      </c>
      <c r="L924" s="15">
        <f>PRODUCT(VLOOKUP(C924,'Warehouse Data'!A:H,8,FALSE),D924)</f>
        <v>168.00015823119168</v>
      </c>
    </row>
    <row r="925" spans="1:12" x14ac:dyDescent="0.3">
      <c r="A925" t="s">
        <v>7788</v>
      </c>
      <c r="B925" t="s">
        <v>7255</v>
      </c>
      <c r="C925" t="s">
        <v>5307</v>
      </c>
      <c r="D925" s="3">
        <v>4</v>
      </c>
      <c r="E925" s="3" t="s">
        <v>6648</v>
      </c>
      <c r="F925" s="9">
        <v>45026.676978703705</v>
      </c>
      <c r="G925" s="9">
        <v>45026.7212</v>
      </c>
      <c r="H925" s="9">
        <v>45026.722117592595</v>
      </c>
      <c r="I925" s="5" t="str">
        <f>IF(VLOOKUP(B925, 'Customer Data'!B:C,2,FALSE)='Order Data per SKU'!E925,"","Different")</f>
        <v/>
      </c>
      <c r="J925" s="5">
        <f>VLOOKUP(C925,'Warehouse Data'!A:G,7,FALSE)</f>
        <v>49.99</v>
      </c>
      <c r="K925" s="5">
        <f t="shared" si="14"/>
        <v>199.96</v>
      </c>
      <c r="L925" s="15">
        <f>PRODUCT(VLOOKUP(C925,'Warehouse Data'!A:H,8,FALSE),D925)</f>
        <v>2.0353089567108693</v>
      </c>
    </row>
    <row r="926" spans="1:12" x14ac:dyDescent="0.3">
      <c r="A926" t="s">
        <v>7788</v>
      </c>
      <c r="B926" t="s">
        <v>7255</v>
      </c>
      <c r="C926" t="s">
        <v>4364</v>
      </c>
      <c r="D926" s="3">
        <v>5</v>
      </c>
      <c r="E926" s="3" t="s">
        <v>6648</v>
      </c>
      <c r="F926" s="9">
        <v>45026.676978703705</v>
      </c>
      <c r="G926" s="9">
        <v>45026.690199999997</v>
      </c>
      <c r="H926" s="9">
        <v>45026.722117592595</v>
      </c>
      <c r="I926" s="5" t="str">
        <f>IF(VLOOKUP(B926, 'Customer Data'!B:C,2,FALSE)='Order Data per SKU'!E926,"","Different")</f>
        <v/>
      </c>
      <c r="J926" s="5">
        <f>VLOOKUP(C926,'Warehouse Data'!A:G,7,FALSE)</f>
        <v>24.99</v>
      </c>
      <c r="K926" s="5">
        <f t="shared" si="14"/>
        <v>124.94999999999999</v>
      </c>
      <c r="L926" s="15">
        <f>PRODUCT(VLOOKUP(C926,'Warehouse Data'!A:H,8,FALSE),D926)</f>
        <v>4.5053797595910989</v>
      </c>
    </row>
    <row r="927" spans="1:12" x14ac:dyDescent="0.3">
      <c r="A927" t="s">
        <v>7789</v>
      </c>
      <c r="B927" t="s">
        <v>6824</v>
      </c>
      <c r="C927" t="s">
        <v>5154</v>
      </c>
      <c r="D927" s="3">
        <v>3</v>
      </c>
      <c r="E927" s="3" t="s">
        <v>6650</v>
      </c>
      <c r="F927" s="9">
        <v>45026.825978703702</v>
      </c>
      <c r="G927" s="9">
        <v>45026.834199999998</v>
      </c>
      <c r="H927" s="9">
        <v>45027.294034259256</v>
      </c>
      <c r="I927" s="5" t="str">
        <f>IF(VLOOKUP(B927, 'Customer Data'!B:C,2,FALSE)='Order Data per SKU'!E927,"","Different")</f>
        <v/>
      </c>
      <c r="J927" s="5">
        <f>VLOOKUP(C927,'Warehouse Data'!A:G,7,FALSE)</f>
        <v>17.989999999999998</v>
      </c>
      <c r="K927" s="5">
        <f t="shared" si="14"/>
        <v>53.97</v>
      </c>
      <c r="L927" s="15">
        <f>PRODUCT(VLOOKUP(C927,'Warehouse Data'!A:H,8,FALSE),D927)</f>
        <v>0.6121541913946098</v>
      </c>
    </row>
    <row r="928" spans="1:12" x14ac:dyDescent="0.3">
      <c r="A928" t="s">
        <v>7789</v>
      </c>
      <c r="B928" t="s">
        <v>6824</v>
      </c>
      <c r="C928" t="s">
        <v>3986</v>
      </c>
      <c r="D928" s="3">
        <v>4</v>
      </c>
      <c r="E928" s="3" t="s">
        <v>6650</v>
      </c>
      <c r="F928" s="9">
        <v>45026.825978703702</v>
      </c>
      <c r="G928" s="9">
        <v>45027.229399999997</v>
      </c>
      <c r="H928" s="9">
        <v>45027.294034259256</v>
      </c>
      <c r="I928" s="5" t="str">
        <f>IF(VLOOKUP(B928, 'Customer Data'!B:C,2,FALSE)='Order Data per SKU'!E928,"","Different")</f>
        <v/>
      </c>
      <c r="J928" s="5">
        <f>VLOOKUP(C928,'Warehouse Data'!A:G,7,FALSE)</f>
        <v>99.99</v>
      </c>
      <c r="K928" s="5">
        <f t="shared" si="14"/>
        <v>399.96</v>
      </c>
      <c r="L928" s="15">
        <f>PRODUCT(VLOOKUP(C928,'Warehouse Data'!A:H,8,FALSE),D928)</f>
        <v>48.033192920426728</v>
      </c>
    </row>
    <row r="929" spans="1:12" x14ac:dyDescent="0.3">
      <c r="A929" t="s">
        <v>7790</v>
      </c>
      <c r="B929" t="s">
        <v>6797</v>
      </c>
      <c r="C929" t="s">
        <v>4651</v>
      </c>
      <c r="D929" s="3">
        <v>4</v>
      </c>
      <c r="E929" s="3" t="s">
        <v>6661</v>
      </c>
      <c r="F929" s="9">
        <v>45027.0089787037</v>
      </c>
      <c r="G929" s="9">
        <v>45027.117899999997</v>
      </c>
      <c r="H929" s="9">
        <v>45027.149950925923</v>
      </c>
      <c r="I929" s="5" t="str">
        <f>IF(VLOOKUP(B929, 'Customer Data'!B:C,2,FALSE)='Order Data per SKU'!E929,"","Different")</f>
        <v/>
      </c>
      <c r="J929" s="5">
        <f>VLOOKUP(C929,'Warehouse Data'!A:G,7,FALSE)</f>
        <v>9.99</v>
      </c>
      <c r="K929" s="5">
        <f t="shared" si="14"/>
        <v>39.96</v>
      </c>
      <c r="L929" s="15">
        <f>PRODUCT(VLOOKUP(C929,'Warehouse Data'!A:H,8,FALSE),D929)</f>
        <v>8.0320921436594688</v>
      </c>
    </row>
    <row r="930" spans="1:12" x14ac:dyDescent="0.3">
      <c r="A930" t="s">
        <v>7791</v>
      </c>
      <c r="B930" t="s">
        <v>6849</v>
      </c>
      <c r="C930" t="s">
        <v>5586</v>
      </c>
      <c r="D930" s="3">
        <v>4</v>
      </c>
      <c r="E930" s="3" t="s">
        <v>6623</v>
      </c>
      <c r="F930" s="9">
        <v>45027.069978703701</v>
      </c>
      <c r="G930" s="9">
        <v>45027.093999999997</v>
      </c>
      <c r="H930" s="9">
        <v>45027.394978703698</v>
      </c>
      <c r="I930" s="5" t="str">
        <f>IF(VLOOKUP(B930, 'Customer Data'!B:C,2,FALSE)='Order Data per SKU'!E930,"","Different")</f>
        <v/>
      </c>
      <c r="J930" s="5">
        <f>VLOOKUP(C930,'Warehouse Data'!A:G,7,FALSE)</f>
        <v>54.99</v>
      </c>
      <c r="K930" s="5">
        <f t="shared" si="14"/>
        <v>219.96</v>
      </c>
      <c r="L930" s="15">
        <f>PRODUCT(VLOOKUP(C930,'Warehouse Data'!A:H,8,FALSE),D930)</f>
        <v>4.0335901854429634</v>
      </c>
    </row>
    <row r="931" spans="1:12" x14ac:dyDescent="0.3">
      <c r="A931" t="s">
        <v>7792</v>
      </c>
      <c r="B931" t="s">
        <v>7265</v>
      </c>
      <c r="C931" t="s">
        <v>3487</v>
      </c>
      <c r="D931" s="3">
        <v>8</v>
      </c>
      <c r="E931" s="3" t="s">
        <v>6623</v>
      </c>
      <c r="F931" s="9">
        <v>45027.320978703698</v>
      </c>
      <c r="G931" s="9">
        <v>45027.525000000001</v>
      </c>
      <c r="H931" s="9">
        <v>45027.843895370366</v>
      </c>
      <c r="I931" s="5" t="str">
        <f>IF(VLOOKUP(B931, 'Customer Data'!B:C,2,FALSE)='Order Data per SKU'!E931,"","Different")</f>
        <v/>
      </c>
      <c r="J931" s="5">
        <f>VLOOKUP(C931,'Warehouse Data'!A:G,7,FALSE)</f>
        <v>9.99</v>
      </c>
      <c r="K931" s="5">
        <f t="shared" si="14"/>
        <v>79.92</v>
      </c>
      <c r="L931" s="15">
        <f>PRODUCT(VLOOKUP(C931,'Warehouse Data'!A:H,8,FALSE),D931)</f>
        <v>8.8133870468962687</v>
      </c>
    </row>
    <row r="932" spans="1:12" x14ac:dyDescent="0.3">
      <c r="A932" t="s">
        <v>7793</v>
      </c>
      <c r="B932" t="s">
        <v>6910</v>
      </c>
      <c r="C932" t="s">
        <v>5284</v>
      </c>
      <c r="D932" s="3">
        <v>3</v>
      </c>
      <c r="E932" s="3" t="s">
        <v>6623</v>
      </c>
      <c r="F932" s="9">
        <v>45027.433978703695</v>
      </c>
      <c r="G932" s="9">
        <v>45027.855499999998</v>
      </c>
      <c r="H932" s="9">
        <v>45028.012450925919</v>
      </c>
      <c r="I932" s="5" t="str">
        <f>IF(VLOOKUP(B932, 'Customer Data'!B:C,2,FALSE)='Order Data per SKU'!E932,"","Different")</f>
        <v/>
      </c>
      <c r="J932" s="5">
        <f>VLOOKUP(C932,'Warehouse Data'!A:G,7,FALSE)</f>
        <v>29.99</v>
      </c>
      <c r="K932" s="5">
        <f t="shared" si="14"/>
        <v>89.97</v>
      </c>
      <c r="L932" s="15">
        <f>PRODUCT(VLOOKUP(C932,'Warehouse Data'!A:H,8,FALSE),D932)</f>
        <v>84.018102661512714</v>
      </c>
    </row>
    <row r="933" spans="1:12" x14ac:dyDescent="0.3">
      <c r="A933" t="s">
        <v>7793</v>
      </c>
      <c r="B933" t="s">
        <v>6910</v>
      </c>
      <c r="C933" t="s">
        <v>5099</v>
      </c>
      <c r="D933" s="3">
        <v>8</v>
      </c>
      <c r="E933" s="3" t="s">
        <v>6623</v>
      </c>
      <c r="F933" s="9">
        <v>45027.433978703695</v>
      </c>
      <c r="G933" s="9">
        <v>45027.534299999999</v>
      </c>
      <c r="H933" s="9">
        <v>45028.012450925919</v>
      </c>
      <c r="I933" s="5" t="str">
        <f>IF(VLOOKUP(B933, 'Customer Data'!B:C,2,FALSE)='Order Data per SKU'!E933,"","Different")</f>
        <v/>
      </c>
      <c r="J933" s="5">
        <f>VLOOKUP(C933,'Warehouse Data'!A:G,7,FALSE)</f>
        <v>28.99</v>
      </c>
      <c r="K933" s="5">
        <f t="shared" si="14"/>
        <v>231.92</v>
      </c>
      <c r="L933" s="15">
        <f>PRODUCT(VLOOKUP(C933,'Warehouse Data'!A:H,8,FALSE),D933)</f>
        <v>8.010408556913676</v>
      </c>
    </row>
    <row r="934" spans="1:12" x14ac:dyDescent="0.3">
      <c r="A934" t="s">
        <v>7793</v>
      </c>
      <c r="B934" t="s">
        <v>6910</v>
      </c>
      <c r="C934" t="s">
        <v>3012</v>
      </c>
      <c r="D934" s="3">
        <v>3</v>
      </c>
      <c r="E934" s="3" t="s">
        <v>6623</v>
      </c>
      <c r="F934" s="9">
        <v>45027.433978703695</v>
      </c>
      <c r="G934" s="9">
        <v>45027.606500000002</v>
      </c>
      <c r="H934" s="9">
        <v>45028.012450925919</v>
      </c>
      <c r="I934" s="5" t="str">
        <f>IF(VLOOKUP(B934, 'Customer Data'!B:C,2,FALSE)='Order Data per SKU'!E934,"","Different")</f>
        <v/>
      </c>
      <c r="J934" s="5">
        <f>VLOOKUP(C934,'Warehouse Data'!A:G,7,FALSE)</f>
        <v>8.99</v>
      </c>
      <c r="K934" s="5">
        <f t="shared" si="14"/>
        <v>26.97</v>
      </c>
      <c r="L934" s="15">
        <f>PRODUCT(VLOOKUP(C934,'Warehouse Data'!A:H,8,FALSE),D934)</f>
        <v>36.005621722746575</v>
      </c>
    </row>
    <row r="935" spans="1:12" x14ac:dyDescent="0.3">
      <c r="A935" t="s">
        <v>7794</v>
      </c>
      <c r="B935" t="s">
        <v>7085</v>
      </c>
      <c r="C935" t="s">
        <v>3307</v>
      </c>
      <c r="D935" s="3">
        <v>7</v>
      </c>
      <c r="E935" s="3" t="s">
        <v>6651</v>
      </c>
      <c r="F935" s="9">
        <v>45027.740978703696</v>
      </c>
      <c r="G935" s="9">
        <v>45028.149799999999</v>
      </c>
      <c r="H935" s="9">
        <v>45028.348617592586</v>
      </c>
      <c r="I935" s="5" t="str">
        <f>IF(VLOOKUP(B935, 'Customer Data'!B:C,2,FALSE)='Order Data per SKU'!E935,"","Different")</f>
        <v>Different</v>
      </c>
      <c r="J935" s="5">
        <f>VLOOKUP(C935,'Warehouse Data'!A:G,7,FALSE)</f>
        <v>22.99</v>
      </c>
      <c r="K935" s="5">
        <f t="shared" si="14"/>
        <v>160.92999999999998</v>
      </c>
      <c r="L935" s="15">
        <f>PRODUCT(VLOOKUP(C935,'Warehouse Data'!A:H,8,FALSE),D935)</f>
        <v>0.71132749186003463</v>
      </c>
    </row>
    <row r="936" spans="1:12" x14ac:dyDescent="0.3">
      <c r="A936" t="s">
        <v>7795</v>
      </c>
      <c r="B936" t="s">
        <v>7179</v>
      </c>
      <c r="C936" t="s">
        <v>4183</v>
      </c>
      <c r="D936" s="3">
        <v>6</v>
      </c>
      <c r="E936" s="3" t="s">
        <v>6623</v>
      </c>
      <c r="F936" s="9">
        <v>45027.902978703692</v>
      </c>
      <c r="G936" s="9">
        <v>45027.968999999997</v>
      </c>
      <c r="H936" s="9">
        <v>45028.631450925917</v>
      </c>
      <c r="I936" s="5" t="str">
        <f>IF(VLOOKUP(B936, 'Customer Data'!B:C,2,FALSE)='Order Data per SKU'!E936,"","Different")</f>
        <v/>
      </c>
      <c r="J936" s="5">
        <f>VLOOKUP(C936,'Warehouse Data'!A:G,7,FALSE)</f>
        <v>29.99</v>
      </c>
      <c r="K936" s="5">
        <f t="shared" si="14"/>
        <v>179.94</v>
      </c>
      <c r="L936" s="15">
        <f>PRODUCT(VLOOKUP(C936,'Warehouse Data'!A:H,8,FALSE),D936)</f>
        <v>0.63759671961285003</v>
      </c>
    </row>
    <row r="937" spans="1:12" x14ac:dyDescent="0.3">
      <c r="A937" t="s">
        <v>7795</v>
      </c>
      <c r="B937" t="s">
        <v>7179</v>
      </c>
      <c r="C937" t="s">
        <v>3241</v>
      </c>
      <c r="D937" s="3">
        <v>6</v>
      </c>
      <c r="E937" s="3" t="s">
        <v>6623</v>
      </c>
      <c r="F937" s="9">
        <v>45027.902978703692</v>
      </c>
      <c r="G937" s="9">
        <v>45028.580099999999</v>
      </c>
      <c r="H937" s="9">
        <v>45028.631450925917</v>
      </c>
      <c r="I937" s="5" t="str">
        <f>IF(VLOOKUP(B937, 'Customer Data'!B:C,2,FALSE)='Order Data per SKU'!E937,"","Different")</f>
        <v/>
      </c>
      <c r="J937" s="5">
        <f>VLOOKUP(C937,'Warehouse Data'!A:G,7,FALSE)</f>
        <v>54.99</v>
      </c>
      <c r="K937" s="5">
        <f t="shared" si="14"/>
        <v>329.94</v>
      </c>
      <c r="L937" s="15">
        <f>PRODUCT(VLOOKUP(C937,'Warehouse Data'!A:H,8,FALSE),D937)</f>
        <v>6.02574498771392</v>
      </c>
    </row>
    <row r="938" spans="1:12" x14ac:dyDescent="0.3">
      <c r="A938" t="s">
        <v>7795</v>
      </c>
      <c r="B938" t="s">
        <v>7179</v>
      </c>
      <c r="C938" t="s">
        <v>5431</v>
      </c>
      <c r="D938" s="3">
        <v>8</v>
      </c>
      <c r="E938" s="3" t="s">
        <v>6623</v>
      </c>
      <c r="F938" s="9">
        <v>45027.902978703692</v>
      </c>
      <c r="G938" s="9">
        <v>45028.186199999996</v>
      </c>
      <c r="H938" s="9">
        <v>45028.631450925917</v>
      </c>
      <c r="I938" s="5" t="str">
        <f>IF(VLOOKUP(B938, 'Customer Data'!B:C,2,FALSE)='Order Data per SKU'!E938,"","Different")</f>
        <v/>
      </c>
      <c r="J938" s="5">
        <f>VLOOKUP(C938,'Warehouse Data'!A:G,7,FALSE)</f>
        <v>15.99</v>
      </c>
      <c r="K938" s="5">
        <f t="shared" si="14"/>
        <v>127.92</v>
      </c>
      <c r="L938" s="15">
        <f>PRODUCT(VLOOKUP(C938,'Warehouse Data'!A:H,8,FALSE),D938)</f>
        <v>32.033340505495325</v>
      </c>
    </row>
    <row r="939" spans="1:12" x14ac:dyDescent="0.3">
      <c r="A939" t="s">
        <v>7796</v>
      </c>
      <c r="B939" t="s">
        <v>6829</v>
      </c>
      <c r="C939" t="s">
        <v>3245</v>
      </c>
      <c r="D939" s="3">
        <v>3</v>
      </c>
      <c r="E939" s="3" t="s">
        <v>6648</v>
      </c>
      <c r="F939" s="9">
        <v>45028.261978703689</v>
      </c>
      <c r="G939" s="9">
        <v>45028.656799999997</v>
      </c>
      <c r="H939" s="9">
        <v>45028.880728703691</v>
      </c>
      <c r="I939" s="5" t="str">
        <f>IF(VLOOKUP(B939, 'Customer Data'!B:C,2,FALSE)='Order Data per SKU'!E939,"","Different")</f>
        <v>Different</v>
      </c>
      <c r="J939" s="5">
        <f>VLOOKUP(C939,'Warehouse Data'!A:G,7,FALSE)</f>
        <v>25.99</v>
      </c>
      <c r="K939" s="5">
        <f t="shared" si="14"/>
        <v>77.97</v>
      </c>
      <c r="L939" s="15">
        <f>PRODUCT(VLOOKUP(C939,'Warehouse Data'!A:H,8,FALSE),D939)</f>
        <v>12.024999402604912</v>
      </c>
    </row>
    <row r="940" spans="1:12" x14ac:dyDescent="0.3">
      <c r="A940" t="s">
        <v>7797</v>
      </c>
      <c r="B940" t="s">
        <v>7018</v>
      </c>
      <c r="C940" t="s">
        <v>3111</v>
      </c>
      <c r="D940" s="3">
        <v>6</v>
      </c>
      <c r="E940" s="3" t="s">
        <v>6623</v>
      </c>
      <c r="F940" s="9">
        <v>45028.719978703688</v>
      </c>
      <c r="G940" s="9">
        <v>45028.726999999999</v>
      </c>
      <c r="H940" s="9">
        <v>45028.958867592577</v>
      </c>
      <c r="I940" s="5" t="str">
        <f>IF(VLOOKUP(B940, 'Customer Data'!B:C,2,FALSE)='Order Data per SKU'!E940,"","Different")</f>
        <v/>
      </c>
      <c r="J940" s="5">
        <f>VLOOKUP(C940,'Warehouse Data'!A:G,7,FALSE)</f>
        <v>18.989999999999998</v>
      </c>
      <c r="K940" s="5">
        <f t="shared" si="14"/>
        <v>113.94</v>
      </c>
      <c r="L940" s="15">
        <f>PRODUCT(VLOOKUP(C940,'Warehouse Data'!A:H,8,FALSE),D940)</f>
        <v>12.037098108565335</v>
      </c>
    </row>
    <row r="941" spans="1:12" x14ac:dyDescent="0.3">
      <c r="A941" t="s">
        <v>7798</v>
      </c>
      <c r="B941" t="s">
        <v>6792</v>
      </c>
      <c r="C941" t="s">
        <v>4542</v>
      </c>
      <c r="D941" s="3">
        <v>5</v>
      </c>
      <c r="E941" s="3" t="s">
        <v>6623</v>
      </c>
      <c r="F941" s="9">
        <v>45028.72997870369</v>
      </c>
      <c r="G941" s="9">
        <v>45028.774899999997</v>
      </c>
      <c r="H941" s="9">
        <v>45028.800117592582</v>
      </c>
      <c r="I941" s="5" t="str">
        <f>IF(VLOOKUP(B941, 'Customer Data'!B:C,2,FALSE)='Order Data per SKU'!E941,"","Different")</f>
        <v/>
      </c>
      <c r="J941" s="5">
        <f>VLOOKUP(C941,'Warehouse Data'!A:G,7,FALSE)</f>
        <v>29.99</v>
      </c>
      <c r="K941" s="5">
        <f t="shared" si="14"/>
        <v>149.94999999999999</v>
      </c>
      <c r="L941" s="15">
        <f>PRODUCT(VLOOKUP(C941,'Warehouse Data'!A:H,8,FALSE),D941)</f>
        <v>60.020430709456143</v>
      </c>
    </row>
    <row r="942" spans="1:12" x14ac:dyDescent="0.3">
      <c r="A942" t="s">
        <v>7798</v>
      </c>
      <c r="B942" t="s">
        <v>6792</v>
      </c>
      <c r="C942" t="s">
        <v>3241</v>
      </c>
      <c r="D942" s="3">
        <v>1</v>
      </c>
      <c r="E942" s="3" t="s">
        <v>6623</v>
      </c>
      <c r="F942" s="9">
        <v>45028.72997870369</v>
      </c>
      <c r="G942" s="9">
        <v>45028.730900000002</v>
      </c>
      <c r="H942" s="9">
        <v>45028.800117592582</v>
      </c>
      <c r="I942" s="5" t="str">
        <f>IF(VLOOKUP(B942, 'Customer Data'!B:C,2,FALSE)='Order Data per SKU'!E942,"","Different")</f>
        <v/>
      </c>
      <c r="J942" s="5">
        <f>VLOOKUP(C942,'Warehouse Data'!A:G,7,FALSE)</f>
        <v>54.99</v>
      </c>
      <c r="K942" s="5">
        <f t="shared" si="14"/>
        <v>54.99</v>
      </c>
      <c r="L942" s="15">
        <f>PRODUCT(VLOOKUP(C942,'Warehouse Data'!A:H,8,FALSE),D942)</f>
        <v>1.0042908312856533</v>
      </c>
    </row>
    <row r="943" spans="1:12" x14ac:dyDescent="0.3">
      <c r="A943" t="s">
        <v>7799</v>
      </c>
      <c r="B943" t="s">
        <v>6956</v>
      </c>
      <c r="C943" t="s">
        <v>4653</v>
      </c>
      <c r="D943" s="3">
        <v>11</v>
      </c>
      <c r="E943" s="3" t="s">
        <v>6661</v>
      </c>
      <c r="F943" s="9">
        <v>45029.139978703693</v>
      </c>
      <c r="G943" s="9">
        <v>45029.448100000001</v>
      </c>
      <c r="H943" s="9">
        <v>45029.518450925912</v>
      </c>
      <c r="I943" s="5" t="str">
        <f>IF(VLOOKUP(B943, 'Customer Data'!B:C,2,FALSE)='Order Data per SKU'!E943,"","Different")</f>
        <v/>
      </c>
      <c r="J943" s="5">
        <f>VLOOKUP(C943,'Warehouse Data'!A:G,7,FALSE)</f>
        <v>7.99</v>
      </c>
      <c r="K943" s="5">
        <f t="shared" si="14"/>
        <v>87.89</v>
      </c>
      <c r="L943" s="15">
        <f>PRODUCT(VLOOKUP(C943,'Warehouse Data'!A:H,8,FALSE),D943)</f>
        <v>3.3016726189899126</v>
      </c>
    </row>
    <row r="944" spans="1:12" x14ac:dyDescent="0.3">
      <c r="A944" t="s">
        <v>7800</v>
      </c>
      <c r="B944" t="s">
        <v>6780</v>
      </c>
      <c r="C944" t="s">
        <v>4049</v>
      </c>
      <c r="D944" s="3">
        <v>1</v>
      </c>
      <c r="E944" s="3" t="s">
        <v>6627</v>
      </c>
      <c r="F944" s="9">
        <v>45029.427978703694</v>
      </c>
      <c r="G944" s="9">
        <v>45030.366600000001</v>
      </c>
      <c r="H944" s="9">
        <v>45030.418950925916</v>
      </c>
      <c r="I944" s="5" t="str">
        <f>IF(VLOOKUP(B944, 'Customer Data'!B:C,2,FALSE)='Order Data per SKU'!E944,"","Different")</f>
        <v>Different</v>
      </c>
      <c r="J944" s="5">
        <f>VLOOKUP(C944,'Warehouse Data'!A:G,7,FALSE)</f>
        <v>29.99</v>
      </c>
      <c r="K944" s="5">
        <f t="shared" si="14"/>
        <v>29.99</v>
      </c>
      <c r="L944" s="15">
        <f>PRODUCT(VLOOKUP(C944,'Warehouse Data'!A:H,8,FALSE),D944)</f>
        <v>2.0096010607737944</v>
      </c>
    </row>
    <row r="945" spans="1:12" x14ac:dyDescent="0.3">
      <c r="A945" t="s">
        <v>7801</v>
      </c>
      <c r="B945" t="s">
        <v>6913</v>
      </c>
      <c r="C945" t="s">
        <v>5559</v>
      </c>
      <c r="D945" s="3">
        <v>1</v>
      </c>
      <c r="E945" s="3" t="s">
        <v>6632</v>
      </c>
      <c r="F945" s="9">
        <v>45029.773978703692</v>
      </c>
      <c r="G945" s="9">
        <v>45029.823100000001</v>
      </c>
      <c r="H945" s="9">
        <v>45030.570506481468</v>
      </c>
      <c r="I945" s="5" t="str">
        <f>IF(VLOOKUP(B945, 'Customer Data'!B:C,2,FALSE)='Order Data per SKU'!E945,"","Different")</f>
        <v/>
      </c>
      <c r="J945" s="5">
        <f>VLOOKUP(C945,'Warehouse Data'!A:G,7,FALSE)</f>
        <v>249.99</v>
      </c>
      <c r="K945" s="5">
        <f t="shared" si="14"/>
        <v>249.99</v>
      </c>
      <c r="L945" s="15">
        <f>PRODUCT(VLOOKUP(C945,'Warehouse Data'!A:H,8,FALSE),D945)</f>
        <v>0.10273350420243924</v>
      </c>
    </row>
    <row r="946" spans="1:12" x14ac:dyDescent="0.3">
      <c r="A946" t="s">
        <v>7801</v>
      </c>
      <c r="B946" t="s">
        <v>6913</v>
      </c>
      <c r="C946" t="s">
        <v>3906</v>
      </c>
      <c r="D946" s="3">
        <v>8</v>
      </c>
      <c r="E946" s="3" t="s">
        <v>6632</v>
      </c>
      <c r="F946" s="9">
        <v>45029.773978703692</v>
      </c>
      <c r="G946" s="9">
        <v>45030.1034</v>
      </c>
      <c r="H946" s="9">
        <v>45030.570506481468</v>
      </c>
      <c r="I946" s="5" t="str">
        <f>IF(VLOOKUP(B946, 'Customer Data'!B:C,2,FALSE)='Order Data per SKU'!E946,"","Different")</f>
        <v/>
      </c>
      <c r="J946" s="5">
        <f>VLOOKUP(C946,'Warehouse Data'!A:G,7,FALSE)</f>
        <v>34.99</v>
      </c>
      <c r="K946" s="5">
        <f t="shared" si="14"/>
        <v>279.92</v>
      </c>
      <c r="L946" s="15">
        <f>PRODUCT(VLOOKUP(C946,'Warehouse Data'!A:H,8,FALSE),D946)</f>
        <v>40.070908305628173</v>
      </c>
    </row>
    <row r="947" spans="1:12" x14ac:dyDescent="0.3">
      <c r="A947" t="s">
        <v>7802</v>
      </c>
      <c r="B947" t="s">
        <v>7181</v>
      </c>
      <c r="C947" t="s">
        <v>5989</v>
      </c>
      <c r="D947" s="3">
        <v>4</v>
      </c>
      <c r="E947" s="3" t="s">
        <v>6653</v>
      </c>
      <c r="F947" s="9">
        <v>45030.173978703693</v>
      </c>
      <c r="G947" s="9">
        <v>45030.2906</v>
      </c>
      <c r="H947" s="9">
        <v>45030.87397870369</v>
      </c>
      <c r="I947" s="5" t="str">
        <f>IF(VLOOKUP(B947, 'Customer Data'!B:C,2,FALSE)='Order Data per SKU'!E947,"","Different")</f>
        <v/>
      </c>
      <c r="J947" s="5">
        <f>VLOOKUP(C947,'Warehouse Data'!A:G,7,FALSE)</f>
        <v>89.99</v>
      </c>
      <c r="K947" s="5">
        <f t="shared" si="14"/>
        <v>359.96</v>
      </c>
      <c r="L947" s="15">
        <f>PRODUCT(VLOOKUP(C947,'Warehouse Data'!A:H,8,FALSE),D947)</f>
        <v>0.8048909297423108</v>
      </c>
    </row>
    <row r="948" spans="1:12" x14ac:dyDescent="0.3">
      <c r="A948" t="s">
        <v>7803</v>
      </c>
      <c r="B948" t="s">
        <v>7262</v>
      </c>
      <c r="C948" t="s">
        <v>3502</v>
      </c>
      <c r="D948" s="3">
        <v>13</v>
      </c>
      <c r="E948" s="3" t="s">
        <v>6640</v>
      </c>
      <c r="F948" s="9">
        <v>45030.364978703692</v>
      </c>
      <c r="G948" s="9">
        <v>45030.423699999999</v>
      </c>
      <c r="H948" s="9">
        <v>45030.456645370359</v>
      </c>
      <c r="I948" s="5" t="str">
        <f>IF(VLOOKUP(B948, 'Customer Data'!B:C,2,FALSE)='Order Data per SKU'!E948,"","Different")</f>
        <v/>
      </c>
      <c r="J948" s="5">
        <f>VLOOKUP(C948,'Warehouse Data'!A:G,7,FALSE)</f>
        <v>179.99</v>
      </c>
      <c r="K948" s="5">
        <f t="shared" si="14"/>
        <v>2339.87</v>
      </c>
      <c r="L948" s="15">
        <f>PRODUCT(VLOOKUP(C948,'Warehouse Data'!A:H,8,FALSE),D948)</f>
        <v>39.059937558435948</v>
      </c>
    </row>
    <row r="949" spans="1:12" x14ac:dyDescent="0.3">
      <c r="A949" t="s">
        <v>7803</v>
      </c>
      <c r="B949" t="s">
        <v>7262</v>
      </c>
      <c r="C949" t="s">
        <v>3035</v>
      </c>
      <c r="D949" s="3">
        <v>1</v>
      </c>
      <c r="E949" s="3" t="s">
        <v>6640</v>
      </c>
      <c r="F949" s="9">
        <v>45030.364978703692</v>
      </c>
      <c r="G949" s="9">
        <v>45030.445899999999</v>
      </c>
      <c r="H949" s="9">
        <v>45030.456645370359</v>
      </c>
      <c r="I949" s="5" t="str">
        <f>IF(VLOOKUP(B949, 'Customer Data'!B:C,2,FALSE)='Order Data per SKU'!E949,"","Different")</f>
        <v/>
      </c>
      <c r="J949" s="5">
        <f>VLOOKUP(C949,'Warehouse Data'!A:G,7,FALSE)</f>
        <v>9.99</v>
      </c>
      <c r="K949" s="5">
        <f t="shared" si="14"/>
        <v>9.99</v>
      </c>
      <c r="L949" s="15">
        <f>PRODUCT(VLOOKUP(C949,'Warehouse Data'!A:H,8,FALSE),D949)</f>
        <v>28.000263361179009</v>
      </c>
    </row>
    <row r="950" spans="1:12" x14ac:dyDescent="0.3">
      <c r="A950" t="s">
        <v>7804</v>
      </c>
      <c r="B950" t="s">
        <v>7257</v>
      </c>
      <c r="C950" t="s">
        <v>3457</v>
      </c>
      <c r="D950" s="3">
        <v>6</v>
      </c>
      <c r="E950" s="3" t="s">
        <v>6659</v>
      </c>
      <c r="F950" s="9">
        <v>45030.700978703695</v>
      </c>
      <c r="G950" s="9">
        <v>45030.789499999999</v>
      </c>
      <c r="H950" s="9">
        <v>45031.144034259254</v>
      </c>
      <c r="I950" s="5" t="str">
        <f>IF(VLOOKUP(B950, 'Customer Data'!B:C,2,FALSE)='Order Data per SKU'!E950,"","Different")</f>
        <v/>
      </c>
      <c r="J950" s="5">
        <f>VLOOKUP(C950,'Warehouse Data'!A:G,7,FALSE)</f>
        <v>59.99</v>
      </c>
      <c r="K950" s="5">
        <f t="shared" si="14"/>
        <v>359.94</v>
      </c>
      <c r="L950" s="15">
        <f>PRODUCT(VLOOKUP(C950,'Warehouse Data'!A:H,8,FALSE),D950)</f>
        <v>3.0340442083586856</v>
      </c>
    </row>
    <row r="951" spans="1:12" x14ac:dyDescent="0.3">
      <c r="A951" t="s">
        <v>7804</v>
      </c>
      <c r="B951" t="s">
        <v>7257</v>
      </c>
      <c r="C951" t="s">
        <v>4313</v>
      </c>
      <c r="D951" s="3">
        <v>11</v>
      </c>
      <c r="E951" s="3" t="s">
        <v>6659</v>
      </c>
      <c r="F951" s="9">
        <v>45030.700978703695</v>
      </c>
      <c r="G951" s="9">
        <v>45030.872799999997</v>
      </c>
      <c r="H951" s="9">
        <v>45031.144034259254</v>
      </c>
      <c r="I951" s="5" t="str">
        <f>IF(VLOOKUP(B951, 'Customer Data'!B:C,2,FALSE)='Order Data per SKU'!E951,"","Different")</f>
        <v/>
      </c>
      <c r="J951" s="5">
        <f>VLOOKUP(C951,'Warehouse Data'!A:G,7,FALSE)</f>
        <v>12.99</v>
      </c>
      <c r="K951" s="5">
        <f t="shared" si="14"/>
        <v>142.89000000000001</v>
      </c>
      <c r="L951" s="15">
        <f>PRODUCT(VLOOKUP(C951,'Warehouse Data'!A:H,8,FALSE),D951)</f>
        <v>6.6802566778499255</v>
      </c>
    </row>
    <row r="952" spans="1:12" x14ac:dyDescent="0.3">
      <c r="A952" t="s">
        <v>7805</v>
      </c>
      <c r="B952" t="s">
        <v>6739</v>
      </c>
      <c r="C952" t="s">
        <v>3088</v>
      </c>
      <c r="D952" s="3">
        <v>3</v>
      </c>
      <c r="E952" s="3" t="s">
        <v>6651</v>
      </c>
      <c r="F952" s="9">
        <v>45031.168978703696</v>
      </c>
      <c r="G952" s="9">
        <v>45031.337099999997</v>
      </c>
      <c r="H952" s="9">
        <v>45031.499534259252</v>
      </c>
      <c r="I952" s="5" t="str">
        <f>IF(VLOOKUP(B952, 'Customer Data'!B:C,2,FALSE)='Order Data per SKU'!E952,"","Different")</f>
        <v/>
      </c>
      <c r="J952" s="5">
        <f>VLOOKUP(C952,'Warehouse Data'!A:G,7,FALSE)</f>
        <v>54.99</v>
      </c>
      <c r="K952" s="5">
        <f t="shared" si="14"/>
        <v>164.97</v>
      </c>
      <c r="L952" s="15">
        <f>PRODUCT(VLOOKUP(C952,'Warehouse Data'!A:H,8,FALSE),D952)</f>
        <v>1.5271958852168876</v>
      </c>
    </row>
    <row r="953" spans="1:12" x14ac:dyDescent="0.3">
      <c r="A953" t="s">
        <v>7806</v>
      </c>
      <c r="B953" t="s">
        <v>6921</v>
      </c>
      <c r="C953" t="s">
        <v>5791</v>
      </c>
      <c r="D953" s="3">
        <v>3</v>
      </c>
      <c r="E953" s="3" t="s">
        <v>6627</v>
      </c>
      <c r="F953" s="9">
        <v>45031.477978703697</v>
      </c>
      <c r="G953" s="9">
        <v>45031.729500000001</v>
      </c>
      <c r="H953" s="9">
        <v>45032.101589814811</v>
      </c>
      <c r="I953" s="5" t="str">
        <f>IF(VLOOKUP(B953, 'Customer Data'!B:C,2,FALSE)='Order Data per SKU'!E953,"","Different")</f>
        <v/>
      </c>
      <c r="J953" s="5">
        <f>VLOOKUP(C953,'Warehouse Data'!A:G,7,FALSE)</f>
        <v>249.99</v>
      </c>
      <c r="K953" s="5">
        <f t="shared" si="14"/>
        <v>749.97</v>
      </c>
      <c r="L953" s="15">
        <f>PRODUCT(VLOOKUP(C953,'Warehouse Data'!A:H,8,FALSE),D953)</f>
        <v>1.5250070812879926</v>
      </c>
    </row>
    <row r="954" spans="1:12" x14ac:dyDescent="0.3">
      <c r="A954" t="s">
        <v>7806</v>
      </c>
      <c r="B954" t="s">
        <v>6921</v>
      </c>
      <c r="C954" t="s">
        <v>4569</v>
      </c>
      <c r="D954" s="3">
        <v>5</v>
      </c>
      <c r="E954" s="3" t="s">
        <v>6627</v>
      </c>
      <c r="F954" s="9">
        <v>45031.477978703697</v>
      </c>
      <c r="G954" s="9">
        <v>45031.711799999997</v>
      </c>
      <c r="H954" s="9">
        <v>45032.101589814811</v>
      </c>
      <c r="I954" s="5" t="str">
        <f>IF(VLOOKUP(B954, 'Customer Data'!B:C,2,FALSE)='Order Data per SKU'!E954,"","Different")</f>
        <v/>
      </c>
      <c r="J954" s="5">
        <f>VLOOKUP(C954,'Warehouse Data'!A:G,7,FALSE)</f>
        <v>12.99</v>
      </c>
      <c r="K954" s="5">
        <f t="shared" si="14"/>
        <v>64.95</v>
      </c>
      <c r="L954" s="15">
        <f>PRODUCT(VLOOKUP(C954,'Warehouse Data'!A:H,8,FALSE),D954)</f>
        <v>25.019430551238443</v>
      </c>
    </row>
    <row r="955" spans="1:12" x14ac:dyDescent="0.3">
      <c r="A955" t="s">
        <v>7806</v>
      </c>
      <c r="B955" t="s">
        <v>6921</v>
      </c>
      <c r="C955" t="s">
        <v>5916</v>
      </c>
      <c r="D955" s="3">
        <v>5</v>
      </c>
      <c r="E955" s="3" t="s">
        <v>6627</v>
      </c>
      <c r="F955" s="9">
        <v>45031.477978703697</v>
      </c>
      <c r="G955" s="9">
        <v>45031.824500000002</v>
      </c>
      <c r="H955" s="9">
        <v>45032.101589814811</v>
      </c>
      <c r="I955" s="5" t="str">
        <f>IF(VLOOKUP(B955, 'Customer Data'!B:C,2,FALSE)='Order Data per SKU'!E955,"","Different")</f>
        <v/>
      </c>
      <c r="J955" s="5">
        <f>VLOOKUP(C955,'Warehouse Data'!A:G,7,FALSE)</f>
        <v>79.989999999999995</v>
      </c>
      <c r="K955" s="5">
        <f t="shared" si="14"/>
        <v>399.95</v>
      </c>
      <c r="L955" s="15">
        <f>PRODUCT(VLOOKUP(C955,'Warehouse Data'!A:H,8,FALSE),D955)</f>
        <v>150.03140267294856</v>
      </c>
    </row>
    <row r="956" spans="1:12" x14ac:dyDescent="0.3">
      <c r="A956" t="s">
        <v>7807</v>
      </c>
      <c r="B956" t="s">
        <v>7173</v>
      </c>
      <c r="C956" t="s">
        <v>5715</v>
      </c>
      <c r="D956" s="3">
        <v>4</v>
      </c>
      <c r="E956" s="3" t="s">
        <v>6643</v>
      </c>
      <c r="F956" s="9">
        <v>45031.7589787037</v>
      </c>
      <c r="G956" s="9">
        <v>45031.962699999996</v>
      </c>
      <c r="H956" s="9">
        <v>45032.511062037032</v>
      </c>
      <c r="I956" s="5" t="str">
        <f>IF(VLOOKUP(B956, 'Customer Data'!B:C,2,FALSE)='Order Data per SKU'!E956,"","Different")</f>
        <v/>
      </c>
      <c r="J956" s="5">
        <f>VLOOKUP(C956,'Warehouse Data'!A:G,7,FALSE)</f>
        <v>199.99</v>
      </c>
      <c r="K956" s="5">
        <f t="shared" si="14"/>
        <v>799.96</v>
      </c>
      <c r="L956" s="15">
        <f>PRODUCT(VLOOKUP(C956,'Warehouse Data'!A:H,8,FALSE),D956)</f>
        <v>1.2285879695235979</v>
      </c>
    </row>
    <row r="957" spans="1:12" x14ac:dyDescent="0.3">
      <c r="A957" t="s">
        <v>7808</v>
      </c>
      <c r="B957" t="s">
        <v>7103</v>
      </c>
      <c r="C957" t="s">
        <v>4752</v>
      </c>
      <c r="D957" s="3">
        <v>5</v>
      </c>
      <c r="E957" s="3" t="s">
        <v>6631</v>
      </c>
      <c r="F957" s="9">
        <v>45031.988978703703</v>
      </c>
      <c r="G957" s="9">
        <v>45032.121800000001</v>
      </c>
      <c r="H957" s="9">
        <v>45032.360506481484</v>
      </c>
      <c r="I957" s="5" t="str">
        <f>IF(VLOOKUP(B957, 'Customer Data'!B:C,2,FALSE)='Order Data per SKU'!E957,"","Different")</f>
        <v/>
      </c>
      <c r="J957" s="5">
        <f>VLOOKUP(C957,'Warehouse Data'!A:G,7,FALSE)</f>
        <v>4.99</v>
      </c>
      <c r="K957" s="5">
        <f t="shared" si="14"/>
        <v>24.950000000000003</v>
      </c>
      <c r="L957" s="15">
        <f>PRODUCT(VLOOKUP(C957,'Warehouse Data'!A:H,8,FALSE),D957)</f>
        <v>10.004639296715439</v>
      </c>
    </row>
    <row r="958" spans="1:12" x14ac:dyDescent="0.3">
      <c r="A958" t="s">
        <v>7808</v>
      </c>
      <c r="B958" t="s">
        <v>7103</v>
      </c>
      <c r="C958" t="s">
        <v>4730</v>
      </c>
      <c r="D958" s="3">
        <v>7</v>
      </c>
      <c r="E958" s="3" t="s">
        <v>6631</v>
      </c>
      <c r="F958" s="9">
        <v>45031.988978703703</v>
      </c>
      <c r="G958" s="9">
        <v>45032.126400000001</v>
      </c>
      <c r="H958" s="9">
        <v>45032.360506481484</v>
      </c>
      <c r="I958" s="5" t="str">
        <f>IF(VLOOKUP(B958, 'Customer Data'!B:C,2,FALSE)='Order Data per SKU'!E958,"","Different")</f>
        <v/>
      </c>
      <c r="J958" s="5">
        <f>VLOOKUP(C958,'Warehouse Data'!A:G,7,FALSE)</f>
        <v>7.99</v>
      </c>
      <c r="K958" s="5">
        <f t="shared" si="14"/>
        <v>55.93</v>
      </c>
      <c r="L958" s="15">
        <f>PRODUCT(VLOOKUP(C958,'Warehouse Data'!A:H,8,FALSE),D958)</f>
        <v>0.74271229803518601</v>
      </c>
    </row>
    <row r="959" spans="1:12" x14ac:dyDescent="0.3">
      <c r="A959" t="s">
        <v>7809</v>
      </c>
      <c r="B959" t="s">
        <v>6979</v>
      </c>
      <c r="C959" t="s">
        <v>3636</v>
      </c>
      <c r="D959" s="3">
        <v>4</v>
      </c>
      <c r="E959" s="3" t="s">
        <v>6625</v>
      </c>
      <c r="F959" s="9">
        <v>45032.345978703706</v>
      </c>
      <c r="G959" s="9">
        <v>45032.538</v>
      </c>
      <c r="H959" s="9">
        <v>45032.588339814814</v>
      </c>
      <c r="I959" s="5" t="str">
        <f>IF(VLOOKUP(B959, 'Customer Data'!B:C,2,FALSE)='Order Data per SKU'!E959,"","Different")</f>
        <v/>
      </c>
      <c r="J959" s="5">
        <f>VLOOKUP(C959,'Warehouse Data'!A:G,7,FALSE)</f>
        <v>9.99</v>
      </c>
      <c r="K959" s="5">
        <f t="shared" si="14"/>
        <v>39.96</v>
      </c>
      <c r="L959" s="15">
        <f>PRODUCT(VLOOKUP(C959,'Warehouse Data'!A:H,8,FALSE),D959)</f>
        <v>1.0094508725898863</v>
      </c>
    </row>
    <row r="960" spans="1:12" x14ac:dyDescent="0.3">
      <c r="A960" t="s">
        <v>7809</v>
      </c>
      <c r="B960" t="s">
        <v>6979</v>
      </c>
      <c r="C960" t="s">
        <v>3509</v>
      </c>
      <c r="D960" s="3">
        <v>12</v>
      </c>
      <c r="E960" s="3" t="s">
        <v>6625</v>
      </c>
      <c r="F960" s="9">
        <v>45032.345978703706</v>
      </c>
      <c r="G960" s="9">
        <v>45032.359799999998</v>
      </c>
      <c r="H960" s="9">
        <v>45032.588339814814</v>
      </c>
      <c r="I960" s="5" t="str">
        <f>IF(VLOOKUP(B960, 'Customer Data'!B:C,2,FALSE)='Order Data per SKU'!E960,"","Different")</f>
        <v/>
      </c>
      <c r="J960" s="5">
        <f>VLOOKUP(C960,'Warehouse Data'!A:G,7,FALSE)</f>
        <v>17.989999999999998</v>
      </c>
      <c r="K960" s="5">
        <f t="shared" si="14"/>
        <v>215.88</v>
      </c>
      <c r="L960" s="15">
        <f>PRODUCT(VLOOKUP(C960,'Warehouse Data'!A:H,8,FALSE),D960)</f>
        <v>1.2847040547669488</v>
      </c>
    </row>
    <row r="961" spans="1:12" x14ac:dyDescent="0.3">
      <c r="A961" t="s">
        <v>7809</v>
      </c>
      <c r="B961" t="s">
        <v>6979</v>
      </c>
      <c r="C961" t="s">
        <v>4028</v>
      </c>
      <c r="D961" s="3">
        <v>5</v>
      </c>
      <c r="E961" s="3" t="s">
        <v>6625</v>
      </c>
      <c r="F961" s="9">
        <v>45032.345978703706</v>
      </c>
      <c r="G961" s="9">
        <v>45032.429900000003</v>
      </c>
      <c r="H961" s="9">
        <v>45032.588339814814</v>
      </c>
      <c r="I961" s="5" t="str">
        <f>IF(VLOOKUP(B961, 'Customer Data'!B:C,2,FALSE)='Order Data per SKU'!E961,"","Different")</f>
        <v/>
      </c>
      <c r="J961" s="5">
        <f>VLOOKUP(C961,'Warehouse Data'!A:G,7,FALSE)</f>
        <v>39.99</v>
      </c>
      <c r="K961" s="5">
        <f t="shared" si="14"/>
        <v>199.95000000000002</v>
      </c>
      <c r="L961" s="15">
        <f>PRODUCT(VLOOKUP(C961,'Warehouse Data'!A:H,8,FALSE),D961)</f>
        <v>2.5278281943749454</v>
      </c>
    </row>
    <row r="962" spans="1:12" x14ac:dyDescent="0.3">
      <c r="A962" t="s">
        <v>7810</v>
      </c>
      <c r="B962" t="s">
        <v>6996</v>
      </c>
      <c r="C962" t="s">
        <v>5327</v>
      </c>
      <c r="D962" s="3">
        <v>1</v>
      </c>
      <c r="E962" s="3" t="s">
        <v>6661</v>
      </c>
      <c r="F962" s="9">
        <v>45032.624978703709</v>
      </c>
      <c r="G962" s="9">
        <v>45032.691700000003</v>
      </c>
      <c r="H962" s="9">
        <v>45032.767339814818</v>
      </c>
      <c r="I962" s="5" t="str">
        <f>IF(VLOOKUP(B962, 'Customer Data'!B:C,2,FALSE)='Order Data per SKU'!E962,"","Different")</f>
        <v/>
      </c>
      <c r="J962" s="5">
        <f>VLOOKUP(C962,'Warehouse Data'!A:G,7,FALSE)</f>
        <v>29.99</v>
      </c>
      <c r="K962" s="5">
        <f t="shared" si="14"/>
        <v>29.99</v>
      </c>
      <c r="L962" s="15">
        <f>PRODUCT(VLOOKUP(C962,'Warehouse Data'!A:H,8,FALSE),D962)</f>
        <v>10.00507359648349</v>
      </c>
    </row>
    <row r="963" spans="1:12" x14ac:dyDescent="0.3">
      <c r="A963" t="s">
        <v>7811</v>
      </c>
      <c r="B963" t="s">
        <v>7016</v>
      </c>
      <c r="C963" t="s">
        <v>5230</v>
      </c>
      <c r="D963" s="3">
        <v>3</v>
      </c>
      <c r="E963" s="3" t="s">
        <v>6663</v>
      </c>
      <c r="F963" s="9">
        <v>45032.948978703709</v>
      </c>
      <c r="G963" s="9">
        <v>45033.471599999997</v>
      </c>
      <c r="H963" s="9">
        <v>45033.844812037045</v>
      </c>
      <c r="I963" s="5" t="str">
        <f>IF(VLOOKUP(B963, 'Customer Data'!B:C,2,FALSE)='Order Data per SKU'!E963,"","Different")</f>
        <v/>
      </c>
      <c r="J963" s="5">
        <f>VLOOKUP(C963,'Warehouse Data'!A:G,7,FALSE)</f>
        <v>30.99</v>
      </c>
      <c r="K963" s="5">
        <f t="shared" si="14"/>
        <v>92.97</v>
      </c>
      <c r="L963" s="15">
        <f>PRODUCT(VLOOKUP(C963,'Warehouse Data'!A:H,8,FALSE),D963)</f>
        <v>9.0061456254730086</v>
      </c>
    </row>
    <row r="964" spans="1:12" x14ac:dyDescent="0.3">
      <c r="A964" t="s">
        <v>7811</v>
      </c>
      <c r="B964" t="s">
        <v>7016</v>
      </c>
      <c r="C964" t="s">
        <v>3635</v>
      </c>
      <c r="D964" s="3">
        <v>4</v>
      </c>
      <c r="E964" s="3" t="s">
        <v>6663</v>
      </c>
      <c r="F964" s="9">
        <v>45032.948978703709</v>
      </c>
      <c r="G964" s="9">
        <v>45033.496400000004</v>
      </c>
      <c r="H964" s="9">
        <v>45033.844812037045</v>
      </c>
      <c r="I964" s="5" t="str">
        <f>IF(VLOOKUP(B964, 'Customer Data'!B:C,2,FALSE)='Order Data per SKU'!E964,"","Different")</f>
        <v/>
      </c>
      <c r="J964" s="5">
        <f>VLOOKUP(C964,'Warehouse Data'!A:G,7,FALSE)</f>
        <v>12.99</v>
      </c>
      <c r="K964" s="5">
        <f t="shared" ref="K964:K1027" si="15">J964*D964</f>
        <v>51.96</v>
      </c>
      <c r="L964" s="15">
        <f>PRODUCT(VLOOKUP(C964,'Warehouse Data'!A:H,8,FALSE),D964)</f>
        <v>2.0073257073191764</v>
      </c>
    </row>
    <row r="965" spans="1:12" x14ac:dyDescent="0.3">
      <c r="A965" t="s">
        <v>7812</v>
      </c>
      <c r="B965" t="s">
        <v>6989</v>
      </c>
      <c r="C965" t="s">
        <v>5531</v>
      </c>
      <c r="D965" s="3">
        <v>6</v>
      </c>
      <c r="E965" s="3" t="s">
        <v>6623</v>
      </c>
      <c r="F965" s="9">
        <v>45033.049978703712</v>
      </c>
      <c r="G965" s="9">
        <v>45033.336799999997</v>
      </c>
      <c r="H965" s="9">
        <v>45033.64997870371</v>
      </c>
      <c r="I965" s="5" t="str">
        <f>IF(VLOOKUP(B965, 'Customer Data'!B:C,2,FALSE)='Order Data per SKU'!E965,"","Different")</f>
        <v/>
      </c>
      <c r="J965" s="5">
        <f>VLOOKUP(C965,'Warehouse Data'!A:G,7,FALSE)</f>
        <v>54.99</v>
      </c>
      <c r="K965" s="5">
        <f t="shared" si="15"/>
        <v>329.94</v>
      </c>
      <c r="L965" s="15">
        <f>PRODUCT(VLOOKUP(C965,'Warehouse Data'!A:H,8,FALSE),D965)</f>
        <v>1.821628748708588</v>
      </c>
    </row>
    <row r="966" spans="1:12" x14ac:dyDescent="0.3">
      <c r="A966" t="s">
        <v>7813</v>
      </c>
      <c r="B966" t="s">
        <v>6852</v>
      </c>
      <c r="C966" t="s">
        <v>3319</v>
      </c>
      <c r="D966" s="3">
        <v>5</v>
      </c>
      <c r="E966" s="3" t="s">
        <v>6625</v>
      </c>
      <c r="F966" s="9">
        <v>45033.260978703714</v>
      </c>
      <c r="G966" s="9">
        <v>45033.270199999999</v>
      </c>
      <c r="H966" s="9">
        <v>45033.350562037049</v>
      </c>
      <c r="I966" s="5" t="str">
        <f>IF(VLOOKUP(B966, 'Customer Data'!B:C,2,FALSE)='Order Data per SKU'!E966,"","Different")</f>
        <v/>
      </c>
      <c r="J966" s="5">
        <f>VLOOKUP(C966,'Warehouse Data'!A:G,7,FALSE)</f>
        <v>54.99</v>
      </c>
      <c r="K966" s="5">
        <f t="shared" si="15"/>
        <v>274.95</v>
      </c>
      <c r="L966" s="15">
        <f>PRODUCT(VLOOKUP(C966,'Warehouse Data'!A:H,8,FALSE),D966)</f>
        <v>60.019080098636373</v>
      </c>
    </row>
    <row r="967" spans="1:12" x14ac:dyDescent="0.3">
      <c r="A967" t="s">
        <v>7813</v>
      </c>
      <c r="B967" t="s">
        <v>6852</v>
      </c>
      <c r="C967" t="s">
        <v>4664</v>
      </c>
      <c r="D967" s="3">
        <v>4</v>
      </c>
      <c r="E967" s="3" t="s">
        <v>6625</v>
      </c>
      <c r="F967" s="9">
        <v>45033.260978703714</v>
      </c>
      <c r="G967" s="9">
        <v>45033.276400000002</v>
      </c>
      <c r="H967" s="9">
        <v>45033.350562037049</v>
      </c>
      <c r="I967" s="5" t="str">
        <f>IF(VLOOKUP(B967, 'Customer Data'!B:C,2,FALSE)='Order Data per SKU'!E967,"","Different")</f>
        <v/>
      </c>
      <c r="J967" s="5">
        <f>VLOOKUP(C967,'Warehouse Data'!A:G,7,FALSE)</f>
        <v>12.99</v>
      </c>
      <c r="K967" s="5">
        <f t="shared" si="15"/>
        <v>51.96</v>
      </c>
      <c r="L967" s="15">
        <f>PRODUCT(VLOOKUP(C967,'Warehouse Data'!A:H,8,FALSE),D967)</f>
        <v>0.42749044049981466</v>
      </c>
    </row>
    <row r="968" spans="1:12" x14ac:dyDescent="0.3">
      <c r="A968" t="s">
        <v>7814</v>
      </c>
      <c r="B968" t="s">
        <v>7199</v>
      </c>
      <c r="C968" t="s">
        <v>5174</v>
      </c>
      <c r="D968" s="3">
        <v>4</v>
      </c>
      <c r="E968" s="3" t="s">
        <v>6641</v>
      </c>
      <c r="F968" s="9">
        <v>45033.528978703711</v>
      </c>
      <c r="G968" s="9">
        <v>45034.080800000003</v>
      </c>
      <c r="H968" s="9">
        <v>45034.113006481486</v>
      </c>
      <c r="I968" s="5" t="str">
        <f>IF(VLOOKUP(B968, 'Customer Data'!B:C,2,FALSE)='Order Data per SKU'!E968,"","Different")</f>
        <v>Different</v>
      </c>
      <c r="J968" s="5">
        <f>VLOOKUP(C968,'Warehouse Data'!A:G,7,FALSE)</f>
        <v>21.99</v>
      </c>
      <c r="K968" s="5">
        <f t="shared" si="15"/>
        <v>87.96</v>
      </c>
      <c r="L968" s="15">
        <f>PRODUCT(VLOOKUP(C968,'Warehouse Data'!A:H,8,FALSE),D968)</f>
        <v>4.8287724224572388</v>
      </c>
    </row>
    <row r="969" spans="1:12" x14ac:dyDescent="0.3">
      <c r="A969" t="s">
        <v>7814</v>
      </c>
      <c r="B969" t="s">
        <v>7199</v>
      </c>
      <c r="C969" t="s">
        <v>5140</v>
      </c>
      <c r="D969" s="3">
        <v>7</v>
      </c>
      <c r="E969" s="3" t="s">
        <v>6641</v>
      </c>
      <c r="F969" s="9">
        <v>45033.528978703711</v>
      </c>
      <c r="G969" s="9">
        <v>45033.607000000004</v>
      </c>
      <c r="H969" s="9">
        <v>45034.113006481486</v>
      </c>
      <c r="I969" s="5" t="str">
        <f>IF(VLOOKUP(B969, 'Customer Data'!B:C,2,FALSE)='Order Data per SKU'!E969,"","Different")</f>
        <v>Different</v>
      </c>
      <c r="J969" s="5">
        <f>VLOOKUP(C969,'Warehouse Data'!A:G,7,FALSE)</f>
        <v>18.989999999999998</v>
      </c>
      <c r="K969" s="5">
        <f t="shared" si="15"/>
        <v>132.92999999999998</v>
      </c>
      <c r="L969" s="15">
        <f>PRODUCT(VLOOKUP(C969,'Warehouse Data'!A:H,8,FALSE),D969)</f>
        <v>21.056160336065883</v>
      </c>
    </row>
    <row r="970" spans="1:12" x14ac:dyDescent="0.3">
      <c r="A970" t="s">
        <v>7815</v>
      </c>
      <c r="B970" t="s">
        <v>6964</v>
      </c>
      <c r="C970" t="s">
        <v>4880</v>
      </c>
      <c r="D970" s="3">
        <v>8</v>
      </c>
      <c r="E970" s="3" t="s">
        <v>6623</v>
      </c>
      <c r="F970" s="9">
        <v>45033.662978703709</v>
      </c>
      <c r="G970" s="9">
        <v>45033.957699999999</v>
      </c>
      <c r="H970" s="9">
        <v>45034.086589814819</v>
      </c>
      <c r="I970" s="5" t="str">
        <f>IF(VLOOKUP(B970, 'Customer Data'!B:C,2,FALSE)='Order Data per SKU'!E970,"","Different")</f>
        <v/>
      </c>
      <c r="J970" s="5">
        <f>VLOOKUP(C970,'Warehouse Data'!A:G,7,FALSE)</f>
        <v>11.99</v>
      </c>
      <c r="K970" s="5">
        <f t="shared" si="15"/>
        <v>95.92</v>
      </c>
      <c r="L970" s="15">
        <f>PRODUCT(VLOOKUP(C970,'Warehouse Data'!A:H,8,FALSE),D970)</f>
        <v>0.84162556376594233</v>
      </c>
    </row>
    <row r="971" spans="1:12" x14ac:dyDescent="0.3">
      <c r="A971" t="s">
        <v>7816</v>
      </c>
      <c r="B971" t="s">
        <v>6960</v>
      </c>
      <c r="C971" t="s">
        <v>3650</v>
      </c>
      <c r="D971" s="3">
        <v>4</v>
      </c>
      <c r="E971" s="3" t="s">
        <v>6662</v>
      </c>
      <c r="F971" s="9">
        <v>45033.763978703711</v>
      </c>
      <c r="G971" s="9">
        <v>45034.132799999999</v>
      </c>
      <c r="H971" s="9">
        <v>45034.376478703714</v>
      </c>
      <c r="I971" s="5" t="str">
        <f>IF(VLOOKUP(B971, 'Customer Data'!B:C,2,FALSE)='Order Data per SKU'!E971,"","Different")</f>
        <v/>
      </c>
      <c r="J971" s="5">
        <f>VLOOKUP(C971,'Warehouse Data'!A:G,7,FALSE)</f>
        <v>3.99</v>
      </c>
      <c r="K971" s="5">
        <f t="shared" si="15"/>
        <v>15.96</v>
      </c>
      <c r="L971" s="15">
        <f>PRODUCT(VLOOKUP(C971,'Warehouse Data'!A:H,8,FALSE),D971)</f>
        <v>112.01685438527154</v>
      </c>
    </row>
    <row r="972" spans="1:12" x14ac:dyDescent="0.3">
      <c r="A972" t="s">
        <v>7816</v>
      </c>
      <c r="B972" t="s">
        <v>6960</v>
      </c>
      <c r="C972" t="s">
        <v>5210</v>
      </c>
      <c r="D972" s="3">
        <v>4</v>
      </c>
      <c r="E972" s="3" t="s">
        <v>6662</v>
      </c>
      <c r="F972" s="9">
        <v>45033.763978703711</v>
      </c>
      <c r="G972" s="9">
        <v>45033.970600000001</v>
      </c>
      <c r="H972" s="9">
        <v>45034.376478703714</v>
      </c>
      <c r="I972" s="5" t="str">
        <f>IF(VLOOKUP(B972, 'Customer Data'!B:C,2,FALSE)='Order Data per SKU'!E972,"","Different")</f>
        <v/>
      </c>
      <c r="J972" s="5">
        <f>VLOOKUP(C972,'Warehouse Data'!A:G,7,FALSE)</f>
        <v>38.99</v>
      </c>
      <c r="K972" s="5">
        <f t="shared" si="15"/>
        <v>155.96</v>
      </c>
      <c r="L972" s="15">
        <f>PRODUCT(VLOOKUP(C972,'Warehouse Data'!A:H,8,FALSE),D972)</f>
        <v>2.0199495015227718</v>
      </c>
    </row>
    <row r="973" spans="1:12" x14ac:dyDescent="0.3">
      <c r="A973" t="s">
        <v>7816</v>
      </c>
      <c r="B973" t="s">
        <v>6960</v>
      </c>
      <c r="C973" t="s">
        <v>3539</v>
      </c>
      <c r="D973" s="3">
        <v>5</v>
      </c>
      <c r="E973" s="3" t="s">
        <v>6662</v>
      </c>
      <c r="F973" s="9">
        <v>45033.763978703711</v>
      </c>
      <c r="G973" s="9">
        <v>45033.791799999999</v>
      </c>
      <c r="H973" s="9">
        <v>45034.376478703714</v>
      </c>
      <c r="I973" s="5" t="str">
        <f>IF(VLOOKUP(B973, 'Customer Data'!B:C,2,FALSE)='Order Data per SKU'!E973,"","Different")</f>
        <v/>
      </c>
      <c r="J973" s="5">
        <f>VLOOKUP(C973,'Warehouse Data'!A:G,7,FALSE)</f>
        <v>25.99</v>
      </c>
      <c r="K973" s="5">
        <f t="shared" si="15"/>
        <v>129.94999999999999</v>
      </c>
      <c r="L973" s="15">
        <f>PRODUCT(VLOOKUP(C973,'Warehouse Data'!A:H,8,FALSE),D973)</f>
        <v>120.02774746461995</v>
      </c>
    </row>
    <row r="974" spans="1:12" x14ac:dyDescent="0.3">
      <c r="A974" t="s">
        <v>7817</v>
      </c>
      <c r="B974" t="s">
        <v>7206</v>
      </c>
      <c r="C974" t="s">
        <v>3666</v>
      </c>
      <c r="D974" s="3">
        <v>12</v>
      </c>
      <c r="E974" s="3" t="s">
        <v>6656</v>
      </c>
      <c r="F974" s="9">
        <v>45034.059978703714</v>
      </c>
      <c r="G974" s="9">
        <v>45034.345699999998</v>
      </c>
      <c r="H974" s="9">
        <v>45034.504423148159</v>
      </c>
      <c r="I974" s="5" t="str">
        <f>IF(VLOOKUP(B974, 'Customer Data'!B:C,2,FALSE)='Order Data per SKU'!E974,"","Different")</f>
        <v/>
      </c>
      <c r="J974" s="5">
        <f>VLOOKUP(C974,'Warehouse Data'!A:G,7,FALSE)</f>
        <v>9.99</v>
      </c>
      <c r="K974" s="5">
        <f t="shared" si="15"/>
        <v>119.88</v>
      </c>
      <c r="L974" s="15">
        <f>PRODUCT(VLOOKUP(C974,'Warehouse Data'!A:H,8,FALSE),D974)</f>
        <v>14.425236413990842</v>
      </c>
    </row>
    <row r="975" spans="1:12" x14ac:dyDescent="0.3">
      <c r="A975" t="s">
        <v>7818</v>
      </c>
      <c r="B975" t="s">
        <v>7008</v>
      </c>
      <c r="C975" t="s">
        <v>4668</v>
      </c>
      <c r="D975" s="3">
        <v>7</v>
      </c>
      <c r="E975" s="3" t="s">
        <v>6623</v>
      </c>
      <c r="F975" s="9">
        <v>45034.236978703717</v>
      </c>
      <c r="G975" s="9">
        <v>45034.4977</v>
      </c>
      <c r="H975" s="9">
        <v>45035.098089814826</v>
      </c>
      <c r="I975" s="5" t="str">
        <f>IF(VLOOKUP(B975, 'Customer Data'!B:C,2,FALSE)='Order Data per SKU'!E975,"","Different")</f>
        <v/>
      </c>
      <c r="J975" s="5">
        <f>VLOOKUP(C975,'Warehouse Data'!A:G,7,FALSE)</f>
        <v>7.99</v>
      </c>
      <c r="K975" s="5">
        <f t="shared" si="15"/>
        <v>55.93</v>
      </c>
      <c r="L975" s="15">
        <f>PRODUCT(VLOOKUP(C975,'Warehouse Data'!A:H,8,FALSE),D975)</f>
        <v>10.509784706482151</v>
      </c>
    </row>
    <row r="976" spans="1:12" x14ac:dyDescent="0.3">
      <c r="A976" t="s">
        <v>7819</v>
      </c>
      <c r="B976" t="s">
        <v>7097</v>
      </c>
      <c r="C976" t="s">
        <v>5395</v>
      </c>
      <c r="D976" s="3">
        <v>3</v>
      </c>
      <c r="E976" s="3" t="s">
        <v>6623</v>
      </c>
      <c r="F976" s="9">
        <v>45034.657978703719</v>
      </c>
      <c r="G976" s="9">
        <v>45035.330399999999</v>
      </c>
      <c r="H976" s="9">
        <v>45035.420478703716</v>
      </c>
      <c r="I976" s="5" t="str">
        <f>IF(VLOOKUP(B976, 'Customer Data'!B:C,2,FALSE)='Order Data per SKU'!E976,"","Different")</f>
        <v/>
      </c>
      <c r="J976" s="5">
        <f>VLOOKUP(C976,'Warehouse Data'!A:G,7,FALSE)</f>
        <v>19.989999999999998</v>
      </c>
      <c r="K976" s="5">
        <f t="shared" si="15"/>
        <v>59.97</v>
      </c>
      <c r="L976" s="15">
        <f>PRODUCT(VLOOKUP(C976,'Warehouse Data'!A:H,8,FALSE),D976)</f>
        <v>0.30538107049987301</v>
      </c>
    </row>
    <row r="977" spans="1:12" x14ac:dyDescent="0.3">
      <c r="A977" t="s">
        <v>7819</v>
      </c>
      <c r="B977" t="s">
        <v>7097</v>
      </c>
      <c r="C977" t="s">
        <v>5754</v>
      </c>
      <c r="D977" s="3">
        <v>5</v>
      </c>
      <c r="E977" s="3" t="s">
        <v>6623</v>
      </c>
      <c r="F977" s="9">
        <v>45034.657978703719</v>
      </c>
      <c r="G977" s="9">
        <v>45034.844899999996</v>
      </c>
      <c r="H977" s="9">
        <v>45035.420478703716</v>
      </c>
      <c r="I977" s="5" t="str">
        <f>IF(VLOOKUP(B977, 'Customer Data'!B:C,2,FALSE)='Order Data per SKU'!E977,"","Different")</f>
        <v/>
      </c>
      <c r="J977" s="5">
        <f>VLOOKUP(C977,'Warehouse Data'!A:G,7,FALSE)</f>
        <v>89.99</v>
      </c>
      <c r="K977" s="5">
        <f t="shared" si="15"/>
        <v>449.95</v>
      </c>
      <c r="L977" s="15">
        <f>PRODUCT(VLOOKUP(C977,'Warehouse Data'!A:H,8,FALSE),D977)</f>
        <v>120.00213860942948</v>
      </c>
    </row>
    <row r="978" spans="1:12" x14ac:dyDescent="0.3">
      <c r="A978" t="s">
        <v>7820</v>
      </c>
      <c r="B978" t="s">
        <v>6838</v>
      </c>
      <c r="C978" t="s">
        <v>4133</v>
      </c>
      <c r="D978" s="3">
        <v>3</v>
      </c>
      <c r="E978" s="3" t="s">
        <v>6628</v>
      </c>
      <c r="F978" s="9">
        <v>45034.844978703717</v>
      </c>
      <c r="G978" s="9">
        <v>45035.252999999997</v>
      </c>
      <c r="H978" s="9">
        <v>45035.577617592608</v>
      </c>
      <c r="I978" s="5" t="str">
        <f>IF(VLOOKUP(B978, 'Customer Data'!B:C,2,FALSE)='Order Data per SKU'!E978,"","Different")</f>
        <v>Different</v>
      </c>
      <c r="J978" s="5">
        <f>VLOOKUP(C978,'Warehouse Data'!A:G,7,FALSE)</f>
        <v>89.99</v>
      </c>
      <c r="K978" s="5">
        <f t="shared" si="15"/>
        <v>269.96999999999997</v>
      </c>
      <c r="L978" s="15">
        <f>PRODUCT(VLOOKUP(C978,'Warehouse Data'!A:H,8,FALSE),D978)</f>
        <v>0.32158185548158935</v>
      </c>
    </row>
    <row r="979" spans="1:12" x14ac:dyDescent="0.3">
      <c r="A979" t="s">
        <v>7821</v>
      </c>
      <c r="B979" t="s">
        <v>7060</v>
      </c>
      <c r="C979" t="s">
        <v>4691</v>
      </c>
      <c r="D979" s="3">
        <v>5</v>
      </c>
      <c r="E979" s="3" t="s">
        <v>6646</v>
      </c>
      <c r="F979" s="9">
        <v>45035.004978703721</v>
      </c>
      <c r="G979" s="9">
        <v>45035.151299999998</v>
      </c>
      <c r="H979" s="9">
        <v>45035.691784259274</v>
      </c>
      <c r="I979" s="5" t="str">
        <f>IF(VLOOKUP(B979, 'Customer Data'!B:C,2,FALSE)='Order Data per SKU'!E979,"","Different")</f>
        <v/>
      </c>
      <c r="J979" s="5">
        <f>VLOOKUP(C979,'Warehouse Data'!A:G,7,FALSE)</f>
        <v>5.99</v>
      </c>
      <c r="K979" s="5">
        <f t="shared" si="15"/>
        <v>29.950000000000003</v>
      </c>
      <c r="L979" s="15">
        <f>PRODUCT(VLOOKUP(C979,'Warehouse Data'!A:H,8,FALSE),D979)</f>
        <v>2.5062847977752183</v>
      </c>
    </row>
    <row r="980" spans="1:12" x14ac:dyDescent="0.3">
      <c r="A980" t="s">
        <v>7821</v>
      </c>
      <c r="B980" t="s">
        <v>7060</v>
      </c>
      <c r="C980" t="s">
        <v>3098</v>
      </c>
      <c r="D980" s="3">
        <v>3</v>
      </c>
      <c r="E980" s="3" t="s">
        <v>6646</v>
      </c>
      <c r="F980" s="9">
        <v>45035.004978703721</v>
      </c>
      <c r="G980" s="9">
        <v>45035.033000000003</v>
      </c>
      <c r="H980" s="9">
        <v>45035.691784259274</v>
      </c>
      <c r="I980" s="5" t="str">
        <f>IF(VLOOKUP(B980, 'Customer Data'!B:C,2,FALSE)='Order Data per SKU'!E980,"","Different")</f>
        <v/>
      </c>
      <c r="J980" s="5">
        <f>VLOOKUP(C980,'Warehouse Data'!A:G,7,FALSE)</f>
        <v>26.99</v>
      </c>
      <c r="K980" s="5">
        <f t="shared" si="15"/>
        <v>80.97</v>
      </c>
      <c r="L980" s="15">
        <f>PRODUCT(VLOOKUP(C980,'Warehouse Data'!A:H,8,FALSE),D980)</f>
        <v>30.004825086163429</v>
      </c>
    </row>
    <row r="981" spans="1:12" x14ac:dyDescent="0.3">
      <c r="A981" t="s">
        <v>7822</v>
      </c>
      <c r="B981" t="s">
        <v>7017</v>
      </c>
      <c r="C981" t="s">
        <v>4431</v>
      </c>
      <c r="D981" s="3">
        <v>5</v>
      </c>
      <c r="E981" s="3" t="s">
        <v>6623</v>
      </c>
      <c r="F981" s="9">
        <v>45035.43297870372</v>
      </c>
      <c r="G981" s="9">
        <v>45035.732100000001</v>
      </c>
      <c r="H981" s="9">
        <v>45036.048950925942</v>
      </c>
      <c r="I981" s="5" t="str">
        <f>IF(VLOOKUP(B981, 'Customer Data'!B:C,2,FALSE)='Order Data per SKU'!E981,"","Different")</f>
        <v/>
      </c>
      <c r="J981" s="5">
        <f>VLOOKUP(C981,'Warehouse Data'!A:G,7,FALSE)</f>
        <v>9.99</v>
      </c>
      <c r="K981" s="5">
        <f t="shared" si="15"/>
        <v>49.95</v>
      </c>
      <c r="L981" s="15">
        <f>PRODUCT(VLOOKUP(C981,'Warehouse Data'!A:H,8,FALSE),D981)</f>
        <v>3.5039405856035155</v>
      </c>
    </row>
    <row r="982" spans="1:12" x14ac:dyDescent="0.3">
      <c r="A982" t="s">
        <v>7823</v>
      </c>
      <c r="B982" t="s">
        <v>7260</v>
      </c>
      <c r="C982" t="s">
        <v>3892</v>
      </c>
      <c r="D982" s="3">
        <v>6</v>
      </c>
      <c r="E982" s="3" t="s">
        <v>6661</v>
      </c>
      <c r="F982" s="9">
        <v>45035.672978703718</v>
      </c>
      <c r="G982" s="9">
        <v>45035.677499999998</v>
      </c>
      <c r="H982" s="9">
        <v>45035.69797870372</v>
      </c>
      <c r="I982" s="5" t="str">
        <f>IF(VLOOKUP(B982, 'Customer Data'!B:C,2,FALSE)='Order Data per SKU'!E982,"","Different")</f>
        <v/>
      </c>
      <c r="J982" s="5">
        <f>VLOOKUP(C982,'Warehouse Data'!A:G,7,FALSE)</f>
        <v>12.99</v>
      </c>
      <c r="K982" s="5">
        <f t="shared" si="15"/>
        <v>77.94</v>
      </c>
      <c r="L982" s="15">
        <f>PRODUCT(VLOOKUP(C982,'Warehouse Data'!A:H,8,FALSE),D982)</f>
        <v>24.058800580015735</v>
      </c>
    </row>
    <row r="983" spans="1:12" x14ac:dyDescent="0.3">
      <c r="A983" t="s">
        <v>7824</v>
      </c>
      <c r="B983" t="s">
        <v>7021</v>
      </c>
      <c r="C983" t="s">
        <v>3797</v>
      </c>
      <c r="D983" s="3">
        <v>3</v>
      </c>
      <c r="E983" s="3" t="s">
        <v>6651</v>
      </c>
      <c r="F983" s="9">
        <v>45035.673978703715</v>
      </c>
      <c r="G983" s="9">
        <v>45035.835899999998</v>
      </c>
      <c r="H983" s="9">
        <v>45035.838562037046</v>
      </c>
      <c r="I983" s="5" t="str">
        <f>IF(VLOOKUP(B983, 'Customer Data'!B:C,2,FALSE)='Order Data per SKU'!E983,"","Different")</f>
        <v/>
      </c>
      <c r="J983" s="5">
        <f>VLOOKUP(C983,'Warehouse Data'!A:G,7,FALSE)</f>
        <v>84.99</v>
      </c>
      <c r="K983" s="5">
        <f t="shared" si="15"/>
        <v>254.96999999999997</v>
      </c>
      <c r="L983" s="15">
        <f>PRODUCT(VLOOKUP(C983,'Warehouse Data'!A:H,8,FALSE),D983)</f>
        <v>3.0264250217569701</v>
      </c>
    </row>
    <row r="984" spans="1:12" x14ac:dyDescent="0.3">
      <c r="A984" t="s">
        <v>7824</v>
      </c>
      <c r="B984" t="s">
        <v>7021</v>
      </c>
      <c r="C984" t="s">
        <v>4584</v>
      </c>
      <c r="D984" s="3">
        <v>5</v>
      </c>
      <c r="E984" s="3" t="s">
        <v>6651</v>
      </c>
      <c r="F984" s="9">
        <v>45035.673978703715</v>
      </c>
      <c r="G984" s="9">
        <v>45035.791799999999</v>
      </c>
      <c r="H984" s="9">
        <v>45035.838562037046</v>
      </c>
      <c r="I984" s="5" t="str">
        <f>IF(VLOOKUP(B984, 'Customer Data'!B:C,2,FALSE)='Order Data per SKU'!E984,"","Different")</f>
        <v/>
      </c>
      <c r="J984" s="5">
        <f>VLOOKUP(C984,'Warehouse Data'!A:G,7,FALSE)</f>
        <v>19.989999999999998</v>
      </c>
      <c r="K984" s="5">
        <f t="shared" si="15"/>
        <v>99.949999999999989</v>
      </c>
      <c r="L984" s="15">
        <f>PRODUCT(VLOOKUP(C984,'Warehouse Data'!A:H,8,FALSE),D984)</f>
        <v>35.026301344286622</v>
      </c>
    </row>
    <row r="985" spans="1:12" x14ac:dyDescent="0.3">
      <c r="A985" t="s">
        <v>7825</v>
      </c>
      <c r="B985" t="s">
        <v>7006</v>
      </c>
      <c r="C985" t="s">
        <v>4615</v>
      </c>
      <c r="D985" s="3">
        <v>4</v>
      </c>
      <c r="E985" s="3" t="s">
        <v>6632</v>
      </c>
      <c r="F985" s="9">
        <v>45035.975978703718</v>
      </c>
      <c r="G985" s="9">
        <v>45036.027600000001</v>
      </c>
      <c r="H985" s="9">
        <v>45036.110006481496</v>
      </c>
      <c r="I985" s="5" t="str">
        <f>IF(VLOOKUP(B985, 'Customer Data'!B:C,2,FALSE)='Order Data per SKU'!E985,"","Different")</f>
        <v/>
      </c>
      <c r="J985" s="5">
        <f>VLOOKUP(C985,'Warehouse Data'!A:G,7,FALSE)</f>
        <v>6.99</v>
      </c>
      <c r="K985" s="5">
        <f t="shared" si="15"/>
        <v>27.96</v>
      </c>
      <c r="L985" s="15">
        <f>PRODUCT(VLOOKUP(C985,'Warehouse Data'!A:H,8,FALSE),D985)</f>
        <v>4.0332292419339657</v>
      </c>
    </row>
    <row r="986" spans="1:12" x14ac:dyDescent="0.3">
      <c r="A986" t="s">
        <v>7826</v>
      </c>
      <c r="B986" t="s">
        <v>7252</v>
      </c>
      <c r="C986" t="s">
        <v>5087</v>
      </c>
      <c r="D986" s="3">
        <v>6</v>
      </c>
      <c r="E986" s="3" t="s">
        <v>6653</v>
      </c>
      <c r="F986" s="9">
        <v>45036.104978703719</v>
      </c>
      <c r="G986" s="9">
        <v>45036.346400000002</v>
      </c>
      <c r="H986" s="9">
        <v>45036.346645370388</v>
      </c>
      <c r="I986" s="5" t="str">
        <f>IF(VLOOKUP(B986, 'Customer Data'!B:C,2,FALSE)='Order Data per SKU'!E986,"","Different")</f>
        <v/>
      </c>
      <c r="J986" s="5">
        <f>VLOOKUP(C986,'Warehouse Data'!A:G,7,FALSE)</f>
        <v>23.99</v>
      </c>
      <c r="K986" s="5">
        <f t="shared" si="15"/>
        <v>143.94</v>
      </c>
      <c r="L986" s="15">
        <f>PRODUCT(VLOOKUP(C986,'Warehouse Data'!A:H,8,FALSE),D986)</f>
        <v>9.0041179641925009</v>
      </c>
    </row>
    <row r="987" spans="1:12" x14ac:dyDescent="0.3">
      <c r="A987" t="s">
        <v>7826</v>
      </c>
      <c r="B987" t="s">
        <v>7252</v>
      </c>
      <c r="C987" t="s">
        <v>3962</v>
      </c>
      <c r="D987" s="3">
        <v>7</v>
      </c>
      <c r="E987" s="3" t="s">
        <v>6653</v>
      </c>
      <c r="F987" s="9">
        <v>45036.104978703719</v>
      </c>
      <c r="G987" s="9">
        <v>45036.144500000002</v>
      </c>
      <c r="H987" s="9">
        <v>45036.346645370388</v>
      </c>
      <c r="I987" s="5" t="str">
        <f>IF(VLOOKUP(B987, 'Customer Data'!B:C,2,FALSE)='Order Data per SKU'!E987,"","Different")</f>
        <v/>
      </c>
      <c r="J987" s="5">
        <f>VLOOKUP(C987,'Warehouse Data'!A:G,7,FALSE)</f>
        <v>59.99</v>
      </c>
      <c r="K987" s="5">
        <f t="shared" si="15"/>
        <v>419.93</v>
      </c>
      <c r="L987" s="15">
        <f>PRODUCT(VLOOKUP(C987,'Warehouse Data'!A:H,8,FALSE),D987)</f>
        <v>4.2442824867000866</v>
      </c>
    </row>
    <row r="988" spans="1:12" x14ac:dyDescent="0.3">
      <c r="A988" t="s">
        <v>7827</v>
      </c>
      <c r="B988" t="s">
        <v>7061</v>
      </c>
      <c r="C988" t="s">
        <v>3967</v>
      </c>
      <c r="D988" s="3">
        <v>3</v>
      </c>
      <c r="E988" s="3" t="s">
        <v>6628</v>
      </c>
      <c r="F988" s="9">
        <v>45036.404978703722</v>
      </c>
      <c r="G988" s="9">
        <v>45036.864500000003</v>
      </c>
      <c r="H988" s="9">
        <v>45037.121645370389</v>
      </c>
      <c r="I988" s="5" t="str">
        <f>IF(VLOOKUP(B988, 'Customer Data'!B:C,2,FALSE)='Order Data per SKU'!E988,"","Different")</f>
        <v/>
      </c>
      <c r="J988" s="5">
        <f>VLOOKUP(C988,'Warehouse Data'!A:G,7,FALSE)</f>
        <v>14.99</v>
      </c>
      <c r="K988" s="5">
        <f t="shared" si="15"/>
        <v>44.97</v>
      </c>
      <c r="L988" s="15">
        <f>PRODUCT(VLOOKUP(C988,'Warehouse Data'!A:H,8,FALSE),D988)</f>
        <v>1.2269132165337344</v>
      </c>
    </row>
    <row r="989" spans="1:12" x14ac:dyDescent="0.3">
      <c r="A989" t="s">
        <v>7827</v>
      </c>
      <c r="B989" t="s">
        <v>7061</v>
      </c>
      <c r="C989" t="s">
        <v>5963</v>
      </c>
      <c r="D989" s="3">
        <v>2</v>
      </c>
      <c r="E989" s="3" t="s">
        <v>6628</v>
      </c>
      <c r="F989" s="9">
        <v>45036.404978703722</v>
      </c>
      <c r="G989" s="9">
        <v>45036.567199999998</v>
      </c>
      <c r="H989" s="9">
        <v>45037.121645370389</v>
      </c>
      <c r="I989" s="5" t="str">
        <f>IF(VLOOKUP(B989, 'Customer Data'!B:C,2,FALSE)='Order Data per SKU'!E989,"","Different")</f>
        <v/>
      </c>
      <c r="J989" s="5">
        <f>VLOOKUP(C989,'Warehouse Data'!A:G,7,FALSE)</f>
        <v>399.99</v>
      </c>
      <c r="K989" s="5">
        <f t="shared" si="15"/>
        <v>799.98</v>
      </c>
      <c r="L989" s="15">
        <f>PRODUCT(VLOOKUP(C989,'Warehouse Data'!A:H,8,FALSE),D989)</f>
        <v>40.006945483089865</v>
      </c>
    </row>
    <row r="990" spans="1:12" x14ac:dyDescent="0.3">
      <c r="A990" t="s">
        <v>7828</v>
      </c>
      <c r="B990" t="s">
        <v>7161</v>
      </c>
      <c r="C990" t="s">
        <v>3672</v>
      </c>
      <c r="D990" s="3">
        <v>6</v>
      </c>
      <c r="E990" s="3" t="s">
        <v>6666</v>
      </c>
      <c r="F990" s="9">
        <v>45036.755978703724</v>
      </c>
      <c r="G990" s="9">
        <v>45036.7929</v>
      </c>
      <c r="H990" s="9">
        <v>45037.446950925943</v>
      </c>
      <c r="I990" s="5" t="str">
        <f>IF(VLOOKUP(B990, 'Customer Data'!B:C,2,FALSE)='Order Data per SKU'!E990,"","Different")</f>
        <v/>
      </c>
      <c r="J990" s="5">
        <f>VLOOKUP(C990,'Warehouse Data'!A:G,7,FALSE)</f>
        <v>11.99</v>
      </c>
      <c r="K990" s="5">
        <f t="shared" si="15"/>
        <v>71.94</v>
      </c>
      <c r="L990" s="15">
        <f>PRODUCT(VLOOKUP(C990,'Warehouse Data'!A:H,8,FALSE),D990)</f>
        <v>0.65403200971233688</v>
      </c>
    </row>
    <row r="991" spans="1:12" x14ac:dyDescent="0.3">
      <c r="A991" t="s">
        <v>7829</v>
      </c>
      <c r="B991" t="s">
        <v>7069</v>
      </c>
      <c r="C991" t="s">
        <v>3990</v>
      </c>
      <c r="D991" s="3">
        <v>6</v>
      </c>
      <c r="E991" s="3" t="s">
        <v>6647</v>
      </c>
      <c r="F991" s="9">
        <v>45036.839978703727</v>
      </c>
      <c r="G991" s="9">
        <v>45036.880299999997</v>
      </c>
      <c r="H991" s="9">
        <v>45036.981645370397</v>
      </c>
      <c r="I991" s="5" t="str">
        <f>IF(VLOOKUP(B991, 'Customer Data'!B:C,2,FALSE)='Order Data per SKU'!E991,"","Different")</f>
        <v>Different</v>
      </c>
      <c r="J991" s="5">
        <f>VLOOKUP(C991,'Warehouse Data'!A:G,7,FALSE)</f>
        <v>39.99</v>
      </c>
      <c r="K991" s="5">
        <f t="shared" si="15"/>
        <v>239.94</v>
      </c>
      <c r="L991" s="15">
        <f>PRODUCT(VLOOKUP(C991,'Warehouse Data'!A:H,8,FALSE),D991)</f>
        <v>3.0537405060342104</v>
      </c>
    </row>
    <row r="992" spans="1:12" x14ac:dyDescent="0.3">
      <c r="A992" t="s">
        <v>7829</v>
      </c>
      <c r="B992" t="s">
        <v>7069</v>
      </c>
      <c r="C992" t="s">
        <v>3393</v>
      </c>
      <c r="D992" s="3">
        <v>7</v>
      </c>
      <c r="E992" s="3" t="s">
        <v>6647</v>
      </c>
      <c r="F992" s="9">
        <v>45036.839978703727</v>
      </c>
      <c r="G992" s="9">
        <v>45036.897599999997</v>
      </c>
      <c r="H992" s="9">
        <v>45036.981645370397</v>
      </c>
      <c r="I992" s="5" t="str">
        <f>IF(VLOOKUP(B992, 'Customer Data'!B:C,2,FALSE)='Order Data per SKU'!E992,"","Different")</f>
        <v>Different</v>
      </c>
      <c r="J992" s="5">
        <f>VLOOKUP(C992,'Warehouse Data'!A:G,7,FALSE)</f>
        <v>39.99</v>
      </c>
      <c r="K992" s="5">
        <f t="shared" si="15"/>
        <v>279.93</v>
      </c>
      <c r="L992" s="15">
        <f>PRODUCT(VLOOKUP(C992,'Warehouse Data'!A:H,8,FALSE),D992)</f>
        <v>28.067613361020513</v>
      </c>
    </row>
    <row r="993" spans="1:12" x14ac:dyDescent="0.3">
      <c r="A993" t="s">
        <v>7830</v>
      </c>
      <c r="B993" t="s">
        <v>7091</v>
      </c>
      <c r="C993" t="s">
        <v>4453</v>
      </c>
      <c r="D993" s="3">
        <v>4</v>
      </c>
      <c r="E993" s="3" t="s">
        <v>6663</v>
      </c>
      <c r="F993" s="9">
        <v>45037.066978703726</v>
      </c>
      <c r="G993" s="9">
        <v>45037.3894</v>
      </c>
      <c r="H993" s="9">
        <v>45038.058645370395</v>
      </c>
      <c r="I993" s="5" t="str">
        <f>IF(VLOOKUP(B993, 'Customer Data'!B:C,2,FALSE)='Order Data per SKU'!E993,"","Different")</f>
        <v/>
      </c>
      <c r="J993" s="5">
        <f>VLOOKUP(C993,'Warehouse Data'!A:G,7,FALSE)</f>
        <v>49.99</v>
      </c>
      <c r="K993" s="5">
        <f t="shared" si="15"/>
        <v>199.96</v>
      </c>
      <c r="L993" s="15">
        <f>PRODUCT(VLOOKUP(C993,'Warehouse Data'!A:H,8,FALSE),D993)</f>
        <v>16.006162099049671</v>
      </c>
    </row>
    <row r="994" spans="1:12" x14ac:dyDescent="0.3">
      <c r="A994" t="s">
        <v>7830</v>
      </c>
      <c r="B994" t="s">
        <v>7091</v>
      </c>
      <c r="C994" t="s">
        <v>4577</v>
      </c>
      <c r="D994" s="3">
        <v>5</v>
      </c>
      <c r="E994" s="3" t="s">
        <v>6663</v>
      </c>
      <c r="F994" s="9">
        <v>45037.066978703726</v>
      </c>
      <c r="G994" s="9">
        <v>45037.855900000002</v>
      </c>
      <c r="H994" s="9">
        <v>45038.058645370395</v>
      </c>
      <c r="I994" s="5" t="str">
        <f>IF(VLOOKUP(B994, 'Customer Data'!B:C,2,FALSE)='Order Data per SKU'!E994,"","Different")</f>
        <v/>
      </c>
      <c r="J994" s="5">
        <f>VLOOKUP(C994,'Warehouse Data'!A:G,7,FALSE)</f>
        <v>10.99</v>
      </c>
      <c r="K994" s="5">
        <f t="shared" si="15"/>
        <v>54.95</v>
      </c>
      <c r="L994" s="15">
        <f>PRODUCT(VLOOKUP(C994,'Warehouse Data'!A:H,8,FALSE),D994)</f>
        <v>5.0073095607156057</v>
      </c>
    </row>
    <row r="995" spans="1:12" x14ac:dyDescent="0.3">
      <c r="A995" t="s">
        <v>7831</v>
      </c>
      <c r="B995" t="s">
        <v>6829</v>
      </c>
      <c r="C995" t="s">
        <v>4662</v>
      </c>
      <c r="D995" s="3">
        <v>6</v>
      </c>
      <c r="E995" s="3" t="s">
        <v>6660</v>
      </c>
      <c r="F995" s="9">
        <v>45037.136978703726</v>
      </c>
      <c r="G995" s="9">
        <v>45037.305</v>
      </c>
      <c r="H995" s="9">
        <v>45037.455034259285</v>
      </c>
      <c r="I995" s="5" t="str">
        <f>IF(VLOOKUP(B995, 'Customer Data'!B:C,2,FALSE)='Order Data per SKU'!E995,"","Different")</f>
        <v>Different</v>
      </c>
      <c r="J995" s="5">
        <f>VLOOKUP(C995,'Warehouse Data'!A:G,7,FALSE)</f>
        <v>9.99</v>
      </c>
      <c r="K995" s="5">
        <f t="shared" si="15"/>
        <v>59.94</v>
      </c>
      <c r="L995" s="15">
        <f>PRODUCT(VLOOKUP(C995,'Warehouse Data'!A:H,8,FALSE),D995)</f>
        <v>30.003854496083925</v>
      </c>
    </row>
    <row r="996" spans="1:12" x14ac:dyDescent="0.3">
      <c r="A996" t="s">
        <v>7832</v>
      </c>
      <c r="B996" t="s">
        <v>7175</v>
      </c>
      <c r="C996" t="s">
        <v>4904</v>
      </c>
      <c r="D996" s="3">
        <v>5</v>
      </c>
      <c r="E996" s="3" t="s">
        <v>6627</v>
      </c>
      <c r="F996" s="9">
        <v>45037.626978703724</v>
      </c>
      <c r="G996" s="9">
        <v>45038.171999999999</v>
      </c>
      <c r="H996" s="9">
        <v>45038.259617592616</v>
      </c>
      <c r="I996" s="5" t="str">
        <f>IF(VLOOKUP(B996, 'Customer Data'!B:C,2,FALSE)='Order Data per SKU'!E996,"","Different")</f>
        <v/>
      </c>
      <c r="J996" s="5">
        <f>VLOOKUP(C996,'Warehouse Data'!A:G,7,FALSE)</f>
        <v>12.99</v>
      </c>
      <c r="K996" s="5">
        <f t="shared" si="15"/>
        <v>64.95</v>
      </c>
      <c r="L996" s="15">
        <f>PRODUCT(VLOOKUP(C996,'Warehouse Data'!A:H,8,FALSE),D996)</f>
        <v>0.50913951891354514</v>
      </c>
    </row>
    <row r="997" spans="1:12" x14ac:dyDescent="0.3">
      <c r="A997" t="s">
        <v>7833</v>
      </c>
      <c r="B997" t="s">
        <v>6926</v>
      </c>
      <c r="C997" t="s">
        <v>5634</v>
      </c>
      <c r="D997" s="3">
        <v>10</v>
      </c>
      <c r="E997" s="3" t="s">
        <v>6653</v>
      </c>
      <c r="F997" s="9">
        <v>45037.812978703725</v>
      </c>
      <c r="G997" s="9">
        <v>45038.365400000002</v>
      </c>
      <c r="H997" s="9">
        <v>45038.547006481502</v>
      </c>
      <c r="I997" s="5" t="str">
        <f>IF(VLOOKUP(B997, 'Customer Data'!B:C,2,FALSE)='Order Data per SKU'!E997,"","Different")</f>
        <v>Different</v>
      </c>
      <c r="J997" s="5">
        <f>VLOOKUP(C997,'Warehouse Data'!A:G,7,FALSE)</f>
        <v>29.99</v>
      </c>
      <c r="K997" s="5">
        <f t="shared" si="15"/>
        <v>299.89999999999998</v>
      </c>
      <c r="L997" s="15">
        <f>PRODUCT(VLOOKUP(C997,'Warehouse Data'!A:H,8,FALSE),D997)</f>
        <v>350.07855364362763</v>
      </c>
    </row>
    <row r="998" spans="1:12" x14ac:dyDescent="0.3">
      <c r="A998" t="s">
        <v>7833</v>
      </c>
      <c r="B998" t="s">
        <v>6926</v>
      </c>
      <c r="C998" t="s">
        <v>5975</v>
      </c>
      <c r="D998" s="3">
        <v>4</v>
      </c>
      <c r="E998" s="3" t="s">
        <v>6653</v>
      </c>
      <c r="F998" s="9">
        <v>45037.812978703725</v>
      </c>
      <c r="G998" s="9">
        <v>45038.498800000001</v>
      </c>
      <c r="H998" s="9">
        <v>45038.547006481502</v>
      </c>
      <c r="I998" s="5" t="str">
        <f>IF(VLOOKUP(B998, 'Customer Data'!B:C,2,FALSE)='Order Data per SKU'!E998,"","Different")</f>
        <v>Different</v>
      </c>
      <c r="J998" s="5">
        <f>VLOOKUP(C998,'Warehouse Data'!A:G,7,FALSE)</f>
        <v>39.99</v>
      </c>
      <c r="K998" s="5">
        <f t="shared" si="15"/>
        <v>159.96</v>
      </c>
      <c r="L998" s="15">
        <f>PRODUCT(VLOOKUP(C998,'Warehouse Data'!A:H,8,FALSE),D998)</f>
        <v>12.012938201129877</v>
      </c>
    </row>
    <row r="999" spans="1:12" x14ac:dyDescent="0.3">
      <c r="A999" t="s">
        <v>7833</v>
      </c>
      <c r="B999" t="s">
        <v>6926</v>
      </c>
      <c r="C999" t="s">
        <v>5697</v>
      </c>
      <c r="D999" s="3">
        <v>6</v>
      </c>
      <c r="E999" s="3" t="s">
        <v>6653</v>
      </c>
      <c r="F999" s="9">
        <v>45037.812978703725</v>
      </c>
      <c r="G999" s="9">
        <v>45038.033900000002</v>
      </c>
      <c r="H999" s="9">
        <v>45038.547006481502</v>
      </c>
      <c r="I999" s="5" t="str">
        <f>IF(VLOOKUP(B999, 'Customer Data'!B:C,2,FALSE)='Order Data per SKU'!E999,"","Different")</f>
        <v>Different</v>
      </c>
      <c r="J999" s="5">
        <f>VLOOKUP(C999,'Warehouse Data'!A:G,7,FALSE)</f>
        <v>59.99</v>
      </c>
      <c r="K999" s="5">
        <f t="shared" si="15"/>
        <v>359.94</v>
      </c>
      <c r="L999" s="15">
        <f>PRODUCT(VLOOKUP(C999,'Warehouse Data'!A:H,8,FALSE),D999)</f>
        <v>5.4327732612491406</v>
      </c>
    </row>
    <row r="1000" spans="1:12" x14ac:dyDescent="0.3">
      <c r="A1000" t="s">
        <v>7834</v>
      </c>
      <c r="B1000" t="s">
        <v>6754</v>
      </c>
      <c r="C1000" t="s">
        <v>3100</v>
      </c>
      <c r="D1000" s="3">
        <v>8</v>
      </c>
      <c r="E1000" s="3" t="s">
        <v>6648</v>
      </c>
      <c r="F1000" s="9">
        <v>45037.896978703728</v>
      </c>
      <c r="G1000" s="9">
        <v>45038.367700000003</v>
      </c>
      <c r="H1000" s="9">
        <v>45038.858089814836</v>
      </c>
      <c r="I1000" s="5" t="str">
        <f>IF(VLOOKUP(B1000, 'Customer Data'!B:C,2,FALSE)='Order Data per SKU'!E1000,"","Different")</f>
        <v/>
      </c>
      <c r="J1000" s="5">
        <f>VLOOKUP(C1000,'Warehouse Data'!A:G,7,FALSE)</f>
        <v>6.99</v>
      </c>
      <c r="K1000" s="5">
        <f t="shared" si="15"/>
        <v>55.92</v>
      </c>
      <c r="L1000" s="15">
        <f>PRODUCT(VLOOKUP(C1000,'Warehouse Data'!A:H,8,FALSE),D1000)</f>
        <v>3.2643368088926805</v>
      </c>
    </row>
    <row r="1001" spans="1:12" x14ac:dyDescent="0.3">
      <c r="A1001" t="s">
        <v>7835</v>
      </c>
      <c r="B1001" t="s">
        <v>6985</v>
      </c>
      <c r="C1001" t="s">
        <v>3790</v>
      </c>
      <c r="D1001" s="3">
        <v>3</v>
      </c>
      <c r="E1001" s="3" t="s">
        <v>6623</v>
      </c>
      <c r="F1001" s="9">
        <v>45038.202978703725</v>
      </c>
      <c r="G1001" s="9">
        <v>45038.388899999998</v>
      </c>
      <c r="H1001" s="9">
        <v>45038.963395370389</v>
      </c>
      <c r="I1001" s="5" t="str">
        <f>IF(VLOOKUP(B1001, 'Customer Data'!B:C,2,FALSE)='Order Data per SKU'!E1001,"","Different")</f>
        <v/>
      </c>
      <c r="J1001" s="5">
        <f>VLOOKUP(C1001,'Warehouse Data'!A:G,7,FALSE)</f>
        <v>69.989999999999995</v>
      </c>
      <c r="K1001" s="5">
        <f t="shared" si="15"/>
        <v>209.96999999999997</v>
      </c>
      <c r="L1001" s="15">
        <f>PRODUCT(VLOOKUP(C1001,'Warehouse Data'!A:H,8,FALSE),D1001)</f>
        <v>72.013522549686527</v>
      </c>
    </row>
    <row r="1002" spans="1:12" x14ac:dyDescent="0.3">
      <c r="A1002" t="s">
        <v>7835</v>
      </c>
      <c r="B1002" t="s">
        <v>6985</v>
      </c>
      <c r="C1002" t="s">
        <v>3138</v>
      </c>
      <c r="D1002" s="3">
        <v>5</v>
      </c>
      <c r="E1002" s="3" t="s">
        <v>6623</v>
      </c>
      <c r="F1002" s="9">
        <v>45038.202978703725</v>
      </c>
      <c r="G1002" s="9">
        <v>45038.315499999997</v>
      </c>
      <c r="H1002" s="9">
        <v>45038.963395370389</v>
      </c>
      <c r="I1002" s="5" t="str">
        <f>IF(VLOOKUP(B1002, 'Customer Data'!B:C,2,FALSE)='Order Data per SKU'!E1002,"","Different")</f>
        <v/>
      </c>
      <c r="J1002" s="5">
        <f>VLOOKUP(C1002,'Warehouse Data'!A:G,7,FALSE)</f>
        <v>92.99</v>
      </c>
      <c r="K1002" s="5">
        <f t="shared" si="15"/>
        <v>464.95</v>
      </c>
      <c r="L1002" s="15">
        <f>PRODUCT(VLOOKUP(C1002,'Warehouse Data'!A:H,8,FALSE),D1002)</f>
        <v>60.020823801662495</v>
      </c>
    </row>
    <row r="1003" spans="1:12" x14ac:dyDescent="0.3">
      <c r="A1003" t="s">
        <v>7836</v>
      </c>
      <c r="B1003" t="s">
        <v>7236</v>
      </c>
      <c r="C1003" t="s">
        <v>3490</v>
      </c>
      <c r="D1003" s="3">
        <v>7</v>
      </c>
      <c r="E1003" s="3" t="s">
        <v>6630</v>
      </c>
      <c r="F1003" s="9">
        <v>45038.265978703726</v>
      </c>
      <c r="G1003" s="9">
        <v>45038.362500000003</v>
      </c>
      <c r="H1003" s="9">
        <v>45038.399312037058</v>
      </c>
      <c r="I1003" s="5" t="str">
        <f>IF(VLOOKUP(B1003, 'Customer Data'!B:C,2,FALSE)='Order Data per SKU'!E1003,"","Different")</f>
        <v/>
      </c>
      <c r="J1003" s="5">
        <f>VLOOKUP(C1003,'Warehouse Data'!A:G,7,FALSE)</f>
        <v>21.99</v>
      </c>
      <c r="K1003" s="5">
        <f t="shared" si="15"/>
        <v>153.92999999999998</v>
      </c>
      <c r="L1003" s="15">
        <f>PRODUCT(VLOOKUP(C1003,'Warehouse Data'!A:H,8,FALSE),D1003)</f>
        <v>31.567212678108515</v>
      </c>
    </row>
    <row r="1004" spans="1:12" x14ac:dyDescent="0.3">
      <c r="A1004" t="s">
        <v>7837</v>
      </c>
      <c r="B1004" t="s">
        <v>6982</v>
      </c>
      <c r="C1004" t="s">
        <v>4639</v>
      </c>
      <c r="D1004" s="3">
        <v>5</v>
      </c>
      <c r="E1004" s="3" t="s">
        <v>6622</v>
      </c>
      <c r="F1004" s="9">
        <v>45038.553978703727</v>
      </c>
      <c r="G1004" s="9">
        <v>45038.577700000002</v>
      </c>
      <c r="H1004" s="9">
        <v>45039.034534259285</v>
      </c>
      <c r="I1004" s="5" t="str">
        <f>IF(VLOOKUP(B1004, 'Customer Data'!B:C,2,FALSE)='Order Data per SKU'!E1004,"","Different")</f>
        <v/>
      </c>
      <c r="J1004" s="5">
        <f>VLOOKUP(C1004,'Warehouse Data'!A:G,7,FALSE)</f>
        <v>12.99</v>
      </c>
      <c r="K1004" s="5">
        <f t="shared" si="15"/>
        <v>64.95</v>
      </c>
      <c r="L1004" s="15">
        <f>PRODUCT(VLOOKUP(C1004,'Warehouse Data'!A:H,8,FALSE),D1004)</f>
        <v>6.0086622354244383</v>
      </c>
    </row>
    <row r="1005" spans="1:12" x14ac:dyDescent="0.3">
      <c r="A1005" t="s">
        <v>7838</v>
      </c>
      <c r="B1005" t="s">
        <v>7168</v>
      </c>
      <c r="C1005" t="s">
        <v>5938</v>
      </c>
      <c r="D1005" s="3">
        <v>4</v>
      </c>
      <c r="E1005" s="3" t="s">
        <v>6627</v>
      </c>
      <c r="F1005" s="9">
        <v>45038.876978703724</v>
      </c>
      <c r="G1005" s="9">
        <v>45039.267099999997</v>
      </c>
      <c r="H1005" s="9">
        <v>45039.293645370388</v>
      </c>
      <c r="I1005" s="5" t="str">
        <f>IF(VLOOKUP(B1005, 'Customer Data'!B:C,2,FALSE)='Order Data per SKU'!E1005,"","Different")</f>
        <v/>
      </c>
      <c r="J1005" s="5">
        <f>VLOOKUP(C1005,'Warehouse Data'!A:G,7,FALSE)</f>
        <v>79.989999999999995</v>
      </c>
      <c r="K1005" s="5">
        <f t="shared" si="15"/>
        <v>319.95999999999998</v>
      </c>
      <c r="L1005" s="15">
        <f>PRODUCT(VLOOKUP(C1005,'Warehouse Data'!A:H,8,FALSE),D1005)</f>
        <v>96.009854569083387</v>
      </c>
    </row>
    <row r="1006" spans="1:12" x14ac:dyDescent="0.3">
      <c r="A1006" t="s">
        <v>7839</v>
      </c>
      <c r="B1006" t="s">
        <v>6808</v>
      </c>
      <c r="C1006" t="s">
        <v>5598</v>
      </c>
      <c r="D1006" s="3">
        <v>10</v>
      </c>
      <c r="E1006" s="3" t="s">
        <v>6666</v>
      </c>
      <c r="F1006" s="9">
        <v>45039.362978703721</v>
      </c>
      <c r="G1006" s="9">
        <v>45039.549599999998</v>
      </c>
      <c r="H1006" s="9">
        <v>45039.61853425928</v>
      </c>
      <c r="I1006" s="5" t="str">
        <f>IF(VLOOKUP(B1006, 'Customer Data'!B:C,2,FALSE)='Order Data per SKU'!E1006,"","Different")</f>
        <v/>
      </c>
      <c r="J1006" s="5">
        <f>VLOOKUP(C1006,'Warehouse Data'!A:G,7,FALSE)</f>
        <v>69.989999999999995</v>
      </c>
      <c r="K1006" s="5">
        <f t="shared" si="15"/>
        <v>699.9</v>
      </c>
      <c r="L1006" s="15">
        <f>PRODUCT(VLOOKUP(C1006,'Warehouse Data'!A:H,8,FALSE),D1006)</f>
        <v>10.087654398149839</v>
      </c>
    </row>
    <row r="1007" spans="1:12" x14ac:dyDescent="0.3">
      <c r="A1007" t="s">
        <v>7839</v>
      </c>
      <c r="B1007" t="s">
        <v>6808</v>
      </c>
      <c r="C1007" t="s">
        <v>5799</v>
      </c>
      <c r="D1007" s="3">
        <v>7</v>
      </c>
      <c r="E1007" s="3" t="s">
        <v>6666</v>
      </c>
      <c r="F1007" s="9">
        <v>45039.362978703721</v>
      </c>
      <c r="G1007" s="9">
        <v>45039.533000000003</v>
      </c>
      <c r="H1007" s="9">
        <v>45039.61853425928</v>
      </c>
      <c r="I1007" s="5" t="str">
        <f>IF(VLOOKUP(B1007, 'Customer Data'!B:C,2,FALSE)='Order Data per SKU'!E1007,"","Different")</f>
        <v/>
      </c>
      <c r="J1007" s="5">
        <f>VLOOKUP(C1007,'Warehouse Data'!A:G,7,FALSE)</f>
        <v>79.989999999999995</v>
      </c>
      <c r="K1007" s="5">
        <f t="shared" si="15"/>
        <v>559.92999999999995</v>
      </c>
      <c r="L1007" s="15">
        <f>PRODUCT(VLOOKUP(C1007,'Warehouse Data'!A:H,8,FALSE),D1007)</f>
        <v>7.0418011646846246</v>
      </c>
    </row>
    <row r="1008" spans="1:12" x14ac:dyDescent="0.3">
      <c r="A1008" t="s">
        <v>7840</v>
      </c>
      <c r="B1008" t="s">
        <v>7114</v>
      </c>
      <c r="C1008" t="s">
        <v>5340</v>
      </c>
      <c r="D1008" s="3">
        <v>3</v>
      </c>
      <c r="E1008" s="3" t="s">
        <v>6663</v>
      </c>
      <c r="F1008" s="9">
        <v>45039.810978703717</v>
      </c>
      <c r="G1008" s="9">
        <v>45039.981800000001</v>
      </c>
      <c r="H1008" s="9">
        <v>45040.037367592609</v>
      </c>
      <c r="I1008" s="5" t="str">
        <f>IF(VLOOKUP(B1008, 'Customer Data'!B:C,2,FALSE)='Order Data per SKU'!E1008,"","Different")</f>
        <v/>
      </c>
      <c r="J1008" s="5">
        <f>VLOOKUP(C1008,'Warehouse Data'!A:G,7,FALSE)</f>
        <v>79.989999999999995</v>
      </c>
      <c r="K1008" s="5">
        <f t="shared" si="15"/>
        <v>239.96999999999997</v>
      </c>
      <c r="L1008" s="15">
        <f>PRODUCT(VLOOKUP(C1008,'Warehouse Data'!A:H,8,FALSE),D1008)</f>
        <v>0.30891650747836163</v>
      </c>
    </row>
    <row r="1009" spans="1:12" x14ac:dyDescent="0.3">
      <c r="A1009" t="s">
        <v>7841</v>
      </c>
      <c r="B1009" t="s">
        <v>6974</v>
      </c>
      <c r="C1009" t="s">
        <v>5121</v>
      </c>
      <c r="D1009" s="3">
        <v>3</v>
      </c>
      <c r="E1009" s="3" t="s">
        <v>6627</v>
      </c>
      <c r="F1009" s="9">
        <v>45040.304978703716</v>
      </c>
      <c r="G1009" s="9">
        <v>45040.389199999998</v>
      </c>
      <c r="H1009" s="9">
        <v>45041.293173148159</v>
      </c>
      <c r="I1009" s="5" t="str">
        <f>IF(VLOOKUP(B1009, 'Customer Data'!B:C,2,FALSE)='Order Data per SKU'!E1009,"","Different")</f>
        <v/>
      </c>
      <c r="J1009" s="5">
        <f>VLOOKUP(C1009,'Warehouse Data'!A:G,7,FALSE)</f>
        <v>25.99</v>
      </c>
      <c r="K1009" s="5">
        <f t="shared" si="15"/>
        <v>77.97</v>
      </c>
      <c r="L1009" s="15">
        <f>PRODUCT(VLOOKUP(C1009,'Warehouse Data'!A:H,8,FALSE),D1009)</f>
        <v>0.32754925944334962</v>
      </c>
    </row>
    <row r="1010" spans="1:12" x14ac:dyDescent="0.3">
      <c r="A1010" t="s">
        <v>7841</v>
      </c>
      <c r="B1010" t="s">
        <v>6974</v>
      </c>
      <c r="C1010" t="s">
        <v>3877</v>
      </c>
      <c r="D1010" s="3">
        <v>5</v>
      </c>
      <c r="E1010" s="3" t="s">
        <v>6627</v>
      </c>
      <c r="F1010" s="9">
        <v>45040.304978703716</v>
      </c>
      <c r="G1010" s="9">
        <v>45040.474000000002</v>
      </c>
      <c r="H1010" s="9">
        <v>45041.293173148159</v>
      </c>
      <c r="I1010" s="5" t="str">
        <f>IF(VLOOKUP(B1010, 'Customer Data'!B:C,2,FALSE)='Order Data per SKU'!E1010,"","Different")</f>
        <v/>
      </c>
      <c r="J1010" s="5">
        <f>VLOOKUP(C1010,'Warehouse Data'!A:G,7,FALSE)</f>
        <v>16.989999999999998</v>
      </c>
      <c r="K1010" s="5">
        <f t="shared" si="15"/>
        <v>84.949999999999989</v>
      </c>
      <c r="L1010" s="15">
        <f>PRODUCT(VLOOKUP(C1010,'Warehouse Data'!A:H,8,FALSE),D1010)</f>
        <v>0.53648127205356411</v>
      </c>
    </row>
    <row r="1011" spans="1:12" x14ac:dyDescent="0.3">
      <c r="A1011" t="s">
        <v>7841</v>
      </c>
      <c r="B1011" t="s">
        <v>6974</v>
      </c>
      <c r="C1011" t="s">
        <v>5389</v>
      </c>
      <c r="D1011" s="3">
        <v>6</v>
      </c>
      <c r="E1011" s="3" t="s">
        <v>6627</v>
      </c>
      <c r="F1011" s="9">
        <v>45040.304978703716</v>
      </c>
      <c r="G1011" s="9">
        <v>45041.093699999998</v>
      </c>
      <c r="H1011" s="9">
        <v>45041.293173148159</v>
      </c>
      <c r="I1011" s="5" t="str">
        <f>IF(VLOOKUP(B1011, 'Customer Data'!B:C,2,FALSE)='Order Data per SKU'!E1011,"","Different")</f>
        <v/>
      </c>
      <c r="J1011" s="5">
        <f>VLOOKUP(C1011,'Warehouse Data'!A:G,7,FALSE)</f>
        <v>18.989999999999998</v>
      </c>
      <c r="K1011" s="5">
        <f t="shared" si="15"/>
        <v>113.94</v>
      </c>
      <c r="L1011" s="15">
        <f>PRODUCT(VLOOKUP(C1011,'Warehouse Data'!A:H,8,FALSE),D1011)</f>
        <v>9.0120768222147216</v>
      </c>
    </row>
    <row r="1012" spans="1:12" x14ac:dyDescent="0.3">
      <c r="A1012" t="s">
        <v>7842</v>
      </c>
      <c r="B1012" t="s">
        <v>6821</v>
      </c>
      <c r="C1012" t="s">
        <v>3623</v>
      </c>
      <c r="D1012" s="3">
        <v>9</v>
      </c>
      <c r="E1012" s="3" t="s">
        <v>6661</v>
      </c>
      <c r="F1012" s="9">
        <v>45040.624978703716</v>
      </c>
      <c r="G1012" s="9">
        <v>45040.8073</v>
      </c>
      <c r="H1012" s="9">
        <v>45040.977756481494</v>
      </c>
      <c r="I1012" s="5" t="str">
        <f>IF(VLOOKUP(B1012, 'Customer Data'!B:C,2,FALSE)='Order Data per SKU'!E1012,"","Different")</f>
        <v>Different</v>
      </c>
      <c r="J1012" s="5">
        <f>VLOOKUP(C1012,'Warehouse Data'!A:G,7,FALSE)</f>
        <v>64.989999999999995</v>
      </c>
      <c r="K1012" s="5">
        <f t="shared" si="15"/>
        <v>584.91</v>
      </c>
      <c r="L1012" s="15">
        <f>PRODUCT(VLOOKUP(C1012,'Warehouse Data'!A:H,8,FALSE),D1012)</f>
        <v>378.06438381521684</v>
      </c>
    </row>
    <row r="1013" spans="1:12" x14ac:dyDescent="0.3">
      <c r="A1013" t="s">
        <v>7843</v>
      </c>
      <c r="B1013" t="s">
        <v>7248</v>
      </c>
      <c r="C1013" t="s">
        <v>5676</v>
      </c>
      <c r="D1013" s="3">
        <v>7</v>
      </c>
      <c r="E1013" s="3" t="s">
        <v>6623</v>
      </c>
      <c r="F1013" s="9">
        <v>45041.098978703718</v>
      </c>
      <c r="G1013" s="9">
        <v>45041.234600000003</v>
      </c>
      <c r="H1013" s="9">
        <v>45042.096200925938</v>
      </c>
      <c r="I1013" s="5" t="str">
        <f>IF(VLOOKUP(B1013, 'Customer Data'!B:C,2,FALSE)='Order Data per SKU'!E1013,"","Different")</f>
        <v/>
      </c>
      <c r="J1013" s="5">
        <f>VLOOKUP(C1013,'Warehouse Data'!A:G,7,FALSE)</f>
        <v>24.99</v>
      </c>
      <c r="K1013" s="5">
        <f t="shared" si="15"/>
        <v>174.92999999999998</v>
      </c>
      <c r="L1013" s="15">
        <f>PRODUCT(VLOOKUP(C1013,'Warehouse Data'!A:H,8,FALSE),D1013)</f>
        <v>10.545172143006722</v>
      </c>
    </row>
    <row r="1014" spans="1:12" x14ac:dyDescent="0.3">
      <c r="A1014" t="s">
        <v>7843</v>
      </c>
      <c r="B1014" t="s">
        <v>7248</v>
      </c>
      <c r="C1014" t="s">
        <v>4052</v>
      </c>
      <c r="D1014" s="3">
        <v>9</v>
      </c>
      <c r="E1014" s="3" t="s">
        <v>6623</v>
      </c>
      <c r="F1014" s="9">
        <v>45041.098978703718</v>
      </c>
      <c r="G1014" s="9">
        <v>45041.489800000003</v>
      </c>
      <c r="H1014" s="9">
        <v>45042.096200925938</v>
      </c>
      <c r="I1014" s="5" t="str">
        <f>IF(VLOOKUP(B1014, 'Customer Data'!B:C,2,FALSE)='Order Data per SKU'!E1014,"","Different")</f>
        <v/>
      </c>
      <c r="J1014" s="5">
        <f>VLOOKUP(C1014,'Warehouse Data'!A:G,7,FALSE)</f>
        <v>34.99</v>
      </c>
      <c r="K1014" s="5">
        <f t="shared" si="15"/>
        <v>314.91000000000003</v>
      </c>
      <c r="L1014" s="15">
        <f>PRODUCT(VLOOKUP(C1014,'Warehouse Data'!A:H,8,FALSE),D1014)</f>
        <v>108.05425092989361</v>
      </c>
    </row>
    <row r="1015" spans="1:12" x14ac:dyDescent="0.3">
      <c r="A1015" t="s">
        <v>7843</v>
      </c>
      <c r="B1015" t="s">
        <v>7248</v>
      </c>
      <c r="C1015" t="s">
        <v>3840</v>
      </c>
      <c r="D1015" s="3">
        <v>7</v>
      </c>
      <c r="E1015" s="3" t="s">
        <v>6623</v>
      </c>
      <c r="F1015" s="9">
        <v>45041.098978703718</v>
      </c>
      <c r="G1015" s="9">
        <v>45041.654999999999</v>
      </c>
      <c r="H1015" s="9">
        <v>45042.096200925938</v>
      </c>
      <c r="I1015" s="5" t="str">
        <f>IF(VLOOKUP(B1015, 'Customer Data'!B:C,2,FALSE)='Order Data per SKU'!E1015,"","Different")</f>
        <v/>
      </c>
      <c r="J1015" s="5">
        <f>VLOOKUP(C1015,'Warehouse Data'!A:G,7,FALSE)</f>
        <v>18.989999999999998</v>
      </c>
      <c r="K1015" s="5">
        <f t="shared" si="15"/>
        <v>132.92999999999998</v>
      </c>
      <c r="L1015" s="15">
        <f>PRODUCT(VLOOKUP(C1015,'Warehouse Data'!A:H,8,FALSE),D1015)</f>
        <v>3.5270429512488484</v>
      </c>
    </row>
    <row r="1016" spans="1:12" x14ac:dyDescent="0.3">
      <c r="A1016" t="s">
        <v>7844</v>
      </c>
      <c r="B1016" t="s">
        <v>7190</v>
      </c>
      <c r="C1016" t="s">
        <v>4497</v>
      </c>
      <c r="D1016" s="3">
        <v>4</v>
      </c>
      <c r="E1016" s="3" t="s">
        <v>6658</v>
      </c>
      <c r="F1016" s="9">
        <v>45041.44997870372</v>
      </c>
      <c r="G1016" s="9">
        <v>45042.2068</v>
      </c>
      <c r="H1016" s="9">
        <v>45042.346506481495</v>
      </c>
      <c r="I1016" s="5" t="str">
        <f>IF(VLOOKUP(B1016, 'Customer Data'!B:C,2,FALSE)='Order Data per SKU'!E1016,"","Different")</f>
        <v/>
      </c>
      <c r="J1016" s="5">
        <f>VLOOKUP(C1016,'Warehouse Data'!A:G,7,FALSE)</f>
        <v>11.99</v>
      </c>
      <c r="K1016" s="5">
        <f t="shared" si="15"/>
        <v>47.96</v>
      </c>
      <c r="L1016" s="15">
        <f>PRODUCT(VLOOKUP(C1016,'Warehouse Data'!A:H,8,FALSE),D1016)</f>
        <v>12.037399478098003</v>
      </c>
    </row>
    <row r="1017" spans="1:12" x14ac:dyDescent="0.3">
      <c r="A1017" t="s">
        <v>7845</v>
      </c>
      <c r="B1017" t="s">
        <v>7191</v>
      </c>
      <c r="C1017" t="s">
        <v>5443</v>
      </c>
      <c r="D1017" s="3">
        <v>7</v>
      </c>
      <c r="E1017" s="3" t="s">
        <v>6643</v>
      </c>
      <c r="F1017" s="9">
        <v>45041.713978703723</v>
      </c>
      <c r="G1017" s="9">
        <v>45042.5769</v>
      </c>
      <c r="H1017" s="9">
        <v>45042.594534259282</v>
      </c>
      <c r="I1017" s="5" t="str">
        <f>IF(VLOOKUP(B1017, 'Customer Data'!B:C,2,FALSE)='Order Data per SKU'!E1017,"","Different")</f>
        <v/>
      </c>
      <c r="J1017" s="5">
        <f>VLOOKUP(C1017,'Warehouse Data'!A:G,7,FALSE)</f>
        <v>59.99</v>
      </c>
      <c r="K1017" s="5">
        <f t="shared" si="15"/>
        <v>419.93</v>
      </c>
      <c r="L1017" s="15">
        <f>PRODUCT(VLOOKUP(C1017,'Warehouse Data'!A:H,8,FALSE),D1017)</f>
        <v>140.04542124466806</v>
      </c>
    </row>
    <row r="1018" spans="1:12" x14ac:dyDescent="0.3">
      <c r="A1018" t="s">
        <v>7846</v>
      </c>
      <c r="B1018" t="s">
        <v>7210</v>
      </c>
      <c r="C1018" t="s">
        <v>5445</v>
      </c>
      <c r="D1018" s="3">
        <v>2</v>
      </c>
      <c r="E1018" s="3" t="s">
        <v>6663</v>
      </c>
      <c r="F1018" s="9">
        <v>45042.162978703724</v>
      </c>
      <c r="G1018" s="9">
        <v>45042.189599999998</v>
      </c>
      <c r="H1018" s="9">
        <v>45042.242839814833</v>
      </c>
      <c r="I1018" s="5" t="str">
        <f>IF(VLOOKUP(B1018, 'Customer Data'!B:C,2,FALSE)='Order Data per SKU'!E1018,"","Different")</f>
        <v/>
      </c>
      <c r="J1018" s="5">
        <f>VLOOKUP(C1018,'Warehouse Data'!A:G,7,FALSE)</f>
        <v>29.99</v>
      </c>
      <c r="K1018" s="5">
        <f t="shared" si="15"/>
        <v>59.98</v>
      </c>
      <c r="L1018" s="15">
        <f>PRODUCT(VLOOKUP(C1018,'Warehouse Data'!A:H,8,FALSE),D1018)</f>
        <v>0.20736264948494565</v>
      </c>
    </row>
    <row r="1019" spans="1:12" x14ac:dyDescent="0.3">
      <c r="A1019" t="s">
        <v>7847</v>
      </c>
      <c r="B1019" t="s">
        <v>6827</v>
      </c>
      <c r="C1019" t="s">
        <v>4454</v>
      </c>
      <c r="D1019" s="3">
        <v>4</v>
      </c>
      <c r="E1019" s="3" t="s">
        <v>6661</v>
      </c>
      <c r="F1019" s="9">
        <v>45042.213978703723</v>
      </c>
      <c r="G1019" s="9">
        <v>45042.772499999999</v>
      </c>
      <c r="H1019" s="9">
        <v>45042.811200925942</v>
      </c>
      <c r="I1019" s="5" t="str">
        <f>IF(VLOOKUP(B1019, 'Customer Data'!B:C,2,FALSE)='Order Data per SKU'!E1019,"","Different")</f>
        <v/>
      </c>
      <c r="J1019" s="5">
        <f>VLOOKUP(C1019,'Warehouse Data'!A:G,7,FALSE)</f>
        <v>29.99</v>
      </c>
      <c r="K1019" s="5">
        <f t="shared" si="15"/>
        <v>119.96</v>
      </c>
      <c r="L1019" s="15">
        <f>PRODUCT(VLOOKUP(C1019,'Warehouse Data'!A:H,8,FALSE),D1019)</f>
        <v>2.0272578823341458</v>
      </c>
    </row>
    <row r="1020" spans="1:12" x14ac:dyDescent="0.3">
      <c r="A1020" t="s">
        <v>7848</v>
      </c>
      <c r="B1020" t="s">
        <v>7123</v>
      </c>
      <c r="C1020" t="s">
        <v>5781</v>
      </c>
      <c r="D1020" s="3">
        <v>4</v>
      </c>
      <c r="E1020" s="3" t="s">
        <v>6653</v>
      </c>
      <c r="F1020" s="9">
        <v>45042.53697870372</v>
      </c>
      <c r="G1020" s="9">
        <v>45042.597300000001</v>
      </c>
      <c r="H1020" s="9">
        <v>45042.951562037051</v>
      </c>
      <c r="I1020" s="5" t="str">
        <f>IF(VLOOKUP(B1020, 'Customer Data'!B:C,2,FALSE)='Order Data per SKU'!E1020,"","Different")</f>
        <v/>
      </c>
      <c r="J1020" s="5">
        <f>VLOOKUP(C1020,'Warehouse Data'!A:G,7,FALSE)</f>
        <v>69.989999999999995</v>
      </c>
      <c r="K1020" s="5">
        <f t="shared" si="15"/>
        <v>279.95999999999998</v>
      </c>
      <c r="L1020" s="15">
        <f>PRODUCT(VLOOKUP(C1020,'Warehouse Data'!A:H,8,FALSE),D1020)</f>
        <v>20.034209274500512</v>
      </c>
    </row>
    <row r="1021" spans="1:12" x14ac:dyDescent="0.3">
      <c r="A1021" t="s">
        <v>7849</v>
      </c>
      <c r="B1021" t="s">
        <v>7023</v>
      </c>
      <c r="C1021" t="s">
        <v>5586</v>
      </c>
      <c r="D1021" s="3">
        <v>4</v>
      </c>
      <c r="E1021" s="3" t="s">
        <v>6650</v>
      </c>
      <c r="F1021" s="9">
        <v>45042.621978703719</v>
      </c>
      <c r="G1021" s="9">
        <v>45042.655500000001</v>
      </c>
      <c r="H1021" s="9">
        <v>45043.228228703716</v>
      </c>
      <c r="I1021" s="5" t="str">
        <f>IF(VLOOKUP(B1021, 'Customer Data'!B:C,2,FALSE)='Order Data per SKU'!E1021,"","Different")</f>
        <v/>
      </c>
      <c r="J1021" s="5">
        <f>VLOOKUP(C1021,'Warehouse Data'!A:G,7,FALSE)</f>
        <v>54.99</v>
      </c>
      <c r="K1021" s="5">
        <f t="shared" si="15"/>
        <v>219.96</v>
      </c>
      <c r="L1021" s="15">
        <f>PRODUCT(VLOOKUP(C1021,'Warehouse Data'!A:H,8,FALSE),D1021)</f>
        <v>4.0335901854429634</v>
      </c>
    </row>
    <row r="1022" spans="1:12" x14ac:dyDescent="0.3">
      <c r="A1022" t="s">
        <v>7850</v>
      </c>
      <c r="B1022" t="s">
        <v>7137</v>
      </c>
      <c r="C1022" t="s">
        <v>3377</v>
      </c>
      <c r="D1022" s="3">
        <v>4</v>
      </c>
      <c r="E1022" s="3" t="s">
        <v>6632</v>
      </c>
      <c r="F1022" s="9">
        <v>45042.738978703717</v>
      </c>
      <c r="G1022" s="9">
        <v>45042.836000000003</v>
      </c>
      <c r="H1022" s="9">
        <v>45043.059117592609</v>
      </c>
      <c r="I1022" s="5" t="str">
        <f>IF(VLOOKUP(B1022, 'Customer Data'!B:C,2,FALSE)='Order Data per SKU'!E1022,"","Different")</f>
        <v>Different</v>
      </c>
      <c r="J1022" s="5">
        <f>VLOOKUP(C1022,'Warehouse Data'!A:G,7,FALSE)</f>
        <v>39.99</v>
      </c>
      <c r="K1022" s="5">
        <f t="shared" si="15"/>
        <v>159.96</v>
      </c>
      <c r="L1022" s="15">
        <f>PRODUCT(VLOOKUP(C1022,'Warehouse Data'!A:H,8,FALSE),D1022)</f>
        <v>0.80523029807758373</v>
      </c>
    </row>
    <row r="1023" spans="1:12" x14ac:dyDescent="0.3">
      <c r="A1023" t="s">
        <v>7850</v>
      </c>
      <c r="B1023" t="s">
        <v>7137</v>
      </c>
      <c r="C1023" t="s">
        <v>5680</v>
      </c>
      <c r="D1023" s="3">
        <v>4</v>
      </c>
      <c r="E1023" s="3" t="s">
        <v>6632</v>
      </c>
      <c r="F1023" s="9">
        <v>45042.738978703717</v>
      </c>
      <c r="G1023" s="9">
        <v>45043.051399999997</v>
      </c>
      <c r="H1023" s="9">
        <v>45043.059117592609</v>
      </c>
      <c r="I1023" s="5" t="str">
        <f>IF(VLOOKUP(B1023, 'Customer Data'!B:C,2,FALSE)='Order Data per SKU'!E1023,"","Different")</f>
        <v>Different</v>
      </c>
      <c r="J1023" s="5">
        <f>VLOOKUP(C1023,'Warehouse Data'!A:G,7,FALSE)</f>
        <v>39.99</v>
      </c>
      <c r="K1023" s="5">
        <f t="shared" si="15"/>
        <v>159.96</v>
      </c>
      <c r="L1023" s="15">
        <f>PRODUCT(VLOOKUP(C1023,'Warehouse Data'!A:H,8,FALSE),D1023)</f>
        <v>40.034526460394339</v>
      </c>
    </row>
    <row r="1024" spans="1:12" x14ac:dyDescent="0.3">
      <c r="A1024" t="s">
        <v>7851</v>
      </c>
      <c r="B1024" t="s">
        <v>7075</v>
      </c>
      <c r="C1024" t="s">
        <v>4815</v>
      </c>
      <c r="D1024" s="3">
        <v>4</v>
      </c>
      <c r="E1024" s="3" t="s">
        <v>6666</v>
      </c>
      <c r="F1024" s="9">
        <v>45042.934978703721</v>
      </c>
      <c r="G1024" s="9">
        <v>45042.997600000002</v>
      </c>
      <c r="H1024" s="9">
        <v>45043.505117592613</v>
      </c>
      <c r="I1024" s="5" t="str">
        <f>IF(VLOOKUP(B1024, 'Customer Data'!B:C,2,FALSE)='Order Data per SKU'!E1024,"","Different")</f>
        <v/>
      </c>
      <c r="J1024" s="5">
        <f>VLOOKUP(C1024,'Warehouse Data'!A:G,7,FALSE)</f>
        <v>5.99</v>
      </c>
      <c r="K1024" s="5">
        <f t="shared" si="15"/>
        <v>23.96</v>
      </c>
      <c r="L1024" s="15">
        <f>PRODUCT(VLOOKUP(C1024,'Warehouse Data'!A:H,8,FALSE),D1024)</f>
        <v>112.01065858438889</v>
      </c>
    </row>
    <row r="1025" spans="1:12" x14ac:dyDescent="0.3">
      <c r="A1025" t="s">
        <v>7852</v>
      </c>
      <c r="B1025" t="s">
        <v>7238</v>
      </c>
      <c r="C1025" t="s">
        <v>5443</v>
      </c>
      <c r="D1025" s="3">
        <v>9</v>
      </c>
      <c r="E1025" s="3" t="s">
        <v>6643</v>
      </c>
      <c r="F1025" s="9">
        <v>45043.291978703724</v>
      </c>
      <c r="G1025" s="9">
        <v>45043.386599999998</v>
      </c>
      <c r="H1025" s="9">
        <v>45043.771839814835</v>
      </c>
      <c r="I1025" s="5" t="str">
        <f>IF(VLOOKUP(B1025, 'Customer Data'!B:C,2,FALSE)='Order Data per SKU'!E1025,"","Different")</f>
        <v/>
      </c>
      <c r="J1025" s="5">
        <f>VLOOKUP(C1025,'Warehouse Data'!A:G,7,FALSE)</f>
        <v>59.99</v>
      </c>
      <c r="K1025" s="5">
        <f t="shared" si="15"/>
        <v>539.91</v>
      </c>
      <c r="L1025" s="15">
        <f>PRODUCT(VLOOKUP(C1025,'Warehouse Data'!A:H,8,FALSE),D1025)</f>
        <v>180.05839874314464</v>
      </c>
    </row>
    <row r="1026" spans="1:12" x14ac:dyDescent="0.3">
      <c r="A1026" t="s">
        <v>7853</v>
      </c>
      <c r="B1026" t="s">
        <v>6744</v>
      </c>
      <c r="C1026" t="s">
        <v>4412</v>
      </c>
      <c r="D1026" s="3">
        <v>3</v>
      </c>
      <c r="E1026" s="3" t="s">
        <v>6638</v>
      </c>
      <c r="F1026" s="9">
        <v>45043.474978703722</v>
      </c>
      <c r="G1026" s="9">
        <v>45043.533300000003</v>
      </c>
      <c r="H1026" s="9">
        <v>45043.627062037056</v>
      </c>
      <c r="I1026" s="5" t="str">
        <f>IF(VLOOKUP(B1026, 'Customer Data'!B:C,2,FALSE)='Order Data per SKU'!E1026,"","Different")</f>
        <v/>
      </c>
      <c r="J1026" s="5">
        <f>VLOOKUP(C1026,'Warehouse Data'!A:G,7,FALSE)</f>
        <v>15.99</v>
      </c>
      <c r="K1026" s="5">
        <f t="shared" si="15"/>
        <v>47.97</v>
      </c>
      <c r="L1026" s="15">
        <f>PRODUCT(VLOOKUP(C1026,'Warehouse Data'!A:H,8,FALSE),D1026)</f>
        <v>15.018578388272342</v>
      </c>
    </row>
    <row r="1027" spans="1:12" x14ac:dyDescent="0.3">
      <c r="A1027" t="s">
        <v>7853</v>
      </c>
      <c r="B1027" t="s">
        <v>6744</v>
      </c>
      <c r="C1027" t="s">
        <v>3229</v>
      </c>
      <c r="D1027" s="3">
        <v>2</v>
      </c>
      <c r="E1027" s="3" t="s">
        <v>6638</v>
      </c>
      <c r="F1027" s="9">
        <v>45043.474978703722</v>
      </c>
      <c r="G1027" s="9">
        <v>45043.612200000003</v>
      </c>
      <c r="H1027" s="9">
        <v>45043.627062037056</v>
      </c>
      <c r="I1027" s="5" t="str">
        <f>IF(VLOOKUP(B1027, 'Customer Data'!B:C,2,FALSE)='Order Data per SKU'!E1027,"","Different")</f>
        <v/>
      </c>
      <c r="J1027" s="5">
        <f>VLOOKUP(C1027,'Warehouse Data'!A:G,7,FALSE)</f>
        <v>52.99</v>
      </c>
      <c r="K1027" s="5">
        <f t="shared" si="15"/>
        <v>105.98</v>
      </c>
      <c r="L1027" s="15">
        <f>PRODUCT(VLOOKUP(C1027,'Warehouse Data'!A:H,8,FALSE),D1027)</f>
        <v>6.0122603371674499</v>
      </c>
    </row>
    <row r="1028" spans="1:12" x14ac:dyDescent="0.3">
      <c r="A1028" t="s">
        <v>7854</v>
      </c>
      <c r="B1028" t="s">
        <v>6885</v>
      </c>
      <c r="C1028" t="s">
        <v>5037</v>
      </c>
      <c r="D1028" s="3">
        <v>6</v>
      </c>
      <c r="E1028" s="3" t="s">
        <v>6640</v>
      </c>
      <c r="F1028" s="9">
        <v>45043.764978703723</v>
      </c>
      <c r="G1028" s="9">
        <v>45044.1178</v>
      </c>
      <c r="H1028" s="9">
        <v>45044.296923148169</v>
      </c>
      <c r="I1028" s="5" t="str">
        <f>IF(VLOOKUP(B1028, 'Customer Data'!B:C,2,FALSE)='Order Data per SKU'!E1028,"","Different")</f>
        <v/>
      </c>
      <c r="J1028" s="5">
        <f>VLOOKUP(C1028,'Warehouse Data'!A:G,7,FALSE)</f>
        <v>21.99</v>
      </c>
      <c r="K1028" s="5">
        <f t="shared" ref="K1028:K1091" si="16">J1028*D1028</f>
        <v>131.94</v>
      </c>
      <c r="L1028" s="15">
        <f>PRODUCT(VLOOKUP(C1028,'Warehouse Data'!A:H,8,FALSE),D1028)</f>
        <v>0.63315655587499153</v>
      </c>
    </row>
    <row r="1029" spans="1:12" x14ac:dyDescent="0.3">
      <c r="A1029" t="s">
        <v>7855</v>
      </c>
      <c r="B1029" t="s">
        <v>6833</v>
      </c>
      <c r="C1029" t="s">
        <v>4055</v>
      </c>
      <c r="D1029" s="3">
        <v>3</v>
      </c>
      <c r="E1029" s="3" t="s">
        <v>6654</v>
      </c>
      <c r="F1029" s="9">
        <v>45043.91197870372</v>
      </c>
      <c r="G1029" s="9">
        <v>45044.511299999998</v>
      </c>
      <c r="H1029" s="9">
        <v>45044.89461759261</v>
      </c>
      <c r="I1029" s="5" t="str">
        <f>IF(VLOOKUP(B1029, 'Customer Data'!B:C,2,FALSE)='Order Data per SKU'!E1029,"","Different")</f>
        <v/>
      </c>
      <c r="J1029" s="5">
        <f>VLOOKUP(C1029,'Warehouse Data'!A:G,7,FALSE)</f>
        <v>34.99</v>
      </c>
      <c r="K1029" s="5">
        <f t="shared" si="16"/>
        <v>104.97</v>
      </c>
      <c r="L1029" s="15">
        <f>PRODUCT(VLOOKUP(C1029,'Warehouse Data'!A:H,8,FALSE),D1029)</f>
        <v>75.012556827978869</v>
      </c>
    </row>
    <row r="1030" spans="1:12" x14ac:dyDescent="0.3">
      <c r="A1030" t="s">
        <v>7856</v>
      </c>
      <c r="B1030" t="s">
        <v>7207</v>
      </c>
      <c r="C1030" t="s">
        <v>3027</v>
      </c>
      <c r="D1030" s="3">
        <v>9</v>
      </c>
      <c r="E1030" s="3" t="s">
        <v>6648</v>
      </c>
      <c r="F1030" s="9">
        <v>45044.052978703723</v>
      </c>
      <c r="G1030" s="9">
        <v>45044.165099999998</v>
      </c>
      <c r="H1030" s="9">
        <v>45044.275200925942</v>
      </c>
      <c r="I1030" s="5" t="str">
        <f>IF(VLOOKUP(B1030, 'Customer Data'!B:C,2,FALSE)='Order Data per SKU'!E1030,"","Different")</f>
        <v/>
      </c>
      <c r="J1030" s="5">
        <f>VLOOKUP(C1030,'Warehouse Data'!A:G,7,FALSE)</f>
        <v>29.99</v>
      </c>
      <c r="K1030" s="5">
        <f t="shared" si="16"/>
        <v>269.90999999999997</v>
      </c>
      <c r="L1030" s="15">
        <f>PRODUCT(VLOOKUP(C1030,'Warehouse Data'!A:H,8,FALSE),D1030)</f>
        <v>216.02253563403727</v>
      </c>
    </row>
    <row r="1031" spans="1:12" x14ac:dyDescent="0.3">
      <c r="A1031" t="s">
        <v>7856</v>
      </c>
      <c r="B1031" t="s">
        <v>7207</v>
      </c>
      <c r="C1031" t="s">
        <v>3729</v>
      </c>
      <c r="D1031" s="3">
        <v>5</v>
      </c>
      <c r="E1031" s="3" t="s">
        <v>6648</v>
      </c>
      <c r="F1031" s="9">
        <v>45044.052978703723</v>
      </c>
      <c r="G1031" s="9">
        <v>45044.247300000003</v>
      </c>
      <c r="H1031" s="9">
        <v>45044.275200925942</v>
      </c>
      <c r="I1031" s="5" t="str">
        <f>IF(VLOOKUP(B1031, 'Customer Data'!B:C,2,FALSE)='Order Data per SKU'!E1031,"","Different")</f>
        <v/>
      </c>
      <c r="J1031" s="5">
        <f>VLOOKUP(C1031,'Warehouse Data'!A:G,7,FALSE)</f>
        <v>4.99</v>
      </c>
      <c r="K1031" s="5">
        <f t="shared" si="16"/>
        <v>24.950000000000003</v>
      </c>
      <c r="L1031" s="15">
        <f>PRODUCT(VLOOKUP(C1031,'Warehouse Data'!A:H,8,FALSE),D1031)</f>
        <v>40.039252292271705</v>
      </c>
    </row>
    <row r="1032" spans="1:12" x14ac:dyDescent="0.3">
      <c r="A1032" t="s">
        <v>7857</v>
      </c>
      <c r="B1032" t="s">
        <v>6882</v>
      </c>
      <c r="C1032" t="s">
        <v>5470</v>
      </c>
      <c r="D1032" s="3">
        <v>8</v>
      </c>
      <c r="E1032" s="3" t="s">
        <v>6661</v>
      </c>
      <c r="F1032" s="9">
        <v>45044.243978703722</v>
      </c>
      <c r="G1032" s="9">
        <v>45044.700199999999</v>
      </c>
      <c r="H1032" s="9">
        <v>45044.707173148163</v>
      </c>
      <c r="I1032" s="5" t="str">
        <f>IF(VLOOKUP(B1032, 'Customer Data'!B:C,2,FALSE)='Order Data per SKU'!E1032,"","Different")</f>
        <v/>
      </c>
      <c r="J1032" s="5">
        <f>VLOOKUP(C1032,'Warehouse Data'!A:G,7,FALSE)</f>
        <v>21.99</v>
      </c>
      <c r="K1032" s="5">
        <f t="shared" si="16"/>
        <v>175.92</v>
      </c>
      <c r="L1032" s="15">
        <f>PRODUCT(VLOOKUP(C1032,'Warehouse Data'!A:H,8,FALSE),D1032)</f>
        <v>4.0750978688051118</v>
      </c>
    </row>
    <row r="1033" spans="1:12" x14ac:dyDescent="0.3">
      <c r="A1033" t="s">
        <v>7858</v>
      </c>
      <c r="B1033" t="s">
        <v>6781</v>
      </c>
      <c r="C1033" t="s">
        <v>4693</v>
      </c>
      <c r="D1033" s="3">
        <v>7</v>
      </c>
      <c r="E1033" s="3" t="s">
        <v>6623</v>
      </c>
      <c r="F1033" s="9">
        <v>45044.528978703725</v>
      </c>
      <c r="G1033" s="9">
        <v>45044.795400000003</v>
      </c>
      <c r="H1033" s="9">
        <v>45045.001200925944</v>
      </c>
      <c r="I1033" s="5" t="str">
        <f>IF(VLOOKUP(B1033, 'Customer Data'!B:C,2,FALSE)='Order Data per SKU'!E1033,"","Different")</f>
        <v/>
      </c>
      <c r="J1033" s="5">
        <f>VLOOKUP(C1033,'Warehouse Data'!A:G,7,FALSE)</f>
        <v>12.99</v>
      </c>
      <c r="K1033" s="5">
        <f t="shared" si="16"/>
        <v>90.93</v>
      </c>
      <c r="L1033" s="15">
        <f>PRODUCT(VLOOKUP(C1033,'Warehouse Data'!A:H,8,FALSE),D1033)</f>
        <v>7.0379306055907138</v>
      </c>
    </row>
    <row r="1034" spans="1:12" x14ac:dyDescent="0.3">
      <c r="A1034" t="s">
        <v>7858</v>
      </c>
      <c r="B1034" t="s">
        <v>6781</v>
      </c>
      <c r="C1034" t="s">
        <v>3169</v>
      </c>
      <c r="D1034" s="3">
        <v>1</v>
      </c>
      <c r="E1034" s="3" t="s">
        <v>6623</v>
      </c>
      <c r="F1034" s="9">
        <v>45044.528978703725</v>
      </c>
      <c r="G1034" s="9">
        <v>45044.544099999999</v>
      </c>
      <c r="H1034" s="9">
        <v>45045.001200925944</v>
      </c>
      <c r="I1034" s="5" t="str">
        <f>IF(VLOOKUP(B1034, 'Customer Data'!B:C,2,FALSE)='Order Data per SKU'!E1034,"","Different")</f>
        <v/>
      </c>
      <c r="J1034" s="5">
        <f>VLOOKUP(C1034,'Warehouse Data'!A:G,7,FALSE)</f>
        <v>82.99</v>
      </c>
      <c r="K1034" s="5">
        <f t="shared" si="16"/>
        <v>82.99</v>
      </c>
      <c r="L1034" s="15">
        <f>PRODUCT(VLOOKUP(C1034,'Warehouse Data'!A:H,8,FALSE),D1034)</f>
        <v>5.0050018374030518</v>
      </c>
    </row>
    <row r="1035" spans="1:12" x14ac:dyDescent="0.3">
      <c r="A1035" t="s">
        <v>7859</v>
      </c>
      <c r="B1035" t="s">
        <v>7109</v>
      </c>
      <c r="C1035" t="s">
        <v>3884</v>
      </c>
      <c r="D1035" s="3">
        <v>3</v>
      </c>
      <c r="E1035" s="3" t="s">
        <v>6628</v>
      </c>
      <c r="F1035" s="9">
        <v>45044.866978703729</v>
      </c>
      <c r="G1035" s="9">
        <v>45045.775199999996</v>
      </c>
      <c r="H1035" s="9">
        <v>45045.83017314817</v>
      </c>
      <c r="I1035" s="5" t="str">
        <f>IF(VLOOKUP(B1035, 'Customer Data'!B:C,2,FALSE)='Order Data per SKU'!E1035,"","Different")</f>
        <v/>
      </c>
      <c r="J1035" s="5">
        <f>VLOOKUP(C1035,'Warehouse Data'!A:G,7,FALSE)</f>
        <v>22.99</v>
      </c>
      <c r="K1035" s="5">
        <f t="shared" si="16"/>
        <v>68.97</v>
      </c>
      <c r="L1035" s="15">
        <f>PRODUCT(VLOOKUP(C1035,'Warehouse Data'!A:H,8,FALSE),D1035)</f>
        <v>117.01690672701935</v>
      </c>
    </row>
    <row r="1036" spans="1:12" x14ac:dyDescent="0.3">
      <c r="A1036" t="s">
        <v>7860</v>
      </c>
      <c r="B1036" t="s">
        <v>6739</v>
      </c>
      <c r="C1036" t="s">
        <v>3957</v>
      </c>
      <c r="D1036" s="3">
        <v>6</v>
      </c>
      <c r="E1036" s="3" t="s">
        <v>6651</v>
      </c>
      <c r="F1036" s="9">
        <v>45045.168978703732</v>
      </c>
      <c r="G1036" s="9">
        <v>45045.461199999998</v>
      </c>
      <c r="H1036" s="9">
        <v>45046.131478703734</v>
      </c>
      <c r="I1036" s="5" t="str">
        <f>IF(VLOOKUP(B1036, 'Customer Data'!B:C,2,FALSE)='Order Data per SKU'!E1036,"","Different")</f>
        <v/>
      </c>
      <c r="J1036" s="5">
        <f>VLOOKUP(C1036,'Warehouse Data'!A:G,7,FALSE)</f>
        <v>29.99</v>
      </c>
      <c r="K1036" s="5">
        <f t="shared" si="16"/>
        <v>179.94</v>
      </c>
      <c r="L1036" s="15">
        <f>PRODUCT(VLOOKUP(C1036,'Warehouse Data'!A:H,8,FALSE),D1036)</f>
        <v>3.044963555850273</v>
      </c>
    </row>
    <row r="1037" spans="1:12" x14ac:dyDescent="0.3">
      <c r="A1037" t="s">
        <v>7860</v>
      </c>
      <c r="B1037" t="s">
        <v>6739</v>
      </c>
      <c r="C1037" t="s">
        <v>3712</v>
      </c>
      <c r="D1037" s="3">
        <v>1</v>
      </c>
      <c r="E1037" s="3" t="s">
        <v>6651</v>
      </c>
      <c r="F1037" s="9">
        <v>45045.168978703732</v>
      </c>
      <c r="G1037" s="9">
        <v>45045.396399999998</v>
      </c>
      <c r="H1037" s="9">
        <v>45046.131478703734</v>
      </c>
      <c r="I1037" s="5" t="str">
        <f>IF(VLOOKUP(B1037, 'Customer Data'!B:C,2,FALSE)='Order Data per SKU'!E1037,"","Different")</f>
        <v/>
      </c>
      <c r="J1037" s="5">
        <f>VLOOKUP(C1037,'Warehouse Data'!A:G,7,FALSE)</f>
        <v>6.99</v>
      </c>
      <c r="K1037" s="5">
        <f t="shared" si="16"/>
        <v>6.99</v>
      </c>
      <c r="L1037" s="15">
        <f>PRODUCT(VLOOKUP(C1037,'Warehouse Data'!A:H,8,FALSE),D1037)</f>
        <v>4.003867725688651</v>
      </c>
    </row>
    <row r="1038" spans="1:12" x14ac:dyDescent="0.3">
      <c r="A1038" t="s">
        <v>7861</v>
      </c>
      <c r="B1038" t="s">
        <v>7043</v>
      </c>
      <c r="C1038" t="s">
        <v>5812</v>
      </c>
      <c r="D1038" s="3">
        <v>9</v>
      </c>
      <c r="E1038" s="3" t="s">
        <v>6642</v>
      </c>
      <c r="F1038" s="9">
        <v>45045.58697870373</v>
      </c>
      <c r="G1038" s="9">
        <v>45046.018100000001</v>
      </c>
      <c r="H1038" s="9">
        <v>45046.314062037061</v>
      </c>
      <c r="I1038" s="5" t="str">
        <f>IF(VLOOKUP(B1038, 'Customer Data'!B:C,2,FALSE)='Order Data per SKU'!E1038,"","Different")</f>
        <v>Different</v>
      </c>
      <c r="J1038" s="5">
        <f>VLOOKUP(C1038,'Warehouse Data'!A:G,7,FALSE)</f>
        <v>69.989999999999995</v>
      </c>
      <c r="K1038" s="5">
        <f t="shared" si="16"/>
        <v>629.91</v>
      </c>
      <c r="L1038" s="15">
        <f>PRODUCT(VLOOKUP(C1038,'Warehouse Data'!A:H,8,FALSE),D1038)</f>
        <v>90.08907431899172</v>
      </c>
    </row>
    <row r="1039" spans="1:12" x14ac:dyDescent="0.3">
      <c r="A1039" t="s">
        <v>7862</v>
      </c>
      <c r="B1039" t="s">
        <v>6753</v>
      </c>
      <c r="C1039" t="s">
        <v>4314</v>
      </c>
      <c r="D1039" s="3">
        <v>4</v>
      </c>
      <c r="E1039" s="3" t="s">
        <v>6661</v>
      </c>
      <c r="F1039" s="9">
        <v>45045.600978703733</v>
      </c>
      <c r="G1039" s="9">
        <v>45045.657899999998</v>
      </c>
      <c r="H1039" s="9">
        <v>45046.028062037069</v>
      </c>
      <c r="I1039" s="5" t="str">
        <f>IF(VLOOKUP(B1039, 'Customer Data'!B:C,2,FALSE)='Order Data per SKU'!E1039,"","Different")</f>
        <v/>
      </c>
      <c r="J1039" s="5">
        <f>VLOOKUP(C1039,'Warehouse Data'!A:G,7,FALSE)</f>
        <v>9.99</v>
      </c>
      <c r="K1039" s="5">
        <f t="shared" si="16"/>
        <v>39.96</v>
      </c>
      <c r="L1039" s="15">
        <f>PRODUCT(VLOOKUP(C1039,'Warehouse Data'!A:H,8,FALSE),D1039)</f>
        <v>18.032787975933779</v>
      </c>
    </row>
    <row r="1040" spans="1:12" x14ac:dyDescent="0.3">
      <c r="A1040" t="s">
        <v>7862</v>
      </c>
      <c r="B1040" t="s">
        <v>6753</v>
      </c>
      <c r="C1040" t="s">
        <v>4502</v>
      </c>
      <c r="D1040" s="3">
        <v>7</v>
      </c>
      <c r="E1040" s="3" t="s">
        <v>6661</v>
      </c>
      <c r="F1040" s="9">
        <v>45045.600978703733</v>
      </c>
      <c r="G1040" s="9">
        <v>45045.9107</v>
      </c>
      <c r="H1040" s="9">
        <v>45046.028062037069</v>
      </c>
      <c r="I1040" s="5" t="str">
        <f>IF(VLOOKUP(B1040, 'Customer Data'!B:C,2,FALSE)='Order Data per SKU'!E1040,"","Different")</f>
        <v/>
      </c>
      <c r="J1040" s="5">
        <f>VLOOKUP(C1040,'Warehouse Data'!A:G,7,FALSE)</f>
        <v>7.99</v>
      </c>
      <c r="K1040" s="5">
        <f t="shared" si="16"/>
        <v>55.93</v>
      </c>
      <c r="L1040" s="15">
        <f>PRODUCT(VLOOKUP(C1040,'Warehouse Data'!A:H,8,FALSE),D1040)</f>
        <v>210.04765918674866</v>
      </c>
    </row>
    <row r="1041" spans="1:12" x14ac:dyDescent="0.3">
      <c r="A1041" t="s">
        <v>7863</v>
      </c>
      <c r="B1041" t="s">
        <v>6902</v>
      </c>
      <c r="C1041" t="s">
        <v>3517</v>
      </c>
      <c r="D1041" s="3">
        <v>3</v>
      </c>
      <c r="E1041" s="3" t="s">
        <v>6631</v>
      </c>
      <c r="F1041" s="9">
        <v>45045.695978703734</v>
      </c>
      <c r="G1041" s="9">
        <v>45045.942799999997</v>
      </c>
      <c r="H1041" s="9">
        <v>45046.640423148179</v>
      </c>
      <c r="I1041" s="5" t="str">
        <f>IF(VLOOKUP(B1041, 'Customer Data'!B:C,2,FALSE)='Order Data per SKU'!E1041,"","Different")</f>
        <v/>
      </c>
      <c r="J1041" s="5">
        <f>VLOOKUP(C1041,'Warehouse Data'!A:G,7,FALSE)</f>
        <v>109.99</v>
      </c>
      <c r="K1041" s="5">
        <f t="shared" si="16"/>
        <v>329.96999999999997</v>
      </c>
      <c r="L1041" s="15">
        <f>PRODUCT(VLOOKUP(C1041,'Warehouse Data'!A:H,8,FALSE),D1041)</f>
        <v>48.006365979828985</v>
      </c>
    </row>
    <row r="1042" spans="1:12" x14ac:dyDescent="0.3">
      <c r="A1042" t="s">
        <v>7864</v>
      </c>
      <c r="B1042" t="s">
        <v>7044</v>
      </c>
      <c r="C1042" t="s">
        <v>5792</v>
      </c>
      <c r="D1042" s="3">
        <v>4</v>
      </c>
      <c r="E1042" s="3" t="s">
        <v>6656</v>
      </c>
      <c r="F1042" s="9">
        <v>45046.037978703731</v>
      </c>
      <c r="G1042" s="9">
        <v>45046.281499999997</v>
      </c>
      <c r="H1042" s="9">
        <v>45046.413673148178</v>
      </c>
      <c r="I1042" s="5" t="str">
        <f>IF(VLOOKUP(B1042, 'Customer Data'!B:C,2,FALSE)='Order Data per SKU'!E1042,"","Different")</f>
        <v/>
      </c>
      <c r="J1042" s="5">
        <f>VLOOKUP(C1042,'Warehouse Data'!A:G,7,FALSE)</f>
        <v>59.99</v>
      </c>
      <c r="K1042" s="5">
        <f t="shared" si="16"/>
        <v>239.96</v>
      </c>
      <c r="L1042" s="15">
        <f>PRODUCT(VLOOKUP(C1042,'Warehouse Data'!A:H,8,FALSE),D1042)</f>
        <v>64.007747743717218</v>
      </c>
    </row>
    <row r="1043" spans="1:12" x14ac:dyDescent="0.3">
      <c r="A1043" t="s">
        <v>7864</v>
      </c>
      <c r="B1043" t="s">
        <v>7044</v>
      </c>
      <c r="C1043" t="s">
        <v>3077</v>
      </c>
      <c r="D1043" s="3">
        <v>7</v>
      </c>
      <c r="E1043" s="3" t="s">
        <v>6656</v>
      </c>
      <c r="F1043" s="9">
        <v>45046.037978703731</v>
      </c>
      <c r="G1043" s="9">
        <v>45046.091999999997</v>
      </c>
      <c r="H1043" s="9">
        <v>45046.413673148178</v>
      </c>
      <c r="I1043" s="5" t="str">
        <f>IF(VLOOKUP(B1043, 'Customer Data'!B:C,2,FALSE)='Order Data per SKU'!E1043,"","Different")</f>
        <v/>
      </c>
      <c r="J1043" s="5">
        <f>VLOOKUP(C1043,'Warehouse Data'!A:G,7,FALSE)</f>
        <v>26.99</v>
      </c>
      <c r="K1043" s="5">
        <f t="shared" si="16"/>
        <v>188.92999999999998</v>
      </c>
      <c r="L1043" s="15">
        <f>PRODUCT(VLOOKUP(C1043,'Warehouse Data'!A:H,8,FALSE),D1043)</f>
        <v>21.016307680808307</v>
      </c>
    </row>
    <row r="1044" spans="1:12" x14ac:dyDescent="0.3">
      <c r="A1044" t="s">
        <v>7865</v>
      </c>
      <c r="B1044" t="s">
        <v>6936</v>
      </c>
      <c r="C1044" t="s">
        <v>5885</v>
      </c>
      <c r="D1044" s="3">
        <v>5</v>
      </c>
      <c r="E1044" s="3" t="s">
        <v>6619</v>
      </c>
      <c r="F1044" s="9">
        <v>45046.40697870373</v>
      </c>
      <c r="G1044" s="9">
        <v>45046.466899999999</v>
      </c>
      <c r="H1044" s="9">
        <v>45046.616006481505</v>
      </c>
      <c r="I1044" s="5" t="str">
        <f>IF(VLOOKUP(B1044, 'Customer Data'!B:C,2,FALSE)='Order Data per SKU'!E1044,"","Different")</f>
        <v/>
      </c>
      <c r="J1044" s="5">
        <f>VLOOKUP(C1044,'Warehouse Data'!A:G,7,FALSE)</f>
        <v>199.99</v>
      </c>
      <c r="K1044" s="5">
        <f t="shared" si="16"/>
        <v>999.95</v>
      </c>
      <c r="L1044" s="15">
        <f>PRODUCT(VLOOKUP(C1044,'Warehouse Data'!A:H,8,FALSE),D1044)</f>
        <v>120.00526005609537</v>
      </c>
    </row>
    <row r="1045" spans="1:12" x14ac:dyDescent="0.3">
      <c r="A1045" t="s">
        <v>7866</v>
      </c>
      <c r="B1045" t="s">
        <v>7158</v>
      </c>
      <c r="C1045" t="s">
        <v>3934</v>
      </c>
      <c r="D1045" s="3">
        <v>5</v>
      </c>
      <c r="E1045" s="3" t="s">
        <v>6623</v>
      </c>
      <c r="F1045" s="9">
        <v>45046.617978703733</v>
      </c>
      <c r="G1045" s="9">
        <v>45047.201800000003</v>
      </c>
      <c r="H1045" s="9">
        <v>45047.331173148174</v>
      </c>
      <c r="I1045" s="5" t="str">
        <f>IF(VLOOKUP(B1045, 'Customer Data'!B:C,2,FALSE)='Order Data per SKU'!E1045,"","Different")</f>
        <v/>
      </c>
      <c r="J1045" s="5">
        <f>VLOOKUP(C1045,'Warehouse Data'!A:G,7,FALSE)</f>
        <v>11.99</v>
      </c>
      <c r="K1045" s="5">
        <f t="shared" si="16"/>
        <v>59.95</v>
      </c>
      <c r="L1045" s="15">
        <f>PRODUCT(VLOOKUP(C1045,'Warehouse Data'!A:H,8,FALSE),D1045)</f>
        <v>2.0440365854317779</v>
      </c>
    </row>
    <row r="1046" spans="1:12" x14ac:dyDescent="0.3">
      <c r="A1046" t="s">
        <v>7867</v>
      </c>
      <c r="B1046" t="s">
        <v>7119</v>
      </c>
      <c r="C1046" t="s">
        <v>5110</v>
      </c>
      <c r="D1046" s="3">
        <v>4</v>
      </c>
      <c r="E1046" s="3" t="s">
        <v>6655</v>
      </c>
      <c r="F1046" s="9">
        <v>45046.743978703729</v>
      </c>
      <c r="G1046" s="9">
        <v>45046.911500000002</v>
      </c>
      <c r="H1046" s="9">
        <v>45046.957867592617</v>
      </c>
      <c r="I1046" s="5" t="str">
        <f>IF(VLOOKUP(B1046, 'Customer Data'!B:C,2,FALSE)='Order Data per SKU'!E1046,"","Different")</f>
        <v/>
      </c>
      <c r="J1046" s="5">
        <f>VLOOKUP(C1046,'Warehouse Data'!A:G,7,FALSE)</f>
        <v>29.99</v>
      </c>
      <c r="K1046" s="5">
        <f t="shared" si="16"/>
        <v>119.96</v>
      </c>
      <c r="L1046" s="15">
        <f>PRODUCT(VLOOKUP(C1046,'Warehouse Data'!A:H,8,FALSE),D1046)</f>
        <v>1.6365612290678189</v>
      </c>
    </row>
    <row r="1047" spans="1:12" x14ac:dyDescent="0.3">
      <c r="A1047" t="s">
        <v>7868</v>
      </c>
      <c r="B1047" t="s">
        <v>7160</v>
      </c>
      <c r="C1047" t="s">
        <v>3746</v>
      </c>
      <c r="D1047" s="3">
        <v>6</v>
      </c>
      <c r="E1047" s="3" t="s">
        <v>6651</v>
      </c>
      <c r="F1047" s="9">
        <v>45047.073978703731</v>
      </c>
      <c r="G1047" s="9">
        <v>45047.078300000001</v>
      </c>
      <c r="H1047" s="9">
        <v>45047.093423148173</v>
      </c>
      <c r="I1047" s="5" t="str">
        <f>IF(VLOOKUP(B1047, 'Customer Data'!B:C,2,FALSE)='Order Data per SKU'!E1047,"","Different")</f>
        <v/>
      </c>
      <c r="J1047" s="5">
        <f>VLOOKUP(C1047,'Warehouse Data'!A:G,7,FALSE)</f>
        <v>26.99</v>
      </c>
      <c r="K1047" s="5">
        <f t="shared" si="16"/>
        <v>161.94</v>
      </c>
      <c r="L1047" s="15">
        <f>PRODUCT(VLOOKUP(C1047,'Warehouse Data'!A:H,8,FALSE),D1047)</f>
        <v>1.8217850648796357</v>
      </c>
    </row>
    <row r="1048" spans="1:12" x14ac:dyDescent="0.3">
      <c r="A1048" t="s">
        <v>7868</v>
      </c>
      <c r="B1048" t="s">
        <v>7160</v>
      </c>
      <c r="C1048" t="s">
        <v>3888</v>
      </c>
      <c r="D1048" s="3">
        <v>3</v>
      </c>
      <c r="E1048" s="3" t="s">
        <v>6651</v>
      </c>
      <c r="F1048" s="9">
        <v>45047.073978703731</v>
      </c>
      <c r="G1048" s="9">
        <v>45047.075499999999</v>
      </c>
      <c r="H1048" s="9">
        <v>45047.093423148173</v>
      </c>
      <c r="I1048" s="5" t="str">
        <f>IF(VLOOKUP(B1048, 'Customer Data'!B:C,2,FALSE)='Order Data per SKU'!E1048,"","Different")</f>
        <v/>
      </c>
      <c r="J1048" s="5">
        <f>VLOOKUP(C1048,'Warehouse Data'!A:G,7,FALSE)</f>
        <v>16.989999999999998</v>
      </c>
      <c r="K1048" s="5">
        <f t="shared" si="16"/>
        <v>50.97</v>
      </c>
      <c r="L1048" s="15">
        <f>PRODUCT(VLOOKUP(C1048,'Warehouse Data'!A:H,8,FALSE),D1048)</f>
        <v>120.02846840370928</v>
      </c>
    </row>
    <row r="1049" spans="1:12" x14ac:dyDescent="0.3">
      <c r="A1049" t="s">
        <v>7869</v>
      </c>
      <c r="B1049" t="s">
        <v>7240</v>
      </c>
      <c r="C1049" t="s">
        <v>4012</v>
      </c>
      <c r="D1049" s="3">
        <v>7</v>
      </c>
      <c r="E1049" s="3" t="s">
        <v>6655</v>
      </c>
      <c r="F1049" s="9">
        <v>45047.118978703729</v>
      </c>
      <c r="G1049" s="9">
        <v>45047.2454</v>
      </c>
      <c r="H1049" s="9">
        <v>45047.479395370399</v>
      </c>
      <c r="I1049" s="5" t="str">
        <f>IF(VLOOKUP(B1049, 'Customer Data'!B:C,2,FALSE)='Order Data per SKU'!E1049,"","Different")</f>
        <v>Different</v>
      </c>
      <c r="J1049" s="5">
        <f>VLOOKUP(C1049,'Warehouse Data'!A:G,7,FALSE)</f>
        <v>99.99</v>
      </c>
      <c r="K1049" s="5">
        <f t="shared" si="16"/>
        <v>699.93</v>
      </c>
      <c r="L1049" s="15">
        <f>PRODUCT(VLOOKUP(C1049,'Warehouse Data'!A:H,8,FALSE),D1049)</f>
        <v>175.00848990138931</v>
      </c>
    </row>
    <row r="1050" spans="1:12" x14ac:dyDescent="0.3">
      <c r="A1050" t="s">
        <v>7870</v>
      </c>
      <c r="B1050" t="s">
        <v>6875</v>
      </c>
      <c r="C1050" t="s">
        <v>4652</v>
      </c>
      <c r="D1050" s="3">
        <v>5</v>
      </c>
      <c r="E1050" s="3" t="s">
        <v>6623</v>
      </c>
      <c r="F1050" s="9">
        <v>45047.447978703727</v>
      </c>
      <c r="G1050" s="9">
        <v>45047.450700000001</v>
      </c>
      <c r="H1050" s="9">
        <v>45047.454923148172</v>
      </c>
      <c r="I1050" s="5" t="str">
        <f>IF(VLOOKUP(B1050, 'Customer Data'!B:C,2,FALSE)='Order Data per SKU'!E1050,"","Different")</f>
        <v/>
      </c>
      <c r="J1050" s="5">
        <f>VLOOKUP(C1050,'Warehouse Data'!A:G,7,FALSE)</f>
        <v>11.99</v>
      </c>
      <c r="K1050" s="5">
        <f t="shared" si="16"/>
        <v>59.95</v>
      </c>
      <c r="L1050" s="15">
        <f>PRODUCT(VLOOKUP(C1050,'Warehouse Data'!A:H,8,FALSE),D1050)</f>
        <v>7.5347469270149103</v>
      </c>
    </row>
    <row r="1051" spans="1:12" x14ac:dyDescent="0.3">
      <c r="A1051" t="s">
        <v>7871</v>
      </c>
      <c r="B1051" t="s">
        <v>6870</v>
      </c>
      <c r="C1051" t="s">
        <v>3722</v>
      </c>
      <c r="D1051" s="3">
        <v>6</v>
      </c>
      <c r="E1051" s="3" t="s">
        <v>6658</v>
      </c>
      <c r="F1051" s="9">
        <v>45047.812978703725</v>
      </c>
      <c r="G1051" s="9">
        <v>45048.409500000002</v>
      </c>
      <c r="H1051" s="9">
        <v>45048.715756481506</v>
      </c>
      <c r="I1051" s="5" t="str">
        <f>IF(VLOOKUP(B1051, 'Customer Data'!B:C,2,FALSE)='Order Data per SKU'!E1051,"","Different")</f>
        <v/>
      </c>
      <c r="J1051" s="5">
        <f>VLOOKUP(C1051,'Warehouse Data'!A:G,7,FALSE)</f>
        <v>149.99</v>
      </c>
      <c r="K1051" s="5">
        <f t="shared" si="16"/>
        <v>899.94</v>
      </c>
      <c r="L1051" s="15">
        <f>PRODUCT(VLOOKUP(C1051,'Warehouse Data'!A:H,8,FALSE),D1051)</f>
        <v>1.8404813264093463</v>
      </c>
    </row>
    <row r="1052" spans="1:12" x14ac:dyDescent="0.3">
      <c r="A1052" t="s">
        <v>7871</v>
      </c>
      <c r="B1052" t="s">
        <v>6870</v>
      </c>
      <c r="C1052" t="s">
        <v>3644</v>
      </c>
      <c r="D1052" s="3">
        <v>6</v>
      </c>
      <c r="E1052" s="3" t="s">
        <v>6658</v>
      </c>
      <c r="F1052" s="9">
        <v>45047.812978703725</v>
      </c>
      <c r="G1052" s="9">
        <v>45048.262900000002</v>
      </c>
      <c r="H1052" s="9">
        <v>45048.715756481506</v>
      </c>
      <c r="I1052" s="5" t="str">
        <f>IF(VLOOKUP(B1052, 'Customer Data'!B:C,2,FALSE)='Order Data per SKU'!E1052,"","Different")</f>
        <v/>
      </c>
      <c r="J1052" s="5">
        <f>VLOOKUP(C1052,'Warehouse Data'!A:G,7,FALSE)</f>
        <v>22.99</v>
      </c>
      <c r="K1052" s="5">
        <f t="shared" si="16"/>
        <v>137.94</v>
      </c>
      <c r="L1052" s="15">
        <f>PRODUCT(VLOOKUP(C1052,'Warehouse Data'!A:H,8,FALSE),D1052)</f>
        <v>12.046840019238225</v>
      </c>
    </row>
    <row r="1053" spans="1:12" x14ac:dyDescent="0.3">
      <c r="A1053" t="s">
        <v>7872</v>
      </c>
      <c r="B1053" t="s">
        <v>6803</v>
      </c>
      <c r="C1053" t="s">
        <v>3244</v>
      </c>
      <c r="D1053" s="3">
        <v>11</v>
      </c>
      <c r="E1053" s="3" t="s">
        <v>6632</v>
      </c>
      <c r="F1053" s="9">
        <v>45048.247978703723</v>
      </c>
      <c r="G1053" s="9">
        <v>45048.4591</v>
      </c>
      <c r="H1053" s="9">
        <v>45048.671589814832</v>
      </c>
      <c r="I1053" s="5" t="str">
        <f>IF(VLOOKUP(B1053, 'Customer Data'!B:C,2,FALSE)='Order Data per SKU'!E1053,"","Different")</f>
        <v/>
      </c>
      <c r="J1053" s="5">
        <f>VLOOKUP(C1053,'Warehouse Data'!A:G,7,FALSE)</f>
        <v>9.99</v>
      </c>
      <c r="K1053" s="5">
        <f t="shared" si="16"/>
        <v>109.89</v>
      </c>
      <c r="L1053" s="15">
        <f>PRODUCT(VLOOKUP(C1053,'Warehouse Data'!A:H,8,FALSE),D1053)</f>
        <v>121.04713025885655</v>
      </c>
    </row>
    <row r="1054" spans="1:12" x14ac:dyDescent="0.3">
      <c r="A1054" t="s">
        <v>7873</v>
      </c>
      <c r="B1054" t="s">
        <v>6909</v>
      </c>
      <c r="C1054" t="s">
        <v>3093</v>
      </c>
      <c r="D1054" s="3">
        <v>6</v>
      </c>
      <c r="E1054" s="3" t="s">
        <v>6641</v>
      </c>
      <c r="F1054" s="9">
        <v>45048.674978703726</v>
      </c>
      <c r="G1054" s="9">
        <v>45048.74</v>
      </c>
      <c r="H1054" s="9">
        <v>45049.445812037062</v>
      </c>
      <c r="I1054" s="5" t="str">
        <f>IF(VLOOKUP(B1054, 'Customer Data'!B:C,2,FALSE)='Order Data per SKU'!E1054,"","Different")</f>
        <v/>
      </c>
      <c r="J1054" s="5">
        <f>VLOOKUP(C1054,'Warehouse Data'!A:G,7,FALSE)</f>
        <v>52.99</v>
      </c>
      <c r="K1054" s="5">
        <f t="shared" si="16"/>
        <v>317.94</v>
      </c>
      <c r="L1054" s="15">
        <f>PRODUCT(VLOOKUP(C1054,'Warehouse Data'!A:H,8,FALSE),D1054)</f>
        <v>6.044251448690618</v>
      </c>
    </row>
    <row r="1055" spans="1:12" x14ac:dyDescent="0.3">
      <c r="A1055" t="s">
        <v>7873</v>
      </c>
      <c r="B1055" t="s">
        <v>6909</v>
      </c>
      <c r="C1055" t="s">
        <v>4072</v>
      </c>
      <c r="D1055" s="3">
        <v>6</v>
      </c>
      <c r="E1055" s="3" t="s">
        <v>6641</v>
      </c>
      <c r="F1055" s="9">
        <v>45048.674978703726</v>
      </c>
      <c r="G1055" s="9">
        <v>45049.084699999999</v>
      </c>
      <c r="H1055" s="9">
        <v>45049.445812037062</v>
      </c>
      <c r="I1055" s="5" t="str">
        <f>IF(VLOOKUP(B1055, 'Customer Data'!B:C,2,FALSE)='Order Data per SKU'!E1055,"","Different")</f>
        <v/>
      </c>
      <c r="J1055" s="5">
        <f>VLOOKUP(C1055,'Warehouse Data'!A:G,7,FALSE)</f>
        <v>14.99</v>
      </c>
      <c r="K1055" s="5">
        <f t="shared" si="16"/>
        <v>89.94</v>
      </c>
      <c r="L1055" s="15">
        <f>PRODUCT(VLOOKUP(C1055,'Warehouse Data'!A:H,8,FALSE),D1055)</f>
        <v>144.03455888824655</v>
      </c>
    </row>
    <row r="1056" spans="1:12" x14ac:dyDescent="0.3">
      <c r="A1056" t="s">
        <v>7874</v>
      </c>
      <c r="B1056" t="s">
        <v>7204</v>
      </c>
      <c r="C1056" t="s">
        <v>5381</v>
      </c>
      <c r="D1056" s="3">
        <v>1</v>
      </c>
      <c r="E1056" s="3" t="s">
        <v>6646</v>
      </c>
      <c r="F1056" s="9">
        <v>45049.023978703728</v>
      </c>
      <c r="G1056" s="9">
        <v>45049.348899999997</v>
      </c>
      <c r="H1056" s="9">
        <v>45049.814256481506</v>
      </c>
      <c r="I1056" s="5" t="str">
        <f>IF(VLOOKUP(B1056, 'Customer Data'!B:C,2,FALSE)='Order Data per SKU'!E1056,"","Different")</f>
        <v/>
      </c>
      <c r="J1056" s="5">
        <f>VLOOKUP(C1056,'Warehouse Data'!A:G,7,FALSE)</f>
        <v>21.99</v>
      </c>
      <c r="K1056" s="5">
        <f t="shared" si="16"/>
        <v>21.99</v>
      </c>
      <c r="L1056" s="15">
        <f>PRODUCT(VLOOKUP(C1056,'Warehouse Data'!A:H,8,FALSE),D1056)</f>
        <v>12.007536236055799</v>
      </c>
    </row>
    <row r="1057" spans="1:12" x14ac:dyDescent="0.3">
      <c r="A1057" t="s">
        <v>7875</v>
      </c>
      <c r="B1057" t="s">
        <v>7186</v>
      </c>
      <c r="C1057" t="s">
        <v>3301</v>
      </c>
      <c r="D1057" s="3">
        <v>2</v>
      </c>
      <c r="E1057" s="3" t="s">
        <v>6628</v>
      </c>
      <c r="F1057" s="9">
        <v>45049.290978703728</v>
      </c>
      <c r="G1057" s="9">
        <v>45049.3557</v>
      </c>
      <c r="H1057" s="9">
        <v>45049.589589814837</v>
      </c>
      <c r="I1057" s="5" t="str">
        <f>IF(VLOOKUP(B1057, 'Customer Data'!B:C,2,FALSE)='Order Data per SKU'!E1057,"","Different")</f>
        <v/>
      </c>
      <c r="J1057" s="5">
        <f>VLOOKUP(C1057,'Warehouse Data'!A:G,7,FALSE)</f>
        <v>27.99</v>
      </c>
      <c r="K1057" s="5">
        <f t="shared" si="16"/>
        <v>55.98</v>
      </c>
      <c r="L1057" s="15">
        <f>PRODUCT(VLOOKUP(C1057,'Warehouse Data'!A:H,8,FALSE),D1057)</f>
        <v>1.0149752484427925</v>
      </c>
    </row>
    <row r="1058" spans="1:12" x14ac:dyDescent="0.3">
      <c r="A1058" t="s">
        <v>7876</v>
      </c>
      <c r="B1058" t="s">
        <v>7233</v>
      </c>
      <c r="C1058" t="s">
        <v>4785</v>
      </c>
      <c r="D1058" s="3">
        <v>4</v>
      </c>
      <c r="E1058" s="3" t="s">
        <v>6650</v>
      </c>
      <c r="F1058" s="9">
        <v>45049.379978703728</v>
      </c>
      <c r="G1058" s="9">
        <v>45049.408499999998</v>
      </c>
      <c r="H1058" s="9">
        <v>45049.442478703728</v>
      </c>
      <c r="I1058" s="5" t="str">
        <f>IF(VLOOKUP(B1058, 'Customer Data'!B:C,2,FALSE)='Order Data per SKU'!E1058,"","Different")</f>
        <v/>
      </c>
      <c r="J1058" s="5">
        <f>VLOOKUP(C1058,'Warehouse Data'!A:G,7,FALSE)</f>
        <v>8.99</v>
      </c>
      <c r="K1058" s="5">
        <f t="shared" si="16"/>
        <v>35.96</v>
      </c>
      <c r="L1058" s="15">
        <f>PRODUCT(VLOOKUP(C1058,'Warehouse Data'!A:H,8,FALSE),D1058)</f>
        <v>2.0113071864204195</v>
      </c>
    </row>
    <row r="1059" spans="1:12" x14ac:dyDescent="0.3">
      <c r="A1059" t="s">
        <v>7876</v>
      </c>
      <c r="B1059" t="s">
        <v>7233</v>
      </c>
      <c r="C1059" t="s">
        <v>5662</v>
      </c>
      <c r="D1059" s="3">
        <v>3</v>
      </c>
      <c r="E1059" s="3" t="s">
        <v>6650</v>
      </c>
      <c r="F1059" s="9">
        <v>45049.379978703728</v>
      </c>
      <c r="G1059" s="9">
        <v>45049.392200000002</v>
      </c>
      <c r="H1059" s="9">
        <v>45049.442478703728</v>
      </c>
      <c r="I1059" s="5" t="str">
        <f>IF(VLOOKUP(B1059, 'Customer Data'!B:C,2,FALSE)='Order Data per SKU'!E1059,"","Different")</f>
        <v/>
      </c>
      <c r="J1059" s="5">
        <f>VLOOKUP(C1059,'Warehouse Data'!A:G,7,FALSE)</f>
        <v>59.99</v>
      </c>
      <c r="K1059" s="5">
        <f t="shared" si="16"/>
        <v>179.97</v>
      </c>
      <c r="L1059" s="15">
        <f>PRODUCT(VLOOKUP(C1059,'Warehouse Data'!A:H,8,FALSE),D1059)</f>
        <v>15.010335181795158</v>
      </c>
    </row>
    <row r="1060" spans="1:12" x14ac:dyDescent="0.3">
      <c r="A1060" t="s">
        <v>7877</v>
      </c>
      <c r="B1060" t="s">
        <v>7227</v>
      </c>
      <c r="C1060" t="s">
        <v>5252</v>
      </c>
      <c r="D1060" s="3">
        <v>7</v>
      </c>
      <c r="E1060" s="3" t="s">
        <v>6621</v>
      </c>
      <c r="F1060" s="9">
        <v>45049.844978703724</v>
      </c>
      <c r="G1060" s="9">
        <v>45050.2287</v>
      </c>
      <c r="H1060" s="9">
        <v>45050.308173148165</v>
      </c>
      <c r="I1060" s="5" t="str">
        <f>IF(VLOOKUP(B1060, 'Customer Data'!B:C,2,FALSE)='Order Data per SKU'!E1060,"","Different")</f>
        <v>Different</v>
      </c>
      <c r="J1060" s="5">
        <f>VLOOKUP(C1060,'Warehouse Data'!A:G,7,FALSE)</f>
        <v>15.99</v>
      </c>
      <c r="K1060" s="5">
        <f t="shared" si="16"/>
        <v>111.93</v>
      </c>
      <c r="L1060" s="15">
        <f>PRODUCT(VLOOKUP(C1060,'Warehouse Data'!A:H,8,FALSE),D1060)</f>
        <v>31.555859085760673</v>
      </c>
    </row>
    <row r="1061" spans="1:12" x14ac:dyDescent="0.3">
      <c r="A1061" t="s">
        <v>7877</v>
      </c>
      <c r="B1061" t="s">
        <v>7227</v>
      </c>
      <c r="C1061" t="s">
        <v>5022</v>
      </c>
      <c r="D1061" s="3">
        <v>5</v>
      </c>
      <c r="E1061" s="3" t="s">
        <v>6621</v>
      </c>
      <c r="F1061" s="9">
        <v>45049.844978703724</v>
      </c>
      <c r="G1061" s="9">
        <v>45050.055699999997</v>
      </c>
      <c r="H1061" s="9">
        <v>45050.308173148165</v>
      </c>
      <c r="I1061" s="5" t="str">
        <f>IF(VLOOKUP(B1061, 'Customer Data'!B:C,2,FALSE)='Order Data per SKU'!E1061,"","Different")</f>
        <v>Different</v>
      </c>
      <c r="J1061" s="5">
        <f>VLOOKUP(C1061,'Warehouse Data'!A:G,7,FALSE)</f>
        <v>15.99</v>
      </c>
      <c r="K1061" s="5">
        <f t="shared" si="16"/>
        <v>79.95</v>
      </c>
      <c r="L1061" s="15">
        <f>PRODUCT(VLOOKUP(C1061,'Warehouse Data'!A:H,8,FALSE),D1061)</f>
        <v>3.5103337719046213</v>
      </c>
    </row>
    <row r="1062" spans="1:12" x14ac:dyDescent="0.3">
      <c r="A1062" t="s">
        <v>7878</v>
      </c>
      <c r="B1062" t="s">
        <v>6887</v>
      </c>
      <c r="C1062" t="s">
        <v>3468</v>
      </c>
      <c r="D1062" s="3">
        <v>3</v>
      </c>
      <c r="E1062" s="3" t="s">
        <v>6655</v>
      </c>
      <c r="F1062" s="9">
        <v>45050.258978703721</v>
      </c>
      <c r="G1062" s="9">
        <v>45050.618900000001</v>
      </c>
      <c r="H1062" s="9">
        <v>45050.663145370389</v>
      </c>
      <c r="I1062" s="5" t="str">
        <f>IF(VLOOKUP(B1062, 'Customer Data'!B:C,2,FALSE)='Order Data per SKU'!E1062,"","Different")</f>
        <v/>
      </c>
      <c r="J1062" s="5">
        <f>VLOOKUP(C1062,'Warehouse Data'!A:G,7,FALSE)</f>
        <v>9.99</v>
      </c>
      <c r="K1062" s="5">
        <f t="shared" si="16"/>
        <v>29.97</v>
      </c>
      <c r="L1062" s="15">
        <f>PRODUCT(VLOOKUP(C1062,'Warehouse Data'!A:H,8,FALSE),D1062)</f>
        <v>0.90864061133991259</v>
      </c>
    </row>
    <row r="1063" spans="1:12" x14ac:dyDescent="0.3">
      <c r="A1063" t="s">
        <v>7878</v>
      </c>
      <c r="B1063" t="s">
        <v>6887</v>
      </c>
      <c r="C1063" t="s">
        <v>3279</v>
      </c>
      <c r="D1063" s="3">
        <v>3</v>
      </c>
      <c r="E1063" s="3" t="s">
        <v>6655</v>
      </c>
      <c r="F1063" s="9">
        <v>45050.258978703721</v>
      </c>
      <c r="G1063" s="9">
        <v>45050.434300000001</v>
      </c>
      <c r="H1063" s="9">
        <v>45050.663145370389</v>
      </c>
      <c r="I1063" s="5" t="str">
        <f>IF(VLOOKUP(B1063, 'Customer Data'!B:C,2,FALSE)='Order Data per SKU'!E1063,"","Different")</f>
        <v/>
      </c>
      <c r="J1063" s="5">
        <f>VLOOKUP(C1063,'Warehouse Data'!A:G,7,FALSE)</f>
        <v>89.99</v>
      </c>
      <c r="K1063" s="5">
        <f t="shared" si="16"/>
        <v>269.96999999999997</v>
      </c>
      <c r="L1063" s="15">
        <f>PRODUCT(VLOOKUP(C1063,'Warehouse Data'!A:H,8,FALSE),D1063)</f>
        <v>90.023390173786609</v>
      </c>
    </row>
    <row r="1064" spans="1:12" x14ac:dyDescent="0.3">
      <c r="A1064" t="s">
        <v>7878</v>
      </c>
      <c r="B1064" t="s">
        <v>6887</v>
      </c>
      <c r="C1064" t="s">
        <v>3294</v>
      </c>
      <c r="D1064" s="3">
        <v>3</v>
      </c>
      <c r="E1064" s="3" t="s">
        <v>6655</v>
      </c>
      <c r="F1064" s="9">
        <v>45050.258978703721</v>
      </c>
      <c r="G1064" s="9">
        <v>45050.524899999997</v>
      </c>
      <c r="H1064" s="9">
        <v>45050.663145370389</v>
      </c>
      <c r="I1064" s="5" t="str">
        <f>IF(VLOOKUP(B1064, 'Customer Data'!B:C,2,FALSE)='Order Data per SKU'!E1064,"","Different")</f>
        <v/>
      </c>
      <c r="J1064" s="5">
        <f>VLOOKUP(C1064,'Warehouse Data'!A:G,7,FALSE)</f>
        <v>34.99</v>
      </c>
      <c r="K1064" s="5">
        <f t="shared" si="16"/>
        <v>104.97</v>
      </c>
      <c r="L1064" s="15">
        <f>PRODUCT(VLOOKUP(C1064,'Warehouse Data'!A:H,8,FALSE),D1064)</f>
        <v>15.010337250649238</v>
      </c>
    </row>
    <row r="1065" spans="1:12" x14ac:dyDescent="0.3">
      <c r="A1065" t="s">
        <v>7879</v>
      </c>
      <c r="B1065" t="s">
        <v>6837</v>
      </c>
      <c r="C1065" t="s">
        <v>4085</v>
      </c>
      <c r="D1065" s="3">
        <v>4</v>
      </c>
      <c r="E1065" s="3" t="s">
        <v>6653</v>
      </c>
      <c r="F1065" s="9">
        <v>45050.397978703724</v>
      </c>
      <c r="G1065" s="9">
        <v>45050.500099999997</v>
      </c>
      <c r="H1065" s="9">
        <v>45050.935478703723</v>
      </c>
      <c r="I1065" s="5" t="str">
        <f>IF(VLOOKUP(B1065, 'Customer Data'!B:C,2,FALSE)='Order Data per SKU'!E1065,"","Different")</f>
        <v/>
      </c>
      <c r="J1065" s="5">
        <f>VLOOKUP(C1065,'Warehouse Data'!A:G,7,FALSE)</f>
        <v>39.99</v>
      </c>
      <c r="K1065" s="5">
        <f t="shared" si="16"/>
        <v>159.96</v>
      </c>
      <c r="L1065" s="15">
        <f>PRODUCT(VLOOKUP(C1065,'Warehouse Data'!A:H,8,FALSE),D1065)</f>
        <v>44.023407456336095</v>
      </c>
    </row>
    <row r="1066" spans="1:12" x14ac:dyDescent="0.3">
      <c r="A1066" t="s">
        <v>7879</v>
      </c>
      <c r="B1066" t="s">
        <v>6837</v>
      </c>
      <c r="C1066" t="s">
        <v>5753</v>
      </c>
      <c r="D1066" s="3">
        <v>2</v>
      </c>
      <c r="E1066" s="3" t="s">
        <v>6653</v>
      </c>
      <c r="F1066" s="9">
        <v>45050.397978703724</v>
      </c>
      <c r="G1066" s="9">
        <v>45050.621899999998</v>
      </c>
      <c r="H1066" s="9">
        <v>45050.935478703723</v>
      </c>
      <c r="I1066" s="5" t="str">
        <f>IF(VLOOKUP(B1066, 'Customer Data'!B:C,2,FALSE)='Order Data per SKU'!E1066,"","Different")</f>
        <v/>
      </c>
      <c r="J1066" s="5">
        <f>VLOOKUP(C1066,'Warehouse Data'!A:G,7,FALSE)</f>
        <v>199.99</v>
      </c>
      <c r="K1066" s="5">
        <f t="shared" si="16"/>
        <v>399.98</v>
      </c>
      <c r="L1066" s="15">
        <f>PRODUCT(VLOOKUP(C1066,'Warehouse Data'!A:H,8,FALSE),D1066)</f>
        <v>1.006978813063105</v>
      </c>
    </row>
    <row r="1067" spans="1:12" x14ac:dyDescent="0.3">
      <c r="A1067" t="s">
        <v>7880</v>
      </c>
      <c r="B1067" t="s">
        <v>7034</v>
      </c>
      <c r="C1067" t="s">
        <v>3051</v>
      </c>
      <c r="D1067" s="3">
        <v>2</v>
      </c>
      <c r="E1067" s="3" t="s">
        <v>6663</v>
      </c>
      <c r="F1067" s="9">
        <v>45050.462978703727</v>
      </c>
      <c r="G1067" s="9">
        <v>45050.701699999998</v>
      </c>
      <c r="H1067" s="9">
        <v>45050.987978703728</v>
      </c>
      <c r="I1067" s="5" t="str">
        <f>IF(VLOOKUP(B1067, 'Customer Data'!B:C,2,FALSE)='Order Data per SKU'!E1067,"","Different")</f>
        <v/>
      </c>
      <c r="J1067" s="5">
        <f>VLOOKUP(C1067,'Warehouse Data'!A:G,7,FALSE)</f>
        <v>56.99</v>
      </c>
      <c r="K1067" s="5">
        <f t="shared" si="16"/>
        <v>113.98</v>
      </c>
      <c r="L1067" s="15">
        <f>PRODUCT(VLOOKUP(C1067,'Warehouse Data'!A:H,8,FALSE),D1067)</f>
        <v>1.0111638061662696</v>
      </c>
    </row>
    <row r="1068" spans="1:12" x14ac:dyDescent="0.3">
      <c r="A1068" t="s">
        <v>7880</v>
      </c>
      <c r="B1068" t="s">
        <v>7034</v>
      </c>
      <c r="C1068" t="s">
        <v>5253</v>
      </c>
      <c r="D1068" s="3">
        <v>10</v>
      </c>
      <c r="E1068" s="3" t="s">
        <v>6663</v>
      </c>
      <c r="F1068" s="9">
        <v>45050.462978703727</v>
      </c>
      <c r="G1068" s="9">
        <v>45050.953999999998</v>
      </c>
      <c r="H1068" s="9">
        <v>45050.987978703728</v>
      </c>
      <c r="I1068" s="5" t="str">
        <f>IF(VLOOKUP(B1068, 'Customer Data'!B:C,2,FALSE)='Order Data per SKU'!E1068,"","Different")</f>
        <v/>
      </c>
      <c r="J1068" s="5">
        <f>VLOOKUP(C1068,'Warehouse Data'!A:G,7,FALSE)</f>
        <v>29.99</v>
      </c>
      <c r="K1068" s="5">
        <f t="shared" si="16"/>
        <v>299.89999999999998</v>
      </c>
      <c r="L1068" s="15">
        <f>PRODUCT(VLOOKUP(C1068,'Warehouse Data'!A:H,8,FALSE),D1068)</f>
        <v>1.0088631808536865</v>
      </c>
    </row>
    <row r="1069" spans="1:12" x14ac:dyDescent="0.3">
      <c r="A1069" t="s">
        <v>7881</v>
      </c>
      <c r="B1069" t="s">
        <v>7133</v>
      </c>
      <c r="C1069" t="s">
        <v>4029</v>
      </c>
      <c r="D1069" s="3">
        <v>5</v>
      </c>
      <c r="E1069" s="3" t="s">
        <v>6664</v>
      </c>
      <c r="F1069" s="9">
        <v>45050.733978703727</v>
      </c>
      <c r="G1069" s="9">
        <v>45050.985200000003</v>
      </c>
      <c r="H1069" s="9">
        <v>45051.106895370394</v>
      </c>
      <c r="I1069" s="5" t="str">
        <f>IF(VLOOKUP(B1069, 'Customer Data'!B:C,2,FALSE)='Order Data per SKU'!E1069,"","Different")</f>
        <v/>
      </c>
      <c r="J1069" s="5">
        <f>VLOOKUP(C1069,'Warehouse Data'!A:G,7,FALSE)</f>
        <v>29.99</v>
      </c>
      <c r="K1069" s="5">
        <f t="shared" si="16"/>
        <v>149.94999999999999</v>
      </c>
      <c r="L1069" s="15">
        <f>PRODUCT(VLOOKUP(C1069,'Warehouse Data'!A:H,8,FALSE),D1069)</f>
        <v>5.0344654824398214</v>
      </c>
    </row>
    <row r="1070" spans="1:12" x14ac:dyDescent="0.3">
      <c r="A1070" t="s">
        <v>7881</v>
      </c>
      <c r="B1070" t="s">
        <v>7133</v>
      </c>
      <c r="C1070" t="s">
        <v>3070</v>
      </c>
      <c r="D1070" s="3">
        <v>5</v>
      </c>
      <c r="E1070" s="3" t="s">
        <v>6664</v>
      </c>
      <c r="F1070" s="9">
        <v>45050.733978703727</v>
      </c>
      <c r="G1070" s="9">
        <v>45050.924599999998</v>
      </c>
      <c r="H1070" s="9">
        <v>45051.106895370394</v>
      </c>
      <c r="I1070" s="5" t="str">
        <f>IF(VLOOKUP(B1070, 'Customer Data'!B:C,2,FALSE)='Order Data per SKU'!E1070,"","Different")</f>
        <v/>
      </c>
      <c r="J1070" s="5">
        <f>VLOOKUP(C1070,'Warehouse Data'!A:G,7,FALSE)</f>
        <v>54.99</v>
      </c>
      <c r="K1070" s="5">
        <f t="shared" si="16"/>
        <v>274.95</v>
      </c>
      <c r="L1070" s="15">
        <f>PRODUCT(VLOOKUP(C1070,'Warehouse Data'!A:H,8,FALSE),D1070)</f>
        <v>2.0045256432376402</v>
      </c>
    </row>
    <row r="1071" spans="1:12" x14ac:dyDescent="0.3">
      <c r="A1071" t="s">
        <v>7882</v>
      </c>
      <c r="B1071" t="s">
        <v>7203</v>
      </c>
      <c r="C1071" t="s">
        <v>4731</v>
      </c>
      <c r="D1071" s="3">
        <v>7</v>
      </c>
      <c r="E1071" s="3" t="s">
        <v>6624</v>
      </c>
      <c r="F1071" s="9">
        <v>45050.973978703725</v>
      </c>
      <c r="G1071" s="9">
        <v>45051.554600000003</v>
      </c>
      <c r="H1071" s="9">
        <v>45051.725367592611</v>
      </c>
      <c r="I1071" s="5" t="str">
        <f>IF(VLOOKUP(B1071, 'Customer Data'!B:C,2,FALSE)='Order Data per SKU'!E1071,"","Different")</f>
        <v/>
      </c>
      <c r="J1071" s="5">
        <f>VLOOKUP(C1071,'Warehouse Data'!A:G,7,FALSE)</f>
        <v>6.99</v>
      </c>
      <c r="K1071" s="5">
        <f t="shared" si="16"/>
        <v>48.93</v>
      </c>
      <c r="L1071" s="15">
        <f>PRODUCT(VLOOKUP(C1071,'Warehouse Data'!A:H,8,FALSE),D1071)</f>
        <v>84.047034144914221</v>
      </c>
    </row>
    <row r="1072" spans="1:12" x14ac:dyDescent="0.3">
      <c r="A1072" t="s">
        <v>7882</v>
      </c>
      <c r="B1072" t="s">
        <v>7203</v>
      </c>
      <c r="C1072" t="s">
        <v>5403</v>
      </c>
      <c r="D1072" s="3">
        <v>7</v>
      </c>
      <c r="E1072" s="3" t="s">
        <v>6624</v>
      </c>
      <c r="F1072" s="9">
        <v>45050.973978703725</v>
      </c>
      <c r="G1072" s="9">
        <v>45051.488899999997</v>
      </c>
      <c r="H1072" s="9">
        <v>45051.725367592611</v>
      </c>
      <c r="I1072" s="5" t="str">
        <f>IF(VLOOKUP(B1072, 'Customer Data'!B:C,2,FALSE)='Order Data per SKU'!E1072,"","Different")</f>
        <v/>
      </c>
      <c r="J1072" s="5">
        <f>VLOOKUP(C1072,'Warehouse Data'!A:G,7,FALSE)</f>
        <v>14.99</v>
      </c>
      <c r="K1072" s="5">
        <f t="shared" si="16"/>
        <v>104.93</v>
      </c>
      <c r="L1072" s="15">
        <f>PRODUCT(VLOOKUP(C1072,'Warehouse Data'!A:H,8,FALSE),D1072)</f>
        <v>140.03456524248372</v>
      </c>
    </row>
    <row r="1073" spans="1:12" x14ac:dyDescent="0.3">
      <c r="A1073" t="s">
        <v>7883</v>
      </c>
      <c r="B1073" t="s">
        <v>6757</v>
      </c>
      <c r="C1073" t="s">
        <v>3350</v>
      </c>
      <c r="D1073" s="3">
        <v>6</v>
      </c>
      <c r="E1073" s="3" t="s">
        <v>6638</v>
      </c>
      <c r="F1073" s="9">
        <v>45051.149978703725</v>
      </c>
      <c r="G1073" s="9">
        <v>45051.314299999998</v>
      </c>
      <c r="H1073" s="9">
        <v>45052.002062037056</v>
      </c>
      <c r="I1073" s="5" t="str">
        <f>IF(VLOOKUP(B1073, 'Customer Data'!B:C,2,FALSE)='Order Data per SKU'!E1073,"","Different")</f>
        <v/>
      </c>
      <c r="J1073" s="5">
        <f>VLOOKUP(C1073,'Warehouse Data'!A:G,7,FALSE)</f>
        <v>54.99</v>
      </c>
      <c r="K1073" s="5">
        <f t="shared" si="16"/>
        <v>329.94</v>
      </c>
      <c r="L1073" s="15">
        <f>PRODUCT(VLOOKUP(C1073,'Warehouse Data'!A:H,8,FALSE),D1073)</f>
        <v>30.02275042428311</v>
      </c>
    </row>
    <row r="1074" spans="1:12" x14ac:dyDescent="0.3">
      <c r="A1074" t="s">
        <v>7883</v>
      </c>
      <c r="B1074" t="s">
        <v>6757</v>
      </c>
      <c r="C1074" t="s">
        <v>3576</v>
      </c>
      <c r="D1074" s="3">
        <v>1</v>
      </c>
      <c r="E1074" s="3" t="s">
        <v>6638</v>
      </c>
      <c r="F1074" s="9">
        <v>45051.149978703725</v>
      </c>
      <c r="G1074" s="9">
        <v>45051.548799999997</v>
      </c>
      <c r="H1074" s="9">
        <v>45052.002062037056</v>
      </c>
      <c r="I1074" s="5" t="str">
        <f>IF(VLOOKUP(B1074, 'Customer Data'!B:C,2,FALSE)='Order Data per SKU'!E1074,"","Different")</f>
        <v/>
      </c>
      <c r="J1074" s="5">
        <f>VLOOKUP(C1074,'Warehouse Data'!A:G,7,FALSE)</f>
        <v>61.99</v>
      </c>
      <c r="K1074" s="5">
        <f t="shared" si="16"/>
        <v>61.99</v>
      </c>
      <c r="L1074" s="15">
        <f>PRODUCT(VLOOKUP(C1074,'Warehouse Data'!A:H,8,FALSE),D1074)</f>
        <v>1.0086951608045689</v>
      </c>
    </row>
    <row r="1075" spans="1:12" x14ac:dyDescent="0.3">
      <c r="A1075" t="s">
        <v>7884</v>
      </c>
      <c r="B1075" t="s">
        <v>6808</v>
      </c>
      <c r="C1075" t="s">
        <v>3171</v>
      </c>
      <c r="D1075" s="3">
        <v>2</v>
      </c>
      <c r="E1075" s="3" t="s">
        <v>6666</v>
      </c>
      <c r="F1075" s="9">
        <v>45051.539978703724</v>
      </c>
      <c r="G1075" s="9">
        <v>45052.354800000001</v>
      </c>
      <c r="H1075" s="9">
        <v>45052.449700925943</v>
      </c>
      <c r="I1075" s="5" t="str">
        <f>IF(VLOOKUP(B1075, 'Customer Data'!B:C,2,FALSE)='Order Data per SKU'!E1075,"","Different")</f>
        <v/>
      </c>
      <c r="J1075" s="5">
        <f>VLOOKUP(C1075,'Warehouse Data'!A:G,7,FALSE)</f>
        <v>49.99</v>
      </c>
      <c r="K1075" s="5">
        <f t="shared" si="16"/>
        <v>99.98</v>
      </c>
      <c r="L1075" s="15">
        <f>PRODUCT(VLOOKUP(C1075,'Warehouse Data'!A:H,8,FALSE),D1075)</f>
        <v>10.016615777995597</v>
      </c>
    </row>
    <row r="1076" spans="1:12" x14ac:dyDescent="0.3">
      <c r="A1076" t="s">
        <v>7885</v>
      </c>
      <c r="B1076" t="s">
        <v>7020</v>
      </c>
      <c r="C1076" t="s">
        <v>3810</v>
      </c>
      <c r="D1076" s="3">
        <v>4</v>
      </c>
      <c r="E1076" s="3" t="s">
        <v>6621</v>
      </c>
      <c r="F1076" s="9">
        <v>45052.018978703723</v>
      </c>
      <c r="G1076" s="9">
        <v>45052.148999999998</v>
      </c>
      <c r="H1076" s="9">
        <v>45052.31828425928</v>
      </c>
      <c r="I1076" s="5" t="str">
        <f>IF(VLOOKUP(B1076, 'Customer Data'!B:C,2,FALSE)='Order Data per SKU'!E1076,"","Different")</f>
        <v/>
      </c>
      <c r="J1076" s="5">
        <f>VLOOKUP(C1076,'Warehouse Data'!A:G,7,FALSE)</f>
        <v>29.99</v>
      </c>
      <c r="K1076" s="5">
        <f t="shared" si="16"/>
        <v>119.96</v>
      </c>
      <c r="L1076" s="15">
        <f>PRODUCT(VLOOKUP(C1076,'Warehouse Data'!A:H,8,FALSE),D1076)</f>
        <v>3.2174102917432843</v>
      </c>
    </row>
    <row r="1077" spans="1:12" x14ac:dyDescent="0.3">
      <c r="A1077" t="s">
        <v>7885</v>
      </c>
      <c r="B1077" t="s">
        <v>7020</v>
      </c>
      <c r="C1077" t="s">
        <v>3750</v>
      </c>
      <c r="D1077" s="3">
        <v>4</v>
      </c>
      <c r="E1077" s="3" t="s">
        <v>6621</v>
      </c>
      <c r="F1077" s="9">
        <v>45052.018978703723</v>
      </c>
      <c r="G1077" s="9">
        <v>45052.106899999999</v>
      </c>
      <c r="H1077" s="9">
        <v>45052.31828425928</v>
      </c>
      <c r="I1077" s="5" t="str">
        <f>IF(VLOOKUP(B1077, 'Customer Data'!B:C,2,FALSE)='Order Data per SKU'!E1077,"","Different")</f>
        <v/>
      </c>
      <c r="J1077" s="5">
        <f>VLOOKUP(C1077,'Warehouse Data'!A:G,7,FALSE)</f>
        <v>79.989999999999995</v>
      </c>
      <c r="K1077" s="5">
        <f t="shared" si="16"/>
        <v>319.95999999999998</v>
      </c>
      <c r="L1077" s="15">
        <f>PRODUCT(VLOOKUP(C1077,'Warehouse Data'!A:H,8,FALSE),D1077)</f>
        <v>60.02974034885262</v>
      </c>
    </row>
    <row r="1078" spans="1:12" x14ac:dyDescent="0.3">
      <c r="A1078" t="s">
        <v>7885</v>
      </c>
      <c r="B1078" t="s">
        <v>7020</v>
      </c>
      <c r="C1078" t="s">
        <v>3147</v>
      </c>
      <c r="D1078" s="3">
        <v>5</v>
      </c>
      <c r="E1078" s="3" t="s">
        <v>6621</v>
      </c>
      <c r="F1078" s="9">
        <v>45052.018978703723</v>
      </c>
      <c r="G1078" s="9">
        <v>45052.087200000002</v>
      </c>
      <c r="H1078" s="9">
        <v>45052.31828425928</v>
      </c>
      <c r="I1078" s="5" t="str">
        <f>IF(VLOOKUP(B1078, 'Customer Data'!B:C,2,FALSE)='Order Data per SKU'!E1078,"","Different")</f>
        <v/>
      </c>
      <c r="J1078" s="5">
        <f>VLOOKUP(C1078,'Warehouse Data'!A:G,7,FALSE)</f>
        <v>49.99</v>
      </c>
      <c r="K1078" s="5">
        <f t="shared" si="16"/>
        <v>249.95000000000002</v>
      </c>
      <c r="L1078" s="15">
        <f>PRODUCT(VLOOKUP(C1078,'Warehouse Data'!A:H,8,FALSE),D1078)</f>
        <v>70.02213944628339</v>
      </c>
    </row>
    <row r="1079" spans="1:12" x14ac:dyDescent="0.3">
      <c r="A1079" t="s">
        <v>7886</v>
      </c>
      <c r="B1079" t="s">
        <v>7120</v>
      </c>
      <c r="C1079" t="s">
        <v>3139</v>
      </c>
      <c r="D1079" s="3">
        <v>3</v>
      </c>
      <c r="E1079" s="3" t="s">
        <v>6651</v>
      </c>
      <c r="F1079" s="9">
        <v>45052.366978703722</v>
      </c>
      <c r="G1079" s="9">
        <v>45052.4205</v>
      </c>
      <c r="H1079" s="9">
        <v>45053.323228703724</v>
      </c>
      <c r="I1079" s="5" t="str">
        <f>IF(VLOOKUP(B1079, 'Customer Data'!B:C,2,FALSE)='Order Data per SKU'!E1079,"","Different")</f>
        <v/>
      </c>
      <c r="J1079" s="5">
        <f>VLOOKUP(C1079,'Warehouse Data'!A:G,7,FALSE)</f>
        <v>26.99</v>
      </c>
      <c r="K1079" s="5">
        <f t="shared" si="16"/>
        <v>80.97</v>
      </c>
      <c r="L1079" s="15">
        <f>PRODUCT(VLOOKUP(C1079,'Warehouse Data'!A:H,8,FALSE),D1079)</f>
        <v>1.526237320212501</v>
      </c>
    </row>
    <row r="1080" spans="1:12" x14ac:dyDescent="0.3">
      <c r="A1080" t="s">
        <v>7886</v>
      </c>
      <c r="B1080" t="s">
        <v>7120</v>
      </c>
      <c r="C1080" t="s">
        <v>3687</v>
      </c>
      <c r="D1080" s="3">
        <v>2</v>
      </c>
      <c r="E1080" s="3" t="s">
        <v>6651</v>
      </c>
      <c r="F1080" s="9">
        <v>45052.366978703722</v>
      </c>
      <c r="G1080" s="9">
        <v>45052.474099999999</v>
      </c>
      <c r="H1080" s="9">
        <v>45053.323228703724</v>
      </c>
      <c r="I1080" s="5" t="str">
        <f>IF(VLOOKUP(B1080, 'Customer Data'!B:C,2,FALSE)='Order Data per SKU'!E1080,"","Different")</f>
        <v/>
      </c>
      <c r="J1080" s="5">
        <f>VLOOKUP(C1080,'Warehouse Data'!A:G,7,FALSE)</f>
        <v>19.989999999999998</v>
      </c>
      <c r="K1080" s="5">
        <f t="shared" si="16"/>
        <v>39.979999999999997</v>
      </c>
      <c r="L1080" s="15">
        <f>PRODUCT(VLOOKUP(C1080,'Warehouse Data'!A:H,8,FALSE),D1080)</f>
        <v>0.40172586541810168</v>
      </c>
    </row>
    <row r="1081" spans="1:12" x14ac:dyDescent="0.3">
      <c r="A1081" t="s">
        <v>7887</v>
      </c>
      <c r="B1081" t="s">
        <v>6852</v>
      </c>
      <c r="C1081" t="s">
        <v>5049</v>
      </c>
      <c r="D1081" s="3">
        <v>4</v>
      </c>
      <c r="E1081" s="3" t="s">
        <v>6662</v>
      </c>
      <c r="F1081" s="9">
        <v>45052.825978703724</v>
      </c>
      <c r="G1081" s="9">
        <v>45053.181299999997</v>
      </c>
      <c r="H1081" s="9">
        <v>45053.313478703727</v>
      </c>
      <c r="I1081" s="5" t="str">
        <f>IF(VLOOKUP(B1081, 'Customer Data'!B:C,2,FALSE)='Order Data per SKU'!E1081,"","Different")</f>
        <v>Different</v>
      </c>
      <c r="J1081" s="5">
        <f>VLOOKUP(C1081,'Warehouse Data'!A:G,7,FALSE)</f>
        <v>13.99</v>
      </c>
      <c r="K1081" s="5">
        <f t="shared" si="16"/>
        <v>55.96</v>
      </c>
      <c r="L1081" s="15">
        <f>PRODUCT(VLOOKUP(C1081,'Warehouse Data'!A:H,8,FALSE),D1081)</f>
        <v>12.011863800671442</v>
      </c>
    </row>
    <row r="1082" spans="1:12" x14ac:dyDescent="0.3">
      <c r="A1082" t="s">
        <v>7887</v>
      </c>
      <c r="B1082" t="s">
        <v>6852</v>
      </c>
      <c r="C1082" t="s">
        <v>3263</v>
      </c>
      <c r="D1082" s="3">
        <v>5</v>
      </c>
      <c r="E1082" s="3" t="s">
        <v>6662</v>
      </c>
      <c r="F1082" s="9">
        <v>45052.825978703724</v>
      </c>
      <c r="G1082" s="9">
        <v>45052.859900000003</v>
      </c>
      <c r="H1082" s="9">
        <v>45053.313478703727</v>
      </c>
      <c r="I1082" s="5" t="str">
        <f>IF(VLOOKUP(B1082, 'Customer Data'!B:C,2,FALSE)='Order Data per SKU'!E1082,"","Different")</f>
        <v>Different</v>
      </c>
      <c r="J1082" s="5">
        <f>VLOOKUP(C1082,'Warehouse Data'!A:G,7,FALSE)</f>
        <v>11.99</v>
      </c>
      <c r="K1082" s="5">
        <f t="shared" si="16"/>
        <v>59.95</v>
      </c>
      <c r="L1082" s="15">
        <f>PRODUCT(VLOOKUP(C1082,'Warehouse Data'!A:H,8,FALSE),D1082)</f>
        <v>2.0169833941686788</v>
      </c>
    </row>
    <row r="1083" spans="1:12" x14ac:dyDescent="0.3">
      <c r="A1083" t="s">
        <v>7887</v>
      </c>
      <c r="B1083" t="s">
        <v>6852</v>
      </c>
      <c r="C1083" t="s">
        <v>5140</v>
      </c>
      <c r="D1083" s="3">
        <v>3</v>
      </c>
      <c r="E1083" s="3" t="s">
        <v>6662</v>
      </c>
      <c r="F1083" s="9">
        <v>45052.825978703724</v>
      </c>
      <c r="G1083" s="9">
        <v>45052.9905</v>
      </c>
      <c r="H1083" s="9">
        <v>45053.313478703727</v>
      </c>
      <c r="I1083" s="5" t="str">
        <f>IF(VLOOKUP(B1083, 'Customer Data'!B:C,2,FALSE)='Order Data per SKU'!E1083,"","Different")</f>
        <v>Different</v>
      </c>
      <c r="J1083" s="5">
        <f>VLOOKUP(C1083,'Warehouse Data'!A:G,7,FALSE)</f>
        <v>18.989999999999998</v>
      </c>
      <c r="K1083" s="5">
        <f t="shared" si="16"/>
        <v>56.97</v>
      </c>
      <c r="L1083" s="15">
        <f>PRODUCT(VLOOKUP(C1083,'Warehouse Data'!A:H,8,FALSE),D1083)</f>
        <v>9.0240687154568064</v>
      </c>
    </row>
    <row r="1084" spans="1:12" x14ac:dyDescent="0.3">
      <c r="A1084" t="s">
        <v>7888</v>
      </c>
      <c r="B1084" t="s">
        <v>6958</v>
      </c>
      <c r="C1084" t="s">
        <v>4918</v>
      </c>
      <c r="D1084" s="3">
        <v>2</v>
      </c>
      <c r="E1084" s="3" t="s">
        <v>6640</v>
      </c>
      <c r="F1084" s="9">
        <v>45053.292978703721</v>
      </c>
      <c r="G1084" s="9">
        <v>45053.3649</v>
      </c>
      <c r="H1084" s="9">
        <v>45053.39297870372</v>
      </c>
      <c r="I1084" s="5" t="str">
        <f>IF(VLOOKUP(B1084, 'Customer Data'!B:C,2,FALSE)='Order Data per SKU'!E1084,"","Different")</f>
        <v/>
      </c>
      <c r="J1084" s="5">
        <f>VLOOKUP(C1084,'Warehouse Data'!A:G,7,FALSE)</f>
        <v>12.99</v>
      </c>
      <c r="K1084" s="5">
        <f t="shared" si="16"/>
        <v>25.98</v>
      </c>
      <c r="L1084" s="15">
        <f>PRODUCT(VLOOKUP(C1084,'Warehouse Data'!A:H,8,FALSE),D1084)</f>
        <v>24.015344890158545</v>
      </c>
    </row>
    <row r="1085" spans="1:12" x14ac:dyDescent="0.3">
      <c r="A1085" t="s">
        <v>7888</v>
      </c>
      <c r="B1085" t="s">
        <v>6958</v>
      </c>
      <c r="C1085" t="s">
        <v>5350</v>
      </c>
      <c r="D1085" s="3">
        <v>5</v>
      </c>
      <c r="E1085" s="3" t="s">
        <v>6640</v>
      </c>
      <c r="F1085" s="9">
        <v>45053.292978703721</v>
      </c>
      <c r="G1085" s="9">
        <v>45053.295400000003</v>
      </c>
      <c r="H1085" s="9">
        <v>45053.39297870372</v>
      </c>
      <c r="I1085" s="5" t="str">
        <f>IF(VLOOKUP(B1085, 'Customer Data'!B:C,2,FALSE)='Order Data per SKU'!E1085,"","Different")</f>
        <v/>
      </c>
      <c r="J1085" s="5">
        <f>VLOOKUP(C1085,'Warehouse Data'!A:G,7,FALSE)</f>
        <v>34.99</v>
      </c>
      <c r="K1085" s="5">
        <f t="shared" si="16"/>
        <v>174.95000000000002</v>
      </c>
      <c r="L1085" s="15">
        <f>PRODUCT(VLOOKUP(C1085,'Warehouse Data'!A:H,8,FALSE),D1085)</f>
        <v>55.003115363588648</v>
      </c>
    </row>
    <row r="1086" spans="1:12" x14ac:dyDescent="0.3">
      <c r="A1086" t="s">
        <v>7889</v>
      </c>
      <c r="B1086" t="s">
        <v>6863</v>
      </c>
      <c r="C1086" t="s">
        <v>3450</v>
      </c>
      <c r="D1086" s="3">
        <v>10</v>
      </c>
      <c r="E1086" s="3" t="s">
        <v>6656</v>
      </c>
      <c r="F1086" s="9">
        <v>45053.599978703722</v>
      </c>
      <c r="G1086" s="9">
        <v>45054.092100000002</v>
      </c>
      <c r="H1086" s="9">
        <v>45054.377062037056</v>
      </c>
      <c r="I1086" s="5" t="str">
        <f>IF(VLOOKUP(B1086, 'Customer Data'!B:C,2,FALSE)='Order Data per SKU'!E1086,"","Different")</f>
        <v/>
      </c>
      <c r="J1086" s="5">
        <f>VLOOKUP(C1086,'Warehouse Data'!A:G,7,FALSE)</f>
        <v>26.99</v>
      </c>
      <c r="K1086" s="5">
        <f t="shared" si="16"/>
        <v>269.89999999999998</v>
      </c>
      <c r="L1086" s="15">
        <f>PRODUCT(VLOOKUP(C1086,'Warehouse Data'!A:H,8,FALSE),D1086)</f>
        <v>1.0413024117864276</v>
      </c>
    </row>
    <row r="1087" spans="1:12" x14ac:dyDescent="0.3">
      <c r="A1087" t="s">
        <v>7890</v>
      </c>
      <c r="B1087" t="s">
        <v>6880</v>
      </c>
      <c r="C1087" t="s">
        <v>4600</v>
      </c>
      <c r="D1087" s="3">
        <v>6</v>
      </c>
      <c r="E1087" s="3" t="s">
        <v>6635</v>
      </c>
      <c r="F1087" s="9">
        <v>45054.08997870372</v>
      </c>
      <c r="G1087" s="9">
        <v>45054.114000000001</v>
      </c>
      <c r="H1087" s="9">
        <v>45054.142756481495</v>
      </c>
      <c r="I1087" s="5" t="str">
        <f>IF(VLOOKUP(B1087, 'Customer Data'!B:C,2,FALSE)='Order Data per SKU'!E1087,"","Different")</f>
        <v/>
      </c>
      <c r="J1087" s="5">
        <f>VLOOKUP(C1087,'Warehouse Data'!A:G,7,FALSE)</f>
        <v>8.99</v>
      </c>
      <c r="K1087" s="5">
        <f t="shared" si="16"/>
        <v>53.94</v>
      </c>
      <c r="L1087" s="15">
        <f>PRODUCT(VLOOKUP(C1087,'Warehouse Data'!A:H,8,FALSE),D1087)</f>
        <v>180.01248640103799</v>
      </c>
    </row>
    <row r="1088" spans="1:12" x14ac:dyDescent="0.3">
      <c r="A1088" t="s">
        <v>7891</v>
      </c>
      <c r="B1088" t="s">
        <v>6987</v>
      </c>
      <c r="C1088" t="s">
        <v>4906</v>
      </c>
      <c r="D1088" s="3">
        <v>6</v>
      </c>
      <c r="E1088" s="3" t="s">
        <v>6631</v>
      </c>
      <c r="F1088" s="9">
        <v>45054.442978703722</v>
      </c>
      <c r="G1088" s="9">
        <v>45055.068700000003</v>
      </c>
      <c r="H1088" s="9">
        <v>45055.36103425928</v>
      </c>
      <c r="I1088" s="5" t="str">
        <f>IF(VLOOKUP(B1088, 'Customer Data'!B:C,2,FALSE)='Order Data per SKU'!E1088,"","Different")</f>
        <v/>
      </c>
      <c r="J1088" s="5">
        <f>VLOOKUP(C1088,'Warehouse Data'!A:G,7,FALSE)</f>
        <v>14.99</v>
      </c>
      <c r="K1088" s="5">
        <f t="shared" si="16"/>
        <v>89.94</v>
      </c>
      <c r="L1088" s="15">
        <f>PRODUCT(VLOOKUP(C1088,'Warehouse Data'!A:H,8,FALSE),D1088)</f>
        <v>18.017955891899632</v>
      </c>
    </row>
    <row r="1089" spans="1:12" x14ac:dyDescent="0.3">
      <c r="A1089" t="s">
        <v>7891</v>
      </c>
      <c r="B1089" t="s">
        <v>6987</v>
      </c>
      <c r="C1089" t="s">
        <v>5742</v>
      </c>
      <c r="D1089" s="3">
        <v>3</v>
      </c>
      <c r="E1089" s="3" t="s">
        <v>6631</v>
      </c>
      <c r="F1089" s="9">
        <v>45054.442978703722</v>
      </c>
      <c r="G1089" s="9">
        <v>45055.360699999997</v>
      </c>
      <c r="H1089" s="9">
        <v>45055.36103425928</v>
      </c>
      <c r="I1089" s="5" t="str">
        <f>IF(VLOOKUP(B1089, 'Customer Data'!B:C,2,FALSE)='Order Data per SKU'!E1089,"","Different")</f>
        <v/>
      </c>
      <c r="J1089" s="5">
        <f>VLOOKUP(C1089,'Warehouse Data'!A:G,7,FALSE)</f>
        <v>249.99</v>
      </c>
      <c r="K1089" s="5">
        <f t="shared" si="16"/>
        <v>749.97</v>
      </c>
      <c r="L1089" s="15">
        <f>PRODUCT(VLOOKUP(C1089,'Warehouse Data'!A:H,8,FALSE),D1089)</f>
        <v>72.024985039253053</v>
      </c>
    </row>
    <row r="1090" spans="1:12" x14ac:dyDescent="0.3">
      <c r="A1090" t="s">
        <v>7892</v>
      </c>
      <c r="B1090" t="s">
        <v>7176</v>
      </c>
      <c r="C1090" t="s">
        <v>3232</v>
      </c>
      <c r="D1090" s="3">
        <v>6</v>
      </c>
      <c r="E1090" s="3" t="s">
        <v>6623</v>
      </c>
      <c r="F1090" s="9">
        <v>45054.804978703723</v>
      </c>
      <c r="G1090" s="9">
        <v>45055.135000000002</v>
      </c>
      <c r="H1090" s="9">
        <v>45055.300117592611</v>
      </c>
      <c r="I1090" s="5" t="str">
        <f>IF(VLOOKUP(B1090, 'Customer Data'!B:C,2,FALSE)='Order Data per SKU'!E1090,"","Different")</f>
        <v/>
      </c>
      <c r="J1090" s="5">
        <f>VLOOKUP(C1090,'Warehouse Data'!A:G,7,FALSE)</f>
        <v>34.99</v>
      </c>
      <c r="K1090" s="5">
        <f t="shared" si="16"/>
        <v>209.94</v>
      </c>
      <c r="L1090" s="15">
        <f>PRODUCT(VLOOKUP(C1090,'Warehouse Data'!A:H,8,FALSE),D1090)</f>
        <v>12.027277156070838</v>
      </c>
    </row>
    <row r="1091" spans="1:12" x14ac:dyDescent="0.3">
      <c r="A1091" t="s">
        <v>7893</v>
      </c>
      <c r="B1091" t="s">
        <v>6962</v>
      </c>
      <c r="C1091" t="s">
        <v>5282</v>
      </c>
      <c r="D1091" s="3">
        <v>5</v>
      </c>
      <c r="E1091" s="3" t="s">
        <v>6661</v>
      </c>
      <c r="F1091" s="9">
        <v>45054.918978703725</v>
      </c>
      <c r="G1091" s="9">
        <v>45055.1636</v>
      </c>
      <c r="H1091" s="9">
        <v>45055.666200925945</v>
      </c>
      <c r="I1091" s="5" t="str">
        <f>IF(VLOOKUP(B1091, 'Customer Data'!B:C,2,FALSE)='Order Data per SKU'!E1091,"","Different")</f>
        <v/>
      </c>
      <c r="J1091" s="5">
        <f>VLOOKUP(C1091,'Warehouse Data'!A:G,7,FALSE)</f>
        <v>19.989999999999998</v>
      </c>
      <c r="K1091" s="5">
        <f t="shared" si="16"/>
        <v>99.949999999999989</v>
      </c>
      <c r="L1091" s="15">
        <f>PRODUCT(VLOOKUP(C1091,'Warehouse Data'!A:H,8,FALSE),D1091)</f>
        <v>20.036334665396165</v>
      </c>
    </row>
    <row r="1092" spans="1:12" x14ac:dyDescent="0.3">
      <c r="A1092" t="s">
        <v>7893</v>
      </c>
      <c r="B1092" t="s">
        <v>6962</v>
      </c>
      <c r="C1092" t="s">
        <v>4431</v>
      </c>
      <c r="D1092" s="3">
        <v>1</v>
      </c>
      <c r="E1092" s="3" t="s">
        <v>6661</v>
      </c>
      <c r="F1092" s="9">
        <v>45054.918978703725</v>
      </c>
      <c r="G1092" s="9">
        <v>45055.258800000003</v>
      </c>
      <c r="H1092" s="9">
        <v>45055.666200925945</v>
      </c>
      <c r="I1092" s="5" t="str">
        <f>IF(VLOOKUP(B1092, 'Customer Data'!B:C,2,FALSE)='Order Data per SKU'!E1092,"","Different")</f>
        <v/>
      </c>
      <c r="J1092" s="5">
        <f>VLOOKUP(C1092,'Warehouse Data'!A:G,7,FALSE)</f>
        <v>9.99</v>
      </c>
      <c r="K1092" s="5">
        <f t="shared" ref="K1092:K1155" si="17">J1092*D1092</f>
        <v>9.99</v>
      </c>
      <c r="L1092" s="15">
        <f>PRODUCT(VLOOKUP(C1092,'Warehouse Data'!A:H,8,FALSE),D1092)</f>
        <v>0.7007881171207031</v>
      </c>
    </row>
    <row r="1093" spans="1:12" x14ac:dyDescent="0.3">
      <c r="A1093" t="s">
        <v>7893</v>
      </c>
      <c r="B1093" t="s">
        <v>6962</v>
      </c>
      <c r="C1093" t="s">
        <v>4066</v>
      </c>
      <c r="D1093" s="3">
        <v>6</v>
      </c>
      <c r="E1093" s="3" t="s">
        <v>6661</v>
      </c>
      <c r="F1093" s="9">
        <v>45054.918978703725</v>
      </c>
      <c r="G1093" s="9">
        <v>45055.570899999999</v>
      </c>
      <c r="H1093" s="9">
        <v>45055.666200925945</v>
      </c>
      <c r="I1093" s="5" t="str">
        <f>IF(VLOOKUP(B1093, 'Customer Data'!B:C,2,FALSE)='Order Data per SKU'!E1093,"","Different")</f>
        <v/>
      </c>
      <c r="J1093" s="5">
        <f>VLOOKUP(C1093,'Warehouse Data'!A:G,7,FALSE)</f>
        <v>49.99</v>
      </c>
      <c r="K1093" s="5">
        <f t="shared" si="17"/>
        <v>299.94</v>
      </c>
      <c r="L1093" s="15">
        <f>PRODUCT(VLOOKUP(C1093,'Warehouse Data'!A:H,8,FALSE),D1093)</f>
        <v>18.012675006234694</v>
      </c>
    </row>
    <row r="1094" spans="1:12" x14ac:dyDescent="0.3">
      <c r="A1094" t="s">
        <v>7894</v>
      </c>
      <c r="B1094" t="s">
        <v>7095</v>
      </c>
      <c r="C1094" t="s">
        <v>4101</v>
      </c>
      <c r="D1094" s="3">
        <v>3</v>
      </c>
      <c r="E1094" s="3" t="s">
        <v>6661</v>
      </c>
      <c r="F1094" s="9">
        <v>45055.223978703725</v>
      </c>
      <c r="G1094" s="9">
        <v>45055.27</v>
      </c>
      <c r="H1094" s="9">
        <v>45055.273978703728</v>
      </c>
      <c r="I1094" s="5" t="str">
        <f>IF(VLOOKUP(B1094, 'Customer Data'!B:C,2,FALSE)='Order Data per SKU'!E1094,"","Different")</f>
        <v/>
      </c>
      <c r="J1094" s="5">
        <f>VLOOKUP(C1094,'Warehouse Data'!A:G,7,FALSE)</f>
        <v>24.99</v>
      </c>
      <c r="K1094" s="5">
        <f t="shared" si="17"/>
        <v>74.97</v>
      </c>
      <c r="L1094" s="15">
        <f>PRODUCT(VLOOKUP(C1094,'Warehouse Data'!A:H,8,FALSE),D1094)</f>
        <v>1.5265687297976462</v>
      </c>
    </row>
    <row r="1095" spans="1:12" x14ac:dyDescent="0.3">
      <c r="A1095" t="s">
        <v>7895</v>
      </c>
      <c r="B1095" t="s">
        <v>6748</v>
      </c>
      <c r="C1095" t="s">
        <v>3074</v>
      </c>
      <c r="D1095" s="3">
        <v>4</v>
      </c>
      <c r="E1095" s="3" t="s">
        <v>6638</v>
      </c>
      <c r="F1095" s="9">
        <v>45055.383978703729</v>
      </c>
      <c r="G1095" s="9">
        <v>45055.5936</v>
      </c>
      <c r="H1095" s="9">
        <v>45055.845784259283</v>
      </c>
      <c r="I1095" s="5" t="str">
        <f>IF(VLOOKUP(B1095, 'Customer Data'!B:C,2,FALSE)='Order Data per SKU'!E1095,"","Different")</f>
        <v/>
      </c>
      <c r="J1095" s="5">
        <f>VLOOKUP(C1095,'Warehouse Data'!A:G,7,FALSE)</f>
        <v>25.99</v>
      </c>
      <c r="K1095" s="5">
        <f t="shared" si="17"/>
        <v>103.96</v>
      </c>
      <c r="L1095" s="15">
        <f>PRODUCT(VLOOKUP(C1095,'Warehouse Data'!A:H,8,FALSE),D1095)</f>
        <v>3.2331987614786901</v>
      </c>
    </row>
    <row r="1096" spans="1:12" x14ac:dyDescent="0.3">
      <c r="A1096" t="s">
        <v>7896</v>
      </c>
      <c r="B1096" t="s">
        <v>6994</v>
      </c>
      <c r="C1096" t="s">
        <v>3303</v>
      </c>
      <c r="D1096" s="3">
        <v>3</v>
      </c>
      <c r="E1096" s="3" t="s">
        <v>6619</v>
      </c>
      <c r="F1096" s="9">
        <v>45055.720978703728</v>
      </c>
      <c r="G1096" s="9">
        <v>45055.835899999998</v>
      </c>
      <c r="H1096" s="9">
        <v>45056.645978703731</v>
      </c>
      <c r="I1096" s="5" t="str">
        <f>IF(VLOOKUP(B1096, 'Customer Data'!B:C,2,FALSE)='Order Data per SKU'!E1096,"","Different")</f>
        <v>Different</v>
      </c>
      <c r="J1096" s="5">
        <f>VLOOKUP(C1096,'Warehouse Data'!A:G,7,FALSE)</f>
        <v>42.99</v>
      </c>
      <c r="K1096" s="5">
        <f t="shared" si="17"/>
        <v>128.97</v>
      </c>
      <c r="L1096" s="15">
        <f>PRODUCT(VLOOKUP(C1096,'Warehouse Data'!A:H,8,FALSE),D1096)</f>
        <v>1.5252459529827846</v>
      </c>
    </row>
    <row r="1097" spans="1:12" x14ac:dyDescent="0.3">
      <c r="A1097" t="s">
        <v>7896</v>
      </c>
      <c r="B1097" t="s">
        <v>6994</v>
      </c>
      <c r="C1097" t="s">
        <v>4935</v>
      </c>
      <c r="D1097" s="3">
        <v>5</v>
      </c>
      <c r="E1097" s="3" t="s">
        <v>6619</v>
      </c>
      <c r="F1097" s="9">
        <v>45055.720978703728</v>
      </c>
      <c r="G1097" s="9">
        <v>45056.565199999997</v>
      </c>
      <c r="H1097" s="9">
        <v>45056.645978703731</v>
      </c>
      <c r="I1097" s="5" t="str">
        <f>IF(VLOOKUP(B1097, 'Customer Data'!B:C,2,FALSE)='Order Data per SKU'!E1097,"","Different")</f>
        <v>Different</v>
      </c>
      <c r="J1097" s="5">
        <f>VLOOKUP(C1097,'Warehouse Data'!A:G,7,FALSE)</f>
        <v>14.99</v>
      </c>
      <c r="K1097" s="5">
        <f t="shared" si="17"/>
        <v>74.95</v>
      </c>
      <c r="L1097" s="15">
        <f>PRODUCT(VLOOKUP(C1097,'Warehouse Data'!A:H,8,FALSE),D1097)</f>
        <v>210.02406115590273</v>
      </c>
    </row>
    <row r="1098" spans="1:12" x14ac:dyDescent="0.3">
      <c r="A1098" t="s">
        <v>7897</v>
      </c>
      <c r="B1098" t="s">
        <v>6903</v>
      </c>
      <c r="C1098" t="s">
        <v>4849</v>
      </c>
      <c r="D1098" s="3">
        <v>4</v>
      </c>
      <c r="E1098" s="3" t="s">
        <v>6623</v>
      </c>
      <c r="F1098" s="9">
        <v>45056.08497870373</v>
      </c>
      <c r="G1098" s="9">
        <v>45056.233800000002</v>
      </c>
      <c r="H1098" s="9">
        <v>45056.409284259287</v>
      </c>
      <c r="I1098" s="5" t="str">
        <f>IF(VLOOKUP(B1098, 'Customer Data'!B:C,2,FALSE)='Order Data per SKU'!E1098,"","Different")</f>
        <v>Different</v>
      </c>
      <c r="J1098" s="5">
        <f>VLOOKUP(C1098,'Warehouse Data'!A:G,7,FALSE)</f>
        <v>6.99</v>
      </c>
      <c r="K1098" s="5">
        <f t="shared" si="17"/>
        <v>27.96</v>
      </c>
      <c r="L1098" s="15">
        <f>PRODUCT(VLOOKUP(C1098,'Warehouse Data'!A:H,8,FALSE),D1098)</f>
        <v>16.011627643061203</v>
      </c>
    </row>
    <row r="1099" spans="1:12" x14ac:dyDescent="0.3">
      <c r="A1099" t="s">
        <v>7897</v>
      </c>
      <c r="B1099" t="s">
        <v>6903</v>
      </c>
      <c r="C1099" t="s">
        <v>4416</v>
      </c>
      <c r="D1099" s="3">
        <v>4</v>
      </c>
      <c r="E1099" s="3" t="s">
        <v>6623</v>
      </c>
      <c r="F1099" s="9">
        <v>45056.08497870373</v>
      </c>
      <c r="G1099" s="9">
        <v>45056.212899999999</v>
      </c>
      <c r="H1099" s="9">
        <v>45056.409284259287</v>
      </c>
      <c r="I1099" s="5" t="str">
        <f>IF(VLOOKUP(B1099, 'Customer Data'!B:C,2,FALSE)='Order Data per SKU'!E1099,"","Different")</f>
        <v>Different</v>
      </c>
      <c r="J1099" s="5">
        <f>VLOOKUP(C1099,'Warehouse Data'!A:G,7,FALSE)</f>
        <v>14.99</v>
      </c>
      <c r="K1099" s="5">
        <f t="shared" si="17"/>
        <v>59.96</v>
      </c>
      <c r="L1099" s="15">
        <f>PRODUCT(VLOOKUP(C1099,'Warehouse Data'!A:H,8,FALSE),D1099)</f>
        <v>0.81825882134349293</v>
      </c>
    </row>
    <row r="1100" spans="1:12" x14ac:dyDescent="0.3">
      <c r="A1100" t="s">
        <v>7897</v>
      </c>
      <c r="B1100" t="s">
        <v>6903</v>
      </c>
      <c r="C1100" t="s">
        <v>4731</v>
      </c>
      <c r="D1100" s="3">
        <v>3</v>
      </c>
      <c r="E1100" s="3" t="s">
        <v>6623</v>
      </c>
      <c r="F1100" s="9">
        <v>45056.08497870373</v>
      </c>
      <c r="G1100" s="9">
        <v>45056.1489</v>
      </c>
      <c r="H1100" s="9">
        <v>45056.409284259287</v>
      </c>
      <c r="I1100" s="5" t="str">
        <f>IF(VLOOKUP(B1100, 'Customer Data'!B:C,2,FALSE)='Order Data per SKU'!E1100,"","Different")</f>
        <v>Different</v>
      </c>
      <c r="J1100" s="5">
        <f>VLOOKUP(C1100,'Warehouse Data'!A:G,7,FALSE)</f>
        <v>6.99</v>
      </c>
      <c r="K1100" s="5">
        <f t="shared" si="17"/>
        <v>20.97</v>
      </c>
      <c r="L1100" s="15">
        <f>PRODUCT(VLOOKUP(C1100,'Warehouse Data'!A:H,8,FALSE),D1100)</f>
        <v>36.020157490677526</v>
      </c>
    </row>
    <row r="1101" spans="1:12" x14ac:dyDescent="0.3">
      <c r="A1101" t="s">
        <v>7898</v>
      </c>
      <c r="B1101" t="s">
        <v>6801</v>
      </c>
      <c r="C1101" t="s">
        <v>3290</v>
      </c>
      <c r="D1101" s="3">
        <v>8</v>
      </c>
      <c r="E1101" s="3" t="s">
        <v>6661</v>
      </c>
      <c r="F1101" s="9">
        <v>45056.328978703728</v>
      </c>
      <c r="G1101" s="9">
        <v>45056.932699999998</v>
      </c>
      <c r="H1101" s="9">
        <v>45057.048423148175</v>
      </c>
      <c r="I1101" s="5" t="str">
        <f>IF(VLOOKUP(B1101, 'Customer Data'!B:C,2,FALSE)='Order Data per SKU'!E1101,"","Different")</f>
        <v/>
      </c>
      <c r="J1101" s="5">
        <f>VLOOKUP(C1101,'Warehouse Data'!A:G,7,FALSE)</f>
        <v>47.99</v>
      </c>
      <c r="K1101" s="5">
        <f t="shared" si="17"/>
        <v>383.92</v>
      </c>
      <c r="L1101" s="15">
        <f>PRODUCT(VLOOKUP(C1101,'Warehouse Data'!A:H,8,FALSE),D1101)</f>
        <v>140.87037241290713</v>
      </c>
    </row>
    <row r="1102" spans="1:12" x14ac:dyDescent="0.3">
      <c r="A1102" t="s">
        <v>7899</v>
      </c>
      <c r="B1102" t="s">
        <v>7051</v>
      </c>
      <c r="C1102" t="s">
        <v>5080</v>
      </c>
      <c r="D1102" s="3">
        <v>5</v>
      </c>
      <c r="E1102" s="3" t="s">
        <v>6650</v>
      </c>
      <c r="F1102" s="9">
        <v>45056.373978703727</v>
      </c>
      <c r="G1102" s="9">
        <v>45056.422200000001</v>
      </c>
      <c r="H1102" s="9">
        <v>45056.558700925947</v>
      </c>
      <c r="I1102" s="5" t="str">
        <f>IF(VLOOKUP(B1102, 'Customer Data'!B:C,2,FALSE)='Order Data per SKU'!E1102,"","Different")</f>
        <v/>
      </c>
      <c r="J1102" s="5">
        <f>VLOOKUP(C1102,'Warehouse Data'!A:G,7,FALSE)</f>
        <v>24.99</v>
      </c>
      <c r="K1102" s="5">
        <f t="shared" si="17"/>
        <v>124.94999999999999</v>
      </c>
      <c r="L1102" s="15">
        <f>PRODUCT(VLOOKUP(C1102,'Warehouse Data'!A:H,8,FALSE),D1102)</f>
        <v>15.002707368102005</v>
      </c>
    </row>
    <row r="1103" spans="1:12" x14ac:dyDescent="0.3">
      <c r="A1103" t="s">
        <v>7899</v>
      </c>
      <c r="B1103" t="s">
        <v>7051</v>
      </c>
      <c r="C1103" t="s">
        <v>4707</v>
      </c>
      <c r="D1103" s="3">
        <v>6</v>
      </c>
      <c r="E1103" s="3" t="s">
        <v>6650</v>
      </c>
      <c r="F1103" s="9">
        <v>45056.373978703727</v>
      </c>
      <c r="G1103" s="9">
        <v>45056.4041</v>
      </c>
      <c r="H1103" s="9">
        <v>45056.558700925947</v>
      </c>
      <c r="I1103" s="5" t="str">
        <f>IF(VLOOKUP(B1103, 'Customer Data'!B:C,2,FALSE)='Order Data per SKU'!E1103,"","Different")</f>
        <v/>
      </c>
      <c r="J1103" s="5">
        <f>VLOOKUP(C1103,'Warehouse Data'!A:G,7,FALSE)</f>
        <v>11.99</v>
      </c>
      <c r="K1103" s="5">
        <f t="shared" si="17"/>
        <v>71.94</v>
      </c>
      <c r="L1103" s="15">
        <f>PRODUCT(VLOOKUP(C1103,'Warehouse Data'!A:H,8,FALSE),D1103)</f>
        <v>3.044640932186387</v>
      </c>
    </row>
    <row r="1104" spans="1:12" x14ac:dyDescent="0.3">
      <c r="A1104" t="s">
        <v>7900</v>
      </c>
      <c r="B1104" t="s">
        <v>7135</v>
      </c>
      <c r="C1104" t="s">
        <v>5550</v>
      </c>
      <c r="D1104" s="3">
        <v>6</v>
      </c>
      <c r="E1104" s="3" t="s">
        <v>6627</v>
      </c>
      <c r="F1104" s="9">
        <v>45056.691978703726</v>
      </c>
      <c r="G1104" s="9">
        <v>45056.830399999999</v>
      </c>
      <c r="H1104" s="9">
        <v>45056.941284259279</v>
      </c>
      <c r="I1104" s="5" t="str">
        <f>IF(VLOOKUP(B1104, 'Customer Data'!B:C,2,FALSE)='Order Data per SKU'!E1104,"","Different")</f>
        <v/>
      </c>
      <c r="J1104" s="5">
        <f>VLOOKUP(C1104,'Warehouse Data'!A:G,7,FALSE)</f>
        <v>29.99</v>
      </c>
      <c r="K1104" s="5">
        <f t="shared" si="17"/>
        <v>179.94</v>
      </c>
      <c r="L1104" s="15">
        <f>PRODUCT(VLOOKUP(C1104,'Warehouse Data'!A:H,8,FALSE),D1104)</f>
        <v>108.03170961301277</v>
      </c>
    </row>
    <row r="1105" spans="1:12" x14ac:dyDescent="0.3">
      <c r="A1105" t="s">
        <v>7901</v>
      </c>
      <c r="B1105" t="s">
        <v>6908</v>
      </c>
      <c r="C1105" t="s">
        <v>4235</v>
      </c>
      <c r="D1105" s="3">
        <v>5</v>
      </c>
      <c r="E1105" s="3" t="s">
        <v>6653</v>
      </c>
      <c r="F1105" s="9">
        <v>45056.778978703725</v>
      </c>
      <c r="G1105" s="9">
        <v>45056.867599999998</v>
      </c>
      <c r="H1105" s="9">
        <v>45056.903978703725</v>
      </c>
      <c r="I1105" s="5" t="str">
        <f>IF(VLOOKUP(B1105, 'Customer Data'!B:C,2,FALSE)='Order Data per SKU'!E1105,"","Different")</f>
        <v/>
      </c>
      <c r="J1105" s="5">
        <f>VLOOKUP(C1105,'Warehouse Data'!A:G,7,FALSE)</f>
        <v>59.99</v>
      </c>
      <c r="K1105" s="5">
        <f t="shared" si="17"/>
        <v>299.95</v>
      </c>
      <c r="L1105" s="15">
        <f>PRODUCT(VLOOKUP(C1105,'Warehouse Data'!A:H,8,FALSE),D1105)</f>
        <v>2.5456169080436455</v>
      </c>
    </row>
    <row r="1106" spans="1:12" x14ac:dyDescent="0.3">
      <c r="A1106" t="s">
        <v>7901</v>
      </c>
      <c r="B1106" t="s">
        <v>6908</v>
      </c>
      <c r="C1106" t="s">
        <v>4391</v>
      </c>
      <c r="D1106" s="3">
        <v>4</v>
      </c>
      <c r="E1106" s="3" t="s">
        <v>6653</v>
      </c>
      <c r="F1106" s="9">
        <v>45056.778978703725</v>
      </c>
      <c r="G1106" s="9">
        <v>45056.7863</v>
      </c>
      <c r="H1106" s="9">
        <v>45056.903978703725</v>
      </c>
      <c r="I1106" s="5" t="str">
        <f>IF(VLOOKUP(B1106, 'Customer Data'!B:C,2,FALSE)='Order Data per SKU'!E1106,"","Different")</f>
        <v/>
      </c>
      <c r="J1106" s="5">
        <f>VLOOKUP(C1106,'Warehouse Data'!A:G,7,FALSE)</f>
        <v>10.99</v>
      </c>
      <c r="K1106" s="5">
        <f t="shared" si="17"/>
        <v>43.96</v>
      </c>
      <c r="L1106" s="15">
        <f>PRODUCT(VLOOKUP(C1106,'Warehouse Data'!A:H,8,FALSE),D1106)</f>
        <v>2.0020297680183208</v>
      </c>
    </row>
    <row r="1107" spans="1:12" x14ac:dyDescent="0.3">
      <c r="A1107" t="s">
        <v>7902</v>
      </c>
      <c r="B1107" t="s">
        <v>6784</v>
      </c>
      <c r="C1107" t="s">
        <v>5081</v>
      </c>
      <c r="D1107" s="3">
        <v>6</v>
      </c>
      <c r="E1107" s="3" t="s">
        <v>6623</v>
      </c>
      <c r="F1107" s="9">
        <v>45056.860978703728</v>
      </c>
      <c r="G1107" s="9">
        <v>45056.894</v>
      </c>
      <c r="H1107" s="9">
        <v>45056.997089814839</v>
      </c>
      <c r="I1107" s="5" t="str">
        <f>IF(VLOOKUP(B1107, 'Customer Data'!B:C,2,FALSE)='Order Data per SKU'!E1107,"","Different")</f>
        <v/>
      </c>
      <c r="J1107" s="5">
        <f>VLOOKUP(C1107,'Warehouse Data'!A:G,7,FALSE)</f>
        <v>26.99</v>
      </c>
      <c r="K1107" s="5">
        <f t="shared" si="17"/>
        <v>161.94</v>
      </c>
      <c r="L1107" s="15">
        <f>PRODUCT(VLOOKUP(C1107,'Warehouse Data'!A:H,8,FALSE),D1107)</f>
        <v>2.4462602050031217</v>
      </c>
    </row>
    <row r="1108" spans="1:12" x14ac:dyDescent="0.3">
      <c r="A1108" t="s">
        <v>7902</v>
      </c>
      <c r="B1108" t="s">
        <v>6784</v>
      </c>
      <c r="C1108" t="s">
        <v>3767</v>
      </c>
      <c r="D1108" s="3">
        <v>6</v>
      </c>
      <c r="E1108" s="3" t="s">
        <v>6623</v>
      </c>
      <c r="F1108" s="9">
        <v>45056.860978703728</v>
      </c>
      <c r="G1108" s="9">
        <v>45056.924200000001</v>
      </c>
      <c r="H1108" s="9">
        <v>45056.997089814839</v>
      </c>
      <c r="I1108" s="5" t="str">
        <f>IF(VLOOKUP(B1108, 'Customer Data'!B:C,2,FALSE)='Order Data per SKU'!E1108,"","Different")</f>
        <v/>
      </c>
      <c r="J1108" s="5">
        <f>VLOOKUP(C1108,'Warehouse Data'!A:G,7,FALSE)</f>
        <v>54.99</v>
      </c>
      <c r="K1108" s="5">
        <f t="shared" si="17"/>
        <v>329.94</v>
      </c>
      <c r="L1108" s="15">
        <f>PRODUCT(VLOOKUP(C1108,'Warehouse Data'!A:H,8,FALSE),D1108)</f>
        <v>2.4288956162558009</v>
      </c>
    </row>
    <row r="1109" spans="1:12" x14ac:dyDescent="0.3">
      <c r="A1109" t="s">
        <v>7903</v>
      </c>
      <c r="B1109" t="s">
        <v>6795</v>
      </c>
      <c r="C1109" t="s">
        <v>4400</v>
      </c>
      <c r="D1109" s="3">
        <v>5</v>
      </c>
      <c r="E1109" s="3" t="s">
        <v>6661</v>
      </c>
      <c r="F1109" s="9">
        <v>45057.127978703727</v>
      </c>
      <c r="G1109" s="9">
        <v>45057.158900000002</v>
      </c>
      <c r="H1109" s="9">
        <v>45057.204367592618</v>
      </c>
      <c r="I1109" s="5" t="str">
        <f>IF(VLOOKUP(B1109, 'Customer Data'!B:C,2,FALSE)='Order Data per SKU'!E1109,"","Different")</f>
        <v/>
      </c>
      <c r="J1109" s="5">
        <f>VLOOKUP(C1109,'Warehouse Data'!A:G,7,FALSE)</f>
        <v>69.989999999999995</v>
      </c>
      <c r="K1109" s="5">
        <f t="shared" si="17"/>
        <v>349.95</v>
      </c>
      <c r="L1109" s="15">
        <f>PRODUCT(VLOOKUP(C1109,'Warehouse Data'!A:H,8,FALSE),D1109)</f>
        <v>75.033850952126514</v>
      </c>
    </row>
    <row r="1110" spans="1:12" x14ac:dyDescent="0.3">
      <c r="A1110" t="s">
        <v>7904</v>
      </c>
      <c r="B1110" t="s">
        <v>6810</v>
      </c>
      <c r="C1110" t="s">
        <v>5292</v>
      </c>
      <c r="D1110" s="3">
        <v>5</v>
      </c>
      <c r="E1110" s="3" t="s">
        <v>6630</v>
      </c>
      <c r="F1110" s="9">
        <v>45057.254978703728</v>
      </c>
      <c r="G1110" s="9">
        <v>45057.389199999998</v>
      </c>
      <c r="H1110" s="9">
        <v>45057.400812037064</v>
      </c>
      <c r="I1110" s="5" t="str">
        <f>IF(VLOOKUP(B1110, 'Customer Data'!B:C,2,FALSE)='Order Data per SKU'!E1110,"","Different")</f>
        <v/>
      </c>
      <c r="J1110" s="5">
        <f>VLOOKUP(C1110,'Warehouse Data'!A:G,7,FALSE)</f>
        <v>31.99</v>
      </c>
      <c r="K1110" s="5">
        <f t="shared" si="17"/>
        <v>159.94999999999999</v>
      </c>
      <c r="L1110" s="15">
        <f>PRODUCT(VLOOKUP(C1110,'Warehouse Data'!A:H,8,FALSE),D1110)</f>
        <v>150.00227128293571</v>
      </c>
    </row>
    <row r="1111" spans="1:12" x14ac:dyDescent="0.3">
      <c r="A1111" t="s">
        <v>7904</v>
      </c>
      <c r="B1111" t="s">
        <v>6810</v>
      </c>
      <c r="C1111" t="s">
        <v>5543</v>
      </c>
      <c r="D1111" s="3">
        <v>2</v>
      </c>
      <c r="E1111" s="3" t="s">
        <v>6630</v>
      </c>
      <c r="F1111" s="9">
        <v>45057.254978703728</v>
      </c>
      <c r="G1111" s="9">
        <v>45057.288999999997</v>
      </c>
      <c r="H1111" s="9">
        <v>45057.400812037064</v>
      </c>
      <c r="I1111" s="5" t="str">
        <f>IF(VLOOKUP(B1111, 'Customer Data'!B:C,2,FALSE)='Order Data per SKU'!E1111,"","Different")</f>
        <v/>
      </c>
      <c r="J1111" s="5">
        <f>VLOOKUP(C1111,'Warehouse Data'!A:G,7,FALSE)</f>
        <v>29.99</v>
      </c>
      <c r="K1111" s="5">
        <f t="shared" si="17"/>
        <v>59.98</v>
      </c>
      <c r="L1111" s="15">
        <f>PRODUCT(VLOOKUP(C1111,'Warehouse Data'!A:H,8,FALSE),D1111)</f>
        <v>34.011546686724699</v>
      </c>
    </row>
    <row r="1112" spans="1:12" x14ac:dyDescent="0.3">
      <c r="A1112" t="s">
        <v>7904</v>
      </c>
      <c r="B1112" t="s">
        <v>6810</v>
      </c>
      <c r="C1112" t="s">
        <v>5092</v>
      </c>
      <c r="D1112" s="3">
        <v>2</v>
      </c>
      <c r="E1112" s="3" t="s">
        <v>6630</v>
      </c>
      <c r="F1112" s="9">
        <v>45057.254978703728</v>
      </c>
      <c r="G1112" s="9">
        <v>45057.291899999997</v>
      </c>
      <c r="H1112" s="9">
        <v>45057.400812037064</v>
      </c>
      <c r="I1112" s="5" t="str">
        <f>IF(VLOOKUP(B1112, 'Customer Data'!B:C,2,FALSE)='Order Data per SKU'!E1112,"","Different")</f>
        <v/>
      </c>
      <c r="J1112" s="5">
        <f>VLOOKUP(C1112,'Warehouse Data'!A:G,7,FALSE)</f>
        <v>15.99</v>
      </c>
      <c r="K1112" s="5">
        <f t="shared" si="17"/>
        <v>31.98</v>
      </c>
      <c r="L1112" s="15">
        <f>PRODUCT(VLOOKUP(C1112,'Warehouse Data'!A:H,8,FALSE),D1112)</f>
        <v>10.018281159189018</v>
      </c>
    </row>
    <row r="1113" spans="1:12" x14ac:dyDescent="0.3">
      <c r="A1113" t="s">
        <v>7905</v>
      </c>
      <c r="B1113" t="s">
        <v>7252</v>
      </c>
      <c r="C1113" t="s">
        <v>4580</v>
      </c>
      <c r="D1113" s="3">
        <v>2</v>
      </c>
      <c r="E1113" s="3" t="s">
        <v>6653</v>
      </c>
      <c r="F1113" s="9">
        <v>45057.33897870373</v>
      </c>
      <c r="G1113" s="9">
        <v>45057.548699999999</v>
      </c>
      <c r="H1113" s="9">
        <v>45057.582728703732</v>
      </c>
      <c r="I1113" s="5" t="str">
        <f>IF(VLOOKUP(B1113, 'Customer Data'!B:C,2,FALSE)='Order Data per SKU'!E1113,"","Different")</f>
        <v/>
      </c>
      <c r="J1113" s="5">
        <f>VLOOKUP(C1113,'Warehouse Data'!A:G,7,FALSE)</f>
        <v>7.99</v>
      </c>
      <c r="K1113" s="5">
        <f t="shared" si="17"/>
        <v>15.98</v>
      </c>
      <c r="L1113" s="15">
        <f>PRODUCT(VLOOKUP(C1113,'Warehouse Data'!A:H,8,FALSE),D1113)</f>
        <v>2.0163428129900138</v>
      </c>
    </row>
    <row r="1114" spans="1:12" x14ac:dyDescent="0.3">
      <c r="A1114" t="s">
        <v>7905</v>
      </c>
      <c r="B1114" t="s">
        <v>7252</v>
      </c>
      <c r="C1114" t="s">
        <v>5849</v>
      </c>
      <c r="D1114" s="3">
        <v>7</v>
      </c>
      <c r="E1114" s="3" t="s">
        <v>6653</v>
      </c>
      <c r="F1114" s="9">
        <v>45057.33897870373</v>
      </c>
      <c r="G1114" s="9">
        <v>45057.568099999997</v>
      </c>
      <c r="H1114" s="9">
        <v>45057.582728703732</v>
      </c>
      <c r="I1114" s="5" t="str">
        <f>IF(VLOOKUP(B1114, 'Customer Data'!B:C,2,FALSE)='Order Data per SKU'!E1114,"","Different")</f>
        <v/>
      </c>
      <c r="J1114" s="5">
        <f>VLOOKUP(C1114,'Warehouse Data'!A:G,7,FALSE)</f>
        <v>79.989999999999995</v>
      </c>
      <c r="K1114" s="5">
        <f t="shared" si="17"/>
        <v>559.92999999999995</v>
      </c>
      <c r="L1114" s="15">
        <f>PRODUCT(VLOOKUP(C1114,'Warehouse Data'!A:H,8,FALSE),D1114)</f>
        <v>140.06935155517019</v>
      </c>
    </row>
    <row r="1115" spans="1:12" x14ac:dyDescent="0.3">
      <c r="A1115" t="s">
        <v>7906</v>
      </c>
      <c r="B1115" t="s">
        <v>7140</v>
      </c>
      <c r="C1115" t="s">
        <v>4187</v>
      </c>
      <c r="D1115" s="3">
        <v>6</v>
      </c>
      <c r="E1115" s="3" t="s">
        <v>6637</v>
      </c>
      <c r="F1115" s="9">
        <v>45057.62297870373</v>
      </c>
      <c r="G1115" s="9">
        <v>45057.699500000002</v>
      </c>
      <c r="H1115" s="9">
        <v>45057.746589814844</v>
      </c>
      <c r="I1115" s="5" t="str">
        <f>IF(VLOOKUP(B1115, 'Customer Data'!B:C,2,FALSE)='Order Data per SKU'!E1115,"","Different")</f>
        <v/>
      </c>
      <c r="J1115" s="5">
        <f>VLOOKUP(C1115,'Warehouse Data'!A:G,7,FALSE)</f>
        <v>24.99</v>
      </c>
      <c r="K1115" s="5">
        <f t="shared" si="17"/>
        <v>149.94</v>
      </c>
      <c r="L1115" s="15">
        <f>PRODUCT(VLOOKUP(C1115,'Warehouse Data'!A:H,8,FALSE),D1115)</f>
        <v>4.8116822072461369</v>
      </c>
    </row>
    <row r="1116" spans="1:12" x14ac:dyDescent="0.3">
      <c r="A1116" t="s">
        <v>7907</v>
      </c>
      <c r="B1116" t="s">
        <v>7222</v>
      </c>
      <c r="C1116" t="s">
        <v>5836</v>
      </c>
      <c r="D1116" s="3">
        <v>5</v>
      </c>
      <c r="E1116" s="3" t="s">
        <v>6638</v>
      </c>
      <c r="F1116" s="9">
        <v>45058.082978703729</v>
      </c>
      <c r="G1116" s="9">
        <v>45058.087899999999</v>
      </c>
      <c r="H1116" s="9">
        <v>45058.20520092595</v>
      </c>
      <c r="I1116" s="5" t="str">
        <f>IF(VLOOKUP(B1116, 'Customer Data'!B:C,2,FALSE)='Order Data per SKU'!E1116,"","Different")</f>
        <v/>
      </c>
      <c r="J1116" s="5">
        <f>VLOOKUP(C1116,'Warehouse Data'!A:G,7,FALSE)</f>
        <v>119.99</v>
      </c>
      <c r="K1116" s="5">
        <f t="shared" si="17"/>
        <v>599.94999999999993</v>
      </c>
      <c r="L1116" s="15">
        <f>PRODUCT(VLOOKUP(C1116,'Warehouse Data'!A:H,8,FALSE),D1116)</f>
        <v>10.017874332315365</v>
      </c>
    </row>
    <row r="1117" spans="1:12" x14ac:dyDescent="0.3">
      <c r="A1117" t="s">
        <v>7907</v>
      </c>
      <c r="B1117" t="s">
        <v>7222</v>
      </c>
      <c r="C1117" t="s">
        <v>5560</v>
      </c>
      <c r="D1117" s="3">
        <v>3</v>
      </c>
      <c r="E1117" s="3" t="s">
        <v>6638</v>
      </c>
      <c r="F1117" s="9">
        <v>45058.082978703729</v>
      </c>
      <c r="G1117" s="9">
        <v>45058.084600000002</v>
      </c>
      <c r="H1117" s="9">
        <v>45058.20520092595</v>
      </c>
      <c r="I1117" s="5" t="str">
        <f>IF(VLOOKUP(B1117, 'Customer Data'!B:C,2,FALSE)='Order Data per SKU'!E1117,"","Different")</f>
        <v/>
      </c>
      <c r="J1117" s="5">
        <f>VLOOKUP(C1117,'Warehouse Data'!A:G,7,FALSE)</f>
        <v>29.99</v>
      </c>
      <c r="K1117" s="5">
        <f t="shared" si="17"/>
        <v>89.97</v>
      </c>
      <c r="L1117" s="15">
        <f>PRODUCT(VLOOKUP(C1117,'Warehouse Data'!A:H,8,FALSE),D1117)</f>
        <v>1.5031505260112628</v>
      </c>
    </row>
    <row r="1118" spans="1:12" x14ac:dyDescent="0.3">
      <c r="A1118" t="s">
        <v>7908</v>
      </c>
      <c r="B1118" t="s">
        <v>7069</v>
      </c>
      <c r="C1118" t="s">
        <v>4701</v>
      </c>
      <c r="D1118" s="3">
        <v>5</v>
      </c>
      <c r="E1118" s="3" t="s">
        <v>6641</v>
      </c>
      <c r="F1118" s="9">
        <v>45058.446978703731</v>
      </c>
      <c r="G1118" s="9">
        <v>45058.456899999997</v>
      </c>
      <c r="H1118" s="9">
        <v>45058.478228703731</v>
      </c>
      <c r="I1118" s="5" t="str">
        <f>IF(VLOOKUP(B1118, 'Customer Data'!B:C,2,FALSE)='Order Data per SKU'!E1118,"","Different")</f>
        <v/>
      </c>
      <c r="J1118" s="5">
        <f>VLOOKUP(C1118,'Warehouse Data'!A:G,7,FALSE)</f>
        <v>10.99</v>
      </c>
      <c r="K1118" s="5">
        <f t="shared" si="17"/>
        <v>54.95</v>
      </c>
      <c r="L1118" s="15">
        <f>PRODUCT(VLOOKUP(C1118,'Warehouse Data'!A:H,8,FALSE),D1118)</f>
        <v>1.0460017773860113</v>
      </c>
    </row>
    <row r="1119" spans="1:12" x14ac:dyDescent="0.3">
      <c r="A1119" t="s">
        <v>7909</v>
      </c>
      <c r="B1119" t="s">
        <v>6998</v>
      </c>
      <c r="C1119" t="s">
        <v>4467</v>
      </c>
      <c r="D1119" s="3">
        <v>6</v>
      </c>
      <c r="E1119" s="3" t="s">
        <v>6656</v>
      </c>
      <c r="F1119" s="9">
        <v>45058.789978703731</v>
      </c>
      <c r="G1119" s="9">
        <v>45058.923300000002</v>
      </c>
      <c r="H1119" s="9">
        <v>45058.942756481512</v>
      </c>
      <c r="I1119" s="5" t="str">
        <f>IF(VLOOKUP(B1119, 'Customer Data'!B:C,2,FALSE)='Order Data per SKU'!E1119,"","Different")</f>
        <v/>
      </c>
      <c r="J1119" s="5">
        <f>VLOOKUP(C1119,'Warehouse Data'!A:G,7,FALSE)</f>
        <v>12.99</v>
      </c>
      <c r="K1119" s="5">
        <f t="shared" si="17"/>
        <v>77.94</v>
      </c>
      <c r="L1119" s="15">
        <f>PRODUCT(VLOOKUP(C1119,'Warehouse Data'!A:H,8,FALSE),D1119)</f>
        <v>30.053618971729041</v>
      </c>
    </row>
    <row r="1120" spans="1:12" x14ac:dyDescent="0.3">
      <c r="A1120" t="s">
        <v>7910</v>
      </c>
      <c r="B1120" t="s">
        <v>7194</v>
      </c>
      <c r="C1120" t="s">
        <v>4530</v>
      </c>
      <c r="D1120" s="3">
        <v>6</v>
      </c>
      <c r="E1120" s="3" t="s">
        <v>6654</v>
      </c>
      <c r="F1120" s="9">
        <v>45059.006978703728</v>
      </c>
      <c r="G1120" s="9">
        <v>45059.368799999997</v>
      </c>
      <c r="H1120" s="9">
        <v>45059.775034259284</v>
      </c>
      <c r="I1120" s="5" t="str">
        <f>IF(VLOOKUP(B1120, 'Customer Data'!B:C,2,FALSE)='Order Data per SKU'!E1120,"","Different")</f>
        <v/>
      </c>
      <c r="J1120" s="5">
        <f>VLOOKUP(C1120,'Warehouse Data'!A:G,7,FALSE)</f>
        <v>17.989999999999998</v>
      </c>
      <c r="K1120" s="5">
        <f t="shared" si="17"/>
        <v>107.94</v>
      </c>
      <c r="L1120" s="15">
        <f>PRODUCT(VLOOKUP(C1120,'Warehouse Data'!A:H,8,FALSE),D1120)</f>
        <v>270.01514133885053</v>
      </c>
    </row>
    <row r="1121" spans="1:12" x14ac:dyDescent="0.3">
      <c r="A1121" t="s">
        <v>7910</v>
      </c>
      <c r="B1121" t="s">
        <v>7194</v>
      </c>
      <c r="C1121" t="s">
        <v>5380</v>
      </c>
      <c r="D1121" s="3">
        <v>9</v>
      </c>
      <c r="E1121" s="3" t="s">
        <v>6654</v>
      </c>
      <c r="F1121" s="9">
        <v>45059.006978703728</v>
      </c>
      <c r="G1121" s="9">
        <v>45059.504300000001</v>
      </c>
      <c r="H1121" s="9">
        <v>45059.775034259284</v>
      </c>
      <c r="I1121" s="5" t="str">
        <f>IF(VLOOKUP(B1121, 'Customer Data'!B:C,2,FALSE)='Order Data per SKU'!E1121,"","Different")</f>
        <v/>
      </c>
      <c r="J1121" s="5">
        <f>VLOOKUP(C1121,'Warehouse Data'!A:G,7,FALSE)</f>
        <v>23.99</v>
      </c>
      <c r="K1121" s="5">
        <f t="shared" si="17"/>
        <v>215.91</v>
      </c>
      <c r="L1121" s="15">
        <f>PRODUCT(VLOOKUP(C1121,'Warehouse Data'!A:H,8,FALSE),D1121)</f>
        <v>22.545869301448615</v>
      </c>
    </row>
    <row r="1122" spans="1:12" x14ac:dyDescent="0.3">
      <c r="A1122" t="s">
        <v>7910</v>
      </c>
      <c r="B1122" t="s">
        <v>7194</v>
      </c>
      <c r="C1122" t="s">
        <v>5595</v>
      </c>
      <c r="D1122" s="3">
        <v>4</v>
      </c>
      <c r="E1122" s="3" t="s">
        <v>6654</v>
      </c>
      <c r="F1122" s="9">
        <v>45059.006978703728</v>
      </c>
      <c r="G1122" s="9">
        <v>45059.602700000003</v>
      </c>
      <c r="H1122" s="9">
        <v>45059.775034259284</v>
      </c>
      <c r="I1122" s="5" t="str">
        <f>IF(VLOOKUP(B1122, 'Customer Data'!B:C,2,FALSE)='Order Data per SKU'!E1122,"","Different")</f>
        <v/>
      </c>
      <c r="J1122" s="5">
        <f>VLOOKUP(C1122,'Warehouse Data'!A:G,7,FALSE)</f>
        <v>199.99</v>
      </c>
      <c r="K1122" s="5">
        <f t="shared" si="17"/>
        <v>799.96</v>
      </c>
      <c r="L1122" s="15">
        <f>PRODUCT(VLOOKUP(C1122,'Warehouse Data'!A:H,8,FALSE),D1122)</f>
        <v>16.015310317844907</v>
      </c>
    </row>
    <row r="1123" spans="1:12" x14ac:dyDescent="0.3">
      <c r="A1123" t="s">
        <v>7911</v>
      </c>
      <c r="B1123" t="s">
        <v>7261</v>
      </c>
      <c r="C1123" t="s">
        <v>5229</v>
      </c>
      <c r="D1123" s="3">
        <v>3</v>
      </c>
      <c r="E1123" s="3" t="s">
        <v>6623</v>
      </c>
      <c r="F1123" s="9">
        <v>45059.203978703728</v>
      </c>
      <c r="G1123" s="9">
        <v>45059.282500000001</v>
      </c>
      <c r="H1123" s="9">
        <v>45059.631756481504</v>
      </c>
      <c r="I1123" s="5" t="str">
        <f>IF(VLOOKUP(B1123, 'Customer Data'!B:C,2,FALSE)='Order Data per SKU'!E1123,"","Different")</f>
        <v/>
      </c>
      <c r="J1123" s="5">
        <f>VLOOKUP(C1123,'Warehouse Data'!A:G,7,FALSE)</f>
        <v>15.99</v>
      </c>
      <c r="K1123" s="5">
        <f t="shared" si="17"/>
        <v>47.97</v>
      </c>
      <c r="L1123" s="15">
        <f>PRODUCT(VLOOKUP(C1123,'Warehouse Data'!A:H,8,FALSE),D1123)</f>
        <v>1.8194477513889205</v>
      </c>
    </row>
    <row r="1124" spans="1:12" x14ac:dyDescent="0.3">
      <c r="A1124" t="s">
        <v>7912</v>
      </c>
      <c r="B1124" t="s">
        <v>7099</v>
      </c>
      <c r="C1124" t="s">
        <v>5124</v>
      </c>
      <c r="D1124" s="3">
        <v>6</v>
      </c>
      <c r="E1124" s="3" t="s">
        <v>6635</v>
      </c>
      <c r="F1124" s="9">
        <v>45059.632978703725</v>
      </c>
      <c r="G1124" s="9">
        <v>45059.945699999997</v>
      </c>
      <c r="H1124" s="9">
        <v>45060.059367592614</v>
      </c>
      <c r="I1124" s="5" t="str">
        <f>IF(VLOOKUP(B1124, 'Customer Data'!B:C,2,FALSE)='Order Data per SKU'!E1124,"","Different")</f>
        <v/>
      </c>
      <c r="J1124" s="5">
        <f>VLOOKUP(C1124,'Warehouse Data'!A:G,7,FALSE)</f>
        <v>30.99</v>
      </c>
      <c r="K1124" s="5">
        <f t="shared" si="17"/>
        <v>185.94</v>
      </c>
      <c r="L1124" s="15">
        <f>PRODUCT(VLOOKUP(C1124,'Warehouse Data'!A:H,8,FALSE),D1124)</f>
        <v>3.0118913992658243</v>
      </c>
    </row>
    <row r="1125" spans="1:12" x14ac:dyDescent="0.3">
      <c r="A1125" t="s">
        <v>7912</v>
      </c>
      <c r="B1125" t="s">
        <v>7099</v>
      </c>
      <c r="C1125" t="s">
        <v>4792</v>
      </c>
      <c r="D1125" s="3">
        <v>4</v>
      </c>
      <c r="E1125" s="3" t="s">
        <v>6635</v>
      </c>
      <c r="F1125" s="9">
        <v>45059.632978703725</v>
      </c>
      <c r="G1125" s="9">
        <v>45059.917099999999</v>
      </c>
      <c r="H1125" s="9">
        <v>45060.059367592614</v>
      </c>
      <c r="I1125" s="5" t="str">
        <f>IF(VLOOKUP(B1125, 'Customer Data'!B:C,2,FALSE)='Order Data per SKU'!E1125,"","Different")</f>
        <v/>
      </c>
      <c r="J1125" s="5">
        <f>VLOOKUP(C1125,'Warehouse Data'!A:G,7,FALSE)</f>
        <v>13.99</v>
      </c>
      <c r="K1125" s="5">
        <f t="shared" si="17"/>
        <v>55.96</v>
      </c>
      <c r="L1125" s="15">
        <f>PRODUCT(VLOOKUP(C1125,'Warehouse Data'!A:H,8,FALSE),D1125)</f>
        <v>2.0019365770877289</v>
      </c>
    </row>
    <row r="1126" spans="1:12" x14ac:dyDescent="0.3">
      <c r="A1126" t="s">
        <v>7913</v>
      </c>
      <c r="B1126" t="s">
        <v>6855</v>
      </c>
      <c r="C1126" t="s">
        <v>5766</v>
      </c>
      <c r="D1126" s="3">
        <v>3</v>
      </c>
      <c r="E1126" s="3" t="s">
        <v>6623</v>
      </c>
      <c r="F1126" s="9">
        <v>45059.656978703722</v>
      </c>
      <c r="G1126" s="9">
        <v>45060.095300000001</v>
      </c>
      <c r="H1126" s="9">
        <v>45060.241006481498</v>
      </c>
      <c r="I1126" s="5" t="str">
        <f>IF(VLOOKUP(B1126, 'Customer Data'!B:C,2,FALSE)='Order Data per SKU'!E1126,"","Different")</f>
        <v/>
      </c>
      <c r="J1126" s="5">
        <f>VLOOKUP(C1126,'Warehouse Data'!A:G,7,FALSE)</f>
        <v>59.99</v>
      </c>
      <c r="K1126" s="5">
        <f t="shared" si="17"/>
        <v>179.97</v>
      </c>
      <c r="L1126" s="15">
        <f>PRODUCT(VLOOKUP(C1126,'Warehouse Data'!A:H,8,FALSE),D1126)</f>
        <v>54.029805457849832</v>
      </c>
    </row>
    <row r="1127" spans="1:12" x14ac:dyDescent="0.3">
      <c r="A1127" t="s">
        <v>7914</v>
      </c>
      <c r="B1127" t="s">
        <v>7146</v>
      </c>
      <c r="C1127" t="s">
        <v>3048</v>
      </c>
      <c r="D1127" s="3">
        <v>3</v>
      </c>
      <c r="E1127" s="3" t="s">
        <v>6661</v>
      </c>
      <c r="F1127" s="9">
        <v>45059.830978703721</v>
      </c>
      <c r="G1127" s="9">
        <v>45059.966500000002</v>
      </c>
      <c r="H1127" s="9">
        <v>45060.001812037051</v>
      </c>
      <c r="I1127" s="5" t="str">
        <f>IF(VLOOKUP(B1127, 'Customer Data'!B:C,2,FALSE)='Order Data per SKU'!E1127,"","Different")</f>
        <v/>
      </c>
      <c r="J1127" s="5">
        <f>VLOOKUP(C1127,'Warehouse Data'!A:G,7,FALSE)</f>
        <v>9.99</v>
      </c>
      <c r="K1127" s="5">
        <f t="shared" si="17"/>
        <v>29.97</v>
      </c>
      <c r="L1127" s="15">
        <f>PRODUCT(VLOOKUP(C1127,'Warehouse Data'!A:H,8,FALSE),D1127)</f>
        <v>1.8263744317892248</v>
      </c>
    </row>
    <row r="1128" spans="1:12" x14ac:dyDescent="0.3">
      <c r="A1128" t="s">
        <v>7914</v>
      </c>
      <c r="B1128" t="s">
        <v>7146</v>
      </c>
      <c r="C1128" t="s">
        <v>4797</v>
      </c>
      <c r="D1128" s="3">
        <v>3</v>
      </c>
      <c r="E1128" s="3" t="s">
        <v>6661</v>
      </c>
      <c r="F1128" s="9">
        <v>45059.830978703721</v>
      </c>
      <c r="G1128" s="9">
        <v>45059.934699999998</v>
      </c>
      <c r="H1128" s="9">
        <v>45060.001812037051</v>
      </c>
      <c r="I1128" s="5" t="str">
        <f>IF(VLOOKUP(B1128, 'Customer Data'!B:C,2,FALSE)='Order Data per SKU'!E1128,"","Different")</f>
        <v/>
      </c>
      <c r="J1128" s="5">
        <f>VLOOKUP(C1128,'Warehouse Data'!A:G,7,FALSE)</f>
        <v>13.99</v>
      </c>
      <c r="K1128" s="5">
        <f t="shared" si="17"/>
        <v>41.97</v>
      </c>
      <c r="L1128" s="15">
        <f>PRODUCT(VLOOKUP(C1128,'Warehouse Data'!A:H,8,FALSE),D1128)</f>
        <v>36.006557619925672</v>
      </c>
    </row>
    <row r="1129" spans="1:12" x14ac:dyDescent="0.3">
      <c r="A1129" t="s">
        <v>7915</v>
      </c>
      <c r="B1129" t="s">
        <v>7182</v>
      </c>
      <c r="C1129" t="s">
        <v>5406</v>
      </c>
      <c r="D1129" s="3">
        <v>4</v>
      </c>
      <c r="E1129" s="3" t="s">
        <v>6640</v>
      </c>
      <c r="F1129" s="9">
        <v>45059.994978703719</v>
      </c>
      <c r="G1129" s="9">
        <v>45060.118699999999</v>
      </c>
      <c r="H1129" s="9">
        <v>45060.188034259278</v>
      </c>
      <c r="I1129" s="5" t="str">
        <f>IF(VLOOKUP(B1129, 'Customer Data'!B:C,2,FALSE)='Order Data per SKU'!E1129,"","Different")</f>
        <v/>
      </c>
      <c r="J1129" s="5">
        <f>VLOOKUP(C1129,'Warehouse Data'!A:G,7,FALSE)</f>
        <v>18.989999999999998</v>
      </c>
      <c r="K1129" s="5">
        <f t="shared" si="17"/>
        <v>75.959999999999994</v>
      </c>
      <c r="L1129" s="15">
        <f>PRODUCT(VLOOKUP(C1129,'Warehouse Data'!A:H,8,FALSE),D1129)</f>
        <v>16.022184833194512</v>
      </c>
    </row>
    <row r="1130" spans="1:12" x14ac:dyDescent="0.3">
      <c r="A1130" t="s">
        <v>7916</v>
      </c>
      <c r="B1130" t="s">
        <v>6892</v>
      </c>
      <c r="C1130" t="s">
        <v>5827</v>
      </c>
      <c r="D1130" s="3">
        <v>4</v>
      </c>
      <c r="E1130" s="3" t="s">
        <v>6632</v>
      </c>
      <c r="F1130" s="9">
        <v>45060.03697870372</v>
      </c>
      <c r="G1130" s="9">
        <v>45060.087</v>
      </c>
      <c r="H1130" s="9">
        <v>45060.549478703717</v>
      </c>
      <c r="I1130" s="5" t="str">
        <f>IF(VLOOKUP(B1130, 'Customer Data'!B:C,2,FALSE)='Order Data per SKU'!E1130,"","Different")</f>
        <v/>
      </c>
      <c r="J1130" s="5">
        <f>VLOOKUP(C1130,'Warehouse Data'!A:G,7,FALSE)</f>
        <v>129.99</v>
      </c>
      <c r="K1130" s="5">
        <f t="shared" si="17"/>
        <v>519.96</v>
      </c>
      <c r="L1130" s="15">
        <f>PRODUCT(VLOOKUP(C1130,'Warehouse Data'!A:H,8,FALSE),D1130)</f>
        <v>60.002876398801121</v>
      </c>
    </row>
    <row r="1131" spans="1:12" x14ac:dyDescent="0.3">
      <c r="A1131" t="s">
        <v>7916</v>
      </c>
      <c r="B1131" t="s">
        <v>6892</v>
      </c>
      <c r="C1131" t="s">
        <v>5633</v>
      </c>
      <c r="D1131" s="3">
        <v>5</v>
      </c>
      <c r="E1131" s="3" t="s">
        <v>6632</v>
      </c>
      <c r="F1131" s="9">
        <v>45060.03697870372</v>
      </c>
      <c r="G1131" s="9">
        <v>45060.094499999999</v>
      </c>
      <c r="H1131" s="9">
        <v>45060.549478703717</v>
      </c>
      <c r="I1131" s="5" t="str">
        <f>IF(VLOOKUP(B1131, 'Customer Data'!B:C,2,FALSE)='Order Data per SKU'!E1131,"","Different")</f>
        <v/>
      </c>
      <c r="J1131" s="5">
        <f>VLOOKUP(C1131,'Warehouse Data'!A:G,7,FALSE)</f>
        <v>19.989999999999998</v>
      </c>
      <c r="K1131" s="5">
        <f t="shared" si="17"/>
        <v>99.949999999999989</v>
      </c>
      <c r="L1131" s="15">
        <f>PRODUCT(VLOOKUP(C1131,'Warehouse Data'!A:H,8,FALSE),D1131)</f>
        <v>2.5468832160833852</v>
      </c>
    </row>
    <row r="1132" spans="1:12" x14ac:dyDescent="0.3">
      <c r="A1132" t="s">
        <v>7916</v>
      </c>
      <c r="B1132" t="s">
        <v>6892</v>
      </c>
      <c r="C1132" t="s">
        <v>5065</v>
      </c>
      <c r="D1132" s="3">
        <v>3</v>
      </c>
      <c r="E1132" s="3" t="s">
        <v>6632</v>
      </c>
      <c r="F1132" s="9">
        <v>45060.03697870372</v>
      </c>
      <c r="G1132" s="9">
        <v>45060.428899999999</v>
      </c>
      <c r="H1132" s="9">
        <v>45060.549478703717</v>
      </c>
      <c r="I1132" s="5" t="str">
        <f>IF(VLOOKUP(B1132, 'Customer Data'!B:C,2,FALSE)='Order Data per SKU'!E1132,"","Different")</f>
        <v/>
      </c>
      <c r="J1132" s="5">
        <f>VLOOKUP(C1132,'Warehouse Data'!A:G,7,FALSE)</f>
        <v>19.989999999999998</v>
      </c>
      <c r="K1132" s="5">
        <f t="shared" si="17"/>
        <v>59.97</v>
      </c>
      <c r="L1132" s="15">
        <f>PRODUCT(VLOOKUP(C1132,'Warehouse Data'!A:H,8,FALSE),D1132)</f>
        <v>10.514797560463755</v>
      </c>
    </row>
    <row r="1133" spans="1:12" x14ac:dyDescent="0.3">
      <c r="A1133" t="s">
        <v>7917</v>
      </c>
      <c r="B1133" t="s">
        <v>6754</v>
      </c>
      <c r="C1133" t="s">
        <v>4419</v>
      </c>
      <c r="D1133" s="3">
        <v>4</v>
      </c>
      <c r="E1133" s="3" t="s">
        <v>6648</v>
      </c>
      <c r="F1133" s="9">
        <v>45060.48197870372</v>
      </c>
      <c r="G1133" s="9">
        <v>45060.5098</v>
      </c>
      <c r="H1133" s="9">
        <v>45061.155589814829</v>
      </c>
      <c r="I1133" s="5" t="str">
        <f>IF(VLOOKUP(B1133, 'Customer Data'!B:C,2,FALSE)='Order Data per SKU'!E1133,"","Different")</f>
        <v/>
      </c>
      <c r="J1133" s="5">
        <f>VLOOKUP(C1133,'Warehouse Data'!A:G,7,FALSE)</f>
        <v>19.989999999999998</v>
      </c>
      <c r="K1133" s="5">
        <f t="shared" si="17"/>
        <v>79.959999999999994</v>
      </c>
      <c r="L1133" s="15">
        <f>PRODUCT(VLOOKUP(C1133,'Warehouse Data'!A:H,8,FALSE),D1133)</f>
        <v>2.0301581383414922</v>
      </c>
    </row>
    <row r="1134" spans="1:12" x14ac:dyDescent="0.3">
      <c r="A1134" t="s">
        <v>7918</v>
      </c>
      <c r="B1134" t="s">
        <v>6995</v>
      </c>
      <c r="C1134" t="s">
        <v>3654</v>
      </c>
      <c r="D1134" s="3">
        <v>9</v>
      </c>
      <c r="E1134" s="3" t="s">
        <v>6661</v>
      </c>
      <c r="F1134" s="9">
        <v>45060.901978703718</v>
      </c>
      <c r="G1134" s="9">
        <v>45060.974300000002</v>
      </c>
      <c r="H1134" s="9">
        <v>45061.222812037049</v>
      </c>
      <c r="I1134" s="5" t="str">
        <f>IF(VLOOKUP(B1134, 'Customer Data'!B:C,2,FALSE)='Order Data per SKU'!E1134,"","Different")</f>
        <v>Different</v>
      </c>
      <c r="J1134" s="5">
        <f>VLOOKUP(C1134,'Warehouse Data'!A:G,7,FALSE)</f>
        <v>61.99</v>
      </c>
      <c r="K1134" s="5">
        <f t="shared" si="17"/>
        <v>557.91</v>
      </c>
      <c r="L1134" s="15">
        <f>PRODUCT(VLOOKUP(C1134,'Warehouse Data'!A:H,8,FALSE),D1134)</f>
        <v>22.563799270661082</v>
      </c>
    </row>
    <row r="1135" spans="1:12" x14ac:dyDescent="0.3">
      <c r="A1135" t="s">
        <v>7919</v>
      </c>
      <c r="B1135" t="s">
        <v>6993</v>
      </c>
      <c r="C1135" t="s">
        <v>4081</v>
      </c>
      <c r="D1135" s="3">
        <v>5</v>
      </c>
      <c r="E1135" s="3" t="s">
        <v>6621</v>
      </c>
      <c r="F1135" s="9">
        <v>45061.070978703719</v>
      </c>
      <c r="G1135" s="9">
        <v>45061.369599999998</v>
      </c>
      <c r="H1135" s="9">
        <v>45062.06820092594</v>
      </c>
      <c r="I1135" s="5" t="str">
        <f>IF(VLOOKUP(B1135, 'Customer Data'!B:C,2,FALSE)='Order Data per SKU'!E1135,"","Different")</f>
        <v>Different</v>
      </c>
      <c r="J1135" s="5">
        <f>VLOOKUP(C1135,'Warehouse Data'!A:G,7,FALSE)</f>
        <v>34.99</v>
      </c>
      <c r="K1135" s="5">
        <f t="shared" si="17"/>
        <v>174.95000000000002</v>
      </c>
      <c r="L1135" s="15">
        <f>PRODUCT(VLOOKUP(C1135,'Warehouse Data'!A:H,8,FALSE),D1135)</f>
        <v>5.0391345764881335</v>
      </c>
    </row>
    <row r="1136" spans="1:12" x14ac:dyDescent="0.3">
      <c r="A1136" t="s">
        <v>7919</v>
      </c>
      <c r="B1136" t="s">
        <v>6993</v>
      </c>
      <c r="C1136" t="s">
        <v>3199</v>
      </c>
      <c r="D1136" s="3">
        <v>7</v>
      </c>
      <c r="E1136" s="3" t="s">
        <v>6621</v>
      </c>
      <c r="F1136" s="9">
        <v>45061.070978703719</v>
      </c>
      <c r="G1136" s="9">
        <v>45061.965199999999</v>
      </c>
      <c r="H1136" s="9">
        <v>45062.06820092594</v>
      </c>
      <c r="I1136" s="5" t="str">
        <f>IF(VLOOKUP(B1136, 'Customer Data'!B:C,2,FALSE)='Order Data per SKU'!E1136,"","Different")</f>
        <v>Different</v>
      </c>
      <c r="J1136" s="5">
        <f>VLOOKUP(C1136,'Warehouse Data'!A:G,7,FALSE)</f>
        <v>56.99</v>
      </c>
      <c r="K1136" s="5">
        <f t="shared" si="17"/>
        <v>398.93</v>
      </c>
      <c r="L1136" s="15">
        <f>PRODUCT(VLOOKUP(C1136,'Warehouse Data'!A:H,8,FALSE),D1136)</f>
        <v>140.03389745659172</v>
      </c>
    </row>
    <row r="1137" spans="1:12" x14ac:dyDescent="0.3">
      <c r="A1137" t="s">
        <v>7919</v>
      </c>
      <c r="B1137" t="s">
        <v>6993</v>
      </c>
      <c r="C1137" t="s">
        <v>3356</v>
      </c>
      <c r="D1137" s="3">
        <v>6</v>
      </c>
      <c r="E1137" s="3" t="s">
        <v>6621</v>
      </c>
      <c r="F1137" s="9">
        <v>45061.070978703719</v>
      </c>
      <c r="G1137" s="9">
        <v>45061.893700000001</v>
      </c>
      <c r="H1137" s="9">
        <v>45062.06820092594</v>
      </c>
      <c r="I1137" s="5" t="str">
        <f>IF(VLOOKUP(B1137, 'Customer Data'!B:C,2,FALSE)='Order Data per SKU'!E1137,"","Different")</f>
        <v>Different</v>
      </c>
      <c r="J1137" s="5">
        <f>VLOOKUP(C1137,'Warehouse Data'!A:G,7,FALSE)</f>
        <v>56.99</v>
      </c>
      <c r="K1137" s="5">
        <f t="shared" si="17"/>
        <v>341.94</v>
      </c>
      <c r="L1137" s="15">
        <f>PRODUCT(VLOOKUP(C1137,'Warehouse Data'!A:H,8,FALSE),D1137)</f>
        <v>1.8252535018352947</v>
      </c>
    </row>
    <row r="1138" spans="1:12" x14ac:dyDescent="0.3">
      <c r="A1138" t="s">
        <v>7920</v>
      </c>
      <c r="B1138" t="s">
        <v>7151</v>
      </c>
      <c r="C1138" t="s">
        <v>3897</v>
      </c>
      <c r="D1138" s="3">
        <v>3</v>
      </c>
      <c r="E1138" s="3" t="s">
        <v>6645</v>
      </c>
      <c r="F1138" s="9">
        <v>45061.422978703718</v>
      </c>
      <c r="G1138" s="9">
        <v>45061.892</v>
      </c>
      <c r="H1138" s="9">
        <v>45061.925062037051</v>
      </c>
      <c r="I1138" s="5" t="str">
        <f>IF(VLOOKUP(B1138, 'Customer Data'!B:C,2,FALSE)='Order Data per SKU'!E1138,"","Different")</f>
        <v/>
      </c>
      <c r="J1138" s="5">
        <f>VLOOKUP(C1138,'Warehouse Data'!A:G,7,FALSE)</f>
        <v>54.99</v>
      </c>
      <c r="K1138" s="5">
        <f t="shared" si="17"/>
        <v>164.97</v>
      </c>
      <c r="L1138" s="15">
        <f>PRODUCT(VLOOKUP(C1138,'Warehouse Data'!A:H,8,FALSE),D1138)</f>
        <v>15.004722014305699</v>
      </c>
    </row>
    <row r="1139" spans="1:12" x14ac:dyDescent="0.3">
      <c r="A1139" t="s">
        <v>7921</v>
      </c>
      <c r="B1139" t="s">
        <v>7151</v>
      </c>
      <c r="C1139" t="s">
        <v>3468</v>
      </c>
      <c r="D1139" s="3">
        <v>5</v>
      </c>
      <c r="E1139" s="3" t="s">
        <v>6664</v>
      </c>
      <c r="F1139" s="9">
        <v>45061.539978703717</v>
      </c>
      <c r="G1139" s="9">
        <v>45061.614300000001</v>
      </c>
      <c r="H1139" s="9">
        <v>45062.439284259272</v>
      </c>
      <c r="I1139" s="5" t="str">
        <f>IF(VLOOKUP(B1139, 'Customer Data'!B:C,2,FALSE)='Order Data per SKU'!E1139,"","Different")</f>
        <v>Different</v>
      </c>
      <c r="J1139" s="5">
        <f>VLOOKUP(C1139,'Warehouse Data'!A:G,7,FALSE)</f>
        <v>9.99</v>
      </c>
      <c r="K1139" s="5">
        <f t="shared" si="17"/>
        <v>49.95</v>
      </c>
      <c r="L1139" s="15">
        <f>PRODUCT(VLOOKUP(C1139,'Warehouse Data'!A:H,8,FALSE),D1139)</f>
        <v>1.5144010188998545</v>
      </c>
    </row>
    <row r="1140" spans="1:12" x14ac:dyDescent="0.3">
      <c r="A1140" t="s">
        <v>7922</v>
      </c>
      <c r="B1140" t="s">
        <v>7151</v>
      </c>
      <c r="C1140" t="s">
        <v>4256</v>
      </c>
      <c r="D1140" s="3">
        <v>8</v>
      </c>
      <c r="E1140" s="3" t="s">
        <v>6640</v>
      </c>
      <c r="F1140" s="9">
        <v>45062.018978703716</v>
      </c>
      <c r="G1140" s="9">
        <v>45062.792200000004</v>
      </c>
      <c r="H1140" s="9">
        <v>45062.871756481494</v>
      </c>
      <c r="I1140" s="5" t="str">
        <f>IF(VLOOKUP(B1140, 'Customer Data'!B:C,2,FALSE)='Order Data per SKU'!E1140,"","Different")</f>
        <v>Different</v>
      </c>
      <c r="J1140" s="5">
        <f>VLOOKUP(C1140,'Warehouse Data'!A:G,7,FALSE)</f>
        <v>89.99</v>
      </c>
      <c r="K1140" s="5">
        <f t="shared" si="17"/>
        <v>719.92</v>
      </c>
      <c r="L1140" s="15">
        <f>PRODUCT(VLOOKUP(C1140,'Warehouse Data'!A:H,8,FALSE),D1140)</f>
        <v>4.0476755346822877</v>
      </c>
    </row>
    <row r="1141" spans="1:12" x14ac:dyDescent="0.3">
      <c r="A1141" t="s">
        <v>7922</v>
      </c>
      <c r="B1141" t="s">
        <v>7151</v>
      </c>
      <c r="C1141" t="s">
        <v>3128</v>
      </c>
      <c r="D1141" s="3">
        <v>6</v>
      </c>
      <c r="E1141" s="3" t="s">
        <v>6640</v>
      </c>
      <c r="F1141" s="9">
        <v>45062.018978703716</v>
      </c>
      <c r="G1141" s="9">
        <v>45062.591399999998</v>
      </c>
      <c r="H1141" s="9">
        <v>45062.871756481494</v>
      </c>
      <c r="I1141" s="5" t="str">
        <f>IF(VLOOKUP(B1141, 'Customer Data'!B:C,2,FALSE)='Order Data per SKU'!E1141,"","Different")</f>
        <v>Different</v>
      </c>
      <c r="J1141" s="5">
        <f>VLOOKUP(C1141,'Warehouse Data'!A:G,7,FALSE)</f>
        <v>32.99</v>
      </c>
      <c r="K1141" s="5">
        <f t="shared" si="17"/>
        <v>197.94</v>
      </c>
      <c r="L1141" s="15">
        <f>PRODUCT(VLOOKUP(C1141,'Warehouse Data'!A:H,8,FALSE),D1141)</f>
        <v>1.5431218085248659</v>
      </c>
    </row>
    <row r="1142" spans="1:12" x14ac:dyDescent="0.3">
      <c r="A1142" t="s">
        <v>7922</v>
      </c>
      <c r="B1142" t="s">
        <v>7151</v>
      </c>
      <c r="C1142" t="s">
        <v>3667</v>
      </c>
      <c r="D1142" s="3">
        <v>8</v>
      </c>
      <c r="E1142" s="3" t="s">
        <v>6640</v>
      </c>
      <c r="F1142" s="9">
        <v>45062.018978703716</v>
      </c>
      <c r="G1142" s="9">
        <v>45062.744899999998</v>
      </c>
      <c r="H1142" s="9">
        <v>45062.871756481494</v>
      </c>
      <c r="I1142" s="5" t="str">
        <f>IF(VLOOKUP(B1142, 'Customer Data'!B:C,2,FALSE)='Order Data per SKU'!E1142,"","Different")</f>
        <v>Different</v>
      </c>
      <c r="J1142" s="5">
        <f>VLOOKUP(C1142,'Warehouse Data'!A:G,7,FALSE)</f>
        <v>19.989999999999998</v>
      </c>
      <c r="K1142" s="5">
        <f t="shared" si="17"/>
        <v>159.91999999999999</v>
      </c>
      <c r="L1142" s="15">
        <f>PRODUCT(VLOOKUP(C1142,'Warehouse Data'!A:H,8,FALSE),D1142)</f>
        <v>0.87022501037346511</v>
      </c>
    </row>
    <row r="1143" spans="1:12" x14ac:dyDescent="0.3">
      <c r="A1143" t="s">
        <v>7923</v>
      </c>
      <c r="B1143" t="s">
        <v>6947</v>
      </c>
      <c r="C1143" t="s">
        <v>5511</v>
      </c>
      <c r="D1143" s="3">
        <v>7</v>
      </c>
      <c r="E1143" s="3" t="s">
        <v>6627</v>
      </c>
      <c r="F1143" s="9">
        <v>45062.286978703713</v>
      </c>
      <c r="G1143" s="9">
        <v>45062.4787</v>
      </c>
      <c r="H1143" s="9">
        <v>45063.275173148155</v>
      </c>
      <c r="I1143" s="5" t="str">
        <f>IF(VLOOKUP(B1143, 'Customer Data'!B:C,2,FALSE)='Order Data per SKU'!E1143,"","Different")</f>
        <v/>
      </c>
      <c r="J1143" s="5">
        <f>VLOOKUP(C1143,'Warehouse Data'!A:G,7,FALSE)</f>
        <v>39.99</v>
      </c>
      <c r="K1143" s="5">
        <f t="shared" si="17"/>
        <v>279.93</v>
      </c>
      <c r="L1143" s="15">
        <f>PRODUCT(VLOOKUP(C1143,'Warehouse Data'!A:H,8,FALSE),D1143)</f>
        <v>168.05695386287675</v>
      </c>
    </row>
    <row r="1144" spans="1:12" x14ac:dyDescent="0.3">
      <c r="A1144" t="s">
        <v>7923</v>
      </c>
      <c r="B1144" t="s">
        <v>6947</v>
      </c>
      <c r="C1144" t="s">
        <v>5824</v>
      </c>
      <c r="D1144" s="3">
        <v>4</v>
      </c>
      <c r="E1144" s="3" t="s">
        <v>6627</v>
      </c>
      <c r="F1144" s="9">
        <v>45062.286978703713</v>
      </c>
      <c r="G1144" s="9">
        <v>45063.135699999999</v>
      </c>
      <c r="H1144" s="9">
        <v>45063.275173148155</v>
      </c>
      <c r="I1144" s="5" t="str">
        <f>IF(VLOOKUP(B1144, 'Customer Data'!B:C,2,FALSE)='Order Data per SKU'!E1144,"","Different")</f>
        <v/>
      </c>
      <c r="J1144" s="5">
        <f>VLOOKUP(C1144,'Warehouse Data'!A:G,7,FALSE)</f>
        <v>99.99</v>
      </c>
      <c r="K1144" s="5">
        <f t="shared" si="17"/>
        <v>399.96</v>
      </c>
      <c r="L1144" s="15">
        <f>PRODUCT(VLOOKUP(C1144,'Warehouse Data'!A:H,8,FALSE),D1144)</f>
        <v>12.027956137993277</v>
      </c>
    </row>
    <row r="1145" spans="1:12" x14ac:dyDescent="0.3">
      <c r="A1145" t="s">
        <v>7924</v>
      </c>
      <c r="B1145" t="s">
        <v>6792</v>
      </c>
      <c r="C1145" t="s">
        <v>3614</v>
      </c>
      <c r="D1145" s="3">
        <v>6</v>
      </c>
      <c r="E1145" s="3" t="s">
        <v>6623</v>
      </c>
      <c r="F1145" s="9">
        <v>45062.353978703715</v>
      </c>
      <c r="G1145" s="9">
        <v>45062.777099999999</v>
      </c>
      <c r="H1145" s="9">
        <v>45062.877589814823</v>
      </c>
      <c r="I1145" s="5" t="str">
        <f>IF(VLOOKUP(B1145, 'Customer Data'!B:C,2,FALSE)='Order Data per SKU'!E1145,"","Different")</f>
        <v/>
      </c>
      <c r="J1145" s="5">
        <f>VLOOKUP(C1145,'Warehouse Data'!A:G,7,FALSE)</f>
        <v>64.989999999999995</v>
      </c>
      <c r="K1145" s="5">
        <f t="shared" si="17"/>
        <v>389.93999999999994</v>
      </c>
      <c r="L1145" s="15">
        <f>PRODUCT(VLOOKUP(C1145,'Warehouse Data'!A:H,8,FALSE),D1145)</f>
        <v>3.0432900743880076</v>
      </c>
    </row>
    <row r="1146" spans="1:12" x14ac:dyDescent="0.3">
      <c r="A1146" t="s">
        <v>7924</v>
      </c>
      <c r="B1146" t="s">
        <v>6792</v>
      </c>
      <c r="C1146" t="s">
        <v>3446</v>
      </c>
      <c r="D1146" s="3">
        <v>2</v>
      </c>
      <c r="E1146" s="3" t="s">
        <v>6623</v>
      </c>
      <c r="F1146" s="9">
        <v>45062.353978703715</v>
      </c>
      <c r="G1146" s="9">
        <v>45062.78</v>
      </c>
      <c r="H1146" s="9">
        <v>45062.877589814823</v>
      </c>
      <c r="I1146" s="5" t="str">
        <f>IF(VLOOKUP(B1146, 'Customer Data'!B:C,2,FALSE)='Order Data per SKU'!E1146,"","Different")</f>
        <v/>
      </c>
      <c r="J1146" s="5">
        <f>VLOOKUP(C1146,'Warehouse Data'!A:G,7,FALSE)</f>
        <v>16.989999999999998</v>
      </c>
      <c r="K1146" s="5">
        <f t="shared" si="17"/>
        <v>33.979999999999997</v>
      </c>
      <c r="L1146" s="15">
        <f>PRODUCT(VLOOKUP(C1146,'Warehouse Data'!A:H,8,FALSE),D1146)</f>
        <v>0.81228272504688948</v>
      </c>
    </row>
    <row r="1147" spans="1:12" x14ac:dyDescent="0.3">
      <c r="A1147" t="s">
        <v>7924</v>
      </c>
      <c r="B1147" t="s">
        <v>6792</v>
      </c>
      <c r="C1147" t="s">
        <v>3610</v>
      </c>
      <c r="D1147" s="3">
        <v>11</v>
      </c>
      <c r="E1147" s="3" t="s">
        <v>6623</v>
      </c>
      <c r="F1147" s="9">
        <v>45062.353978703715</v>
      </c>
      <c r="G1147" s="9">
        <v>45062.463199999998</v>
      </c>
      <c r="H1147" s="9">
        <v>45062.877589814823</v>
      </c>
      <c r="I1147" s="5" t="str">
        <f>IF(VLOOKUP(B1147, 'Customer Data'!B:C,2,FALSE)='Order Data per SKU'!E1147,"","Different")</f>
        <v/>
      </c>
      <c r="J1147" s="5">
        <f>VLOOKUP(C1147,'Warehouse Data'!A:G,7,FALSE)</f>
        <v>179.99</v>
      </c>
      <c r="K1147" s="5">
        <f t="shared" si="17"/>
        <v>1979.89</v>
      </c>
      <c r="L1147" s="15">
        <f>PRODUCT(VLOOKUP(C1147,'Warehouse Data'!A:H,8,FALSE),D1147)</f>
        <v>3.3116417480551705</v>
      </c>
    </row>
    <row r="1148" spans="1:12" x14ac:dyDescent="0.3">
      <c r="A1148" t="s">
        <v>7925</v>
      </c>
      <c r="B1148" t="s">
        <v>6983</v>
      </c>
      <c r="C1148" t="s">
        <v>5206</v>
      </c>
      <c r="D1148" s="3">
        <v>2</v>
      </c>
      <c r="E1148" s="3" t="s">
        <v>6662</v>
      </c>
      <c r="F1148" s="9">
        <v>45062.641978703716</v>
      </c>
      <c r="G1148" s="9">
        <v>45063.006300000001</v>
      </c>
      <c r="H1148" s="9">
        <v>45063.382256481491</v>
      </c>
      <c r="I1148" s="5" t="str">
        <f>IF(VLOOKUP(B1148, 'Customer Data'!B:C,2,FALSE)='Order Data per SKU'!E1148,"","Different")</f>
        <v/>
      </c>
      <c r="J1148" s="5">
        <f>VLOOKUP(C1148,'Warehouse Data'!A:G,7,FALSE)</f>
        <v>29.99</v>
      </c>
      <c r="K1148" s="5">
        <f t="shared" si="17"/>
        <v>59.98</v>
      </c>
      <c r="L1148" s="15">
        <f>PRODUCT(VLOOKUP(C1148,'Warehouse Data'!A:H,8,FALSE),D1148)</f>
        <v>1.0192391027157424</v>
      </c>
    </row>
    <row r="1149" spans="1:12" x14ac:dyDescent="0.3">
      <c r="A1149" t="s">
        <v>7925</v>
      </c>
      <c r="B1149" t="s">
        <v>6983</v>
      </c>
      <c r="C1149" t="s">
        <v>3606</v>
      </c>
      <c r="D1149" s="3">
        <v>4</v>
      </c>
      <c r="E1149" s="3" t="s">
        <v>6662</v>
      </c>
      <c r="F1149" s="9">
        <v>45062.641978703716</v>
      </c>
      <c r="G1149" s="9">
        <v>45062.982799999998</v>
      </c>
      <c r="H1149" s="9">
        <v>45063.382256481491</v>
      </c>
      <c r="I1149" s="5" t="str">
        <f>IF(VLOOKUP(B1149, 'Customer Data'!B:C,2,FALSE)='Order Data per SKU'!E1149,"","Different")</f>
        <v/>
      </c>
      <c r="J1149" s="5">
        <f>VLOOKUP(C1149,'Warehouse Data'!A:G,7,FALSE)</f>
        <v>19.989999999999998</v>
      </c>
      <c r="K1149" s="5">
        <f t="shared" si="17"/>
        <v>79.959999999999994</v>
      </c>
      <c r="L1149" s="15">
        <f>PRODUCT(VLOOKUP(C1149,'Warehouse Data'!A:H,8,FALSE),D1149)</f>
        <v>0.82175329532802655</v>
      </c>
    </row>
    <row r="1150" spans="1:12" x14ac:dyDescent="0.3">
      <c r="A1150" t="s">
        <v>7926</v>
      </c>
      <c r="B1150" t="s">
        <v>6860</v>
      </c>
      <c r="C1150" t="s">
        <v>3439</v>
      </c>
      <c r="D1150" s="3">
        <v>3</v>
      </c>
      <c r="E1150" s="3" t="s">
        <v>6660</v>
      </c>
      <c r="F1150" s="9">
        <v>45063.097978703714</v>
      </c>
      <c r="G1150" s="9">
        <v>45063.494200000001</v>
      </c>
      <c r="H1150" s="9">
        <v>45063.716728703715</v>
      </c>
      <c r="I1150" s="5" t="str">
        <f>IF(VLOOKUP(B1150, 'Customer Data'!B:C,2,FALSE)='Order Data per SKU'!E1150,"","Different")</f>
        <v/>
      </c>
      <c r="J1150" s="5">
        <f>VLOOKUP(C1150,'Warehouse Data'!A:G,7,FALSE)</f>
        <v>19.989999999999998</v>
      </c>
      <c r="K1150" s="5">
        <f t="shared" si="17"/>
        <v>59.97</v>
      </c>
      <c r="L1150" s="15">
        <f>PRODUCT(VLOOKUP(C1150,'Warehouse Data'!A:H,8,FALSE),D1150)</f>
        <v>1.5114323402520911</v>
      </c>
    </row>
    <row r="1151" spans="1:12" x14ac:dyDescent="0.3">
      <c r="A1151" t="s">
        <v>7926</v>
      </c>
      <c r="B1151" t="s">
        <v>6860</v>
      </c>
      <c r="C1151" t="s">
        <v>3790</v>
      </c>
      <c r="D1151" s="3">
        <v>5</v>
      </c>
      <c r="E1151" s="3" t="s">
        <v>6660</v>
      </c>
      <c r="F1151" s="9">
        <v>45063.097978703714</v>
      </c>
      <c r="G1151" s="9">
        <v>45063.187400000003</v>
      </c>
      <c r="H1151" s="9">
        <v>45063.716728703715</v>
      </c>
      <c r="I1151" s="5" t="str">
        <f>IF(VLOOKUP(B1151, 'Customer Data'!B:C,2,FALSE)='Order Data per SKU'!E1151,"","Different")</f>
        <v/>
      </c>
      <c r="J1151" s="5">
        <f>VLOOKUP(C1151,'Warehouse Data'!A:G,7,FALSE)</f>
        <v>69.989999999999995</v>
      </c>
      <c r="K1151" s="5">
        <f t="shared" si="17"/>
        <v>349.95</v>
      </c>
      <c r="L1151" s="15">
        <f>PRODUCT(VLOOKUP(C1151,'Warehouse Data'!A:H,8,FALSE),D1151)</f>
        <v>120.02253758281087</v>
      </c>
    </row>
    <row r="1152" spans="1:12" x14ac:dyDescent="0.3">
      <c r="A1152" t="s">
        <v>7926</v>
      </c>
      <c r="B1152" t="s">
        <v>6860</v>
      </c>
      <c r="C1152" t="s">
        <v>5838</v>
      </c>
      <c r="D1152" s="3">
        <v>6</v>
      </c>
      <c r="E1152" s="3" t="s">
        <v>6660</v>
      </c>
      <c r="F1152" s="9">
        <v>45063.097978703714</v>
      </c>
      <c r="G1152" s="9">
        <v>45063.532899999998</v>
      </c>
      <c r="H1152" s="9">
        <v>45063.716728703715</v>
      </c>
      <c r="I1152" s="5" t="str">
        <f>IF(VLOOKUP(B1152, 'Customer Data'!B:C,2,FALSE)='Order Data per SKU'!E1152,"","Different")</f>
        <v/>
      </c>
      <c r="J1152" s="5">
        <f>VLOOKUP(C1152,'Warehouse Data'!A:G,7,FALSE)</f>
        <v>99.99</v>
      </c>
      <c r="K1152" s="5">
        <f t="shared" si="17"/>
        <v>599.93999999999994</v>
      </c>
      <c r="L1152" s="15">
        <f>PRODUCT(VLOOKUP(C1152,'Warehouse Data'!A:H,8,FALSE),D1152)</f>
        <v>180.0186814405798</v>
      </c>
    </row>
    <row r="1153" spans="1:12" x14ac:dyDescent="0.3">
      <c r="A1153" t="s">
        <v>7926</v>
      </c>
      <c r="B1153" t="s">
        <v>6860</v>
      </c>
      <c r="C1153" t="s">
        <v>4580</v>
      </c>
      <c r="D1153" s="3">
        <v>8</v>
      </c>
      <c r="E1153" s="3" t="s">
        <v>6660</v>
      </c>
      <c r="F1153" s="9">
        <v>45063.097978703714</v>
      </c>
      <c r="G1153" s="9">
        <v>45063.444300000003</v>
      </c>
      <c r="H1153" s="9">
        <v>45063.716728703715</v>
      </c>
      <c r="I1153" s="5" t="str">
        <f>IF(VLOOKUP(B1153, 'Customer Data'!B:C,2,FALSE)='Order Data per SKU'!E1153,"","Different")</f>
        <v/>
      </c>
      <c r="J1153" s="5">
        <f>VLOOKUP(C1153,'Warehouse Data'!A:G,7,FALSE)</f>
        <v>7.99</v>
      </c>
      <c r="K1153" s="5">
        <f t="shared" si="17"/>
        <v>63.92</v>
      </c>
      <c r="L1153" s="15">
        <f>PRODUCT(VLOOKUP(C1153,'Warehouse Data'!A:H,8,FALSE),D1153)</f>
        <v>8.0653712519600553</v>
      </c>
    </row>
    <row r="1154" spans="1:12" x14ac:dyDescent="0.3">
      <c r="A1154" t="s">
        <v>7927</v>
      </c>
      <c r="B1154" t="s">
        <v>6760</v>
      </c>
      <c r="C1154" t="s">
        <v>3445</v>
      </c>
      <c r="D1154" s="3">
        <v>7</v>
      </c>
      <c r="E1154" s="3" t="s">
        <v>6661</v>
      </c>
      <c r="F1154" s="9">
        <v>45063.289978703717</v>
      </c>
      <c r="G1154" s="9">
        <v>45063.363100000002</v>
      </c>
      <c r="H1154" s="9">
        <v>45064.030256481492</v>
      </c>
      <c r="I1154" s="5" t="str">
        <f>IF(VLOOKUP(B1154, 'Customer Data'!B:C,2,FALSE)='Order Data per SKU'!E1154,"","Different")</f>
        <v>Different</v>
      </c>
      <c r="J1154" s="5">
        <f>VLOOKUP(C1154,'Warehouse Data'!A:G,7,FALSE)</f>
        <v>18.989999999999998</v>
      </c>
      <c r="K1154" s="5">
        <f t="shared" si="17"/>
        <v>132.92999999999998</v>
      </c>
      <c r="L1154" s="15">
        <f>PRODUCT(VLOOKUP(C1154,'Warehouse Data'!A:H,8,FALSE),D1154)</f>
        <v>7.0661869409727629</v>
      </c>
    </row>
    <row r="1155" spans="1:12" x14ac:dyDescent="0.3">
      <c r="A1155" t="s">
        <v>7927</v>
      </c>
      <c r="B1155" t="s">
        <v>6760</v>
      </c>
      <c r="C1155" t="s">
        <v>3162</v>
      </c>
      <c r="D1155" s="3">
        <v>9</v>
      </c>
      <c r="E1155" s="3" t="s">
        <v>6661</v>
      </c>
      <c r="F1155" s="9">
        <v>45063.289978703717</v>
      </c>
      <c r="G1155" s="9">
        <v>45063.554400000001</v>
      </c>
      <c r="H1155" s="9">
        <v>45064.030256481492</v>
      </c>
      <c r="I1155" s="5" t="str">
        <f>IF(VLOOKUP(B1155, 'Customer Data'!B:C,2,FALSE)='Order Data per SKU'!E1155,"","Different")</f>
        <v>Different</v>
      </c>
      <c r="J1155" s="5">
        <f>VLOOKUP(C1155,'Warehouse Data'!A:G,7,FALSE)</f>
        <v>34.99</v>
      </c>
      <c r="K1155" s="5">
        <f t="shared" si="17"/>
        <v>314.91000000000003</v>
      </c>
      <c r="L1155" s="15">
        <f>PRODUCT(VLOOKUP(C1155,'Warehouse Data'!A:H,8,FALSE),D1155)</f>
        <v>13.503084308200837</v>
      </c>
    </row>
    <row r="1156" spans="1:12" x14ac:dyDescent="0.3">
      <c r="A1156" t="s">
        <v>7928</v>
      </c>
      <c r="B1156" t="s">
        <v>7164</v>
      </c>
      <c r="C1156" t="s">
        <v>4910</v>
      </c>
      <c r="D1156" s="3">
        <v>4</v>
      </c>
      <c r="E1156" s="3" t="s">
        <v>6639</v>
      </c>
      <c r="F1156" s="9">
        <v>45063.773978703714</v>
      </c>
      <c r="G1156" s="9">
        <v>45063.781000000003</v>
      </c>
      <c r="H1156" s="9">
        <v>45063.855228703716</v>
      </c>
      <c r="I1156" s="5" t="str">
        <f>IF(VLOOKUP(B1156, 'Customer Data'!B:C,2,FALSE)='Order Data per SKU'!E1156,"","Different")</f>
        <v/>
      </c>
      <c r="J1156" s="5">
        <f>VLOOKUP(C1156,'Warehouse Data'!A:G,7,FALSE)</f>
        <v>10.99</v>
      </c>
      <c r="K1156" s="5">
        <f t="shared" ref="K1156:K1219" si="18">J1156*D1156</f>
        <v>43.96</v>
      </c>
      <c r="L1156" s="15">
        <f>PRODUCT(VLOOKUP(C1156,'Warehouse Data'!A:H,8,FALSE),D1156)</f>
        <v>0.41936324226047333</v>
      </c>
    </row>
    <row r="1157" spans="1:12" x14ac:dyDescent="0.3">
      <c r="A1157" t="s">
        <v>7928</v>
      </c>
      <c r="B1157" t="s">
        <v>7164</v>
      </c>
      <c r="C1157" t="s">
        <v>3245</v>
      </c>
      <c r="D1157" s="3">
        <v>2</v>
      </c>
      <c r="E1157" s="3" t="s">
        <v>6639</v>
      </c>
      <c r="F1157" s="9">
        <v>45063.773978703714</v>
      </c>
      <c r="G1157" s="9">
        <v>45063.843200000003</v>
      </c>
      <c r="H1157" s="9">
        <v>45063.855228703716</v>
      </c>
      <c r="I1157" s="5" t="str">
        <f>IF(VLOOKUP(B1157, 'Customer Data'!B:C,2,FALSE)='Order Data per SKU'!E1157,"","Different")</f>
        <v/>
      </c>
      <c r="J1157" s="5">
        <f>VLOOKUP(C1157,'Warehouse Data'!A:G,7,FALSE)</f>
        <v>25.99</v>
      </c>
      <c r="K1157" s="5">
        <f t="shared" si="18"/>
        <v>51.98</v>
      </c>
      <c r="L1157" s="15">
        <f>PRODUCT(VLOOKUP(C1157,'Warehouse Data'!A:H,8,FALSE),D1157)</f>
        <v>8.0166662684032755</v>
      </c>
    </row>
    <row r="1158" spans="1:12" x14ac:dyDescent="0.3">
      <c r="A1158" t="s">
        <v>7929</v>
      </c>
      <c r="B1158" t="s">
        <v>7273</v>
      </c>
      <c r="C1158" t="s">
        <v>3385</v>
      </c>
      <c r="D1158" s="3">
        <v>3</v>
      </c>
      <c r="E1158" s="3" t="s">
        <v>6654</v>
      </c>
      <c r="F1158" s="9">
        <v>45064.128978703717</v>
      </c>
      <c r="G1158" s="9">
        <v>45064.566700000003</v>
      </c>
      <c r="H1158" s="9">
        <v>45064.792867592609</v>
      </c>
      <c r="I1158" s="5" t="str">
        <f>IF(VLOOKUP(B1158, 'Customer Data'!B:C,2,FALSE)='Order Data per SKU'!E1158,"","Different")</f>
        <v/>
      </c>
      <c r="J1158" s="5">
        <f>VLOOKUP(C1158,'Warehouse Data'!A:G,7,FALSE)</f>
        <v>45.99</v>
      </c>
      <c r="K1158" s="5">
        <f t="shared" si="18"/>
        <v>137.97</v>
      </c>
      <c r="L1158" s="15">
        <f>PRODUCT(VLOOKUP(C1158,'Warehouse Data'!A:H,8,FALSE),D1158)</f>
        <v>1.5118736633711101</v>
      </c>
    </row>
    <row r="1159" spans="1:12" x14ac:dyDescent="0.3">
      <c r="A1159" t="s">
        <v>7930</v>
      </c>
      <c r="B1159" t="s">
        <v>6801</v>
      </c>
      <c r="C1159" t="s">
        <v>4124</v>
      </c>
      <c r="D1159" s="3">
        <v>6</v>
      </c>
      <c r="E1159" s="3" t="s">
        <v>6661</v>
      </c>
      <c r="F1159" s="9">
        <v>45064.327978703717</v>
      </c>
      <c r="G1159" s="9">
        <v>45065.052000000003</v>
      </c>
      <c r="H1159" s="9">
        <v>45065.22242314816</v>
      </c>
      <c r="I1159" s="5" t="str">
        <f>IF(VLOOKUP(B1159, 'Customer Data'!B:C,2,FALSE)='Order Data per SKU'!E1159,"","Different")</f>
        <v/>
      </c>
      <c r="J1159" s="5">
        <f>VLOOKUP(C1159,'Warehouse Data'!A:G,7,FALSE)</f>
        <v>29.99</v>
      </c>
      <c r="K1159" s="5">
        <f t="shared" si="18"/>
        <v>179.94</v>
      </c>
      <c r="L1159" s="15">
        <f>PRODUCT(VLOOKUP(C1159,'Warehouse Data'!A:H,8,FALSE),D1159)</f>
        <v>12.049092151728303</v>
      </c>
    </row>
    <row r="1160" spans="1:12" x14ac:dyDescent="0.3">
      <c r="A1160" t="s">
        <v>7930</v>
      </c>
      <c r="B1160" t="s">
        <v>6801</v>
      </c>
      <c r="C1160" t="s">
        <v>4991</v>
      </c>
      <c r="D1160" s="3">
        <v>3</v>
      </c>
      <c r="E1160" s="3" t="s">
        <v>6661</v>
      </c>
      <c r="F1160" s="9">
        <v>45064.327978703717</v>
      </c>
      <c r="G1160" s="9">
        <v>45064.570599999999</v>
      </c>
      <c r="H1160" s="9">
        <v>45065.22242314816</v>
      </c>
      <c r="I1160" s="5" t="str">
        <f>IF(VLOOKUP(B1160, 'Customer Data'!B:C,2,FALSE)='Order Data per SKU'!E1160,"","Different")</f>
        <v/>
      </c>
      <c r="J1160" s="5">
        <f>VLOOKUP(C1160,'Warehouse Data'!A:G,7,FALSE)</f>
        <v>12.99</v>
      </c>
      <c r="K1160" s="5">
        <f t="shared" si="18"/>
        <v>38.97</v>
      </c>
      <c r="L1160" s="15">
        <f>PRODUCT(VLOOKUP(C1160,'Warehouse Data'!A:H,8,FALSE),D1160)</f>
        <v>1.5184168676538903</v>
      </c>
    </row>
    <row r="1161" spans="1:12" x14ac:dyDescent="0.3">
      <c r="A1161" t="s">
        <v>7931</v>
      </c>
      <c r="B1161" t="s">
        <v>7262</v>
      </c>
      <c r="C1161" t="s">
        <v>4923</v>
      </c>
      <c r="D1161" s="3">
        <v>3</v>
      </c>
      <c r="E1161" s="3" t="s">
        <v>6640</v>
      </c>
      <c r="F1161" s="9">
        <v>45064.419978703714</v>
      </c>
      <c r="G1161" s="9">
        <v>45064.455000000002</v>
      </c>
      <c r="H1161" s="9">
        <v>45065.279006481491</v>
      </c>
      <c r="I1161" s="5" t="str">
        <f>IF(VLOOKUP(B1161, 'Customer Data'!B:C,2,FALSE)='Order Data per SKU'!E1161,"","Different")</f>
        <v/>
      </c>
      <c r="J1161" s="5">
        <f>VLOOKUP(C1161,'Warehouse Data'!A:G,7,FALSE)</f>
        <v>11.99</v>
      </c>
      <c r="K1161" s="5">
        <f t="shared" si="18"/>
        <v>35.97</v>
      </c>
      <c r="L1161" s="15">
        <f>PRODUCT(VLOOKUP(C1161,'Warehouse Data'!A:H,8,FALSE),D1161)</f>
        <v>13.51175170029339</v>
      </c>
    </row>
    <row r="1162" spans="1:12" x14ac:dyDescent="0.3">
      <c r="A1162" t="s">
        <v>7932</v>
      </c>
      <c r="B1162" t="s">
        <v>6997</v>
      </c>
      <c r="C1162" t="s">
        <v>5095</v>
      </c>
      <c r="D1162" s="3">
        <v>3</v>
      </c>
      <c r="E1162" s="3" t="s">
        <v>6627</v>
      </c>
      <c r="F1162" s="9">
        <v>45064.495978703715</v>
      </c>
      <c r="G1162" s="9">
        <v>45064.816800000001</v>
      </c>
      <c r="H1162" s="9">
        <v>45065.100145370379</v>
      </c>
      <c r="I1162" s="5" t="str">
        <f>IF(VLOOKUP(B1162, 'Customer Data'!B:C,2,FALSE)='Order Data per SKU'!E1162,"","Different")</f>
        <v>Different</v>
      </c>
      <c r="J1162" s="5">
        <f>VLOOKUP(C1162,'Warehouse Data'!A:G,7,FALSE)</f>
        <v>29.99</v>
      </c>
      <c r="K1162" s="5">
        <f t="shared" si="18"/>
        <v>89.97</v>
      </c>
      <c r="L1162" s="15">
        <f>PRODUCT(VLOOKUP(C1162,'Warehouse Data'!A:H,8,FALSE),D1162)</f>
        <v>30.010168530352022</v>
      </c>
    </row>
    <row r="1163" spans="1:12" x14ac:dyDescent="0.3">
      <c r="A1163" t="s">
        <v>7932</v>
      </c>
      <c r="B1163" t="s">
        <v>6997</v>
      </c>
      <c r="C1163" t="s">
        <v>5568</v>
      </c>
      <c r="D1163" s="3">
        <v>3</v>
      </c>
      <c r="E1163" s="3" t="s">
        <v>6627</v>
      </c>
      <c r="F1163" s="9">
        <v>45064.495978703715</v>
      </c>
      <c r="G1163" s="9">
        <v>45064.556100000002</v>
      </c>
      <c r="H1163" s="9">
        <v>45065.100145370379</v>
      </c>
      <c r="I1163" s="5" t="str">
        <f>IF(VLOOKUP(B1163, 'Customer Data'!B:C,2,FALSE)='Order Data per SKU'!E1163,"","Different")</f>
        <v>Different</v>
      </c>
      <c r="J1163" s="5">
        <f>VLOOKUP(C1163,'Warehouse Data'!A:G,7,FALSE)</f>
        <v>59.99</v>
      </c>
      <c r="K1163" s="5">
        <f t="shared" si="18"/>
        <v>179.97</v>
      </c>
      <c r="L1163" s="15">
        <f>PRODUCT(VLOOKUP(C1163,'Warehouse Data'!A:H,8,FALSE),D1163)</f>
        <v>1.5274187955911984</v>
      </c>
    </row>
    <row r="1164" spans="1:12" x14ac:dyDescent="0.3">
      <c r="A1164" t="s">
        <v>7933</v>
      </c>
      <c r="B1164" t="s">
        <v>6967</v>
      </c>
      <c r="C1164" t="s">
        <v>4000</v>
      </c>
      <c r="D1164" s="3">
        <v>6</v>
      </c>
      <c r="E1164" s="3" t="s">
        <v>6627</v>
      </c>
      <c r="F1164" s="9">
        <v>45064.576978703713</v>
      </c>
      <c r="G1164" s="9">
        <v>45064.8246</v>
      </c>
      <c r="H1164" s="9">
        <v>45064.966562037043</v>
      </c>
      <c r="I1164" s="5" t="str">
        <f>IF(VLOOKUP(B1164, 'Customer Data'!B:C,2,FALSE)='Order Data per SKU'!E1164,"","Different")</f>
        <v>Different</v>
      </c>
      <c r="J1164" s="5">
        <f>VLOOKUP(C1164,'Warehouse Data'!A:G,7,FALSE)</f>
        <v>49.99</v>
      </c>
      <c r="K1164" s="5">
        <f t="shared" si="18"/>
        <v>299.94</v>
      </c>
      <c r="L1164" s="15">
        <f>PRODUCT(VLOOKUP(C1164,'Warehouse Data'!A:H,8,FALSE),D1164)</f>
        <v>6.0107998249464227</v>
      </c>
    </row>
    <row r="1165" spans="1:12" x14ac:dyDescent="0.3">
      <c r="A1165" t="s">
        <v>7933</v>
      </c>
      <c r="B1165" t="s">
        <v>6967</v>
      </c>
      <c r="C1165" t="s">
        <v>5617</v>
      </c>
      <c r="D1165" s="3">
        <v>4</v>
      </c>
      <c r="E1165" s="3" t="s">
        <v>6627</v>
      </c>
      <c r="F1165" s="9">
        <v>45064.576978703713</v>
      </c>
      <c r="G1165" s="9">
        <v>45064.932399999998</v>
      </c>
      <c r="H1165" s="9">
        <v>45064.966562037043</v>
      </c>
      <c r="I1165" s="5" t="str">
        <f>IF(VLOOKUP(B1165, 'Customer Data'!B:C,2,FALSE)='Order Data per SKU'!E1165,"","Different")</f>
        <v>Different</v>
      </c>
      <c r="J1165" s="5">
        <f>VLOOKUP(C1165,'Warehouse Data'!A:G,7,FALSE)</f>
        <v>54.99</v>
      </c>
      <c r="K1165" s="5">
        <f t="shared" si="18"/>
        <v>219.96</v>
      </c>
      <c r="L1165" s="15">
        <f>PRODUCT(VLOOKUP(C1165,'Warehouse Data'!A:H,8,FALSE),D1165)</f>
        <v>4.002941757908002</v>
      </c>
    </row>
    <row r="1166" spans="1:12" x14ac:dyDescent="0.3">
      <c r="A1166" t="s">
        <v>7934</v>
      </c>
      <c r="B1166" t="s">
        <v>6891</v>
      </c>
      <c r="C1166" t="s">
        <v>5476</v>
      </c>
      <c r="D1166" s="3">
        <v>2</v>
      </c>
      <c r="E1166" s="3" t="s">
        <v>6640</v>
      </c>
      <c r="F1166" s="9">
        <v>45064.948978703716</v>
      </c>
      <c r="G1166" s="9">
        <v>45065.055999999997</v>
      </c>
      <c r="H1166" s="9">
        <v>45065.068423148157</v>
      </c>
      <c r="I1166" s="5" t="str">
        <f>IF(VLOOKUP(B1166, 'Customer Data'!B:C,2,FALSE)='Order Data per SKU'!E1166,"","Different")</f>
        <v/>
      </c>
      <c r="J1166" s="5">
        <f>VLOOKUP(C1166,'Warehouse Data'!A:G,7,FALSE)</f>
        <v>29.99</v>
      </c>
      <c r="K1166" s="5">
        <f t="shared" si="18"/>
        <v>59.98</v>
      </c>
      <c r="L1166" s="15">
        <f>PRODUCT(VLOOKUP(C1166,'Warehouse Data'!A:H,8,FALSE),D1166)</f>
        <v>40.012163383900209</v>
      </c>
    </row>
    <row r="1167" spans="1:12" x14ac:dyDescent="0.3">
      <c r="A1167" t="s">
        <v>7935</v>
      </c>
      <c r="B1167" t="s">
        <v>6856</v>
      </c>
      <c r="C1167" t="s">
        <v>5458</v>
      </c>
      <c r="D1167" s="3">
        <v>5</v>
      </c>
      <c r="E1167" s="3" t="s">
        <v>6623</v>
      </c>
      <c r="F1167" s="9">
        <v>45065.065978703715</v>
      </c>
      <c r="G1167" s="9">
        <v>45065.253400000001</v>
      </c>
      <c r="H1167" s="9">
        <v>45065.297228703712</v>
      </c>
      <c r="I1167" s="5" t="str">
        <f>IF(VLOOKUP(B1167, 'Customer Data'!B:C,2,FALSE)='Order Data per SKU'!E1167,"","Different")</f>
        <v/>
      </c>
      <c r="J1167" s="5">
        <f>VLOOKUP(C1167,'Warehouse Data'!A:G,7,FALSE)</f>
        <v>28.99</v>
      </c>
      <c r="K1167" s="5">
        <f t="shared" si="18"/>
        <v>144.94999999999999</v>
      </c>
      <c r="L1167" s="15">
        <f>PRODUCT(VLOOKUP(C1167,'Warehouse Data'!A:H,8,FALSE),D1167)</f>
        <v>1.5111862080307401</v>
      </c>
    </row>
    <row r="1168" spans="1:12" x14ac:dyDescent="0.3">
      <c r="A1168" t="s">
        <v>7936</v>
      </c>
      <c r="B1168" t="s">
        <v>7214</v>
      </c>
      <c r="C1168" t="s">
        <v>4904</v>
      </c>
      <c r="D1168" s="3">
        <v>8</v>
      </c>
      <c r="E1168" s="3" t="s">
        <v>6628</v>
      </c>
      <c r="F1168" s="9">
        <v>45065.433978703717</v>
      </c>
      <c r="G1168" s="9">
        <v>45065.953699999998</v>
      </c>
      <c r="H1168" s="9">
        <v>45066.213145370384</v>
      </c>
      <c r="I1168" s="5" t="str">
        <f>IF(VLOOKUP(B1168, 'Customer Data'!B:C,2,FALSE)='Order Data per SKU'!E1168,"","Different")</f>
        <v/>
      </c>
      <c r="J1168" s="5">
        <f>VLOOKUP(C1168,'Warehouse Data'!A:G,7,FALSE)</f>
        <v>12.99</v>
      </c>
      <c r="K1168" s="5">
        <f t="shared" si="18"/>
        <v>103.92</v>
      </c>
      <c r="L1168" s="15">
        <f>PRODUCT(VLOOKUP(C1168,'Warehouse Data'!A:H,8,FALSE),D1168)</f>
        <v>0.81462323026167216</v>
      </c>
    </row>
    <row r="1169" spans="1:12" x14ac:dyDescent="0.3">
      <c r="A1169" t="s">
        <v>7937</v>
      </c>
      <c r="B1169" t="s">
        <v>6807</v>
      </c>
      <c r="C1169" t="s">
        <v>5045</v>
      </c>
      <c r="D1169" s="3">
        <v>6</v>
      </c>
      <c r="E1169" s="3" t="s">
        <v>6623</v>
      </c>
      <c r="F1169" s="9">
        <v>45065.50097870372</v>
      </c>
      <c r="G1169" s="9">
        <v>45065.633699999998</v>
      </c>
      <c r="H1169" s="9">
        <v>45065.916950925945</v>
      </c>
      <c r="I1169" s="5" t="str">
        <f>IF(VLOOKUP(B1169, 'Customer Data'!B:C,2,FALSE)='Order Data per SKU'!E1169,"","Different")</f>
        <v/>
      </c>
      <c r="J1169" s="5">
        <f>VLOOKUP(C1169,'Warehouse Data'!A:G,7,FALSE)</f>
        <v>22.99</v>
      </c>
      <c r="K1169" s="5">
        <f t="shared" si="18"/>
        <v>137.94</v>
      </c>
      <c r="L1169" s="15">
        <f>PRODUCT(VLOOKUP(C1169,'Warehouse Data'!A:H,8,FALSE),D1169)</f>
        <v>42.008903039600014</v>
      </c>
    </row>
    <row r="1170" spans="1:12" x14ac:dyDescent="0.3">
      <c r="A1170" t="s">
        <v>7937</v>
      </c>
      <c r="B1170" t="s">
        <v>6807</v>
      </c>
      <c r="C1170" t="s">
        <v>5015</v>
      </c>
      <c r="D1170" s="3">
        <v>4</v>
      </c>
      <c r="E1170" s="3" t="s">
        <v>6623</v>
      </c>
      <c r="F1170" s="9">
        <v>45065.50097870372</v>
      </c>
      <c r="G1170" s="9">
        <v>45065.614200000004</v>
      </c>
      <c r="H1170" s="9">
        <v>45065.916950925945</v>
      </c>
      <c r="I1170" s="5" t="str">
        <f>IF(VLOOKUP(B1170, 'Customer Data'!B:C,2,FALSE)='Order Data per SKU'!E1170,"","Different")</f>
        <v/>
      </c>
      <c r="J1170" s="5">
        <f>VLOOKUP(C1170,'Warehouse Data'!A:G,7,FALSE)</f>
        <v>23.99</v>
      </c>
      <c r="K1170" s="5">
        <f t="shared" si="18"/>
        <v>95.96</v>
      </c>
      <c r="L1170" s="15">
        <f>PRODUCT(VLOOKUP(C1170,'Warehouse Data'!A:H,8,FALSE),D1170)</f>
        <v>1.2107459535370235</v>
      </c>
    </row>
    <row r="1171" spans="1:12" x14ac:dyDescent="0.3">
      <c r="A1171" t="s">
        <v>7938</v>
      </c>
      <c r="B1171" t="s">
        <v>6933</v>
      </c>
      <c r="C1171" t="s">
        <v>3819</v>
      </c>
      <c r="D1171" s="3">
        <v>3</v>
      </c>
      <c r="E1171" s="3" t="s">
        <v>6634</v>
      </c>
      <c r="F1171" s="9">
        <v>45065.563978703722</v>
      </c>
      <c r="G1171" s="9">
        <v>45066.423699999999</v>
      </c>
      <c r="H1171" s="9">
        <v>45066.488978703725</v>
      </c>
      <c r="I1171" s="5" t="str">
        <f>IF(VLOOKUP(B1171, 'Customer Data'!B:C,2,FALSE)='Order Data per SKU'!E1171,"","Different")</f>
        <v/>
      </c>
      <c r="J1171" s="5">
        <f>VLOOKUP(C1171,'Warehouse Data'!A:G,7,FALSE)</f>
        <v>10.99</v>
      </c>
      <c r="K1171" s="5">
        <f t="shared" si="18"/>
        <v>32.97</v>
      </c>
      <c r="L1171" s="15">
        <f>PRODUCT(VLOOKUP(C1171,'Warehouse Data'!A:H,8,FALSE),D1171)</f>
        <v>1.5005289746756172</v>
      </c>
    </row>
    <row r="1172" spans="1:12" x14ac:dyDescent="0.3">
      <c r="A1172" t="s">
        <v>7939</v>
      </c>
      <c r="B1172" t="s">
        <v>6919</v>
      </c>
      <c r="C1172" t="s">
        <v>5976</v>
      </c>
      <c r="D1172" s="3">
        <v>1</v>
      </c>
      <c r="E1172" s="3" t="s">
        <v>6636</v>
      </c>
      <c r="F1172" s="9">
        <v>45065.669978703721</v>
      </c>
      <c r="G1172" s="9">
        <v>45065.762000000002</v>
      </c>
      <c r="H1172" s="9">
        <v>45065.813034259278</v>
      </c>
      <c r="I1172" s="5" t="str">
        <f>IF(VLOOKUP(B1172, 'Customer Data'!B:C,2,FALSE)='Order Data per SKU'!E1172,"","Different")</f>
        <v>Different</v>
      </c>
      <c r="J1172" s="5">
        <f>VLOOKUP(C1172,'Warehouse Data'!A:G,7,FALSE)</f>
        <v>89.99</v>
      </c>
      <c r="K1172" s="5">
        <f t="shared" si="18"/>
        <v>89.99</v>
      </c>
      <c r="L1172" s="15">
        <f>PRODUCT(VLOOKUP(C1172,'Warehouse Data'!A:H,8,FALSE),D1172)</f>
        <v>0.10246613323739485</v>
      </c>
    </row>
    <row r="1173" spans="1:12" x14ac:dyDescent="0.3">
      <c r="A1173" t="s">
        <v>7939</v>
      </c>
      <c r="B1173" t="s">
        <v>6919</v>
      </c>
      <c r="C1173" t="s">
        <v>4446</v>
      </c>
      <c r="D1173" s="3">
        <v>9</v>
      </c>
      <c r="E1173" s="3" t="s">
        <v>6636</v>
      </c>
      <c r="F1173" s="9">
        <v>45065.669978703721</v>
      </c>
      <c r="G1173" s="9">
        <v>45065.762199999997</v>
      </c>
      <c r="H1173" s="9">
        <v>45065.813034259278</v>
      </c>
      <c r="I1173" s="5" t="str">
        <f>IF(VLOOKUP(B1173, 'Customer Data'!B:C,2,FALSE)='Order Data per SKU'!E1173,"","Different")</f>
        <v>Different</v>
      </c>
      <c r="J1173" s="5">
        <f>VLOOKUP(C1173,'Warehouse Data'!A:G,7,FALSE)</f>
        <v>12.99</v>
      </c>
      <c r="K1173" s="5">
        <f t="shared" si="18"/>
        <v>116.91</v>
      </c>
      <c r="L1173" s="15">
        <f>PRODUCT(VLOOKUP(C1173,'Warehouse Data'!A:H,8,FALSE),D1173)</f>
        <v>4.5298494609969779</v>
      </c>
    </row>
    <row r="1174" spans="1:12" x14ac:dyDescent="0.3">
      <c r="A1174" t="s">
        <v>7940</v>
      </c>
      <c r="B1174" t="s">
        <v>6991</v>
      </c>
      <c r="C1174" t="s">
        <v>4979</v>
      </c>
      <c r="D1174" s="3">
        <v>7</v>
      </c>
      <c r="E1174" s="3" t="s">
        <v>6640</v>
      </c>
      <c r="F1174" s="9">
        <v>45066.118978703722</v>
      </c>
      <c r="G1174" s="9">
        <v>45066.167600000001</v>
      </c>
      <c r="H1174" s="9">
        <v>45066.880089814833</v>
      </c>
      <c r="I1174" s="5" t="str">
        <f>IF(VLOOKUP(B1174, 'Customer Data'!B:C,2,FALSE)='Order Data per SKU'!E1174,"","Different")</f>
        <v/>
      </c>
      <c r="J1174" s="5">
        <f>VLOOKUP(C1174,'Warehouse Data'!A:G,7,FALSE)</f>
        <v>15.99</v>
      </c>
      <c r="K1174" s="5">
        <f t="shared" si="18"/>
        <v>111.93</v>
      </c>
      <c r="L1174" s="15">
        <f>PRODUCT(VLOOKUP(C1174,'Warehouse Data'!A:H,8,FALSE),D1174)</f>
        <v>35.021973494709222</v>
      </c>
    </row>
    <row r="1175" spans="1:12" x14ac:dyDescent="0.3">
      <c r="A1175" t="s">
        <v>7941</v>
      </c>
      <c r="B1175" t="s">
        <v>7044</v>
      </c>
      <c r="C1175" t="s">
        <v>4276</v>
      </c>
      <c r="D1175" s="3">
        <v>7</v>
      </c>
      <c r="E1175" s="3" t="s">
        <v>6656</v>
      </c>
      <c r="F1175" s="9">
        <v>45066.219978703724</v>
      </c>
      <c r="G1175" s="9">
        <v>45067.036599999999</v>
      </c>
      <c r="H1175" s="9">
        <v>45067.193589814837</v>
      </c>
      <c r="I1175" s="5" t="str">
        <f>IF(VLOOKUP(B1175, 'Customer Data'!B:C,2,FALSE)='Order Data per SKU'!E1175,"","Different")</f>
        <v/>
      </c>
      <c r="J1175" s="5">
        <f>VLOOKUP(C1175,'Warehouse Data'!A:G,7,FALSE)</f>
        <v>54.99</v>
      </c>
      <c r="K1175" s="5">
        <f t="shared" si="18"/>
        <v>384.93</v>
      </c>
      <c r="L1175" s="15">
        <f>PRODUCT(VLOOKUP(C1175,'Warehouse Data'!A:H,8,FALSE),D1175)</f>
        <v>2.8349339870597872</v>
      </c>
    </row>
    <row r="1176" spans="1:12" x14ac:dyDescent="0.3">
      <c r="A1176" t="s">
        <v>7941</v>
      </c>
      <c r="B1176" t="s">
        <v>7044</v>
      </c>
      <c r="C1176" t="s">
        <v>3182</v>
      </c>
      <c r="D1176" s="3">
        <v>6</v>
      </c>
      <c r="E1176" s="3" t="s">
        <v>6656</v>
      </c>
      <c r="F1176" s="9">
        <v>45066.219978703724</v>
      </c>
      <c r="G1176" s="9">
        <v>45066.725299999998</v>
      </c>
      <c r="H1176" s="9">
        <v>45067.193589814837</v>
      </c>
      <c r="I1176" s="5" t="str">
        <f>IF(VLOOKUP(B1176, 'Customer Data'!B:C,2,FALSE)='Order Data per SKU'!E1176,"","Different")</f>
        <v/>
      </c>
      <c r="J1176" s="5">
        <f>VLOOKUP(C1176,'Warehouse Data'!A:G,7,FALSE)</f>
        <v>18.989999999999998</v>
      </c>
      <c r="K1176" s="5">
        <f t="shared" si="18"/>
        <v>113.94</v>
      </c>
      <c r="L1176" s="15">
        <f>PRODUCT(VLOOKUP(C1176,'Warehouse Data'!A:H,8,FALSE),D1176)</f>
        <v>0.65335043286962713</v>
      </c>
    </row>
    <row r="1177" spans="1:12" x14ac:dyDescent="0.3">
      <c r="A1177" t="s">
        <v>7942</v>
      </c>
      <c r="B1177" t="s">
        <v>7023</v>
      </c>
      <c r="C1177" t="s">
        <v>3918</v>
      </c>
      <c r="D1177" s="3">
        <v>3</v>
      </c>
      <c r="E1177" s="3" t="s">
        <v>6650</v>
      </c>
      <c r="F1177" s="9">
        <v>45066.641978703723</v>
      </c>
      <c r="G1177" s="9">
        <v>45066.673600000002</v>
      </c>
      <c r="H1177" s="9">
        <v>45067.021145370389</v>
      </c>
      <c r="I1177" s="5" t="str">
        <f>IF(VLOOKUP(B1177, 'Customer Data'!B:C,2,FALSE)='Order Data per SKU'!E1177,"","Different")</f>
        <v/>
      </c>
      <c r="J1177" s="5">
        <f>VLOOKUP(C1177,'Warehouse Data'!A:G,7,FALSE)</f>
        <v>49.99</v>
      </c>
      <c r="K1177" s="5">
        <f t="shared" si="18"/>
        <v>149.97</v>
      </c>
      <c r="L1177" s="15">
        <f>PRODUCT(VLOOKUP(C1177,'Warehouse Data'!A:H,8,FALSE),D1177)</f>
        <v>5.4060399828352939</v>
      </c>
    </row>
    <row r="1178" spans="1:12" x14ac:dyDescent="0.3">
      <c r="A1178" t="s">
        <v>7943</v>
      </c>
      <c r="B1178" t="s">
        <v>7142</v>
      </c>
      <c r="C1178" t="s">
        <v>3385</v>
      </c>
      <c r="D1178" s="3">
        <v>6</v>
      </c>
      <c r="E1178" s="3" t="s">
        <v>6653</v>
      </c>
      <c r="F1178" s="9">
        <v>45066.998978703727</v>
      </c>
      <c r="G1178" s="9">
        <v>45067.529300000002</v>
      </c>
      <c r="H1178" s="9">
        <v>45067.557312037061</v>
      </c>
      <c r="I1178" s="5" t="str">
        <f>IF(VLOOKUP(B1178, 'Customer Data'!B:C,2,FALSE)='Order Data per SKU'!E1178,"","Different")</f>
        <v/>
      </c>
      <c r="J1178" s="5">
        <f>VLOOKUP(C1178,'Warehouse Data'!A:G,7,FALSE)</f>
        <v>45.99</v>
      </c>
      <c r="K1178" s="5">
        <f t="shared" si="18"/>
        <v>275.94</v>
      </c>
      <c r="L1178" s="15">
        <f>PRODUCT(VLOOKUP(C1178,'Warehouse Data'!A:H,8,FALSE),D1178)</f>
        <v>3.0237473267422201</v>
      </c>
    </row>
    <row r="1179" spans="1:12" x14ac:dyDescent="0.3">
      <c r="A1179" t="s">
        <v>7943</v>
      </c>
      <c r="B1179" t="s">
        <v>7142</v>
      </c>
      <c r="C1179" t="s">
        <v>4168</v>
      </c>
      <c r="D1179" s="3">
        <v>6</v>
      </c>
      <c r="E1179" s="3" t="s">
        <v>6653</v>
      </c>
      <c r="F1179" s="9">
        <v>45066.998978703727</v>
      </c>
      <c r="G1179" s="9">
        <v>45067.041400000002</v>
      </c>
      <c r="H1179" s="9">
        <v>45067.557312037061</v>
      </c>
      <c r="I1179" s="5" t="str">
        <f>IF(VLOOKUP(B1179, 'Customer Data'!B:C,2,FALSE)='Order Data per SKU'!E1179,"","Different")</f>
        <v/>
      </c>
      <c r="J1179" s="5">
        <f>VLOOKUP(C1179,'Warehouse Data'!A:G,7,FALSE)</f>
        <v>29.99</v>
      </c>
      <c r="K1179" s="5">
        <f t="shared" si="18"/>
        <v>179.94</v>
      </c>
      <c r="L1179" s="15">
        <f>PRODUCT(VLOOKUP(C1179,'Warehouse Data'!A:H,8,FALSE),D1179)</f>
        <v>30.044233944301865</v>
      </c>
    </row>
    <row r="1180" spans="1:12" x14ac:dyDescent="0.3">
      <c r="A1180" t="s">
        <v>7943</v>
      </c>
      <c r="B1180" t="s">
        <v>7142</v>
      </c>
      <c r="C1180" t="s">
        <v>5141</v>
      </c>
      <c r="D1180" s="3">
        <v>5</v>
      </c>
      <c r="E1180" s="3" t="s">
        <v>6653</v>
      </c>
      <c r="F1180" s="9">
        <v>45066.998978703727</v>
      </c>
      <c r="G1180" s="9">
        <v>45067.0766</v>
      </c>
      <c r="H1180" s="9">
        <v>45067.557312037061</v>
      </c>
      <c r="I1180" s="5" t="str">
        <f>IF(VLOOKUP(B1180, 'Customer Data'!B:C,2,FALSE)='Order Data per SKU'!E1180,"","Different")</f>
        <v/>
      </c>
      <c r="J1180" s="5">
        <f>VLOOKUP(C1180,'Warehouse Data'!A:G,7,FALSE)</f>
        <v>28.99</v>
      </c>
      <c r="K1180" s="5">
        <f t="shared" si="18"/>
        <v>144.94999999999999</v>
      </c>
      <c r="L1180" s="15">
        <f>PRODUCT(VLOOKUP(C1180,'Warehouse Data'!A:H,8,FALSE),D1180)</f>
        <v>5.5410263654234395</v>
      </c>
    </row>
    <row r="1181" spans="1:12" x14ac:dyDescent="0.3">
      <c r="A1181" t="s">
        <v>7944</v>
      </c>
      <c r="B1181" t="s">
        <v>7078</v>
      </c>
      <c r="C1181" t="s">
        <v>4313</v>
      </c>
      <c r="D1181" s="3">
        <v>9</v>
      </c>
      <c r="E1181" s="3" t="s">
        <v>6627</v>
      </c>
      <c r="F1181" s="9">
        <v>45067.347978703729</v>
      </c>
      <c r="G1181" s="9">
        <v>45067.523000000001</v>
      </c>
      <c r="H1181" s="9">
        <v>45067.752145370396</v>
      </c>
      <c r="I1181" s="5" t="str">
        <f>IF(VLOOKUP(B1181, 'Customer Data'!B:C,2,FALSE)='Order Data per SKU'!E1181,"","Different")</f>
        <v>Different</v>
      </c>
      <c r="J1181" s="5">
        <f>VLOOKUP(C1181,'Warehouse Data'!A:G,7,FALSE)</f>
        <v>12.99</v>
      </c>
      <c r="K1181" s="5">
        <f t="shared" si="18"/>
        <v>116.91</v>
      </c>
      <c r="L1181" s="15">
        <f>PRODUCT(VLOOKUP(C1181,'Warehouse Data'!A:H,8,FALSE),D1181)</f>
        <v>5.4656645546044853</v>
      </c>
    </row>
    <row r="1182" spans="1:12" x14ac:dyDescent="0.3">
      <c r="A1182" t="s">
        <v>7945</v>
      </c>
      <c r="B1182" t="s">
        <v>6916</v>
      </c>
      <c r="C1182" t="s">
        <v>5770</v>
      </c>
      <c r="D1182" s="3">
        <v>7</v>
      </c>
      <c r="E1182" s="3" t="s">
        <v>6625</v>
      </c>
      <c r="F1182" s="9">
        <v>45067.765978703726</v>
      </c>
      <c r="G1182" s="9">
        <v>45067.941299999999</v>
      </c>
      <c r="H1182" s="9">
        <v>45068.028478703724</v>
      </c>
      <c r="I1182" s="5" t="str">
        <f>IF(VLOOKUP(B1182, 'Customer Data'!B:C,2,FALSE)='Order Data per SKU'!E1182,"","Different")</f>
        <v/>
      </c>
      <c r="J1182" s="5">
        <f>VLOOKUP(C1182,'Warehouse Data'!A:G,7,FALSE)</f>
        <v>129.99</v>
      </c>
      <c r="K1182" s="5">
        <f t="shared" si="18"/>
        <v>909.93000000000006</v>
      </c>
      <c r="L1182" s="15">
        <f>PRODUCT(VLOOKUP(C1182,'Warehouse Data'!A:H,8,FALSE),D1182)</f>
        <v>3.5167366167582639</v>
      </c>
    </row>
    <row r="1183" spans="1:12" x14ac:dyDescent="0.3">
      <c r="A1183" t="s">
        <v>7945</v>
      </c>
      <c r="B1183" t="s">
        <v>6916</v>
      </c>
      <c r="C1183" t="s">
        <v>4751</v>
      </c>
      <c r="D1183" s="3">
        <v>2</v>
      </c>
      <c r="E1183" s="3" t="s">
        <v>6625</v>
      </c>
      <c r="F1183" s="9">
        <v>45067.765978703726</v>
      </c>
      <c r="G1183" s="9">
        <v>45068.009100000003</v>
      </c>
      <c r="H1183" s="9">
        <v>45068.028478703724</v>
      </c>
      <c r="I1183" s="5" t="str">
        <f>IF(VLOOKUP(B1183, 'Customer Data'!B:C,2,FALSE)='Order Data per SKU'!E1183,"","Different")</f>
        <v/>
      </c>
      <c r="J1183" s="5">
        <f>VLOOKUP(C1183,'Warehouse Data'!A:G,7,FALSE)</f>
        <v>6.99</v>
      </c>
      <c r="K1183" s="5">
        <f t="shared" si="18"/>
        <v>13.98</v>
      </c>
      <c r="L1183" s="15">
        <f>PRODUCT(VLOOKUP(C1183,'Warehouse Data'!A:H,8,FALSE),D1183)</f>
        <v>26.406548115809468</v>
      </c>
    </row>
    <row r="1184" spans="1:12" x14ac:dyDescent="0.3">
      <c r="A1184" t="s">
        <v>7946</v>
      </c>
      <c r="B1184" t="s">
        <v>7202</v>
      </c>
      <c r="C1184" t="s">
        <v>4906</v>
      </c>
      <c r="D1184" s="3">
        <v>5</v>
      </c>
      <c r="E1184" s="3" t="s">
        <v>6661</v>
      </c>
      <c r="F1184" s="9">
        <v>45067.851978703729</v>
      </c>
      <c r="G1184" s="9">
        <v>45067.935299999997</v>
      </c>
      <c r="H1184" s="9">
        <v>45068.029756481505</v>
      </c>
      <c r="I1184" s="5" t="str">
        <f>IF(VLOOKUP(B1184, 'Customer Data'!B:C,2,FALSE)='Order Data per SKU'!E1184,"","Different")</f>
        <v/>
      </c>
      <c r="J1184" s="5">
        <f>VLOOKUP(C1184,'Warehouse Data'!A:G,7,FALSE)</f>
        <v>14.99</v>
      </c>
      <c r="K1184" s="5">
        <f t="shared" si="18"/>
        <v>74.95</v>
      </c>
      <c r="L1184" s="15">
        <f>PRODUCT(VLOOKUP(C1184,'Warehouse Data'!A:H,8,FALSE),D1184)</f>
        <v>15.014963243249692</v>
      </c>
    </row>
    <row r="1185" spans="1:12" x14ac:dyDescent="0.3">
      <c r="A1185" t="s">
        <v>7947</v>
      </c>
      <c r="B1185" t="s">
        <v>7133</v>
      </c>
      <c r="C1185" t="s">
        <v>5173</v>
      </c>
      <c r="D1185" s="3">
        <v>4</v>
      </c>
      <c r="E1185" s="3" t="s">
        <v>6628</v>
      </c>
      <c r="F1185" s="9">
        <v>45068.06997870373</v>
      </c>
      <c r="G1185" s="9">
        <v>45068.367100000003</v>
      </c>
      <c r="H1185" s="9">
        <v>45068.790812037063</v>
      </c>
      <c r="I1185" s="5" t="str">
        <f>IF(VLOOKUP(B1185, 'Customer Data'!B:C,2,FALSE)='Order Data per SKU'!E1185,"","Different")</f>
        <v>Different</v>
      </c>
      <c r="J1185" s="5">
        <f>VLOOKUP(C1185,'Warehouse Data'!A:G,7,FALSE)</f>
        <v>29.99</v>
      </c>
      <c r="K1185" s="5">
        <f t="shared" si="18"/>
        <v>119.96</v>
      </c>
      <c r="L1185" s="15">
        <f>PRODUCT(VLOOKUP(C1185,'Warehouse Data'!A:H,8,FALSE),D1185)</f>
        <v>2.0366526410848582</v>
      </c>
    </row>
    <row r="1186" spans="1:12" x14ac:dyDescent="0.3">
      <c r="A1186" t="s">
        <v>7947</v>
      </c>
      <c r="B1186" t="s">
        <v>7133</v>
      </c>
      <c r="C1186" t="s">
        <v>3017</v>
      </c>
      <c r="D1186" s="3">
        <v>5</v>
      </c>
      <c r="E1186" s="3" t="s">
        <v>6628</v>
      </c>
      <c r="F1186" s="9">
        <v>45068.06997870373</v>
      </c>
      <c r="G1186" s="9">
        <v>45068.6921</v>
      </c>
      <c r="H1186" s="9">
        <v>45068.790812037063</v>
      </c>
      <c r="I1186" s="5" t="str">
        <f>IF(VLOOKUP(B1186, 'Customer Data'!B:C,2,FALSE)='Order Data per SKU'!E1186,"","Different")</f>
        <v>Different</v>
      </c>
      <c r="J1186" s="5">
        <f>VLOOKUP(C1186,'Warehouse Data'!A:G,7,FALSE)</f>
        <v>89.99</v>
      </c>
      <c r="K1186" s="5">
        <f t="shared" si="18"/>
        <v>449.95</v>
      </c>
      <c r="L1186" s="15">
        <f>PRODUCT(VLOOKUP(C1186,'Warehouse Data'!A:H,8,FALSE),D1186)</f>
        <v>12.521805732404816</v>
      </c>
    </row>
    <row r="1187" spans="1:12" x14ac:dyDescent="0.3">
      <c r="A1187" t="s">
        <v>7947</v>
      </c>
      <c r="B1187" t="s">
        <v>7133</v>
      </c>
      <c r="C1187" t="s">
        <v>3175</v>
      </c>
      <c r="D1187" s="3">
        <v>6</v>
      </c>
      <c r="E1187" s="3" t="s">
        <v>6628</v>
      </c>
      <c r="F1187" s="9">
        <v>45068.06997870373</v>
      </c>
      <c r="G1187" s="9">
        <v>45068.391100000001</v>
      </c>
      <c r="H1187" s="9">
        <v>45068.790812037063</v>
      </c>
      <c r="I1187" s="5" t="str">
        <f>IF(VLOOKUP(B1187, 'Customer Data'!B:C,2,FALSE)='Order Data per SKU'!E1187,"","Different")</f>
        <v>Different</v>
      </c>
      <c r="J1187" s="5">
        <f>VLOOKUP(C1187,'Warehouse Data'!A:G,7,FALSE)</f>
        <v>19.989999999999998</v>
      </c>
      <c r="K1187" s="5">
        <f t="shared" si="18"/>
        <v>119.94</v>
      </c>
      <c r="L1187" s="15">
        <f>PRODUCT(VLOOKUP(C1187,'Warehouse Data'!A:H,8,FALSE),D1187)</f>
        <v>1.2120031983491524</v>
      </c>
    </row>
    <row r="1188" spans="1:12" x14ac:dyDescent="0.3">
      <c r="A1188" t="s">
        <v>7948</v>
      </c>
      <c r="B1188" t="s">
        <v>6826</v>
      </c>
      <c r="C1188" t="s">
        <v>4736</v>
      </c>
      <c r="D1188" s="3">
        <v>3</v>
      </c>
      <c r="E1188" s="3" t="s">
        <v>6628</v>
      </c>
      <c r="F1188" s="9">
        <v>45068.449978703728</v>
      </c>
      <c r="G1188" s="9">
        <v>45068.898000000001</v>
      </c>
      <c r="H1188" s="9">
        <v>45069.221506481503</v>
      </c>
      <c r="I1188" s="5" t="str">
        <f>IF(VLOOKUP(B1188, 'Customer Data'!B:C,2,FALSE)='Order Data per SKU'!E1188,"","Different")</f>
        <v/>
      </c>
      <c r="J1188" s="5">
        <f>VLOOKUP(C1188,'Warehouse Data'!A:G,7,FALSE)</f>
        <v>12.99</v>
      </c>
      <c r="K1188" s="5">
        <f t="shared" si="18"/>
        <v>38.97</v>
      </c>
      <c r="L1188" s="15">
        <f>PRODUCT(VLOOKUP(C1188,'Warehouse Data'!A:H,8,FALSE),D1188)</f>
        <v>6.0155922053794306</v>
      </c>
    </row>
    <row r="1189" spans="1:12" x14ac:dyDescent="0.3">
      <c r="A1189" t="s">
        <v>7948</v>
      </c>
      <c r="B1189" t="s">
        <v>6826</v>
      </c>
      <c r="C1189" t="s">
        <v>5516</v>
      </c>
      <c r="D1189" s="3">
        <v>8</v>
      </c>
      <c r="E1189" s="3" t="s">
        <v>6628</v>
      </c>
      <c r="F1189" s="9">
        <v>45068.449978703728</v>
      </c>
      <c r="G1189" s="9">
        <v>45068.654699999999</v>
      </c>
      <c r="H1189" s="9">
        <v>45069.221506481503</v>
      </c>
      <c r="I1189" s="5" t="str">
        <f>IF(VLOOKUP(B1189, 'Customer Data'!B:C,2,FALSE)='Order Data per SKU'!E1189,"","Different")</f>
        <v/>
      </c>
      <c r="J1189" s="5">
        <f>VLOOKUP(C1189,'Warehouse Data'!A:G,7,FALSE)</f>
        <v>129.99</v>
      </c>
      <c r="K1189" s="5">
        <f t="shared" si="18"/>
        <v>1039.92</v>
      </c>
      <c r="L1189" s="15">
        <f>PRODUCT(VLOOKUP(C1189,'Warehouse Data'!A:H,8,FALSE),D1189)</f>
        <v>4.0424241101977474</v>
      </c>
    </row>
    <row r="1190" spans="1:12" x14ac:dyDescent="0.3">
      <c r="A1190" t="s">
        <v>7949</v>
      </c>
      <c r="B1190" t="s">
        <v>6969</v>
      </c>
      <c r="C1190" t="s">
        <v>3715</v>
      </c>
      <c r="D1190" s="3">
        <v>7</v>
      </c>
      <c r="E1190" s="3" t="s">
        <v>6654</v>
      </c>
      <c r="F1190" s="9">
        <v>45068.823978703731</v>
      </c>
      <c r="G1190" s="9">
        <v>45069.201000000001</v>
      </c>
      <c r="H1190" s="9">
        <v>45069.650367592621</v>
      </c>
      <c r="I1190" s="5" t="str">
        <f>IF(VLOOKUP(B1190, 'Customer Data'!B:C,2,FALSE)='Order Data per SKU'!E1190,"","Different")</f>
        <v/>
      </c>
      <c r="J1190" s="5">
        <f>VLOOKUP(C1190,'Warehouse Data'!A:G,7,FALSE)</f>
        <v>65.989999999999995</v>
      </c>
      <c r="K1190" s="5">
        <f t="shared" si="18"/>
        <v>461.92999999999995</v>
      </c>
      <c r="L1190" s="15">
        <f>PRODUCT(VLOOKUP(C1190,'Warehouse Data'!A:H,8,FALSE),D1190)</f>
        <v>21.059019784007575</v>
      </c>
    </row>
    <row r="1191" spans="1:12" x14ac:dyDescent="0.3">
      <c r="A1191" t="s">
        <v>7949</v>
      </c>
      <c r="B1191" t="s">
        <v>6969</v>
      </c>
      <c r="C1191" t="s">
        <v>5795</v>
      </c>
      <c r="D1191" s="3">
        <v>6</v>
      </c>
      <c r="E1191" s="3" t="s">
        <v>6654</v>
      </c>
      <c r="F1191" s="9">
        <v>45068.823978703731</v>
      </c>
      <c r="G1191" s="9">
        <v>45069.364800000003</v>
      </c>
      <c r="H1191" s="9">
        <v>45069.650367592621</v>
      </c>
      <c r="I1191" s="5" t="str">
        <f>IF(VLOOKUP(B1191, 'Customer Data'!B:C,2,FALSE)='Order Data per SKU'!E1191,"","Different")</f>
        <v/>
      </c>
      <c r="J1191" s="5">
        <f>VLOOKUP(C1191,'Warehouse Data'!A:G,7,FALSE)</f>
        <v>199.99</v>
      </c>
      <c r="K1191" s="5">
        <f t="shared" si="18"/>
        <v>1199.94</v>
      </c>
      <c r="L1191" s="15">
        <f>PRODUCT(VLOOKUP(C1191,'Warehouse Data'!A:H,8,FALSE),D1191)</f>
        <v>3.0288337833859051</v>
      </c>
    </row>
    <row r="1192" spans="1:12" x14ac:dyDescent="0.3">
      <c r="A1192" t="s">
        <v>7949</v>
      </c>
      <c r="B1192" t="s">
        <v>6969</v>
      </c>
      <c r="C1192" t="s">
        <v>5110</v>
      </c>
      <c r="D1192" s="3">
        <v>3</v>
      </c>
      <c r="E1192" s="3" t="s">
        <v>6654</v>
      </c>
      <c r="F1192" s="9">
        <v>45068.823978703731</v>
      </c>
      <c r="G1192" s="9">
        <v>45069.371800000001</v>
      </c>
      <c r="H1192" s="9">
        <v>45069.650367592621</v>
      </c>
      <c r="I1192" s="5" t="str">
        <f>IF(VLOOKUP(B1192, 'Customer Data'!B:C,2,FALSE)='Order Data per SKU'!E1192,"","Different")</f>
        <v/>
      </c>
      <c r="J1192" s="5">
        <f>VLOOKUP(C1192,'Warehouse Data'!A:G,7,FALSE)</f>
        <v>29.99</v>
      </c>
      <c r="K1192" s="5">
        <f t="shared" si="18"/>
        <v>89.97</v>
      </c>
      <c r="L1192" s="15">
        <f>PRODUCT(VLOOKUP(C1192,'Warehouse Data'!A:H,8,FALSE),D1192)</f>
        <v>1.227420921800864</v>
      </c>
    </row>
    <row r="1193" spans="1:12" x14ac:dyDescent="0.3">
      <c r="A1193" t="s">
        <v>7949</v>
      </c>
      <c r="B1193" t="s">
        <v>6969</v>
      </c>
      <c r="C1193" t="s">
        <v>3162</v>
      </c>
      <c r="D1193" s="3">
        <v>6</v>
      </c>
      <c r="E1193" s="3" t="s">
        <v>6654</v>
      </c>
      <c r="F1193" s="9">
        <v>45068.823978703731</v>
      </c>
      <c r="G1193" s="9">
        <v>45068.992400000003</v>
      </c>
      <c r="H1193" s="9">
        <v>45069.650367592621</v>
      </c>
      <c r="I1193" s="5" t="str">
        <f>IF(VLOOKUP(B1193, 'Customer Data'!B:C,2,FALSE)='Order Data per SKU'!E1193,"","Different")</f>
        <v/>
      </c>
      <c r="J1193" s="5">
        <f>VLOOKUP(C1193,'Warehouse Data'!A:G,7,FALSE)</f>
        <v>34.99</v>
      </c>
      <c r="K1193" s="5">
        <f t="shared" si="18"/>
        <v>209.94</v>
      </c>
      <c r="L1193" s="15">
        <f>PRODUCT(VLOOKUP(C1193,'Warehouse Data'!A:H,8,FALSE),D1193)</f>
        <v>9.0020562054672233</v>
      </c>
    </row>
    <row r="1194" spans="1:12" x14ac:dyDescent="0.3">
      <c r="A1194" t="s">
        <v>7950</v>
      </c>
      <c r="B1194" t="s">
        <v>6872</v>
      </c>
      <c r="C1194" t="s">
        <v>5573</v>
      </c>
      <c r="D1194" s="3">
        <v>10</v>
      </c>
      <c r="E1194" s="3" t="s">
        <v>6661</v>
      </c>
      <c r="F1194" s="9">
        <v>45069.311978703729</v>
      </c>
      <c r="G1194" s="9">
        <v>45069.3891</v>
      </c>
      <c r="H1194" s="9">
        <v>45069.500867592615</v>
      </c>
      <c r="I1194" s="5" t="str">
        <f>IF(VLOOKUP(B1194, 'Customer Data'!B:C,2,FALSE)='Order Data per SKU'!E1194,"","Different")</f>
        <v/>
      </c>
      <c r="J1194" s="5">
        <f>VLOOKUP(C1194,'Warehouse Data'!A:G,7,FALSE)</f>
        <v>44.99</v>
      </c>
      <c r="K1194" s="5">
        <f t="shared" si="18"/>
        <v>449.90000000000003</v>
      </c>
      <c r="L1194" s="15">
        <f>PRODUCT(VLOOKUP(C1194,'Warehouse Data'!A:H,8,FALSE),D1194)</f>
        <v>15.091984333216786</v>
      </c>
    </row>
    <row r="1195" spans="1:12" x14ac:dyDescent="0.3">
      <c r="A1195" t="s">
        <v>7950</v>
      </c>
      <c r="B1195" t="s">
        <v>6872</v>
      </c>
      <c r="C1195" t="s">
        <v>3916</v>
      </c>
      <c r="D1195" s="3">
        <v>2</v>
      </c>
      <c r="E1195" s="3" t="s">
        <v>6661</v>
      </c>
      <c r="F1195" s="9">
        <v>45069.311978703729</v>
      </c>
      <c r="G1195" s="9">
        <v>45069.446400000001</v>
      </c>
      <c r="H1195" s="9">
        <v>45069.500867592615</v>
      </c>
      <c r="I1195" s="5" t="str">
        <f>IF(VLOOKUP(B1195, 'Customer Data'!B:C,2,FALSE)='Order Data per SKU'!E1195,"","Different")</f>
        <v/>
      </c>
      <c r="J1195" s="5">
        <f>VLOOKUP(C1195,'Warehouse Data'!A:G,7,FALSE)</f>
        <v>39.99</v>
      </c>
      <c r="K1195" s="5">
        <f t="shared" si="18"/>
        <v>79.98</v>
      </c>
      <c r="L1195" s="15">
        <f>PRODUCT(VLOOKUP(C1195,'Warehouse Data'!A:H,8,FALSE),D1195)</f>
        <v>1.0080351307919859</v>
      </c>
    </row>
    <row r="1196" spans="1:12" x14ac:dyDescent="0.3">
      <c r="A1196" t="s">
        <v>7951</v>
      </c>
      <c r="B1196" t="s">
        <v>6783</v>
      </c>
      <c r="C1196" t="s">
        <v>4249</v>
      </c>
      <c r="D1196" s="3">
        <v>2</v>
      </c>
      <c r="E1196" s="3" t="s">
        <v>6622</v>
      </c>
      <c r="F1196" s="9">
        <v>45069.385978703729</v>
      </c>
      <c r="G1196" s="9">
        <v>45069.601999999999</v>
      </c>
      <c r="H1196" s="9">
        <v>45069.608200925948</v>
      </c>
      <c r="I1196" s="5" t="str">
        <f>IF(VLOOKUP(B1196, 'Customer Data'!B:C,2,FALSE)='Order Data per SKU'!E1196,"","Different")</f>
        <v>Different</v>
      </c>
      <c r="J1196" s="5">
        <f>VLOOKUP(C1196,'Warehouse Data'!A:G,7,FALSE)</f>
        <v>34.99</v>
      </c>
      <c r="K1196" s="5">
        <f t="shared" si="18"/>
        <v>69.98</v>
      </c>
      <c r="L1196" s="15">
        <f>PRODUCT(VLOOKUP(C1196,'Warehouse Data'!A:H,8,FALSE),D1196)</f>
        <v>48.007859692723656</v>
      </c>
    </row>
    <row r="1197" spans="1:12" x14ac:dyDescent="0.3">
      <c r="A1197" t="s">
        <v>7952</v>
      </c>
      <c r="B1197" t="s">
        <v>6919</v>
      </c>
      <c r="C1197" t="s">
        <v>3507</v>
      </c>
      <c r="D1197" s="3">
        <v>4</v>
      </c>
      <c r="E1197" s="3" t="s">
        <v>6627</v>
      </c>
      <c r="F1197" s="9">
        <v>45069.411978703727</v>
      </c>
      <c r="G1197" s="9">
        <v>45070.256600000001</v>
      </c>
      <c r="H1197" s="9">
        <v>45070.35156203706</v>
      </c>
      <c r="I1197" s="5" t="str">
        <f>IF(VLOOKUP(B1197, 'Customer Data'!B:C,2,FALSE)='Order Data per SKU'!E1197,"","Different")</f>
        <v/>
      </c>
      <c r="J1197" s="5">
        <f>VLOOKUP(C1197,'Warehouse Data'!A:G,7,FALSE)</f>
        <v>5.99</v>
      </c>
      <c r="K1197" s="5">
        <f t="shared" si="18"/>
        <v>23.96</v>
      </c>
      <c r="L1197" s="15">
        <f>PRODUCT(VLOOKUP(C1197,'Warehouse Data'!A:H,8,FALSE),D1197)</f>
        <v>40.00367267707751</v>
      </c>
    </row>
    <row r="1198" spans="1:12" x14ac:dyDescent="0.3">
      <c r="A1198" t="s">
        <v>7953</v>
      </c>
      <c r="B1198" t="s">
        <v>6781</v>
      </c>
      <c r="C1198" t="s">
        <v>4392</v>
      </c>
      <c r="D1198" s="3">
        <v>1</v>
      </c>
      <c r="E1198" s="3" t="s">
        <v>6623</v>
      </c>
      <c r="F1198" s="9">
        <v>45069.85397870373</v>
      </c>
      <c r="G1198" s="9">
        <v>45069.898500000003</v>
      </c>
      <c r="H1198" s="9">
        <v>45070.022728703727</v>
      </c>
      <c r="I1198" s="5" t="str">
        <f>IF(VLOOKUP(B1198, 'Customer Data'!B:C,2,FALSE)='Order Data per SKU'!E1198,"","Different")</f>
        <v/>
      </c>
      <c r="J1198" s="5">
        <f>VLOOKUP(C1198,'Warehouse Data'!A:G,7,FALSE)</f>
        <v>29.99</v>
      </c>
      <c r="K1198" s="5">
        <f t="shared" si="18"/>
        <v>29.99</v>
      </c>
      <c r="L1198" s="15">
        <f>PRODUCT(VLOOKUP(C1198,'Warehouse Data'!A:H,8,FALSE),D1198)</f>
        <v>12.000439567742879</v>
      </c>
    </row>
    <row r="1199" spans="1:12" x14ac:dyDescent="0.3">
      <c r="A1199" t="s">
        <v>7954</v>
      </c>
      <c r="B1199" t="s">
        <v>7075</v>
      </c>
      <c r="C1199" t="s">
        <v>3114</v>
      </c>
      <c r="D1199" s="3">
        <v>5</v>
      </c>
      <c r="E1199" s="3" t="s">
        <v>6666</v>
      </c>
      <c r="F1199" s="9">
        <v>45070.246978703726</v>
      </c>
      <c r="G1199" s="9">
        <v>45070.892</v>
      </c>
      <c r="H1199" s="9">
        <v>45071.05808981484</v>
      </c>
      <c r="I1199" s="5" t="str">
        <f>IF(VLOOKUP(B1199, 'Customer Data'!B:C,2,FALSE)='Order Data per SKU'!E1199,"","Different")</f>
        <v/>
      </c>
      <c r="J1199" s="5">
        <f>VLOOKUP(C1199,'Warehouse Data'!A:G,7,FALSE)</f>
        <v>49.99</v>
      </c>
      <c r="K1199" s="5">
        <f t="shared" si="18"/>
        <v>249.95000000000002</v>
      </c>
      <c r="L1199" s="15">
        <f>PRODUCT(VLOOKUP(C1199,'Warehouse Data'!A:H,8,FALSE),D1199)</f>
        <v>7.5305583304877555</v>
      </c>
    </row>
    <row r="1200" spans="1:12" x14ac:dyDescent="0.3">
      <c r="A1200" t="s">
        <v>7954</v>
      </c>
      <c r="B1200" t="s">
        <v>7075</v>
      </c>
      <c r="C1200" t="s">
        <v>5722</v>
      </c>
      <c r="D1200" s="3">
        <v>2</v>
      </c>
      <c r="E1200" s="3" t="s">
        <v>6666</v>
      </c>
      <c r="F1200" s="9">
        <v>45070.246978703726</v>
      </c>
      <c r="G1200" s="9">
        <v>45070.642800000001</v>
      </c>
      <c r="H1200" s="9">
        <v>45071.05808981484</v>
      </c>
      <c r="I1200" s="5" t="str">
        <f>IF(VLOOKUP(B1200, 'Customer Data'!B:C,2,FALSE)='Order Data per SKU'!E1200,"","Different")</f>
        <v/>
      </c>
      <c r="J1200" s="5">
        <f>VLOOKUP(C1200,'Warehouse Data'!A:G,7,FALSE)</f>
        <v>89.99</v>
      </c>
      <c r="K1200" s="5">
        <f t="shared" si="18"/>
        <v>179.98</v>
      </c>
      <c r="L1200" s="15">
        <f>PRODUCT(VLOOKUP(C1200,'Warehouse Data'!A:H,8,FALSE),D1200)</f>
        <v>36.008031977618707</v>
      </c>
    </row>
    <row r="1201" spans="1:12" x14ac:dyDescent="0.3">
      <c r="A1201" t="s">
        <v>7955</v>
      </c>
      <c r="B1201" t="s">
        <v>7125</v>
      </c>
      <c r="C1201" t="s">
        <v>3692</v>
      </c>
      <c r="D1201" s="3">
        <v>6</v>
      </c>
      <c r="E1201" s="3" t="s">
        <v>6664</v>
      </c>
      <c r="F1201" s="9">
        <v>45070.667978703728</v>
      </c>
      <c r="G1201" s="9">
        <v>45070.904000000002</v>
      </c>
      <c r="H1201" s="9">
        <v>45070.932562037058</v>
      </c>
      <c r="I1201" s="5" t="str">
        <f>IF(VLOOKUP(B1201, 'Customer Data'!B:C,2,FALSE)='Order Data per SKU'!E1201,"","Different")</f>
        <v/>
      </c>
      <c r="J1201" s="5">
        <f>VLOOKUP(C1201,'Warehouse Data'!A:G,7,FALSE)</f>
        <v>149.99</v>
      </c>
      <c r="K1201" s="5">
        <f t="shared" si="18"/>
        <v>899.94</v>
      </c>
      <c r="L1201" s="15">
        <f>PRODUCT(VLOOKUP(C1201,'Warehouse Data'!A:H,8,FALSE),D1201)</f>
        <v>12.028059470580605</v>
      </c>
    </row>
    <row r="1202" spans="1:12" x14ac:dyDescent="0.3">
      <c r="A1202" t="s">
        <v>7956</v>
      </c>
      <c r="B1202" t="s">
        <v>7103</v>
      </c>
      <c r="C1202" t="s">
        <v>3532</v>
      </c>
      <c r="D1202" s="3">
        <v>8</v>
      </c>
      <c r="E1202" s="3" t="s">
        <v>6651</v>
      </c>
      <c r="F1202" s="9">
        <v>45070.842978703731</v>
      </c>
      <c r="G1202" s="9">
        <v>45070.919399999999</v>
      </c>
      <c r="H1202" s="9">
        <v>45071.038117592623</v>
      </c>
      <c r="I1202" s="5" t="str">
        <f>IF(VLOOKUP(B1202, 'Customer Data'!B:C,2,FALSE)='Order Data per SKU'!E1202,"","Different")</f>
        <v>Different</v>
      </c>
      <c r="J1202" s="5">
        <f>VLOOKUP(C1202,'Warehouse Data'!A:G,7,FALSE)</f>
        <v>139.99</v>
      </c>
      <c r="K1202" s="5">
        <f t="shared" si="18"/>
        <v>1119.92</v>
      </c>
      <c r="L1202" s="15">
        <f>PRODUCT(VLOOKUP(C1202,'Warehouse Data'!A:H,8,FALSE),D1202)</f>
        <v>8.0323481388464515</v>
      </c>
    </row>
    <row r="1203" spans="1:12" x14ac:dyDescent="0.3">
      <c r="A1203" t="s">
        <v>7956</v>
      </c>
      <c r="B1203" t="s">
        <v>7103</v>
      </c>
      <c r="C1203" t="s">
        <v>3983</v>
      </c>
      <c r="D1203" s="3">
        <v>5</v>
      </c>
      <c r="E1203" s="3" t="s">
        <v>6651</v>
      </c>
      <c r="F1203" s="9">
        <v>45070.842978703731</v>
      </c>
      <c r="G1203" s="9">
        <v>45070.911099999998</v>
      </c>
      <c r="H1203" s="9">
        <v>45071.038117592623</v>
      </c>
      <c r="I1203" s="5" t="str">
        <f>IF(VLOOKUP(B1203, 'Customer Data'!B:C,2,FALSE)='Order Data per SKU'!E1203,"","Different")</f>
        <v>Different</v>
      </c>
      <c r="J1203" s="5">
        <f>VLOOKUP(C1203,'Warehouse Data'!A:G,7,FALSE)</f>
        <v>29.99</v>
      </c>
      <c r="K1203" s="5">
        <f t="shared" si="18"/>
        <v>149.94999999999999</v>
      </c>
      <c r="L1203" s="15">
        <f>PRODUCT(VLOOKUP(C1203,'Warehouse Data'!A:H,8,FALSE),D1203)</f>
        <v>75.004121139055044</v>
      </c>
    </row>
    <row r="1204" spans="1:12" x14ac:dyDescent="0.3">
      <c r="A1204" t="s">
        <v>7957</v>
      </c>
      <c r="B1204" t="s">
        <v>7157</v>
      </c>
      <c r="C1204" t="s">
        <v>3841</v>
      </c>
      <c r="D1204" s="3">
        <v>4</v>
      </c>
      <c r="E1204" s="3" t="s">
        <v>6665</v>
      </c>
      <c r="F1204" s="9">
        <v>45070.958978703733</v>
      </c>
      <c r="G1204" s="9">
        <v>45071.419000000002</v>
      </c>
      <c r="H1204" s="9">
        <v>45071.56800648151</v>
      </c>
      <c r="I1204" s="5" t="str">
        <f>IF(VLOOKUP(B1204, 'Customer Data'!B:C,2,FALSE)='Order Data per SKU'!E1204,"","Different")</f>
        <v/>
      </c>
      <c r="J1204" s="5">
        <f>VLOOKUP(C1204,'Warehouse Data'!A:G,7,FALSE)</f>
        <v>14.99</v>
      </c>
      <c r="K1204" s="5">
        <f t="shared" si="18"/>
        <v>59.96</v>
      </c>
      <c r="L1204" s="15">
        <f>PRODUCT(VLOOKUP(C1204,'Warehouse Data'!A:H,8,FALSE),D1204)</f>
        <v>4.0389937237666382</v>
      </c>
    </row>
    <row r="1205" spans="1:12" x14ac:dyDescent="0.3">
      <c r="A1205" t="s">
        <v>7957</v>
      </c>
      <c r="B1205" t="s">
        <v>7157</v>
      </c>
      <c r="C1205" t="s">
        <v>4570</v>
      </c>
      <c r="D1205" s="3">
        <v>7</v>
      </c>
      <c r="E1205" s="3" t="s">
        <v>6665</v>
      </c>
      <c r="F1205" s="9">
        <v>45070.958978703733</v>
      </c>
      <c r="G1205" s="9">
        <v>45071.550499999998</v>
      </c>
      <c r="H1205" s="9">
        <v>45071.56800648151</v>
      </c>
      <c r="I1205" s="5" t="str">
        <f>IF(VLOOKUP(B1205, 'Customer Data'!B:C,2,FALSE)='Order Data per SKU'!E1205,"","Different")</f>
        <v/>
      </c>
      <c r="J1205" s="5">
        <f>VLOOKUP(C1205,'Warehouse Data'!A:G,7,FALSE)</f>
        <v>13.99</v>
      </c>
      <c r="K1205" s="5">
        <f t="shared" si="18"/>
        <v>97.93</v>
      </c>
      <c r="L1205" s="15">
        <f>PRODUCT(VLOOKUP(C1205,'Warehouse Data'!A:H,8,FALSE),D1205)</f>
        <v>3.5320485381258711</v>
      </c>
    </row>
    <row r="1206" spans="1:12" x14ac:dyDescent="0.3">
      <c r="A1206" t="s">
        <v>7958</v>
      </c>
      <c r="B1206" t="s">
        <v>7026</v>
      </c>
      <c r="C1206" t="s">
        <v>3965</v>
      </c>
      <c r="D1206" s="3">
        <v>5</v>
      </c>
      <c r="E1206" s="3" t="s">
        <v>6661</v>
      </c>
      <c r="F1206" s="9">
        <v>45071.013978703733</v>
      </c>
      <c r="G1206" s="9">
        <v>45071.840199999999</v>
      </c>
      <c r="H1206" s="9">
        <v>45071.985506481513</v>
      </c>
      <c r="I1206" s="5" t="str">
        <f>IF(VLOOKUP(B1206, 'Customer Data'!B:C,2,FALSE)='Order Data per SKU'!E1206,"","Different")</f>
        <v/>
      </c>
      <c r="J1206" s="5">
        <f>VLOOKUP(C1206,'Warehouse Data'!A:G,7,FALSE)</f>
        <v>11.99</v>
      </c>
      <c r="K1206" s="5">
        <f t="shared" si="18"/>
        <v>59.95</v>
      </c>
      <c r="L1206" s="15">
        <f>PRODUCT(VLOOKUP(C1206,'Warehouse Data'!A:H,8,FALSE),D1206)</f>
        <v>7.5043149811497303</v>
      </c>
    </row>
    <row r="1207" spans="1:12" x14ac:dyDescent="0.3">
      <c r="A1207" t="s">
        <v>7958</v>
      </c>
      <c r="B1207" t="s">
        <v>7026</v>
      </c>
      <c r="C1207" t="s">
        <v>3707</v>
      </c>
      <c r="D1207" s="3">
        <v>5</v>
      </c>
      <c r="E1207" s="3" t="s">
        <v>6661</v>
      </c>
      <c r="F1207" s="9">
        <v>45071.013978703733</v>
      </c>
      <c r="G1207" s="9">
        <v>45071.792600000001</v>
      </c>
      <c r="H1207" s="9">
        <v>45071.985506481513</v>
      </c>
      <c r="I1207" s="5" t="str">
        <f>IF(VLOOKUP(B1207, 'Customer Data'!B:C,2,FALSE)='Order Data per SKU'!E1207,"","Different")</f>
        <v/>
      </c>
      <c r="J1207" s="5">
        <f>VLOOKUP(C1207,'Warehouse Data'!A:G,7,FALSE)</f>
        <v>6.99</v>
      </c>
      <c r="K1207" s="5">
        <f t="shared" si="18"/>
        <v>34.950000000000003</v>
      </c>
      <c r="L1207" s="15">
        <f>PRODUCT(VLOOKUP(C1207,'Warehouse Data'!A:H,8,FALSE),D1207)</f>
        <v>0.50864282658158633</v>
      </c>
    </row>
    <row r="1208" spans="1:12" x14ac:dyDescent="0.3">
      <c r="A1208" t="s">
        <v>7959</v>
      </c>
      <c r="B1208" t="s">
        <v>6933</v>
      </c>
      <c r="C1208" t="s">
        <v>3894</v>
      </c>
      <c r="D1208" s="3">
        <v>4</v>
      </c>
      <c r="E1208" s="3" t="s">
        <v>6634</v>
      </c>
      <c r="F1208" s="9">
        <v>45071.126978703731</v>
      </c>
      <c r="G1208" s="9">
        <v>45071.652399999999</v>
      </c>
      <c r="H1208" s="9">
        <v>45071.780450925951</v>
      </c>
      <c r="I1208" s="5" t="str">
        <f>IF(VLOOKUP(B1208, 'Customer Data'!B:C,2,FALSE)='Order Data per SKU'!E1208,"","Different")</f>
        <v/>
      </c>
      <c r="J1208" s="5">
        <f>VLOOKUP(C1208,'Warehouse Data'!A:G,7,FALSE)</f>
        <v>9.99</v>
      </c>
      <c r="K1208" s="5">
        <f t="shared" si="18"/>
        <v>39.96</v>
      </c>
      <c r="L1208" s="15">
        <f>PRODUCT(VLOOKUP(C1208,'Warehouse Data'!A:H,8,FALSE),D1208)</f>
        <v>2.0149051888873419</v>
      </c>
    </row>
    <row r="1209" spans="1:12" x14ac:dyDescent="0.3">
      <c r="A1209" t="s">
        <v>7960</v>
      </c>
      <c r="B1209" t="s">
        <v>7156</v>
      </c>
      <c r="C1209" t="s">
        <v>4857</v>
      </c>
      <c r="D1209" s="3">
        <v>3</v>
      </c>
      <c r="E1209" s="3" t="s">
        <v>6656</v>
      </c>
      <c r="F1209" s="9">
        <v>45071.415978703728</v>
      </c>
      <c r="G1209" s="9">
        <v>45071.475899999998</v>
      </c>
      <c r="H1209" s="9">
        <v>45071.640978703726</v>
      </c>
      <c r="I1209" s="5" t="str">
        <f>IF(VLOOKUP(B1209, 'Customer Data'!B:C,2,FALSE)='Order Data per SKU'!E1209,"","Different")</f>
        <v/>
      </c>
      <c r="J1209" s="5">
        <f>VLOOKUP(C1209,'Warehouse Data'!A:G,7,FALSE)</f>
        <v>15.99</v>
      </c>
      <c r="K1209" s="5">
        <f t="shared" si="18"/>
        <v>47.97</v>
      </c>
      <c r="L1209" s="15">
        <f>PRODUCT(VLOOKUP(C1209,'Warehouse Data'!A:H,8,FALSE),D1209)</f>
        <v>1.521753537330637</v>
      </c>
    </row>
    <row r="1210" spans="1:12" x14ac:dyDescent="0.3">
      <c r="A1210" t="s">
        <v>7960</v>
      </c>
      <c r="B1210" t="s">
        <v>7156</v>
      </c>
      <c r="C1210" t="s">
        <v>3513</v>
      </c>
      <c r="D1210" s="3">
        <v>4</v>
      </c>
      <c r="E1210" s="3" t="s">
        <v>6656</v>
      </c>
      <c r="F1210" s="9">
        <v>45071.415978703728</v>
      </c>
      <c r="G1210" s="9">
        <v>45071.5308</v>
      </c>
      <c r="H1210" s="9">
        <v>45071.640978703726</v>
      </c>
      <c r="I1210" s="5" t="str">
        <f>IF(VLOOKUP(B1210, 'Customer Data'!B:C,2,FALSE)='Order Data per SKU'!E1210,"","Different")</f>
        <v/>
      </c>
      <c r="J1210" s="5">
        <f>VLOOKUP(C1210,'Warehouse Data'!A:G,7,FALSE)</f>
        <v>22.99</v>
      </c>
      <c r="K1210" s="5">
        <f t="shared" si="18"/>
        <v>91.96</v>
      </c>
      <c r="L1210" s="15">
        <f>PRODUCT(VLOOKUP(C1210,'Warehouse Data'!A:H,8,FALSE),D1210)</f>
        <v>7.2219356098792948</v>
      </c>
    </row>
    <row r="1211" spans="1:12" x14ac:dyDescent="0.3">
      <c r="A1211" t="s">
        <v>7961</v>
      </c>
      <c r="B1211" t="s">
        <v>6924</v>
      </c>
      <c r="C1211" t="s">
        <v>5147</v>
      </c>
      <c r="D1211" s="3">
        <v>2</v>
      </c>
      <c r="E1211" s="3" t="s">
        <v>6623</v>
      </c>
      <c r="F1211" s="9">
        <v>45071.865978703725</v>
      </c>
      <c r="G1211" s="9">
        <v>45071.880599999997</v>
      </c>
      <c r="H1211" s="9">
        <v>45072.852089814834</v>
      </c>
      <c r="I1211" s="5" t="str">
        <f>IF(VLOOKUP(B1211, 'Customer Data'!B:C,2,FALSE)='Order Data per SKU'!E1211,"","Different")</f>
        <v>Different</v>
      </c>
      <c r="J1211" s="5">
        <f>VLOOKUP(C1211,'Warehouse Data'!A:G,7,FALSE)</f>
        <v>19.989999999999998</v>
      </c>
      <c r="K1211" s="5">
        <f t="shared" si="18"/>
        <v>39.979999999999997</v>
      </c>
      <c r="L1211" s="15">
        <f>PRODUCT(VLOOKUP(C1211,'Warehouse Data'!A:H,8,FALSE),D1211)</f>
        <v>0.41308646659316683</v>
      </c>
    </row>
    <row r="1212" spans="1:12" x14ac:dyDescent="0.3">
      <c r="A1212" t="s">
        <v>7962</v>
      </c>
      <c r="B1212" t="s">
        <v>6932</v>
      </c>
      <c r="C1212" t="s">
        <v>5792</v>
      </c>
      <c r="D1212" s="3">
        <v>2</v>
      </c>
      <c r="E1212" s="3" t="s">
        <v>6666</v>
      </c>
      <c r="F1212" s="9">
        <v>45072.116978703722</v>
      </c>
      <c r="G1212" s="9">
        <v>45072.272599999997</v>
      </c>
      <c r="H1212" s="9">
        <v>45072.374617592614</v>
      </c>
      <c r="I1212" s="5" t="str">
        <f>IF(VLOOKUP(B1212, 'Customer Data'!B:C,2,FALSE)='Order Data per SKU'!E1212,"","Different")</f>
        <v>Different</v>
      </c>
      <c r="J1212" s="5">
        <f>VLOOKUP(C1212,'Warehouse Data'!A:G,7,FALSE)</f>
        <v>59.99</v>
      </c>
      <c r="K1212" s="5">
        <f t="shared" si="18"/>
        <v>119.98</v>
      </c>
      <c r="L1212" s="15">
        <f>PRODUCT(VLOOKUP(C1212,'Warehouse Data'!A:H,8,FALSE),D1212)</f>
        <v>32.003873871858609</v>
      </c>
    </row>
    <row r="1213" spans="1:12" x14ac:dyDescent="0.3">
      <c r="A1213" t="s">
        <v>7962</v>
      </c>
      <c r="B1213" t="s">
        <v>6932</v>
      </c>
      <c r="C1213" t="s">
        <v>3260</v>
      </c>
      <c r="D1213" s="3">
        <v>6</v>
      </c>
      <c r="E1213" s="3" t="s">
        <v>6666</v>
      </c>
      <c r="F1213" s="9">
        <v>45072.116978703722</v>
      </c>
      <c r="G1213" s="9">
        <v>45072.162199999999</v>
      </c>
      <c r="H1213" s="9">
        <v>45072.374617592614</v>
      </c>
      <c r="I1213" s="5" t="str">
        <f>IF(VLOOKUP(B1213, 'Customer Data'!B:C,2,FALSE)='Order Data per SKU'!E1213,"","Different")</f>
        <v>Different</v>
      </c>
      <c r="J1213" s="5">
        <f>VLOOKUP(C1213,'Warehouse Data'!A:G,7,FALSE)</f>
        <v>22.99</v>
      </c>
      <c r="K1213" s="5">
        <f t="shared" si="18"/>
        <v>137.94</v>
      </c>
      <c r="L1213" s="15">
        <f>PRODUCT(VLOOKUP(C1213,'Warehouse Data'!A:H,8,FALSE),D1213)</f>
        <v>12.051453646075654</v>
      </c>
    </row>
    <row r="1214" spans="1:12" x14ac:dyDescent="0.3">
      <c r="A1214" t="s">
        <v>7962</v>
      </c>
      <c r="B1214" t="s">
        <v>6932</v>
      </c>
      <c r="C1214" t="s">
        <v>3020</v>
      </c>
      <c r="D1214" s="3">
        <v>6</v>
      </c>
      <c r="E1214" s="3" t="s">
        <v>6666</v>
      </c>
      <c r="F1214" s="9">
        <v>45072.116978703722</v>
      </c>
      <c r="G1214" s="9">
        <v>45072.127399999998</v>
      </c>
      <c r="H1214" s="9">
        <v>45072.374617592614</v>
      </c>
      <c r="I1214" s="5" t="str">
        <f>IF(VLOOKUP(B1214, 'Customer Data'!B:C,2,FALSE)='Order Data per SKU'!E1214,"","Different")</f>
        <v>Different</v>
      </c>
      <c r="J1214" s="5">
        <f>VLOOKUP(C1214,'Warehouse Data'!A:G,7,FALSE)</f>
        <v>52.99</v>
      </c>
      <c r="K1214" s="5">
        <f t="shared" si="18"/>
        <v>317.94</v>
      </c>
      <c r="L1214" s="15">
        <f>PRODUCT(VLOOKUP(C1214,'Warehouse Data'!A:H,8,FALSE),D1214)</f>
        <v>4.2172507790607323</v>
      </c>
    </row>
    <row r="1215" spans="1:12" x14ac:dyDescent="0.3">
      <c r="A1215" t="s">
        <v>7963</v>
      </c>
      <c r="B1215" t="s">
        <v>7146</v>
      </c>
      <c r="C1215" t="s">
        <v>5394</v>
      </c>
      <c r="D1215" s="3">
        <v>7</v>
      </c>
      <c r="E1215" s="3" t="s">
        <v>6623</v>
      </c>
      <c r="F1215" s="9">
        <v>45072.374978703723</v>
      </c>
      <c r="G1215" s="9">
        <v>45072.934699999998</v>
      </c>
      <c r="H1215" s="9">
        <v>45073.124284259276</v>
      </c>
      <c r="I1215" s="5" t="str">
        <f>IF(VLOOKUP(B1215, 'Customer Data'!B:C,2,FALSE)='Order Data per SKU'!E1215,"","Different")</f>
        <v>Different</v>
      </c>
      <c r="J1215" s="5">
        <f>VLOOKUP(C1215,'Warehouse Data'!A:G,7,FALSE)</f>
        <v>39.99</v>
      </c>
      <c r="K1215" s="5">
        <f t="shared" si="18"/>
        <v>279.93</v>
      </c>
      <c r="L1215" s="15">
        <f>PRODUCT(VLOOKUP(C1215,'Warehouse Data'!A:H,8,FALSE),D1215)</f>
        <v>14.036942526841063</v>
      </c>
    </row>
    <row r="1216" spans="1:12" x14ac:dyDescent="0.3">
      <c r="A1216" t="s">
        <v>7964</v>
      </c>
      <c r="B1216" t="s">
        <v>6862</v>
      </c>
      <c r="C1216" t="s">
        <v>5828</v>
      </c>
      <c r="D1216" s="3">
        <v>9</v>
      </c>
      <c r="E1216" s="3" t="s">
        <v>6648</v>
      </c>
      <c r="F1216" s="9">
        <v>45072.590978703724</v>
      </c>
      <c r="G1216" s="9">
        <v>45072.647299999997</v>
      </c>
      <c r="H1216" s="9">
        <v>45072.859728703726</v>
      </c>
      <c r="I1216" s="5" t="str">
        <f>IF(VLOOKUP(B1216, 'Customer Data'!B:C,2,FALSE)='Order Data per SKU'!E1216,"","Different")</f>
        <v/>
      </c>
      <c r="J1216" s="5">
        <f>VLOOKUP(C1216,'Warehouse Data'!A:G,7,FALSE)</f>
        <v>89.99</v>
      </c>
      <c r="K1216" s="5">
        <f t="shared" si="18"/>
        <v>809.91</v>
      </c>
      <c r="L1216" s="15">
        <f>PRODUCT(VLOOKUP(C1216,'Warehouse Data'!A:H,8,FALSE),D1216)</f>
        <v>1.8290625341713385</v>
      </c>
    </row>
    <row r="1217" spans="1:12" x14ac:dyDescent="0.3">
      <c r="A1217" t="s">
        <v>7964</v>
      </c>
      <c r="B1217" t="s">
        <v>6862</v>
      </c>
      <c r="C1217" t="s">
        <v>4392</v>
      </c>
      <c r="D1217" s="3">
        <v>4</v>
      </c>
      <c r="E1217" s="3" t="s">
        <v>6648</v>
      </c>
      <c r="F1217" s="9">
        <v>45072.590978703724</v>
      </c>
      <c r="G1217" s="9">
        <v>45072.742100000003</v>
      </c>
      <c r="H1217" s="9">
        <v>45072.859728703726</v>
      </c>
      <c r="I1217" s="5" t="str">
        <f>IF(VLOOKUP(B1217, 'Customer Data'!B:C,2,FALSE)='Order Data per SKU'!E1217,"","Different")</f>
        <v/>
      </c>
      <c r="J1217" s="5">
        <f>VLOOKUP(C1217,'Warehouse Data'!A:G,7,FALSE)</f>
        <v>29.99</v>
      </c>
      <c r="K1217" s="5">
        <f t="shared" si="18"/>
        <v>119.96</v>
      </c>
      <c r="L1217" s="15">
        <f>PRODUCT(VLOOKUP(C1217,'Warehouse Data'!A:H,8,FALSE),D1217)</f>
        <v>48.001758270971514</v>
      </c>
    </row>
    <row r="1218" spans="1:12" x14ac:dyDescent="0.3">
      <c r="A1218" t="s">
        <v>7964</v>
      </c>
      <c r="B1218" t="s">
        <v>6862</v>
      </c>
      <c r="C1218" t="s">
        <v>4735</v>
      </c>
      <c r="D1218" s="3">
        <v>1</v>
      </c>
      <c r="E1218" s="3" t="s">
        <v>6648</v>
      </c>
      <c r="F1218" s="9">
        <v>45072.590978703724</v>
      </c>
      <c r="G1218" s="9">
        <v>45072.845800000003</v>
      </c>
      <c r="H1218" s="9">
        <v>45072.859728703726</v>
      </c>
      <c r="I1218" s="5" t="str">
        <f>IF(VLOOKUP(B1218, 'Customer Data'!B:C,2,FALSE)='Order Data per SKU'!E1218,"","Different")</f>
        <v/>
      </c>
      <c r="J1218" s="5">
        <f>VLOOKUP(C1218,'Warehouse Data'!A:G,7,FALSE)</f>
        <v>9.99</v>
      </c>
      <c r="K1218" s="5">
        <f t="shared" si="18"/>
        <v>9.99</v>
      </c>
      <c r="L1218" s="15">
        <f>PRODUCT(VLOOKUP(C1218,'Warehouse Data'!A:H,8,FALSE),D1218)</f>
        <v>0.50471165018177255</v>
      </c>
    </row>
    <row r="1219" spans="1:12" x14ac:dyDescent="0.3">
      <c r="A1219" t="s">
        <v>7965</v>
      </c>
      <c r="B1219" t="s">
        <v>6758</v>
      </c>
      <c r="C1219" t="s">
        <v>5878</v>
      </c>
      <c r="D1219" s="3">
        <v>4</v>
      </c>
      <c r="E1219" s="3" t="s">
        <v>6638</v>
      </c>
      <c r="F1219" s="9">
        <v>45072.653978703725</v>
      </c>
      <c r="G1219" s="9">
        <v>45072.665500000003</v>
      </c>
      <c r="H1219" s="9">
        <v>45072.744950925946</v>
      </c>
      <c r="I1219" s="5" t="str">
        <f>IF(VLOOKUP(B1219, 'Customer Data'!B:C,2,FALSE)='Order Data per SKU'!E1219,"","Different")</f>
        <v>Different</v>
      </c>
      <c r="J1219" s="5">
        <f>VLOOKUP(C1219,'Warehouse Data'!A:G,7,FALSE)</f>
        <v>99.99</v>
      </c>
      <c r="K1219" s="5">
        <f t="shared" si="18"/>
        <v>399.96</v>
      </c>
      <c r="L1219" s="15">
        <f>PRODUCT(VLOOKUP(C1219,'Warehouse Data'!A:H,8,FALSE),D1219)</f>
        <v>0.4160824500419546</v>
      </c>
    </row>
    <row r="1220" spans="1:12" x14ac:dyDescent="0.3">
      <c r="A1220" t="s">
        <v>7965</v>
      </c>
      <c r="B1220" t="s">
        <v>6758</v>
      </c>
      <c r="C1220" t="s">
        <v>4214</v>
      </c>
      <c r="D1220" s="3">
        <v>6</v>
      </c>
      <c r="E1220" s="3" t="s">
        <v>6638</v>
      </c>
      <c r="F1220" s="9">
        <v>45072.653978703725</v>
      </c>
      <c r="G1220" s="9">
        <v>45072.721700000002</v>
      </c>
      <c r="H1220" s="9">
        <v>45072.744950925946</v>
      </c>
      <c r="I1220" s="5" t="str">
        <f>IF(VLOOKUP(B1220, 'Customer Data'!B:C,2,FALSE)='Order Data per SKU'!E1220,"","Different")</f>
        <v>Different</v>
      </c>
      <c r="J1220" s="5">
        <f>VLOOKUP(C1220,'Warehouse Data'!A:G,7,FALSE)</f>
        <v>24.99</v>
      </c>
      <c r="K1220" s="5">
        <f t="shared" ref="K1220:K1283" si="19">J1220*D1220</f>
        <v>149.94</v>
      </c>
      <c r="L1220" s="15">
        <f>PRODUCT(VLOOKUP(C1220,'Warehouse Data'!A:H,8,FALSE),D1220)</f>
        <v>0.60183214904196292</v>
      </c>
    </row>
    <row r="1221" spans="1:12" x14ac:dyDescent="0.3">
      <c r="A1221" t="s">
        <v>7966</v>
      </c>
      <c r="B1221" t="s">
        <v>6821</v>
      </c>
      <c r="C1221" t="s">
        <v>4771</v>
      </c>
      <c r="D1221" s="3">
        <v>6</v>
      </c>
      <c r="E1221" s="3" t="s">
        <v>6623</v>
      </c>
      <c r="F1221" s="9">
        <v>45072.803978703727</v>
      </c>
      <c r="G1221" s="9">
        <v>45072.832399999999</v>
      </c>
      <c r="H1221" s="9">
        <v>45072.988006481508</v>
      </c>
      <c r="I1221" s="5" t="str">
        <f>IF(VLOOKUP(B1221, 'Customer Data'!B:C,2,FALSE)='Order Data per SKU'!E1221,"","Different")</f>
        <v/>
      </c>
      <c r="J1221" s="5">
        <f>VLOOKUP(C1221,'Warehouse Data'!A:G,7,FALSE)</f>
        <v>16.989999999999998</v>
      </c>
      <c r="K1221" s="5">
        <f t="shared" si="19"/>
        <v>101.94</v>
      </c>
      <c r="L1221" s="15">
        <f>PRODUCT(VLOOKUP(C1221,'Warehouse Data'!A:H,8,FALSE),D1221)</f>
        <v>60.012384479223201</v>
      </c>
    </row>
    <row r="1222" spans="1:12" x14ac:dyDescent="0.3">
      <c r="A1222" t="s">
        <v>7966</v>
      </c>
      <c r="B1222" t="s">
        <v>6821</v>
      </c>
      <c r="C1222" t="s">
        <v>4064</v>
      </c>
      <c r="D1222" s="3">
        <v>4</v>
      </c>
      <c r="E1222" s="3" t="s">
        <v>6623</v>
      </c>
      <c r="F1222" s="9">
        <v>45072.803978703727</v>
      </c>
      <c r="G1222" s="9">
        <v>45072.82</v>
      </c>
      <c r="H1222" s="9">
        <v>45072.988006481508</v>
      </c>
      <c r="I1222" s="5" t="str">
        <f>IF(VLOOKUP(B1222, 'Customer Data'!B:C,2,FALSE)='Order Data per SKU'!E1222,"","Different")</f>
        <v/>
      </c>
      <c r="J1222" s="5">
        <f>VLOOKUP(C1222,'Warehouse Data'!A:G,7,FALSE)</f>
        <v>24.99</v>
      </c>
      <c r="K1222" s="5">
        <f t="shared" si="19"/>
        <v>99.96</v>
      </c>
      <c r="L1222" s="15">
        <f>PRODUCT(VLOOKUP(C1222,'Warehouse Data'!A:H,8,FALSE),D1222)</f>
        <v>20.039643906982331</v>
      </c>
    </row>
    <row r="1223" spans="1:12" x14ac:dyDescent="0.3">
      <c r="A1223" t="s">
        <v>7966</v>
      </c>
      <c r="B1223" t="s">
        <v>6821</v>
      </c>
      <c r="C1223" t="s">
        <v>5212</v>
      </c>
      <c r="D1223" s="3">
        <v>7</v>
      </c>
      <c r="E1223" s="3" t="s">
        <v>6623</v>
      </c>
      <c r="F1223" s="9">
        <v>45072.803978703727</v>
      </c>
      <c r="G1223" s="9">
        <v>45072.919099999999</v>
      </c>
      <c r="H1223" s="9">
        <v>45072.988006481508</v>
      </c>
      <c r="I1223" s="5" t="str">
        <f>IF(VLOOKUP(B1223, 'Customer Data'!B:C,2,FALSE)='Order Data per SKU'!E1223,"","Different")</f>
        <v/>
      </c>
      <c r="J1223" s="5">
        <f>VLOOKUP(C1223,'Warehouse Data'!A:G,7,FALSE)</f>
        <v>14.99</v>
      </c>
      <c r="K1223" s="5">
        <f t="shared" si="19"/>
        <v>104.93</v>
      </c>
      <c r="L1223" s="15">
        <f>PRODUCT(VLOOKUP(C1223,'Warehouse Data'!A:H,8,FALSE),D1223)</f>
        <v>0.71929359748811827</v>
      </c>
    </row>
    <row r="1224" spans="1:12" x14ac:dyDescent="0.3">
      <c r="A1224" t="s">
        <v>7967</v>
      </c>
      <c r="B1224" t="s">
        <v>7054</v>
      </c>
      <c r="C1224" t="s">
        <v>3916</v>
      </c>
      <c r="D1224" s="3">
        <v>6</v>
      </c>
      <c r="E1224" s="3" t="s">
        <v>6646</v>
      </c>
      <c r="F1224" s="9">
        <v>45073.110978703728</v>
      </c>
      <c r="G1224" s="9">
        <v>45073.681100000002</v>
      </c>
      <c r="H1224" s="9">
        <v>45074.049173148174</v>
      </c>
      <c r="I1224" s="5" t="str">
        <f>IF(VLOOKUP(B1224, 'Customer Data'!B:C,2,FALSE)='Order Data per SKU'!E1224,"","Different")</f>
        <v/>
      </c>
      <c r="J1224" s="5">
        <f>VLOOKUP(C1224,'Warehouse Data'!A:G,7,FALSE)</f>
        <v>39.99</v>
      </c>
      <c r="K1224" s="5">
        <f t="shared" si="19"/>
        <v>239.94</v>
      </c>
      <c r="L1224" s="15">
        <f>PRODUCT(VLOOKUP(C1224,'Warehouse Data'!A:H,8,FALSE),D1224)</f>
        <v>3.024105392375958</v>
      </c>
    </row>
    <row r="1225" spans="1:12" x14ac:dyDescent="0.3">
      <c r="A1225" t="s">
        <v>7968</v>
      </c>
      <c r="B1225" t="s">
        <v>6762</v>
      </c>
      <c r="C1225" t="s">
        <v>5055</v>
      </c>
      <c r="D1225" s="3">
        <v>1</v>
      </c>
      <c r="E1225" s="3" t="s">
        <v>6660</v>
      </c>
      <c r="F1225" s="9">
        <v>45073.28197870373</v>
      </c>
      <c r="G1225" s="9">
        <v>45073.3197</v>
      </c>
      <c r="H1225" s="9">
        <v>45073.820867592622</v>
      </c>
      <c r="I1225" s="5" t="str">
        <f>IF(VLOOKUP(B1225, 'Customer Data'!B:C,2,FALSE)='Order Data per SKU'!E1225,"","Different")</f>
        <v/>
      </c>
      <c r="J1225" s="5">
        <f>VLOOKUP(C1225,'Warehouse Data'!A:G,7,FALSE)</f>
        <v>24.99</v>
      </c>
      <c r="K1225" s="5">
        <f t="shared" si="19"/>
        <v>24.99</v>
      </c>
      <c r="L1225" s="15">
        <f>PRODUCT(VLOOKUP(C1225,'Warehouse Data'!A:H,8,FALSE),D1225)</f>
        <v>5.0093182282565634</v>
      </c>
    </row>
    <row r="1226" spans="1:12" x14ac:dyDescent="0.3">
      <c r="A1226" t="s">
        <v>7969</v>
      </c>
      <c r="B1226" t="s">
        <v>7027</v>
      </c>
      <c r="C1226" t="s">
        <v>3958</v>
      </c>
      <c r="D1226" s="3">
        <v>2</v>
      </c>
      <c r="E1226" s="3" t="s">
        <v>6660</v>
      </c>
      <c r="F1226" s="9">
        <v>45073.772978703731</v>
      </c>
      <c r="G1226" s="9">
        <v>45073.815799999997</v>
      </c>
      <c r="H1226" s="9">
        <v>45074.332006481513</v>
      </c>
      <c r="I1226" s="5" t="str">
        <f>IF(VLOOKUP(B1226, 'Customer Data'!B:C,2,FALSE)='Order Data per SKU'!E1226,"","Different")</f>
        <v/>
      </c>
      <c r="J1226" s="5">
        <f>VLOOKUP(C1226,'Warehouse Data'!A:G,7,FALSE)</f>
        <v>39.99</v>
      </c>
      <c r="K1226" s="5">
        <f t="shared" si="19"/>
        <v>79.98</v>
      </c>
      <c r="L1226" s="15">
        <f>PRODUCT(VLOOKUP(C1226,'Warehouse Data'!A:H,8,FALSE),D1226)</f>
        <v>1.0074954919770802</v>
      </c>
    </row>
    <row r="1227" spans="1:12" x14ac:dyDescent="0.3">
      <c r="A1227" t="s">
        <v>7969</v>
      </c>
      <c r="B1227" t="s">
        <v>7027</v>
      </c>
      <c r="C1227" t="s">
        <v>4942</v>
      </c>
      <c r="D1227" s="3">
        <v>6</v>
      </c>
      <c r="E1227" s="3" t="s">
        <v>6660</v>
      </c>
      <c r="F1227" s="9">
        <v>45073.772978703731</v>
      </c>
      <c r="G1227" s="9">
        <v>45074.188000000002</v>
      </c>
      <c r="H1227" s="9">
        <v>45074.332006481513</v>
      </c>
      <c r="I1227" s="5" t="str">
        <f>IF(VLOOKUP(B1227, 'Customer Data'!B:C,2,FALSE)='Order Data per SKU'!E1227,"","Different")</f>
        <v/>
      </c>
      <c r="J1227" s="5">
        <f>VLOOKUP(C1227,'Warehouse Data'!A:G,7,FALSE)</f>
        <v>12.99</v>
      </c>
      <c r="K1227" s="5">
        <f t="shared" si="19"/>
        <v>77.94</v>
      </c>
      <c r="L1227" s="15">
        <f>PRODUCT(VLOOKUP(C1227,'Warehouse Data'!A:H,8,FALSE),D1227)</f>
        <v>6.0509559254619152</v>
      </c>
    </row>
    <row r="1228" spans="1:12" x14ac:dyDescent="0.3">
      <c r="A1228" t="s">
        <v>7970</v>
      </c>
      <c r="B1228" t="s">
        <v>6914</v>
      </c>
      <c r="C1228" t="s">
        <v>4384</v>
      </c>
      <c r="D1228" s="3">
        <v>3</v>
      </c>
      <c r="E1228" s="3" t="s">
        <v>6640</v>
      </c>
      <c r="F1228" s="9">
        <v>45073.920978703733</v>
      </c>
      <c r="G1228" s="9">
        <v>45074.482199999999</v>
      </c>
      <c r="H1228" s="9">
        <v>45074.712645370397</v>
      </c>
      <c r="I1228" s="5" t="str">
        <f>IF(VLOOKUP(B1228, 'Customer Data'!B:C,2,FALSE)='Order Data per SKU'!E1228,"","Different")</f>
        <v/>
      </c>
      <c r="J1228" s="5">
        <f>VLOOKUP(C1228,'Warehouse Data'!A:G,7,FALSE)</f>
        <v>29.99</v>
      </c>
      <c r="K1228" s="5">
        <f t="shared" si="19"/>
        <v>89.97</v>
      </c>
      <c r="L1228" s="15">
        <f>PRODUCT(VLOOKUP(C1228,'Warehouse Data'!A:H,8,FALSE),D1228)</f>
        <v>0.32022058609454718</v>
      </c>
    </row>
    <row r="1229" spans="1:12" x14ac:dyDescent="0.3">
      <c r="A1229" t="s">
        <v>7970</v>
      </c>
      <c r="B1229" t="s">
        <v>6914</v>
      </c>
      <c r="C1229" t="s">
        <v>3981</v>
      </c>
      <c r="D1229" s="3">
        <v>6</v>
      </c>
      <c r="E1229" s="3" t="s">
        <v>6640</v>
      </c>
      <c r="F1229" s="9">
        <v>45073.920978703733</v>
      </c>
      <c r="G1229" s="9">
        <v>45074.127200000003</v>
      </c>
      <c r="H1229" s="9">
        <v>45074.712645370397</v>
      </c>
      <c r="I1229" s="5" t="str">
        <f>IF(VLOOKUP(B1229, 'Customer Data'!B:C,2,FALSE)='Order Data per SKU'!E1229,"","Different")</f>
        <v/>
      </c>
      <c r="J1229" s="5">
        <f>VLOOKUP(C1229,'Warehouse Data'!A:G,7,FALSE)</f>
        <v>44.99</v>
      </c>
      <c r="K1229" s="5">
        <f t="shared" si="19"/>
        <v>269.94</v>
      </c>
      <c r="L1229" s="15">
        <f>PRODUCT(VLOOKUP(C1229,'Warehouse Data'!A:H,8,FALSE),D1229)</f>
        <v>72.02099733936538</v>
      </c>
    </row>
    <row r="1230" spans="1:12" x14ac:dyDescent="0.3">
      <c r="A1230" t="s">
        <v>7970</v>
      </c>
      <c r="B1230" t="s">
        <v>6914</v>
      </c>
      <c r="C1230" t="s">
        <v>3889</v>
      </c>
      <c r="D1230" s="3">
        <v>2</v>
      </c>
      <c r="E1230" s="3" t="s">
        <v>6640</v>
      </c>
      <c r="F1230" s="9">
        <v>45073.920978703733</v>
      </c>
      <c r="G1230" s="9">
        <v>45074.640099999997</v>
      </c>
      <c r="H1230" s="9">
        <v>45074.712645370397</v>
      </c>
      <c r="I1230" s="5" t="str">
        <f>IF(VLOOKUP(B1230, 'Customer Data'!B:C,2,FALSE)='Order Data per SKU'!E1230,"","Different")</f>
        <v/>
      </c>
      <c r="J1230" s="5">
        <f>VLOOKUP(C1230,'Warehouse Data'!A:G,7,FALSE)</f>
        <v>8.99</v>
      </c>
      <c r="K1230" s="5">
        <f t="shared" si="19"/>
        <v>17.98</v>
      </c>
      <c r="L1230" s="15">
        <f>PRODUCT(VLOOKUP(C1230,'Warehouse Data'!A:H,8,FALSE),D1230)</f>
        <v>14.001510481600034</v>
      </c>
    </row>
    <row r="1231" spans="1:12" x14ac:dyDescent="0.3">
      <c r="A1231" t="s">
        <v>7971</v>
      </c>
      <c r="B1231" t="s">
        <v>7222</v>
      </c>
      <c r="C1231" t="s">
        <v>4823</v>
      </c>
      <c r="D1231" s="3">
        <v>6</v>
      </c>
      <c r="E1231" s="3" t="s">
        <v>6632</v>
      </c>
      <c r="F1231" s="9">
        <v>45074.310978703732</v>
      </c>
      <c r="G1231" s="9">
        <v>45074.450700000001</v>
      </c>
      <c r="H1231" s="9">
        <v>45075.153339814846</v>
      </c>
      <c r="I1231" s="5" t="str">
        <f>IF(VLOOKUP(B1231, 'Customer Data'!B:C,2,FALSE)='Order Data per SKU'!E1231,"","Different")</f>
        <v>Different</v>
      </c>
      <c r="J1231" s="5">
        <f>VLOOKUP(C1231,'Warehouse Data'!A:G,7,FALSE)</f>
        <v>6.99</v>
      </c>
      <c r="K1231" s="5">
        <f t="shared" si="19"/>
        <v>41.94</v>
      </c>
      <c r="L1231" s="15">
        <f>PRODUCT(VLOOKUP(C1231,'Warehouse Data'!A:H,8,FALSE),D1231)</f>
        <v>0.62813234048349698</v>
      </c>
    </row>
    <row r="1232" spans="1:12" x14ac:dyDescent="0.3">
      <c r="A1232" t="s">
        <v>7972</v>
      </c>
      <c r="B1232" t="s">
        <v>7019</v>
      </c>
      <c r="C1232" t="s">
        <v>4808</v>
      </c>
      <c r="D1232" s="3">
        <v>4</v>
      </c>
      <c r="E1232" s="3" t="s">
        <v>6634</v>
      </c>
      <c r="F1232" s="9">
        <v>45074.741978703729</v>
      </c>
      <c r="G1232" s="9">
        <v>45075.030299999999</v>
      </c>
      <c r="H1232" s="9">
        <v>45075.291978703732</v>
      </c>
      <c r="I1232" s="5" t="str">
        <f>IF(VLOOKUP(B1232, 'Customer Data'!B:C,2,FALSE)='Order Data per SKU'!E1232,"","Different")</f>
        <v/>
      </c>
      <c r="J1232" s="5">
        <f>VLOOKUP(C1232,'Warehouse Data'!A:G,7,FALSE)</f>
        <v>8.99</v>
      </c>
      <c r="K1232" s="5">
        <f t="shared" si="19"/>
        <v>35.96</v>
      </c>
      <c r="L1232" s="15">
        <f>PRODUCT(VLOOKUP(C1232,'Warehouse Data'!A:H,8,FALSE),D1232)</f>
        <v>1.6385228872308477</v>
      </c>
    </row>
    <row r="1233" spans="1:12" x14ac:dyDescent="0.3">
      <c r="A1233" t="s">
        <v>7972</v>
      </c>
      <c r="B1233" t="s">
        <v>7019</v>
      </c>
      <c r="C1233" t="s">
        <v>5651</v>
      </c>
      <c r="D1233" s="3">
        <v>2</v>
      </c>
      <c r="E1233" s="3" t="s">
        <v>6634</v>
      </c>
      <c r="F1233" s="9">
        <v>45074.741978703729</v>
      </c>
      <c r="G1233" s="9">
        <v>45074.871800000001</v>
      </c>
      <c r="H1233" s="9">
        <v>45075.291978703732</v>
      </c>
      <c r="I1233" s="5" t="str">
        <f>IF(VLOOKUP(B1233, 'Customer Data'!B:C,2,FALSE)='Order Data per SKU'!E1233,"","Different")</f>
        <v/>
      </c>
      <c r="J1233" s="5">
        <f>VLOOKUP(C1233,'Warehouse Data'!A:G,7,FALSE)</f>
        <v>12.99</v>
      </c>
      <c r="K1233" s="5">
        <f t="shared" si="19"/>
        <v>25.98</v>
      </c>
      <c r="L1233" s="15">
        <f>PRODUCT(VLOOKUP(C1233,'Warehouse Data'!A:H,8,FALSE),D1233)</f>
        <v>1.8143542203615741</v>
      </c>
    </row>
    <row r="1234" spans="1:12" x14ac:dyDescent="0.3">
      <c r="A1234" t="s">
        <v>7972</v>
      </c>
      <c r="B1234" t="s">
        <v>7019</v>
      </c>
      <c r="C1234" t="s">
        <v>5381</v>
      </c>
      <c r="D1234" s="3">
        <v>5</v>
      </c>
      <c r="E1234" s="3" t="s">
        <v>6634</v>
      </c>
      <c r="F1234" s="9">
        <v>45074.741978703729</v>
      </c>
      <c r="G1234" s="9">
        <v>45075.177199999998</v>
      </c>
      <c r="H1234" s="9">
        <v>45075.291978703732</v>
      </c>
      <c r="I1234" s="5" t="str">
        <f>IF(VLOOKUP(B1234, 'Customer Data'!B:C,2,FALSE)='Order Data per SKU'!E1234,"","Different")</f>
        <v/>
      </c>
      <c r="J1234" s="5">
        <f>VLOOKUP(C1234,'Warehouse Data'!A:G,7,FALSE)</f>
        <v>21.99</v>
      </c>
      <c r="K1234" s="5">
        <f t="shared" si="19"/>
        <v>109.94999999999999</v>
      </c>
      <c r="L1234" s="15">
        <f>PRODUCT(VLOOKUP(C1234,'Warehouse Data'!A:H,8,FALSE),D1234)</f>
        <v>60.037681180278994</v>
      </c>
    </row>
    <row r="1235" spans="1:12" x14ac:dyDescent="0.3">
      <c r="A1235" t="s">
        <v>7972</v>
      </c>
      <c r="B1235" t="s">
        <v>7019</v>
      </c>
      <c r="C1235" t="s">
        <v>3863</v>
      </c>
      <c r="D1235" s="3">
        <v>7</v>
      </c>
      <c r="E1235" s="3" t="s">
        <v>6634</v>
      </c>
      <c r="F1235" s="9">
        <v>45074.741978703729</v>
      </c>
      <c r="G1235" s="9">
        <v>45074.890700000004</v>
      </c>
      <c r="H1235" s="9">
        <v>45075.291978703732</v>
      </c>
      <c r="I1235" s="5" t="str">
        <f>IF(VLOOKUP(B1235, 'Customer Data'!B:C,2,FALSE)='Order Data per SKU'!E1235,"","Different")</f>
        <v/>
      </c>
      <c r="J1235" s="5">
        <f>VLOOKUP(C1235,'Warehouse Data'!A:G,7,FALSE)</f>
        <v>4.99</v>
      </c>
      <c r="K1235" s="5">
        <f t="shared" si="19"/>
        <v>34.93</v>
      </c>
      <c r="L1235" s="15">
        <f>PRODUCT(VLOOKUP(C1235,'Warehouse Data'!A:H,8,FALSE),D1235)</f>
        <v>168.0683751676255</v>
      </c>
    </row>
    <row r="1236" spans="1:12" x14ac:dyDescent="0.3">
      <c r="A1236" t="s">
        <v>7972</v>
      </c>
      <c r="B1236" t="s">
        <v>7019</v>
      </c>
      <c r="C1236" t="s">
        <v>4653</v>
      </c>
      <c r="D1236" s="3">
        <v>5</v>
      </c>
      <c r="E1236" s="3" t="s">
        <v>6634</v>
      </c>
      <c r="F1236" s="9">
        <v>45074.741978703729</v>
      </c>
      <c r="G1236" s="9">
        <v>45075.0694</v>
      </c>
      <c r="H1236" s="9">
        <v>45075.291978703732</v>
      </c>
      <c r="I1236" s="5" t="str">
        <f>IF(VLOOKUP(B1236, 'Customer Data'!B:C,2,FALSE)='Order Data per SKU'!E1236,"","Different")</f>
        <v/>
      </c>
      <c r="J1236" s="5">
        <f>VLOOKUP(C1236,'Warehouse Data'!A:G,7,FALSE)</f>
        <v>7.99</v>
      </c>
      <c r="K1236" s="5">
        <f t="shared" si="19"/>
        <v>39.950000000000003</v>
      </c>
      <c r="L1236" s="15">
        <f>PRODUCT(VLOOKUP(C1236,'Warehouse Data'!A:H,8,FALSE),D1236)</f>
        <v>1.5007602813590513</v>
      </c>
    </row>
    <row r="1237" spans="1:12" x14ac:dyDescent="0.3">
      <c r="A1237" t="s">
        <v>7973</v>
      </c>
      <c r="B1237" t="s">
        <v>7051</v>
      </c>
      <c r="C1237" t="s">
        <v>4413</v>
      </c>
      <c r="D1237" s="3">
        <v>6</v>
      </c>
      <c r="E1237" s="3" t="s">
        <v>6620</v>
      </c>
      <c r="F1237" s="9">
        <v>45075.180978703727</v>
      </c>
      <c r="G1237" s="9">
        <v>45075.233500000002</v>
      </c>
      <c r="H1237" s="9">
        <v>45075.51292314817</v>
      </c>
      <c r="I1237" s="5" t="str">
        <f>IF(VLOOKUP(B1237, 'Customer Data'!B:C,2,FALSE)='Order Data per SKU'!E1237,"","Different")</f>
        <v>Different</v>
      </c>
      <c r="J1237" s="5">
        <f>VLOOKUP(C1237,'Warehouse Data'!A:G,7,FALSE)</f>
        <v>21.99</v>
      </c>
      <c r="K1237" s="5">
        <f t="shared" si="19"/>
        <v>131.94</v>
      </c>
      <c r="L1237" s="15">
        <f>PRODUCT(VLOOKUP(C1237,'Warehouse Data'!A:H,8,FALSE),D1237)</f>
        <v>180.04713098492832</v>
      </c>
    </row>
    <row r="1238" spans="1:12" x14ac:dyDescent="0.3">
      <c r="A1238" t="s">
        <v>7973</v>
      </c>
      <c r="B1238" t="s">
        <v>7051</v>
      </c>
      <c r="C1238" t="s">
        <v>5873</v>
      </c>
      <c r="D1238" s="3">
        <v>7</v>
      </c>
      <c r="E1238" s="3" t="s">
        <v>6620</v>
      </c>
      <c r="F1238" s="9">
        <v>45075.180978703727</v>
      </c>
      <c r="G1238" s="9">
        <v>45075.447099999998</v>
      </c>
      <c r="H1238" s="9">
        <v>45075.51292314817</v>
      </c>
      <c r="I1238" s="5" t="str">
        <f>IF(VLOOKUP(B1238, 'Customer Data'!B:C,2,FALSE)='Order Data per SKU'!E1238,"","Different")</f>
        <v>Different</v>
      </c>
      <c r="J1238" s="5">
        <f>VLOOKUP(C1238,'Warehouse Data'!A:G,7,FALSE)</f>
        <v>199.99</v>
      </c>
      <c r="K1238" s="5">
        <f t="shared" si="19"/>
        <v>1399.93</v>
      </c>
      <c r="L1238" s="15">
        <f>PRODUCT(VLOOKUP(C1238,'Warehouse Data'!A:H,8,FALSE),D1238)</f>
        <v>3.5116426990403027</v>
      </c>
    </row>
    <row r="1239" spans="1:12" x14ac:dyDescent="0.3">
      <c r="A1239" t="s">
        <v>7974</v>
      </c>
      <c r="B1239" t="s">
        <v>7123</v>
      </c>
      <c r="C1239" t="s">
        <v>4421</v>
      </c>
      <c r="D1239" s="3">
        <v>8</v>
      </c>
      <c r="E1239" s="3" t="s">
        <v>6653</v>
      </c>
      <c r="F1239" s="9">
        <v>45075.544978703729</v>
      </c>
      <c r="G1239" s="9">
        <v>45075.830499999996</v>
      </c>
      <c r="H1239" s="9">
        <v>45075.848450925951</v>
      </c>
      <c r="I1239" s="5" t="str">
        <f>IF(VLOOKUP(B1239, 'Customer Data'!B:C,2,FALSE)='Order Data per SKU'!E1239,"","Different")</f>
        <v/>
      </c>
      <c r="J1239" s="5">
        <f>VLOOKUP(C1239,'Warehouse Data'!A:G,7,FALSE)</f>
        <v>11.99</v>
      </c>
      <c r="K1239" s="5">
        <f t="shared" si="19"/>
        <v>95.92</v>
      </c>
      <c r="L1239" s="15">
        <f>PRODUCT(VLOOKUP(C1239,'Warehouse Data'!A:H,8,FALSE),D1239)</f>
        <v>32.051997761340232</v>
      </c>
    </row>
    <row r="1240" spans="1:12" x14ac:dyDescent="0.3">
      <c r="A1240" t="s">
        <v>7975</v>
      </c>
      <c r="B1240" t="s">
        <v>6941</v>
      </c>
      <c r="C1240" t="s">
        <v>4843</v>
      </c>
      <c r="D1240" s="3">
        <v>3</v>
      </c>
      <c r="E1240" s="3" t="s">
        <v>6643</v>
      </c>
      <c r="F1240" s="9">
        <v>45076.042978703728</v>
      </c>
      <c r="G1240" s="9">
        <v>45076.1371</v>
      </c>
      <c r="H1240" s="9">
        <v>45076.152006481505</v>
      </c>
      <c r="I1240" s="5" t="str">
        <f>IF(VLOOKUP(B1240, 'Customer Data'!B:C,2,FALSE)='Order Data per SKU'!E1240,"","Different")</f>
        <v/>
      </c>
      <c r="J1240" s="5">
        <f>VLOOKUP(C1240,'Warehouse Data'!A:G,7,FALSE)</f>
        <v>5.99</v>
      </c>
      <c r="K1240" s="5">
        <f t="shared" si="19"/>
        <v>17.97</v>
      </c>
      <c r="L1240" s="15">
        <f>PRODUCT(VLOOKUP(C1240,'Warehouse Data'!A:H,8,FALSE),D1240)</f>
        <v>27.028572407196521</v>
      </c>
    </row>
    <row r="1241" spans="1:12" x14ac:dyDescent="0.3">
      <c r="A1241" t="s">
        <v>7975</v>
      </c>
      <c r="B1241" t="s">
        <v>6941</v>
      </c>
      <c r="C1241" t="s">
        <v>4186</v>
      </c>
      <c r="D1241" s="3">
        <v>6</v>
      </c>
      <c r="E1241" s="3" t="s">
        <v>6643</v>
      </c>
      <c r="F1241" s="9">
        <v>45076.042978703728</v>
      </c>
      <c r="G1241" s="9">
        <v>45076.109499999999</v>
      </c>
      <c r="H1241" s="9">
        <v>45076.152006481505</v>
      </c>
      <c r="I1241" s="5" t="str">
        <f>IF(VLOOKUP(B1241, 'Customer Data'!B:C,2,FALSE)='Order Data per SKU'!E1241,"","Different")</f>
        <v/>
      </c>
      <c r="J1241" s="5">
        <f>VLOOKUP(C1241,'Warehouse Data'!A:G,7,FALSE)</f>
        <v>39.99</v>
      </c>
      <c r="K1241" s="5">
        <f t="shared" si="19"/>
        <v>239.94</v>
      </c>
      <c r="L1241" s="15">
        <f>PRODUCT(VLOOKUP(C1241,'Warehouse Data'!A:H,8,FALSE),D1241)</f>
        <v>9.002132683892178</v>
      </c>
    </row>
    <row r="1242" spans="1:12" x14ac:dyDescent="0.3">
      <c r="A1242" t="s">
        <v>7975</v>
      </c>
      <c r="B1242" t="s">
        <v>6941</v>
      </c>
      <c r="C1242" t="s">
        <v>4167</v>
      </c>
      <c r="D1242" s="3">
        <v>5</v>
      </c>
      <c r="E1242" s="3" t="s">
        <v>6643</v>
      </c>
      <c r="F1242" s="9">
        <v>45076.042978703728</v>
      </c>
      <c r="G1242" s="9">
        <v>45076.119400000003</v>
      </c>
      <c r="H1242" s="9">
        <v>45076.152006481505</v>
      </c>
      <c r="I1242" s="5" t="str">
        <f>IF(VLOOKUP(B1242, 'Customer Data'!B:C,2,FALSE)='Order Data per SKU'!E1242,"","Different")</f>
        <v/>
      </c>
      <c r="J1242" s="5">
        <f>VLOOKUP(C1242,'Warehouse Data'!A:G,7,FALSE)</f>
        <v>24.99</v>
      </c>
      <c r="K1242" s="5">
        <f t="shared" si="19"/>
        <v>124.94999999999999</v>
      </c>
      <c r="L1242" s="15">
        <f>PRODUCT(VLOOKUP(C1242,'Warehouse Data'!A:H,8,FALSE),D1242)</f>
        <v>0.27417543650868098</v>
      </c>
    </row>
    <row r="1243" spans="1:12" x14ac:dyDescent="0.3">
      <c r="A1243" t="s">
        <v>7975</v>
      </c>
      <c r="B1243" t="s">
        <v>6941</v>
      </c>
      <c r="C1243" t="s">
        <v>4197</v>
      </c>
      <c r="D1243" s="3">
        <v>9</v>
      </c>
      <c r="E1243" s="3" t="s">
        <v>6643</v>
      </c>
      <c r="F1243" s="9">
        <v>45076.042978703728</v>
      </c>
      <c r="G1243" s="9">
        <v>45076.071300000003</v>
      </c>
      <c r="H1243" s="9">
        <v>45076.152006481505</v>
      </c>
      <c r="I1243" s="5" t="str">
        <f>IF(VLOOKUP(B1243, 'Customer Data'!B:C,2,FALSE)='Order Data per SKU'!E1243,"","Different")</f>
        <v/>
      </c>
      <c r="J1243" s="5">
        <f>VLOOKUP(C1243,'Warehouse Data'!A:G,7,FALSE)</f>
        <v>19.989999999999998</v>
      </c>
      <c r="K1243" s="5">
        <f t="shared" si="19"/>
        <v>179.91</v>
      </c>
      <c r="L1243" s="15">
        <f>PRODUCT(VLOOKUP(C1243,'Warehouse Data'!A:H,8,FALSE),D1243)</f>
        <v>18.016477335896681</v>
      </c>
    </row>
    <row r="1244" spans="1:12" x14ac:dyDescent="0.3">
      <c r="A1244" t="s">
        <v>7976</v>
      </c>
      <c r="B1244" t="s">
        <v>6784</v>
      </c>
      <c r="C1244" t="s">
        <v>5805</v>
      </c>
      <c r="D1244" s="3">
        <v>6</v>
      </c>
      <c r="E1244" s="3" t="s">
        <v>6623</v>
      </c>
      <c r="F1244" s="9">
        <v>45076.42797870373</v>
      </c>
      <c r="G1244" s="9">
        <v>45076.824699999997</v>
      </c>
      <c r="H1244" s="9">
        <v>45076.925200925951</v>
      </c>
      <c r="I1244" s="5" t="str">
        <f>IF(VLOOKUP(B1244, 'Customer Data'!B:C,2,FALSE)='Order Data per SKU'!E1244,"","Different")</f>
        <v/>
      </c>
      <c r="J1244" s="5">
        <f>VLOOKUP(C1244,'Warehouse Data'!A:G,7,FALSE)</f>
        <v>89.99</v>
      </c>
      <c r="K1244" s="5">
        <f t="shared" si="19"/>
        <v>539.93999999999994</v>
      </c>
      <c r="L1244" s="15">
        <f>PRODUCT(VLOOKUP(C1244,'Warehouse Data'!A:H,8,FALSE),D1244)</f>
        <v>5.4189561226056444</v>
      </c>
    </row>
    <row r="1245" spans="1:12" x14ac:dyDescent="0.3">
      <c r="A1245" t="s">
        <v>7976</v>
      </c>
      <c r="B1245" t="s">
        <v>6784</v>
      </c>
      <c r="C1245" t="s">
        <v>5585</v>
      </c>
      <c r="D1245" s="3">
        <v>4</v>
      </c>
      <c r="E1245" s="3" t="s">
        <v>6623</v>
      </c>
      <c r="F1245" s="9">
        <v>45076.42797870373</v>
      </c>
      <c r="G1245" s="9">
        <v>45076.563300000002</v>
      </c>
      <c r="H1245" s="9">
        <v>45076.925200925951</v>
      </c>
      <c r="I1245" s="5" t="str">
        <f>IF(VLOOKUP(B1245, 'Customer Data'!B:C,2,FALSE)='Order Data per SKU'!E1245,"","Different")</f>
        <v/>
      </c>
      <c r="J1245" s="5">
        <f>VLOOKUP(C1245,'Warehouse Data'!A:G,7,FALSE)</f>
        <v>149.99</v>
      </c>
      <c r="K1245" s="5">
        <f t="shared" si="19"/>
        <v>599.96</v>
      </c>
      <c r="L1245" s="15">
        <f>PRODUCT(VLOOKUP(C1245,'Warehouse Data'!A:H,8,FALSE),D1245)</f>
        <v>4.0225167741069097</v>
      </c>
    </row>
    <row r="1246" spans="1:12" x14ac:dyDescent="0.3">
      <c r="A1246" t="s">
        <v>7977</v>
      </c>
      <c r="B1246" t="s">
        <v>7096</v>
      </c>
      <c r="C1246" t="s">
        <v>5410</v>
      </c>
      <c r="D1246" s="3">
        <v>5</v>
      </c>
      <c r="E1246" s="3" t="s">
        <v>6628</v>
      </c>
      <c r="F1246" s="9">
        <v>45076.608978703727</v>
      </c>
      <c r="G1246" s="9">
        <v>45077.049899999998</v>
      </c>
      <c r="H1246" s="9">
        <v>45077.179812037059</v>
      </c>
      <c r="I1246" s="5" t="str">
        <f>IF(VLOOKUP(B1246, 'Customer Data'!B:C,2,FALSE)='Order Data per SKU'!E1246,"","Different")</f>
        <v/>
      </c>
      <c r="J1246" s="5">
        <f>VLOOKUP(C1246,'Warehouse Data'!A:G,7,FALSE)</f>
        <v>49.99</v>
      </c>
      <c r="K1246" s="5">
        <f t="shared" si="19"/>
        <v>249.95000000000002</v>
      </c>
      <c r="L1246" s="15">
        <f>PRODUCT(VLOOKUP(C1246,'Warehouse Data'!A:H,8,FALSE),D1246)</f>
        <v>1.5058010933160324</v>
      </c>
    </row>
    <row r="1247" spans="1:12" x14ac:dyDescent="0.3">
      <c r="A1247" t="s">
        <v>7978</v>
      </c>
      <c r="B1247" t="s">
        <v>7203</v>
      </c>
      <c r="C1247" t="s">
        <v>4489</v>
      </c>
      <c r="D1247" s="3">
        <v>3</v>
      </c>
      <c r="E1247" s="3" t="s">
        <v>6624</v>
      </c>
      <c r="F1247" s="9">
        <v>45077.011978703726</v>
      </c>
      <c r="G1247" s="9">
        <v>45077.294099999999</v>
      </c>
      <c r="H1247" s="9">
        <v>45077.402950925949</v>
      </c>
      <c r="I1247" s="5" t="str">
        <f>IF(VLOOKUP(B1247, 'Customer Data'!B:C,2,FALSE)='Order Data per SKU'!E1247,"","Different")</f>
        <v/>
      </c>
      <c r="J1247" s="5">
        <f>VLOOKUP(C1247,'Warehouse Data'!A:G,7,FALSE)</f>
        <v>10.99</v>
      </c>
      <c r="K1247" s="5">
        <f t="shared" si="19"/>
        <v>32.97</v>
      </c>
      <c r="L1247" s="15">
        <f>PRODUCT(VLOOKUP(C1247,'Warehouse Data'!A:H,8,FALSE),D1247)</f>
        <v>120.01729428225667</v>
      </c>
    </row>
    <row r="1248" spans="1:12" x14ac:dyDescent="0.3">
      <c r="A1248" t="s">
        <v>7978</v>
      </c>
      <c r="B1248" t="s">
        <v>7203</v>
      </c>
      <c r="C1248" t="s">
        <v>4885</v>
      </c>
      <c r="D1248" s="3">
        <v>6</v>
      </c>
      <c r="E1248" s="3" t="s">
        <v>6624</v>
      </c>
      <c r="F1248" s="9">
        <v>45077.011978703726</v>
      </c>
      <c r="G1248" s="9">
        <v>45077.158900000002</v>
      </c>
      <c r="H1248" s="9">
        <v>45077.402950925949</v>
      </c>
      <c r="I1248" s="5" t="str">
        <f>IF(VLOOKUP(B1248, 'Customer Data'!B:C,2,FALSE)='Order Data per SKU'!E1248,"","Different")</f>
        <v/>
      </c>
      <c r="J1248" s="5">
        <f>VLOOKUP(C1248,'Warehouse Data'!A:G,7,FALSE)</f>
        <v>10.99</v>
      </c>
      <c r="K1248" s="5">
        <f t="shared" si="19"/>
        <v>65.94</v>
      </c>
      <c r="L1248" s="15">
        <f>PRODUCT(VLOOKUP(C1248,'Warehouse Data'!A:H,8,FALSE),D1248)</f>
        <v>1.2267216774379346</v>
      </c>
    </row>
    <row r="1249" spans="1:12" x14ac:dyDescent="0.3">
      <c r="A1249" t="s">
        <v>7979</v>
      </c>
      <c r="B1249" t="s">
        <v>6763</v>
      </c>
      <c r="C1249" t="s">
        <v>4410</v>
      </c>
      <c r="D1249" s="3">
        <v>8</v>
      </c>
      <c r="E1249" s="3" t="s">
        <v>6638</v>
      </c>
      <c r="F1249" s="9">
        <v>45077.075978703724</v>
      </c>
      <c r="G1249" s="9">
        <v>45077.155899999998</v>
      </c>
      <c r="H1249" s="9">
        <v>45077.425284259283</v>
      </c>
      <c r="I1249" s="5" t="str">
        <f>IF(VLOOKUP(B1249, 'Customer Data'!B:C,2,FALSE)='Order Data per SKU'!E1249,"","Different")</f>
        <v/>
      </c>
      <c r="J1249" s="5">
        <f>VLOOKUP(C1249,'Warehouse Data'!A:G,7,FALSE)</f>
        <v>19.989999999999998</v>
      </c>
      <c r="K1249" s="5">
        <f t="shared" si="19"/>
        <v>159.91999999999999</v>
      </c>
      <c r="L1249" s="15">
        <f>PRODUCT(VLOOKUP(C1249,'Warehouse Data'!A:H,8,FALSE),D1249)</f>
        <v>40.071536258185233</v>
      </c>
    </row>
    <row r="1250" spans="1:12" x14ac:dyDescent="0.3">
      <c r="A1250" t="s">
        <v>7980</v>
      </c>
      <c r="B1250" t="s">
        <v>6773</v>
      </c>
      <c r="C1250" t="s">
        <v>3216</v>
      </c>
      <c r="D1250" s="3">
        <v>6</v>
      </c>
      <c r="E1250" s="3" t="s">
        <v>6664</v>
      </c>
      <c r="F1250" s="9">
        <v>45077.426978703726</v>
      </c>
      <c r="G1250" s="9">
        <v>45077.540500000003</v>
      </c>
      <c r="H1250" s="9">
        <v>45077.915867592616</v>
      </c>
      <c r="I1250" s="5" t="str">
        <f>IF(VLOOKUP(B1250, 'Customer Data'!B:C,2,FALSE)='Order Data per SKU'!E1250,"","Different")</f>
        <v/>
      </c>
      <c r="J1250" s="5">
        <f>VLOOKUP(C1250,'Warehouse Data'!A:G,7,FALSE)</f>
        <v>49.99</v>
      </c>
      <c r="K1250" s="5">
        <f t="shared" si="19"/>
        <v>299.94</v>
      </c>
      <c r="L1250" s="15">
        <f>PRODUCT(VLOOKUP(C1250,'Warehouse Data'!A:H,8,FALSE),D1250)</f>
        <v>1.8316771568141645</v>
      </c>
    </row>
    <row r="1251" spans="1:12" x14ac:dyDescent="0.3">
      <c r="A1251" t="s">
        <v>7980</v>
      </c>
      <c r="B1251" t="s">
        <v>6773</v>
      </c>
      <c r="C1251" t="s">
        <v>3438</v>
      </c>
      <c r="D1251" s="3">
        <v>5</v>
      </c>
      <c r="E1251" s="3" t="s">
        <v>6664</v>
      </c>
      <c r="F1251" s="9">
        <v>45077.426978703726</v>
      </c>
      <c r="G1251" s="9">
        <v>45077.755100000002</v>
      </c>
      <c r="H1251" s="9">
        <v>45077.915867592616</v>
      </c>
      <c r="I1251" s="5" t="str">
        <f>IF(VLOOKUP(B1251, 'Customer Data'!B:C,2,FALSE)='Order Data per SKU'!E1251,"","Different")</f>
        <v/>
      </c>
      <c r="J1251" s="5">
        <f>VLOOKUP(C1251,'Warehouse Data'!A:G,7,FALSE)</f>
        <v>10.99</v>
      </c>
      <c r="K1251" s="5">
        <f t="shared" si="19"/>
        <v>54.95</v>
      </c>
      <c r="L1251" s="15">
        <f>PRODUCT(VLOOKUP(C1251,'Warehouse Data'!A:H,8,FALSE),D1251)</f>
        <v>1.5440227414807848</v>
      </c>
    </row>
    <row r="1252" spans="1:12" x14ac:dyDescent="0.3">
      <c r="A1252" t="s">
        <v>7980</v>
      </c>
      <c r="B1252" t="s">
        <v>6773</v>
      </c>
      <c r="C1252" t="s">
        <v>3547</v>
      </c>
      <c r="D1252" s="3">
        <v>7</v>
      </c>
      <c r="E1252" s="3" t="s">
        <v>6664</v>
      </c>
      <c r="F1252" s="9">
        <v>45077.426978703726</v>
      </c>
      <c r="G1252" s="9">
        <v>45077.626900000003</v>
      </c>
      <c r="H1252" s="9">
        <v>45077.915867592616</v>
      </c>
      <c r="I1252" s="5" t="str">
        <f>IF(VLOOKUP(B1252, 'Customer Data'!B:C,2,FALSE)='Order Data per SKU'!E1252,"","Different")</f>
        <v/>
      </c>
      <c r="J1252" s="5">
        <f>VLOOKUP(C1252,'Warehouse Data'!A:G,7,FALSE)</f>
        <v>44.99</v>
      </c>
      <c r="K1252" s="5">
        <f t="shared" si="19"/>
        <v>314.93</v>
      </c>
      <c r="L1252" s="15">
        <f>PRODUCT(VLOOKUP(C1252,'Warehouse Data'!A:H,8,FALSE),D1252)</f>
        <v>7.0588817473432517</v>
      </c>
    </row>
    <row r="1253" spans="1:12" x14ac:dyDescent="0.3">
      <c r="A1253" t="s">
        <v>7981</v>
      </c>
      <c r="B1253" t="s">
        <v>6918</v>
      </c>
      <c r="C1253" t="s">
        <v>3251</v>
      </c>
      <c r="D1253" s="3">
        <v>4</v>
      </c>
      <c r="E1253" s="3" t="s">
        <v>6640</v>
      </c>
      <c r="F1253" s="9">
        <v>45077.861978703724</v>
      </c>
      <c r="G1253" s="9">
        <v>45078.529699999999</v>
      </c>
      <c r="H1253" s="9">
        <v>45078.66406203706</v>
      </c>
      <c r="I1253" s="5" t="str">
        <f>IF(VLOOKUP(B1253, 'Customer Data'!B:C,2,FALSE)='Order Data per SKU'!E1253,"","Different")</f>
        <v/>
      </c>
      <c r="J1253" s="5">
        <f>VLOOKUP(C1253,'Warehouse Data'!A:G,7,FALSE)</f>
        <v>32.99</v>
      </c>
      <c r="K1253" s="5">
        <f t="shared" si="19"/>
        <v>131.96</v>
      </c>
      <c r="L1253" s="15">
        <f>PRODUCT(VLOOKUP(C1253,'Warehouse Data'!A:H,8,FALSE),D1253)</f>
        <v>0.40475399201510431</v>
      </c>
    </row>
    <row r="1254" spans="1:12" x14ac:dyDescent="0.3">
      <c r="A1254" t="s">
        <v>7981</v>
      </c>
      <c r="B1254" t="s">
        <v>6918</v>
      </c>
      <c r="C1254" t="s">
        <v>3009</v>
      </c>
      <c r="D1254" s="3">
        <v>4</v>
      </c>
      <c r="E1254" s="3" t="s">
        <v>6640</v>
      </c>
      <c r="F1254" s="9">
        <v>45077.861978703724</v>
      </c>
      <c r="G1254" s="9">
        <v>45078.060100000002</v>
      </c>
      <c r="H1254" s="9">
        <v>45078.66406203706</v>
      </c>
      <c r="I1254" s="5" t="str">
        <f>IF(VLOOKUP(B1254, 'Customer Data'!B:C,2,FALSE)='Order Data per SKU'!E1254,"","Different")</f>
        <v/>
      </c>
      <c r="J1254" s="5">
        <f>VLOOKUP(C1254,'Warehouse Data'!A:G,7,FALSE)</f>
        <v>58.99</v>
      </c>
      <c r="K1254" s="5">
        <f t="shared" si="19"/>
        <v>235.96</v>
      </c>
      <c r="L1254" s="15">
        <f>PRODUCT(VLOOKUP(C1254,'Warehouse Data'!A:H,8,FALSE),D1254)</f>
        <v>0.43990477537922057</v>
      </c>
    </row>
    <row r="1255" spans="1:12" x14ac:dyDescent="0.3">
      <c r="A1255" t="s">
        <v>7982</v>
      </c>
      <c r="B1255" t="s">
        <v>7126</v>
      </c>
      <c r="C1255" t="s">
        <v>4259</v>
      </c>
      <c r="D1255" s="3">
        <v>9</v>
      </c>
      <c r="E1255" s="3" t="s">
        <v>6646</v>
      </c>
      <c r="F1255" s="9">
        <v>45078.173978703722</v>
      </c>
      <c r="G1255" s="9">
        <v>45078.328500000003</v>
      </c>
      <c r="H1255" s="9">
        <v>45078.386478703724</v>
      </c>
      <c r="I1255" s="5" t="str">
        <f>IF(VLOOKUP(B1255, 'Customer Data'!B:C,2,FALSE)='Order Data per SKU'!E1255,"","Different")</f>
        <v/>
      </c>
      <c r="J1255" s="5">
        <f>VLOOKUP(C1255,'Warehouse Data'!A:G,7,FALSE)</f>
        <v>39.99</v>
      </c>
      <c r="K1255" s="5">
        <f t="shared" si="19"/>
        <v>359.91</v>
      </c>
      <c r="L1255" s="15">
        <f>PRODUCT(VLOOKUP(C1255,'Warehouse Data'!A:H,8,FALSE),D1255)</f>
        <v>4.5044396319790394</v>
      </c>
    </row>
    <row r="1256" spans="1:12" x14ac:dyDescent="0.3">
      <c r="A1256" t="s">
        <v>7982</v>
      </c>
      <c r="B1256" t="s">
        <v>7126</v>
      </c>
      <c r="C1256" t="s">
        <v>5792</v>
      </c>
      <c r="D1256" s="3">
        <v>4</v>
      </c>
      <c r="E1256" s="3" t="s">
        <v>6646</v>
      </c>
      <c r="F1256" s="9">
        <v>45078.173978703722</v>
      </c>
      <c r="G1256" s="9">
        <v>45078.202299999997</v>
      </c>
      <c r="H1256" s="9">
        <v>45078.386478703724</v>
      </c>
      <c r="I1256" s="5" t="str">
        <f>IF(VLOOKUP(B1256, 'Customer Data'!B:C,2,FALSE)='Order Data per SKU'!E1256,"","Different")</f>
        <v/>
      </c>
      <c r="J1256" s="5">
        <f>VLOOKUP(C1256,'Warehouse Data'!A:G,7,FALSE)</f>
        <v>59.99</v>
      </c>
      <c r="K1256" s="5">
        <f t="shared" si="19"/>
        <v>239.96</v>
      </c>
      <c r="L1256" s="15">
        <f>PRODUCT(VLOOKUP(C1256,'Warehouse Data'!A:H,8,FALSE),D1256)</f>
        <v>64.007747743717218</v>
      </c>
    </row>
    <row r="1257" spans="1:12" x14ac:dyDescent="0.3">
      <c r="A1257" t="s">
        <v>7983</v>
      </c>
      <c r="B1257" t="s">
        <v>7085</v>
      </c>
      <c r="C1257" t="s">
        <v>4590</v>
      </c>
      <c r="D1257" s="3">
        <v>7</v>
      </c>
      <c r="E1257" s="3" t="s">
        <v>6638</v>
      </c>
      <c r="F1257" s="9">
        <v>45078.604978703719</v>
      </c>
      <c r="G1257" s="9">
        <v>45078.979099999997</v>
      </c>
      <c r="H1257" s="9">
        <v>45079.088312037049</v>
      </c>
      <c r="I1257" s="5" t="str">
        <f>IF(VLOOKUP(B1257, 'Customer Data'!B:C,2,FALSE)='Order Data per SKU'!E1257,"","Different")</f>
        <v>Different</v>
      </c>
      <c r="J1257" s="5">
        <f>VLOOKUP(C1257,'Warehouse Data'!A:G,7,FALSE)</f>
        <v>15.99</v>
      </c>
      <c r="K1257" s="5">
        <f t="shared" si="19"/>
        <v>111.93</v>
      </c>
      <c r="L1257" s="15">
        <f>PRODUCT(VLOOKUP(C1257,'Warehouse Data'!A:H,8,FALSE),D1257)</f>
        <v>231.06624209483368</v>
      </c>
    </row>
    <row r="1258" spans="1:12" x14ac:dyDescent="0.3">
      <c r="A1258" t="s">
        <v>7983</v>
      </c>
      <c r="B1258" t="s">
        <v>7085</v>
      </c>
      <c r="C1258" t="s">
        <v>4543</v>
      </c>
      <c r="D1258" s="3">
        <v>8</v>
      </c>
      <c r="E1258" s="3" t="s">
        <v>6638</v>
      </c>
      <c r="F1258" s="9">
        <v>45078.604978703719</v>
      </c>
      <c r="G1258" s="9">
        <v>45078.658799999997</v>
      </c>
      <c r="H1258" s="9">
        <v>45079.088312037049</v>
      </c>
      <c r="I1258" s="5" t="str">
        <f>IF(VLOOKUP(B1258, 'Customer Data'!B:C,2,FALSE)='Order Data per SKU'!E1258,"","Different")</f>
        <v>Different</v>
      </c>
      <c r="J1258" s="5">
        <f>VLOOKUP(C1258,'Warehouse Data'!A:G,7,FALSE)</f>
        <v>10.99</v>
      </c>
      <c r="K1258" s="5">
        <f t="shared" si="19"/>
        <v>87.92</v>
      </c>
      <c r="L1258" s="15">
        <f>PRODUCT(VLOOKUP(C1258,'Warehouse Data'!A:H,8,FALSE),D1258)</f>
        <v>0.83537958706502868</v>
      </c>
    </row>
    <row r="1259" spans="1:12" x14ac:dyDescent="0.3">
      <c r="A1259" t="s">
        <v>7983</v>
      </c>
      <c r="B1259" t="s">
        <v>7085</v>
      </c>
      <c r="C1259" t="s">
        <v>3378</v>
      </c>
      <c r="D1259" s="3">
        <v>5</v>
      </c>
      <c r="E1259" s="3" t="s">
        <v>6638</v>
      </c>
      <c r="F1259" s="9">
        <v>45078.604978703719</v>
      </c>
      <c r="G1259" s="9">
        <v>45078.970600000001</v>
      </c>
      <c r="H1259" s="9">
        <v>45079.088312037049</v>
      </c>
      <c r="I1259" s="5" t="str">
        <f>IF(VLOOKUP(B1259, 'Customer Data'!B:C,2,FALSE)='Order Data per SKU'!E1259,"","Different")</f>
        <v>Different</v>
      </c>
      <c r="J1259" s="5">
        <f>VLOOKUP(C1259,'Warehouse Data'!A:G,7,FALSE)</f>
        <v>24.99</v>
      </c>
      <c r="K1259" s="5">
        <f t="shared" si="19"/>
        <v>124.94999999999999</v>
      </c>
      <c r="L1259" s="15">
        <f>PRODUCT(VLOOKUP(C1259,'Warehouse Data'!A:H,8,FALSE),D1259)</f>
        <v>55.002750690964383</v>
      </c>
    </row>
    <row r="1260" spans="1:12" x14ac:dyDescent="0.3">
      <c r="A1260" t="s">
        <v>7984</v>
      </c>
      <c r="B1260" t="s">
        <v>6758</v>
      </c>
      <c r="C1260" t="s">
        <v>4649</v>
      </c>
      <c r="D1260" s="3">
        <v>3</v>
      </c>
      <c r="E1260" s="3" t="s">
        <v>6640</v>
      </c>
      <c r="F1260" s="9">
        <v>45078.662978703716</v>
      </c>
      <c r="G1260" s="9">
        <v>45078.864200000004</v>
      </c>
      <c r="H1260" s="9">
        <v>45079.204645370381</v>
      </c>
      <c r="I1260" s="5" t="str">
        <f>IF(VLOOKUP(B1260, 'Customer Data'!B:C,2,FALSE)='Order Data per SKU'!E1260,"","Different")</f>
        <v/>
      </c>
      <c r="J1260" s="5">
        <f>VLOOKUP(C1260,'Warehouse Data'!A:G,7,FALSE)</f>
        <v>14.99</v>
      </c>
      <c r="K1260" s="5">
        <f t="shared" si="19"/>
        <v>44.97</v>
      </c>
      <c r="L1260" s="15">
        <f>PRODUCT(VLOOKUP(C1260,'Warehouse Data'!A:H,8,FALSE),D1260)</f>
        <v>3.01516137817362</v>
      </c>
    </row>
    <row r="1261" spans="1:12" x14ac:dyDescent="0.3">
      <c r="A1261" t="s">
        <v>7984</v>
      </c>
      <c r="B1261" t="s">
        <v>6758</v>
      </c>
      <c r="C1261" t="s">
        <v>3351</v>
      </c>
      <c r="D1261" s="3">
        <v>5</v>
      </c>
      <c r="E1261" s="3" t="s">
        <v>6640</v>
      </c>
      <c r="F1261" s="9">
        <v>45078.662978703716</v>
      </c>
      <c r="G1261" s="9">
        <v>45078.966899999999</v>
      </c>
      <c r="H1261" s="9">
        <v>45079.204645370381</v>
      </c>
      <c r="I1261" s="5" t="str">
        <f>IF(VLOOKUP(B1261, 'Customer Data'!B:C,2,FALSE)='Order Data per SKU'!E1261,"","Different")</f>
        <v/>
      </c>
      <c r="J1261" s="5">
        <f>VLOOKUP(C1261,'Warehouse Data'!A:G,7,FALSE)</f>
        <v>48.99</v>
      </c>
      <c r="K1261" s="5">
        <f t="shared" si="19"/>
        <v>244.95000000000002</v>
      </c>
      <c r="L1261" s="15">
        <f>PRODUCT(VLOOKUP(C1261,'Warehouse Data'!A:H,8,FALSE),D1261)</f>
        <v>150.04426389348043</v>
      </c>
    </row>
    <row r="1262" spans="1:12" x14ac:dyDescent="0.3">
      <c r="A1262" t="s">
        <v>7985</v>
      </c>
      <c r="B1262" t="s">
        <v>7003</v>
      </c>
      <c r="C1262" t="s">
        <v>4839</v>
      </c>
      <c r="D1262" s="3">
        <v>7</v>
      </c>
      <c r="E1262" s="3" t="s">
        <v>6648</v>
      </c>
      <c r="F1262" s="9">
        <v>45078.876978703716</v>
      </c>
      <c r="G1262" s="9">
        <v>45079.767599999999</v>
      </c>
      <c r="H1262" s="9">
        <v>45079.841562037051</v>
      </c>
      <c r="I1262" s="5" t="str">
        <f>IF(VLOOKUP(B1262, 'Customer Data'!B:C,2,FALSE)='Order Data per SKU'!E1262,"","Different")</f>
        <v/>
      </c>
      <c r="J1262" s="5">
        <f>VLOOKUP(C1262,'Warehouse Data'!A:G,7,FALSE)</f>
        <v>14.99</v>
      </c>
      <c r="K1262" s="5">
        <f t="shared" si="19"/>
        <v>104.93</v>
      </c>
      <c r="L1262" s="15">
        <f>PRODUCT(VLOOKUP(C1262,'Warehouse Data'!A:H,8,FALSE),D1262)</f>
        <v>28.008738071705217</v>
      </c>
    </row>
    <row r="1263" spans="1:12" x14ac:dyDescent="0.3">
      <c r="A1263" t="s">
        <v>7985</v>
      </c>
      <c r="B1263" t="s">
        <v>7003</v>
      </c>
      <c r="C1263" t="s">
        <v>4576</v>
      </c>
      <c r="D1263" s="3">
        <v>4</v>
      </c>
      <c r="E1263" s="3" t="s">
        <v>6648</v>
      </c>
      <c r="F1263" s="9">
        <v>45078.876978703716</v>
      </c>
      <c r="G1263" s="9">
        <v>45079.327400000002</v>
      </c>
      <c r="H1263" s="9">
        <v>45079.841562037051</v>
      </c>
      <c r="I1263" s="5" t="str">
        <f>IF(VLOOKUP(B1263, 'Customer Data'!B:C,2,FALSE)='Order Data per SKU'!E1263,"","Different")</f>
        <v/>
      </c>
      <c r="J1263" s="5">
        <f>VLOOKUP(C1263,'Warehouse Data'!A:G,7,FALSE)</f>
        <v>15.99</v>
      </c>
      <c r="K1263" s="5">
        <f t="shared" si="19"/>
        <v>63.96</v>
      </c>
      <c r="L1263" s="15">
        <f>PRODUCT(VLOOKUP(C1263,'Warehouse Data'!A:H,8,FALSE),D1263)</f>
        <v>4.8164322898954115</v>
      </c>
    </row>
    <row r="1264" spans="1:12" x14ac:dyDescent="0.3">
      <c r="A1264" t="s">
        <v>7986</v>
      </c>
      <c r="B1264" t="s">
        <v>6767</v>
      </c>
      <c r="C1264" t="s">
        <v>5335</v>
      </c>
      <c r="D1264" s="3">
        <v>4</v>
      </c>
      <c r="E1264" s="3" t="s">
        <v>6627</v>
      </c>
      <c r="F1264" s="9">
        <v>45079.124978703716</v>
      </c>
      <c r="G1264" s="9">
        <v>45079.188399999999</v>
      </c>
      <c r="H1264" s="9">
        <v>45079.209006481491</v>
      </c>
      <c r="I1264" s="5" t="str">
        <f>IF(VLOOKUP(B1264, 'Customer Data'!B:C,2,FALSE)='Order Data per SKU'!E1264,"","Different")</f>
        <v/>
      </c>
      <c r="J1264" s="5">
        <f>VLOOKUP(C1264,'Warehouse Data'!A:G,7,FALSE)</f>
        <v>27.99</v>
      </c>
      <c r="K1264" s="5">
        <f t="shared" si="19"/>
        <v>111.96</v>
      </c>
      <c r="L1264" s="15">
        <f>PRODUCT(VLOOKUP(C1264,'Warehouse Data'!A:H,8,FALSE),D1264)</f>
        <v>2.0388799907691411</v>
      </c>
    </row>
    <row r="1265" spans="1:12" x14ac:dyDescent="0.3">
      <c r="A1265" t="s">
        <v>7987</v>
      </c>
      <c r="B1265" t="s">
        <v>7133</v>
      </c>
      <c r="C1265" t="s">
        <v>5334</v>
      </c>
      <c r="D1265" s="3">
        <v>6</v>
      </c>
      <c r="E1265" s="3" t="s">
        <v>6664</v>
      </c>
      <c r="F1265" s="9">
        <v>45079.225978703718</v>
      </c>
      <c r="G1265" s="9">
        <v>45079.9804</v>
      </c>
      <c r="H1265" s="9">
        <v>45080.156534259273</v>
      </c>
      <c r="I1265" s="5" t="str">
        <f>IF(VLOOKUP(B1265, 'Customer Data'!B:C,2,FALSE)='Order Data per SKU'!E1265,"","Different")</f>
        <v/>
      </c>
      <c r="J1265" s="5">
        <f>VLOOKUP(C1265,'Warehouse Data'!A:G,7,FALSE)</f>
        <v>39.99</v>
      </c>
      <c r="K1265" s="5">
        <f t="shared" si="19"/>
        <v>239.94</v>
      </c>
      <c r="L1265" s="15">
        <f>PRODUCT(VLOOKUP(C1265,'Warehouse Data'!A:H,8,FALSE),D1265)</f>
        <v>5.4416101211512151</v>
      </c>
    </row>
    <row r="1266" spans="1:12" x14ac:dyDescent="0.3">
      <c r="A1266" t="s">
        <v>7987</v>
      </c>
      <c r="B1266" t="s">
        <v>7133</v>
      </c>
      <c r="C1266" t="s">
        <v>5335</v>
      </c>
      <c r="D1266" s="3">
        <v>4</v>
      </c>
      <c r="E1266" s="3" t="s">
        <v>6664</v>
      </c>
      <c r="F1266" s="9">
        <v>45079.225978703718</v>
      </c>
      <c r="G1266" s="9">
        <v>45079.508999999998</v>
      </c>
      <c r="H1266" s="9">
        <v>45080.156534259273</v>
      </c>
      <c r="I1266" s="5" t="str">
        <f>IF(VLOOKUP(B1266, 'Customer Data'!B:C,2,FALSE)='Order Data per SKU'!E1266,"","Different")</f>
        <v/>
      </c>
      <c r="J1266" s="5">
        <f>VLOOKUP(C1266,'Warehouse Data'!A:G,7,FALSE)</f>
        <v>27.99</v>
      </c>
      <c r="K1266" s="5">
        <f t="shared" si="19"/>
        <v>111.96</v>
      </c>
      <c r="L1266" s="15">
        <f>PRODUCT(VLOOKUP(C1266,'Warehouse Data'!A:H,8,FALSE),D1266)</f>
        <v>2.0388799907691411</v>
      </c>
    </row>
    <row r="1267" spans="1:12" x14ac:dyDescent="0.3">
      <c r="A1267" t="s">
        <v>7988</v>
      </c>
      <c r="B1267" t="s">
        <v>7065</v>
      </c>
      <c r="C1267" t="s">
        <v>3614</v>
      </c>
      <c r="D1267" s="3">
        <v>6</v>
      </c>
      <c r="E1267" s="3" t="s">
        <v>6666</v>
      </c>
      <c r="F1267" s="9">
        <v>45079.713978703716</v>
      </c>
      <c r="G1267" s="9">
        <v>45080.290500000003</v>
      </c>
      <c r="H1267" s="9">
        <v>45080.697312037046</v>
      </c>
      <c r="I1267" s="5" t="str">
        <f>IF(VLOOKUP(B1267, 'Customer Data'!B:C,2,FALSE)='Order Data per SKU'!E1267,"","Different")</f>
        <v>Different</v>
      </c>
      <c r="J1267" s="5">
        <f>VLOOKUP(C1267,'Warehouse Data'!A:G,7,FALSE)</f>
        <v>64.989999999999995</v>
      </c>
      <c r="K1267" s="5">
        <f t="shared" si="19"/>
        <v>389.93999999999994</v>
      </c>
      <c r="L1267" s="15">
        <f>PRODUCT(VLOOKUP(C1267,'Warehouse Data'!A:H,8,FALSE),D1267)</f>
        <v>3.0432900743880076</v>
      </c>
    </row>
    <row r="1268" spans="1:12" x14ac:dyDescent="0.3">
      <c r="A1268" t="s">
        <v>7988</v>
      </c>
      <c r="B1268" t="s">
        <v>7065</v>
      </c>
      <c r="C1268" t="s">
        <v>4258</v>
      </c>
      <c r="D1268" s="3">
        <v>7</v>
      </c>
      <c r="E1268" s="3" t="s">
        <v>6666</v>
      </c>
      <c r="F1268" s="9">
        <v>45079.713978703716</v>
      </c>
      <c r="G1268" s="9">
        <v>45080.015299999999</v>
      </c>
      <c r="H1268" s="9">
        <v>45080.697312037046</v>
      </c>
      <c r="I1268" s="5" t="str">
        <f>IF(VLOOKUP(B1268, 'Customer Data'!B:C,2,FALSE)='Order Data per SKU'!E1268,"","Different")</f>
        <v>Different</v>
      </c>
      <c r="J1268" s="5">
        <f>VLOOKUP(C1268,'Warehouse Data'!A:G,7,FALSE)</f>
        <v>29.99</v>
      </c>
      <c r="K1268" s="5">
        <f t="shared" si="19"/>
        <v>209.92999999999998</v>
      </c>
      <c r="L1268" s="15">
        <f>PRODUCT(VLOOKUP(C1268,'Warehouse Data'!A:H,8,FALSE),D1268)</f>
        <v>2.136918106454424</v>
      </c>
    </row>
    <row r="1269" spans="1:12" x14ac:dyDescent="0.3">
      <c r="A1269" t="s">
        <v>7989</v>
      </c>
      <c r="B1269" t="s">
        <v>6887</v>
      </c>
      <c r="C1269" t="s">
        <v>4617</v>
      </c>
      <c r="D1269" s="3">
        <v>9</v>
      </c>
      <c r="E1269" s="3" t="s">
        <v>6655</v>
      </c>
      <c r="F1269" s="9">
        <v>45079.754978703713</v>
      </c>
      <c r="G1269" s="9">
        <v>45080.012199999997</v>
      </c>
      <c r="H1269" s="9">
        <v>45080.159839814827</v>
      </c>
      <c r="I1269" s="5" t="str">
        <f>IF(VLOOKUP(B1269, 'Customer Data'!B:C,2,FALSE)='Order Data per SKU'!E1269,"","Different")</f>
        <v/>
      </c>
      <c r="J1269" s="5">
        <f>VLOOKUP(C1269,'Warehouse Data'!A:G,7,FALSE)</f>
        <v>11.99</v>
      </c>
      <c r="K1269" s="5">
        <f t="shared" si="19"/>
        <v>107.91</v>
      </c>
      <c r="L1269" s="15">
        <f>PRODUCT(VLOOKUP(C1269,'Warehouse Data'!A:H,8,FALSE),D1269)</f>
        <v>0.93536680369256686</v>
      </c>
    </row>
    <row r="1270" spans="1:12" x14ac:dyDescent="0.3">
      <c r="A1270" t="s">
        <v>7989</v>
      </c>
      <c r="B1270" t="s">
        <v>6887</v>
      </c>
      <c r="C1270" t="s">
        <v>3732</v>
      </c>
      <c r="D1270" s="3">
        <v>5</v>
      </c>
      <c r="E1270" s="3" t="s">
        <v>6655</v>
      </c>
      <c r="F1270" s="9">
        <v>45079.754978703713</v>
      </c>
      <c r="G1270" s="9">
        <v>45080.0262</v>
      </c>
      <c r="H1270" s="9">
        <v>45080.159839814827</v>
      </c>
      <c r="I1270" s="5" t="str">
        <f>IF(VLOOKUP(B1270, 'Customer Data'!B:C,2,FALSE)='Order Data per SKU'!E1270,"","Different")</f>
        <v/>
      </c>
      <c r="J1270" s="5">
        <f>VLOOKUP(C1270,'Warehouse Data'!A:G,7,FALSE)</f>
        <v>9.99</v>
      </c>
      <c r="K1270" s="5">
        <f t="shared" si="19"/>
        <v>49.95</v>
      </c>
      <c r="L1270" s="15">
        <f>PRODUCT(VLOOKUP(C1270,'Warehouse Data'!A:H,8,FALSE),D1270)</f>
        <v>2.5116743435877344</v>
      </c>
    </row>
    <row r="1271" spans="1:12" x14ac:dyDescent="0.3">
      <c r="A1271" t="s">
        <v>7989</v>
      </c>
      <c r="B1271" t="s">
        <v>6887</v>
      </c>
      <c r="C1271" t="s">
        <v>4949</v>
      </c>
      <c r="D1271" s="3">
        <v>4</v>
      </c>
      <c r="E1271" s="3" t="s">
        <v>6655</v>
      </c>
      <c r="F1271" s="9">
        <v>45079.754978703713</v>
      </c>
      <c r="G1271" s="9">
        <v>45079.9522</v>
      </c>
      <c r="H1271" s="9">
        <v>45080.159839814827</v>
      </c>
      <c r="I1271" s="5" t="str">
        <f>IF(VLOOKUP(B1271, 'Customer Data'!B:C,2,FALSE)='Order Data per SKU'!E1271,"","Different")</f>
        <v/>
      </c>
      <c r="J1271" s="5">
        <f>VLOOKUP(C1271,'Warehouse Data'!A:G,7,FALSE)</f>
        <v>5.99</v>
      </c>
      <c r="K1271" s="5">
        <f t="shared" si="19"/>
        <v>23.96</v>
      </c>
      <c r="L1271" s="15">
        <f>PRODUCT(VLOOKUP(C1271,'Warehouse Data'!A:H,8,FALSE),D1271)</f>
        <v>8.0083436191482615</v>
      </c>
    </row>
    <row r="1272" spans="1:12" x14ac:dyDescent="0.3">
      <c r="A1272" t="s">
        <v>7990</v>
      </c>
      <c r="B1272" t="s">
        <v>6932</v>
      </c>
      <c r="C1272" t="s">
        <v>4204</v>
      </c>
      <c r="D1272" s="3">
        <v>7</v>
      </c>
      <c r="E1272" s="3" t="s">
        <v>6663</v>
      </c>
      <c r="F1272" s="9">
        <v>45079.77497870371</v>
      </c>
      <c r="G1272" s="9">
        <v>45080.065600000002</v>
      </c>
      <c r="H1272" s="9">
        <v>45080.19858981482</v>
      </c>
      <c r="I1272" s="5" t="str">
        <f>IF(VLOOKUP(B1272, 'Customer Data'!B:C,2,FALSE)='Order Data per SKU'!E1272,"","Different")</f>
        <v/>
      </c>
      <c r="J1272" s="5">
        <f>VLOOKUP(C1272,'Warehouse Data'!A:G,7,FALSE)</f>
        <v>19.989999999999998</v>
      </c>
      <c r="K1272" s="5">
        <f t="shared" si="19"/>
        <v>139.92999999999998</v>
      </c>
      <c r="L1272" s="15">
        <f>PRODUCT(VLOOKUP(C1272,'Warehouse Data'!A:H,8,FALSE),D1272)</f>
        <v>154.0448631642349</v>
      </c>
    </row>
    <row r="1273" spans="1:12" x14ac:dyDescent="0.3">
      <c r="A1273" t="s">
        <v>7990</v>
      </c>
      <c r="B1273" t="s">
        <v>6932</v>
      </c>
      <c r="C1273" t="s">
        <v>3234</v>
      </c>
      <c r="D1273" s="3">
        <v>3</v>
      </c>
      <c r="E1273" s="3" t="s">
        <v>6663</v>
      </c>
      <c r="F1273" s="9">
        <v>45079.77497870371</v>
      </c>
      <c r="G1273" s="9">
        <v>45080.026700000002</v>
      </c>
      <c r="H1273" s="9">
        <v>45080.19858981482</v>
      </c>
      <c r="I1273" s="5" t="str">
        <f>IF(VLOOKUP(B1273, 'Customer Data'!B:C,2,FALSE)='Order Data per SKU'!E1273,"","Different")</f>
        <v/>
      </c>
      <c r="J1273" s="5">
        <f>VLOOKUP(C1273,'Warehouse Data'!A:G,7,FALSE)</f>
        <v>45.99</v>
      </c>
      <c r="K1273" s="5">
        <f t="shared" si="19"/>
        <v>137.97</v>
      </c>
      <c r="L1273" s="15">
        <f>PRODUCT(VLOOKUP(C1273,'Warehouse Data'!A:H,8,FALSE),D1273)</f>
        <v>1.8254363630203847</v>
      </c>
    </row>
    <row r="1274" spans="1:12" x14ac:dyDescent="0.3">
      <c r="A1274" t="s">
        <v>7991</v>
      </c>
      <c r="B1274" t="s">
        <v>7181</v>
      </c>
      <c r="C1274" t="s">
        <v>5281</v>
      </c>
      <c r="D1274" s="3">
        <v>2</v>
      </c>
      <c r="E1274" s="3" t="s">
        <v>6640</v>
      </c>
      <c r="F1274" s="9">
        <v>45080.089978703712</v>
      </c>
      <c r="G1274" s="9">
        <v>45080.107000000004</v>
      </c>
      <c r="H1274" s="9">
        <v>45080.142062037048</v>
      </c>
      <c r="I1274" s="5" t="str">
        <f>IF(VLOOKUP(B1274, 'Customer Data'!B:C,2,FALSE)='Order Data per SKU'!E1274,"","Different")</f>
        <v>Different</v>
      </c>
      <c r="J1274" s="5">
        <f>VLOOKUP(C1274,'Warehouse Data'!A:G,7,FALSE)</f>
        <v>30.99</v>
      </c>
      <c r="K1274" s="5">
        <f t="shared" si="19"/>
        <v>61.98</v>
      </c>
      <c r="L1274" s="15">
        <f>PRODUCT(VLOOKUP(C1274,'Warehouse Data'!A:H,8,FALSE),D1274)</f>
        <v>16.010271839254433</v>
      </c>
    </row>
    <row r="1275" spans="1:12" x14ac:dyDescent="0.3">
      <c r="A1275" t="s">
        <v>7992</v>
      </c>
      <c r="B1275" t="s">
        <v>6962</v>
      </c>
      <c r="C1275" t="s">
        <v>3487</v>
      </c>
      <c r="D1275" s="3">
        <v>4</v>
      </c>
      <c r="E1275" s="3" t="s">
        <v>6661</v>
      </c>
      <c r="F1275" s="9">
        <v>45080.538978703713</v>
      </c>
      <c r="G1275" s="9">
        <v>45080.9611</v>
      </c>
      <c r="H1275" s="9">
        <v>45081.213284259269</v>
      </c>
      <c r="I1275" s="5" t="str">
        <f>IF(VLOOKUP(B1275, 'Customer Data'!B:C,2,FALSE)='Order Data per SKU'!E1275,"","Different")</f>
        <v/>
      </c>
      <c r="J1275" s="5">
        <f>VLOOKUP(C1275,'Warehouse Data'!A:G,7,FALSE)</f>
        <v>9.99</v>
      </c>
      <c r="K1275" s="5">
        <f t="shared" si="19"/>
        <v>39.96</v>
      </c>
      <c r="L1275" s="15">
        <f>PRODUCT(VLOOKUP(C1275,'Warehouse Data'!A:H,8,FALSE),D1275)</f>
        <v>4.4066935234481344</v>
      </c>
    </row>
    <row r="1276" spans="1:12" x14ac:dyDescent="0.3">
      <c r="A1276" t="s">
        <v>7993</v>
      </c>
      <c r="B1276" t="s">
        <v>6914</v>
      </c>
      <c r="C1276" t="s">
        <v>4647</v>
      </c>
      <c r="D1276" s="3">
        <v>3</v>
      </c>
      <c r="E1276" s="3" t="s">
        <v>6640</v>
      </c>
      <c r="F1276" s="9">
        <v>45080.784978703712</v>
      </c>
      <c r="G1276" s="9">
        <v>45081.349300000002</v>
      </c>
      <c r="H1276" s="9">
        <v>45081.715534259267</v>
      </c>
      <c r="I1276" s="5" t="str">
        <f>IF(VLOOKUP(B1276, 'Customer Data'!B:C,2,FALSE)='Order Data per SKU'!E1276,"","Different")</f>
        <v/>
      </c>
      <c r="J1276" s="5">
        <f>VLOOKUP(C1276,'Warehouse Data'!A:G,7,FALSE)</f>
        <v>10.99</v>
      </c>
      <c r="K1276" s="5">
        <f t="shared" si="19"/>
        <v>32.97</v>
      </c>
      <c r="L1276" s="15">
        <f>PRODUCT(VLOOKUP(C1276,'Warehouse Data'!A:H,8,FALSE),D1276)</f>
        <v>3.0033067283697683</v>
      </c>
    </row>
    <row r="1277" spans="1:12" x14ac:dyDescent="0.3">
      <c r="A1277" t="s">
        <v>7993</v>
      </c>
      <c r="B1277" t="s">
        <v>6914</v>
      </c>
      <c r="C1277" t="s">
        <v>5147</v>
      </c>
      <c r="D1277" s="3">
        <v>3</v>
      </c>
      <c r="E1277" s="3" t="s">
        <v>6640</v>
      </c>
      <c r="F1277" s="9">
        <v>45080.784978703712</v>
      </c>
      <c r="G1277" s="9">
        <v>45081.372799999997</v>
      </c>
      <c r="H1277" s="9">
        <v>45081.715534259267</v>
      </c>
      <c r="I1277" s="5" t="str">
        <f>IF(VLOOKUP(B1277, 'Customer Data'!B:C,2,FALSE)='Order Data per SKU'!E1277,"","Different")</f>
        <v/>
      </c>
      <c r="J1277" s="5">
        <f>VLOOKUP(C1277,'Warehouse Data'!A:G,7,FALSE)</f>
        <v>19.989999999999998</v>
      </c>
      <c r="K1277" s="5">
        <f t="shared" si="19"/>
        <v>59.97</v>
      </c>
      <c r="L1277" s="15">
        <f>PRODUCT(VLOOKUP(C1277,'Warehouse Data'!A:H,8,FALSE),D1277)</f>
        <v>0.61962969988975025</v>
      </c>
    </row>
    <row r="1278" spans="1:12" x14ac:dyDescent="0.3">
      <c r="A1278" t="s">
        <v>7993</v>
      </c>
      <c r="B1278" t="s">
        <v>6914</v>
      </c>
      <c r="C1278" t="s">
        <v>4583</v>
      </c>
      <c r="D1278" s="3">
        <v>3</v>
      </c>
      <c r="E1278" s="3" t="s">
        <v>6640</v>
      </c>
      <c r="F1278" s="9">
        <v>45080.784978703712</v>
      </c>
      <c r="G1278" s="9">
        <v>45081.108699999997</v>
      </c>
      <c r="H1278" s="9">
        <v>45081.715534259267</v>
      </c>
      <c r="I1278" s="5" t="str">
        <f>IF(VLOOKUP(B1278, 'Customer Data'!B:C,2,FALSE)='Order Data per SKU'!E1278,"","Different")</f>
        <v/>
      </c>
      <c r="J1278" s="5">
        <f>VLOOKUP(C1278,'Warehouse Data'!A:G,7,FALSE)</f>
        <v>14.99</v>
      </c>
      <c r="K1278" s="5">
        <f t="shared" si="19"/>
        <v>44.97</v>
      </c>
      <c r="L1278" s="15">
        <f>PRODUCT(VLOOKUP(C1278,'Warehouse Data'!A:H,8,FALSE),D1278)</f>
        <v>4.5173181757381959</v>
      </c>
    </row>
    <row r="1279" spans="1:12" x14ac:dyDescent="0.3">
      <c r="A1279" t="s">
        <v>7993</v>
      </c>
      <c r="B1279" t="s">
        <v>6914</v>
      </c>
      <c r="C1279" t="s">
        <v>3918</v>
      </c>
      <c r="D1279" s="3">
        <v>5</v>
      </c>
      <c r="E1279" s="3" t="s">
        <v>6640</v>
      </c>
      <c r="F1279" s="9">
        <v>45080.784978703712</v>
      </c>
      <c r="G1279" s="9">
        <v>45081.154799999997</v>
      </c>
      <c r="H1279" s="9">
        <v>45081.715534259267</v>
      </c>
      <c r="I1279" s="5" t="str">
        <f>IF(VLOOKUP(B1279, 'Customer Data'!B:C,2,FALSE)='Order Data per SKU'!E1279,"","Different")</f>
        <v/>
      </c>
      <c r="J1279" s="5">
        <f>VLOOKUP(C1279,'Warehouse Data'!A:G,7,FALSE)</f>
        <v>49.99</v>
      </c>
      <c r="K1279" s="5">
        <f t="shared" si="19"/>
        <v>249.95000000000002</v>
      </c>
      <c r="L1279" s="15">
        <f>PRODUCT(VLOOKUP(C1279,'Warehouse Data'!A:H,8,FALSE),D1279)</f>
        <v>9.0100666380588219</v>
      </c>
    </row>
    <row r="1280" spans="1:12" x14ac:dyDescent="0.3">
      <c r="A1280" t="s">
        <v>7994</v>
      </c>
      <c r="B1280" t="s">
        <v>7183</v>
      </c>
      <c r="C1280" t="s">
        <v>5853</v>
      </c>
      <c r="D1280" s="3">
        <v>1</v>
      </c>
      <c r="E1280" s="3" t="s">
        <v>6650</v>
      </c>
      <c r="F1280" s="9">
        <v>45081.00797870371</v>
      </c>
      <c r="G1280" s="9">
        <v>45081.296799999996</v>
      </c>
      <c r="H1280" s="9">
        <v>45081.383673148157</v>
      </c>
      <c r="I1280" s="5" t="str">
        <f>IF(VLOOKUP(B1280, 'Customer Data'!B:C,2,FALSE)='Order Data per SKU'!E1280,"","Different")</f>
        <v/>
      </c>
      <c r="J1280" s="5">
        <f>VLOOKUP(C1280,'Warehouse Data'!A:G,7,FALSE)</f>
        <v>119.99</v>
      </c>
      <c r="K1280" s="5">
        <f t="shared" si="19"/>
        <v>119.99</v>
      </c>
      <c r="L1280" s="15">
        <f>PRODUCT(VLOOKUP(C1280,'Warehouse Data'!A:H,8,FALSE),D1280)</f>
        <v>0.10945392776545593</v>
      </c>
    </row>
    <row r="1281" spans="1:12" x14ac:dyDescent="0.3">
      <c r="A1281" t="s">
        <v>7994</v>
      </c>
      <c r="B1281" t="s">
        <v>7183</v>
      </c>
      <c r="C1281" t="s">
        <v>5159</v>
      </c>
      <c r="D1281" s="3">
        <v>8</v>
      </c>
      <c r="E1281" s="3" t="s">
        <v>6650</v>
      </c>
      <c r="F1281" s="9">
        <v>45081.00797870371</v>
      </c>
      <c r="G1281" s="9">
        <v>45081.046699999999</v>
      </c>
      <c r="H1281" s="9">
        <v>45081.383673148157</v>
      </c>
      <c r="I1281" s="5" t="str">
        <f>IF(VLOOKUP(B1281, 'Customer Data'!B:C,2,FALSE)='Order Data per SKU'!E1281,"","Different")</f>
        <v/>
      </c>
      <c r="J1281" s="5">
        <f>VLOOKUP(C1281,'Warehouse Data'!A:G,7,FALSE)</f>
        <v>42.99</v>
      </c>
      <c r="K1281" s="5">
        <f t="shared" si="19"/>
        <v>343.92</v>
      </c>
      <c r="L1281" s="15">
        <f>PRODUCT(VLOOKUP(C1281,'Warehouse Data'!A:H,8,FALSE),D1281)</f>
        <v>8.0071068950294784</v>
      </c>
    </row>
    <row r="1282" spans="1:12" x14ac:dyDescent="0.3">
      <c r="A1282" t="s">
        <v>7995</v>
      </c>
      <c r="B1282" t="s">
        <v>7047</v>
      </c>
      <c r="C1282" t="s">
        <v>3099</v>
      </c>
      <c r="D1282" s="3">
        <v>6</v>
      </c>
      <c r="E1282" s="3" t="s">
        <v>6661</v>
      </c>
      <c r="F1282" s="9">
        <v>45081.106978703712</v>
      </c>
      <c r="G1282" s="9">
        <v>45081.371899999998</v>
      </c>
      <c r="H1282" s="9">
        <v>45081.406284259268</v>
      </c>
      <c r="I1282" s="5" t="str">
        <f>IF(VLOOKUP(B1282, 'Customer Data'!B:C,2,FALSE)='Order Data per SKU'!E1282,"","Different")</f>
        <v/>
      </c>
      <c r="J1282" s="5">
        <f>VLOOKUP(C1282,'Warehouse Data'!A:G,7,FALSE)</f>
        <v>34.99</v>
      </c>
      <c r="K1282" s="5">
        <f t="shared" si="19"/>
        <v>209.94</v>
      </c>
      <c r="L1282" s="15">
        <f>PRODUCT(VLOOKUP(C1282,'Warehouse Data'!A:H,8,FALSE),D1282)</f>
        <v>2.4174169350502335</v>
      </c>
    </row>
    <row r="1283" spans="1:12" x14ac:dyDescent="0.3">
      <c r="A1283" t="s">
        <v>7996</v>
      </c>
      <c r="B1283" t="s">
        <v>7246</v>
      </c>
      <c r="C1283" t="s">
        <v>5778</v>
      </c>
      <c r="D1283" s="3">
        <v>10</v>
      </c>
      <c r="E1283" s="3" t="s">
        <v>6642</v>
      </c>
      <c r="F1283" s="9">
        <v>45081.123978703712</v>
      </c>
      <c r="G1283" s="9">
        <v>45081.367200000001</v>
      </c>
      <c r="H1283" s="9">
        <v>45081.412173148157</v>
      </c>
      <c r="I1283" s="5" t="str">
        <f>IF(VLOOKUP(B1283, 'Customer Data'!B:C,2,FALSE)='Order Data per SKU'!E1283,"","Different")</f>
        <v/>
      </c>
      <c r="J1283" s="5">
        <f>VLOOKUP(C1283,'Warehouse Data'!A:G,7,FALSE)</f>
        <v>79.989999999999995</v>
      </c>
      <c r="K1283" s="5">
        <f t="shared" si="19"/>
        <v>799.9</v>
      </c>
      <c r="L1283" s="15">
        <f>PRODUCT(VLOOKUP(C1283,'Warehouse Data'!A:H,8,FALSE),D1283)</f>
        <v>200.00965215014762</v>
      </c>
    </row>
    <row r="1284" spans="1:12" x14ac:dyDescent="0.3">
      <c r="A1284" t="s">
        <v>7996</v>
      </c>
      <c r="B1284" t="s">
        <v>7246</v>
      </c>
      <c r="C1284" t="s">
        <v>4727</v>
      </c>
      <c r="D1284" s="3">
        <v>6</v>
      </c>
      <c r="E1284" s="3" t="s">
        <v>6642</v>
      </c>
      <c r="F1284" s="9">
        <v>45081.123978703712</v>
      </c>
      <c r="G1284" s="9">
        <v>45081.222199999997</v>
      </c>
      <c r="H1284" s="9">
        <v>45081.412173148157</v>
      </c>
      <c r="I1284" s="5" t="str">
        <f>IF(VLOOKUP(B1284, 'Customer Data'!B:C,2,FALSE)='Order Data per SKU'!E1284,"","Different")</f>
        <v/>
      </c>
      <c r="J1284" s="5">
        <f>VLOOKUP(C1284,'Warehouse Data'!A:G,7,FALSE)</f>
        <v>13.99</v>
      </c>
      <c r="K1284" s="5">
        <f t="shared" ref="K1284:K1347" si="20">J1284*D1284</f>
        <v>83.94</v>
      </c>
      <c r="L1284" s="15">
        <f>PRODUCT(VLOOKUP(C1284,'Warehouse Data'!A:H,8,FALSE),D1284)</f>
        <v>33.024973646962216</v>
      </c>
    </row>
    <row r="1285" spans="1:12" x14ac:dyDescent="0.3">
      <c r="A1285" t="s">
        <v>7996</v>
      </c>
      <c r="B1285" t="s">
        <v>7246</v>
      </c>
      <c r="C1285" t="s">
        <v>3413</v>
      </c>
      <c r="D1285" s="3">
        <v>4</v>
      </c>
      <c r="E1285" s="3" t="s">
        <v>6642</v>
      </c>
      <c r="F1285" s="9">
        <v>45081.123978703712</v>
      </c>
      <c r="G1285" s="9">
        <v>45081.242200000001</v>
      </c>
      <c r="H1285" s="9">
        <v>45081.412173148157</v>
      </c>
      <c r="I1285" s="5" t="str">
        <f>IF(VLOOKUP(B1285, 'Customer Data'!B:C,2,FALSE)='Order Data per SKU'!E1285,"","Different")</f>
        <v/>
      </c>
      <c r="J1285" s="5">
        <f>VLOOKUP(C1285,'Warehouse Data'!A:G,7,FALSE)</f>
        <v>8.99</v>
      </c>
      <c r="K1285" s="5">
        <f t="shared" si="20"/>
        <v>35.96</v>
      </c>
      <c r="L1285" s="15">
        <f>PRODUCT(VLOOKUP(C1285,'Warehouse Data'!A:H,8,FALSE),D1285)</f>
        <v>0.4216715597526956</v>
      </c>
    </row>
    <row r="1286" spans="1:12" x14ac:dyDescent="0.3">
      <c r="A1286" t="s">
        <v>7997</v>
      </c>
      <c r="B1286" t="s">
        <v>7252</v>
      </c>
      <c r="C1286" t="s">
        <v>5147</v>
      </c>
      <c r="D1286" s="3">
        <v>5</v>
      </c>
      <c r="E1286" s="3" t="s">
        <v>6653</v>
      </c>
      <c r="F1286" s="9">
        <v>45081.508978703714</v>
      </c>
      <c r="G1286" s="9">
        <v>45081.897599999997</v>
      </c>
      <c r="H1286" s="9">
        <v>45082.418700925933</v>
      </c>
      <c r="I1286" s="5" t="str">
        <f>IF(VLOOKUP(B1286, 'Customer Data'!B:C,2,FALSE)='Order Data per SKU'!E1286,"","Different")</f>
        <v/>
      </c>
      <c r="J1286" s="5">
        <f>VLOOKUP(C1286,'Warehouse Data'!A:G,7,FALSE)</f>
        <v>19.989999999999998</v>
      </c>
      <c r="K1286" s="5">
        <f t="shared" si="20"/>
        <v>99.949999999999989</v>
      </c>
      <c r="L1286" s="15">
        <f>PRODUCT(VLOOKUP(C1286,'Warehouse Data'!A:H,8,FALSE),D1286)</f>
        <v>1.032716166482917</v>
      </c>
    </row>
    <row r="1287" spans="1:12" x14ac:dyDescent="0.3">
      <c r="A1287" t="s">
        <v>7998</v>
      </c>
      <c r="B1287" t="s">
        <v>6976</v>
      </c>
      <c r="C1287" t="s">
        <v>3657</v>
      </c>
      <c r="D1287" s="3">
        <v>2</v>
      </c>
      <c r="E1287" s="3" t="s">
        <v>6661</v>
      </c>
      <c r="F1287" s="9">
        <v>45081.912978703716</v>
      </c>
      <c r="G1287" s="9">
        <v>45081.995900000002</v>
      </c>
      <c r="H1287" s="9">
        <v>45082.008812037049</v>
      </c>
      <c r="I1287" s="5" t="str">
        <f>IF(VLOOKUP(B1287, 'Customer Data'!B:C,2,FALSE)='Order Data per SKU'!E1287,"","Different")</f>
        <v/>
      </c>
      <c r="J1287" s="5">
        <f>VLOOKUP(C1287,'Warehouse Data'!A:G,7,FALSE)</f>
        <v>42.99</v>
      </c>
      <c r="K1287" s="5">
        <f t="shared" si="20"/>
        <v>85.98</v>
      </c>
      <c r="L1287" s="15">
        <f>PRODUCT(VLOOKUP(C1287,'Warehouse Data'!A:H,8,FALSE),D1287)</f>
        <v>2.0117019659760191</v>
      </c>
    </row>
    <row r="1288" spans="1:12" x14ac:dyDescent="0.3">
      <c r="A1288" t="s">
        <v>7998</v>
      </c>
      <c r="B1288" t="s">
        <v>6976</v>
      </c>
      <c r="C1288" t="s">
        <v>3724</v>
      </c>
      <c r="D1288" s="3">
        <v>7</v>
      </c>
      <c r="E1288" s="3" t="s">
        <v>6661</v>
      </c>
      <c r="F1288" s="9">
        <v>45081.912978703716</v>
      </c>
      <c r="G1288" s="9">
        <v>45081.993399999999</v>
      </c>
      <c r="H1288" s="9">
        <v>45082.008812037049</v>
      </c>
      <c r="I1288" s="5" t="str">
        <f>IF(VLOOKUP(B1288, 'Customer Data'!B:C,2,FALSE)='Order Data per SKU'!E1288,"","Different")</f>
        <v/>
      </c>
      <c r="J1288" s="5">
        <f>VLOOKUP(C1288,'Warehouse Data'!A:G,7,FALSE)</f>
        <v>15.99</v>
      </c>
      <c r="K1288" s="5">
        <f t="shared" si="20"/>
        <v>111.93</v>
      </c>
      <c r="L1288" s="15">
        <f>PRODUCT(VLOOKUP(C1288,'Warehouse Data'!A:H,8,FALSE),D1288)</f>
        <v>21.047722903863896</v>
      </c>
    </row>
    <row r="1289" spans="1:12" x14ac:dyDescent="0.3">
      <c r="A1289" t="s">
        <v>7999</v>
      </c>
      <c r="B1289" t="s">
        <v>6875</v>
      </c>
      <c r="C1289" t="s">
        <v>5725</v>
      </c>
      <c r="D1289" s="3">
        <v>2</v>
      </c>
      <c r="E1289" s="3" t="s">
        <v>6662</v>
      </c>
      <c r="F1289" s="9">
        <v>45082.347978703714</v>
      </c>
      <c r="G1289" s="9">
        <v>45082.4954</v>
      </c>
      <c r="H1289" s="9">
        <v>45082.767423148158</v>
      </c>
      <c r="I1289" s="5" t="str">
        <f>IF(VLOOKUP(B1289, 'Customer Data'!B:C,2,FALSE)='Order Data per SKU'!E1289,"","Different")</f>
        <v>Different</v>
      </c>
      <c r="J1289" s="5">
        <f>VLOOKUP(C1289,'Warehouse Data'!A:G,7,FALSE)</f>
        <v>199.99</v>
      </c>
      <c r="K1289" s="5">
        <f t="shared" si="20"/>
        <v>399.98</v>
      </c>
      <c r="L1289" s="15">
        <f>PRODUCT(VLOOKUP(C1289,'Warehouse Data'!A:H,8,FALSE),D1289)</f>
        <v>0.20652764225313786</v>
      </c>
    </row>
    <row r="1290" spans="1:12" x14ac:dyDescent="0.3">
      <c r="A1290" t="s">
        <v>8000</v>
      </c>
      <c r="B1290" t="s">
        <v>7125</v>
      </c>
      <c r="C1290" t="s">
        <v>3034</v>
      </c>
      <c r="D1290" s="3">
        <v>6</v>
      </c>
      <c r="E1290" s="3" t="s">
        <v>6656</v>
      </c>
      <c r="F1290" s="9">
        <v>45082.600978703711</v>
      </c>
      <c r="G1290" s="9">
        <v>45083.172200000001</v>
      </c>
      <c r="H1290" s="9">
        <v>45083.257228703711</v>
      </c>
      <c r="I1290" s="5" t="str">
        <f>IF(VLOOKUP(B1290, 'Customer Data'!B:C,2,FALSE)='Order Data per SKU'!E1290,"","Different")</f>
        <v>Different</v>
      </c>
      <c r="J1290" s="5">
        <f>VLOOKUP(C1290,'Warehouse Data'!A:G,7,FALSE)</f>
        <v>49.99</v>
      </c>
      <c r="K1290" s="5">
        <f t="shared" si="20"/>
        <v>299.94</v>
      </c>
      <c r="L1290" s="15">
        <f>PRODUCT(VLOOKUP(C1290,'Warehouse Data'!A:H,8,FALSE),D1290)</f>
        <v>30.055949306166973</v>
      </c>
    </row>
    <row r="1291" spans="1:12" x14ac:dyDescent="0.3">
      <c r="A1291" t="s">
        <v>8000</v>
      </c>
      <c r="B1291" t="s">
        <v>7125</v>
      </c>
      <c r="C1291" t="s">
        <v>4011</v>
      </c>
      <c r="D1291" s="3">
        <v>6</v>
      </c>
      <c r="E1291" s="3" t="s">
        <v>6656</v>
      </c>
      <c r="F1291" s="9">
        <v>45082.600978703711</v>
      </c>
      <c r="G1291" s="9">
        <v>45082.603199999998</v>
      </c>
      <c r="H1291" s="9">
        <v>45083.257228703711</v>
      </c>
      <c r="I1291" s="5" t="str">
        <f>IF(VLOOKUP(B1291, 'Customer Data'!B:C,2,FALSE)='Order Data per SKU'!E1291,"","Different")</f>
        <v>Different</v>
      </c>
      <c r="J1291" s="5">
        <f>VLOOKUP(C1291,'Warehouse Data'!A:G,7,FALSE)</f>
        <v>39.99</v>
      </c>
      <c r="K1291" s="5">
        <f t="shared" si="20"/>
        <v>239.94</v>
      </c>
      <c r="L1291" s="15">
        <f>PRODUCT(VLOOKUP(C1291,'Warehouse Data'!A:H,8,FALSE),D1291)</f>
        <v>60.052953892592669</v>
      </c>
    </row>
    <row r="1292" spans="1:12" x14ac:dyDescent="0.3">
      <c r="A1292" t="s">
        <v>8001</v>
      </c>
      <c r="B1292" t="s">
        <v>7134</v>
      </c>
      <c r="C1292" t="s">
        <v>3235</v>
      </c>
      <c r="D1292" s="3">
        <v>3</v>
      </c>
      <c r="E1292" s="3" t="s">
        <v>6645</v>
      </c>
      <c r="F1292" s="9">
        <v>45082.729978703712</v>
      </c>
      <c r="G1292" s="9">
        <v>45082.740700000002</v>
      </c>
      <c r="H1292" s="9">
        <v>45082.982062037045</v>
      </c>
      <c r="I1292" s="5" t="str">
        <f>IF(VLOOKUP(B1292, 'Customer Data'!B:C,2,FALSE)='Order Data per SKU'!E1292,"","Different")</f>
        <v/>
      </c>
      <c r="J1292" s="5">
        <f>VLOOKUP(C1292,'Warehouse Data'!A:G,7,FALSE)</f>
        <v>7.99</v>
      </c>
      <c r="K1292" s="5">
        <f t="shared" si="20"/>
        <v>23.97</v>
      </c>
      <c r="L1292" s="15">
        <f>PRODUCT(VLOOKUP(C1292,'Warehouse Data'!A:H,8,FALSE),D1292)</f>
        <v>6.0085715424522039</v>
      </c>
    </row>
    <row r="1293" spans="1:12" x14ac:dyDescent="0.3">
      <c r="A1293" t="s">
        <v>8001</v>
      </c>
      <c r="B1293" t="s">
        <v>7134</v>
      </c>
      <c r="C1293" t="s">
        <v>4615</v>
      </c>
      <c r="D1293" s="3">
        <v>3</v>
      </c>
      <c r="E1293" s="3" t="s">
        <v>6645</v>
      </c>
      <c r="F1293" s="9">
        <v>45082.729978703712</v>
      </c>
      <c r="G1293" s="9">
        <v>45082.935799999999</v>
      </c>
      <c r="H1293" s="9">
        <v>45082.982062037045</v>
      </c>
      <c r="I1293" s="5" t="str">
        <f>IF(VLOOKUP(B1293, 'Customer Data'!B:C,2,FALSE)='Order Data per SKU'!E1293,"","Different")</f>
        <v/>
      </c>
      <c r="J1293" s="5">
        <f>VLOOKUP(C1293,'Warehouse Data'!A:G,7,FALSE)</f>
        <v>6.99</v>
      </c>
      <c r="K1293" s="5">
        <f t="shared" si="20"/>
        <v>20.97</v>
      </c>
      <c r="L1293" s="15">
        <f>PRODUCT(VLOOKUP(C1293,'Warehouse Data'!A:H,8,FALSE),D1293)</f>
        <v>3.0249219314504741</v>
      </c>
    </row>
    <row r="1294" spans="1:12" x14ac:dyDescent="0.3">
      <c r="A1294" t="s">
        <v>8002</v>
      </c>
      <c r="B1294" t="s">
        <v>6776</v>
      </c>
      <c r="C1294" t="s">
        <v>5591</v>
      </c>
      <c r="D1294" s="3">
        <v>8</v>
      </c>
      <c r="E1294" s="3" t="s">
        <v>6623</v>
      </c>
      <c r="F1294" s="9">
        <v>45082.948978703709</v>
      </c>
      <c r="G1294" s="9">
        <v>45083.301299999999</v>
      </c>
      <c r="H1294" s="9">
        <v>45083.389950925928</v>
      </c>
      <c r="I1294" s="5" t="str">
        <f>IF(VLOOKUP(B1294, 'Customer Data'!B:C,2,FALSE)='Order Data per SKU'!E1294,"","Different")</f>
        <v/>
      </c>
      <c r="J1294" s="5">
        <f>VLOOKUP(C1294,'Warehouse Data'!A:G,7,FALSE)</f>
        <v>99.99</v>
      </c>
      <c r="K1294" s="5">
        <f t="shared" si="20"/>
        <v>799.92</v>
      </c>
      <c r="L1294" s="15">
        <f>PRODUCT(VLOOKUP(C1294,'Warehouse Data'!A:H,8,FALSE),D1294)</f>
        <v>8.0421679532403285</v>
      </c>
    </row>
    <row r="1295" spans="1:12" x14ac:dyDescent="0.3">
      <c r="A1295" t="s">
        <v>8002</v>
      </c>
      <c r="B1295" t="s">
        <v>6776</v>
      </c>
      <c r="C1295" t="s">
        <v>3161</v>
      </c>
      <c r="D1295" s="3">
        <v>3</v>
      </c>
      <c r="E1295" s="3" t="s">
        <v>6623</v>
      </c>
      <c r="F1295" s="9">
        <v>45082.948978703709</v>
      </c>
      <c r="G1295" s="9">
        <v>45083.084600000002</v>
      </c>
      <c r="H1295" s="9">
        <v>45083.389950925928</v>
      </c>
      <c r="I1295" s="5" t="str">
        <f>IF(VLOOKUP(B1295, 'Customer Data'!B:C,2,FALSE)='Order Data per SKU'!E1295,"","Different")</f>
        <v/>
      </c>
      <c r="J1295" s="5">
        <f>VLOOKUP(C1295,'Warehouse Data'!A:G,7,FALSE)</f>
        <v>5.99</v>
      </c>
      <c r="K1295" s="5">
        <f t="shared" si="20"/>
        <v>17.97</v>
      </c>
      <c r="L1295" s="15">
        <f>PRODUCT(VLOOKUP(C1295,'Warehouse Data'!A:H,8,FALSE),D1295)</f>
        <v>1.524255731191511</v>
      </c>
    </row>
    <row r="1296" spans="1:12" x14ac:dyDescent="0.3">
      <c r="A1296" t="s">
        <v>8002</v>
      </c>
      <c r="B1296" t="s">
        <v>6776</v>
      </c>
      <c r="C1296" t="s">
        <v>5292</v>
      </c>
      <c r="D1296" s="3">
        <v>5</v>
      </c>
      <c r="E1296" s="3" t="s">
        <v>6623</v>
      </c>
      <c r="F1296" s="9">
        <v>45082.948978703709</v>
      </c>
      <c r="G1296" s="9">
        <v>45083.139900000002</v>
      </c>
      <c r="H1296" s="9">
        <v>45083.389950925928</v>
      </c>
      <c r="I1296" s="5" t="str">
        <f>IF(VLOOKUP(B1296, 'Customer Data'!B:C,2,FALSE)='Order Data per SKU'!E1296,"","Different")</f>
        <v/>
      </c>
      <c r="J1296" s="5">
        <f>VLOOKUP(C1296,'Warehouse Data'!A:G,7,FALSE)</f>
        <v>31.99</v>
      </c>
      <c r="K1296" s="5">
        <f t="shared" si="20"/>
        <v>159.94999999999999</v>
      </c>
      <c r="L1296" s="15">
        <f>PRODUCT(VLOOKUP(C1296,'Warehouse Data'!A:H,8,FALSE),D1296)</f>
        <v>150.00227128293571</v>
      </c>
    </row>
    <row r="1297" spans="1:12" x14ac:dyDescent="0.3">
      <c r="A1297" t="s">
        <v>8003</v>
      </c>
      <c r="B1297" t="s">
        <v>6730</v>
      </c>
      <c r="C1297" t="s">
        <v>3760</v>
      </c>
      <c r="D1297" s="3">
        <v>3</v>
      </c>
      <c r="E1297" s="3" t="s">
        <v>6642</v>
      </c>
      <c r="F1297" s="9">
        <v>45083.43597870371</v>
      </c>
      <c r="G1297" s="9">
        <v>45083.532299999999</v>
      </c>
      <c r="H1297" s="9">
        <v>45084.190145370376</v>
      </c>
      <c r="I1297" s="5" t="str">
        <f>IF(VLOOKUP(B1297, 'Customer Data'!B:C,2,FALSE)='Order Data per SKU'!E1297,"","Different")</f>
        <v/>
      </c>
      <c r="J1297" s="5">
        <f>VLOOKUP(C1297,'Warehouse Data'!A:G,7,FALSE)</f>
        <v>54.99</v>
      </c>
      <c r="K1297" s="5">
        <f t="shared" si="20"/>
        <v>164.97</v>
      </c>
      <c r="L1297" s="15">
        <f>PRODUCT(VLOOKUP(C1297,'Warehouse Data'!A:H,8,FALSE),D1297)</f>
        <v>4.518130693584645</v>
      </c>
    </row>
    <row r="1298" spans="1:12" x14ac:dyDescent="0.3">
      <c r="A1298" t="s">
        <v>8003</v>
      </c>
      <c r="B1298" t="s">
        <v>6730</v>
      </c>
      <c r="C1298" t="s">
        <v>3720</v>
      </c>
      <c r="D1298" s="3">
        <v>9</v>
      </c>
      <c r="E1298" s="3" t="s">
        <v>6642</v>
      </c>
      <c r="F1298" s="9">
        <v>45083.43597870371</v>
      </c>
      <c r="G1298" s="9">
        <v>45083.857199999999</v>
      </c>
      <c r="H1298" s="9">
        <v>45084.190145370376</v>
      </c>
      <c r="I1298" s="5" t="str">
        <f>IF(VLOOKUP(B1298, 'Customer Data'!B:C,2,FALSE)='Order Data per SKU'!E1298,"","Different")</f>
        <v/>
      </c>
      <c r="J1298" s="5">
        <f>VLOOKUP(C1298,'Warehouse Data'!A:G,7,FALSE)</f>
        <v>42.99</v>
      </c>
      <c r="K1298" s="5">
        <f t="shared" si="20"/>
        <v>386.91</v>
      </c>
      <c r="L1298" s="15">
        <f>PRODUCT(VLOOKUP(C1298,'Warehouse Data'!A:H,8,FALSE),D1298)</f>
        <v>45.009571881626464</v>
      </c>
    </row>
    <row r="1299" spans="1:12" x14ac:dyDescent="0.3">
      <c r="A1299" t="s">
        <v>8004</v>
      </c>
      <c r="B1299" t="s">
        <v>7003</v>
      </c>
      <c r="C1299" t="s">
        <v>4657</v>
      </c>
      <c r="D1299" s="3">
        <v>4</v>
      </c>
      <c r="E1299" s="3" t="s">
        <v>6648</v>
      </c>
      <c r="F1299" s="9">
        <v>45083.934978703714</v>
      </c>
      <c r="G1299" s="9">
        <v>45084.174899999998</v>
      </c>
      <c r="H1299" s="9">
        <v>45084.316228703712</v>
      </c>
      <c r="I1299" s="5" t="str">
        <f>IF(VLOOKUP(B1299, 'Customer Data'!B:C,2,FALSE)='Order Data per SKU'!E1299,"","Different")</f>
        <v/>
      </c>
      <c r="J1299" s="5">
        <f>VLOOKUP(C1299,'Warehouse Data'!A:G,7,FALSE)</f>
        <v>6.99</v>
      </c>
      <c r="K1299" s="5">
        <f t="shared" si="20"/>
        <v>27.96</v>
      </c>
      <c r="L1299" s="15">
        <f>PRODUCT(VLOOKUP(C1299,'Warehouse Data'!A:H,8,FALSE),D1299)</f>
        <v>0.40460326999707641</v>
      </c>
    </row>
    <row r="1300" spans="1:12" x14ac:dyDescent="0.3">
      <c r="A1300" t="s">
        <v>8005</v>
      </c>
      <c r="B1300" t="s">
        <v>7150</v>
      </c>
      <c r="C1300" t="s">
        <v>5251</v>
      </c>
      <c r="D1300" s="3">
        <v>7</v>
      </c>
      <c r="E1300" s="3" t="s">
        <v>6651</v>
      </c>
      <c r="F1300" s="9">
        <v>45084.273978703714</v>
      </c>
      <c r="G1300" s="9">
        <v>45084.602599999998</v>
      </c>
      <c r="H1300" s="9">
        <v>45084.767034259268</v>
      </c>
      <c r="I1300" s="5" t="str">
        <f>IF(VLOOKUP(B1300, 'Customer Data'!B:C,2,FALSE)='Order Data per SKU'!E1300,"","Different")</f>
        <v/>
      </c>
      <c r="J1300" s="5">
        <f>VLOOKUP(C1300,'Warehouse Data'!A:G,7,FALSE)</f>
        <v>22.99</v>
      </c>
      <c r="K1300" s="5">
        <f t="shared" si="20"/>
        <v>160.92999999999998</v>
      </c>
      <c r="L1300" s="15">
        <f>PRODUCT(VLOOKUP(C1300,'Warehouse Data'!A:H,8,FALSE),D1300)</f>
        <v>49.010657443581579</v>
      </c>
    </row>
    <row r="1301" spans="1:12" x14ac:dyDescent="0.3">
      <c r="A1301" t="s">
        <v>8005</v>
      </c>
      <c r="B1301" t="s">
        <v>7150</v>
      </c>
      <c r="C1301" t="s">
        <v>5403</v>
      </c>
      <c r="D1301" s="3">
        <v>6</v>
      </c>
      <c r="E1301" s="3" t="s">
        <v>6651</v>
      </c>
      <c r="F1301" s="9">
        <v>45084.273978703714</v>
      </c>
      <c r="G1301" s="9">
        <v>45084.463600000003</v>
      </c>
      <c r="H1301" s="9">
        <v>45084.767034259268</v>
      </c>
      <c r="I1301" s="5" t="str">
        <f>IF(VLOOKUP(B1301, 'Customer Data'!B:C,2,FALSE)='Order Data per SKU'!E1301,"","Different")</f>
        <v/>
      </c>
      <c r="J1301" s="5">
        <f>VLOOKUP(C1301,'Warehouse Data'!A:G,7,FALSE)</f>
        <v>14.99</v>
      </c>
      <c r="K1301" s="5">
        <f t="shared" si="20"/>
        <v>89.94</v>
      </c>
      <c r="L1301" s="15">
        <f>PRODUCT(VLOOKUP(C1301,'Warehouse Data'!A:H,8,FALSE),D1301)</f>
        <v>120.02962735070034</v>
      </c>
    </row>
    <row r="1302" spans="1:12" x14ac:dyDescent="0.3">
      <c r="A1302" t="s">
        <v>8006</v>
      </c>
      <c r="B1302" t="s">
        <v>6906</v>
      </c>
      <c r="C1302" t="s">
        <v>4771</v>
      </c>
      <c r="D1302" s="3">
        <v>6</v>
      </c>
      <c r="E1302" s="3" t="s">
        <v>6661</v>
      </c>
      <c r="F1302" s="9">
        <v>45084.574978703713</v>
      </c>
      <c r="G1302" s="9">
        <v>45084.996200000001</v>
      </c>
      <c r="H1302" s="9">
        <v>45085.124978703716</v>
      </c>
      <c r="I1302" s="5" t="str">
        <f>IF(VLOOKUP(B1302, 'Customer Data'!B:C,2,FALSE)='Order Data per SKU'!E1302,"","Different")</f>
        <v/>
      </c>
      <c r="J1302" s="5">
        <f>VLOOKUP(C1302,'Warehouse Data'!A:G,7,FALSE)</f>
        <v>16.989999999999998</v>
      </c>
      <c r="K1302" s="5">
        <f t="shared" si="20"/>
        <v>101.94</v>
      </c>
      <c r="L1302" s="15">
        <f>PRODUCT(VLOOKUP(C1302,'Warehouse Data'!A:H,8,FALSE),D1302)</f>
        <v>60.012384479223201</v>
      </c>
    </row>
    <row r="1303" spans="1:12" x14ac:dyDescent="0.3">
      <c r="A1303" t="s">
        <v>8006</v>
      </c>
      <c r="B1303" t="s">
        <v>6906</v>
      </c>
      <c r="C1303" t="s">
        <v>5492</v>
      </c>
      <c r="D1303" s="3">
        <v>3</v>
      </c>
      <c r="E1303" s="3" t="s">
        <v>6661</v>
      </c>
      <c r="F1303" s="9">
        <v>45084.574978703713</v>
      </c>
      <c r="G1303" s="9">
        <v>45084.720999999998</v>
      </c>
      <c r="H1303" s="9">
        <v>45085.124978703716</v>
      </c>
      <c r="I1303" s="5" t="str">
        <f>IF(VLOOKUP(B1303, 'Customer Data'!B:C,2,FALSE)='Order Data per SKU'!E1303,"","Different")</f>
        <v/>
      </c>
      <c r="J1303" s="5">
        <f>VLOOKUP(C1303,'Warehouse Data'!A:G,7,FALSE)</f>
        <v>28.99</v>
      </c>
      <c r="K1303" s="5">
        <f t="shared" si="20"/>
        <v>86.97</v>
      </c>
      <c r="L1303" s="15">
        <f>PRODUCT(VLOOKUP(C1303,'Warehouse Data'!A:H,8,FALSE),D1303)</f>
        <v>0.30389665243930819</v>
      </c>
    </row>
    <row r="1304" spans="1:12" x14ac:dyDescent="0.3">
      <c r="A1304" t="s">
        <v>8007</v>
      </c>
      <c r="B1304" t="s">
        <v>6800</v>
      </c>
      <c r="C1304" t="s">
        <v>5689</v>
      </c>
      <c r="D1304" s="3">
        <v>4</v>
      </c>
      <c r="E1304" s="3" t="s">
        <v>6657</v>
      </c>
      <c r="F1304" s="9">
        <v>45084.70297870371</v>
      </c>
      <c r="G1304" s="9">
        <v>45084.709600000002</v>
      </c>
      <c r="H1304" s="9">
        <v>45084.726589814818</v>
      </c>
      <c r="I1304" s="5" t="str">
        <f>IF(VLOOKUP(B1304, 'Customer Data'!B:C,2,FALSE)='Order Data per SKU'!E1304,"","Different")</f>
        <v/>
      </c>
      <c r="J1304" s="5">
        <f>VLOOKUP(C1304,'Warehouse Data'!A:G,7,FALSE)</f>
        <v>24.99</v>
      </c>
      <c r="K1304" s="5">
        <f t="shared" si="20"/>
        <v>99.96</v>
      </c>
      <c r="L1304" s="15">
        <f>PRODUCT(VLOOKUP(C1304,'Warehouse Data'!A:H,8,FALSE),D1304)</f>
        <v>0.41370339190897254</v>
      </c>
    </row>
    <row r="1305" spans="1:12" x14ac:dyDescent="0.3">
      <c r="A1305" t="s">
        <v>8007</v>
      </c>
      <c r="B1305" t="s">
        <v>6800</v>
      </c>
      <c r="C1305" t="s">
        <v>4143</v>
      </c>
      <c r="D1305" s="3">
        <v>3</v>
      </c>
      <c r="E1305" s="3" t="s">
        <v>6657</v>
      </c>
      <c r="F1305" s="9">
        <v>45084.70297870371</v>
      </c>
      <c r="G1305" s="9">
        <v>45084.709000000003</v>
      </c>
      <c r="H1305" s="9">
        <v>45084.726589814818</v>
      </c>
      <c r="I1305" s="5" t="str">
        <f>IF(VLOOKUP(B1305, 'Customer Data'!B:C,2,FALSE)='Order Data per SKU'!E1305,"","Different")</f>
        <v/>
      </c>
      <c r="J1305" s="5">
        <f>VLOOKUP(C1305,'Warehouse Data'!A:G,7,FALSE)</f>
        <v>54.99</v>
      </c>
      <c r="K1305" s="5">
        <f t="shared" si="20"/>
        <v>164.97</v>
      </c>
      <c r="L1305" s="15">
        <f>PRODUCT(VLOOKUP(C1305,'Warehouse Data'!A:H,8,FALSE),D1305)</f>
        <v>0.31819869887777769</v>
      </c>
    </row>
    <row r="1306" spans="1:12" x14ac:dyDescent="0.3">
      <c r="A1306" t="s">
        <v>8008</v>
      </c>
      <c r="B1306" t="s">
        <v>7141</v>
      </c>
      <c r="C1306" t="s">
        <v>4243</v>
      </c>
      <c r="D1306" s="3">
        <v>5</v>
      </c>
      <c r="E1306" s="3" t="s">
        <v>6621</v>
      </c>
      <c r="F1306" s="9">
        <v>45084.842978703709</v>
      </c>
      <c r="G1306" s="9">
        <v>45085.059300000001</v>
      </c>
      <c r="H1306" s="9">
        <v>45085.236034259266</v>
      </c>
      <c r="I1306" s="5" t="str">
        <f>IF(VLOOKUP(B1306, 'Customer Data'!B:C,2,FALSE)='Order Data per SKU'!E1306,"","Different")</f>
        <v>Different</v>
      </c>
      <c r="J1306" s="5">
        <f>VLOOKUP(C1306,'Warehouse Data'!A:G,7,FALSE)</f>
        <v>39.99</v>
      </c>
      <c r="K1306" s="5">
        <f t="shared" si="20"/>
        <v>199.95000000000002</v>
      </c>
      <c r="L1306" s="15">
        <f>PRODUCT(VLOOKUP(C1306,'Warehouse Data'!A:H,8,FALSE),D1306)</f>
        <v>2.5364927672285003</v>
      </c>
    </row>
    <row r="1307" spans="1:12" x14ac:dyDescent="0.3">
      <c r="A1307" t="s">
        <v>8008</v>
      </c>
      <c r="B1307" t="s">
        <v>7141</v>
      </c>
      <c r="C1307" t="s">
        <v>5330</v>
      </c>
      <c r="D1307" s="3">
        <v>5</v>
      </c>
      <c r="E1307" s="3" t="s">
        <v>6621</v>
      </c>
      <c r="F1307" s="9">
        <v>45084.842978703709</v>
      </c>
      <c r="G1307" s="9">
        <v>45085.074099999998</v>
      </c>
      <c r="H1307" s="9">
        <v>45085.236034259266</v>
      </c>
      <c r="I1307" s="5" t="str">
        <f>IF(VLOOKUP(B1307, 'Customer Data'!B:C,2,FALSE)='Order Data per SKU'!E1307,"","Different")</f>
        <v>Different</v>
      </c>
      <c r="J1307" s="5">
        <f>VLOOKUP(C1307,'Warehouse Data'!A:G,7,FALSE)</f>
        <v>19.989999999999998</v>
      </c>
      <c r="K1307" s="5">
        <f t="shared" si="20"/>
        <v>99.949999999999989</v>
      </c>
      <c r="L1307" s="15">
        <f>PRODUCT(VLOOKUP(C1307,'Warehouse Data'!A:H,8,FALSE),D1307)</f>
        <v>40.012344113072572</v>
      </c>
    </row>
    <row r="1308" spans="1:12" x14ac:dyDescent="0.3">
      <c r="A1308" t="s">
        <v>8008</v>
      </c>
      <c r="B1308" t="s">
        <v>7141</v>
      </c>
      <c r="C1308" t="s">
        <v>3515</v>
      </c>
      <c r="D1308" s="3">
        <v>8</v>
      </c>
      <c r="E1308" s="3" t="s">
        <v>6621</v>
      </c>
      <c r="F1308" s="9">
        <v>45084.842978703709</v>
      </c>
      <c r="G1308" s="9">
        <v>45084.937899999997</v>
      </c>
      <c r="H1308" s="9">
        <v>45085.236034259266</v>
      </c>
      <c r="I1308" s="5" t="str">
        <f>IF(VLOOKUP(B1308, 'Customer Data'!B:C,2,FALSE)='Order Data per SKU'!E1308,"","Different")</f>
        <v>Different</v>
      </c>
      <c r="J1308" s="5">
        <f>VLOOKUP(C1308,'Warehouse Data'!A:G,7,FALSE)</f>
        <v>42.99</v>
      </c>
      <c r="K1308" s="5">
        <f t="shared" si="20"/>
        <v>343.92</v>
      </c>
      <c r="L1308" s="15">
        <f>PRODUCT(VLOOKUP(C1308,'Warehouse Data'!A:H,8,FALSE),D1308)</f>
        <v>24.009778775856102</v>
      </c>
    </row>
    <row r="1309" spans="1:12" x14ac:dyDescent="0.3">
      <c r="A1309" t="s">
        <v>8008</v>
      </c>
      <c r="B1309" t="s">
        <v>7141</v>
      </c>
      <c r="C1309" t="s">
        <v>3621</v>
      </c>
      <c r="D1309" s="3">
        <v>5</v>
      </c>
      <c r="E1309" s="3" t="s">
        <v>6621</v>
      </c>
      <c r="F1309" s="9">
        <v>45084.842978703709</v>
      </c>
      <c r="G1309" s="9">
        <v>45085.191500000001</v>
      </c>
      <c r="H1309" s="9">
        <v>45085.236034259266</v>
      </c>
      <c r="I1309" s="5" t="str">
        <f>IF(VLOOKUP(B1309, 'Customer Data'!B:C,2,FALSE)='Order Data per SKU'!E1309,"","Different")</f>
        <v>Different</v>
      </c>
      <c r="J1309" s="5">
        <f>VLOOKUP(C1309,'Warehouse Data'!A:G,7,FALSE)</f>
        <v>5.99</v>
      </c>
      <c r="K1309" s="5">
        <f t="shared" si="20"/>
        <v>29.950000000000003</v>
      </c>
      <c r="L1309" s="15">
        <f>PRODUCT(VLOOKUP(C1309,'Warehouse Data'!A:H,8,FALSE),D1309)</f>
        <v>150.02851437363307</v>
      </c>
    </row>
    <row r="1310" spans="1:12" x14ac:dyDescent="0.3">
      <c r="A1310" t="s">
        <v>8009</v>
      </c>
      <c r="B1310" t="s">
        <v>6856</v>
      </c>
      <c r="C1310" t="s">
        <v>4883</v>
      </c>
      <c r="D1310" s="3">
        <v>1</v>
      </c>
      <c r="E1310" s="3" t="s">
        <v>6623</v>
      </c>
      <c r="F1310" s="9">
        <v>45085.14997870371</v>
      </c>
      <c r="G1310" s="9">
        <v>45085.629500000003</v>
      </c>
      <c r="H1310" s="9">
        <v>45085.642339814818</v>
      </c>
      <c r="I1310" s="5" t="str">
        <f>IF(VLOOKUP(B1310, 'Customer Data'!B:C,2,FALSE)='Order Data per SKU'!E1310,"","Different")</f>
        <v/>
      </c>
      <c r="J1310" s="5">
        <f>VLOOKUP(C1310,'Warehouse Data'!A:G,7,FALSE)</f>
        <v>5.99</v>
      </c>
      <c r="K1310" s="5">
        <f t="shared" si="20"/>
        <v>5.99</v>
      </c>
      <c r="L1310" s="15">
        <f>PRODUCT(VLOOKUP(C1310,'Warehouse Data'!A:H,8,FALSE),D1310)</f>
        <v>3.0079647050681055</v>
      </c>
    </row>
    <row r="1311" spans="1:12" x14ac:dyDescent="0.3">
      <c r="A1311" t="s">
        <v>8009</v>
      </c>
      <c r="B1311" t="s">
        <v>6856</v>
      </c>
      <c r="C1311" t="s">
        <v>3246</v>
      </c>
      <c r="D1311" s="3">
        <v>8</v>
      </c>
      <c r="E1311" s="3" t="s">
        <v>6623</v>
      </c>
      <c r="F1311" s="9">
        <v>45085.14997870371</v>
      </c>
      <c r="G1311" s="9">
        <v>45085.403700000003</v>
      </c>
      <c r="H1311" s="9">
        <v>45085.642339814818</v>
      </c>
      <c r="I1311" s="5" t="str">
        <f>IF(VLOOKUP(B1311, 'Customer Data'!B:C,2,FALSE)='Order Data per SKU'!E1311,"","Different")</f>
        <v/>
      </c>
      <c r="J1311" s="5">
        <f>VLOOKUP(C1311,'Warehouse Data'!A:G,7,FALSE)</f>
        <v>56.99</v>
      </c>
      <c r="K1311" s="5">
        <f t="shared" si="20"/>
        <v>455.92</v>
      </c>
      <c r="L1311" s="15">
        <f>PRODUCT(VLOOKUP(C1311,'Warehouse Data'!A:H,8,FALSE),D1311)</f>
        <v>224.00666960369122</v>
      </c>
    </row>
    <row r="1312" spans="1:12" x14ac:dyDescent="0.3">
      <c r="A1312" t="s">
        <v>8010</v>
      </c>
      <c r="B1312" t="s">
        <v>7135</v>
      </c>
      <c r="C1312" t="s">
        <v>3669</v>
      </c>
      <c r="D1312" s="3">
        <v>4</v>
      </c>
      <c r="E1312" s="3" t="s">
        <v>6627</v>
      </c>
      <c r="F1312" s="9">
        <v>45085.394978703713</v>
      </c>
      <c r="G1312" s="9">
        <v>45085.549800000001</v>
      </c>
      <c r="H1312" s="9">
        <v>45085.651923148158</v>
      </c>
      <c r="I1312" s="5" t="str">
        <f>IF(VLOOKUP(B1312, 'Customer Data'!B:C,2,FALSE)='Order Data per SKU'!E1312,"","Different")</f>
        <v/>
      </c>
      <c r="J1312" s="5">
        <f>VLOOKUP(C1312,'Warehouse Data'!A:G,7,FALSE)</f>
        <v>54.99</v>
      </c>
      <c r="K1312" s="5">
        <f t="shared" si="20"/>
        <v>219.96</v>
      </c>
      <c r="L1312" s="15">
        <f>PRODUCT(VLOOKUP(C1312,'Warehouse Data'!A:H,8,FALSE),D1312)</f>
        <v>60.02150263636576</v>
      </c>
    </row>
    <row r="1313" spans="1:12" x14ac:dyDescent="0.3">
      <c r="A1313" t="s">
        <v>8010</v>
      </c>
      <c r="B1313" t="s">
        <v>7135</v>
      </c>
      <c r="C1313" t="s">
        <v>4849</v>
      </c>
      <c r="D1313" s="3">
        <v>5</v>
      </c>
      <c r="E1313" s="3" t="s">
        <v>6627</v>
      </c>
      <c r="F1313" s="9">
        <v>45085.394978703713</v>
      </c>
      <c r="G1313" s="9">
        <v>45085.500099999997</v>
      </c>
      <c r="H1313" s="9">
        <v>45085.651923148158</v>
      </c>
      <c r="I1313" s="5" t="str">
        <f>IF(VLOOKUP(B1313, 'Customer Data'!B:C,2,FALSE)='Order Data per SKU'!E1313,"","Different")</f>
        <v/>
      </c>
      <c r="J1313" s="5">
        <f>VLOOKUP(C1313,'Warehouse Data'!A:G,7,FALSE)</f>
        <v>6.99</v>
      </c>
      <c r="K1313" s="5">
        <f t="shared" si="20"/>
        <v>34.950000000000003</v>
      </c>
      <c r="L1313" s="15">
        <f>PRODUCT(VLOOKUP(C1313,'Warehouse Data'!A:H,8,FALSE),D1313)</f>
        <v>20.014534553826504</v>
      </c>
    </row>
    <row r="1314" spans="1:12" x14ac:dyDescent="0.3">
      <c r="A1314" t="s">
        <v>8010</v>
      </c>
      <c r="B1314" t="s">
        <v>7135</v>
      </c>
      <c r="C1314" t="s">
        <v>3914</v>
      </c>
      <c r="D1314" s="3">
        <v>2</v>
      </c>
      <c r="E1314" s="3" t="s">
        <v>6627</v>
      </c>
      <c r="F1314" s="9">
        <v>45085.394978703713</v>
      </c>
      <c r="G1314" s="9">
        <v>45085.536500000002</v>
      </c>
      <c r="H1314" s="9">
        <v>45085.651923148158</v>
      </c>
      <c r="I1314" s="5" t="str">
        <f>IF(VLOOKUP(B1314, 'Customer Data'!B:C,2,FALSE)='Order Data per SKU'!E1314,"","Different")</f>
        <v/>
      </c>
      <c r="J1314" s="5">
        <f>VLOOKUP(C1314,'Warehouse Data'!A:G,7,FALSE)</f>
        <v>34.99</v>
      </c>
      <c r="K1314" s="5">
        <f t="shared" si="20"/>
        <v>69.98</v>
      </c>
      <c r="L1314" s="15">
        <f>PRODUCT(VLOOKUP(C1314,'Warehouse Data'!A:H,8,FALSE),D1314)</f>
        <v>0.21329617138603049</v>
      </c>
    </row>
    <row r="1315" spans="1:12" x14ac:dyDescent="0.3">
      <c r="A1315" t="s">
        <v>8011</v>
      </c>
      <c r="B1315" t="s">
        <v>6737</v>
      </c>
      <c r="C1315" t="s">
        <v>3064</v>
      </c>
      <c r="D1315" s="3">
        <v>5</v>
      </c>
      <c r="E1315" s="3" t="s">
        <v>6638</v>
      </c>
      <c r="F1315" s="9">
        <v>45085.729978703712</v>
      </c>
      <c r="G1315" s="9">
        <v>45086.194300000003</v>
      </c>
      <c r="H1315" s="9">
        <v>45086.259839814826</v>
      </c>
      <c r="I1315" s="5" t="str">
        <f>IF(VLOOKUP(B1315, 'Customer Data'!B:C,2,FALSE)='Order Data per SKU'!E1315,"","Different")</f>
        <v/>
      </c>
      <c r="J1315" s="5">
        <f>VLOOKUP(C1315,'Warehouse Data'!A:G,7,FALSE)</f>
        <v>22.99</v>
      </c>
      <c r="K1315" s="5">
        <f t="shared" si="20"/>
        <v>114.94999999999999</v>
      </c>
      <c r="L1315" s="15">
        <f>PRODUCT(VLOOKUP(C1315,'Warehouse Data'!A:H,8,FALSE),D1315)</f>
        <v>5.0040168848058642</v>
      </c>
    </row>
    <row r="1316" spans="1:12" x14ac:dyDescent="0.3">
      <c r="A1316" t="s">
        <v>8012</v>
      </c>
      <c r="B1316" t="s">
        <v>7057</v>
      </c>
      <c r="C1316" t="s">
        <v>3578</v>
      </c>
      <c r="D1316" s="3">
        <v>6</v>
      </c>
      <c r="E1316" s="3" t="s">
        <v>6623</v>
      </c>
      <c r="F1316" s="9">
        <v>45086.003978703709</v>
      </c>
      <c r="G1316" s="9">
        <v>45086.4156</v>
      </c>
      <c r="H1316" s="9">
        <v>45086.514395370374</v>
      </c>
      <c r="I1316" s="5" t="str">
        <f>IF(VLOOKUP(B1316, 'Customer Data'!B:C,2,FALSE)='Order Data per SKU'!E1316,"","Different")</f>
        <v/>
      </c>
      <c r="J1316" s="5">
        <f>VLOOKUP(C1316,'Warehouse Data'!A:G,7,FALSE)</f>
        <v>59.99</v>
      </c>
      <c r="K1316" s="5">
        <f t="shared" si="20"/>
        <v>359.94</v>
      </c>
      <c r="L1316" s="15">
        <f>PRODUCT(VLOOKUP(C1316,'Warehouse Data'!A:H,8,FALSE),D1316)</f>
        <v>3.0359404598563531</v>
      </c>
    </row>
    <row r="1317" spans="1:12" x14ac:dyDescent="0.3">
      <c r="A1317" t="s">
        <v>8012</v>
      </c>
      <c r="B1317" t="s">
        <v>7057</v>
      </c>
      <c r="C1317" t="s">
        <v>5540</v>
      </c>
      <c r="D1317" s="3">
        <v>4</v>
      </c>
      <c r="E1317" s="3" t="s">
        <v>6623</v>
      </c>
      <c r="F1317" s="9">
        <v>45086.003978703709</v>
      </c>
      <c r="G1317" s="9">
        <v>45086.333400000003</v>
      </c>
      <c r="H1317" s="9">
        <v>45086.514395370374</v>
      </c>
      <c r="I1317" s="5" t="str">
        <f>IF(VLOOKUP(B1317, 'Customer Data'!B:C,2,FALSE)='Order Data per SKU'!E1317,"","Different")</f>
        <v/>
      </c>
      <c r="J1317" s="5">
        <f>VLOOKUP(C1317,'Warehouse Data'!A:G,7,FALSE)</f>
        <v>39.99</v>
      </c>
      <c r="K1317" s="5">
        <f t="shared" si="20"/>
        <v>159.96</v>
      </c>
      <c r="L1317" s="15">
        <f>PRODUCT(VLOOKUP(C1317,'Warehouse Data'!A:H,8,FALSE),D1317)</f>
        <v>1.2204381546472423</v>
      </c>
    </row>
    <row r="1318" spans="1:12" x14ac:dyDescent="0.3">
      <c r="A1318" t="s">
        <v>8012</v>
      </c>
      <c r="B1318" t="s">
        <v>7057</v>
      </c>
      <c r="C1318" t="s">
        <v>5735</v>
      </c>
      <c r="D1318" s="3">
        <v>6</v>
      </c>
      <c r="E1318" s="3" t="s">
        <v>6623</v>
      </c>
      <c r="F1318" s="9">
        <v>45086.003978703709</v>
      </c>
      <c r="G1318" s="9">
        <v>45086.224699999999</v>
      </c>
      <c r="H1318" s="9">
        <v>45086.514395370374</v>
      </c>
      <c r="I1318" s="5" t="str">
        <f>IF(VLOOKUP(B1318, 'Customer Data'!B:C,2,FALSE)='Order Data per SKU'!E1318,"","Different")</f>
        <v/>
      </c>
      <c r="J1318" s="5">
        <f>VLOOKUP(C1318,'Warehouse Data'!A:G,7,FALSE)</f>
        <v>199.99</v>
      </c>
      <c r="K1318" s="5">
        <f t="shared" si="20"/>
        <v>1199.94</v>
      </c>
      <c r="L1318" s="15">
        <f>PRODUCT(VLOOKUP(C1318,'Warehouse Data'!A:H,8,FALSE),D1318)</f>
        <v>1.2039197201134353</v>
      </c>
    </row>
    <row r="1319" spans="1:12" x14ac:dyDescent="0.3">
      <c r="A1319" t="s">
        <v>8012</v>
      </c>
      <c r="B1319" t="s">
        <v>7057</v>
      </c>
      <c r="C1319" t="s">
        <v>3728</v>
      </c>
      <c r="D1319" s="3">
        <v>7</v>
      </c>
      <c r="E1319" s="3" t="s">
        <v>6623</v>
      </c>
      <c r="F1319" s="9">
        <v>45086.003978703709</v>
      </c>
      <c r="G1319" s="9">
        <v>45086.284299999999</v>
      </c>
      <c r="H1319" s="9">
        <v>45086.514395370374</v>
      </c>
      <c r="I1319" s="5" t="str">
        <f>IF(VLOOKUP(B1319, 'Customer Data'!B:C,2,FALSE)='Order Data per SKU'!E1319,"","Different")</f>
        <v/>
      </c>
      <c r="J1319" s="5">
        <f>VLOOKUP(C1319,'Warehouse Data'!A:G,7,FALSE)</f>
        <v>79.989999999999995</v>
      </c>
      <c r="K1319" s="5">
        <f t="shared" si="20"/>
        <v>559.92999999999995</v>
      </c>
      <c r="L1319" s="15">
        <f>PRODUCT(VLOOKUP(C1319,'Warehouse Data'!A:H,8,FALSE),D1319)</f>
        <v>14.027754490253191</v>
      </c>
    </row>
    <row r="1320" spans="1:12" x14ac:dyDescent="0.3">
      <c r="A1320" t="s">
        <v>8013</v>
      </c>
      <c r="B1320" t="s">
        <v>6936</v>
      </c>
      <c r="C1320" t="s">
        <v>3051</v>
      </c>
      <c r="D1320" s="3">
        <v>4</v>
      </c>
      <c r="E1320" s="3" t="s">
        <v>6619</v>
      </c>
      <c r="F1320" s="9">
        <v>45086.162978703709</v>
      </c>
      <c r="G1320" s="9">
        <v>45086.683499999999</v>
      </c>
      <c r="H1320" s="9">
        <v>45087.105339814821</v>
      </c>
      <c r="I1320" s="5" t="str">
        <f>IF(VLOOKUP(B1320, 'Customer Data'!B:C,2,FALSE)='Order Data per SKU'!E1320,"","Different")</f>
        <v/>
      </c>
      <c r="J1320" s="5">
        <f>VLOOKUP(C1320,'Warehouse Data'!A:G,7,FALSE)</f>
        <v>56.99</v>
      </c>
      <c r="K1320" s="5">
        <f t="shared" si="20"/>
        <v>227.96</v>
      </c>
      <c r="L1320" s="15">
        <f>PRODUCT(VLOOKUP(C1320,'Warehouse Data'!A:H,8,FALSE),D1320)</f>
        <v>2.0223276123325391</v>
      </c>
    </row>
    <row r="1321" spans="1:12" x14ac:dyDescent="0.3">
      <c r="A1321" t="s">
        <v>8013</v>
      </c>
      <c r="B1321" t="s">
        <v>6936</v>
      </c>
      <c r="C1321" t="s">
        <v>3827</v>
      </c>
      <c r="D1321" s="3">
        <v>2</v>
      </c>
      <c r="E1321" s="3" t="s">
        <v>6619</v>
      </c>
      <c r="F1321" s="9">
        <v>45086.162978703709</v>
      </c>
      <c r="G1321" s="9">
        <v>45086.228300000002</v>
      </c>
      <c r="H1321" s="9">
        <v>45087.105339814821</v>
      </c>
      <c r="I1321" s="5" t="str">
        <f>IF(VLOOKUP(B1321, 'Customer Data'!B:C,2,FALSE)='Order Data per SKU'!E1321,"","Different")</f>
        <v/>
      </c>
      <c r="J1321" s="5">
        <f>VLOOKUP(C1321,'Warehouse Data'!A:G,7,FALSE)</f>
        <v>49.99</v>
      </c>
      <c r="K1321" s="5">
        <f t="shared" si="20"/>
        <v>99.98</v>
      </c>
      <c r="L1321" s="15">
        <f>PRODUCT(VLOOKUP(C1321,'Warehouse Data'!A:H,8,FALSE),D1321)</f>
        <v>0.40644039110921437</v>
      </c>
    </row>
    <row r="1322" spans="1:12" x14ac:dyDescent="0.3">
      <c r="A1322" t="s">
        <v>8014</v>
      </c>
      <c r="B1322" t="s">
        <v>7092</v>
      </c>
      <c r="C1322" t="s">
        <v>3756</v>
      </c>
      <c r="D1322" s="3">
        <v>3</v>
      </c>
      <c r="E1322" s="3" t="s">
        <v>6627</v>
      </c>
      <c r="F1322" s="9">
        <v>45086.410978703709</v>
      </c>
      <c r="G1322" s="9">
        <v>45086.527600000001</v>
      </c>
      <c r="H1322" s="9">
        <v>45086.691534259262</v>
      </c>
      <c r="I1322" s="5" t="str">
        <f>IF(VLOOKUP(B1322, 'Customer Data'!B:C,2,FALSE)='Order Data per SKU'!E1322,"","Different")</f>
        <v/>
      </c>
      <c r="J1322" s="5">
        <f>VLOOKUP(C1322,'Warehouse Data'!A:G,7,FALSE)</f>
        <v>14.99</v>
      </c>
      <c r="K1322" s="5">
        <f t="shared" si="20"/>
        <v>44.97</v>
      </c>
      <c r="L1322" s="15">
        <f>PRODUCT(VLOOKUP(C1322,'Warehouse Data'!A:H,8,FALSE),D1322)</f>
        <v>54.008045138279073</v>
      </c>
    </row>
    <row r="1323" spans="1:12" x14ac:dyDescent="0.3">
      <c r="A1323" t="s">
        <v>8014</v>
      </c>
      <c r="B1323" t="s">
        <v>7092</v>
      </c>
      <c r="C1323" t="s">
        <v>4144</v>
      </c>
      <c r="D1323" s="3">
        <v>5</v>
      </c>
      <c r="E1323" s="3" t="s">
        <v>6627</v>
      </c>
      <c r="F1323" s="9">
        <v>45086.410978703709</v>
      </c>
      <c r="G1323" s="9">
        <v>45086.666599999997</v>
      </c>
      <c r="H1323" s="9">
        <v>45086.691534259262</v>
      </c>
      <c r="I1323" s="5" t="str">
        <f>IF(VLOOKUP(B1323, 'Customer Data'!B:C,2,FALSE)='Order Data per SKU'!E1323,"","Different")</f>
        <v/>
      </c>
      <c r="J1323" s="5">
        <f>VLOOKUP(C1323,'Warehouse Data'!A:G,7,FALSE)</f>
        <v>39.99</v>
      </c>
      <c r="K1323" s="5">
        <f t="shared" si="20"/>
        <v>199.95000000000002</v>
      </c>
      <c r="L1323" s="15">
        <f>PRODUCT(VLOOKUP(C1323,'Warehouse Data'!A:H,8,FALSE),D1323)</f>
        <v>2.5201871826150049</v>
      </c>
    </row>
    <row r="1324" spans="1:12" x14ac:dyDescent="0.3">
      <c r="A1324" t="s">
        <v>8014</v>
      </c>
      <c r="B1324" t="s">
        <v>7092</v>
      </c>
      <c r="C1324" t="s">
        <v>3919</v>
      </c>
      <c r="D1324" s="3">
        <v>7</v>
      </c>
      <c r="E1324" s="3" t="s">
        <v>6627</v>
      </c>
      <c r="F1324" s="9">
        <v>45086.410978703709</v>
      </c>
      <c r="G1324" s="9">
        <v>45086.650099999999</v>
      </c>
      <c r="H1324" s="9">
        <v>45086.691534259262</v>
      </c>
      <c r="I1324" s="5" t="str">
        <f>IF(VLOOKUP(B1324, 'Customer Data'!B:C,2,FALSE)='Order Data per SKU'!E1324,"","Different")</f>
        <v/>
      </c>
      <c r="J1324" s="5">
        <f>VLOOKUP(C1324,'Warehouse Data'!A:G,7,FALSE)</f>
        <v>49.99</v>
      </c>
      <c r="K1324" s="5">
        <f t="shared" si="20"/>
        <v>349.93</v>
      </c>
      <c r="L1324" s="15">
        <f>PRODUCT(VLOOKUP(C1324,'Warehouse Data'!A:H,8,FALSE),D1324)</f>
        <v>3.5319386200112644</v>
      </c>
    </row>
    <row r="1325" spans="1:12" x14ac:dyDescent="0.3">
      <c r="A1325" t="s">
        <v>8015</v>
      </c>
      <c r="B1325" t="s">
        <v>7099</v>
      </c>
      <c r="C1325" t="s">
        <v>4311</v>
      </c>
      <c r="D1325" s="3">
        <v>5</v>
      </c>
      <c r="E1325" s="3" t="s">
        <v>6635</v>
      </c>
      <c r="F1325" s="9">
        <v>45086.64797870371</v>
      </c>
      <c r="G1325" s="9">
        <v>45086.924099999997</v>
      </c>
      <c r="H1325" s="9">
        <v>45087.097284259267</v>
      </c>
      <c r="I1325" s="5" t="str">
        <f>IF(VLOOKUP(B1325, 'Customer Data'!B:C,2,FALSE)='Order Data per SKU'!E1325,"","Different")</f>
        <v/>
      </c>
      <c r="J1325" s="5">
        <f>VLOOKUP(C1325,'Warehouse Data'!A:G,7,FALSE)</f>
        <v>49.99</v>
      </c>
      <c r="K1325" s="5">
        <f t="shared" si="20"/>
        <v>249.95000000000002</v>
      </c>
      <c r="L1325" s="15">
        <f>PRODUCT(VLOOKUP(C1325,'Warehouse Data'!A:H,8,FALSE),D1325)</f>
        <v>10.031837694289541</v>
      </c>
    </row>
    <row r="1326" spans="1:12" x14ac:dyDescent="0.3">
      <c r="A1326" t="s">
        <v>8015</v>
      </c>
      <c r="B1326" t="s">
        <v>7099</v>
      </c>
      <c r="C1326" t="s">
        <v>4988</v>
      </c>
      <c r="D1326" s="3">
        <v>3</v>
      </c>
      <c r="E1326" s="3" t="s">
        <v>6635</v>
      </c>
      <c r="F1326" s="9">
        <v>45086.64797870371</v>
      </c>
      <c r="G1326" s="9">
        <v>45086.724000000002</v>
      </c>
      <c r="H1326" s="9">
        <v>45087.097284259267</v>
      </c>
      <c r="I1326" s="5" t="str">
        <f>IF(VLOOKUP(B1326, 'Customer Data'!B:C,2,FALSE)='Order Data per SKU'!E1326,"","Different")</f>
        <v/>
      </c>
      <c r="J1326" s="5">
        <f>VLOOKUP(C1326,'Warehouse Data'!A:G,7,FALSE)</f>
        <v>12.99</v>
      </c>
      <c r="K1326" s="5">
        <f t="shared" si="20"/>
        <v>38.97</v>
      </c>
      <c r="L1326" s="15">
        <f>PRODUCT(VLOOKUP(C1326,'Warehouse Data'!A:H,8,FALSE),D1326)</f>
        <v>6.0182037764512675</v>
      </c>
    </row>
    <row r="1327" spans="1:12" x14ac:dyDescent="0.3">
      <c r="A1327" t="s">
        <v>8016</v>
      </c>
      <c r="B1327" t="s">
        <v>7262</v>
      </c>
      <c r="C1327" t="s">
        <v>3576</v>
      </c>
      <c r="D1327" s="3">
        <v>5</v>
      </c>
      <c r="E1327" s="3" t="s">
        <v>6640</v>
      </c>
      <c r="F1327" s="9">
        <v>45086.64997870371</v>
      </c>
      <c r="G1327" s="9">
        <v>45086.862000000001</v>
      </c>
      <c r="H1327" s="9">
        <v>45086.943034259268</v>
      </c>
      <c r="I1327" s="5" t="str">
        <f>IF(VLOOKUP(B1327, 'Customer Data'!B:C,2,FALSE)='Order Data per SKU'!E1327,"","Different")</f>
        <v/>
      </c>
      <c r="J1327" s="5">
        <f>VLOOKUP(C1327,'Warehouse Data'!A:G,7,FALSE)</f>
        <v>61.99</v>
      </c>
      <c r="K1327" s="5">
        <f t="shared" si="20"/>
        <v>309.95</v>
      </c>
      <c r="L1327" s="15">
        <f>PRODUCT(VLOOKUP(C1327,'Warehouse Data'!A:H,8,FALSE),D1327)</f>
        <v>5.0434758040228447</v>
      </c>
    </row>
    <row r="1328" spans="1:12" x14ac:dyDescent="0.3">
      <c r="A1328" t="s">
        <v>8016</v>
      </c>
      <c r="B1328" t="s">
        <v>7262</v>
      </c>
      <c r="C1328" t="s">
        <v>5484</v>
      </c>
      <c r="D1328" s="3">
        <v>2</v>
      </c>
      <c r="E1328" s="3" t="s">
        <v>6640</v>
      </c>
      <c r="F1328" s="9">
        <v>45086.64997870371</v>
      </c>
      <c r="G1328" s="9">
        <v>45086.883000000002</v>
      </c>
      <c r="H1328" s="9">
        <v>45086.943034259268</v>
      </c>
      <c r="I1328" s="5" t="str">
        <f>IF(VLOOKUP(B1328, 'Customer Data'!B:C,2,FALSE)='Order Data per SKU'!E1328,"","Different")</f>
        <v/>
      </c>
      <c r="J1328" s="5">
        <f>VLOOKUP(C1328,'Warehouse Data'!A:G,7,FALSE)</f>
        <v>19.989999999999998</v>
      </c>
      <c r="K1328" s="5">
        <f t="shared" si="20"/>
        <v>39.979999999999997</v>
      </c>
      <c r="L1328" s="15">
        <f>PRODUCT(VLOOKUP(C1328,'Warehouse Data'!A:H,8,FALSE),D1328)</f>
        <v>6.0171440056933481</v>
      </c>
    </row>
    <row r="1329" spans="1:12" x14ac:dyDescent="0.3">
      <c r="A1329" t="s">
        <v>8017</v>
      </c>
      <c r="B1329" t="s">
        <v>7024</v>
      </c>
      <c r="C1329" t="s">
        <v>3640</v>
      </c>
      <c r="D1329" s="3">
        <v>5</v>
      </c>
      <c r="E1329" s="3" t="s">
        <v>6661</v>
      </c>
      <c r="F1329" s="9">
        <v>45087.053978703712</v>
      </c>
      <c r="G1329" s="9">
        <v>45087.094799999999</v>
      </c>
      <c r="H1329" s="9">
        <v>45087.314395370377</v>
      </c>
      <c r="I1329" s="5" t="str">
        <f>IF(VLOOKUP(B1329, 'Customer Data'!B:C,2,FALSE)='Order Data per SKU'!E1329,"","Different")</f>
        <v/>
      </c>
      <c r="J1329" s="5">
        <f>VLOOKUP(C1329,'Warehouse Data'!A:G,7,FALSE)</f>
        <v>7.99</v>
      </c>
      <c r="K1329" s="5">
        <f t="shared" si="20"/>
        <v>39.950000000000003</v>
      </c>
      <c r="L1329" s="15">
        <f>PRODUCT(VLOOKUP(C1329,'Warehouse Data'!A:H,8,FALSE),D1329)</f>
        <v>9.0440751430000113</v>
      </c>
    </row>
    <row r="1330" spans="1:12" x14ac:dyDescent="0.3">
      <c r="A1330" t="s">
        <v>8018</v>
      </c>
      <c r="B1330" t="s">
        <v>6872</v>
      </c>
      <c r="C1330" t="s">
        <v>5341</v>
      </c>
      <c r="D1330" s="3">
        <v>7</v>
      </c>
      <c r="E1330" s="3" t="s">
        <v>6661</v>
      </c>
      <c r="F1330" s="9">
        <v>45087.187978703711</v>
      </c>
      <c r="G1330" s="9">
        <v>45087.602899999998</v>
      </c>
      <c r="H1330" s="9">
        <v>45087.834506481486</v>
      </c>
      <c r="I1330" s="5" t="str">
        <f>IF(VLOOKUP(B1330, 'Customer Data'!B:C,2,FALSE)='Order Data per SKU'!E1330,"","Different")</f>
        <v/>
      </c>
      <c r="J1330" s="5">
        <f>VLOOKUP(C1330,'Warehouse Data'!A:G,7,FALSE)</f>
        <v>29.99</v>
      </c>
      <c r="K1330" s="5">
        <f t="shared" si="20"/>
        <v>209.92999999999998</v>
      </c>
      <c r="L1330" s="15">
        <f>PRODUCT(VLOOKUP(C1330,'Warehouse Data'!A:H,8,FALSE),D1330)</f>
        <v>420.00708634754676</v>
      </c>
    </row>
    <row r="1331" spans="1:12" x14ac:dyDescent="0.3">
      <c r="A1331" t="s">
        <v>8018</v>
      </c>
      <c r="B1331" t="s">
        <v>6872</v>
      </c>
      <c r="C1331" t="s">
        <v>5280</v>
      </c>
      <c r="D1331" s="3">
        <v>8</v>
      </c>
      <c r="E1331" s="3" t="s">
        <v>6661</v>
      </c>
      <c r="F1331" s="9">
        <v>45087.187978703711</v>
      </c>
      <c r="G1331" s="9">
        <v>45087.6515</v>
      </c>
      <c r="H1331" s="9">
        <v>45087.834506481486</v>
      </c>
      <c r="I1331" s="5" t="str">
        <f>IF(VLOOKUP(B1331, 'Customer Data'!B:C,2,FALSE)='Order Data per SKU'!E1331,"","Different")</f>
        <v/>
      </c>
      <c r="J1331" s="5">
        <f>VLOOKUP(C1331,'Warehouse Data'!A:G,7,FALSE)</f>
        <v>32.99</v>
      </c>
      <c r="K1331" s="5">
        <f t="shared" si="20"/>
        <v>263.92</v>
      </c>
      <c r="L1331" s="15">
        <f>PRODUCT(VLOOKUP(C1331,'Warehouse Data'!A:H,8,FALSE),D1331)</f>
        <v>0.8146742294089786</v>
      </c>
    </row>
    <row r="1332" spans="1:12" x14ac:dyDescent="0.3">
      <c r="A1332" t="s">
        <v>8019</v>
      </c>
      <c r="B1332" t="s">
        <v>6835</v>
      </c>
      <c r="C1332" t="s">
        <v>5008</v>
      </c>
      <c r="D1332" s="3">
        <v>2</v>
      </c>
      <c r="E1332" s="3" t="s">
        <v>6657</v>
      </c>
      <c r="F1332" s="9">
        <v>45087.336978703708</v>
      </c>
      <c r="G1332" s="9">
        <v>45087.724600000001</v>
      </c>
      <c r="H1332" s="9">
        <v>45087.793228703711</v>
      </c>
      <c r="I1332" s="5" t="str">
        <f>IF(VLOOKUP(B1332, 'Customer Data'!B:C,2,FALSE)='Order Data per SKU'!E1332,"","Different")</f>
        <v>Different</v>
      </c>
      <c r="J1332" s="5">
        <f>VLOOKUP(C1332,'Warehouse Data'!A:G,7,FALSE)</f>
        <v>10.99</v>
      </c>
      <c r="K1332" s="5">
        <f t="shared" si="20"/>
        <v>21.98</v>
      </c>
      <c r="L1332" s="15">
        <f>PRODUCT(VLOOKUP(C1332,'Warehouse Data'!A:H,8,FALSE),D1332)</f>
        <v>6.0143916974246059</v>
      </c>
    </row>
    <row r="1333" spans="1:12" x14ac:dyDescent="0.3">
      <c r="A1333" t="s">
        <v>8020</v>
      </c>
      <c r="B1333" t="s">
        <v>6848</v>
      </c>
      <c r="C1333" t="s">
        <v>4205</v>
      </c>
      <c r="D1333" s="3">
        <v>3</v>
      </c>
      <c r="E1333" s="3" t="s">
        <v>6624</v>
      </c>
      <c r="F1333" s="9">
        <v>45087.464978703705</v>
      </c>
      <c r="G1333" s="9">
        <v>45088.258099999999</v>
      </c>
      <c r="H1333" s="9">
        <v>45088.437895370371</v>
      </c>
      <c r="I1333" s="5" t="str">
        <f>IF(VLOOKUP(B1333, 'Customer Data'!B:C,2,FALSE)='Order Data per SKU'!E1333,"","Different")</f>
        <v/>
      </c>
      <c r="J1333" s="5">
        <f>VLOOKUP(C1333,'Warehouse Data'!A:G,7,FALSE)</f>
        <v>34.99</v>
      </c>
      <c r="K1333" s="5">
        <f t="shared" si="20"/>
        <v>104.97</v>
      </c>
      <c r="L1333" s="15">
        <f>PRODUCT(VLOOKUP(C1333,'Warehouse Data'!A:H,8,FALSE),D1333)</f>
        <v>3.0018618597630882</v>
      </c>
    </row>
    <row r="1334" spans="1:12" x14ac:dyDescent="0.3">
      <c r="A1334" t="s">
        <v>8021</v>
      </c>
      <c r="B1334" t="s">
        <v>6791</v>
      </c>
      <c r="C1334" t="s">
        <v>3767</v>
      </c>
      <c r="D1334" s="3">
        <v>2</v>
      </c>
      <c r="E1334" s="3" t="s">
        <v>6661</v>
      </c>
      <c r="F1334" s="9">
        <v>45087.922978703704</v>
      </c>
      <c r="G1334" s="9">
        <v>45088.004300000001</v>
      </c>
      <c r="H1334" s="9">
        <v>45088.088256481482</v>
      </c>
      <c r="I1334" s="5" t="str">
        <f>IF(VLOOKUP(B1334, 'Customer Data'!B:C,2,FALSE)='Order Data per SKU'!E1334,"","Different")</f>
        <v/>
      </c>
      <c r="J1334" s="5">
        <f>VLOOKUP(C1334,'Warehouse Data'!A:G,7,FALSE)</f>
        <v>54.99</v>
      </c>
      <c r="K1334" s="5">
        <f t="shared" si="20"/>
        <v>109.98</v>
      </c>
      <c r="L1334" s="15">
        <f>PRODUCT(VLOOKUP(C1334,'Warehouse Data'!A:H,8,FALSE),D1334)</f>
        <v>0.80963187208526699</v>
      </c>
    </row>
    <row r="1335" spans="1:12" x14ac:dyDescent="0.3">
      <c r="A1335" t="s">
        <v>8022</v>
      </c>
      <c r="B1335" t="s">
        <v>7227</v>
      </c>
      <c r="C1335" t="s">
        <v>5896</v>
      </c>
      <c r="D1335" s="3">
        <v>2</v>
      </c>
      <c r="E1335" s="3" t="s">
        <v>6630</v>
      </c>
      <c r="F1335" s="9">
        <v>45087.935978703703</v>
      </c>
      <c r="G1335" s="9">
        <v>45088.404600000002</v>
      </c>
      <c r="H1335" s="9">
        <v>45088.541534259261</v>
      </c>
      <c r="I1335" s="5" t="str">
        <f>IF(VLOOKUP(B1335, 'Customer Data'!B:C,2,FALSE)='Order Data per SKU'!E1335,"","Different")</f>
        <v/>
      </c>
      <c r="J1335" s="5">
        <f>VLOOKUP(C1335,'Warehouse Data'!A:G,7,FALSE)</f>
        <v>129.99</v>
      </c>
      <c r="K1335" s="5">
        <f t="shared" si="20"/>
        <v>259.98</v>
      </c>
      <c r="L1335" s="15">
        <f>PRODUCT(VLOOKUP(C1335,'Warehouse Data'!A:H,8,FALSE),D1335)</f>
        <v>40.018765202357962</v>
      </c>
    </row>
    <row r="1336" spans="1:12" x14ac:dyDescent="0.3">
      <c r="A1336" t="s">
        <v>8022</v>
      </c>
      <c r="B1336" t="s">
        <v>7227</v>
      </c>
      <c r="C1336" t="s">
        <v>4192</v>
      </c>
      <c r="D1336" s="3">
        <v>2</v>
      </c>
      <c r="E1336" s="3" t="s">
        <v>6630</v>
      </c>
      <c r="F1336" s="9">
        <v>45087.935978703703</v>
      </c>
      <c r="G1336" s="9">
        <v>45088.494899999998</v>
      </c>
      <c r="H1336" s="9">
        <v>45088.541534259261</v>
      </c>
      <c r="I1336" s="5" t="str">
        <f>IF(VLOOKUP(B1336, 'Customer Data'!B:C,2,FALSE)='Order Data per SKU'!E1336,"","Different")</f>
        <v/>
      </c>
      <c r="J1336" s="5">
        <f>VLOOKUP(C1336,'Warehouse Data'!A:G,7,FALSE)</f>
        <v>19.989999999999998</v>
      </c>
      <c r="K1336" s="5">
        <f t="shared" si="20"/>
        <v>39.979999999999997</v>
      </c>
      <c r="L1336" s="15">
        <f>PRODUCT(VLOOKUP(C1336,'Warehouse Data'!A:H,8,FALSE),D1336)</f>
        <v>60.007368328562166</v>
      </c>
    </row>
    <row r="1337" spans="1:12" x14ac:dyDescent="0.3">
      <c r="A1337" t="s">
        <v>8023</v>
      </c>
      <c r="B1337" t="s">
        <v>7150</v>
      </c>
      <c r="C1337" t="s">
        <v>4734</v>
      </c>
      <c r="D1337" s="3">
        <v>2</v>
      </c>
      <c r="E1337" s="3" t="s">
        <v>6651</v>
      </c>
      <c r="F1337" s="9">
        <v>45088.037978703702</v>
      </c>
      <c r="G1337" s="9">
        <v>45088.123099999997</v>
      </c>
      <c r="H1337" s="9">
        <v>45088.153256481477</v>
      </c>
      <c r="I1337" s="5" t="str">
        <f>IF(VLOOKUP(B1337, 'Customer Data'!B:C,2,FALSE)='Order Data per SKU'!E1337,"","Different")</f>
        <v/>
      </c>
      <c r="J1337" s="5">
        <f>VLOOKUP(C1337,'Warehouse Data'!A:G,7,FALSE)</f>
        <v>16.989999999999998</v>
      </c>
      <c r="K1337" s="5">
        <f t="shared" si="20"/>
        <v>33.979999999999997</v>
      </c>
      <c r="L1337" s="15">
        <f>PRODUCT(VLOOKUP(C1337,'Warehouse Data'!A:H,8,FALSE),D1337)</f>
        <v>6.0132173785558392</v>
      </c>
    </row>
    <row r="1338" spans="1:12" x14ac:dyDescent="0.3">
      <c r="A1338" t="s">
        <v>8024</v>
      </c>
      <c r="B1338" t="s">
        <v>6991</v>
      </c>
      <c r="C1338" t="s">
        <v>5624</v>
      </c>
      <c r="D1338" s="3">
        <v>6</v>
      </c>
      <c r="E1338" s="3" t="s">
        <v>6640</v>
      </c>
      <c r="F1338" s="9">
        <v>45088.3859787037</v>
      </c>
      <c r="G1338" s="9">
        <v>45088.4709</v>
      </c>
      <c r="H1338" s="9">
        <v>45088.910284259255</v>
      </c>
      <c r="I1338" s="5" t="str">
        <f>IF(VLOOKUP(B1338, 'Customer Data'!B:C,2,FALSE)='Order Data per SKU'!E1338,"","Different")</f>
        <v/>
      </c>
      <c r="J1338" s="5">
        <f>VLOOKUP(C1338,'Warehouse Data'!A:G,7,FALSE)</f>
        <v>19.989999999999998</v>
      </c>
      <c r="K1338" s="5">
        <f t="shared" si="20"/>
        <v>119.94</v>
      </c>
      <c r="L1338" s="15">
        <f>PRODUCT(VLOOKUP(C1338,'Warehouse Data'!A:H,8,FALSE),D1338)</f>
        <v>84.046944558601126</v>
      </c>
    </row>
    <row r="1339" spans="1:12" x14ac:dyDescent="0.3">
      <c r="A1339" t="s">
        <v>8024</v>
      </c>
      <c r="B1339" t="s">
        <v>6991</v>
      </c>
      <c r="C1339" t="s">
        <v>5361</v>
      </c>
      <c r="D1339" s="3">
        <v>7</v>
      </c>
      <c r="E1339" s="3" t="s">
        <v>6640</v>
      </c>
      <c r="F1339" s="9">
        <v>45088.3859787037</v>
      </c>
      <c r="G1339" s="9">
        <v>45088.6541</v>
      </c>
      <c r="H1339" s="9">
        <v>45088.910284259255</v>
      </c>
      <c r="I1339" s="5" t="str">
        <f>IF(VLOOKUP(B1339, 'Customer Data'!B:C,2,FALSE)='Order Data per SKU'!E1339,"","Different")</f>
        <v/>
      </c>
      <c r="J1339" s="5">
        <f>VLOOKUP(C1339,'Warehouse Data'!A:G,7,FALSE)</f>
        <v>15.99</v>
      </c>
      <c r="K1339" s="5">
        <f t="shared" si="20"/>
        <v>111.93</v>
      </c>
      <c r="L1339" s="15">
        <f>PRODUCT(VLOOKUP(C1339,'Warehouse Data'!A:H,8,FALSE),D1339)</f>
        <v>3.5184579592378356</v>
      </c>
    </row>
    <row r="1340" spans="1:12" x14ac:dyDescent="0.3">
      <c r="A1340" t="s">
        <v>8025</v>
      </c>
      <c r="B1340" t="s">
        <v>7079</v>
      </c>
      <c r="C1340" t="s">
        <v>5006</v>
      </c>
      <c r="D1340" s="3">
        <v>3</v>
      </c>
      <c r="E1340" s="3" t="s">
        <v>6653</v>
      </c>
      <c r="F1340" s="9">
        <v>45088.392978703698</v>
      </c>
      <c r="G1340" s="9">
        <v>45088.433199999999</v>
      </c>
      <c r="H1340" s="9">
        <v>45088.654089814809</v>
      </c>
      <c r="I1340" s="5" t="str">
        <f>IF(VLOOKUP(B1340, 'Customer Data'!B:C,2,FALSE)='Order Data per SKU'!E1340,"","Different")</f>
        <v/>
      </c>
      <c r="J1340" s="5">
        <f>VLOOKUP(C1340,'Warehouse Data'!A:G,7,FALSE)</f>
        <v>16.989999999999998</v>
      </c>
      <c r="K1340" s="5">
        <f t="shared" si="20"/>
        <v>50.97</v>
      </c>
      <c r="L1340" s="15">
        <f>PRODUCT(VLOOKUP(C1340,'Warehouse Data'!A:H,8,FALSE),D1340)</f>
        <v>7.5283629163965493</v>
      </c>
    </row>
    <row r="1341" spans="1:12" x14ac:dyDescent="0.3">
      <c r="A1341" t="s">
        <v>8025</v>
      </c>
      <c r="B1341" t="s">
        <v>7079</v>
      </c>
      <c r="C1341" t="s">
        <v>5956</v>
      </c>
      <c r="D1341" s="3">
        <v>9</v>
      </c>
      <c r="E1341" s="3" t="s">
        <v>6653</v>
      </c>
      <c r="F1341" s="9">
        <v>45088.392978703698</v>
      </c>
      <c r="G1341" s="9">
        <v>45088.396999999997</v>
      </c>
      <c r="H1341" s="9">
        <v>45088.654089814809</v>
      </c>
      <c r="I1341" s="5" t="str">
        <f>IF(VLOOKUP(B1341, 'Customer Data'!B:C,2,FALSE)='Order Data per SKU'!E1341,"","Different")</f>
        <v/>
      </c>
      <c r="J1341" s="5">
        <f>VLOOKUP(C1341,'Warehouse Data'!A:G,7,FALSE)</f>
        <v>49.99</v>
      </c>
      <c r="K1341" s="5">
        <f t="shared" si="20"/>
        <v>449.91</v>
      </c>
      <c r="L1341" s="15">
        <f>PRODUCT(VLOOKUP(C1341,'Warehouse Data'!A:H,8,FALSE),D1341)</f>
        <v>36.031282127915809</v>
      </c>
    </row>
    <row r="1342" spans="1:12" x14ac:dyDescent="0.3">
      <c r="A1342" t="s">
        <v>8026</v>
      </c>
      <c r="B1342" t="s">
        <v>6987</v>
      </c>
      <c r="C1342" t="s">
        <v>3821</v>
      </c>
      <c r="D1342" s="3">
        <v>8</v>
      </c>
      <c r="E1342" s="3" t="s">
        <v>6631</v>
      </c>
      <c r="F1342" s="9">
        <v>45088.504978703699</v>
      </c>
      <c r="G1342" s="9">
        <v>45089.152900000001</v>
      </c>
      <c r="H1342" s="9">
        <v>45089.168173148144</v>
      </c>
      <c r="I1342" s="5" t="str">
        <f>IF(VLOOKUP(B1342, 'Customer Data'!B:C,2,FALSE)='Order Data per SKU'!E1342,"","Different")</f>
        <v/>
      </c>
      <c r="J1342" s="5">
        <f>VLOOKUP(C1342,'Warehouse Data'!A:G,7,FALSE)</f>
        <v>99.99</v>
      </c>
      <c r="K1342" s="5">
        <f t="shared" si="20"/>
        <v>799.92</v>
      </c>
      <c r="L1342" s="15">
        <f>PRODUCT(VLOOKUP(C1342,'Warehouse Data'!A:H,8,FALSE),D1342)</f>
        <v>7.2297364420282362</v>
      </c>
    </row>
    <row r="1343" spans="1:12" x14ac:dyDescent="0.3">
      <c r="A1343" t="s">
        <v>8027</v>
      </c>
      <c r="B1343" t="s">
        <v>7037</v>
      </c>
      <c r="C1343" t="s">
        <v>5814</v>
      </c>
      <c r="D1343" s="3">
        <v>7</v>
      </c>
      <c r="E1343" s="3" t="s">
        <v>6623</v>
      </c>
      <c r="F1343" s="9">
        <v>45088.773978703699</v>
      </c>
      <c r="G1343" s="9">
        <v>45088.803699999997</v>
      </c>
      <c r="H1343" s="9">
        <v>45088.887867592588</v>
      </c>
      <c r="I1343" s="5" t="str">
        <f>IF(VLOOKUP(B1343, 'Customer Data'!B:C,2,FALSE)='Order Data per SKU'!E1343,"","Different")</f>
        <v/>
      </c>
      <c r="J1343" s="5">
        <f>VLOOKUP(C1343,'Warehouse Data'!A:G,7,FALSE)</f>
        <v>149.99</v>
      </c>
      <c r="K1343" s="5">
        <f t="shared" si="20"/>
        <v>1049.93</v>
      </c>
      <c r="L1343" s="15">
        <f>PRODUCT(VLOOKUP(C1343,'Warehouse Data'!A:H,8,FALSE),D1343)</f>
        <v>77.068485735130594</v>
      </c>
    </row>
    <row r="1344" spans="1:12" x14ac:dyDescent="0.3">
      <c r="A1344" t="s">
        <v>8027</v>
      </c>
      <c r="B1344" t="s">
        <v>7037</v>
      </c>
      <c r="C1344" t="s">
        <v>4691</v>
      </c>
      <c r="D1344" s="3">
        <v>7</v>
      </c>
      <c r="E1344" s="3" t="s">
        <v>6623</v>
      </c>
      <c r="F1344" s="9">
        <v>45088.773978703699</v>
      </c>
      <c r="G1344" s="9">
        <v>45088.8361</v>
      </c>
      <c r="H1344" s="9">
        <v>45088.887867592588</v>
      </c>
      <c r="I1344" s="5" t="str">
        <f>IF(VLOOKUP(B1344, 'Customer Data'!B:C,2,FALSE)='Order Data per SKU'!E1344,"","Different")</f>
        <v/>
      </c>
      <c r="J1344" s="5">
        <f>VLOOKUP(C1344,'Warehouse Data'!A:G,7,FALSE)</f>
        <v>5.99</v>
      </c>
      <c r="K1344" s="5">
        <f t="shared" si="20"/>
        <v>41.93</v>
      </c>
      <c r="L1344" s="15">
        <f>PRODUCT(VLOOKUP(C1344,'Warehouse Data'!A:H,8,FALSE),D1344)</f>
        <v>3.5087987168853059</v>
      </c>
    </row>
    <row r="1345" spans="1:12" x14ac:dyDescent="0.3">
      <c r="A1345" t="s">
        <v>8028</v>
      </c>
      <c r="B1345" t="s">
        <v>7223</v>
      </c>
      <c r="C1345" t="s">
        <v>4335</v>
      </c>
      <c r="D1345" s="3">
        <v>5</v>
      </c>
      <c r="E1345" s="3" t="s">
        <v>6621</v>
      </c>
      <c r="F1345" s="9">
        <v>45089.163978703698</v>
      </c>
      <c r="G1345" s="9">
        <v>45089.5743</v>
      </c>
      <c r="H1345" s="9">
        <v>45089.632034259252</v>
      </c>
      <c r="I1345" s="5" t="str">
        <f>IF(VLOOKUP(B1345, 'Customer Data'!B:C,2,FALSE)='Order Data per SKU'!E1345,"","Different")</f>
        <v/>
      </c>
      <c r="J1345" s="5">
        <f>VLOOKUP(C1345,'Warehouse Data'!A:G,7,FALSE)</f>
        <v>79.989999999999995</v>
      </c>
      <c r="K1345" s="5">
        <f t="shared" si="20"/>
        <v>399.95</v>
      </c>
      <c r="L1345" s="15">
        <f>PRODUCT(VLOOKUP(C1345,'Warehouse Data'!A:H,8,FALSE),D1345)</f>
        <v>0.5431562661313345</v>
      </c>
    </row>
    <row r="1346" spans="1:12" x14ac:dyDescent="0.3">
      <c r="A1346" t="s">
        <v>8029</v>
      </c>
      <c r="B1346" t="s">
        <v>6771</v>
      </c>
      <c r="C1346" t="s">
        <v>3233</v>
      </c>
      <c r="D1346" s="3">
        <v>8</v>
      </c>
      <c r="E1346" s="3" t="s">
        <v>6640</v>
      </c>
      <c r="F1346" s="9">
        <v>45089.2799787037</v>
      </c>
      <c r="G1346" s="9">
        <v>45089.797899999998</v>
      </c>
      <c r="H1346" s="9">
        <v>45089.982756481477</v>
      </c>
      <c r="I1346" s="5" t="str">
        <f>IF(VLOOKUP(B1346, 'Customer Data'!B:C,2,FALSE)='Order Data per SKU'!E1346,"","Different")</f>
        <v/>
      </c>
      <c r="J1346" s="5">
        <f>VLOOKUP(C1346,'Warehouse Data'!A:G,7,FALSE)</f>
        <v>26.99</v>
      </c>
      <c r="K1346" s="5">
        <f t="shared" si="20"/>
        <v>215.92</v>
      </c>
      <c r="L1346" s="15">
        <f>PRODUCT(VLOOKUP(C1346,'Warehouse Data'!A:H,8,FALSE),D1346)</f>
        <v>40.058450576653968</v>
      </c>
    </row>
    <row r="1347" spans="1:12" x14ac:dyDescent="0.3">
      <c r="A1347" t="s">
        <v>8030</v>
      </c>
      <c r="B1347" t="s">
        <v>7164</v>
      </c>
      <c r="C1347" t="s">
        <v>3039</v>
      </c>
      <c r="D1347" s="3">
        <v>6</v>
      </c>
      <c r="E1347" s="3" t="s">
        <v>6632</v>
      </c>
      <c r="F1347" s="9">
        <v>45089.583978703697</v>
      </c>
      <c r="G1347" s="9">
        <v>45089.586499999998</v>
      </c>
      <c r="H1347" s="9">
        <v>45089.595089814808</v>
      </c>
      <c r="I1347" s="5" t="str">
        <f>IF(VLOOKUP(B1347, 'Customer Data'!B:C,2,FALSE)='Order Data per SKU'!E1347,"","Different")</f>
        <v>Different</v>
      </c>
      <c r="J1347" s="5">
        <f>VLOOKUP(C1347,'Warehouse Data'!A:G,7,FALSE)</f>
        <v>5.99</v>
      </c>
      <c r="K1347" s="5">
        <f t="shared" si="20"/>
        <v>35.94</v>
      </c>
      <c r="L1347" s="15">
        <f>PRODUCT(VLOOKUP(C1347,'Warehouse Data'!A:H,8,FALSE),D1347)</f>
        <v>66.03307589130344</v>
      </c>
    </row>
    <row r="1348" spans="1:12" x14ac:dyDescent="0.3">
      <c r="A1348" t="s">
        <v>8030</v>
      </c>
      <c r="B1348" t="s">
        <v>7164</v>
      </c>
      <c r="C1348" t="s">
        <v>5263</v>
      </c>
      <c r="D1348" s="3">
        <v>6</v>
      </c>
      <c r="E1348" s="3" t="s">
        <v>6632</v>
      </c>
      <c r="F1348" s="9">
        <v>45089.583978703697</v>
      </c>
      <c r="G1348" s="9">
        <v>45089.593999999997</v>
      </c>
      <c r="H1348" s="9">
        <v>45089.595089814808</v>
      </c>
      <c r="I1348" s="5" t="str">
        <f>IF(VLOOKUP(B1348, 'Customer Data'!B:C,2,FALSE)='Order Data per SKU'!E1348,"","Different")</f>
        <v>Different</v>
      </c>
      <c r="J1348" s="5">
        <f>VLOOKUP(C1348,'Warehouse Data'!A:G,7,FALSE)</f>
        <v>28.99</v>
      </c>
      <c r="K1348" s="5">
        <f t="shared" ref="K1348:K1411" si="21">J1348*D1348</f>
        <v>173.94</v>
      </c>
      <c r="L1348" s="15">
        <f>PRODUCT(VLOOKUP(C1348,'Warehouse Data'!A:H,8,FALSE),D1348)</f>
        <v>3.0084955876954975</v>
      </c>
    </row>
    <row r="1349" spans="1:12" x14ac:dyDescent="0.3">
      <c r="A1349" t="s">
        <v>8031</v>
      </c>
      <c r="B1349" t="s">
        <v>6850</v>
      </c>
      <c r="C1349" t="s">
        <v>5805</v>
      </c>
      <c r="D1349" s="3">
        <v>5</v>
      </c>
      <c r="E1349" s="3" t="s">
        <v>6650</v>
      </c>
      <c r="F1349" s="9">
        <v>45089.672978703697</v>
      </c>
      <c r="G1349" s="9">
        <v>45090.173600000002</v>
      </c>
      <c r="H1349" s="9">
        <v>45090.500062037027</v>
      </c>
      <c r="I1349" s="5" t="str">
        <f>IF(VLOOKUP(B1349, 'Customer Data'!B:C,2,FALSE)='Order Data per SKU'!E1349,"","Different")</f>
        <v/>
      </c>
      <c r="J1349" s="5">
        <f>VLOOKUP(C1349,'Warehouse Data'!A:G,7,FALSE)</f>
        <v>89.99</v>
      </c>
      <c r="K1349" s="5">
        <f t="shared" si="21"/>
        <v>449.95</v>
      </c>
      <c r="L1349" s="15">
        <f>PRODUCT(VLOOKUP(C1349,'Warehouse Data'!A:H,8,FALSE),D1349)</f>
        <v>4.5157967688380367</v>
      </c>
    </row>
    <row r="1350" spans="1:12" x14ac:dyDescent="0.3">
      <c r="A1350" t="s">
        <v>8031</v>
      </c>
      <c r="B1350" t="s">
        <v>6850</v>
      </c>
      <c r="C1350" t="s">
        <v>5740</v>
      </c>
      <c r="D1350" s="3">
        <v>3</v>
      </c>
      <c r="E1350" s="3" t="s">
        <v>6650</v>
      </c>
      <c r="F1350" s="9">
        <v>45089.672978703697</v>
      </c>
      <c r="G1350" s="9">
        <v>45090.339200000002</v>
      </c>
      <c r="H1350" s="9">
        <v>45090.500062037027</v>
      </c>
      <c r="I1350" s="5" t="str">
        <f>IF(VLOOKUP(B1350, 'Customer Data'!B:C,2,FALSE)='Order Data per SKU'!E1350,"","Different")</f>
        <v/>
      </c>
      <c r="J1350" s="5">
        <f>VLOOKUP(C1350,'Warehouse Data'!A:G,7,FALSE)</f>
        <v>199.99</v>
      </c>
      <c r="K1350" s="5">
        <f t="shared" si="21"/>
        <v>599.97</v>
      </c>
      <c r="L1350" s="15">
        <f>PRODUCT(VLOOKUP(C1350,'Warehouse Data'!A:H,8,FALSE),D1350)</f>
        <v>0.60145747871973632</v>
      </c>
    </row>
    <row r="1351" spans="1:12" x14ac:dyDescent="0.3">
      <c r="A1351" t="s">
        <v>8031</v>
      </c>
      <c r="B1351" t="s">
        <v>6850</v>
      </c>
      <c r="C1351" t="s">
        <v>3576</v>
      </c>
      <c r="D1351" s="3">
        <v>4</v>
      </c>
      <c r="E1351" s="3" t="s">
        <v>6650</v>
      </c>
      <c r="F1351" s="9">
        <v>45089.672978703697</v>
      </c>
      <c r="G1351" s="9">
        <v>45090.050900000002</v>
      </c>
      <c r="H1351" s="9">
        <v>45090.500062037027</v>
      </c>
      <c r="I1351" s="5" t="str">
        <f>IF(VLOOKUP(B1351, 'Customer Data'!B:C,2,FALSE)='Order Data per SKU'!E1351,"","Different")</f>
        <v/>
      </c>
      <c r="J1351" s="5">
        <f>VLOOKUP(C1351,'Warehouse Data'!A:G,7,FALSE)</f>
        <v>61.99</v>
      </c>
      <c r="K1351" s="5">
        <f t="shared" si="21"/>
        <v>247.96</v>
      </c>
      <c r="L1351" s="15">
        <f>PRODUCT(VLOOKUP(C1351,'Warehouse Data'!A:H,8,FALSE),D1351)</f>
        <v>4.0347806432182756</v>
      </c>
    </row>
    <row r="1352" spans="1:12" x14ac:dyDescent="0.3">
      <c r="A1352" t="s">
        <v>8032</v>
      </c>
      <c r="B1352" t="s">
        <v>7268</v>
      </c>
      <c r="C1352" t="s">
        <v>4095</v>
      </c>
      <c r="D1352" s="3">
        <v>4</v>
      </c>
      <c r="E1352" s="3" t="s">
        <v>6627</v>
      </c>
      <c r="F1352" s="9">
        <v>45090.023978703699</v>
      </c>
      <c r="G1352" s="9">
        <v>45090.049299999999</v>
      </c>
      <c r="H1352" s="9">
        <v>45090.335784259252</v>
      </c>
      <c r="I1352" s="5" t="str">
        <f>IF(VLOOKUP(B1352, 'Customer Data'!B:C,2,FALSE)='Order Data per SKU'!E1352,"","Different")</f>
        <v/>
      </c>
      <c r="J1352" s="5">
        <f>VLOOKUP(C1352,'Warehouse Data'!A:G,7,FALSE)</f>
        <v>34.99</v>
      </c>
      <c r="K1352" s="5">
        <f t="shared" si="21"/>
        <v>139.96</v>
      </c>
      <c r="L1352" s="15">
        <f>PRODUCT(VLOOKUP(C1352,'Warehouse Data'!A:H,8,FALSE),D1352)</f>
        <v>0.40405928676997266</v>
      </c>
    </row>
    <row r="1353" spans="1:12" x14ac:dyDescent="0.3">
      <c r="A1353" t="s">
        <v>8032</v>
      </c>
      <c r="B1353" t="s">
        <v>7268</v>
      </c>
      <c r="C1353" t="s">
        <v>5969</v>
      </c>
      <c r="D1353" s="3">
        <v>3</v>
      </c>
      <c r="E1353" s="3" t="s">
        <v>6627</v>
      </c>
      <c r="F1353" s="9">
        <v>45090.023978703699</v>
      </c>
      <c r="G1353" s="9">
        <v>45090.057399999998</v>
      </c>
      <c r="H1353" s="9">
        <v>45090.335784259252</v>
      </c>
      <c r="I1353" s="5" t="str">
        <f>IF(VLOOKUP(B1353, 'Customer Data'!B:C,2,FALSE)='Order Data per SKU'!E1353,"","Different")</f>
        <v/>
      </c>
      <c r="J1353" s="5">
        <f>VLOOKUP(C1353,'Warehouse Data'!A:G,7,FALSE)</f>
        <v>39.99</v>
      </c>
      <c r="K1353" s="5">
        <f t="shared" si="21"/>
        <v>119.97</v>
      </c>
      <c r="L1353" s="15">
        <f>PRODUCT(VLOOKUP(C1353,'Warehouse Data'!A:H,8,FALSE),D1353)</f>
        <v>9.0153457118841942</v>
      </c>
    </row>
    <row r="1354" spans="1:12" x14ac:dyDescent="0.3">
      <c r="A1354" t="s">
        <v>8033</v>
      </c>
      <c r="B1354" t="s">
        <v>7113</v>
      </c>
      <c r="C1354" t="s">
        <v>3371</v>
      </c>
      <c r="D1354" s="3">
        <v>4</v>
      </c>
      <c r="E1354" s="3" t="s">
        <v>6631</v>
      </c>
      <c r="F1354" s="9">
        <v>45090.4049787037</v>
      </c>
      <c r="G1354" s="9">
        <v>45090.504800000002</v>
      </c>
      <c r="H1354" s="9">
        <v>45090.866784259255</v>
      </c>
      <c r="I1354" s="5" t="str">
        <f>IF(VLOOKUP(B1354, 'Customer Data'!B:C,2,FALSE)='Order Data per SKU'!E1354,"","Different")</f>
        <v/>
      </c>
      <c r="J1354" s="5">
        <f>VLOOKUP(C1354,'Warehouse Data'!A:G,7,FALSE)</f>
        <v>54.99</v>
      </c>
      <c r="K1354" s="5">
        <f t="shared" si="21"/>
        <v>219.96</v>
      </c>
      <c r="L1354" s="15">
        <f>PRODUCT(VLOOKUP(C1354,'Warehouse Data'!A:H,8,FALSE),D1354)</f>
        <v>0.43047030177755419</v>
      </c>
    </row>
    <row r="1355" spans="1:12" x14ac:dyDescent="0.3">
      <c r="A1355" t="s">
        <v>8033</v>
      </c>
      <c r="B1355" t="s">
        <v>7113</v>
      </c>
      <c r="C1355" t="s">
        <v>3450</v>
      </c>
      <c r="D1355" s="3">
        <v>4</v>
      </c>
      <c r="E1355" s="3" t="s">
        <v>6631</v>
      </c>
      <c r="F1355" s="9">
        <v>45090.4049787037</v>
      </c>
      <c r="G1355" s="9">
        <v>45090.503400000001</v>
      </c>
      <c r="H1355" s="9">
        <v>45090.866784259255</v>
      </c>
      <c r="I1355" s="5" t="str">
        <f>IF(VLOOKUP(B1355, 'Customer Data'!B:C,2,FALSE)='Order Data per SKU'!E1355,"","Different")</f>
        <v/>
      </c>
      <c r="J1355" s="5">
        <f>VLOOKUP(C1355,'Warehouse Data'!A:G,7,FALSE)</f>
        <v>26.99</v>
      </c>
      <c r="K1355" s="5">
        <f t="shared" si="21"/>
        <v>107.96</v>
      </c>
      <c r="L1355" s="15">
        <f>PRODUCT(VLOOKUP(C1355,'Warehouse Data'!A:H,8,FALSE),D1355)</f>
        <v>0.41652096471457106</v>
      </c>
    </row>
    <row r="1356" spans="1:12" x14ac:dyDescent="0.3">
      <c r="A1356" t="s">
        <v>8034</v>
      </c>
      <c r="B1356" t="s">
        <v>7147</v>
      </c>
      <c r="C1356" t="s">
        <v>4795</v>
      </c>
      <c r="D1356" s="3">
        <v>6</v>
      </c>
      <c r="E1356" s="3" t="s">
        <v>6649</v>
      </c>
      <c r="F1356" s="9">
        <v>45090.588978703701</v>
      </c>
      <c r="G1356" s="9">
        <v>45091.270700000001</v>
      </c>
      <c r="H1356" s="9">
        <v>45091.445228703698</v>
      </c>
      <c r="I1356" s="5" t="str">
        <f>IF(VLOOKUP(B1356, 'Customer Data'!B:C,2,FALSE)='Order Data per SKU'!E1356,"","Different")</f>
        <v/>
      </c>
      <c r="J1356" s="5">
        <f>VLOOKUP(C1356,'Warehouse Data'!A:G,7,FALSE)</f>
        <v>11.99</v>
      </c>
      <c r="K1356" s="5">
        <f t="shared" si="21"/>
        <v>71.94</v>
      </c>
      <c r="L1356" s="15">
        <f>PRODUCT(VLOOKUP(C1356,'Warehouse Data'!A:H,8,FALSE),D1356)</f>
        <v>6.0566312689996948</v>
      </c>
    </row>
    <row r="1357" spans="1:12" x14ac:dyDescent="0.3">
      <c r="A1357" t="s">
        <v>8035</v>
      </c>
      <c r="B1357" t="s">
        <v>7058</v>
      </c>
      <c r="C1357" t="s">
        <v>3107</v>
      </c>
      <c r="D1357" s="3">
        <v>5</v>
      </c>
      <c r="E1357" s="3" t="s">
        <v>6636</v>
      </c>
      <c r="F1357" s="9">
        <v>45090.820978703705</v>
      </c>
      <c r="G1357" s="9">
        <v>45091.041400000002</v>
      </c>
      <c r="H1357" s="9">
        <v>45091.622367592594</v>
      </c>
      <c r="I1357" s="5" t="str">
        <f>IF(VLOOKUP(B1357, 'Customer Data'!B:C,2,FALSE)='Order Data per SKU'!E1357,"","Different")</f>
        <v>Different</v>
      </c>
      <c r="J1357" s="5">
        <f>VLOOKUP(C1357,'Warehouse Data'!A:G,7,FALSE)</f>
        <v>7.99</v>
      </c>
      <c r="K1357" s="5">
        <f t="shared" si="21"/>
        <v>39.950000000000003</v>
      </c>
      <c r="L1357" s="15">
        <f>PRODUCT(VLOOKUP(C1357,'Warehouse Data'!A:H,8,FALSE),D1357)</f>
        <v>1.5423351069073696</v>
      </c>
    </row>
    <row r="1358" spans="1:12" x14ac:dyDescent="0.3">
      <c r="A1358" t="s">
        <v>8036</v>
      </c>
      <c r="B1358" t="s">
        <v>6808</v>
      </c>
      <c r="C1358" t="s">
        <v>4034</v>
      </c>
      <c r="D1358" s="3">
        <v>3</v>
      </c>
      <c r="E1358" s="3" t="s">
        <v>6666</v>
      </c>
      <c r="F1358" s="9">
        <v>45091.218978703706</v>
      </c>
      <c r="G1358" s="9">
        <v>45091.383300000001</v>
      </c>
      <c r="H1358" s="9">
        <v>45091.996756481487</v>
      </c>
      <c r="I1358" s="5" t="str">
        <f>IF(VLOOKUP(B1358, 'Customer Data'!B:C,2,FALSE)='Order Data per SKU'!E1358,"","Different")</f>
        <v/>
      </c>
      <c r="J1358" s="5">
        <f>VLOOKUP(C1358,'Warehouse Data'!A:G,7,FALSE)</f>
        <v>19.989999999999998</v>
      </c>
      <c r="K1358" s="5">
        <f t="shared" si="21"/>
        <v>59.97</v>
      </c>
      <c r="L1358" s="15">
        <f>PRODUCT(VLOOKUP(C1358,'Warehouse Data'!A:H,8,FALSE),D1358)</f>
        <v>33.011053610239415</v>
      </c>
    </row>
    <row r="1359" spans="1:12" x14ac:dyDescent="0.3">
      <c r="A1359" t="s">
        <v>8037</v>
      </c>
      <c r="B1359" t="s">
        <v>7218</v>
      </c>
      <c r="C1359" t="s">
        <v>3108</v>
      </c>
      <c r="D1359" s="3">
        <v>5</v>
      </c>
      <c r="E1359" s="3" t="s">
        <v>6653</v>
      </c>
      <c r="F1359" s="9">
        <v>45091.346978703703</v>
      </c>
      <c r="G1359" s="9">
        <v>45091.769899999999</v>
      </c>
      <c r="H1359" s="9">
        <v>45092.0157287037</v>
      </c>
      <c r="I1359" s="5" t="str">
        <f>IF(VLOOKUP(B1359, 'Customer Data'!B:C,2,FALSE)='Order Data per SKU'!E1359,"","Different")</f>
        <v>Different</v>
      </c>
      <c r="J1359" s="5">
        <f>VLOOKUP(C1359,'Warehouse Data'!A:G,7,FALSE)</f>
        <v>37.99</v>
      </c>
      <c r="K1359" s="5">
        <f t="shared" si="21"/>
        <v>189.95000000000002</v>
      </c>
      <c r="L1359" s="15">
        <f>PRODUCT(VLOOKUP(C1359,'Warehouse Data'!A:H,8,FALSE),D1359)</f>
        <v>150.00184327523101</v>
      </c>
    </row>
    <row r="1360" spans="1:12" x14ac:dyDescent="0.3">
      <c r="A1360" t="s">
        <v>8037</v>
      </c>
      <c r="B1360" t="s">
        <v>7218</v>
      </c>
      <c r="C1360" t="s">
        <v>5214</v>
      </c>
      <c r="D1360" s="3">
        <v>3</v>
      </c>
      <c r="E1360" s="3" t="s">
        <v>6653</v>
      </c>
      <c r="F1360" s="9">
        <v>45091.346978703703</v>
      </c>
      <c r="G1360" s="9">
        <v>45091.976799999997</v>
      </c>
      <c r="H1360" s="9">
        <v>45092.0157287037</v>
      </c>
      <c r="I1360" s="5" t="str">
        <f>IF(VLOOKUP(B1360, 'Customer Data'!B:C,2,FALSE)='Order Data per SKU'!E1360,"","Different")</f>
        <v>Different</v>
      </c>
      <c r="J1360" s="5">
        <f>VLOOKUP(C1360,'Warehouse Data'!A:G,7,FALSE)</f>
        <v>26.99</v>
      </c>
      <c r="K1360" s="5">
        <f t="shared" si="21"/>
        <v>80.97</v>
      </c>
      <c r="L1360" s="15">
        <f>PRODUCT(VLOOKUP(C1360,'Warehouse Data'!A:H,8,FALSE),D1360)</f>
        <v>120.02597310207096</v>
      </c>
    </row>
    <row r="1361" spans="1:12" x14ac:dyDescent="0.3">
      <c r="A1361" t="s">
        <v>8038</v>
      </c>
      <c r="B1361" t="s">
        <v>7118</v>
      </c>
      <c r="C1361" t="s">
        <v>4715</v>
      </c>
      <c r="D1361" s="3">
        <v>6</v>
      </c>
      <c r="E1361" s="3" t="s">
        <v>6623</v>
      </c>
      <c r="F1361" s="9">
        <v>45091.787978703702</v>
      </c>
      <c r="G1361" s="9">
        <v>45091.791299999997</v>
      </c>
      <c r="H1361" s="9">
        <v>45092.083812037032</v>
      </c>
      <c r="I1361" s="5" t="str">
        <f>IF(VLOOKUP(B1361, 'Customer Data'!B:C,2,FALSE)='Order Data per SKU'!E1361,"","Different")</f>
        <v>Different</v>
      </c>
      <c r="J1361" s="5">
        <f>VLOOKUP(C1361,'Warehouse Data'!A:G,7,FALSE)</f>
        <v>11.99</v>
      </c>
      <c r="K1361" s="5">
        <f t="shared" si="21"/>
        <v>71.94</v>
      </c>
      <c r="L1361" s="15">
        <f>PRODUCT(VLOOKUP(C1361,'Warehouse Data'!A:H,8,FALSE),D1361)</f>
        <v>3.6395174667786456</v>
      </c>
    </row>
    <row r="1362" spans="1:12" x14ac:dyDescent="0.3">
      <c r="A1362" t="s">
        <v>8039</v>
      </c>
      <c r="B1362" t="s">
        <v>7090</v>
      </c>
      <c r="C1362" t="s">
        <v>3724</v>
      </c>
      <c r="D1362" s="3">
        <v>4</v>
      </c>
      <c r="E1362" s="3" t="s">
        <v>6650</v>
      </c>
      <c r="F1362" s="9">
        <v>45092.0809787037</v>
      </c>
      <c r="G1362" s="9">
        <v>45092.152499999997</v>
      </c>
      <c r="H1362" s="9">
        <v>45092.739312037033</v>
      </c>
      <c r="I1362" s="5" t="str">
        <f>IF(VLOOKUP(B1362, 'Customer Data'!B:C,2,FALSE)='Order Data per SKU'!E1362,"","Different")</f>
        <v/>
      </c>
      <c r="J1362" s="5">
        <f>VLOOKUP(C1362,'Warehouse Data'!A:G,7,FALSE)</f>
        <v>15.99</v>
      </c>
      <c r="K1362" s="5">
        <f t="shared" si="21"/>
        <v>63.96</v>
      </c>
      <c r="L1362" s="15">
        <f>PRODUCT(VLOOKUP(C1362,'Warehouse Data'!A:H,8,FALSE),D1362)</f>
        <v>12.027270230779369</v>
      </c>
    </row>
    <row r="1363" spans="1:12" x14ac:dyDescent="0.3">
      <c r="A1363" t="s">
        <v>8039</v>
      </c>
      <c r="B1363" t="s">
        <v>7090</v>
      </c>
      <c r="C1363" t="s">
        <v>4897</v>
      </c>
      <c r="D1363" s="3">
        <v>3</v>
      </c>
      <c r="E1363" s="3" t="s">
        <v>6650</v>
      </c>
      <c r="F1363" s="9">
        <v>45092.0809787037</v>
      </c>
      <c r="G1363" s="9">
        <v>45092.132299999997</v>
      </c>
      <c r="H1363" s="9">
        <v>45092.739312037033</v>
      </c>
      <c r="I1363" s="5" t="str">
        <f>IF(VLOOKUP(B1363, 'Customer Data'!B:C,2,FALSE)='Order Data per SKU'!E1363,"","Different")</f>
        <v/>
      </c>
      <c r="J1363" s="5">
        <f>VLOOKUP(C1363,'Warehouse Data'!A:G,7,FALSE)</f>
        <v>10.99</v>
      </c>
      <c r="K1363" s="5">
        <f t="shared" si="21"/>
        <v>32.97</v>
      </c>
      <c r="L1363" s="15">
        <f>PRODUCT(VLOOKUP(C1363,'Warehouse Data'!A:H,8,FALSE),D1363)</f>
        <v>60.026180321717277</v>
      </c>
    </row>
    <row r="1364" spans="1:12" x14ac:dyDescent="0.3">
      <c r="A1364" t="s">
        <v>8040</v>
      </c>
      <c r="B1364" t="s">
        <v>7195</v>
      </c>
      <c r="C1364" t="s">
        <v>3290</v>
      </c>
      <c r="D1364" s="3">
        <v>5</v>
      </c>
      <c r="E1364" s="3" t="s">
        <v>6653</v>
      </c>
      <c r="F1364" s="9">
        <v>45092.339978703698</v>
      </c>
      <c r="G1364" s="9">
        <v>45092.5815</v>
      </c>
      <c r="H1364" s="9">
        <v>45092.931645370365</v>
      </c>
      <c r="I1364" s="5" t="str">
        <f>IF(VLOOKUP(B1364, 'Customer Data'!B:C,2,FALSE)='Order Data per SKU'!E1364,"","Different")</f>
        <v/>
      </c>
      <c r="J1364" s="5">
        <f>VLOOKUP(C1364,'Warehouse Data'!A:G,7,FALSE)</f>
        <v>47.99</v>
      </c>
      <c r="K1364" s="5">
        <f t="shared" si="21"/>
        <v>239.95000000000002</v>
      </c>
      <c r="L1364" s="15">
        <f>PRODUCT(VLOOKUP(C1364,'Warehouse Data'!A:H,8,FALSE),D1364)</f>
        <v>88.04398275806696</v>
      </c>
    </row>
    <row r="1365" spans="1:12" x14ac:dyDescent="0.3">
      <c r="A1365" t="s">
        <v>8041</v>
      </c>
      <c r="B1365" t="s">
        <v>7262</v>
      </c>
      <c r="C1365" t="s">
        <v>5138</v>
      </c>
      <c r="D1365" s="3">
        <v>2</v>
      </c>
      <c r="E1365" s="3" t="s">
        <v>6640</v>
      </c>
      <c r="F1365" s="9">
        <v>45092.767978703698</v>
      </c>
      <c r="G1365" s="9">
        <v>45092.935700000002</v>
      </c>
      <c r="H1365" s="9">
        <v>45093.016589814812</v>
      </c>
      <c r="I1365" s="5" t="str">
        <f>IF(VLOOKUP(B1365, 'Customer Data'!B:C,2,FALSE)='Order Data per SKU'!E1365,"","Different")</f>
        <v/>
      </c>
      <c r="J1365" s="5">
        <f>VLOOKUP(C1365,'Warehouse Data'!A:G,7,FALSE)</f>
        <v>23.99</v>
      </c>
      <c r="K1365" s="5">
        <f t="shared" si="21"/>
        <v>47.98</v>
      </c>
      <c r="L1365" s="15">
        <f>PRODUCT(VLOOKUP(C1365,'Warehouse Data'!A:H,8,FALSE),D1365)</f>
        <v>30.019802926183335</v>
      </c>
    </row>
    <row r="1366" spans="1:12" x14ac:dyDescent="0.3">
      <c r="A1366" t="s">
        <v>8042</v>
      </c>
      <c r="B1366" t="s">
        <v>7086</v>
      </c>
      <c r="C1366" t="s">
        <v>4414</v>
      </c>
      <c r="D1366" s="3">
        <v>5</v>
      </c>
      <c r="E1366" s="3" t="s">
        <v>6663</v>
      </c>
      <c r="F1366" s="9">
        <v>45093.2099787037</v>
      </c>
      <c r="G1366" s="9">
        <v>45093.241900000001</v>
      </c>
      <c r="H1366" s="9">
        <v>45093.371089814813</v>
      </c>
      <c r="I1366" s="5" t="str">
        <f>IF(VLOOKUP(B1366, 'Customer Data'!B:C,2,FALSE)='Order Data per SKU'!E1366,"","Different")</f>
        <v/>
      </c>
      <c r="J1366" s="5">
        <f>VLOOKUP(C1366,'Warehouse Data'!A:G,7,FALSE)</f>
        <v>9.99</v>
      </c>
      <c r="K1366" s="5">
        <f t="shared" si="21"/>
        <v>49.95</v>
      </c>
      <c r="L1366" s="15">
        <f>PRODUCT(VLOOKUP(C1366,'Warehouse Data'!A:H,8,FALSE),D1366)</f>
        <v>50.038313818618562</v>
      </c>
    </row>
    <row r="1367" spans="1:12" x14ac:dyDescent="0.3">
      <c r="A1367" t="s">
        <v>8043</v>
      </c>
      <c r="B1367" t="s">
        <v>7197</v>
      </c>
      <c r="C1367" t="s">
        <v>4730</v>
      </c>
      <c r="D1367" s="3">
        <v>4</v>
      </c>
      <c r="E1367" s="3" t="s">
        <v>6645</v>
      </c>
      <c r="F1367" s="9">
        <v>45093.496978703697</v>
      </c>
      <c r="G1367" s="9">
        <v>45093.751900000003</v>
      </c>
      <c r="H1367" s="9">
        <v>45094.285867592589</v>
      </c>
      <c r="I1367" s="5" t="str">
        <f>IF(VLOOKUP(B1367, 'Customer Data'!B:C,2,FALSE)='Order Data per SKU'!E1367,"","Different")</f>
        <v>Different</v>
      </c>
      <c r="J1367" s="5">
        <f>VLOOKUP(C1367,'Warehouse Data'!A:G,7,FALSE)</f>
        <v>7.99</v>
      </c>
      <c r="K1367" s="5">
        <f t="shared" si="21"/>
        <v>31.96</v>
      </c>
      <c r="L1367" s="15">
        <f>PRODUCT(VLOOKUP(C1367,'Warehouse Data'!A:H,8,FALSE),D1367)</f>
        <v>0.4244070274486777</v>
      </c>
    </row>
    <row r="1368" spans="1:12" x14ac:dyDescent="0.3">
      <c r="A1368" t="s">
        <v>8043</v>
      </c>
      <c r="B1368" t="s">
        <v>7197</v>
      </c>
      <c r="C1368" t="s">
        <v>5566</v>
      </c>
      <c r="D1368" s="3">
        <v>7</v>
      </c>
      <c r="E1368" s="3" t="s">
        <v>6645</v>
      </c>
      <c r="F1368" s="9">
        <v>45093.496978703697</v>
      </c>
      <c r="G1368" s="9">
        <v>45094.137799999997</v>
      </c>
      <c r="H1368" s="9">
        <v>45094.285867592589</v>
      </c>
      <c r="I1368" s="5" t="str">
        <f>IF(VLOOKUP(B1368, 'Customer Data'!B:C,2,FALSE)='Order Data per SKU'!E1368,"","Different")</f>
        <v>Different</v>
      </c>
      <c r="J1368" s="5">
        <f>VLOOKUP(C1368,'Warehouse Data'!A:G,7,FALSE)</f>
        <v>99.99</v>
      </c>
      <c r="K1368" s="5">
        <f t="shared" si="21"/>
        <v>699.93</v>
      </c>
      <c r="L1368" s="15">
        <f>PRODUCT(VLOOKUP(C1368,'Warehouse Data'!A:H,8,FALSE),D1368)</f>
        <v>0.72624469758444221</v>
      </c>
    </row>
    <row r="1369" spans="1:12" x14ac:dyDescent="0.3">
      <c r="A1369" t="s">
        <v>8044</v>
      </c>
      <c r="B1369" t="s">
        <v>6929</v>
      </c>
      <c r="C1369" t="s">
        <v>5944</v>
      </c>
      <c r="D1369" s="3">
        <v>4</v>
      </c>
      <c r="E1369" s="3" t="s">
        <v>6628</v>
      </c>
      <c r="F1369" s="9">
        <v>45093.620978703701</v>
      </c>
      <c r="G1369" s="9">
        <v>45093.945599999999</v>
      </c>
      <c r="H1369" s="9">
        <v>45094.202923148143</v>
      </c>
      <c r="I1369" s="5" t="str">
        <f>IF(VLOOKUP(B1369, 'Customer Data'!B:C,2,FALSE)='Order Data per SKU'!E1369,"","Different")</f>
        <v/>
      </c>
      <c r="J1369" s="5">
        <f>VLOOKUP(C1369,'Warehouse Data'!A:G,7,FALSE)</f>
        <v>599.99</v>
      </c>
      <c r="K1369" s="5">
        <f t="shared" si="21"/>
        <v>2399.96</v>
      </c>
      <c r="L1369" s="15">
        <f>PRODUCT(VLOOKUP(C1369,'Warehouse Data'!A:H,8,FALSE),D1369)</f>
        <v>0.42991407560159284</v>
      </c>
    </row>
    <row r="1370" spans="1:12" x14ac:dyDescent="0.3">
      <c r="A1370" t="s">
        <v>8044</v>
      </c>
      <c r="B1370" t="s">
        <v>6929</v>
      </c>
      <c r="C1370" t="s">
        <v>4808</v>
      </c>
      <c r="D1370" s="3">
        <v>2</v>
      </c>
      <c r="E1370" s="3" t="s">
        <v>6628</v>
      </c>
      <c r="F1370" s="9">
        <v>45093.620978703701</v>
      </c>
      <c r="G1370" s="9">
        <v>45093.861799999999</v>
      </c>
      <c r="H1370" s="9">
        <v>45094.202923148143</v>
      </c>
      <c r="I1370" s="5" t="str">
        <f>IF(VLOOKUP(B1370, 'Customer Data'!B:C,2,FALSE)='Order Data per SKU'!E1370,"","Different")</f>
        <v/>
      </c>
      <c r="J1370" s="5">
        <f>VLOOKUP(C1370,'Warehouse Data'!A:G,7,FALSE)</f>
        <v>8.99</v>
      </c>
      <c r="K1370" s="5">
        <f t="shared" si="21"/>
        <v>17.98</v>
      </c>
      <c r="L1370" s="15">
        <f>PRODUCT(VLOOKUP(C1370,'Warehouse Data'!A:H,8,FALSE),D1370)</f>
        <v>0.81926144361542386</v>
      </c>
    </row>
    <row r="1371" spans="1:12" x14ac:dyDescent="0.3">
      <c r="A1371" t="s">
        <v>8044</v>
      </c>
      <c r="B1371" t="s">
        <v>6929</v>
      </c>
      <c r="C1371" t="s">
        <v>3455</v>
      </c>
      <c r="D1371" s="3">
        <v>6</v>
      </c>
      <c r="E1371" s="3" t="s">
        <v>6628</v>
      </c>
      <c r="F1371" s="9">
        <v>45093.620978703701</v>
      </c>
      <c r="G1371" s="9">
        <v>45093.811099999999</v>
      </c>
      <c r="H1371" s="9">
        <v>45094.202923148143</v>
      </c>
      <c r="I1371" s="5" t="str">
        <f>IF(VLOOKUP(B1371, 'Customer Data'!B:C,2,FALSE)='Order Data per SKU'!E1371,"","Different")</f>
        <v/>
      </c>
      <c r="J1371" s="5">
        <f>VLOOKUP(C1371,'Warehouse Data'!A:G,7,FALSE)</f>
        <v>4.99</v>
      </c>
      <c r="K1371" s="5">
        <f t="shared" si="21"/>
        <v>29.94</v>
      </c>
      <c r="L1371" s="15">
        <f>PRODUCT(VLOOKUP(C1371,'Warehouse Data'!A:H,8,FALSE),D1371)</f>
        <v>4.8149918035825339</v>
      </c>
    </row>
    <row r="1372" spans="1:12" x14ac:dyDescent="0.3">
      <c r="A1372" t="s">
        <v>8045</v>
      </c>
      <c r="B1372" t="s">
        <v>6993</v>
      </c>
      <c r="C1372" t="s">
        <v>3789</v>
      </c>
      <c r="D1372" s="3">
        <v>2</v>
      </c>
      <c r="E1372" s="3" t="s">
        <v>6639</v>
      </c>
      <c r="F1372" s="9">
        <v>45093.9919787037</v>
      </c>
      <c r="G1372" s="9">
        <v>45094.056700000001</v>
      </c>
      <c r="H1372" s="9">
        <v>45094.430867592586</v>
      </c>
      <c r="I1372" s="5" t="str">
        <f>IF(VLOOKUP(B1372, 'Customer Data'!B:C,2,FALSE)='Order Data per SKU'!E1372,"","Different")</f>
        <v/>
      </c>
      <c r="J1372" s="5">
        <f>VLOOKUP(C1372,'Warehouse Data'!A:G,7,FALSE)</f>
        <v>54.99</v>
      </c>
      <c r="K1372" s="5">
        <f t="shared" si="21"/>
        <v>109.98</v>
      </c>
      <c r="L1372" s="15">
        <f>PRODUCT(VLOOKUP(C1372,'Warehouse Data'!A:H,8,FALSE),D1372)</f>
        <v>50.010674887042185</v>
      </c>
    </row>
    <row r="1373" spans="1:12" x14ac:dyDescent="0.3">
      <c r="A1373" t="s">
        <v>8046</v>
      </c>
      <c r="B1373" t="s">
        <v>6968</v>
      </c>
      <c r="C1373" t="s">
        <v>5138</v>
      </c>
      <c r="D1373" s="3">
        <v>5</v>
      </c>
      <c r="E1373" s="3" t="s">
        <v>6660</v>
      </c>
      <c r="F1373" s="9">
        <v>45094.040978703699</v>
      </c>
      <c r="G1373" s="9">
        <v>45094.304799999998</v>
      </c>
      <c r="H1373" s="9">
        <v>45094.357645370364</v>
      </c>
      <c r="I1373" s="5" t="str">
        <f>IF(VLOOKUP(B1373, 'Customer Data'!B:C,2,FALSE)='Order Data per SKU'!E1373,"","Different")</f>
        <v/>
      </c>
      <c r="J1373" s="5">
        <f>VLOOKUP(C1373,'Warehouse Data'!A:G,7,FALSE)</f>
        <v>23.99</v>
      </c>
      <c r="K1373" s="5">
        <f t="shared" si="21"/>
        <v>119.94999999999999</v>
      </c>
      <c r="L1373" s="15">
        <f>PRODUCT(VLOOKUP(C1373,'Warehouse Data'!A:H,8,FALSE),D1373)</f>
        <v>75.049507315458342</v>
      </c>
    </row>
    <row r="1374" spans="1:12" x14ac:dyDescent="0.3">
      <c r="A1374" t="s">
        <v>8047</v>
      </c>
      <c r="B1374" t="s">
        <v>7274</v>
      </c>
      <c r="C1374" t="s">
        <v>3831</v>
      </c>
      <c r="D1374" s="3">
        <v>2</v>
      </c>
      <c r="E1374" s="3" t="s">
        <v>6664</v>
      </c>
      <c r="F1374" s="9">
        <v>45094.359978703702</v>
      </c>
      <c r="G1374" s="9">
        <v>45094.941200000001</v>
      </c>
      <c r="H1374" s="9">
        <v>45094.962062037033</v>
      </c>
      <c r="I1374" s="5" t="str">
        <f>IF(VLOOKUP(B1374, 'Customer Data'!B:C,2,FALSE)='Order Data per SKU'!E1374,"","Different")</f>
        <v/>
      </c>
      <c r="J1374" s="5">
        <f>VLOOKUP(C1374,'Warehouse Data'!A:G,7,FALSE)</f>
        <v>15.99</v>
      </c>
      <c r="K1374" s="5">
        <f t="shared" si="21"/>
        <v>31.98</v>
      </c>
      <c r="L1374" s="15">
        <f>PRODUCT(VLOOKUP(C1374,'Warehouse Data'!A:H,8,FALSE),D1374)</f>
        <v>24.003908900042234</v>
      </c>
    </row>
    <row r="1375" spans="1:12" x14ac:dyDescent="0.3">
      <c r="A1375" t="s">
        <v>8047</v>
      </c>
      <c r="B1375" t="s">
        <v>7274</v>
      </c>
      <c r="C1375" t="s">
        <v>5371</v>
      </c>
      <c r="D1375" s="3">
        <v>3</v>
      </c>
      <c r="E1375" s="3" t="s">
        <v>6664</v>
      </c>
      <c r="F1375" s="9">
        <v>45094.359978703702</v>
      </c>
      <c r="G1375" s="9">
        <v>45094.838799999998</v>
      </c>
      <c r="H1375" s="9">
        <v>45094.962062037033</v>
      </c>
      <c r="I1375" s="5" t="str">
        <f>IF(VLOOKUP(B1375, 'Customer Data'!B:C,2,FALSE)='Order Data per SKU'!E1375,"","Different")</f>
        <v/>
      </c>
      <c r="J1375" s="5">
        <f>VLOOKUP(C1375,'Warehouse Data'!A:G,7,FALSE)</f>
        <v>22.99</v>
      </c>
      <c r="K1375" s="5">
        <f t="shared" si="21"/>
        <v>68.97</v>
      </c>
      <c r="L1375" s="15">
        <f>PRODUCT(VLOOKUP(C1375,'Warehouse Data'!A:H,8,FALSE),D1375)</f>
        <v>15.000884634927452</v>
      </c>
    </row>
    <row r="1376" spans="1:12" x14ac:dyDescent="0.3">
      <c r="A1376" t="s">
        <v>8048</v>
      </c>
      <c r="B1376" t="s">
        <v>6754</v>
      </c>
      <c r="C1376" t="s">
        <v>3662</v>
      </c>
      <c r="D1376" s="3">
        <v>5</v>
      </c>
      <c r="E1376" s="3" t="s">
        <v>6648</v>
      </c>
      <c r="F1376" s="9">
        <v>45094.756978703699</v>
      </c>
      <c r="G1376" s="9">
        <v>45094.991399999999</v>
      </c>
      <c r="H1376" s="9">
        <v>45095.69100648148</v>
      </c>
      <c r="I1376" s="5" t="str">
        <f>IF(VLOOKUP(B1376, 'Customer Data'!B:C,2,FALSE)='Order Data per SKU'!E1376,"","Different")</f>
        <v/>
      </c>
      <c r="J1376" s="5">
        <f>VLOOKUP(C1376,'Warehouse Data'!A:G,7,FALSE)</f>
        <v>24.99</v>
      </c>
      <c r="K1376" s="5">
        <f t="shared" si="21"/>
        <v>124.94999999999999</v>
      </c>
      <c r="L1376" s="15">
        <f>PRODUCT(VLOOKUP(C1376,'Warehouse Data'!A:H,8,FALSE),D1376)</f>
        <v>1.2648242287245124</v>
      </c>
    </row>
    <row r="1377" spans="1:12" x14ac:dyDescent="0.3">
      <c r="A1377" t="s">
        <v>8049</v>
      </c>
      <c r="B1377" t="s">
        <v>7153</v>
      </c>
      <c r="C1377" t="s">
        <v>5775</v>
      </c>
      <c r="D1377" s="3">
        <v>5</v>
      </c>
      <c r="E1377" s="3" t="s">
        <v>6640</v>
      </c>
      <c r="F1377" s="9">
        <v>45094.968978703699</v>
      </c>
      <c r="G1377" s="9">
        <v>45095.391499999998</v>
      </c>
      <c r="H1377" s="9">
        <v>45095.453006481475</v>
      </c>
      <c r="I1377" s="5" t="str">
        <f>IF(VLOOKUP(B1377, 'Customer Data'!B:C,2,FALSE)='Order Data per SKU'!E1377,"","Different")</f>
        <v/>
      </c>
      <c r="J1377" s="5">
        <f>VLOOKUP(C1377,'Warehouse Data'!A:G,7,FALSE)</f>
        <v>299.99</v>
      </c>
      <c r="K1377" s="5">
        <f t="shared" si="21"/>
        <v>1499.95</v>
      </c>
      <c r="L1377" s="15">
        <f>PRODUCT(VLOOKUP(C1377,'Warehouse Data'!A:H,8,FALSE),D1377)</f>
        <v>75.034281739818255</v>
      </c>
    </row>
    <row r="1378" spans="1:12" x14ac:dyDescent="0.3">
      <c r="A1378" t="s">
        <v>8050</v>
      </c>
      <c r="B1378" t="s">
        <v>6805</v>
      </c>
      <c r="C1378" t="s">
        <v>4470</v>
      </c>
      <c r="D1378" s="3">
        <v>2</v>
      </c>
      <c r="E1378" s="3" t="s">
        <v>6619</v>
      </c>
      <c r="F1378" s="9">
        <v>45095.037978703702</v>
      </c>
      <c r="G1378" s="9">
        <v>45095.114999999998</v>
      </c>
      <c r="H1378" s="9">
        <v>45095.888673148147</v>
      </c>
      <c r="I1378" s="5" t="str">
        <f>IF(VLOOKUP(B1378, 'Customer Data'!B:C,2,FALSE)='Order Data per SKU'!E1378,"","Different")</f>
        <v/>
      </c>
      <c r="J1378" s="5">
        <f>VLOOKUP(C1378,'Warehouse Data'!A:G,7,FALSE)</f>
        <v>15.99</v>
      </c>
      <c r="K1378" s="5">
        <f t="shared" si="21"/>
        <v>31.98</v>
      </c>
      <c r="L1378" s="15">
        <f>PRODUCT(VLOOKUP(C1378,'Warehouse Data'!A:H,8,FALSE),D1378)</f>
        <v>0.4067423459148658</v>
      </c>
    </row>
    <row r="1379" spans="1:12" x14ac:dyDescent="0.3">
      <c r="A1379" t="s">
        <v>8050</v>
      </c>
      <c r="B1379" t="s">
        <v>6805</v>
      </c>
      <c r="C1379" t="s">
        <v>3779</v>
      </c>
      <c r="D1379" s="3">
        <v>5</v>
      </c>
      <c r="E1379" s="3" t="s">
        <v>6619</v>
      </c>
      <c r="F1379" s="9">
        <v>45095.037978703702</v>
      </c>
      <c r="G1379" s="9">
        <v>45095.0435</v>
      </c>
      <c r="H1379" s="9">
        <v>45095.888673148147</v>
      </c>
      <c r="I1379" s="5" t="str">
        <f>IF(VLOOKUP(B1379, 'Customer Data'!B:C,2,FALSE)='Order Data per SKU'!E1379,"","Different")</f>
        <v/>
      </c>
      <c r="J1379" s="5">
        <f>VLOOKUP(C1379,'Warehouse Data'!A:G,7,FALSE)</f>
        <v>6.99</v>
      </c>
      <c r="K1379" s="5">
        <f t="shared" si="21"/>
        <v>34.950000000000003</v>
      </c>
      <c r="L1379" s="15">
        <f>PRODUCT(VLOOKUP(C1379,'Warehouse Data'!A:H,8,FALSE),D1379)</f>
        <v>20.045583709595519</v>
      </c>
    </row>
    <row r="1380" spans="1:12" x14ac:dyDescent="0.3">
      <c r="A1380" t="s">
        <v>8050</v>
      </c>
      <c r="B1380" t="s">
        <v>6805</v>
      </c>
      <c r="C1380" t="s">
        <v>4036</v>
      </c>
      <c r="D1380" s="3">
        <v>1</v>
      </c>
      <c r="E1380" s="3" t="s">
        <v>6619</v>
      </c>
      <c r="F1380" s="9">
        <v>45095.037978703702</v>
      </c>
      <c r="G1380" s="9">
        <v>45095.655200000001</v>
      </c>
      <c r="H1380" s="9">
        <v>45095.888673148147</v>
      </c>
      <c r="I1380" s="5" t="str">
        <f>IF(VLOOKUP(B1380, 'Customer Data'!B:C,2,FALSE)='Order Data per SKU'!E1380,"","Different")</f>
        <v/>
      </c>
      <c r="J1380" s="5">
        <f>VLOOKUP(C1380,'Warehouse Data'!A:G,7,FALSE)</f>
        <v>34.99</v>
      </c>
      <c r="K1380" s="5">
        <f t="shared" si="21"/>
        <v>34.99</v>
      </c>
      <c r="L1380" s="15">
        <f>PRODUCT(VLOOKUP(C1380,'Warehouse Data'!A:H,8,FALSE),D1380)</f>
        <v>0.30590652658033707</v>
      </c>
    </row>
    <row r="1381" spans="1:12" x14ac:dyDescent="0.3">
      <c r="A1381" t="s">
        <v>8051</v>
      </c>
      <c r="B1381" t="s">
        <v>7239</v>
      </c>
      <c r="C1381" t="s">
        <v>5207</v>
      </c>
      <c r="D1381" s="3">
        <v>10</v>
      </c>
      <c r="E1381" s="3" t="s">
        <v>6623</v>
      </c>
      <c r="F1381" s="9">
        <v>45095.132978703703</v>
      </c>
      <c r="G1381" s="9">
        <v>45096.0268</v>
      </c>
      <c r="H1381" s="9">
        <v>45096.055200925926</v>
      </c>
      <c r="I1381" s="5" t="str">
        <f>IF(VLOOKUP(B1381, 'Customer Data'!B:C,2,FALSE)='Order Data per SKU'!E1381,"","Different")</f>
        <v>Different</v>
      </c>
      <c r="J1381" s="5">
        <f>VLOOKUP(C1381,'Warehouse Data'!A:G,7,FALSE)</f>
        <v>22.99</v>
      </c>
      <c r="K1381" s="5">
        <f t="shared" si="21"/>
        <v>229.89999999999998</v>
      </c>
      <c r="L1381" s="15">
        <f>PRODUCT(VLOOKUP(C1381,'Warehouse Data'!A:H,8,FALSE),D1381)</f>
        <v>30.004524738316558</v>
      </c>
    </row>
    <row r="1382" spans="1:12" x14ac:dyDescent="0.3">
      <c r="A1382" t="s">
        <v>8052</v>
      </c>
      <c r="B1382" t="s">
        <v>7011</v>
      </c>
      <c r="C1382" t="s">
        <v>3168</v>
      </c>
      <c r="D1382" s="3">
        <v>5</v>
      </c>
      <c r="E1382" s="3" t="s">
        <v>6661</v>
      </c>
      <c r="F1382" s="9">
        <v>45095.608978703705</v>
      </c>
      <c r="G1382" s="9">
        <v>45095.657899999998</v>
      </c>
      <c r="H1382" s="9">
        <v>45096.147173148151</v>
      </c>
      <c r="I1382" s="5" t="str">
        <f>IF(VLOOKUP(B1382, 'Customer Data'!B:C,2,FALSE)='Order Data per SKU'!E1382,"","Different")</f>
        <v/>
      </c>
      <c r="J1382" s="5">
        <f>VLOOKUP(C1382,'Warehouse Data'!A:G,7,FALSE)</f>
        <v>79.989999999999995</v>
      </c>
      <c r="K1382" s="5">
        <f t="shared" si="21"/>
        <v>399.95</v>
      </c>
      <c r="L1382" s="15">
        <f>PRODUCT(VLOOKUP(C1382,'Warehouse Data'!A:H,8,FALSE),D1382)</f>
        <v>20.044558393868588</v>
      </c>
    </row>
    <row r="1383" spans="1:12" x14ac:dyDescent="0.3">
      <c r="A1383" t="s">
        <v>8052</v>
      </c>
      <c r="B1383" t="s">
        <v>7011</v>
      </c>
      <c r="C1383" t="s">
        <v>3577</v>
      </c>
      <c r="D1383" s="3">
        <v>9</v>
      </c>
      <c r="E1383" s="3" t="s">
        <v>6661</v>
      </c>
      <c r="F1383" s="9">
        <v>45095.608978703705</v>
      </c>
      <c r="G1383" s="9">
        <v>45095.662400000001</v>
      </c>
      <c r="H1383" s="9">
        <v>45096.147173148151</v>
      </c>
      <c r="I1383" s="5" t="str">
        <f>IF(VLOOKUP(B1383, 'Customer Data'!B:C,2,FALSE)='Order Data per SKU'!E1383,"","Different")</f>
        <v/>
      </c>
      <c r="J1383" s="5">
        <f>VLOOKUP(C1383,'Warehouse Data'!A:G,7,FALSE)</f>
        <v>8.99</v>
      </c>
      <c r="K1383" s="5">
        <f t="shared" si="21"/>
        <v>80.91</v>
      </c>
      <c r="L1383" s="15">
        <f>PRODUCT(VLOOKUP(C1383,'Warehouse Data'!A:H,8,FALSE),D1383)</f>
        <v>45.08372815851115</v>
      </c>
    </row>
    <row r="1384" spans="1:12" x14ac:dyDescent="0.3">
      <c r="A1384" t="s">
        <v>8053</v>
      </c>
      <c r="B1384" t="s">
        <v>6958</v>
      </c>
      <c r="C1384" t="s">
        <v>4527</v>
      </c>
      <c r="D1384" s="3">
        <v>13</v>
      </c>
      <c r="E1384" s="3" t="s">
        <v>6640</v>
      </c>
      <c r="F1384" s="9">
        <v>45095.622978703708</v>
      </c>
      <c r="G1384" s="9">
        <v>45095.765800000001</v>
      </c>
      <c r="H1384" s="9">
        <v>45096.155617592594</v>
      </c>
      <c r="I1384" s="5" t="str">
        <f>IF(VLOOKUP(B1384, 'Customer Data'!B:C,2,FALSE)='Order Data per SKU'!E1384,"","Different")</f>
        <v/>
      </c>
      <c r="J1384" s="5">
        <f>VLOOKUP(C1384,'Warehouse Data'!A:G,7,FALSE)</f>
        <v>14.99</v>
      </c>
      <c r="K1384" s="5">
        <f t="shared" si="21"/>
        <v>194.87</v>
      </c>
      <c r="L1384" s="15">
        <f>PRODUCT(VLOOKUP(C1384,'Warehouse Data'!A:H,8,FALSE),D1384)</f>
        <v>65.002216861595542</v>
      </c>
    </row>
    <row r="1385" spans="1:12" x14ac:dyDescent="0.3">
      <c r="A1385" t="s">
        <v>8053</v>
      </c>
      <c r="B1385" t="s">
        <v>6958</v>
      </c>
      <c r="C1385" t="s">
        <v>3115</v>
      </c>
      <c r="D1385" s="3">
        <v>3</v>
      </c>
      <c r="E1385" s="3" t="s">
        <v>6640</v>
      </c>
      <c r="F1385" s="9">
        <v>45095.622978703708</v>
      </c>
      <c r="G1385" s="9">
        <v>45096.0815</v>
      </c>
      <c r="H1385" s="9">
        <v>45096.155617592594</v>
      </c>
      <c r="I1385" s="5" t="str">
        <f>IF(VLOOKUP(B1385, 'Customer Data'!B:C,2,FALSE)='Order Data per SKU'!E1385,"","Different")</f>
        <v/>
      </c>
      <c r="J1385" s="5">
        <f>VLOOKUP(C1385,'Warehouse Data'!A:G,7,FALSE)</f>
        <v>59.99</v>
      </c>
      <c r="K1385" s="5">
        <f t="shared" si="21"/>
        <v>179.97</v>
      </c>
      <c r="L1385" s="15">
        <f>PRODUCT(VLOOKUP(C1385,'Warehouse Data'!A:H,8,FALSE),D1385)</f>
        <v>6.0158945338942749</v>
      </c>
    </row>
    <row r="1386" spans="1:12" x14ac:dyDescent="0.3">
      <c r="A1386" t="s">
        <v>8054</v>
      </c>
      <c r="B1386" t="s">
        <v>7037</v>
      </c>
      <c r="C1386" t="s">
        <v>5302</v>
      </c>
      <c r="D1386" s="3">
        <v>5</v>
      </c>
      <c r="E1386" s="3" t="s">
        <v>6623</v>
      </c>
      <c r="F1386" s="9">
        <v>45095.768978703709</v>
      </c>
      <c r="G1386" s="9">
        <v>45095.939299999998</v>
      </c>
      <c r="H1386" s="9">
        <v>45095.976617592598</v>
      </c>
      <c r="I1386" s="5" t="str">
        <f>IF(VLOOKUP(B1386, 'Customer Data'!B:C,2,FALSE)='Order Data per SKU'!E1386,"","Different")</f>
        <v/>
      </c>
      <c r="J1386" s="5">
        <f>VLOOKUP(C1386,'Warehouse Data'!A:G,7,FALSE)</f>
        <v>22.99</v>
      </c>
      <c r="K1386" s="5">
        <f t="shared" si="21"/>
        <v>114.94999999999999</v>
      </c>
      <c r="L1386" s="15">
        <f>PRODUCT(VLOOKUP(C1386,'Warehouse Data'!A:H,8,FALSE),D1386)</f>
        <v>60.03488127671389</v>
      </c>
    </row>
    <row r="1387" spans="1:12" x14ac:dyDescent="0.3">
      <c r="A1387" t="s">
        <v>8055</v>
      </c>
      <c r="B1387" t="s">
        <v>7055</v>
      </c>
      <c r="C1387" t="s">
        <v>4741</v>
      </c>
      <c r="D1387" s="3">
        <v>3</v>
      </c>
      <c r="E1387" s="3" t="s">
        <v>6640</v>
      </c>
      <c r="F1387" s="9">
        <v>45096.159978703712</v>
      </c>
      <c r="G1387" s="9">
        <v>45096.2408</v>
      </c>
      <c r="H1387" s="9">
        <v>45096.303034259268</v>
      </c>
      <c r="I1387" s="5" t="str">
        <f>IF(VLOOKUP(B1387, 'Customer Data'!B:C,2,FALSE)='Order Data per SKU'!E1387,"","Different")</f>
        <v/>
      </c>
      <c r="J1387" s="5">
        <f>VLOOKUP(C1387,'Warehouse Data'!A:G,7,FALSE)</f>
        <v>15.99</v>
      </c>
      <c r="K1387" s="5">
        <f t="shared" si="21"/>
        <v>47.97</v>
      </c>
      <c r="L1387" s="15">
        <f>PRODUCT(VLOOKUP(C1387,'Warehouse Data'!A:H,8,FALSE),D1387)</f>
        <v>3.0219285504853555</v>
      </c>
    </row>
    <row r="1388" spans="1:12" x14ac:dyDescent="0.3">
      <c r="A1388" t="s">
        <v>8055</v>
      </c>
      <c r="B1388" t="s">
        <v>7055</v>
      </c>
      <c r="C1388" t="s">
        <v>3396</v>
      </c>
      <c r="D1388" s="3">
        <v>5</v>
      </c>
      <c r="E1388" s="3" t="s">
        <v>6640</v>
      </c>
      <c r="F1388" s="9">
        <v>45096.159978703712</v>
      </c>
      <c r="G1388" s="9">
        <v>45096.256500000003</v>
      </c>
      <c r="H1388" s="9">
        <v>45096.303034259268</v>
      </c>
      <c r="I1388" s="5" t="str">
        <f>IF(VLOOKUP(B1388, 'Customer Data'!B:C,2,FALSE)='Order Data per SKU'!E1388,"","Different")</f>
        <v/>
      </c>
      <c r="J1388" s="5">
        <f>VLOOKUP(C1388,'Warehouse Data'!A:G,7,FALSE)</f>
        <v>24.99</v>
      </c>
      <c r="K1388" s="5">
        <f t="shared" si="21"/>
        <v>124.94999999999999</v>
      </c>
      <c r="L1388" s="15">
        <f>PRODUCT(VLOOKUP(C1388,'Warehouse Data'!A:H,8,FALSE),D1388)</f>
        <v>60.027908520130858</v>
      </c>
    </row>
    <row r="1389" spans="1:12" x14ac:dyDescent="0.3">
      <c r="A1389" t="s">
        <v>8056</v>
      </c>
      <c r="B1389" t="s">
        <v>6732</v>
      </c>
      <c r="C1389" t="s">
        <v>5218</v>
      </c>
      <c r="D1389" s="3">
        <v>5</v>
      </c>
      <c r="E1389" s="3" t="s">
        <v>6623</v>
      </c>
      <c r="F1389" s="9">
        <v>45096.411978703713</v>
      </c>
      <c r="G1389" s="9">
        <v>45096.897100000002</v>
      </c>
      <c r="H1389" s="9">
        <v>45096.939756481494</v>
      </c>
      <c r="I1389" s="5" t="str">
        <f>IF(VLOOKUP(B1389, 'Customer Data'!B:C,2,FALSE)='Order Data per SKU'!E1389,"","Different")</f>
        <v>Different</v>
      </c>
      <c r="J1389" s="5">
        <f>VLOOKUP(C1389,'Warehouse Data'!A:G,7,FALSE)</f>
        <v>12.99</v>
      </c>
      <c r="K1389" s="5">
        <f t="shared" si="21"/>
        <v>64.95</v>
      </c>
      <c r="L1389" s="15">
        <f>PRODUCT(VLOOKUP(C1389,'Warehouse Data'!A:H,8,FALSE),D1389)</f>
        <v>15.02125023400162</v>
      </c>
    </row>
    <row r="1390" spans="1:12" x14ac:dyDescent="0.3">
      <c r="A1390" t="s">
        <v>8057</v>
      </c>
      <c r="B1390" t="s">
        <v>6981</v>
      </c>
      <c r="C1390" t="s">
        <v>4154</v>
      </c>
      <c r="D1390" s="3">
        <v>6</v>
      </c>
      <c r="E1390" s="3" t="s">
        <v>6631</v>
      </c>
      <c r="F1390" s="9">
        <v>45096.733978703713</v>
      </c>
      <c r="G1390" s="9">
        <v>45096.781300000002</v>
      </c>
      <c r="H1390" s="9">
        <v>45096.979812037047</v>
      </c>
      <c r="I1390" s="5" t="str">
        <f>IF(VLOOKUP(B1390, 'Customer Data'!B:C,2,FALSE)='Order Data per SKU'!E1390,"","Different")</f>
        <v/>
      </c>
      <c r="J1390" s="5">
        <f>VLOOKUP(C1390,'Warehouse Data'!A:G,7,FALSE)</f>
        <v>29.99</v>
      </c>
      <c r="K1390" s="5">
        <f t="shared" si="21"/>
        <v>179.94</v>
      </c>
      <c r="L1390" s="15">
        <f>PRODUCT(VLOOKUP(C1390,'Warehouse Data'!A:H,8,FALSE),D1390)</f>
        <v>1.8042265280931717</v>
      </c>
    </row>
    <row r="1391" spans="1:12" x14ac:dyDescent="0.3">
      <c r="A1391" t="s">
        <v>8057</v>
      </c>
      <c r="B1391" t="s">
        <v>6981</v>
      </c>
      <c r="C1391" t="s">
        <v>4450</v>
      </c>
      <c r="D1391" s="3">
        <v>2</v>
      </c>
      <c r="E1391" s="3" t="s">
        <v>6631</v>
      </c>
      <c r="F1391" s="9">
        <v>45096.733978703713</v>
      </c>
      <c r="G1391" s="9">
        <v>45096.955999999998</v>
      </c>
      <c r="H1391" s="9">
        <v>45096.979812037047</v>
      </c>
      <c r="I1391" s="5" t="str">
        <f>IF(VLOOKUP(B1391, 'Customer Data'!B:C,2,FALSE)='Order Data per SKU'!E1391,"","Different")</f>
        <v/>
      </c>
      <c r="J1391" s="5">
        <f>VLOOKUP(C1391,'Warehouse Data'!A:G,7,FALSE)</f>
        <v>9.99</v>
      </c>
      <c r="K1391" s="5">
        <f t="shared" si="21"/>
        <v>19.98</v>
      </c>
      <c r="L1391" s="15">
        <f>PRODUCT(VLOOKUP(C1391,'Warehouse Data'!A:H,8,FALSE),D1391)</f>
        <v>10.006857273752091</v>
      </c>
    </row>
    <row r="1392" spans="1:12" x14ac:dyDescent="0.3">
      <c r="A1392" t="s">
        <v>8057</v>
      </c>
      <c r="B1392" t="s">
        <v>6981</v>
      </c>
      <c r="C1392" t="s">
        <v>4334</v>
      </c>
      <c r="D1392" s="3">
        <v>8</v>
      </c>
      <c r="E1392" s="3" t="s">
        <v>6631</v>
      </c>
      <c r="F1392" s="9">
        <v>45096.733978703713</v>
      </c>
      <c r="G1392" s="9">
        <v>45096.847600000001</v>
      </c>
      <c r="H1392" s="9">
        <v>45096.979812037047</v>
      </c>
      <c r="I1392" s="5" t="str">
        <f>IF(VLOOKUP(B1392, 'Customer Data'!B:C,2,FALSE)='Order Data per SKU'!E1392,"","Different")</f>
        <v/>
      </c>
      <c r="J1392" s="5">
        <f>VLOOKUP(C1392,'Warehouse Data'!A:G,7,FALSE)</f>
        <v>3.99</v>
      </c>
      <c r="K1392" s="5">
        <f t="shared" si="21"/>
        <v>31.92</v>
      </c>
      <c r="L1392" s="15">
        <f>PRODUCT(VLOOKUP(C1392,'Warehouse Data'!A:H,8,FALSE),D1392)</f>
        <v>80.019729427511848</v>
      </c>
    </row>
    <row r="1393" spans="1:12" x14ac:dyDescent="0.3">
      <c r="A1393" t="s">
        <v>8058</v>
      </c>
      <c r="B1393" t="s">
        <v>6751</v>
      </c>
      <c r="C1393" t="s">
        <v>5058</v>
      </c>
      <c r="D1393" s="3">
        <v>3</v>
      </c>
      <c r="E1393" s="3" t="s">
        <v>6664</v>
      </c>
      <c r="F1393" s="9">
        <v>45096.943978703712</v>
      </c>
      <c r="G1393" s="9">
        <v>45097.524400000002</v>
      </c>
      <c r="H1393" s="9">
        <v>45097.81064537038</v>
      </c>
      <c r="I1393" s="5" t="str">
        <f>IF(VLOOKUP(B1393, 'Customer Data'!B:C,2,FALSE)='Order Data per SKU'!E1393,"","Different")</f>
        <v/>
      </c>
      <c r="J1393" s="5">
        <f>VLOOKUP(C1393,'Warehouse Data'!A:G,7,FALSE)</f>
        <v>18.989999999999998</v>
      </c>
      <c r="K1393" s="5">
        <f t="shared" si="21"/>
        <v>56.97</v>
      </c>
      <c r="L1393" s="15">
        <f>PRODUCT(VLOOKUP(C1393,'Warehouse Data'!A:H,8,FALSE),D1393)</f>
        <v>0.31381674905665174</v>
      </c>
    </row>
    <row r="1394" spans="1:12" x14ac:dyDescent="0.3">
      <c r="A1394" t="s">
        <v>8059</v>
      </c>
      <c r="B1394" t="s">
        <v>6742</v>
      </c>
      <c r="C1394" t="s">
        <v>5971</v>
      </c>
      <c r="D1394" s="3">
        <v>7</v>
      </c>
      <c r="E1394" s="3" t="s">
        <v>6653</v>
      </c>
      <c r="F1394" s="9">
        <v>45097.20097870371</v>
      </c>
      <c r="G1394" s="9">
        <v>45097.239000000001</v>
      </c>
      <c r="H1394" s="9">
        <v>45097.492645370374</v>
      </c>
      <c r="I1394" s="5" t="str">
        <f>IF(VLOOKUP(B1394, 'Customer Data'!B:C,2,FALSE)='Order Data per SKU'!E1394,"","Different")</f>
        <v/>
      </c>
      <c r="J1394" s="5">
        <f>VLOOKUP(C1394,'Warehouse Data'!A:G,7,FALSE)</f>
        <v>499.99</v>
      </c>
      <c r="K1394" s="5">
        <f t="shared" si="21"/>
        <v>3499.9300000000003</v>
      </c>
      <c r="L1394" s="15">
        <f>PRODUCT(VLOOKUP(C1394,'Warehouse Data'!A:H,8,FALSE),D1394)</f>
        <v>31.511062284418006</v>
      </c>
    </row>
    <row r="1395" spans="1:12" x14ac:dyDescent="0.3">
      <c r="A1395" t="s">
        <v>8059</v>
      </c>
      <c r="B1395" t="s">
        <v>6742</v>
      </c>
      <c r="C1395" t="s">
        <v>5823</v>
      </c>
      <c r="D1395" s="3">
        <v>4</v>
      </c>
      <c r="E1395" s="3" t="s">
        <v>6653</v>
      </c>
      <c r="F1395" s="9">
        <v>45097.20097870371</v>
      </c>
      <c r="G1395" s="9">
        <v>45097.300600000002</v>
      </c>
      <c r="H1395" s="9">
        <v>45097.492645370374</v>
      </c>
      <c r="I1395" s="5" t="str">
        <f>IF(VLOOKUP(B1395, 'Customer Data'!B:C,2,FALSE)='Order Data per SKU'!E1395,"","Different")</f>
        <v/>
      </c>
      <c r="J1395" s="5">
        <f>VLOOKUP(C1395,'Warehouse Data'!A:G,7,FALSE)</f>
        <v>69.989999999999995</v>
      </c>
      <c r="K1395" s="5">
        <f t="shared" si="21"/>
        <v>279.95999999999998</v>
      </c>
      <c r="L1395" s="15">
        <f>PRODUCT(VLOOKUP(C1395,'Warehouse Data'!A:H,8,FALSE),D1395)</f>
        <v>8.4111989067855077</v>
      </c>
    </row>
    <row r="1396" spans="1:12" x14ac:dyDescent="0.3">
      <c r="A1396" t="s">
        <v>8060</v>
      </c>
      <c r="B1396" t="s">
        <v>6916</v>
      </c>
      <c r="C1396" t="s">
        <v>3664</v>
      </c>
      <c r="D1396" s="3">
        <v>6</v>
      </c>
      <c r="E1396" s="3" t="s">
        <v>6625</v>
      </c>
      <c r="F1396" s="9">
        <v>45097.63297870371</v>
      </c>
      <c r="G1396" s="9">
        <v>45097.924700000003</v>
      </c>
      <c r="H1396" s="9">
        <v>45098.377423148151</v>
      </c>
      <c r="I1396" s="5" t="str">
        <f>IF(VLOOKUP(B1396, 'Customer Data'!B:C,2,FALSE)='Order Data per SKU'!E1396,"","Different")</f>
        <v/>
      </c>
      <c r="J1396" s="5">
        <f>VLOOKUP(C1396,'Warehouse Data'!A:G,7,FALSE)</f>
        <v>84.99</v>
      </c>
      <c r="K1396" s="5">
        <f t="shared" si="21"/>
        <v>509.93999999999994</v>
      </c>
      <c r="L1396" s="15">
        <f>PRODUCT(VLOOKUP(C1396,'Warehouse Data'!A:H,8,FALSE),D1396)</f>
        <v>30.001770522434782</v>
      </c>
    </row>
    <row r="1397" spans="1:12" x14ac:dyDescent="0.3">
      <c r="A1397" t="s">
        <v>8060</v>
      </c>
      <c r="B1397" t="s">
        <v>6916</v>
      </c>
      <c r="C1397" t="s">
        <v>5691</v>
      </c>
      <c r="D1397" s="3">
        <v>8</v>
      </c>
      <c r="E1397" s="3" t="s">
        <v>6625</v>
      </c>
      <c r="F1397" s="9">
        <v>45097.63297870371</v>
      </c>
      <c r="G1397" s="9">
        <v>45098.229200000002</v>
      </c>
      <c r="H1397" s="9">
        <v>45098.377423148151</v>
      </c>
      <c r="I1397" s="5" t="str">
        <f>IF(VLOOKUP(B1397, 'Customer Data'!B:C,2,FALSE)='Order Data per SKU'!E1397,"","Different")</f>
        <v/>
      </c>
      <c r="J1397" s="5">
        <f>VLOOKUP(C1397,'Warehouse Data'!A:G,7,FALSE)</f>
        <v>18.989999999999998</v>
      </c>
      <c r="K1397" s="5">
        <f t="shared" si="21"/>
        <v>151.91999999999999</v>
      </c>
      <c r="L1397" s="15">
        <f>PRODUCT(VLOOKUP(C1397,'Warehouse Data'!A:H,8,FALSE),D1397)</f>
        <v>4.0179912171944778</v>
      </c>
    </row>
    <row r="1398" spans="1:12" x14ac:dyDescent="0.3">
      <c r="A1398" t="s">
        <v>8061</v>
      </c>
      <c r="B1398" t="s">
        <v>6742</v>
      </c>
      <c r="C1398" t="s">
        <v>4431</v>
      </c>
      <c r="D1398" s="3">
        <v>3</v>
      </c>
      <c r="E1398" s="3" t="s">
        <v>6653</v>
      </c>
      <c r="F1398" s="9">
        <v>45097.984978703709</v>
      </c>
      <c r="G1398" s="9">
        <v>45097.9977</v>
      </c>
      <c r="H1398" s="9">
        <v>45098.019700925928</v>
      </c>
      <c r="I1398" s="5" t="str">
        <f>IF(VLOOKUP(B1398, 'Customer Data'!B:C,2,FALSE)='Order Data per SKU'!E1398,"","Different")</f>
        <v/>
      </c>
      <c r="J1398" s="5">
        <f>VLOOKUP(C1398,'Warehouse Data'!A:G,7,FALSE)</f>
        <v>9.99</v>
      </c>
      <c r="K1398" s="5">
        <f t="shared" si="21"/>
        <v>29.97</v>
      </c>
      <c r="L1398" s="15">
        <f>PRODUCT(VLOOKUP(C1398,'Warehouse Data'!A:H,8,FALSE),D1398)</f>
        <v>2.1023643513621093</v>
      </c>
    </row>
    <row r="1399" spans="1:12" x14ac:dyDescent="0.3">
      <c r="A1399" t="s">
        <v>8062</v>
      </c>
      <c r="B1399" t="s">
        <v>6742</v>
      </c>
      <c r="C1399" t="s">
        <v>5720</v>
      </c>
      <c r="D1399" s="3">
        <v>3</v>
      </c>
      <c r="E1399" s="3" t="s">
        <v>6653</v>
      </c>
      <c r="F1399" s="9">
        <v>45098.376978703709</v>
      </c>
      <c r="G1399" s="9">
        <v>45098.602200000001</v>
      </c>
      <c r="H1399" s="9">
        <v>45098.813784259262</v>
      </c>
      <c r="I1399" s="5" t="str">
        <f>IF(VLOOKUP(B1399, 'Customer Data'!B:C,2,FALSE)='Order Data per SKU'!E1399,"","Different")</f>
        <v/>
      </c>
      <c r="J1399" s="5">
        <f>VLOOKUP(C1399,'Warehouse Data'!A:G,7,FALSE)</f>
        <v>79.989999999999995</v>
      </c>
      <c r="K1399" s="5">
        <f t="shared" si="21"/>
        <v>239.96999999999997</v>
      </c>
      <c r="L1399" s="15">
        <f>PRODUCT(VLOOKUP(C1399,'Warehouse Data'!A:H,8,FALSE),D1399)</f>
        <v>90.021103875508629</v>
      </c>
    </row>
    <row r="1400" spans="1:12" x14ac:dyDescent="0.3">
      <c r="A1400" t="s">
        <v>8062</v>
      </c>
      <c r="B1400" t="s">
        <v>6742</v>
      </c>
      <c r="C1400" t="s">
        <v>3292</v>
      </c>
      <c r="D1400" s="3">
        <v>2</v>
      </c>
      <c r="E1400" s="3" t="s">
        <v>6653</v>
      </c>
      <c r="F1400" s="9">
        <v>45098.376978703709</v>
      </c>
      <c r="G1400" s="9">
        <v>45098.558700000001</v>
      </c>
      <c r="H1400" s="9">
        <v>45098.813784259262</v>
      </c>
      <c r="I1400" s="5" t="str">
        <f>IF(VLOOKUP(B1400, 'Customer Data'!B:C,2,FALSE)='Order Data per SKU'!E1400,"","Different")</f>
        <v/>
      </c>
      <c r="J1400" s="5">
        <f>VLOOKUP(C1400,'Warehouse Data'!A:G,7,FALSE)</f>
        <v>19.989999999999998</v>
      </c>
      <c r="K1400" s="5">
        <f t="shared" si="21"/>
        <v>39.979999999999997</v>
      </c>
      <c r="L1400" s="15">
        <f>PRODUCT(VLOOKUP(C1400,'Warehouse Data'!A:H,8,FALSE),D1400)</f>
        <v>1.0020528979929462</v>
      </c>
    </row>
    <row r="1401" spans="1:12" x14ac:dyDescent="0.3">
      <c r="A1401" t="s">
        <v>8063</v>
      </c>
      <c r="B1401" t="s">
        <v>7117</v>
      </c>
      <c r="C1401" t="s">
        <v>3697</v>
      </c>
      <c r="D1401" s="3">
        <v>7</v>
      </c>
      <c r="E1401" s="3" t="s">
        <v>6627</v>
      </c>
      <c r="F1401" s="9">
        <v>45098.40197870371</v>
      </c>
      <c r="G1401" s="9">
        <v>45099.073400000001</v>
      </c>
      <c r="H1401" s="9">
        <v>45099.140173148153</v>
      </c>
      <c r="I1401" s="5" t="str">
        <f>IF(VLOOKUP(B1401, 'Customer Data'!B:C,2,FALSE)='Order Data per SKU'!E1401,"","Different")</f>
        <v>Different</v>
      </c>
      <c r="J1401" s="5">
        <f>VLOOKUP(C1401,'Warehouse Data'!A:G,7,FALSE)</f>
        <v>42.99</v>
      </c>
      <c r="K1401" s="5">
        <f t="shared" si="21"/>
        <v>300.93</v>
      </c>
      <c r="L1401" s="15">
        <f>PRODUCT(VLOOKUP(C1401,'Warehouse Data'!A:H,8,FALSE),D1401)</f>
        <v>35.023660675803292</v>
      </c>
    </row>
    <row r="1402" spans="1:12" x14ac:dyDescent="0.3">
      <c r="A1402" t="s">
        <v>8063</v>
      </c>
      <c r="B1402" t="s">
        <v>7117</v>
      </c>
      <c r="C1402" t="s">
        <v>5823</v>
      </c>
      <c r="D1402" s="3">
        <v>4</v>
      </c>
      <c r="E1402" s="3" t="s">
        <v>6627</v>
      </c>
      <c r="F1402" s="9">
        <v>45098.40197870371</v>
      </c>
      <c r="G1402" s="9">
        <v>45098.579299999998</v>
      </c>
      <c r="H1402" s="9">
        <v>45099.140173148153</v>
      </c>
      <c r="I1402" s="5" t="str">
        <f>IF(VLOOKUP(B1402, 'Customer Data'!B:C,2,FALSE)='Order Data per SKU'!E1402,"","Different")</f>
        <v>Different</v>
      </c>
      <c r="J1402" s="5">
        <f>VLOOKUP(C1402,'Warehouse Data'!A:G,7,FALSE)</f>
        <v>69.989999999999995</v>
      </c>
      <c r="K1402" s="5">
        <f t="shared" si="21"/>
        <v>279.95999999999998</v>
      </c>
      <c r="L1402" s="15">
        <f>PRODUCT(VLOOKUP(C1402,'Warehouse Data'!A:H,8,FALSE),D1402)</f>
        <v>8.4111989067855077</v>
      </c>
    </row>
    <row r="1403" spans="1:12" x14ac:dyDescent="0.3">
      <c r="A1403" t="s">
        <v>8064</v>
      </c>
      <c r="B1403" t="s">
        <v>7043</v>
      </c>
      <c r="C1403" t="s">
        <v>4964</v>
      </c>
      <c r="D1403" s="3">
        <v>4</v>
      </c>
      <c r="E1403" s="3" t="s">
        <v>6623</v>
      </c>
      <c r="F1403" s="9">
        <v>45098.487978703713</v>
      </c>
      <c r="G1403" s="9">
        <v>45098.667000000001</v>
      </c>
      <c r="H1403" s="9">
        <v>45098.685895370378</v>
      </c>
      <c r="I1403" s="5" t="str">
        <f>IF(VLOOKUP(B1403, 'Customer Data'!B:C,2,FALSE)='Order Data per SKU'!E1403,"","Different")</f>
        <v/>
      </c>
      <c r="J1403" s="5">
        <f>VLOOKUP(C1403,'Warehouse Data'!A:G,7,FALSE)</f>
        <v>13.99</v>
      </c>
      <c r="K1403" s="5">
        <f t="shared" si="21"/>
        <v>55.96</v>
      </c>
      <c r="L1403" s="15">
        <f>PRODUCT(VLOOKUP(C1403,'Warehouse Data'!A:H,8,FALSE),D1403)</f>
        <v>2.4341557316752063</v>
      </c>
    </row>
    <row r="1404" spans="1:12" x14ac:dyDescent="0.3">
      <c r="A1404" t="s">
        <v>8064</v>
      </c>
      <c r="B1404" t="s">
        <v>7043</v>
      </c>
      <c r="C1404" t="s">
        <v>5827</v>
      </c>
      <c r="D1404" s="3">
        <v>2</v>
      </c>
      <c r="E1404" s="3" t="s">
        <v>6623</v>
      </c>
      <c r="F1404" s="9">
        <v>45098.487978703713</v>
      </c>
      <c r="G1404" s="9">
        <v>45098.584000000003</v>
      </c>
      <c r="H1404" s="9">
        <v>45098.685895370378</v>
      </c>
      <c r="I1404" s="5" t="str">
        <f>IF(VLOOKUP(B1404, 'Customer Data'!B:C,2,FALSE)='Order Data per SKU'!E1404,"","Different")</f>
        <v/>
      </c>
      <c r="J1404" s="5">
        <f>VLOOKUP(C1404,'Warehouse Data'!A:G,7,FALSE)</f>
        <v>129.99</v>
      </c>
      <c r="K1404" s="5">
        <f t="shared" si="21"/>
        <v>259.98</v>
      </c>
      <c r="L1404" s="15">
        <f>PRODUCT(VLOOKUP(C1404,'Warehouse Data'!A:H,8,FALSE),D1404)</f>
        <v>30.00143819940056</v>
      </c>
    </row>
    <row r="1405" spans="1:12" x14ac:dyDescent="0.3">
      <c r="A1405" t="s">
        <v>8065</v>
      </c>
      <c r="B1405" t="s">
        <v>6828</v>
      </c>
      <c r="C1405" t="s">
        <v>4190</v>
      </c>
      <c r="D1405" s="3">
        <v>10</v>
      </c>
      <c r="E1405" s="3" t="s">
        <v>6661</v>
      </c>
      <c r="F1405" s="9">
        <v>45098.75797870371</v>
      </c>
      <c r="G1405" s="9">
        <v>45098.765099999997</v>
      </c>
      <c r="H1405" s="9">
        <v>45098.936450925932</v>
      </c>
      <c r="I1405" s="5" t="str">
        <f>IF(VLOOKUP(B1405, 'Customer Data'!B:C,2,FALSE)='Order Data per SKU'!E1405,"","Different")</f>
        <v/>
      </c>
      <c r="J1405" s="5">
        <f>VLOOKUP(C1405,'Warehouse Data'!A:G,7,FALSE)</f>
        <v>39.99</v>
      </c>
      <c r="K1405" s="5">
        <f t="shared" si="21"/>
        <v>399.90000000000003</v>
      </c>
      <c r="L1405" s="15">
        <f>PRODUCT(VLOOKUP(C1405,'Warehouse Data'!A:H,8,FALSE),D1405)</f>
        <v>15.010556745293346</v>
      </c>
    </row>
    <row r="1406" spans="1:12" x14ac:dyDescent="0.3">
      <c r="A1406" t="s">
        <v>8066</v>
      </c>
      <c r="B1406" t="s">
        <v>6997</v>
      </c>
      <c r="C1406" t="s">
        <v>3056</v>
      </c>
      <c r="D1406" s="3">
        <v>4</v>
      </c>
      <c r="E1406" s="3" t="s">
        <v>6661</v>
      </c>
      <c r="F1406" s="9">
        <v>45098.874978703709</v>
      </c>
      <c r="G1406" s="9">
        <v>45098.915999999997</v>
      </c>
      <c r="H1406" s="9">
        <v>45099.026367592596</v>
      </c>
      <c r="I1406" s="5" t="str">
        <f>IF(VLOOKUP(B1406, 'Customer Data'!B:C,2,FALSE)='Order Data per SKU'!E1406,"","Different")</f>
        <v/>
      </c>
      <c r="J1406" s="5">
        <f>VLOOKUP(C1406,'Warehouse Data'!A:G,7,FALSE)</f>
        <v>52.99</v>
      </c>
      <c r="K1406" s="5">
        <f t="shared" si="21"/>
        <v>211.96</v>
      </c>
      <c r="L1406" s="15">
        <f>PRODUCT(VLOOKUP(C1406,'Warehouse Data'!A:H,8,FALSE),D1406)</f>
        <v>0.43793021865109832</v>
      </c>
    </row>
    <row r="1407" spans="1:12" x14ac:dyDescent="0.3">
      <c r="A1407" t="s">
        <v>8066</v>
      </c>
      <c r="B1407" t="s">
        <v>6997</v>
      </c>
      <c r="C1407" t="s">
        <v>4767</v>
      </c>
      <c r="D1407" s="3">
        <v>3</v>
      </c>
      <c r="E1407" s="3" t="s">
        <v>6661</v>
      </c>
      <c r="F1407" s="9">
        <v>45098.874978703709</v>
      </c>
      <c r="G1407" s="9">
        <v>45098.938300000002</v>
      </c>
      <c r="H1407" s="9">
        <v>45099.026367592596</v>
      </c>
      <c r="I1407" s="5" t="str">
        <f>IF(VLOOKUP(B1407, 'Customer Data'!B:C,2,FALSE)='Order Data per SKU'!E1407,"","Different")</f>
        <v/>
      </c>
      <c r="J1407" s="5">
        <f>VLOOKUP(C1407,'Warehouse Data'!A:G,7,FALSE)</f>
        <v>7.99</v>
      </c>
      <c r="K1407" s="5">
        <f t="shared" si="21"/>
        <v>23.97</v>
      </c>
      <c r="L1407" s="15">
        <f>PRODUCT(VLOOKUP(C1407,'Warehouse Data'!A:H,8,FALSE),D1407)</f>
        <v>6.019485742777043</v>
      </c>
    </row>
    <row r="1408" spans="1:12" x14ac:dyDescent="0.3">
      <c r="A1408" t="s">
        <v>8067</v>
      </c>
      <c r="B1408" t="s">
        <v>7055</v>
      </c>
      <c r="C1408" t="s">
        <v>4788</v>
      </c>
      <c r="D1408" s="3">
        <v>1</v>
      </c>
      <c r="E1408" s="3" t="s">
        <v>6640</v>
      </c>
      <c r="F1408" s="9">
        <v>45098.921978703707</v>
      </c>
      <c r="G1408" s="9">
        <v>45099.391300000003</v>
      </c>
      <c r="H1408" s="9">
        <v>45099.808784259265</v>
      </c>
      <c r="I1408" s="5" t="str">
        <f>IF(VLOOKUP(B1408, 'Customer Data'!B:C,2,FALSE)='Order Data per SKU'!E1408,"","Different")</f>
        <v/>
      </c>
      <c r="J1408" s="5">
        <f>VLOOKUP(C1408,'Warehouse Data'!A:G,7,FALSE)</f>
        <v>5.99</v>
      </c>
      <c r="K1408" s="5">
        <f t="shared" si="21"/>
        <v>5.99</v>
      </c>
      <c r="L1408" s="15">
        <f>PRODUCT(VLOOKUP(C1408,'Warehouse Data'!A:H,8,FALSE),D1408)</f>
        <v>30.001828269232568</v>
      </c>
    </row>
    <row r="1409" spans="1:12" x14ac:dyDescent="0.3">
      <c r="A1409" t="s">
        <v>8068</v>
      </c>
      <c r="B1409" t="s">
        <v>6980</v>
      </c>
      <c r="C1409" t="s">
        <v>5016</v>
      </c>
      <c r="D1409" s="3">
        <v>4</v>
      </c>
      <c r="E1409" s="3" t="s">
        <v>6638</v>
      </c>
      <c r="F1409" s="9">
        <v>45098.944978703708</v>
      </c>
      <c r="G1409" s="9">
        <v>45099.423000000003</v>
      </c>
      <c r="H1409" s="9">
        <v>45099.447756481488</v>
      </c>
      <c r="I1409" s="5" t="str">
        <f>IF(VLOOKUP(B1409, 'Customer Data'!B:C,2,FALSE)='Order Data per SKU'!E1409,"","Different")</f>
        <v/>
      </c>
      <c r="J1409" s="5">
        <f>VLOOKUP(C1409,'Warehouse Data'!A:G,7,FALSE)</f>
        <v>18.989999999999998</v>
      </c>
      <c r="K1409" s="5">
        <f t="shared" si="21"/>
        <v>75.959999999999994</v>
      </c>
      <c r="L1409" s="15">
        <f>PRODUCT(VLOOKUP(C1409,'Warehouse Data'!A:H,8,FALSE),D1409)</f>
        <v>80.039291502941509</v>
      </c>
    </row>
    <row r="1410" spans="1:12" x14ac:dyDescent="0.3">
      <c r="A1410" t="s">
        <v>8069</v>
      </c>
      <c r="B1410" t="s">
        <v>7111</v>
      </c>
      <c r="C1410" t="s">
        <v>3539</v>
      </c>
      <c r="D1410" s="3">
        <v>3</v>
      </c>
      <c r="E1410" s="3" t="s">
        <v>6625</v>
      </c>
      <c r="F1410" s="9">
        <v>45099.275978703707</v>
      </c>
      <c r="G1410" s="9">
        <v>45099.310100000002</v>
      </c>
      <c r="H1410" s="9">
        <v>45099.460006481488</v>
      </c>
      <c r="I1410" s="5" t="str">
        <f>IF(VLOOKUP(B1410, 'Customer Data'!B:C,2,FALSE)='Order Data per SKU'!E1410,"","Different")</f>
        <v>Different</v>
      </c>
      <c r="J1410" s="5">
        <f>VLOOKUP(C1410,'Warehouse Data'!A:G,7,FALSE)</f>
        <v>25.99</v>
      </c>
      <c r="K1410" s="5">
        <f t="shared" si="21"/>
        <v>77.97</v>
      </c>
      <c r="L1410" s="15">
        <f>PRODUCT(VLOOKUP(C1410,'Warehouse Data'!A:H,8,FALSE),D1410)</f>
        <v>72.01664847877197</v>
      </c>
    </row>
    <row r="1411" spans="1:12" x14ac:dyDescent="0.3">
      <c r="A1411" t="s">
        <v>8070</v>
      </c>
      <c r="B1411" t="s">
        <v>7172</v>
      </c>
      <c r="C1411" t="s">
        <v>4994</v>
      </c>
      <c r="D1411" s="3">
        <v>7</v>
      </c>
      <c r="E1411" s="3" t="s">
        <v>6623</v>
      </c>
      <c r="F1411" s="9">
        <v>45099.275978703707</v>
      </c>
      <c r="G1411" s="9">
        <v>45099.408900000002</v>
      </c>
      <c r="H1411" s="9">
        <v>45099.720423148152</v>
      </c>
      <c r="I1411" s="5" t="str">
        <f>IF(VLOOKUP(B1411, 'Customer Data'!B:C,2,FALSE)='Order Data per SKU'!E1411,"","Different")</f>
        <v>Different</v>
      </c>
      <c r="J1411" s="5">
        <f>VLOOKUP(C1411,'Warehouse Data'!A:G,7,FALSE)</f>
        <v>10.99</v>
      </c>
      <c r="K1411" s="5">
        <f t="shared" si="21"/>
        <v>76.930000000000007</v>
      </c>
      <c r="L1411" s="15">
        <f>PRODUCT(VLOOKUP(C1411,'Warehouse Data'!A:H,8,FALSE),D1411)</f>
        <v>3.5593709451053499</v>
      </c>
    </row>
    <row r="1412" spans="1:12" x14ac:dyDescent="0.3">
      <c r="A1412" t="s">
        <v>8070</v>
      </c>
      <c r="B1412" t="s">
        <v>7172</v>
      </c>
      <c r="C1412" t="s">
        <v>4571</v>
      </c>
      <c r="D1412" s="3">
        <v>2</v>
      </c>
      <c r="E1412" s="3" t="s">
        <v>6623</v>
      </c>
      <c r="F1412" s="9">
        <v>45099.275978703707</v>
      </c>
      <c r="G1412" s="9">
        <v>45099.654000000002</v>
      </c>
      <c r="H1412" s="9">
        <v>45099.720423148152</v>
      </c>
      <c r="I1412" s="5" t="str">
        <f>IF(VLOOKUP(B1412, 'Customer Data'!B:C,2,FALSE)='Order Data per SKU'!E1412,"","Different")</f>
        <v>Different</v>
      </c>
      <c r="J1412" s="5">
        <f>VLOOKUP(C1412,'Warehouse Data'!A:G,7,FALSE)</f>
        <v>9.99</v>
      </c>
      <c r="K1412" s="5">
        <f t="shared" ref="K1412:K1475" si="22">J1412*D1412</f>
        <v>19.98</v>
      </c>
      <c r="L1412" s="15">
        <f>PRODUCT(VLOOKUP(C1412,'Warehouse Data'!A:H,8,FALSE),D1412)</f>
        <v>1.5033630539330087</v>
      </c>
    </row>
    <row r="1413" spans="1:12" x14ac:dyDescent="0.3">
      <c r="A1413" t="s">
        <v>8070</v>
      </c>
      <c r="B1413" t="s">
        <v>7172</v>
      </c>
      <c r="C1413" t="s">
        <v>5633</v>
      </c>
      <c r="D1413" s="3">
        <v>4</v>
      </c>
      <c r="E1413" s="3" t="s">
        <v>6623</v>
      </c>
      <c r="F1413" s="9">
        <v>45099.275978703707</v>
      </c>
      <c r="G1413" s="9">
        <v>45099.628599999996</v>
      </c>
      <c r="H1413" s="9">
        <v>45099.720423148152</v>
      </c>
      <c r="I1413" s="5" t="str">
        <f>IF(VLOOKUP(B1413, 'Customer Data'!B:C,2,FALSE)='Order Data per SKU'!E1413,"","Different")</f>
        <v>Different</v>
      </c>
      <c r="J1413" s="5">
        <f>VLOOKUP(C1413,'Warehouse Data'!A:G,7,FALSE)</f>
        <v>19.989999999999998</v>
      </c>
      <c r="K1413" s="5">
        <f t="shared" si="22"/>
        <v>79.959999999999994</v>
      </c>
      <c r="L1413" s="15">
        <f>PRODUCT(VLOOKUP(C1413,'Warehouse Data'!A:H,8,FALSE),D1413)</f>
        <v>2.0375065728667083</v>
      </c>
    </row>
    <row r="1414" spans="1:12" x14ac:dyDescent="0.3">
      <c r="A1414" t="s">
        <v>8071</v>
      </c>
      <c r="B1414" t="s">
        <v>7004</v>
      </c>
      <c r="C1414" t="s">
        <v>4894</v>
      </c>
      <c r="D1414" s="3">
        <v>4</v>
      </c>
      <c r="E1414" s="3" t="s">
        <v>6648</v>
      </c>
      <c r="F1414" s="9">
        <v>45099.432978703706</v>
      </c>
      <c r="G1414" s="9">
        <v>45099.441800000001</v>
      </c>
      <c r="H1414" s="9">
        <v>45099.530200925925</v>
      </c>
      <c r="I1414" s="5" t="str">
        <f>IF(VLOOKUP(B1414, 'Customer Data'!B:C,2,FALSE)='Order Data per SKU'!E1414,"","Different")</f>
        <v/>
      </c>
      <c r="J1414" s="5">
        <f>VLOOKUP(C1414,'Warehouse Data'!A:G,7,FALSE)</f>
        <v>7.99</v>
      </c>
      <c r="K1414" s="5">
        <f t="shared" si="22"/>
        <v>31.96</v>
      </c>
      <c r="L1414" s="15">
        <f>PRODUCT(VLOOKUP(C1414,'Warehouse Data'!A:H,8,FALSE),D1414)</f>
        <v>16.028459741205612</v>
      </c>
    </row>
    <row r="1415" spans="1:12" x14ac:dyDescent="0.3">
      <c r="A1415" t="s">
        <v>8071</v>
      </c>
      <c r="B1415" t="s">
        <v>7004</v>
      </c>
      <c r="C1415" t="s">
        <v>5730</v>
      </c>
      <c r="D1415" s="3">
        <v>5</v>
      </c>
      <c r="E1415" s="3" t="s">
        <v>6648</v>
      </c>
      <c r="F1415" s="9">
        <v>45099.432978703706</v>
      </c>
      <c r="G1415" s="9">
        <v>45099.481800000001</v>
      </c>
      <c r="H1415" s="9">
        <v>45099.530200925925</v>
      </c>
      <c r="I1415" s="5" t="str">
        <f>IF(VLOOKUP(B1415, 'Customer Data'!B:C,2,FALSE)='Order Data per SKU'!E1415,"","Different")</f>
        <v/>
      </c>
      <c r="J1415" s="5">
        <f>VLOOKUP(C1415,'Warehouse Data'!A:G,7,FALSE)</f>
        <v>89.99</v>
      </c>
      <c r="K1415" s="5">
        <f t="shared" si="22"/>
        <v>449.95</v>
      </c>
      <c r="L1415" s="15">
        <f>PRODUCT(VLOOKUP(C1415,'Warehouse Data'!A:H,8,FALSE),D1415)</f>
        <v>1.0293267203860714</v>
      </c>
    </row>
    <row r="1416" spans="1:12" x14ac:dyDescent="0.3">
      <c r="A1416" t="s">
        <v>8072</v>
      </c>
      <c r="B1416" t="s">
        <v>7238</v>
      </c>
      <c r="C1416" t="s">
        <v>4674</v>
      </c>
      <c r="D1416" s="3">
        <v>5</v>
      </c>
      <c r="E1416" s="3" t="s">
        <v>6643</v>
      </c>
      <c r="F1416" s="9">
        <v>45099.886978703704</v>
      </c>
      <c r="G1416" s="9">
        <v>45100.080499999996</v>
      </c>
      <c r="H1416" s="9">
        <v>45100.082117592596</v>
      </c>
      <c r="I1416" s="5" t="str">
        <f>IF(VLOOKUP(B1416, 'Customer Data'!B:C,2,FALSE)='Order Data per SKU'!E1416,"","Different")</f>
        <v/>
      </c>
      <c r="J1416" s="5">
        <f>VLOOKUP(C1416,'Warehouse Data'!A:G,7,FALSE)</f>
        <v>15.99</v>
      </c>
      <c r="K1416" s="5">
        <f t="shared" si="22"/>
        <v>79.95</v>
      </c>
      <c r="L1416" s="15">
        <f>PRODUCT(VLOOKUP(C1416,'Warehouse Data'!A:H,8,FALSE),D1416)</f>
        <v>90.028814454635864</v>
      </c>
    </row>
    <row r="1417" spans="1:12" x14ac:dyDescent="0.3">
      <c r="A1417" t="s">
        <v>8072</v>
      </c>
      <c r="B1417" t="s">
        <v>7238</v>
      </c>
      <c r="C1417" t="s">
        <v>3452</v>
      </c>
      <c r="D1417" s="3">
        <v>5</v>
      </c>
      <c r="E1417" s="3" t="s">
        <v>6643</v>
      </c>
      <c r="F1417" s="9">
        <v>45099.886978703704</v>
      </c>
      <c r="G1417" s="9">
        <v>45100.073199999999</v>
      </c>
      <c r="H1417" s="9">
        <v>45100.082117592596</v>
      </c>
      <c r="I1417" s="5" t="str">
        <f>IF(VLOOKUP(B1417, 'Customer Data'!B:C,2,FALSE)='Order Data per SKU'!E1417,"","Different")</f>
        <v/>
      </c>
      <c r="J1417" s="5">
        <f>VLOOKUP(C1417,'Warehouse Data'!A:G,7,FALSE)</f>
        <v>12.99</v>
      </c>
      <c r="K1417" s="5">
        <f t="shared" si="22"/>
        <v>64.95</v>
      </c>
      <c r="L1417" s="15">
        <f>PRODUCT(VLOOKUP(C1417,'Warehouse Data'!A:H,8,FALSE),D1417)</f>
        <v>150.00287875576089</v>
      </c>
    </row>
    <row r="1418" spans="1:12" x14ac:dyDescent="0.3">
      <c r="A1418" t="s">
        <v>8072</v>
      </c>
      <c r="B1418" t="s">
        <v>7238</v>
      </c>
      <c r="C1418" t="s">
        <v>4845</v>
      </c>
      <c r="D1418" s="3">
        <v>3</v>
      </c>
      <c r="E1418" s="3" t="s">
        <v>6643</v>
      </c>
      <c r="F1418" s="9">
        <v>45099.886978703704</v>
      </c>
      <c r="G1418" s="9">
        <v>45100.076399999998</v>
      </c>
      <c r="H1418" s="9">
        <v>45100.082117592596</v>
      </c>
      <c r="I1418" s="5" t="str">
        <f>IF(VLOOKUP(B1418, 'Customer Data'!B:C,2,FALSE)='Order Data per SKU'!E1418,"","Different")</f>
        <v/>
      </c>
      <c r="J1418" s="5">
        <f>VLOOKUP(C1418,'Warehouse Data'!A:G,7,FALSE)</f>
        <v>16.989999999999998</v>
      </c>
      <c r="K1418" s="5">
        <f t="shared" si="22"/>
        <v>50.97</v>
      </c>
      <c r="L1418" s="15">
        <f>PRODUCT(VLOOKUP(C1418,'Warehouse Data'!A:H,8,FALSE),D1418)</f>
        <v>0.76416052113070942</v>
      </c>
    </row>
    <row r="1419" spans="1:12" x14ac:dyDescent="0.3">
      <c r="A1419" t="s">
        <v>8073</v>
      </c>
      <c r="B1419" t="s">
        <v>7198</v>
      </c>
      <c r="C1419" t="s">
        <v>4198</v>
      </c>
      <c r="D1419" s="3">
        <v>8</v>
      </c>
      <c r="E1419" s="3" t="s">
        <v>6661</v>
      </c>
      <c r="F1419" s="9">
        <v>45100.212978703705</v>
      </c>
      <c r="G1419" s="9">
        <v>45100.220699999998</v>
      </c>
      <c r="H1419" s="9">
        <v>45100.306728703705</v>
      </c>
      <c r="I1419" s="5" t="str">
        <f>IF(VLOOKUP(B1419, 'Customer Data'!B:C,2,FALSE)='Order Data per SKU'!E1419,"","Different")</f>
        <v/>
      </c>
      <c r="J1419" s="5">
        <f>VLOOKUP(C1419,'Warehouse Data'!A:G,7,FALSE)</f>
        <v>29.99</v>
      </c>
      <c r="K1419" s="5">
        <f t="shared" si="22"/>
        <v>239.92</v>
      </c>
      <c r="L1419" s="15">
        <f>PRODUCT(VLOOKUP(C1419,'Warehouse Data'!A:H,8,FALSE),D1419)</f>
        <v>2.4027632242307888</v>
      </c>
    </row>
    <row r="1420" spans="1:12" x14ac:dyDescent="0.3">
      <c r="A1420" t="s">
        <v>8073</v>
      </c>
      <c r="B1420" t="s">
        <v>7198</v>
      </c>
      <c r="C1420" t="s">
        <v>4187</v>
      </c>
      <c r="D1420" s="3">
        <v>10</v>
      </c>
      <c r="E1420" s="3" t="s">
        <v>6661</v>
      </c>
      <c r="F1420" s="9">
        <v>45100.212978703705</v>
      </c>
      <c r="G1420" s="9">
        <v>45100.291799999999</v>
      </c>
      <c r="H1420" s="9">
        <v>45100.306728703705</v>
      </c>
      <c r="I1420" s="5" t="str">
        <f>IF(VLOOKUP(B1420, 'Customer Data'!B:C,2,FALSE)='Order Data per SKU'!E1420,"","Different")</f>
        <v/>
      </c>
      <c r="J1420" s="5">
        <f>VLOOKUP(C1420,'Warehouse Data'!A:G,7,FALSE)</f>
        <v>24.99</v>
      </c>
      <c r="K1420" s="5">
        <f t="shared" si="22"/>
        <v>249.89999999999998</v>
      </c>
      <c r="L1420" s="15">
        <f>PRODUCT(VLOOKUP(C1420,'Warehouse Data'!A:H,8,FALSE),D1420)</f>
        <v>8.0194703454102285</v>
      </c>
    </row>
    <row r="1421" spans="1:12" x14ac:dyDescent="0.3">
      <c r="A1421" t="s">
        <v>8074</v>
      </c>
      <c r="B1421" t="s">
        <v>7267</v>
      </c>
      <c r="C1421" t="s">
        <v>3078</v>
      </c>
      <c r="D1421" s="3">
        <v>3</v>
      </c>
      <c r="E1421" s="3" t="s">
        <v>6658</v>
      </c>
      <c r="F1421" s="9">
        <v>45100.472978703707</v>
      </c>
      <c r="G1421" s="9">
        <v>45100.687700000002</v>
      </c>
      <c r="H1421" s="9">
        <v>45101.047284259264</v>
      </c>
      <c r="I1421" s="5" t="str">
        <f>IF(VLOOKUP(B1421, 'Customer Data'!B:C,2,FALSE)='Order Data per SKU'!E1421,"","Different")</f>
        <v/>
      </c>
      <c r="J1421" s="5">
        <f>VLOOKUP(C1421,'Warehouse Data'!A:G,7,FALSE)</f>
        <v>9.99</v>
      </c>
      <c r="K1421" s="5">
        <f t="shared" si="22"/>
        <v>29.97</v>
      </c>
      <c r="L1421" s="15">
        <f>PRODUCT(VLOOKUP(C1421,'Warehouse Data'!A:H,8,FALSE),D1421)</f>
        <v>18.010914729249066</v>
      </c>
    </row>
    <row r="1422" spans="1:12" x14ac:dyDescent="0.3">
      <c r="A1422" t="s">
        <v>8075</v>
      </c>
      <c r="B1422" t="s">
        <v>6877</v>
      </c>
      <c r="C1422" t="s">
        <v>4038</v>
      </c>
      <c r="D1422" s="3">
        <v>4</v>
      </c>
      <c r="E1422" s="3" t="s">
        <v>6651</v>
      </c>
      <c r="F1422" s="9">
        <v>45100.491978703707</v>
      </c>
      <c r="G1422" s="9">
        <v>45100.542999999998</v>
      </c>
      <c r="H1422" s="9">
        <v>45100.620450925926</v>
      </c>
      <c r="I1422" s="5" t="str">
        <f>IF(VLOOKUP(B1422, 'Customer Data'!B:C,2,FALSE)='Order Data per SKU'!E1422,"","Different")</f>
        <v/>
      </c>
      <c r="J1422" s="5">
        <f>VLOOKUP(C1422,'Warehouse Data'!A:G,7,FALSE)</f>
        <v>29.99</v>
      </c>
      <c r="K1422" s="5">
        <f t="shared" si="22"/>
        <v>119.96</v>
      </c>
      <c r="L1422" s="15">
        <f>PRODUCT(VLOOKUP(C1422,'Warehouse Data'!A:H,8,FALSE),D1422)</f>
        <v>4.4027422236887697</v>
      </c>
    </row>
    <row r="1423" spans="1:12" x14ac:dyDescent="0.3">
      <c r="A1423" t="s">
        <v>8075</v>
      </c>
      <c r="B1423" t="s">
        <v>6877</v>
      </c>
      <c r="C1423" t="s">
        <v>3855</v>
      </c>
      <c r="D1423" s="3">
        <v>8</v>
      </c>
      <c r="E1423" s="3" t="s">
        <v>6651</v>
      </c>
      <c r="F1423" s="9">
        <v>45100.491978703707</v>
      </c>
      <c r="G1423" s="9">
        <v>45100.608800000002</v>
      </c>
      <c r="H1423" s="9">
        <v>45100.620450925926</v>
      </c>
      <c r="I1423" s="5" t="str">
        <f>IF(VLOOKUP(B1423, 'Customer Data'!B:C,2,FALSE)='Order Data per SKU'!E1423,"","Different")</f>
        <v/>
      </c>
      <c r="J1423" s="5">
        <f>VLOOKUP(C1423,'Warehouse Data'!A:G,7,FALSE)</f>
        <v>8.99</v>
      </c>
      <c r="K1423" s="5">
        <f t="shared" si="22"/>
        <v>71.92</v>
      </c>
      <c r="L1423" s="15">
        <f>PRODUCT(VLOOKUP(C1423,'Warehouse Data'!A:H,8,FALSE),D1423)</f>
        <v>200.05851748959361</v>
      </c>
    </row>
    <row r="1424" spans="1:12" x14ac:dyDescent="0.3">
      <c r="A1424" t="s">
        <v>8076</v>
      </c>
      <c r="B1424" t="s">
        <v>6967</v>
      </c>
      <c r="C1424" t="s">
        <v>4694</v>
      </c>
      <c r="D1424" s="3">
        <v>7</v>
      </c>
      <c r="E1424" s="3" t="s">
        <v>6632</v>
      </c>
      <c r="F1424" s="9">
        <v>45100.726978703708</v>
      </c>
      <c r="G1424" s="9">
        <v>45100.7428</v>
      </c>
      <c r="H1424" s="9">
        <v>45100.891562037039</v>
      </c>
      <c r="I1424" s="5" t="str">
        <f>IF(VLOOKUP(B1424, 'Customer Data'!B:C,2,FALSE)='Order Data per SKU'!E1424,"","Different")</f>
        <v/>
      </c>
      <c r="J1424" s="5">
        <f>VLOOKUP(C1424,'Warehouse Data'!A:G,7,FALSE)</f>
        <v>8.99</v>
      </c>
      <c r="K1424" s="5">
        <f t="shared" si="22"/>
        <v>62.93</v>
      </c>
      <c r="L1424" s="15">
        <f>PRODUCT(VLOOKUP(C1424,'Warehouse Data'!A:H,8,FALSE),D1424)</f>
        <v>21.049967336759401</v>
      </c>
    </row>
    <row r="1425" spans="1:12" x14ac:dyDescent="0.3">
      <c r="A1425" t="s">
        <v>8076</v>
      </c>
      <c r="B1425" t="s">
        <v>6967</v>
      </c>
      <c r="C1425" t="s">
        <v>5855</v>
      </c>
      <c r="D1425" s="3">
        <v>5</v>
      </c>
      <c r="E1425" s="3" t="s">
        <v>6632</v>
      </c>
      <c r="F1425" s="9">
        <v>45100.726978703708</v>
      </c>
      <c r="G1425" s="9">
        <v>45100.868000000002</v>
      </c>
      <c r="H1425" s="9">
        <v>45100.891562037039</v>
      </c>
      <c r="I1425" s="5" t="str">
        <f>IF(VLOOKUP(B1425, 'Customer Data'!B:C,2,FALSE)='Order Data per SKU'!E1425,"","Different")</f>
        <v/>
      </c>
      <c r="J1425" s="5">
        <f>VLOOKUP(C1425,'Warehouse Data'!A:G,7,FALSE)</f>
        <v>99.99</v>
      </c>
      <c r="K1425" s="5">
        <f t="shared" si="22"/>
        <v>499.95</v>
      </c>
      <c r="L1425" s="15">
        <f>PRODUCT(VLOOKUP(C1425,'Warehouse Data'!A:H,8,FALSE),D1425)</f>
        <v>250.02856644334585</v>
      </c>
    </row>
    <row r="1426" spans="1:12" x14ac:dyDescent="0.3">
      <c r="A1426" t="s">
        <v>8077</v>
      </c>
      <c r="B1426" t="s">
        <v>6942</v>
      </c>
      <c r="C1426" t="s">
        <v>5178</v>
      </c>
      <c r="D1426" s="3">
        <v>4</v>
      </c>
      <c r="E1426" s="3" t="s">
        <v>6619</v>
      </c>
      <c r="F1426" s="9">
        <v>45100.895978703709</v>
      </c>
      <c r="G1426" s="9">
        <v>45101.055399999997</v>
      </c>
      <c r="H1426" s="9">
        <v>45101.189728703706</v>
      </c>
      <c r="I1426" s="5" t="str">
        <f>IF(VLOOKUP(B1426, 'Customer Data'!B:C,2,FALSE)='Order Data per SKU'!E1426,"","Different")</f>
        <v/>
      </c>
      <c r="J1426" s="5">
        <f>VLOOKUP(C1426,'Warehouse Data'!A:G,7,FALSE)</f>
        <v>24.99</v>
      </c>
      <c r="K1426" s="5">
        <f t="shared" si="22"/>
        <v>99.96</v>
      </c>
      <c r="L1426" s="15">
        <f>PRODUCT(VLOOKUP(C1426,'Warehouse Data'!A:H,8,FALSE),D1426)</f>
        <v>20.019684905253715</v>
      </c>
    </row>
    <row r="1427" spans="1:12" x14ac:dyDescent="0.3">
      <c r="A1427" t="s">
        <v>8078</v>
      </c>
      <c r="B1427" t="s">
        <v>7121</v>
      </c>
      <c r="C1427" t="s">
        <v>4264</v>
      </c>
      <c r="D1427" s="3">
        <v>5</v>
      </c>
      <c r="E1427" s="3" t="s">
        <v>6656</v>
      </c>
      <c r="F1427" s="9">
        <v>45101.180978703713</v>
      </c>
      <c r="G1427" s="9">
        <v>45101.648099999999</v>
      </c>
      <c r="H1427" s="9">
        <v>45101.883062037043</v>
      </c>
      <c r="I1427" s="5" t="str">
        <f>IF(VLOOKUP(B1427, 'Customer Data'!B:C,2,FALSE)='Order Data per SKU'!E1427,"","Different")</f>
        <v/>
      </c>
      <c r="J1427" s="5">
        <f>VLOOKUP(C1427,'Warehouse Data'!A:G,7,FALSE)</f>
        <v>49.99</v>
      </c>
      <c r="K1427" s="5">
        <f t="shared" si="22"/>
        <v>249.95000000000002</v>
      </c>
      <c r="L1427" s="15">
        <f>PRODUCT(VLOOKUP(C1427,'Warehouse Data'!A:H,8,FALSE),D1427)</f>
        <v>7.536471927208237</v>
      </c>
    </row>
    <row r="1428" spans="1:12" x14ac:dyDescent="0.3">
      <c r="A1428" t="s">
        <v>8079</v>
      </c>
      <c r="B1428" t="s">
        <v>6935</v>
      </c>
      <c r="C1428" t="s">
        <v>5054</v>
      </c>
      <c r="D1428" s="3">
        <v>3</v>
      </c>
      <c r="E1428" s="3" t="s">
        <v>6628</v>
      </c>
      <c r="F1428" s="9">
        <v>45101.645978703709</v>
      </c>
      <c r="G1428" s="9">
        <v>45101.822800000002</v>
      </c>
      <c r="H1428" s="9">
        <v>45102.20292314815</v>
      </c>
      <c r="I1428" s="5" t="str">
        <f>IF(VLOOKUP(B1428, 'Customer Data'!B:C,2,FALSE)='Order Data per SKU'!E1428,"","Different")</f>
        <v/>
      </c>
      <c r="J1428" s="5">
        <f>VLOOKUP(C1428,'Warehouse Data'!A:G,7,FALSE)</f>
        <v>12.99</v>
      </c>
      <c r="K1428" s="5">
        <f t="shared" si="22"/>
        <v>38.97</v>
      </c>
      <c r="L1428" s="15">
        <f>PRODUCT(VLOOKUP(C1428,'Warehouse Data'!A:H,8,FALSE),D1428)</f>
        <v>0.31366843741568601</v>
      </c>
    </row>
    <row r="1429" spans="1:12" x14ac:dyDescent="0.3">
      <c r="A1429" t="s">
        <v>8079</v>
      </c>
      <c r="B1429" t="s">
        <v>6935</v>
      </c>
      <c r="C1429" t="s">
        <v>3938</v>
      </c>
      <c r="D1429" s="3">
        <v>3</v>
      </c>
      <c r="E1429" s="3" t="s">
        <v>6628</v>
      </c>
      <c r="F1429" s="9">
        <v>45101.645978703709</v>
      </c>
      <c r="G1429" s="9">
        <v>45101.679400000001</v>
      </c>
      <c r="H1429" s="9">
        <v>45102.20292314815</v>
      </c>
      <c r="I1429" s="5" t="str">
        <f>IF(VLOOKUP(B1429, 'Customer Data'!B:C,2,FALSE)='Order Data per SKU'!E1429,"","Different")</f>
        <v/>
      </c>
      <c r="J1429" s="5">
        <f>VLOOKUP(C1429,'Warehouse Data'!A:G,7,FALSE)</f>
        <v>44.99</v>
      </c>
      <c r="K1429" s="5">
        <f t="shared" si="22"/>
        <v>134.97</v>
      </c>
      <c r="L1429" s="15">
        <f>PRODUCT(VLOOKUP(C1429,'Warehouse Data'!A:H,8,FALSE),D1429)</f>
        <v>0.32112037548608446</v>
      </c>
    </row>
    <row r="1430" spans="1:12" x14ac:dyDescent="0.3">
      <c r="A1430" t="s">
        <v>8080</v>
      </c>
      <c r="B1430" t="s">
        <v>7128</v>
      </c>
      <c r="C1430" t="s">
        <v>5901</v>
      </c>
      <c r="D1430" s="3">
        <v>6</v>
      </c>
      <c r="E1430" s="3" t="s">
        <v>6628</v>
      </c>
      <c r="F1430" s="9">
        <v>45102.144978703713</v>
      </c>
      <c r="G1430" s="9">
        <v>45102.284200000002</v>
      </c>
      <c r="H1430" s="9">
        <v>45102.896367592599</v>
      </c>
      <c r="I1430" s="5" t="str">
        <f>IF(VLOOKUP(B1430, 'Customer Data'!B:C,2,FALSE)='Order Data per SKU'!E1430,"","Different")</f>
        <v>Different</v>
      </c>
      <c r="J1430" s="5">
        <f>VLOOKUP(C1430,'Warehouse Data'!A:G,7,FALSE)</f>
        <v>149.99</v>
      </c>
      <c r="K1430" s="5">
        <f t="shared" si="22"/>
        <v>899.94</v>
      </c>
      <c r="L1430" s="15">
        <f>PRODUCT(VLOOKUP(C1430,'Warehouse Data'!A:H,8,FALSE),D1430)</f>
        <v>1.5025169258692486</v>
      </c>
    </row>
    <row r="1431" spans="1:12" x14ac:dyDescent="0.3">
      <c r="A1431" t="s">
        <v>8081</v>
      </c>
      <c r="B1431" t="s">
        <v>6903</v>
      </c>
      <c r="C1431" t="s">
        <v>4808</v>
      </c>
      <c r="D1431" s="3">
        <v>1</v>
      </c>
      <c r="E1431" s="3" t="s">
        <v>6653</v>
      </c>
      <c r="F1431" s="9">
        <v>45102.628978703709</v>
      </c>
      <c r="G1431" s="9">
        <v>45102.807500000003</v>
      </c>
      <c r="H1431" s="9">
        <v>45103.372034259264</v>
      </c>
      <c r="I1431" s="5" t="str">
        <f>IF(VLOOKUP(B1431, 'Customer Data'!B:C,2,FALSE)='Order Data per SKU'!E1431,"","Different")</f>
        <v/>
      </c>
      <c r="J1431" s="5">
        <f>VLOOKUP(C1431,'Warehouse Data'!A:G,7,FALSE)</f>
        <v>8.99</v>
      </c>
      <c r="K1431" s="5">
        <f t="shared" si="22"/>
        <v>8.99</v>
      </c>
      <c r="L1431" s="15">
        <f>PRODUCT(VLOOKUP(C1431,'Warehouse Data'!A:H,8,FALSE),D1431)</f>
        <v>0.40963072180771193</v>
      </c>
    </row>
    <row r="1432" spans="1:12" x14ac:dyDescent="0.3">
      <c r="A1432" t="s">
        <v>8081</v>
      </c>
      <c r="B1432" t="s">
        <v>6903</v>
      </c>
      <c r="C1432" t="s">
        <v>4427</v>
      </c>
      <c r="D1432" s="3">
        <v>7</v>
      </c>
      <c r="E1432" s="3" t="s">
        <v>6653</v>
      </c>
      <c r="F1432" s="9">
        <v>45102.628978703709</v>
      </c>
      <c r="G1432" s="9">
        <v>45102.696499999998</v>
      </c>
      <c r="H1432" s="9">
        <v>45103.372034259264</v>
      </c>
      <c r="I1432" s="5" t="str">
        <f>IF(VLOOKUP(B1432, 'Customer Data'!B:C,2,FALSE)='Order Data per SKU'!E1432,"","Different")</f>
        <v/>
      </c>
      <c r="J1432" s="5">
        <f>VLOOKUP(C1432,'Warehouse Data'!A:G,7,FALSE)</f>
        <v>19.989999999999998</v>
      </c>
      <c r="K1432" s="5">
        <f t="shared" si="22"/>
        <v>139.92999999999998</v>
      </c>
      <c r="L1432" s="15">
        <f>PRODUCT(VLOOKUP(C1432,'Warehouse Data'!A:H,8,FALSE),D1432)</f>
        <v>126.00822662234822</v>
      </c>
    </row>
    <row r="1433" spans="1:12" x14ac:dyDescent="0.3">
      <c r="A1433" t="s">
        <v>8081</v>
      </c>
      <c r="B1433" t="s">
        <v>6903</v>
      </c>
      <c r="C1433" t="s">
        <v>3541</v>
      </c>
      <c r="D1433" s="3">
        <v>1</v>
      </c>
      <c r="E1433" s="3" t="s">
        <v>6653</v>
      </c>
      <c r="F1433" s="9">
        <v>45102.628978703709</v>
      </c>
      <c r="G1433" s="9">
        <v>45103.325100000002</v>
      </c>
      <c r="H1433" s="9">
        <v>45103.372034259264</v>
      </c>
      <c r="I1433" s="5" t="str">
        <f>IF(VLOOKUP(B1433, 'Customer Data'!B:C,2,FALSE)='Order Data per SKU'!E1433,"","Different")</f>
        <v/>
      </c>
      <c r="J1433" s="5">
        <f>VLOOKUP(C1433,'Warehouse Data'!A:G,7,FALSE)</f>
        <v>18.989999999999998</v>
      </c>
      <c r="K1433" s="5">
        <f t="shared" si="22"/>
        <v>18.989999999999998</v>
      </c>
      <c r="L1433" s="15">
        <f>PRODUCT(VLOOKUP(C1433,'Warehouse Data'!A:H,8,FALSE),D1433)</f>
        <v>1.2014633818243272</v>
      </c>
    </row>
    <row r="1434" spans="1:12" x14ac:dyDescent="0.3">
      <c r="A1434" t="s">
        <v>8082</v>
      </c>
      <c r="B1434" t="s">
        <v>6888</v>
      </c>
      <c r="C1434" t="s">
        <v>5613</v>
      </c>
      <c r="D1434" s="3">
        <v>3</v>
      </c>
      <c r="E1434" s="3" t="s">
        <v>6627</v>
      </c>
      <c r="F1434" s="9">
        <v>45102.780978703711</v>
      </c>
      <c r="G1434" s="9">
        <v>45103.697099999998</v>
      </c>
      <c r="H1434" s="9">
        <v>45103.770562037047</v>
      </c>
      <c r="I1434" s="5" t="str">
        <f>IF(VLOOKUP(B1434, 'Customer Data'!B:C,2,FALSE)='Order Data per SKU'!E1434,"","Different")</f>
        <v/>
      </c>
      <c r="J1434" s="5">
        <f>VLOOKUP(C1434,'Warehouse Data'!A:G,7,FALSE)</f>
        <v>49.99</v>
      </c>
      <c r="K1434" s="5">
        <f t="shared" si="22"/>
        <v>149.97</v>
      </c>
      <c r="L1434" s="15">
        <f>PRODUCT(VLOOKUP(C1434,'Warehouse Data'!A:H,8,FALSE),D1434)</f>
        <v>4.5220001844527671</v>
      </c>
    </row>
    <row r="1435" spans="1:12" x14ac:dyDescent="0.3">
      <c r="A1435" t="s">
        <v>8083</v>
      </c>
      <c r="B1435" t="s">
        <v>7037</v>
      </c>
      <c r="C1435" t="s">
        <v>4402</v>
      </c>
      <c r="D1435" s="3">
        <v>3</v>
      </c>
      <c r="E1435" s="3" t="s">
        <v>6623</v>
      </c>
      <c r="F1435" s="9">
        <v>45102.883978703714</v>
      </c>
      <c r="G1435" s="9">
        <v>45103.493999999999</v>
      </c>
      <c r="H1435" s="9">
        <v>45103.757589814828</v>
      </c>
      <c r="I1435" s="5" t="str">
        <f>IF(VLOOKUP(B1435, 'Customer Data'!B:C,2,FALSE)='Order Data per SKU'!E1435,"","Different")</f>
        <v/>
      </c>
      <c r="J1435" s="5">
        <f>VLOOKUP(C1435,'Warehouse Data'!A:G,7,FALSE)</f>
        <v>12.99</v>
      </c>
      <c r="K1435" s="5">
        <f t="shared" si="22"/>
        <v>38.97</v>
      </c>
      <c r="L1435" s="15">
        <f>PRODUCT(VLOOKUP(C1435,'Warehouse Data'!A:H,8,FALSE),D1435)</f>
        <v>0.328193288170883</v>
      </c>
    </row>
    <row r="1436" spans="1:12" x14ac:dyDescent="0.3">
      <c r="A1436" t="s">
        <v>8083</v>
      </c>
      <c r="B1436" t="s">
        <v>7037</v>
      </c>
      <c r="C1436" t="s">
        <v>3404</v>
      </c>
      <c r="D1436" s="3">
        <v>4</v>
      </c>
      <c r="E1436" s="3" t="s">
        <v>6623</v>
      </c>
      <c r="F1436" s="9">
        <v>45102.883978703714</v>
      </c>
      <c r="G1436" s="9">
        <v>45103.291599999997</v>
      </c>
      <c r="H1436" s="9">
        <v>45103.757589814828</v>
      </c>
      <c r="I1436" s="5" t="str">
        <f>IF(VLOOKUP(B1436, 'Customer Data'!B:C,2,FALSE)='Order Data per SKU'!E1436,"","Different")</f>
        <v/>
      </c>
      <c r="J1436" s="5">
        <f>VLOOKUP(C1436,'Warehouse Data'!A:G,7,FALSE)</f>
        <v>18.989999999999998</v>
      </c>
      <c r="K1436" s="5">
        <f t="shared" si="22"/>
        <v>75.959999999999994</v>
      </c>
      <c r="L1436" s="15">
        <f>PRODUCT(VLOOKUP(C1436,'Warehouse Data'!A:H,8,FALSE),D1436)</f>
        <v>0.42645129776420154</v>
      </c>
    </row>
    <row r="1437" spans="1:12" x14ac:dyDescent="0.3">
      <c r="A1437" t="s">
        <v>8083</v>
      </c>
      <c r="B1437" t="s">
        <v>7037</v>
      </c>
      <c r="C1437" t="s">
        <v>3577</v>
      </c>
      <c r="D1437" s="3">
        <v>1</v>
      </c>
      <c r="E1437" s="3" t="s">
        <v>6623</v>
      </c>
      <c r="F1437" s="9">
        <v>45102.883978703714</v>
      </c>
      <c r="G1437" s="9">
        <v>45103.480199999998</v>
      </c>
      <c r="H1437" s="9">
        <v>45103.757589814828</v>
      </c>
      <c r="I1437" s="5" t="str">
        <f>IF(VLOOKUP(B1437, 'Customer Data'!B:C,2,FALSE)='Order Data per SKU'!E1437,"","Different")</f>
        <v/>
      </c>
      <c r="J1437" s="5">
        <f>VLOOKUP(C1437,'Warehouse Data'!A:G,7,FALSE)</f>
        <v>8.99</v>
      </c>
      <c r="K1437" s="5">
        <f t="shared" si="22"/>
        <v>8.99</v>
      </c>
      <c r="L1437" s="15">
        <f>PRODUCT(VLOOKUP(C1437,'Warehouse Data'!A:H,8,FALSE),D1437)</f>
        <v>5.0093031287234613</v>
      </c>
    </row>
    <row r="1438" spans="1:12" x14ac:dyDescent="0.3">
      <c r="A1438" t="s">
        <v>8084</v>
      </c>
      <c r="B1438" t="s">
        <v>7052</v>
      </c>
      <c r="C1438" t="s">
        <v>5550</v>
      </c>
      <c r="D1438" s="3">
        <v>7</v>
      </c>
      <c r="E1438" s="3" t="s">
        <v>6661</v>
      </c>
      <c r="F1438" s="9">
        <v>45102.903978703711</v>
      </c>
      <c r="G1438" s="9">
        <v>45102.965100000001</v>
      </c>
      <c r="H1438" s="9">
        <v>45103.538006481489</v>
      </c>
      <c r="I1438" s="5" t="str">
        <f>IF(VLOOKUP(B1438, 'Customer Data'!B:C,2,FALSE)='Order Data per SKU'!E1438,"","Different")</f>
        <v/>
      </c>
      <c r="J1438" s="5">
        <f>VLOOKUP(C1438,'Warehouse Data'!A:G,7,FALSE)</f>
        <v>29.99</v>
      </c>
      <c r="K1438" s="5">
        <f t="shared" si="22"/>
        <v>209.92999999999998</v>
      </c>
      <c r="L1438" s="15">
        <f>PRODUCT(VLOOKUP(C1438,'Warehouse Data'!A:H,8,FALSE),D1438)</f>
        <v>126.0369945485149</v>
      </c>
    </row>
    <row r="1439" spans="1:12" x14ac:dyDescent="0.3">
      <c r="A1439" t="s">
        <v>8085</v>
      </c>
      <c r="B1439" t="s">
        <v>6977</v>
      </c>
      <c r="C1439" t="s">
        <v>3923</v>
      </c>
      <c r="D1439" s="3">
        <v>7</v>
      </c>
      <c r="E1439" s="3" t="s">
        <v>6645</v>
      </c>
      <c r="F1439" s="9">
        <v>45102.966978703713</v>
      </c>
      <c r="G1439" s="9">
        <v>45103.647100000002</v>
      </c>
      <c r="H1439" s="9">
        <v>45103.816978703711</v>
      </c>
      <c r="I1439" s="5" t="str">
        <f>IF(VLOOKUP(B1439, 'Customer Data'!B:C,2,FALSE)='Order Data per SKU'!E1439,"","Different")</f>
        <v/>
      </c>
      <c r="J1439" s="5">
        <f>VLOOKUP(C1439,'Warehouse Data'!A:G,7,FALSE)</f>
        <v>49.99</v>
      </c>
      <c r="K1439" s="5">
        <f t="shared" si="22"/>
        <v>349.93</v>
      </c>
      <c r="L1439" s="15">
        <f>PRODUCT(VLOOKUP(C1439,'Warehouse Data'!A:H,8,FALSE),D1439)</f>
        <v>14.051776198641107</v>
      </c>
    </row>
    <row r="1440" spans="1:12" x14ac:dyDescent="0.3">
      <c r="A1440" t="s">
        <v>8085</v>
      </c>
      <c r="B1440" t="s">
        <v>6977</v>
      </c>
      <c r="C1440" t="s">
        <v>3998</v>
      </c>
      <c r="D1440" s="3">
        <v>5</v>
      </c>
      <c r="E1440" s="3" t="s">
        <v>6645</v>
      </c>
      <c r="F1440" s="9">
        <v>45102.966978703713</v>
      </c>
      <c r="G1440" s="9">
        <v>45103.659899999999</v>
      </c>
      <c r="H1440" s="9">
        <v>45103.816978703711</v>
      </c>
      <c r="I1440" s="5" t="str">
        <f>IF(VLOOKUP(B1440, 'Customer Data'!B:C,2,FALSE)='Order Data per SKU'!E1440,"","Different")</f>
        <v/>
      </c>
      <c r="J1440" s="5">
        <f>VLOOKUP(C1440,'Warehouse Data'!A:G,7,FALSE)</f>
        <v>34.99</v>
      </c>
      <c r="K1440" s="5">
        <f t="shared" si="22"/>
        <v>174.95000000000002</v>
      </c>
      <c r="L1440" s="15">
        <f>PRODUCT(VLOOKUP(C1440,'Warehouse Data'!A:H,8,FALSE),D1440)</f>
        <v>25.043905431365662</v>
      </c>
    </row>
    <row r="1441" spans="1:12" x14ac:dyDescent="0.3">
      <c r="A1441" t="s">
        <v>8085</v>
      </c>
      <c r="B1441" t="s">
        <v>6977</v>
      </c>
      <c r="C1441" t="s">
        <v>5393</v>
      </c>
      <c r="D1441" s="3">
        <v>4</v>
      </c>
      <c r="E1441" s="3" t="s">
        <v>6645</v>
      </c>
      <c r="F1441" s="9">
        <v>45102.966978703713</v>
      </c>
      <c r="G1441" s="9">
        <v>45103.629000000001</v>
      </c>
      <c r="H1441" s="9">
        <v>45103.816978703711</v>
      </c>
      <c r="I1441" s="5" t="str">
        <f>IF(VLOOKUP(B1441, 'Customer Data'!B:C,2,FALSE)='Order Data per SKU'!E1441,"","Different")</f>
        <v/>
      </c>
      <c r="J1441" s="5">
        <f>VLOOKUP(C1441,'Warehouse Data'!A:G,7,FALSE)</f>
        <v>12.99</v>
      </c>
      <c r="K1441" s="5">
        <f t="shared" si="22"/>
        <v>51.96</v>
      </c>
      <c r="L1441" s="15">
        <f>PRODUCT(VLOOKUP(C1441,'Warehouse Data'!A:H,8,FALSE),D1441)</f>
        <v>96.015272841800012</v>
      </c>
    </row>
    <row r="1442" spans="1:12" x14ac:dyDescent="0.3">
      <c r="A1442" t="s">
        <v>8086</v>
      </c>
      <c r="B1442" t="s">
        <v>7165</v>
      </c>
      <c r="C1442" t="s">
        <v>3930</v>
      </c>
      <c r="D1442" s="3">
        <v>2</v>
      </c>
      <c r="E1442" s="3" t="s">
        <v>6648</v>
      </c>
      <c r="F1442" s="9">
        <v>45103.246978703712</v>
      </c>
      <c r="G1442" s="9">
        <v>45103.544199999997</v>
      </c>
      <c r="H1442" s="9">
        <v>45103.590728703712</v>
      </c>
      <c r="I1442" s="5" t="str">
        <f>IF(VLOOKUP(B1442, 'Customer Data'!B:C,2,FALSE)='Order Data per SKU'!E1442,"","Different")</f>
        <v/>
      </c>
      <c r="J1442" s="5">
        <f>VLOOKUP(C1442,'Warehouse Data'!A:G,7,FALSE)</f>
        <v>39.99</v>
      </c>
      <c r="K1442" s="5">
        <f t="shared" si="22"/>
        <v>79.98</v>
      </c>
      <c r="L1442" s="15">
        <f>PRODUCT(VLOOKUP(C1442,'Warehouse Data'!A:H,8,FALSE),D1442)</f>
        <v>1.0152106073139004</v>
      </c>
    </row>
    <row r="1443" spans="1:12" x14ac:dyDescent="0.3">
      <c r="A1443" t="s">
        <v>8086</v>
      </c>
      <c r="B1443" t="s">
        <v>7165</v>
      </c>
      <c r="C1443" t="s">
        <v>3100</v>
      </c>
      <c r="D1443" s="3">
        <v>5</v>
      </c>
      <c r="E1443" s="3" t="s">
        <v>6648</v>
      </c>
      <c r="F1443" s="9">
        <v>45103.246978703712</v>
      </c>
      <c r="G1443" s="9">
        <v>45103.390599999999</v>
      </c>
      <c r="H1443" s="9">
        <v>45103.590728703712</v>
      </c>
      <c r="I1443" s="5" t="str">
        <f>IF(VLOOKUP(B1443, 'Customer Data'!B:C,2,FALSE)='Order Data per SKU'!E1443,"","Different")</f>
        <v/>
      </c>
      <c r="J1443" s="5">
        <f>VLOOKUP(C1443,'Warehouse Data'!A:G,7,FALSE)</f>
        <v>6.99</v>
      </c>
      <c r="K1443" s="5">
        <f t="shared" si="22"/>
        <v>34.950000000000003</v>
      </c>
      <c r="L1443" s="15">
        <f>PRODUCT(VLOOKUP(C1443,'Warehouse Data'!A:H,8,FALSE),D1443)</f>
        <v>2.0402105055579254</v>
      </c>
    </row>
    <row r="1444" spans="1:12" x14ac:dyDescent="0.3">
      <c r="A1444" t="s">
        <v>8087</v>
      </c>
      <c r="B1444" t="s">
        <v>6844</v>
      </c>
      <c r="C1444" t="s">
        <v>4683</v>
      </c>
      <c r="D1444" s="3">
        <v>4</v>
      </c>
      <c r="E1444" s="3" t="s">
        <v>6626</v>
      </c>
      <c r="F1444" s="9">
        <v>45103.523978703714</v>
      </c>
      <c r="G1444" s="9">
        <v>45103.542300000001</v>
      </c>
      <c r="H1444" s="9">
        <v>45103.588562037046</v>
      </c>
      <c r="I1444" s="5" t="str">
        <f>IF(VLOOKUP(B1444, 'Customer Data'!B:C,2,FALSE)='Order Data per SKU'!E1444,"","Different")</f>
        <v/>
      </c>
      <c r="J1444" s="5">
        <f>VLOOKUP(C1444,'Warehouse Data'!A:G,7,FALSE)</f>
        <v>10.99</v>
      </c>
      <c r="K1444" s="5">
        <f t="shared" si="22"/>
        <v>43.96</v>
      </c>
      <c r="L1444" s="15">
        <f>PRODUCT(VLOOKUP(C1444,'Warehouse Data'!A:H,8,FALSE),D1444)</f>
        <v>2.0151480436796847</v>
      </c>
    </row>
    <row r="1445" spans="1:12" x14ac:dyDescent="0.3">
      <c r="A1445" t="s">
        <v>8087</v>
      </c>
      <c r="B1445" t="s">
        <v>6844</v>
      </c>
      <c r="C1445" t="s">
        <v>3641</v>
      </c>
      <c r="D1445" s="3">
        <v>5</v>
      </c>
      <c r="E1445" s="3" t="s">
        <v>6626</v>
      </c>
      <c r="F1445" s="9">
        <v>45103.523978703714</v>
      </c>
      <c r="G1445" s="9">
        <v>45103.578999999998</v>
      </c>
      <c r="H1445" s="9">
        <v>45103.588562037046</v>
      </c>
      <c r="I1445" s="5" t="str">
        <f>IF(VLOOKUP(B1445, 'Customer Data'!B:C,2,FALSE)='Order Data per SKU'!E1445,"","Different")</f>
        <v/>
      </c>
      <c r="J1445" s="5">
        <f>VLOOKUP(C1445,'Warehouse Data'!A:G,7,FALSE)</f>
        <v>24.99</v>
      </c>
      <c r="K1445" s="5">
        <f t="shared" si="22"/>
        <v>124.94999999999999</v>
      </c>
      <c r="L1445" s="15">
        <f>PRODUCT(VLOOKUP(C1445,'Warehouse Data'!A:H,8,FALSE),D1445)</f>
        <v>10.009968531300926</v>
      </c>
    </row>
    <row r="1446" spans="1:12" x14ac:dyDescent="0.3">
      <c r="A1446" t="s">
        <v>8088</v>
      </c>
      <c r="B1446" t="s">
        <v>6837</v>
      </c>
      <c r="C1446" t="s">
        <v>5261</v>
      </c>
      <c r="D1446" s="3">
        <v>3</v>
      </c>
      <c r="E1446" s="3" t="s">
        <v>6653</v>
      </c>
      <c r="F1446" s="9">
        <v>45103.627978703713</v>
      </c>
      <c r="G1446" s="9">
        <v>45103.732799999998</v>
      </c>
      <c r="H1446" s="9">
        <v>45104.200895370377</v>
      </c>
      <c r="I1446" s="5" t="str">
        <f>IF(VLOOKUP(B1446, 'Customer Data'!B:C,2,FALSE)='Order Data per SKU'!E1446,"","Different")</f>
        <v/>
      </c>
      <c r="J1446" s="5">
        <f>VLOOKUP(C1446,'Warehouse Data'!A:G,7,FALSE)</f>
        <v>29.99</v>
      </c>
      <c r="K1446" s="5">
        <f t="shared" si="22"/>
        <v>89.97</v>
      </c>
      <c r="L1446" s="15">
        <f>PRODUCT(VLOOKUP(C1446,'Warehouse Data'!A:H,8,FALSE),D1446)</f>
        <v>72.012569823018595</v>
      </c>
    </row>
    <row r="1447" spans="1:12" x14ac:dyDescent="0.3">
      <c r="A1447" t="s">
        <v>8088</v>
      </c>
      <c r="B1447" t="s">
        <v>6837</v>
      </c>
      <c r="C1447" t="s">
        <v>4739</v>
      </c>
      <c r="D1447" s="3">
        <v>7</v>
      </c>
      <c r="E1447" s="3" t="s">
        <v>6653</v>
      </c>
      <c r="F1447" s="9">
        <v>45103.627978703713</v>
      </c>
      <c r="G1447" s="9">
        <v>45103.733999999997</v>
      </c>
      <c r="H1447" s="9">
        <v>45104.200895370377</v>
      </c>
      <c r="I1447" s="5" t="str">
        <f>IF(VLOOKUP(B1447, 'Customer Data'!B:C,2,FALSE)='Order Data per SKU'!E1447,"","Different")</f>
        <v/>
      </c>
      <c r="J1447" s="5">
        <f>VLOOKUP(C1447,'Warehouse Data'!A:G,7,FALSE)</f>
        <v>11.99</v>
      </c>
      <c r="K1447" s="5">
        <f t="shared" si="22"/>
        <v>83.93</v>
      </c>
      <c r="L1447" s="15">
        <f>PRODUCT(VLOOKUP(C1447,'Warehouse Data'!A:H,8,FALSE),D1447)</f>
        <v>14.055735503797811</v>
      </c>
    </row>
    <row r="1448" spans="1:12" x14ac:dyDescent="0.3">
      <c r="A1448" t="s">
        <v>8088</v>
      </c>
      <c r="B1448" t="s">
        <v>6837</v>
      </c>
      <c r="C1448" t="s">
        <v>3587</v>
      </c>
      <c r="D1448" s="3">
        <v>1</v>
      </c>
      <c r="E1448" s="3" t="s">
        <v>6653</v>
      </c>
      <c r="F1448" s="9">
        <v>45103.627978703713</v>
      </c>
      <c r="G1448" s="9">
        <v>45103.635399999999</v>
      </c>
      <c r="H1448" s="9">
        <v>45104.200895370377</v>
      </c>
      <c r="I1448" s="5" t="str">
        <f>IF(VLOOKUP(B1448, 'Customer Data'!B:C,2,FALSE)='Order Data per SKU'!E1448,"","Different")</f>
        <v/>
      </c>
      <c r="J1448" s="5">
        <f>VLOOKUP(C1448,'Warehouse Data'!A:G,7,FALSE)</f>
        <v>14.99</v>
      </c>
      <c r="K1448" s="5">
        <f t="shared" si="22"/>
        <v>14.99</v>
      </c>
      <c r="L1448" s="15">
        <f>PRODUCT(VLOOKUP(C1448,'Warehouse Data'!A:H,8,FALSE),D1448)</f>
        <v>12.000921495627722</v>
      </c>
    </row>
    <row r="1449" spans="1:12" x14ac:dyDescent="0.3">
      <c r="A1449" t="s">
        <v>8089</v>
      </c>
      <c r="B1449" t="s">
        <v>7028</v>
      </c>
      <c r="C1449" t="s">
        <v>4425</v>
      </c>
      <c r="D1449" s="3">
        <v>10</v>
      </c>
      <c r="E1449" s="3" t="s">
        <v>6631</v>
      </c>
      <c r="F1449" s="9">
        <v>45103.872978703715</v>
      </c>
      <c r="G1449" s="9">
        <v>45103.931700000001</v>
      </c>
      <c r="H1449" s="9">
        <v>45104.752145370381</v>
      </c>
      <c r="I1449" s="5" t="str">
        <f>IF(VLOOKUP(B1449, 'Customer Data'!B:C,2,FALSE)='Order Data per SKU'!E1449,"","Different")</f>
        <v/>
      </c>
      <c r="J1449" s="5">
        <f>VLOOKUP(C1449,'Warehouse Data'!A:G,7,FALSE)</f>
        <v>99.99</v>
      </c>
      <c r="K1449" s="5">
        <f t="shared" si="22"/>
        <v>999.9</v>
      </c>
      <c r="L1449" s="15">
        <f>PRODUCT(VLOOKUP(C1449,'Warehouse Data'!A:H,8,FALSE),D1449)</f>
        <v>5.0758087191191859</v>
      </c>
    </row>
    <row r="1450" spans="1:12" x14ac:dyDescent="0.3">
      <c r="A1450" t="s">
        <v>8090</v>
      </c>
      <c r="B1450" t="s">
        <v>6992</v>
      </c>
      <c r="C1450" t="s">
        <v>4719</v>
      </c>
      <c r="D1450" s="3">
        <v>4</v>
      </c>
      <c r="E1450" s="3" t="s">
        <v>6638</v>
      </c>
      <c r="F1450" s="9">
        <v>45104.107978703716</v>
      </c>
      <c r="G1450" s="9">
        <v>45104.275000000001</v>
      </c>
      <c r="H1450" s="9">
        <v>45104.36839537038</v>
      </c>
      <c r="I1450" s="5" t="str">
        <f>IF(VLOOKUP(B1450, 'Customer Data'!B:C,2,FALSE)='Order Data per SKU'!E1450,"","Different")</f>
        <v/>
      </c>
      <c r="J1450" s="5">
        <f>VLOOKUP(C1450,'Warehouse Data'!A:G,7,FALSE)</f>
        <v>16.989999999999998</v>
      </c>
      <c r="K1450" s="5">
        <f t="shared" si="22"/>
        <v>67.959999999999994</v>
      </c>
      <c r="L1450" s="15">
        <f>PRODUCT(VLOOKUP(C1450,'Warehouse Data'!A:H,8,FALSE),D1450)</f>
        <v>1.2092674381911495</v>
      </c>
    </row>
    <row r="1451" spans="1:12" x14ac:dyDescent="0.3">
      <c r="A1451" t="s">
        <v>8090</v>
      </c>
      <c r="B1451" t="s">
        <v>6992</v>
      </c>
      <c r="C1451" t="s">
        <v>3719</v>
      </c>
      <c r="D1451" s="3">
        <v>4</v>
      </c>
      <c r="E1451" s="3" t="s">
        <v>6638</v>
      </c>
      <c r="F1451" s="9">
        <v>45104.107978703716</v>
      </c>
      <c r="G1451" s="9">
        <v>45104.2857</v>
      </c>
      <c r="H1451" s="9">
        <v>45104.36839537038</v>
      </c>
      <c r="I1451" s="5" t="str">
        <f>IF(VLOOKUP(B1451, 'Customer Data'!B:C,2,FALSE)='Order Data per SKU'!E1451,"","Different")</f>
        <v/>
      </c>
      <c r="J1451" s="5">
        <f>VLOOKUP(C1451,'Warehouse Data'!A:G,7,FALSE)</f>
        <v>19.989999999999998</v>
      </c>
      <c r="K1451" s="5">
        <f t="shared" si="22"/>
        <v>79.959999999999994</v>
      </c>
      <c r="L1451" s="15">
        <f>PRODUCT(VLOOKUP(C1451,'Warehouse Data'!A:H,8,FALSE),D1451)</f>
        <v>1.6160573467774806</v>
      </c>
    </row>
    <row r="1452" spans="1:12" x14ac:dyDescent="0.3">
      <c r="A1452" t="s">
        <v>8090</v>
      </c>
      <c r="B1452" t="s">
        <v>6992</v>
      </c>
      <c r="C1452" t="s">
        <v>5746</v>
      </c>
      <c r="D1452" s="3">
        <v>6</v>
      </c>
      <c r="E1452" s="3" t="s">
        <v>6638</v>
      </c>
      <c r="F1452" s="9">
        <v>45104.107978703716</v>
      </c>
      <c r="G1452" s="9">
        <v>45104.241800000003</v>
      </c>
      <c r="H1452" s="9">
        <v>45104.36839537038</v>
      </c>
      <c r="I1452" s="5" t="str">
        <f>IF(VLOOKUP(B1452, 'Customer Data'!B:C,2,FALSE)='Order Data per SKU'!E1452,"","Different")</f>
        <v/>
      </c>
      <c r="J1452" s="5">
        <f>VLOOKUP(C1452,'Warehouse Data'!A:G,7,FALSE)</f>
        <v>14.99</v>
      </c>
      <c r="K1452" s="5">
        <f t="shared" si="22"/>
        <v>89.94</v>
      </c>
      <c r="L1452" s="15">
        <f>PRODUCT(VLOOKUP(C1452,'Warehouse Data'!A:H,8,FALSE),D1452)</f>
        <v>3.0597467126756106</v>
      </c>
    </row>
    <row r="1453" spans="1:12" x14ac:dyDescent="0.3">
      <c r="A1453" t="s">
        <v>8091</v>
      </c>
      <c r="B1453" t="s">
        <v>6949</v>
      </c>
      <c r="C1453" t="s">
        <v>5329</v>
      </c>
      <c r="D1453" s="3">
        <v>1</v>
      </c>
      <c r="E1453" s="3" t="s">
        <v>6639</v>
      </c>
      <c r="F1453" s="9">
        <v>45104.387978703715</v>
      </c>
      <c r="G1453" s="9">
        <v>45104.970099999999</v>
      </c>
      <c r="H1453" s="9">
        <v>45105.376867592604</v>
      </c>
      <c r="I1453" s="5" t="str">
        <f>IF(VLOOKUP(B1453, 'Customer Data'!B:C,2,FALSE)='Order Data per SKU'!E1453,"","Different")</f>
        <v/>
      </c>
      <c r="J1453" s="5">
        <f>VLOOKUP(C1453,'Warehouse Data'!A:G,7,FALSE)</f>
        <v>14.99</v>
      </c>
      <c r="K1453" s="5">
        <f t="shared" si="22"/>
        <v>14.99</v>
      </c>
      <c r="L1453" s="15">
        <f>PRODUCT(VLOOKUP(C1453,'Warehouse Data'!A:H,8,FALSE),D1453)</f>
        <v>8.0011618928682395</v>
      </c>
    </row>
    <row r="1454" spans="1:12" x14ac:dyDescent="0.3">
      <c r="A1454" t="s">
        <v>8092</v>
      </c>
      <c r="B1454" t="s">
        <v>6845</v>
      </c>
      <c r="C1454" t="s">
        <v>4831</v>
      </c>
      <c r="D1454" s="3">
        <v>8</v>
      </c>
      <c r="E1454" s="3" t="s">
        <v>6666</v>
      </c>
      <c r="F1454" s="9">
        <v>45104.498978703712</v>
      </c>
      <c r="G1454" s="9">
        <v>45105.192499999997</v>
      </c>
      <c r="H1454" s="9">
        <v>45105.298284259268</v>
      </c>
      <c r="I1454" s="5" t="str">
        <f>IF(VLOOKUP(B1454, 'Customer Data'!B:C,2,FALSE)='Order Data per SKU'!E1454,"","Different")</f>
        <v/>
      </c>
      <c r="J1454" s="5">
        <f>VLOOKUP(C1454,'Warehouse Data'!A:G,7,FALSE)</f>
        <v>15.99</v>
      </c>
      <c r="K1454" s="5">
        <f t="shared" si="22"/>
        <v>127.92</v>
      </c>
      <c r="L1454" s="15">
        <f>PRODUCT(VLOOKUP(C1454,'Warehouse Data'!A:H,8,FALSE),D1454)</f>
        <v>8.043667872684777</v>
      </c>
    </row>
    <row r="1455" spans="1:12" x14ac:dyDescent="0.3">
      <c r="A1455" t="s">
        <v>8092</v>
      </c>
      <c r="B1455" t="s">
        <v>6845</v>
      </c>
      <c r="C1455" t="s">
        <v>3731</v>
      </c>
      <c r="D1455" s="3">
        <v>5</v>
      </c>
      <c r="E1455" s="3" t="s">
        <v>6666</v>
      </c>
      <c r="F1455" s="9">
        <v>45104.498978703712</v>
      </c>
      <c r="G1455" s="9">
        <v>45105.080099999999</v>
      </c>
      <c r="H1455" s="9">
        <v>45105.298284259268</v>
      </c>
      <c r="I1455" s="5" t="str">
        <f>IF(VLOOKUP(B1455, 'Customer Data'!B:C,2,FALSE)='Order Data per SKU'!E1455,"","Different")</f>
        <v/>
      </c>
      <c r="J1455" s="5">
        <f>VLOOKUP(C1455,'Warehouse Data'!A:G,7,FALSE)</f>
        <v>38.99</v>
      </c>
      <c r="K1455" s="5">
        <f t="shared" si="22"/>
        <v>194.95000000000002</v>
      </c>
      <c r="L1455" s="15">
        <f>PRODUCT(VLOOKUP(C1455,'Warehouse Data'!A:H,8,FALSE),D1455)</f>
        <v>2.5487590593330904</v>
      </c>
    </row>
    <row r="1456" spans="1:12" x14ac:dyDescent="0.3">
      <c r="A1456" t="s">
        <v>8093</v>
      </c>
      <c r="B1456" t="s">
        <v>6796</v>
      </c>
      <c r="C1456" t="s">
        <v>5723</v>
      </c>
      <c r="D1456" s="3">
        <v>3</v>
      </c>
      <c r="E1456" s="3" t="s">
        <v>6663</v>
      </c>
      <c r="F1456" s="9">
        <v>45104.61197870371</v>
      </c>
      <c r="G1456" s="9">
        <v>45104.756300000001</v>
      </c>
      <c r="H1456" s="9">
        <v>45105.230728703711</v>
      </c>
      <c r="I1456" s="5" t="str">
        <f>IF(VLOOKUP(B1456, 'Customer Data'!B:C,2,FALSE)='Order Data per SKU'!E1456,"","Different")</f>
        <v/>
      </c>
      <c r="J1456" s="5">
        <f>VLOOKUP(C1456,'Warehouse Data'!A:G,7,FALSE)</f>
        <v>79.989999999999995</v>
      </c>
      <c r="K1456" s="5">
        <f t="shared" si="22"/>
        <v>239.96999999999997</v>
      </c>
      <c r="L1456" s="15">
        <f>PRODUCT(VLOOKUP(C1456,'Warehouse Data'!A:H,8,FALSE),D1456)</f>
        <v>15.009281081102532</v>
      </c>
    </row>
    <row r="1457" spans="1:12" x14ac:dyDescent="0.3">
      <c r="A1457" t="s">
        <v>8093</v>
      </c>
      <c r="B1457" t="s">
        <v>6796</v>
      </c>
      <c r="C1457" t="s">
        <v>3809</v>
      </c>
      <c r="D1457" s="3">
        <v>6</v>
      </c>
      <c r="E1457" s="3" t="s">
        <v>6663</v>
      </c>
      <c r="F1457" s="9">
        <v>45104.61197870371</v>
      </c>
      <c r="G1457" s="9">
        <v>45104.809300000001</v>
      </c>
      <c r="H1457" s="9">
        <v>45105.230728703711</v>
      </c>
      <c r="I1457" s="5" t="str">
        <f>IF(VLOOKUP(B1457, 'Customer Data'!B:C,2,FALSE)='Order Data per SKU'!E1457,"","Different")</f>
        <v/>
      </c>
      <c r="J1457" s="5">
        <f>VLOOKUP(C1457,'Warehouse Data'!A:G,7,FALSE)</f>
        <v>12.99</v>
      </c>
      <c r="K1457" s="5">
        <f t="shared" si="22"/>
        <v>77.94</v>
      </c>
      <c r="L1457" s="15">
        <f>PRODUCT(VLOOKUP(C1457,'Warehouse Data'!A:H,8,FALSE),D1457)</f>
        <v>6.0483129451314284</v>
      </c>
    </row>
    <row r="1458" spans="1:12" x14ac:dyDescent="0.3">
      <c r="A1458" t="s">
        <v>8094</v>
      </c>
      <c r="B1458" t="s">
        <v>7266</v>
      </c>
      <c r="C1458" t="s">
        <v>5396</v>
      </c>
      <c r="D1458" s="3">
        <v>8</v>
      </c>
      <c r="E1458" s="3" t="s">
        <v>6619</v>
      </c>
      <c r="F1458" s="9">
        <v>45104.676978703712</v>
      </c>
      <c r="G1458" s="9">
        <v>45104.749600000003</v>
      </c>
      <c r="H1458" s="9">
        <v>45104.804062037045</v>
      </c>
      <c r="I1458" s="5" t="str">
        <f>IF(VLOOKUP(B1458, 'Customer Data'!B:C,2,FALSE)='Order Data per SKU'!E1458,"","Different")</f>
        <v/>
      </c>
      <c r="J1458" s="5">
        <f>VLOOKUP(C1458,'Warehouse Data'!A:G,7,FALSE)</f>
        <v>34.99</v>
      </c>
      <c r="K1458" s="5">
        <f t="shared" si="22"/>
        <v>279.92</v>
      </c>
      <c r="L1458" s="15">
        <f>PRODUCT(VLOOKUP(C1458,'Warehouse Data'!A:H,8,FALSE),D1458)</f>
        <v>10.428902791355753</v>
      </c>
    </row>
    <row r="1459" spans="1:12" x14ac:dyDescent="0.3">
      <c r="A1459" t="s">
        <v>8095</v>
      </c>
      <c r="B1459" t="s">
        <v>6770</v>
      </c>
      <c r="C1459" t="s">
        <v>3301</v>
      </c>
      <c r="D1459" s="3">
        <v>8</v>
      </c>
      <c r="E1459" s="3" t="s">
        <v>6653</v>
      </c>
      <c r="F1459" s="9">
        <v>45104.728978703715</v>
      </c>
      <c r="G1459" s="9">
        <v>45104.782399999996</v>
      </c>
      <c r="H1459" s="9">
        <v>45105.672728703714</v>
      </c>
      <c r="I1459" s="5" t="str">
        <f>IF(VLOOKUP(B1459, 'Customer Data'!B:C,2,FALSE)='Order Data per SKU'!E1459,"","Different")</f>
        <v/>
      </c>
      <c r="J1459" s="5">
        <f>VLOOKUP(C1459,'Warehouse Data'!A:G,7,FALSE)</f>
        <v>27.99</v>
      </c>
      <c r="K1459" s="5">
        <f t="shared" si="22"/>
        <v>223.92</v>
      </c>
      <c r="L1459" s="15">
        <f>PRODUCT(VLOOKUP(C1459,'Warehouse Data'!A:H,8,FALSE),D1459)</f>
        <v>4.0599009937711701</v>
      </c>
    </row>
    <row r="1460" spans="1:12" x14ac:dyDescent="0.3">
      <c r="A1460" t="s">
        <v>8095</v>
      </c>
      <c r="B1460" t="s">
        <v>6770</v>
      </c>
      <c r="C1460" t="s">
        <v>5218</v>
      </c>
      <c r="D1460" s="3">
        <v>7</v>
      </c>
      <c r="E1460" s="3" t="s">
        <v>6653</v>
      </c>
      <c r="F1460" s="9">
        <v>45104.728978703715</v>
      </c>
      <c r="G1460" s="9">
        <v>45104.777900000001</v>
      </c>
      <c r="H1460" s="9">
        <v>45105.672728703714</v>
      </c>
      <c r="I1460" s="5" t="str">
        <f>IF(VLOOKUP(B1460, 'Customer Data'!B:C,2,FALSE)='Order Data per SKU'!E1460,"","Different")</f>
        <v/>
      </c>
      <c r="J1460" s="5">
        <f>VLOOKUP(C1460,'Warehouse Data'!A:G,7,FALSE)</f>
        <v>12.99</v>
      </c>
      <c r="K1460" s="5">
        <f t="shared" si="22"/>
        <v>90.93</v>
      </c>
      <c r="L1460" s="15">
        <f>PRODUCT(VLOOKUP(C1460,'Warehouse Data'!A:H,8,FALSE),D1460)</f>
        <v>21.029750327602269</v>
      </c>
    </row>
    <row r="1461" spans="1:12" x14ac:dyDescent="0.3">
      <c r="A1461" t="s">
        <v>8096</v>
      </c>
      <c r="B1461" t="s">
        <v>7018</v>
      </c>
      <c r="C1461" t="s">
        <v>3090</v>
      </c>
      <c r="D1461" s="3">
        <v>3</v>
      </c>
      <c r="E1461" s="3" t="s">
        <v>6623</v>
      </c>
      <c r="F1461" s="9">
        <v>45104.854978703712</v>
      </c>
      <c r="G1461" s="9">
        <v>45105.353000000003</v>
      </c>
      <c r="H1461" s="9">
        <v>45105.653589814821</v>
      </c>
      <c r="I1461" s="5" t="str">
        <f>IF(VLOOKUP(B1461, 'Customer Data'!B:C,2,FALSE)='Order Data per SKU'!E1461,"","Different")</f>
        <v/>
      </c>
      <c r="J1461" s="5">
        <f>VLOOKUP(C1461,'Warehouse Data'!A:G,7,FALSE)</f>
        <v>23.99</v>
      </c>
      <c r="K1461" s="5">
        <f t="shared" si="22"/>
        <v>71.97</v>
      </c>
      <c r="L1461" s="15">
        <f>PRODUCT(VLOOKUP(C1461,'Warehouse Data'!A:H,8,FALSE),D1461)</f>
        <v>0.31975692753756479</v>
      </c>
    </row>
    <row r="1462" spans="1:12" x14ac:dyDescent="0.3">
      <c r="A1462" t="s">
        <v>8097</v>
      </c>
      <c r="B1462" t="s">
        <v>6784</v>
      </c>
      <c r="C1462" t="s">
        <v>4030</v>
      </c>
      <c r="D1462" s="3">
        <v>2</v>
      </c>
      <c r="E1462" s="3" t="s">
        <v>6642</v>
      </c>
      <c r="F1462" s="9">
        <v>45105.176978703712</v>
      </c>
      <c r="G1462" s="9">
        <v>45105.1947</v>
      </c>
      <c r="H1462" s="9">
        <v>45105.583923148159</v>
      </c>
      <c r="I1462" s="5" t="str">
        <f>IF(VLOOKUP(B1462, 'Customer Data'!B:C,2,FALSE)='Order Data per SKU'!E1462,"","Different")</f>
        <v>Different</v>
      </c>
      <c r="J1462" s="5">
        <f>VLOOKUP(C1462,'Warehouse Data'!A:G,7,FALSE)</f>
        <v>14.99</v>
      </c>
      <c r="K1462" s="5">
        <f t="shared" si="22"/>
        <v>29.98</v>
      </c>
      <c r="L1462" s="15">
        <f>PRODUCT(VLOOKUP(C1462,'Warehouse Data'!A:H,8,FALSE),D1462)</f>
        <v>4.0153722583342111</v>
      </c>
    </row>
    <row r="1463" spans="1:12" x14ac:dyDescent="0.3">
      <c r="A1463" t="s">
        <v>8097</v>
      </c>
      <c r="B1463" t="s">
        <v>6784</v>
      </c>
      <c r="C1463" t="s">
        <v>5523</v>
      </c>
      <c r="D1463" s="3">
        <v>3</v>
      </c>
      <c r="E1463" s="3" t="s">
        <v>6642</v>
      </c>
      <c r="F1463" s="9">
        <v>45105.176978703712</v>
      </c>
      <c r="G1463" s="9">
        <v>45105.231699999997</v>
      </c>
      <c r="H1463" s="9">
        <v>45105.583923148159</v>
      </c>
      <c r="I1463" s="5" t="str">
        <f>IF(VLOOKUP(B1463, 'Customer Data'!B:C,2,FALSE)='Order Data per SKU'!E1463,"","Different")</f>
        <v>Different</v>
      </c>
      <c r="J1463" s="5">
        <f>VLOOKUP(C1463,'Warehouse Data'!A:G,7,FALSE)</f>
        <v>39.99</v>
      </c>
      <c r="K1463" s="5">
        <f t="shared" si="22"/>
        <v>119.97</v>
      </c>
      <c r="L1463" s="15">
        <f>PRODUCT(VLOOKUP(C1463,'Warehouse Data'!A:H,8,FALSE),D1463)</f>
        <v>1.5243698939199626</v>
      </c>
    </row>
    <row r="1464" spans="1:12" x14ac:dyDescent="0.3">
      <c r="A1464" t="s">
        <v>8097</v>
      </c>
      <c r="B1464" t="s">
        <v>6784</v>
      </c>
      <c r="C1464" t="s">
        <v>4640</v>
      </c>
      <c r="D1464" s="3">
        <v>6</v>
      </c>
      <c r="E1464" s="3" t="s">
        <v>6642</v>
      </c>
      <c r="F1464" s="9">
        <v>45105.176978703712</v>
      </c>
      <c r="G1464" s="9">
        <v>45105.323299999996</v>
      </c>
      <c r="H1464" s="9">
        <v>45105.583923148159</v>
      </c>
      <c r="I1464" s="5" t="str">
        <f>IF(VLOOKUP(B1464, 'Customer Data'!B:C,2,FALSE)='Order Data per SKU'!E1464,"","Different")</f>
        <v>Different</v>
      </c>
      <c r="J1464" s="5">
        <f>VLOOKUP(C1464,'Warehouse Data'!A:G,7,FALSE)</f>
        <v>6.99</v>
      </c>
      <c r="K1464" s="5">
        <f t="shared" si="22"/>
        <v>41.94</v>
      </c>
      <c r="L1464" s="15">
        <f>PRODUCT(VLOOKUP(C1464,'Warehouse Data'!A:H,8,FALSE),D1464)</f>
        <v>132.02224083473803</v>
      </c>
    </row>
    <row r="1465" spans="1:12" x14ac:dyDescent="0.3">
      <c r="A1465" t="s">
        <v>8098</v>
      </c>
      <c r="B1465" t="s">
        <v>7070</v>
      </c>
      <c r="C1465" t="s">
        <v>5245</v>
      </c>
      <c r="D1465" s="3">
        <v>11</v>
      </c>
      <c r="E1465" s="3" t="s">
        <v>6639</v>
      </c>
      <c r="F1465" s="9">
        <v>45105.389978703715</v>
      </c>
      <c r="G1465" s="9">
        <v>45105.9882</v>
      </c>
      <c r="H1465" s="9">
        <v>45106.125395370385</v>
      </c>
      <c r="I1465" s="5" t="str">
        <f>IF(VLOOKUP(B1465, 'Customer Data'!B:C,2,FALSE)='Order Data per SKU'!E1465,"","Different")</f>
        <v/>
      </c>
      <c r="J1465" s="5">
        <f>VLOOKUP(C1465,'Warehouse Data'!A:G,7,FALSE)</f>
        <v>32.99</v>
      </c>
      <c r="K1465" s="5">
        <f t="shared" si="22"/>
        <v>362.89000000000004</v>
      </c>
      <c r="L1465" s="15">
        <f>PRODUCT(VLOOKUP(C1465,'Warehouse Data'!A:H,8,FALSE),D1465)</f>
        <v>330.03648405672743</v>
      </c>
    </row>
    <row r="1466" spans="1:12" x14ac:dyDescent="0.3">
      <c r="A1466" t="s">
        <v>8098</v>
      </c>
      <c r="B1466" t="s">
        <v>7070</v>
      </c>
      <c r="C1466" t="s">
        <v>4343</v>
      </c>
      <c r="D1466" s="3">
        <v>2</v>
      </c>
      <c r="E1466" s="3" t="s">
        <v>6639</v>
      </c>
      <c r="F1466" s="9">
        <v>45105.389978703715</v>
      </c>
      <c r="G1466" s="9">
        <v>45105.974800000004</v>
      </c>
      <c r="H1466" s="9">
        <v>45106.125395370385</v>
      </c>
      <c r="I1466" s="5" t="str">
        <f>IF(VLOOKUP(B1466, 'Customer Data'!B:C,2,FALSE)='Order Data per SKU'!E1466,"","Different")</f>
        <v/>
      </c>
      <c r="J1466" s="5">
        <f>VLOOKUP(C1466,'Warehouse Data'!A:G,7,FALSE)</f>
        <v>11.99</v>
      </c>
      <c r="K1466" s="5">
        <f t="shared" si="22"/>
        <v>23.98</v>
      </c>
      <c r="L1466" s="15">
        <f>PRODUCT(VLOOKUP(C1466,'Warehouse Data'!A:H,8,FALSE),D1466)</f>
        <v>60.005449690071217</v>
      </c>
    </row>
    <row r="1467" spans="1:12" x14ac:dyDescent="0.3">
      <c r="A1467" t="s">
        <v>8099</v>
      </c>
      <c r="B1467" t="s">
        <v>6875</v>
      </c>
      <c r="C1467" t="s">
        <v>5384</v>
      </c>
      <c r="D1467" s="3">
        <v>3</v>
      </c>
      <c r="E1467" s="3" t="s">
        <v>6627</v>
      </c>
      <c r="F1467" s="9">
        <v>45105.577978703717</v>
      </c>
      <c r="G1467" s="9">
        <v>45105.836799999997</v>
      </c>
      <c r="H1467" s="9">
        <v>45106.212700925942</v>
      </c>
      <c r="I1467" s="5" t="str">
        <f>IF(VLOOKUP(B1467, 'Customer Data'!B:C,2,FALSE)='Order Data per SKU'!E1467,"","Different")</f>
        <v>Different</v>
      </c>
      <c r="J1467" s="5">
        <f>VLOOKUP(C1467,'Warehouse Data'!A:G,7,FALSE)</f>
        <v>25.99</v>
      </c>
      <c r="K1467" s="5">
        <f t="shared" si="22"/>
        <v>77.97</v>
      </c>
      <c r="L1467" s="15">
        <f>PRODUCT(VLOOKUP(C1467,'Warehouse Data'!A:H,8,FALSE),D1467)</f>
        <v>0.61152343049911517</v>
      </c>
    </row>
    <row r="1468" spans="1:12" x14ac:dyDescent="0.3">
      <c r="A1468" t="s">
        <v>8099</v>
      </c>
      <c r="B1468" t="s">
        <v>6875</v>
      </c>
      <c r="C1468" t="s">
        <v>4999</v>
      </c>
      <c r="D1468" s="3">
        <v>4</v>
      </c>
      <c r="E1468" s="3" t="s">
        <v>6627</v>
      </c>
      <c r="F1468" s="9">
        <v>45105.577978703717</v>
      </c>
      <c r="G1468" s="9">
        <v>45105.883699999998</v>
      </c>
      <c r="H1468" s="9">
        <v>45106.212700925942</v>
      </c>
      <c r="I1468" s="5" t="str">
        <f>IF(VLOOKUP(B1468, 'Customer Data'!B:C,2,FALSE)='Order Data per SKU'!E1468,"","Different")</f>
        <v>Different</v>
      </c>
      <c r="J1468" s="5">
        <f>VLOOKUP(C1468,'Warehouse Data'!A:G,7,FALSE)</f>
        <v>12.99</v>
      </c>
      <c r="K1468" s="5">
        <f t="shared" si="22"/>
        <v>51.96</v>
      </c>
      <c r="L1468" s="15">
        <f>PRODUCT(VLOOKUP(C1468,'Warehouse Data'!A:H,8,FALSE),D1468)</f>
        <v>20.030357954254391</v>
      </c>
    </row>
    <row r="1469" spans="1:12" x14ac:dyDescent="0.3">
      <c r="A1469" t="s">
        <v>8100</v>
      </c>
      <c r="B1469" t="s">
        <v>7240</v>
      </c>
      <c r="C1469" t="s">
        <v>4492</v>
      </c>
      <c r="D1469" s="3">
        <v>5</v>
      </c>
      <c r="E1469" s="3" t="s">
        <v>6623</v>
      </c>
      <c r="F1469" s="9">
        <v>45106.026978703718</v>
      </c>
      <c r="G1469" s="9">
        <v>45106.071499999998</v>
      </c>
      <c r="H1469" s="9">
        <v>45106.985312037054</v>
      </c>
      <c r="I1469" s="5" t="str">
        <f>IF(VLOOKUP(B1469, 'Customer Data'!B:C,2,FALSE)='Order Data per SKU'!E1469,"","Different")</f>
        <v/>
      </c>
      <c r="J1469" s="5">
        <f>VLOOKUP(C1469,'Warehouse Data'!A:G,7,FALSE)</f>
        <v>18.989999999999998</v>
      </c>
      <c r="K1469" s="5">
        <f t="shared" si="22"/>
        <v>94.949999999999989</v>
      </c>
      <c r="L1469" s="15">
        <f>PRODUCT(VLOOKUP(C1469,'Warehouse Data'!A:H,8,FALSE),D1469)</f>
        <v>60.007956006765824</v>
      </c>
    </row>
    <row r="1470" spans="1:12" x14ac:dyDescent="0.3">
      <c r="A1470" t="s">
        <v>8101</v>
      </c>
      <c r="B1470" t="s">
        <v>6775</v>
      </c>
      <c r="C1470" t="s">
        <v>4577</v>
      </c>
      <c r="D1470" s="3">
        <v>4</v>
      </c>
      <c r="E1470" s="3" t="s">
        <v>6623</v>
      </c>
      <c r="F1470" s="9">
        <v>45106.346978703717</v>
      </c>
      <c r="G1470" s="9">
        <v>45106.521800000002</v>
      </c>
      <c r="H1470" s="9">
        <v>45107.222673148164</v>
      </c>
      <c r="I1470" s="5" t="str">
        <f>IF(VLOOKUP(B1470, 'Customer Data'!B:C,2,FALSE)='Order Data per SKU'!E1470,"","Different")</f>
        <v/>
      </c>
      <c r="J1470" s="5">
        <f>VLOOKUP(C1470,'Warehouse Data'!A:G,7,FALSE)</f>
        <v>10.99</v>
      </c>
      <c r="K1470" s="5">
        <f t="shared" si="22"/>
        <v>43.96</v>
      </c>
      <c r="L1470" s="15">
        <f>PRODUCT(VLOOKUP(C1470,'Warehouse Data'!A:H,8,FALSE),D1470)</f>
        <v>4.0058476485724848</v>
      </c>
    </row>
    <row r="1471" spans="1:12" x14ac:dyDescent="0.3">
      <c r="A1471" t="s">
        <v>8101</v>
      </c>
      <c r="B1471" t="s">
        <v>6775</v>
      </c>
      <c r="C1471" t="s">
        <v>4186</v>
      </c>
      <c r="D1471" s="3">
        <v>3</v>
      </c>
      <c r="E1471" s="3" t="s">
        <v>6623</v>
      </c>
      <c r="F1471" s="9">
        <v>45106.346978703717</v>
      </c>
      <c r="G1471" s="9">
        <v>45106.557800000002</v>
      </c>
      <c r="H1471" s="9">
        <v>45107.222673148164</v>
      </c>
      <c r="I1471" s="5" t="str">
        <f>IF(VLOOKUP(B1471, 'Customer Data'!B:C,2,FALSE)='Order Data per SKU'!E1471,"","Different")</f>
        <v/>
      </c>
      <c r="J1471" s="5">
        <f>VLOOKUP(C1471,'Warehouse Data'!A:G,7,FALSE)</f>
        <v>39.99</v>
      </c>
      <c r="K1471" s="5">
        <f t="shared" si="22"/>
        <v>119.97</v>
      </c>
      <c r="L1471" s="15">
        <f>PRODUCT(VLOOKUP(C1471,'Warehouse Data'!A:H,8,FALSE),D1471)</f>
        <v>4.501066341946089</v>
      </c>
    </row>
    <row r="1472" spans="1:12" x14ac:dyDescent="0.3">
      <c r="A1472" t="s">
        <v>8101</v>
      </c>
      <c r="B1472" t="s">
        <v>6775</v>
      </c>
      <c r="C1472" t="s">
        <v>4973</v>
      </c>
      <c r="D1472" s="3">
        <v>8</v>
      </c>
      <c r="E1472" s="3" t="s">
        <v>6623</v>
      </c>
      <c r="F1472" s="9">
        <v>45106.346978703717</v>
      </c>
      <c r="G1472" s="9">
        <v>45106.649100000002</v>
      </c>
      <c r="H1472" s="9">
        <v>45107.222673148164</v>
      </c>
      <c r="I1472" s="5" t="str">
        <f>IF(VLOOKUP(B1472, 'Customer Data'!B:C,2,FALSE)='Order Data per SKU'!E1472,"","Different")</f>
        <v/>
      </c>
      <c r="J1472" s="5">
        <f>VLOOKUP(C1472,'Warehouse Data'!A:G,7,FALSE)</f>
        <v>5.99</v>
      </c>
      <c r="K1472" s="5">
        <f t="shared" si="22"/>
        <v>47.92</v>
      </c>
      <c r="L1472" s="15">
        <f>PRODUCT(VLOOKUP(C1472,'Warehouse Data'!A:H,8,FALSE),D1472)</f>
        <v>3.2406910922710614</v>
      </c>
    </row>
    <row r="1473" spans="1:12" x14ac:dyDescent="0.3">
      <c r="A1473" t="s">
        <v>8102</v>
      </c>
      <c r="B1473" t="s">
        <v>6943</v>
      </c>
      <c r="C1473" t="s">
        <v>4278</v>
      </c>
      <c r="D1473" s="3">
        <v>6</v>
      </c>
      <c r="E1473" s="3" t="s">
        <v>6664</v>
      </c>
      <c r="F1473" s="9">
        <v>45106.801978703719</v>
      </c>
      <c r="G1473" s="9">
        <v>45106.802000000003</v>
      </c>
      <c r="H1473" s="9">
        <v>45106.829062037054</v>
      </c>
      <c r="I1473" s="5" t="str">
        <f>IF(VLOOKUP(B1473, 'Customer Data'!B:C,2,FALSE)='Order Data per SKU'!E1473,"","Different")</f>
        <v/>
      </c>
      <c r="J1473" s="5">
        <f>VLOOKUP(C1473,'Warehouse Data'!A:G,7,FALSE)</f>
        <v>59.99</v>
      </c>
      <c r="K1473" s="5">
        <f t="shared" si="22"/>
        <v>359.94</v>
      </c>
      <c r="L1473" s="15">
        <f>PRODUCT(VLOOKUP(C1473,'Warehouse Data'!A:H,8,FALSE),D1473)</f>
        <v>12.02035353137984</v>
      </c>
    </row>
    <row r="1474" spans="1:12" x14ac:dyDescent="0.3">
      <c r="A1474" t="s">
        <v>8103</v>
      </c>
      <c r="B1474" t="s">
        <v>6883</v>
      </c>
      <c r="C1474" t="s">
        <v>4862</v>
      </c>
      <c r="D1474" s="3">
        <v>8</v>
      </c>
      <c r="E1474" s="3" t="s">
        <v>6633</v>
      </c>
      <c r="F1474" s="9">
        <v>45107.12797870372</v>
      </c>
      <c r="G1474" s="9">
        <v>45107.130700000002</v>
      </c>
      <c r="H1474" s="9">
        <v>45107.198117592612</v>
      </c>
      <c r="I1474" s="5" t="str">
        <f>IF(VLOOKUP(B1474, 'Customer Data'!B:C,2,FALSE)='Order Data per SKU'!E1474,"","Different")</f>
        <v/>
      </c>
      <c r="J1474" s="5">
        <f>VLOOKUP(C1474,'Warehouse Data'!A:G,7,FALSE)</f>
        <v>7.99</v>
      </c>
      <c r="K1474" s="5">
        <f t="shared" si="22"/>
        <v>63.92</v>
      </c>
      <c r="L1474" s="15">
        <f>PRODUCT(VLOOKUP(C1474,'Warehouse Data'!A:H,8,FALSE),D1474)</f>
        <v>4.0539859486016319</v>
      </c>
    </row>
    <row r="1475" spans="1:12" x14ac:dyDescent="0.3">
      <c r="A1475" t="s">
        <v>8103</v>
      </c>
      <c r="B1475" t="s">
        <v>6883</v>
      </c>
      <c r="C1475" t="s">
        <v>5934</v>
      </c>
      <c r="D1475" s="3">
        <v>6</v>
      </c>
      <c r="E1475" s="3" t="s">
        <v>6633</v>
      </c>
      <c r="F1475" s="9">
        <v>45107.12797870372</v>
      </c>
      <c r="G1475" s="9">
        <v>45107.158000000003</v>
      </c>
      <c r="H1475" s="9">
        <v>45107.198117592612</v>
      </c>
      <c r="I1475" s="5" t="str">
        <f>IF(VLOOKUP(B1475, 'Customer Data'!B:C,2,FALSE)='Order Data per SKU'!E1475,"","Different")</f>
        <v/>
      </c>
      <c r="J1475" s="5">
        <f>VLOOKUP(C1475,'Warehouse Data'!A:G,7,FALSE)</f>
        <v>199.99</v>
      </c>
      <c r="K1475" s="5">
        <f t="shared" si="22"/>
        <v>1199.94</v>
      </c>
      <c r="L1475" s="15">
        <f>PRODUCT(VLOOKUP(C1475,'Warehouse Data'!A:H,8,FALSE),D1475)</f>
        <v>1.2183098013165836</v>
      </c>
    </row>
    <row r="1476" spans="1:12" x14ac:dyDescent="0.3">
      <c r="A1476" t="s">
        <v>8104</v>
      </c>
      <c r="B1476" t="s">
        <v>6738</v>
      </c>
      <c r="C1476" t="s">
        <v>5572</v>
      </c>
      <c r="D1476" s="3">
        <v>5</v>
      </c>
      <c r="E1476" s="3" t="s">
        <v>6661</v>
      </c>
      <c r="F1476" s="9">
        <v>45107.280978703719</v>
      </c>
      <c r="G1476" s="9">
        <v>45107.573700000001</v>
      </c>
      <c r="H1476" s="9">
        <v>45107.643478703721</v>
      </c>
      <c r="I1476" s="5" t="str">
        <f>IF(VLOOKUP(B1476, 'Customer Data'!B:C,2,FALSE)='Order Data per SKU'!E1476,"","Different")</f>
        <v/>
      </c>
      <c r="J1476" s="5">
        <f>VLOOKUP(C1476,'Warehouse Data'!A:G,7,FALSE)</f>
        <v>79.989999999999995</v>
      </c>
      <c r="K1476" s="5">
        <f t="shared" ref="K1476:K1539" si="23">J1476*D1476</f>
        <v>399.95</v>
      </c>
      <c r="L1476" s="15">
        <f>PRODUCT(VLOOKUP(C1476,'Warehouse Data'!A:H,8,FALSE),D1476)</f>
        <v>25.029303897546313</v>
      </c>
    </row>
    <row r="1477" spans="1:12" x14ac:dyDescent="0.3">
      <c r="A1477" t="s">
        <v>8105</v>
      </c>
      <c r="B1477" t="s">
        <v>7094</v>
      </c>
      <c r="C1477" t="s">
        <v>4681</v>
      </c>
      <c r="D1477" s="3">
        <v>3</v>
      </c>
      <c r="E1477" s="3" t="s">
        <v>6653</v>
      </c>
      <c r="F1477" s="9">
        <v>45107.659978703719</v>
      </c>
      <c r="G1477" s="9">
        <v>45107.973100000003</v>
      </c>
      <c r="H1477" s="9">
        <v>45108.432895370388</v>
      </c>
      <c r="I1477" s="5" t="str">
        <f>IF(VLOOKUP(B1477, 'Customer Data'!B:C,2,FALSE)='Order Data per SKU'!E1477,"","Different")</f>
        <v/>
      </c>
      <c r="J1477" s="5">
        <f>VLOOKUP(C1477,'Warehouse Data'!A:G,7,FALSE)</f>
        <v>6.99</v>
      </c>
      <c r="K1477" s="5">
        <f t="shared" si="23"/>
        <v>20.97</v>
      </c>
      <c r="L1477" s="15">
        <f>PRODUCT(VLOOKUP(C1477,'Warehouse Data'!A:H,8,FALSE),D1477)</f>
        <v>2.4144885583417537</v>
      </c>
    </row>
    <row r="1478" spans="1:12" x14ac:dyDescent="0.3">
      <c r="A1478" t="s">
        <v>8105</v>
      </c>
      <c r="B1478" t="s">
        <v>7094</v>
      </c>
      <c r="C1478" t="s">
        <v>4859</v>
      </c>
      <c r="D1478" s="3">
        <v>3</v>
      </c>
      <c r="E1478" s="3" t="s">
        <v>6653</v>
      </c>
      <c r="F1478" s="9">
        <v>45107.659978703719</v>
      </c>
      <c r="G1478" s="9">
        <v>45107.800900000002</v>
      </c>
      <c r="H1478" s="9">
        <v>45108.432895370388</v>
      </c>
      <c r="I1478" s="5" t="str">
        <f>IF(VLOOKUP(B1478, 'Customer Data'!B:C,2,FALSE)='Order Data per SKU'!E1478,"","Different")</f>
        <v/>
      </c>
      <c r="J1478" s="5">
        <f>VLOOKUP(C1478,'Warehouse Data'!A:G,7,FALSE)</f>
        <v>12.99</v>
      </c>
      <c r="K1478" s="5">
        <f t="shared" si="23"/>
        <v>38.97</v>
      </c>
      <c r="L1478" s="15">
        <f>PRODUCT(VLOOKUP(C1478,'Warehouse Data'!A:H,8,FALSE),D1478)</f>
        <v>1.5212429976524473</v>
      </c>
    </row>
    <row r="1479" spans="1:12" x14ac:dyDescent="0.3">
      <c r="A1479" t="s">
        <v>8106</v>
      </c>
      <c r="B1479" t="s">
        <v>7061</v>
      </c>
      <c r="C1479" t="s">
        <v>5834</v>
      </c>
      <c r="D1479" s="3">
        <v>4</v>
      </c>
      <c r="E1479" s="3" t="s">
        <v>6628</v>
      </c>
      <c r="F1479" s="9">
        <v>45107.80397870372</v>
      </c>
      <c r="G1479" s="9">
        <v>45108.158199999998</v>
      </c>
      <c r="H1479" s="9">
        <v>45108.343562037051</v>
      </c>
      <c r="I1479" s="5" t="str">
        <f>IF(VLOOKUP(B1479, 'Customer Data'!B:C,2,FALSE)='Order Data per SKU'!E1479,"","Different")</f>
        <v/>
      </c>
      <c r="J1479" s="5">
        <f>VLOOKUP(C1479,'Warehouse Data'!A:G,7,FALSE)</f>
        <v>89.99</v>
      </c>
      <c r="K1479" s="5">
        <f t="shared" si="23"/>
        <v>359.96</v>
      </c>
      <c r="L1479" s="15">
        <f>PRODUCT(VLOOKUP(C1479,'Warehouse Data'!A:H,8,FALSE),D1479)</f>
        <v>6.031890437990751</v>
      </c>
    </row>
    <row r="1480" spans="1:12" x14ac:dyDescent="0.3">
      <c r="A1480" t="s">
        <v>8107</v>
      </c>
      <c r="B1480" t="s">
        <v>7197</v>
      </c>
      <c r="C1480" t="s">
        <v>4761</v>
      </c>
      <c r="D1480" s="3">
        <v>7</v>
      </c>
      <c r="E1480" s="3" t="s">
        <v>6648</v>
      </c>
      <c r="F1480" s="9">
        <v>45108.212978703719</v>
      </c>
      <c r="G1480" s="9">
        <v>45108.332600000002</v>
      </c>
      <c r="H1480" s="9">
        <v>45109.051867592607</v>
      </c>
      <c r="I1480" s="5" t="str">
        <f>IF(VLOOKUP(B1480, 'Customer Data'!B:C,2,FALSE)='Order Data per SKU'!E1480,"","Different")</f>
        <v/>
      </c>
      <c r="J1480" s="5">
        <f>VLOOKUP(C1480,'Warehouse Data'!A:G,7,FALSE)</f>
        <v>16.989999999999998</v>
      </c>
      <c r="K1480" s="5">
        <f t="shared" si="23"/>
        <v>118.92999999999999</v>
      </c>
      <c r="L1480" s="15">
        <f>PRODUCT(VLOOKUP(C1480,'Warehouse Data'!A:H,8,FALSE),D1480)</f>
        <v>1.4374645853314103</v>
      </c>
    </row>
    <row r="1481" spans="1:12" x14ac:dyDescent="0.3">
      <c r="A1481" t="s">
        <v>8107</v>
      </c>
      <c r="B1481" t="s">
        <v>7197</v>
      </c>
      <c r="C1481" t="s">
        <v>5352</v>
      </c>
      <c r="D1481" s="3">
        <v>8</v>
      </c>
      <c r="E1481" s="3" t="s">
        <v>6648</v>
      </c>
      <c r="F1481" s="9">
        <v>45108.212978703719</v>
      </c>
      <c r="G1481" s="9">
        <v>45108.803</v>
      </c>
      <c r="H1481" s="9">
        <v>45109.051867592607</v>
      </c>
      <c r="I1481" s="5" t="str">
        <f>IF(VLOOKUP(B1481, 'Customer Data'!B:C,2,FALSE)='Order Data per SKU'!E1481,"","Different")</f>
        <v/>
      </c>
      <c r="J1481" s="5">
        <f>VLOOKUP(C1481,'Warehouse Data'!A:G,7,FALSE)</f>
        <v>38.99</v>
      </c>
      <c r="K1481" s="5">
        <f t="shared" si="23"/>
        <v>311.92</v>
      </c>
      <c r="L1481" s="15">
        <f>PRODUCT(VLOOKUP(C1481,'Warehouse Data'!A:H,8,FALSE),D1481)</f>
        <v>4.8165749517590779</v>
      </c>
    </row>
    <row r="1482" spans="1:12" x14ac:dyDescent="0.3">
      <c r="A1482" t="s">
        <v>8108</v>
      </c>
      <c r="B1482" t="s">
        <v>6841</v>
      </c>
      <c r="C1482" t="s">
        <v>5029</v>
      </c>
      <c r="D1482" s="3">
        <v>5</v>
      </c>
      <c r="E1482" s="3" t="s">
        <v>6643</v>
      </c>
      <c r="F1482" s="9">
        <v>45108.380978703717</v>
      </c>
      <c r="G1482" s="9">
        <v>45108.420700000002</v>
      </c>
      <c r="H1482" s="9">
        <v>45108.531673148158</v>
      </c>
      <c r="I1482" s="5" t="str">
        <f>IF(VLOOKUP(B1482, 'Customer Data'!B:C,2,FALSE)='Order Data per SKU'!E1482,"","Different")</f>
        <v/>
      </c>
      <c r="J1482" s="5">
        <f>VLOOKUP(C1482,'Warehouse Data'!A:G,7,FALSE)</f>
        <v>18.989999999999998</v>
      </c>
      <c r="K1482" s="5">
        <f t="shared" si="23"/>
        <v>94.949999999999989</v>
      </c>
      <c r="L1482" s="15">
        <f>PRODUCT(VLOOKUP(C1482,'Warehouse Data'!A:H,8,FALSE),D1482)</f>
        <v>120.01391787892977</v>
      </c>
    </row>
    <row r="1483" spans="1:12" x14ac:dyDescent="0.3">
      <c r="A1483" t="s">
        <v>8108</v>
      </c>
      <c r="B1483" t="s">
        <v>6841</v>
      </c>
      <c r="C1483" t="s">
        <v>4400</v>
      </c>
      <c r="D1483" s="3">
        <v>2</v>
      </c>
      <c r="E1483" s="3" t="s">
        <v>6643</v>
      </c>
      <c r="F1483" s="9">
        <v>45108.380978703717</v>
      </c>
      <c r="G1483" s="9">
        <v>45108.527199999997</v>
      </c>
      <c r="H1483" s="9">
        <v>45108.531673148158</v>
      </c>
      <c r="I1483" s="5" t="str">
        <f>IF(VLOOKUP(B1483, 'Customer Data'!B:C,2,FALSE)='Order Data per SKU'!E1483,"","Different")</f>
        <v/>
      </c>
      <c r="J1483" s="5">
        <f>VLOOKUP(C1483,'Warehouse Data'!A:G,7,FALSE)</f>
        <v>69.989999999999995</v>
      </c>
      <c r="K1483" s="5">
        <f t="shared" si="23"/>
        <v>139.97999999999999</v>
      </c>
      <c r="L1483" s="15">
        <f>PRODUCT(VLOOKUP(C1483,'Warehouse Data'!A:H,8,FALSE),D1483)</f>
        <v>30.013540380850603</v>
      </c>
    </row>
    <row r="1484" spans="1:12" x14ac:dyDescent="0.3">
      <c r="A1484" t="s">
        <v>8108</v>
      </c>
      <c r="B1484" t="s">
        <v>6841</v>
      </c>
      <c r="C1484" t="s">
        <v>3686</v>
      </c>
      <c r="D1484" s="3">
        <v>5</v>
      </c>
      <c r="E1484" s="3" t="s">
        <v>6643</v>
      </c>
      <c r="F1484" s="9">
        <v>45108.380978703717</v>
      </c>
      <c r="G1484" s="9">
        <v>45108.385699999999</v>
      </c>
      <c r="H1484" s="9">
        <v>45108.531673148158</v>
      </c>
      <c r="I1484" s="5" t="str">
        <f>IF(VLOOKUP(B1484, 'Customer Data'!B:C,2,FALSE)='Order Data per SKU'!E1484,"","Different")</f>
        <v/>
      </c>
      <c r="J1484" s="5">
        <f>VLOOKUP(C1484,'Warehouse Data'!A:G,7,FALSE)</f>
        <v>9.99</v>
      </c>
      <c r="K1484" s="5">
        <f t="shared" si="23"/>
        <v>49.95</v>
      </c>
      <c r="L1484" s="15">
        <f>PRODUCT(VLOOKUP(C1484,'Warehouse Data'!A:H,8,FALSE),D1484)</f>
        <v>0.54441091639078198</v>
      </c>
    </row>
    <row r="1485" spans="1:12" x14ac:dyDescent="0.3">
      <c r="A1485" t="s">
        <v>8109</v>
      </c>
      <c r="B1485" t="s">
        <v>7178</v>
      </c>
      <c r="C1485" t="s">
        <v>3688</v>
      </c>
      <c r="D1485" s="3">
        <v>4</v>
      </c>
      <c r="E1485" s="3" t="s">
        <v>6656</v>
      </c>
      <c r="F1485" s="9">
        <v>45108.614978703714</v>
      </c>
      <c r="G1485" s="9">
        <v>45108.630899999996</v>
      </c>
      <c r="H1485" s="9">
        <v>45109.392756481495</v>
      </c>
      <c r="I1485" s="5" t="str">
        <f>IF(VLOOKUP(B1485, 'Customer Data'!B:C,2,FALSE)='Order Data per SKU'!E1485,"","Different")</f>
        <v>Different</v>
      </c>
      <c r="J1485" s="5">
        <f>VLOOKUP(C1485,'Warehouse Data'!A:G,7,FALSE)</f>
        <v>34.99</v>
      </c>
      <c r="K1485" s="5">
        <f t="shared" si="23"/>
        <v>139.96</v>
      </c>
      <c r="L1485" s="15">
        <f>PRODUCT(VLOOKUP(C1485,'Warehouse Data'!A:H,8,FALSE),D1485)</f>
        <v>4.0393246155506812</v>
      </c>
    </row>
    <row r="1486" spans="1:12" x14ac:dyDescent="0.3">
      <c r="A1486" t="s">
        <v>8110</v>
      </c>
      <c r="B1486" t="s">
        <v>7125</v>
      </c>
      <c r="C1486" t="s">
        <v>5051</v>
      </c>
      <c r="D1486" s="3">
        <v>4</v>
      </c>
      <c r="E1486" s="3" t="s">
        <v>6664</v>
      </c>
      <c r="F1486" s="9">
        <v>45108.857978703716</v>
      </c>
      <c r="G1486" s="9">
        <v>45109.286099999998</v>
      </c>
      <c r="H1486" s="9">
        <v>45109.310756481493</v>
      </c>
      <c r="I1486" s="5" t="str">
        <f>IF(VLOOKUP(B1486, 'Customer Data'!B:C,2,FALSE)='Order Data per SKU'!E1486,"","Different")</f>
        <v/>
      </c>
      <c r="J1486" s="5">
        <f>VLOOKUP(C1486,'Warehouse Data'!A:G,7,FALSE)</f>
        <v>10.99</v>
      </c>
      <c r="K1486" s="5">
        <f t="shared" si="23"/>
        <v>43.96</v>
      </c>
      <c r="L1486" s="15">
        <f>PRODUCT(VLOOKUP(C1486,'Warehouse Data'!A:H,8,FALSE),D1486)</f>
        <v>0.81352294064863939</v>
      </c>
    </row>
    <row r="1487" spans="1:12" x14ac:dyDescent="0.3">
      <c r="A1487" t="s">
        <v>8110</v>
      </c>
      <c r="B1487" t="s">
        <v>7125</v>
      </c>
      <c r="C1487" t="s">
        <v>5347</v>
      </c>
      <c r="D1487" s="3">
        <v>6</v>
      </c>
      <c r="E1487" s="3" t="s">
        <v>6664</v>
      </c>
      <c r="F1487" s="9">
        <v>45108.857978703716</v>
      </c>
      <c r="G1487" s="9">
        <v>45109.013599999998</v>
      </c>
      <c r="H1487" s="9">
        <v>45109.310756481493</v>
      </c>
      <c r="I1487" s="5" t="str">
        <f>IF(VLOOKUP(B1487, 'Customer Data'!B:C,2,FALSE)='Order Data per SKU'!E1487,"","Different")</f>
        <v/>
      </c>
      <c r="J1487" s="5">
        <f>VLOOKUP(C1487,'Warehouse Data'!A:G,7,FALSE)</f>
        <v>29.99</v>
      </c>
      <c r="K1487" s="5">
        <f t="shared" si="23"/>
        <v>179.94</v>
      </c>
      <c r="L1487" s="15">
        <f>PRODUCT(VLOOKUP(C1487,'Warehouse Data'!A:H,8,FALSE),D1487)</f>
        <v>4.2223320630353545</v>
      </c>
    </row>
    <row r="1488" spans="1:12" x14ac:dyDescent="0.3">
      <c r="A1488" t="s">
        <v>8111</v>
      </c>
      <c r="B1488" t="s">
        <v>7047</v>
      </c>
      <c r="C1488" t="s">
        <v>4441</v>
      </c>
      <c r="D1488" s="3">
        <v>6</v>
      </c>
      <c r="E1488" s="3" t="s">
        <v>6661</v>
      </c>
      <c r="F1488" s="9">
        <v>45108.917978703714</v>
      </c>
      <c r="G1488" s="9">
        <v>45108.935599999997</v>
      </c>
      <c r="H1488" s="9">
        <v>45108.954089814826</v>
      </c>
      <c r="I1488" s="5" t="str">
        <f>IF(VLOOKUP(B1488, 'Customer Data'!B:C,2,FALSE)='Order Data per SKU'!E1488,"","Different")</f>
        <v/>
      </c>
      <c r="J1488" s="5">
        <f>VLOOKUP(C1488,'Warehouse Data'!A:G,7,FALSE)</f>
        <v>34.99</v>
      </c>
      <c r="K1488" s="5">
        <f t="shared" si="23"/>
        <v>209.94</v>
      </c>
      <c r="L1488" s="15">
        <f>PRODUCT(VLOOKUP(C1488,'Warehouse Data'!A:H,8,FALSE),D1488)</f>
        <v>60.040182981574162</v>
      </c>
    </row>
    <row r="1489" spans="1:12" x14ac:dyDescent="0.3">
      <c r="A1489" t="s">
        <v>8112</v>
      </c>
      <c r="B1489" t="s">
        <v>7108</v>
      </c>
      <c r="C1489" t="s">
        <v>4624</v>
      </c>
      <c r="D1489" s="3">
        <v>4</v>
      </c>
      <c r="E1489" s="3" t="s">
        <v>6627</v>
      </c>
      <c r="F1489" s="9">
        <v>45108.998978703712</v>
      </c>
      <c r="G1489" s="9">
        <v>45109.477099999996</v>
      </c>
      <c r="H1489" s="9">
        <v>45109.696200925937</v>
      </c>
      <c r="I1489" s="5" t="str">
        <f>IF(VLOOKUP(B1489, 'Customer Data'!B:C,2,FALSE)='Order Data per SKU'!E1489,"","Different")</f>
        <v/>
      </c>
      <c r="J1489" s="5">
        <f>VLOOKUP(C1489,'Warehouse Data'!A:G,7,FALSE)</f>
        <v>14.99</v>
      </c>
      <c r="K1489" s="5">
        <f t="shared" si="23"/>
        <v>59.96</v>
      </c>
      <c r="L1489" s="15">
        <f>PRODUCT(VLOOKUP(C1489,'Warehouse Data'!A:H,8,FALSE),D1489)</f>
        <v>4.0242305952162116</v>
      </c>
    </row>
    <row r="1490" spans="1:12" x14ac:dyDescent="0.3">
      <c r="A1490" t="s">
        <v>8112</v>
      </c>
      <c r="B1490" t="s">
        <v>7108</v>
      </c>
      <c r="C1490" t="s">
        <v>4040</v>
      </c>
      <c r="D1490" s="3">
        <v>3</v>
      </c>
      <c r="E1490" s="3" t="s">
        <v>6627</v>
      </c>
      <c r="F1490" s="9">
        <v>45108.998978703712</v>
      </c>
      <c r="G1490" s="9">
        <v>45109.693700000003</v>
      </c>
      <c r="H1490" s="9">
        <v>45109.696200925937</v>
      </c>
      <c r="I1490" s="5" t="str">
        <f>IF(VLOOKUP(B1490, 'Customer Data'!B:C,2,FALSE)='Order Data per SKU'!E1490,"","Different")</f>
        <v/>
      </c>
      <c r="J1490" s="5">
        <f>VLOOKUP(C1490,'Warehouse Data'!A:G,7,FALSE)</f>
        <v>19.989999999999998</v>
      </c>
      <c r="K1490" s="5">
        <f t="shared" si="23"/>
        <v>59.97</v>
      </c>
      <c r="L1490" s="15">
        <f>PRODUCT(VLOOKUP(C1490,'Warehouse Data'!A:H,8,FALSE),D1490)</f>
        <v>0.31794020466221729</v>
      </c>
    </row>
    <row r="1491" spans="1:12" x14ac:dyDescent="0.3">
      <c r="A1491" t="s">
        <v>8113</v>
      </c>
      <c r="B1491" t="s">
        <v>6977</v>
      </c>
      <c r="C1491" t="s">
        <v>3546</v>
      </c>
      <c r="D1491" s="3">
        <v>2</v>
      </c>
      <c r="E1491" s="3" t="s">
        <v>6645</v>
      </c>
      <c r="F1491" s="9">
        <v>45109.173978703715</v>
      </c>
      <c r="G1491" s="9">
        <v>45109.4689</v>
      </c>
      <c r="H1491" s="9">
        <v>45109.928839814827</v>
      </c>
      <c r="I1491" s="5" t="str">
        <f>IF(VLOOKUP(B1491, 'Customer Data'!B:C,2,FALSE)='Order Data per SKU'!E1491,"","Different")</f>
        <v/>
      </c>
      <c r="J1491" s="5">
        <f>VLOOKUP(C1491,'Warehouse Data'!A:G,7,FALSE)</f>
        <v>84.99</v>
      </c>
      <c r="K1491" s="5">
        <f t="shared" si="23"/>
        <v>169.98</v>
      </c>
      <c r="L1491" s="15">
        <f>PRODUCT(VLOOKUP(C1491,'Warehouse Data'!A:H,8,FALSE),D1491)</f>
        <v>2.0123475705999994</v>
      </c>
    </row>
    <row r="1492" spans="1:12" x14ac:dyDescent="0.3">
      <c r="A1492" t="s">
        <v>8114</v>
      </c>
      <c r="B1492" t="s">
        <v>7122</v>
      </c>
      <c r="C1492" t="s">
        <v>3760</v>
      </c>
      <c r="D1492" s="3">
        <v>5</v>
      </c>
      <c r="E1492" s="3" t="s">
        <v>6632</v>
      </c>
      <c r="F1492" s="9">
        <v>45109.569978703716</v>
      </c>
      <c r="G1492" s="9">
        <v>45109.717299999997</v>
      </c>
      <c r="H1492" s="9">
        <v>45109.842200925938</v>
      </c>
      <c r="I1492" s="5" t="str">
        <f>IF(VLOOKUP(B1492, 'Customer Data'!B:C,2,FALSE)='Order Data per SKU'!E1492,"","Different")</f>
        <v/>
      </c>
      <c r="J1492" s="5">
        <f>VLOOKUP(C1492,'Warehouse Data'!A:G,7,FALSE)</f>
        <v>54.99</v>
      </c>
      <c r="K1492" s="5">
        <f t="shared" si="23"/>
        <v>274.95</v>
      </c>
      <c r="L1492" s="15">
        <f>PRODUCT(VLOOKUP(C1492,'Warehouse Data'!A:H,8,FALSE),D1492)</f>
        <v>7.5302178226410756</v>
      </c>
    </row>
    <row r="1493" spans="1:12" x14ac:dyDescent="0.3">
      <c r="A1493" t="s">
        <v>8114</v>
      </c>
      <c r="B1493" t="s">
        <v>7122</v>
      </c>
      <c r="C1493" t="s">
        <v>3096</v>
      </c>
      <c r="D1493" s="3">
        <v>11</v>
      </c>
      <c r="E1493" s="3" t="s">
        <v>6632</v>
      </c>
      <c r="F1493" s="9">
        <v>45109.569978703716</v>
      </c>
      <c r="G1493" s="9">
        <v>45109.804300000003</v>
      </c>
      <c r="H1493" s="9">
        <v>45109.842200925938</v>
      </c>
      <c r="I1493" s="5" t="str">
        <f>IF(VLOOKUP(B1493, 'Customer Data'!B:C,2,FALSE)='Order Data per SKU'!E1493,"","Different")</f>
        <v/>
      </c>
      <c r="J1493" s="5">
        <f>VLOOKUP(C1493,'Warehouse Data'!A:G,7,FALSE)</f>
        <v>31.99</v>
      </c>
      <c r="K1493" s="5">
        <f t="shared" si="23"/>
        <v>351.89</v>
      </c>
      <c r="L1493" s="15">
        <f>PRODUCT(VLOOKUP(C1493,'Warehouse Data'!A:H,8,FALSE),D1493)</f>
        <v>33.075859584468922</v>
      </c>
    </row>
    <row r="1494" spans="1:12" x14ac:dyDescent="0.3">
      <c r="A1494" t="s">
        <v>8114</v>
      </c>
      <c r="B1494" t="s">
        <v>7122</v>
      </c>
      <c r="C1494" t="s">
        <v>4635</v>
      </c>
      <c r="D1494" s="3">
        <v>6</v>
      </c>
      <c r="E1494" s="3" t="s">
        <v>6632</v>
      </c>
      <c r="F1494" s="9">
        <v>45109.569978703716</v>
      </c>
      <c r="G1494" s="9">
        <v>45109.652199999997</v>
      </c>
      <c r="H1494" s="9">
        <v>45109.842200925938</v>
      </c>
      <c r="I1494" s="5" t="str">
        <f>IF(VLOOKUP(B1494, 'Customer Data'!B:C,2,FALSE)='Order Data per SKU'!E1494,"","Different")</f>
        <v/>
      </c>
      <c r="J1494" s="5">
        <f>VLOOKUP(C1494,'Warehouse Data'!A:G,7,FALSE)</f>
        <v>8.99</v>
      </c>
      <c r="K1494" s="5">
        <f t="shared" si="23"/>
        <v>53.94</v>
      </c>
      <c r="L1494" s="15">
        <f>PRODUCT(VLOOKUP(C1494,'Warehouse Data'!A:H,8,FALSE),D1494)</f>
        <v>42.040539746301747</v>
      </c>
    </row>
    <row r="1495" spans="1:12" x14ac:dyDescent="0.3">
      <c r="A1495" t="s">
        <v>8114</v>
      </c>
      <c r="B1495" t="s">
        <v>7122</v>
      </c>
      <c r="C1495" t="s">
        <v>3539</v>
      </c>
      <c r="D1495" s="3">
        <v>6</v>
      </c>
      <c r="E1495" s="3" t="s">
        <v>6632</v>
      </c>
      <c r="F1495" s="9">
        <v>45109.569978703716</v>
      </c>
      <c r="G1495" s="9">
        <v>45109.806400000001</v>
      </c>
      <c r="H1495" s="9">
        <v>45109.842200925938</v>
      </c>
      <c r="I1495" s="5" t="str">
        <f>IF(VLOOKUP(B1495, 'Customer Data'!B:C,2,FALSE)='Order Data per SKU'!E1495,"","Different")</f>
        <v/>
      </c>
      <c r="J1495" s="5">
        <f>VLOOKUP(C1495,'Warehouse Data'!A:G,7,FALSE)</f>
        <v>25.99</v>
      </c>
      <c r="K1495" s="5">
        <f t="shared" si="23"/>
        <v>155.94</v>
      </c>
      <c r="L1495" s="15">
        <f>PRODUCT(VLOOKUP(C1495,'Warehouse Data'!A:H,8,FALSE),D1495)</f>
        <v>144.03329695754394</v>
      </c>
    </row>
    <row r="1496" spans="1:12" x14ac:dyDescent="0.3">
      <c r="A1496" t="s">
        <v>8115</v>
      </c>
      <c r="B1496" t="s">
        <v>7006</v>
      </c>
      <c r="C1496" t="s">
        <v>3509</v>
      </c>
      <c r="D1496" s="3">
        <v>2</v>
      </c>
      <c r="E1496" s="3" t="s">
        <v>6632</v>
      </c>
      <c r="F1496" s="9">
        <v>45109.585978703719</v>
      </c>
      <c r="G1496" s="9">
        <v>45109.590400000001</v>
      </c>
      <c r="H1496" s="9">
        <v>45109.593617592611</v>
      </c>
      <c r="I1496" s="5" t="str">
        <f>IF(VLOOKUP(B1496, 'Customer Data'!B:C,2,FALSE)='Order Data per SKU'!E1496,"","Different")</f>
        <v/>
      </c>
      <c r="J1496" s="5">
        <f>VLOOKUP(C1496,'Warehouse Data'!A:G,7,FALSE)</f>
        <v>17.989999999999998</v>
      </c>
      <c r="K1496" s="5">
        <f t="shared" si="23"/>
        <v>35.979999999999997</v>
      </c>
      <c r="L1496" s="15">
        <f>PRODUCT(VLOOKUP(C1496,'Warehouse Data'!A:H,8,FALSE),D1496)</f>
        <v>0.21411734246115816</v>
      </c>
    </row>
    <row r="1497" spans="1:12" x14ac:dyDescent="0.3">
      <c r="A1497" t="s">
        <v>8115</v>
      </c>
      <c r="B1497" t="s">
        <v>7006</v>
      </c>
      <c r="C1497" t="s">
        <v>5250</v>
      </c>
      <c r="D1497" s="3">
        <v>3</v>
      </c>
      <c r="E1497" s="3" t="s">
        <v>6632</v>
      </c>
      <c r="F1497" s="9">
        <v>45109.585978703719</v>
      </c>
      <c r="G1497" s="9">
        <v>45109.591</v>
      </c>
      <c r="H1497" s="9">
        <v>45109.593617592611</v>
      </c>
      <c r="I1497" s="5" t="str">
        <f>IF(VLOOKUP(B1497, 'Customer Data'!B:C,2,FALSE)='Order Data per SKU'!E1497,"","Different")</f>
        <v/>
      </c>
      <c r="J1497" s="5">
        <f>VLOOKUP(C1497,'Warehouse Data'!A:G,7,FALSE)</f>
        <v>34.99</v>
      </c>
      <c r="K1497" s="5">
        <f t="shared" si="23"/>
        <v>104.97</v>
      </c>
      <c r="L1497" s="15">
        <f>PRODUCT(VLOOKUP(C1497,'Warehouse Data'!A:H,8,FALSE),D1497)</f>
        <v>0.62989830166707939</v>
      </c>
    </row>
    <row r="1498" spans="1:12" x14ac:dyDescent="0.3">
      <c r="A1498" t="s">
        <v>8116</v>
      </c>
      <c r="B1498" t="s">
        <v>6813</v>
      </c>
      <c r="C1498" t="s">
        <v>3027</v>
      </c>
      <c r="D1498" s="3">
        <v>3</v>
      </c>
      <c r="E1498" s="3" t="s">
        <v>6624</v>
      </c>
      <c r="F1498" s="9">
        <v>45109.662978703716</v>
      </c>
      <c r="G1498" s="9">
        <v>45109.7166</v>
      </c>
      <c r="H1498" s="9">
        <v>45110.174089814827</v>
      </c>
      <c r="I1498" s="5" t="str">
        <f>IF(VLOOKUP(B1498, 'Customer Data'!B:C,2,FALSE)='Order Data per SKU'!E1498,"","Different")</f>
        <v/>
      </c>
      <c r="J1498" s="5">
        <f>VLOOKUP(C1498,'Warehouse Data'!A:G,7,FALSE)</f>
        <v>29.99</v>
      </c>
      <c r="K1498" s="5">
        <f t="shared" si="23"/>
        <v>89.97</v>
      </c>
      <c r="L1498" s="15">
        <f>PRODUCT(VLOOKUP(C1498,'Warehouse Data'!A:H,8,FALSE),D1498)</f>
        <v>72.007511878012423</v>
      </c>
    </row>
    <row r="1499" spans="1:12" x14ac:dyDescent="0.3">
      <c r="A1499" t="s">
        <v>8117</v>
      </c>
      <c r="B1499" t="s">
        <v>6910</v>
      </c>
      <c r="C1499" t="s">
        <v>5885</v>
      </c>
      <c r="D1499" s="3">
        <v>2</v>
      </c>
      <c r="E1499" s="3" t="s">
        <v>6627</v>
      </c>
      <c r="F1499" s="9">
        <v>45109.870978703715</v>
      </c>
      <c r="G1499" s="9">
        <v>45109.886200000001</v>
      </c>
      <c r="H1499" s="9">
        <v>45110.153617592601</v>
      </c>
      <c r="I1499" s="5" t="str">
        <f>IF(VLOOKUP(B1499, 'Customer Data'!B:C,2,FALSE)='Order Data per SKU'!E1499,"","Different")</f>
        <v>Different</v>
      </c>
      <c r="J1499" s="5">
        <f>VLOOKUP(C1499,'Warehouse Data'!A:G,7,FALSE)</f>
        <v>199.99</v>
      </c>
      <c r="K1499" s="5">
        <f t="shared" si="23"/>
        <v>399.98</v>
      </c>
      <c r="L1499" s="15">
        <f>PRODUCT(VLOOKUP(C1499,'Warehouse Data'!A:H,8,FALSE),D1499)</f>
        <v>48.002104022438147</v>
      </c>
    </row>
    <row r="1500" spans="1:12" x14ac:dyDescent="0.3">
      <c r="A1500" t="s">
        <v>8117</v>
      </c>
      <c r="B1500" t="s">
        <v>6910</v>
      </c>
      <c r="C1500" t="s">
        <v>4826</v>
      </c>
      <c r="D1500" s="3">
        <v>1</v>
      </c>
      <c r="E1500" s="3" t="s">
        <v>6627</v>
      </c>
      <c r="F1500" s="9">
        <v>45109.870978703715</v>
      </c>
      <c r="G1500" s="9">
        <v>45110.0962</v>
      </c>
      <c r="H1500" s="9">
        <v>45110.153617592601</v>
      </c>
      <c r="I1500" s="5" t="str">
        <f>IF(VLOOKUP(B1500, 'Customer Data'!B:C,2,FALSE)='Order Data per SKU'!E1500,"","Different")</f>
        <v>Different</v>
      </c>
      <c r="J1500" s="5">
        <f>VLOOKUP(C1500,'Warehouse Data'!A:G,7,FALSE)</f>
        <v>8.99</v>
      </c>
      <c r="K1500" s="5">
        <f t="shared" si="23"/>
        <v>8.99</v>
      </c>
      <c r="L1500" s="15">
        <f>PRODUCT(VLOOKUP(C1500,'Warehouse Data'!A:H,8,FALSE),D1500)</f>
        <v>1.3060935629059289</v>
      </c>
    </row>
    <row r="1501" spans="1:12" x14ac:dyDescent="0.3">
      <c r="A1501" t="s">
        <v>8117</v>
      </c>
      <c r="B1501" t="s">
        <v>6910</v>
      </c>
      <c r="C1501" t="s">
        <v>3515</v>
      </c>
      <c r="D1501" s="3">
        <v>6</v>
      </c>
      <c r="E1501" s="3" t="s">
        <v>6627</v>
      </c>
      <c r="F1501" s="9">
        <v>45109.870978703715</v>
      </c>
      <c r="G1501" s="9">
        <v>45109.931499999999</v>
      </c>
      <c r="H1501" s="9">
        <v>45110.153617592601</v>
      </c>
      <c r="I1501" s="5" t="str">
        <f>IF(VLOOKUP(B1501, 'Customer Data'!B:C,2,FALSE)='Order Data per SKU'!E1501,"","Different")</f>
        <v>Different</v>
      </c>
      <c r="J1501" s="5">
        <f>VLOOKUP(C1501,'Warehouse Data'!A:G,7,FALSE)</f>
        <v>42.99</v>
      </c>
      <c r="K1501" s="5">
        <f t="shared" si="23"/>
        <v>257.94</v>
      </c>
      <c r="L1501" s="15">
        <f>PRODUCT(VLOOKUP(C1501,'Warehouse Data'!A:H,8,FALSE),D1501)</f>
        <v>18.007334081892076</v>
      </c>
    </row>
    <row r="1502" spans="1:12" x14ac:dyDescent="0.3">
      <c r="A1502" t="s">
        <v>8118</v>
      </c>
      <c r="B1502" t="s">
        <v>6884</v>
      </c>
      <c r="C1502" t="s">
        <v>5482</v>
      </c>
      <c r="D1502" s="3">
        <v>6</v>
      </c>
      <c r="E1502" s="3" t="s">
        <v>6658</v>
      </c>
      <c r="F1502" s="9">
        <v>45110.228978703715</v>
      </c>
      <c r="G1502" s="9">
        <v>45110.279499999997</v>
      </c>
      <c r="H1502" s="9">
        <v>45110.893562037047</v>
      </c>
      <c r="I1502" s="5" t="str">
        <f>IF(VLOOKUP(B1502, 'Customer Data'!B:C,2,FALSE)='Order Data per SKU'!E1502,"","Different")</f>
        <v/>
      </c>
      <c r="J1502" s="5">
        <f>VLOOKUP(C1502,'Warehouse Data'!A:G,7,FALSE)</f>
        <v>28.99</v>
      </c>
      <c r="K1502" s="5">
        <f t="shared" si="23"/>
        <v>173.94</v>
      </c>
      <c r="L1502" s="15">
        <f>PRODUCT(VLOOKUP(C1502,'Warehouse Data'!A:H,8,FALSE),D1502)</f>
        <v>30.05732713137273</v>
      </c>
    </row>
    <row r="1503" spans="1:12" x14ac:dyDescent="0.3">
      <c r="A1503" t="s">
        <v>8118</v>
      </c>
      <c r="B1503" t="s">
        <v>6884</v>
      </c>
      <c r="C1503" t="s">
        <v>4290</v>
      </c>
      <c r="D1503" s="3">
        <v>5</v>
      </c>
      <c r="E1503" s="3" t="s">
        <v>6658</v>
      </c>
      <c r="F1503" s="9">
        <v>45110.228978703715</v>
      </c>
      <c r="G1503" s="9">
        <v>45110.488700000002</v>
      </c>
      <c r="H1503" s="9">
        <v>45110.893562037047</v>
      </c>
      <c r="I1503" s="5" t="str">
        <f>IF(VLOOKUP(B1503, 'Customer Data'!B:C,2,FALSE)='Order Data per SKU'!E1503,"","Different")</f>
        <v/>
      </c>
      <c r="J1503" s="5">
        <f>VLOOKUP(C1503,'Warehouse Data'!A:G,7,FALSE)</f>
        <v>49.99</v>
      </c>
      <c r="K1503" s="5">
        <f t="shared" si="23"/>
        <v>249.95000000000002</v>
      </c>
      <c r="L1503" s="15">
        <f>PRODUCT(VLOOKUP(C1503,'Warehouse Data'!A:H,8,FALSE),D1503)</f>
        <v>6.5140108658086691</v>
      </c>
    </row>
    <row r="1504" spans="1:12" x14ac:dyDescent="0.3">
      <c r="A1504" t="s">
        <v>8119</v>
      </c>
      <c r="B1504" t="s">
        <v>7129</v>
      </c>
      <c r="C1504" t="s">
        <v>5187</v>
      </c>
      <c r="D1504" s="3">
        <v>1</v>
      </c>
      <c r="E1504" s="3" t="s">
        <v>6661</v>
      </c>
      <c r="F1504" s="9">
        <v>45110.605978703716</v>
      </c>
      <c r="G1504" s="9">
        <v>45111.131500000003</v>
      </c>
      <c r="H1504" s="9">
        <v>45111.392089814828</v>
      </c>
      <c r="I1504" s="5" t="str">
        <f>IF(VLOOKUP(B1504, 'Customer Data'!B:C,2,FALSE)='Order Data per SKU'!E1504,"","Different")</f>
        <v/>
      </c>
      <c r="J1504" s="5">
        <f>VLOOKUP(C1504,'Warehouse Data'!A:G,7,FALSE)</f>
        <v>17.989999999999998</v>
      </c>
      <c r="K1504" s="5">
        <f t="shared" si="23"/>
        <v>17.989999999999998</v>
      </c>
      <c r="L1504" s="15">
        <f>PRODUCT(VLOOKUP(C1504,'Warehouse Data'!A:H,8,FALSE),D1504)</f>
        <v>4.0019875444669095</v>
      </c>
    </row>
    <row r="1505" spans="1:12" x14ac:dyDescent="0.3">
      <c r="A1505" t="s">
        <v>8119</v>
      </c>
      <c r="B1505" t="s">
        <v>7129</v>
      </c>
      <c r="C1505" t="s">
        <v>4863</v>
      </c>
      <c r="D1505" s="3">
        <v>2</v>
      </c>
      <c r="E1505" s="3" t="s">
        <v>6661</v>
      </c>
      <c r="F1505" s="9">
        <v>45110.605978703716</v>
      </c>
      <c r="G1505" s="9">
        <v>45110.745300000002</v>
      </c>
      <c r="H1505" s="9">
        <v>45111.392089814828</v>
      </c>
      <c r="I1505" s="5" t="str">
        <f>IF(VLOOKUP(B1505, 'Customer Data'!B:C,2,FALSE)='Order Data per SKU'!E1505,"","Different")</f>
        <v/>
      </c>
      <c r="J1505" s="5">
        <f>VLOOKUP(C1505,'Warehouse Data'!A:G,7,FALSE)</f>
        <v>4.99</v>
      </c>
      <c r="K1505" s="5">
        <f t="shared" si="23"/>
        <v>9.98</v>
      </c>
      <c r="L1505" s="15">
        <f>PRODUCT(VLOOKUP(C1505,'Warehouse Data'!A:H,8,FALSE),D1505)</f>
        <v>1.0103626070252165</v>
      </c>
    </row>
    <row r="1506" spans="1:12" x14ac:dyDescent="0.3">
      <c r="A1506" t="s">
        <v>8120</v>
      </c>
      <c r="B1506" t="s">
        <v>6948</v>
      </c>
      <c r="C1506" t="s">
        <v>3055</v>
      </c>
      <c r="D1506" s="3">
        <v>6</v>
      </c>
      <c r="E1506" s="3" t="s">
        <v>6656</v>
      </c>
      <c r="F1506" s="9">
        <v>45110.875978703712</v>
      </c>
      <c r="G1506" s="9">
        <v>45110.946499999998</v>
      </c>
      <c r="H1506" s="9">
        <v>45111.504450925931</v>
      </c>
      <c r="I1506" s="5" t="str">
        <f>IF(VLOOKUP(B1506, 'Customer Data'!B:C,2,FALSE)='Order Data per SKU'!E1506,"","Different")</f>
        <v/>
      </c>
      <c r="J1506" s="5">
        <f>VLOOKUP(C1506,'Warehouse Data'!A:G,7,FALSE)</f>
        <v>7.49</v>
      </c>
      <c r="K1506" s="5">
        <f t="shared" si="23"/>
        <v>44.94</v>
      </c>
      <c r="L1506" s="15">
        <f>PRODUCT(VLOOKUP(C1506,'Warehouse Data'!A:H,8,FALSE),D1506)</f>
        <v>66.008168716573678</v>
      </c>
    </row>
    <row r="1507" spans="1:12" x14ac:dyDescent="0.3">
      <c r="A1507" t="s">
        <v>8121</v>
      </c>
      <c r="B1507" t="s">
        <v>6989</v>
      </c>
      <c r="C1507" t="s">
        <v>5764</v>
      </c>
      <c r="D1507" s="3">
        <v>5</v>
      </c>
      <c r="E1507" s="3" t="s">
        <v>6623</v>
      </c>
      <c r="F1507" s="9">
        <v>45111.258978703714</v>
      </c>
      <c r="G1507" s="9">
        <v>45111.685100000002</v>
      </c>
      <c r="H1507" s="9">
        <v>45111.804117592605</v>
      </c>
      <c r="I1507" s="5" t="str">
        <f>IF(VLOOKUP(B1507, 'Customer Data'!B:C,2,FALSE)='Order Data per SKU'!E1507,"","Different")</f>
        <v/>
      </c>
      <c r="J1507" s="5">
        <f>VLOOKUP(C1507,'Warehouse Data'!A:G,7,FALSE)</f>
        <v>149.99</v>
      </c>
      <c r="K1507" s="5">
        <f t="shared" si="23"/>
        <v>749.95</v>
      </c>
      <c r="L1507" s="15">
        <f>PRODUCT(VLOOKUP(C1507,'Warehouse Data'!A:H,8,FALSE),D1507)</f>
        <v>75.005074153466097</v>
      </c>
    </row>
    <row r="1508" spans="1:12" x14ac:dyDescent="0.3">
      <c r="A1508" t="s">
        <v>8121</v>
      </c>
      <c r="B1508" t="s">
        <v>6989</v>
      </c>
      <c r="C1508" t="s">
        <v>5494</v>
      </c>
      <c r="D1508" s="3">
        <v>1</v>
      </c>
      <c r="E1508" s="3" t="s">
        <v>6623</v>
      </c>
      <c r="F1508" s="9">
        <v>45111.258978703714</v>
      </c>
      <c r="G1508" s="9">
        <v>45111.506600000001</v>
      </c>
      <c r="H1508" s="9">
        <v>45111.804117592605</v>
      </c>
      <c r="I1508" s="5" t="str">
        <f>IF(VLOOKUP(B1508, 'Customer Data'!B:C,2,FALSE)='Order Data per SKU'!E1508,"","Different")</f>
        <v/>
      </c>
      <c r="J1508" s="5">
        <f>VLOOKUP(C1508,'Warehouse Data'!A:G,7,FALSE)</f>
        <v>32.99</v>
      </c>
      <c r="K1508" s="5">
        <f t="shared" si="23"/>
        <v>32.99</v>
      </c>
      <c r="L1508" s="15">
        <f>PRODUCT(VLOOKUP(C1508,'Warehouse Data'!A:H,8,FALSE),D1508)</f>
        <v>12.002197005130609</v>
      </c>
    </row>
    <row r="1509" spans="1:12" x14ac:dyDescent="0.3">
      <c r="A1509" t="s">
        <v>8122</v>
      </c>
      <c r="B1509" t="s">
        <v>7219</v>
      </c>
      <c r="C1509" t="s">
        <v>3523</v>
      </c>
      <c r="D1509" s="3">
        <v>7</v>
      </c>
      <c r="E1509" s="3" t="s">
        <v>6641</v>
      </c>
      <c r="F1509" s="9">
        <v>45111.325978703717</v>
      </c>
      <c r="G1509" s="9">
        <v>45112.217700000001</v>
      </c>
      <c r="H1509" s="9">
        <v>45112.261395370384</v>
      </c>
      <c r="I1509" s="5" t="str">
        <f>IF(VLOOKUP(B1509, 'Customer Data'!B:C,2,FALSE)='Order Data per SKU'!E1509,"","Different")</f>
        <v/>
      </c>
      <c r="J1509" s="5">
        <f>VLOOKUP(C1509,'Warehouse Data'!A:G,7,FALSE)</f>
        <v>9.99</v>
      </c>
      <c r="K1509" s="5">
        <f t="shared" si="23"/>
        <v>69.930000000000007</v>
      </c>
      <c r="L1509" s="15">
        <f>PRODUCT(VLOOKUP(C1509,'Warehouse Data'!A:H,8,FALSE),D1509)</f>
        <v>3.512862986016009</v>
      </c>
    </row>
    <row r="1510" spans="1:12" x14ac:dyDescent="0.3">
      <c r="A1510" t="s">
        <v>8122</v>
      </c>
      <c r="B1510" t="s">
        <v>7219</v>
      </c>
      <c r="C1510" t="s">
        <v>5049</v>
      </c>
      <c r="D1510" s="3">
        <v>10</v>
      </c>
      <c r="E1510" s="3" t="s">
        <v>6641</v>
      </c>
      <c r="F1510" s="9">
        <v>45111.325978703717</v>
      </c>
      <c r="G1510" s="9">
        <v>45112.0023</v>
      </c>
      <c r="H1510" s="9">
        <v>45112.261395370384</v>
      </c>
      <c r="I1510" s="5" t="str">
        <f>IF(VLOOKUP(B1510, 'Customer Data'!B:C,2,FALSE)='Order Data per SKU'!E1510,"","Different")</f>
        <v/>
      </c>
      <c r="J1510" s="5">
        <f>VLOOKUP(C1510,'Warehouse Data'!A:G,7,FALSE)</f>
        <v>13.99</v>
      </c>
      <c r="K1510" s="5">
        <f t="shared" si="23"/>
        <v>139.9</v>
      </c>
      <c r="L1510" s="15">
        <f>PRODUCT(VLOOKUP(C1510,'Warehouse Data'!A:H,8,FALSE),D1510)</f>
        <v>30.029659501678605</v>
      </c>
    </row>
    <row r="1511" spans="1:12" x14ac:dyDescent="0.3">
      <c r="A1511" t="s">
        <v>8123</v>
      </c>
      <c r="B1511" t="s">
        <v>6801</v>
      </c>
      <c r="C1511" t="s">
        <v>4029</v>
      </c>
      <c r="D1511" s="3">
        <v>3</v>
      </c>
      <c r="E1511" s="3" t="s">
        <v>6640</v>
      </c>
      <c r="F1511" s="9">
        <v>45111.579978703718</v>
      </c>
      <c r="G1511" s="9">
        <v>45111.6561</v>
      </c>
      <c r="H1511" s="9">
        <v>45111.914006481493</v>
      </c>
      <c r="I1511" s="5" t="str">
        <f>IF(VLOOKUP(B1511, 'Customer Data'!B:C,2,FALSE)='Order Data per SKU'!E1511,"","Different")</f>
        <v>Different</v>
      </c>
      <c r="J1511" s="5">
        <f>VLOOKUP(C1511,'Warehouse Data'!A:G,7,FALSE)</f>
        <v>29.99</v>
      </c>
      <c r="K1511" s="5">
        <f t="shared" si="23"/>
        <v>89.97</v>
      </c>
      <c r="L1511" s="15">
        <f>PRODUCT(VLOOKUP(C1511,'Warehouse Data'!A:H,8,FALSE),D1511)</f>
        <v>3.0206792894638932</v>
      </c>
    </row>
    <row r="1512" spans="1:12" x14ac:dyDescent="0.3">
      <c r="A1512" t="s">
        <v>8124</v>
      </c>
      <c r="B1512" t="s">
        <v>7081</v>
      </c>
      <c r="C1512" t="s">
        <v>4694</v>
      </c>
      <c r="D1512" s="3">
        <v>7</v>
      </c>
      <c r="E1512" s="3" t="s">
        <v>6627</v>
      </c>
      <c r="F1512" s="9">
        <v>45111.92897870372</v>
      </c>
      <c r="G1512" s="9">
        <v>45112.065199999997</v>
      </c>
      <c r="H1512" s="9">
        <v>45112.137312037055</v>
      </c>
      <c r="I1512" s="5" t="str">
        <f>IF(VLOOKUP(B1512, 'Customer Data'!B:C,2,FALSE)='Order Data per SKU'!E1512,"","Different")</f>
        <v/>
      </c>
      <c r="J1512" s="5">
        <f>VLOOKUP(C1512,'Warehouse Data'!A:G,7,FALSE)</f>
        <v>8.99</v>
      </c>
      <c r="K1512" s="5">
        <f t="shared" si="23"/>
        <v>62.93</v>
      </c>
      <c r="L1512" s="15">
        <f>PRODUCT(VLOOKUP(C1512,'Warehouse Data'!A:H,8,FALSE),D1512)</f>
        <v>21.049967336759401</v>
      </c>
    </row>
    <row r="1513" spans="1:12" x14ac:dyDescent="0.3">
      <c r="A1513" t="s">
        <v>8124</v>
      </c>
      <c r="B1513" t="s">
        <v>7081</v>
      </c>
      <c r="C1513" t="s">
        <v>3333</v>
      </c>
      <c r="D1513" s="3">
        <v>2</v>
      </c>
      <c r="E1513" s="3" t="s">
        <v>6627</v>
      </c>
      <c r="F1513" s="9">
        <v>45111.92897870372</v>
      </c>
      <c r="G1513" s="9">
        <v>45112.097399999999</v>
      </c>
      <c r="H1513" s="9">
        <v>45112.137312037055</v>
      </c>
      <c r="I1513" s="5" t="str">
        <f>IF(VLOOKUP(B1513, 'Customer Data'!B:C,2,FALSE)='Order Data per SKU'!E1513,"","Different")</f>
        <v/>
      </c>
      <c r="J1513" s="5">
        <f>VLOOKUP(C1513,'Warehouse Data'!A:G,7,FALSE)</f>
        <v>29.99</v>
      </c>
      <c r="K1513" s="5">
        <f t="shared" si="23"/>
        <v>59.98</v>
      </c>
      <c r="L1513" s="15">
        <f>PRODUCT(VLOOKUP(C1513,'Warehouse Data'!A:H,8,FALSE),D1513)</f>
        <v>1.6129762864528607</v>
      </c>
    </row>
    <row r="1514" spans="1:12" x14ac:dyDescent="0.3">
      <c r="A1514" t="s">
        <v>8125</v>
      </c>
      <c r="B1514" t="s">
        <v>7212</v>
      </c>
      <c r="C1514" t="s">
        <v>5436</v>
      </c>
      <c r="D1514" s="3">
        <v>3</v>
      </c>
      <c r="E1514" s="3" t="s">
        <v>6653</v>
      </c>
      <c r="F1514" s="9">
        <v>45112.247978703723</v>
      </c>
      <c r="G1514" s="9">
        <v>45112.423900000002</v>
      </c>
      <c r="H1514" s="9">
        <v>45113.215339814837</v>
      </c>
      <c r="I1514" s="5" t="str">
        <f>IF(VLOOKUP(B1514, 'Customer Data'!B:C,2,FALSE)='Order Data per SKU'!E1514,"","Different")</f>
        <v/>
      </c>
      <c r="J1514" s="5">
        <f>VLOOKUP(C1514,'Warehouse Data'!A:G,7,FALSE)</f>
        <v>16.989999999999998</v>
      </c>
      <c r="K1514" s="5">
        <f t="shared" si="23"/>
        <v>50.97</v>
      </c>
      <c r="L1514" s="15">
        <f>PRODUCT(VLOOKUP(C1514,'Warehouse Data'!A:H,8,FALSE),D1514)</f>
        <v>4.5259706038825254</v>
      </c>
    </row>
    <row r="1515" spans="1:12" x14ac:dyDescent="0.3">
      <c r="A1515" t="s">
        <v>8126</v>
      </c>
      <c r="B1515" t="s">
        <v>6917</v>
      </c>
      <c r="C1515" t="s">
        <v>4398</v>
      </c>
      <c r="D1515" s="3">
        <v>3</v>
      </c>
      <c r="E1515" s="3" t="s">
        <v>6653</v>
      </c>
      <c r="F1515" s="9">
        <v>45112.285978703723</v>
      </c>
      <c r="G1515" s="9">
        <v>45112.528100000003</v>
      </c>
      <c r="H1515" s="9">
        <v>45112.668617592615</v>
      </c>
      <c r="I1515" s="5" t="str">
        <f>IF(VLOOKUP(B1515, 'Customer Data'!B:C,2,FALSE)='Order Data per SKU'!E1515,"","Different")</f>
        <v/>
      </c>
      <c r="J1515" s="5">
        <f>VLOOKUP(C1515,'Warehouse Data'!A:G,7,FALSE)</f>
        <v>13.99</v>
      </c>
      <c r="K1515" s="5">
        <f t="shared" si="23"/>
        <v>41.97</v>
      </c>
      <c r="L1515" s="15">
        <f>PRODUCT(VLOOKUP(C1515,'Warehouse Data'!A:H,8,FALSE),D1515)</f>
        <v>72.029488035237335</v>
      </c>
    </row>
    <row r="1516" spans="1:12" x14ac:dyDescent="0.3">
      <c r="A1516" t="s">
        <v>8126</v>
      </c>
      <c r="B1516" t="s">
        <v>6917</v>
      </c>
      <c r="C1516" t="s">
        <v>5549</v>
      </c>
      <c r="D1516" s="3">
        <v>6</v>
      </c>
      <c r="E1516" s="3" t="s">
        <v>6653</v>
      </c>
      <c r="F1516" s="9">
        <v>45112.285978703723</v>
      </c>
      <c r="G1516" s="9">
        <v>45112.608</v>
      </c>
      <c r="H1516" s="9">
        <v>45112.668617592615</v>
      </c>
      <c r="I1516" s="5" t="str">
        <f>IF(VLOOKUP(B1516, 'Customer Data'!B:C,2,FALSE)='Order Data per SKU'!E1516,"","Different")</f>
        <v/>
      </c>
      <c r="J1516" s="5">
        <f>VLOOKUP(C1516,'Warehouse Data'!A:G,7,FALSE)</f>
        <v>149.99</v>
      </c>
      <c r="K1516" s="5">
        <f t="shared" si="23"/>
        <v>899.94</v>
      </c>
      <c r="L1516" s="15">
        <f>PRODUCT(VLOOKUP(C1516,'Warehouse Data'!A:H,8,FALSE),D1516)</f>
        <v>30.043272774667184</v>
      </c>
    </row>
    <row r="1517" spans="1:12" x14ac:dyDescent="0.3">
      <c r="A1517" t="s">
        <v>8127</v>
      </c>
      <c r="B1517" t="s">
        <v>7107</v>
      </c>
      <c r="C1517" t="s">
        <v>5572</v>
      </c>
      <c r="D1517" s="3">
        <v>3</v>
      </c>
      <c r="E1517" s="3" t="s">
        <v>6650</v>
      </c>
      <c r="F1517" s="9">
        <v>45112.323978703724</v>
      </c>
      <c r="G1517" s="9">
        <v>45112.444600000003</v>
      </c>
      <c r="H1517" s="9">
        <v>45112.599673148165</v>
      </c>
      <c r="I1517" s="5" t="str">
        <f>IF(VLOOKUP(B1517, 'Customer Data'!B:C,2,FALSE)='Order Data per SKU'!E1517,"","Different")</f>
        <v/>
      </c>
      <c r="J1517" s="5">
        <f>VLOOKUP(C1517,'Warehouse Data'!A:G,7,FALSE)</f>
        <v>79.989999999999995</v>
      </c>
      <c r="K1517" s="5">
        <f t="shared" si="23"/>
        <v>239.96999999999997</v>
      </c>
      <c r="L1517" s="15">
        <f>PRODUCT(VLOOKUP(C1517,'Warehouse Data'!A:H,8,FALSE),D1517)</f>
        <v>15.017582338527788</v>
      </c>
    </row>
    <row r="1518" spans="1:12" x14ac:dyDescent="0.3">
      <c r="A1518" t="s">
        <v>8128</v>
      </c>
      <c r="B1518" t="s">
        <v>7206</v>
      </c>
      <c r="C1518" t="s">
        <v>4447</v>
      </c>
      <c r="D1518" s="3">
        <v>6</v>
      </c>
      <c r="E1518" s="3" t="s">
        <v>6656</v>
      </c>
      <c r="F1518" s="9">
        <v>45112.644978703727</v>
      </c>
      <c r="G1518" s="9">
        <v>45113.123599999999</v>
      </c>
      <c r="H1518" s="9">
        <v>45113.158867592618</v>
      </c>
      <c r="I1518" s="5" t="str">
        <f>IF(VLOOKUP(B1518, 'Customer Data'!B:C,2,FALSE)='Order Data per SKU'!E1518,"","Different")</f>
        <v/>
      </c>
      <c r="J1518" s="5">
        <f>VLOOKUP(C1518,'Warehouse Data'!A:G,7,FALSE)</f>
        <v>11.99</v>
      </c>
      <c r="K1518" s="5">
        <f t="shared" si="23"/>
        <v>71.94</v>
      </c>
      <c r="L1518" s="15">
        <f>PRODUCT(VLOOKUP(C1518,'Warehouse Data'!A:H,8,FALSE),D1518)</f>
        <v>18.052373170715168</v>
      </c>
    </row>
    <row r="1519" spans="1:12" x14ac:dyDescent="0.3">
      <c r="A1519" t="s">
        <v>8128</v>
      </c>
      <c r="B1519" t="s">
        <v>7206</v>
      </c>
      <c r="C1519" t="s">
        <v>3833</v>
      </c>
      <c r="D1519" s="3">
        <v>3</v>
      </c>
      <c r="E1519" s="3" t="s">
        <v>6656</v>
      </c>
      <c r="F1519" s="9">
        <v>45112.644978703727</v>
      </c>
      <c r="G1519" s="9">
        <v>45113.092299999997</v>
      </c>
      <c r="H1519" s="9">
        <v>45113.158867592618</v>
      </c>
      <c r="I1519" s="5" t="str">
        <f>IF(VLOOKUP(B1519, 'Customer Data'!B:C,2,FALSE)='Order Data per SKU'!E1519,"","Different")</f>
        <v/>
      </c>
      <c r="J1519" s="5">
        <f>VLOOKUP(C1519,'Warehouse Data'!A:G,7,FALSE)</f>
        <v>6.99</v>
      </c>
      <c r="K1519" s="5">
        <f t="shared" si="23"/>
        <v>20.97</v>
      </c>
      <c r="L1519" s="15">
        <f>PRODUCT(VLOOKUP(C1519,'Warehouse Data'!A:H,8,FALSE),D1519)</f>
        <v>1.519244588931052</v>
      </c>
    </row>
    <row r="1520" spans="1:12" x14ac:dyDescent="0.3">
      <c r="A1520" t="s">
        <v>8128</v>
      </c>
      <c r="B1520" t="s">
        <v>7206</v>
      </c>
      <c r="C1520" t="s">
        <v>5748</v>
      </c>
      <c r="D1520" s="3">
        <v>4</v>
      </c>
      <c r="E1520" s="3" t="s">
        <v>6656</v>
      </c>
      <c r="F1520" s="9">
        <v>45112.644978703727</v>
      </c>
      <c r="G1520" s="9">
        <v>45113.003799999999</v>
      </c>
      <c r="H1520" s="9">
        <v>45113.158867592618</v>
      </c>
      <c r="I1520" s="5" t="str">
        <f>IF(VLOOKUP(B1520, 'Customer Data'!B:C,2,FALSE)='Order Data per SKU'!E1520,"","Different")</f>
        <v/>
      </c>
      <c r="J1520" s="5">
        <f>VLOOKUP(C1520,'Warehouse Data'!A:G,7,FALSE)</f>
        <v>299.99</v>
      </c>
      <c r="K1520" s="5">
        <f t="shared" si="23"/>
        <v>1199.96</v>
      </c>
      <c r="L1520" s="15">
        <f>PRODUCT(VLOOKUP(C1520,'Warehouse Data'!A:H,8,FALSE),D1520)</f>
        <v>2.0069657842002622</v>
      </c>
    </row>
    <row r="1521" spans="1:12" x14ac:dyDescent="0.3">
      <c r="A1521" t="s">
        <v>8129</v>
      </c>
      <c r="B1521" t="s">
        <v>6727</v>
      </c>
      <c r="C1521" t="s">
        <v>5374</v>
      </c>
      <c r="D1521" s="3">
        <v>5</v>
      </c>
      <c r="E1521" s="3" t="s">
        <v>6650</v>
      </c>
      <c r="F1521" s="9">
        <v>45112.654978703729</v>
      </c>
      <c r="G1521" s="9">
        <v>45113.522400000002</v>
      </c>
      <c r="H1521" s="9">
        <v>45113.556367592617</v>
      </c>
      <c r="I1521" s="5" t="str">
        <f>IF(VLOOKUP(B1521, 'Customer Data'!B:C,2,FALSE)='Order Data per SKU'!E1521,"","Different")</f>
        <v/>
      </c>
      <c r="J1521" s="5">
        <f>VLOOKUP(C1521,'Warehouse Data'!A:G,7,FALSE)</f>
        <v>14.99</v>
      </c>
      <c r="K1521" s="5">
        <f t="shared" si="23"/>
        <v>74.95</v>
      </c>
      <c r="L1521" s="15">
        <f>PRODUCT(VLOOKUP(C1521,'Warehouse Data'!A:H,8,FALSE),D1521)</f>
        <v>150.00487756727534</v>
      </c>
    </row>
    <row r="1522" spans="1:12" x14ac:dyDescent="0.3">
      <c r="A1522" t="s">
        <v>8130</v>
      </c>
      <c r="B1522" t="s">
        <v>6967</v>
      </c>
      <c r="C1522" t="s">
        <v>3100</v>
      </c>
      <c r="D1522" s="3">
        <v>10</v>
      </c>
      <c r="E1522" s="3" t="s">
        <v>6632</v>
      </c>
      <c r="F1522" s="9">
        <v>45112.789978703731</v>
      </c>
      <c r="G1522" s="9">
        <v>45113.120300000002</v>
      </c>
      <c r="H1522" s="9">
        <v>45113.228173148178</v>
      </c>
      <c r="I1522" s="5" t="str">
        <f>IF(VLOOKUP(B1522, 'Customer Data'!B:C,2,FALSE)='Order Data per SKU'!E1522,"","Different")</f>
        <v/>
      </c>
      <c r="J1522" s="5">
        <f>VLOOKUP(C1522,'Warehouse Data'!A:G,7,FALSE)</f>
        <v>6.99</v>
      </c>
      <c r="K1522" s="5">
        <f t="shared" si="23"/>
        <v>69.900000000000006</v>
      </c>
      <c r="L1522" s="15">
        <f>PRODUCT(VLOOKUP(C1522,'Warehouse Data'!A:H,8,FALSE),D1522)</f>
        <v>4.0804210111158508</v>
      </c>
    </row>
    <row r="1523" spans="1:12" x14ac:dyDescent="0.3">
      <c r="A1523" t="s">
        <v>8131</v>
      </c>
      <c r="B1523" t="s">
        <v>6814</v>
      </c>
      <c r="C1523" t="s">
        <v>5105</v>
      </c>
      <c r="D1523" s="3">
        <v>7</v>
      </c>
      <c r="E1523" s="3" t="s">
        <v>6661</v>
      </c>
      <c r="F1523" s="9">
        <v>45112.938978703729</v>
      </c>
      <c r="G1523" s="9">
        <v>45113.715700000001</v>
      </c>
      <c r="H1523" s="9">
        <v>45113.792450925954</v>
      </c>
      <c r="I1523" s="5" t="str">
        <f>IF(VLOOKUP(B1523, 'Customer Data'!B:C,2,FALSE)='Order Data per SKU'!E1523,"","Different")</f>
        <v/>
      </c>
      <c r="J1523" s="5">
        <f>VLOOKUP(C1523,'Warehouse Data'!A:G,7,FALSE)</f>
        <v>21.99</v>
      </c>
      <c r="K1523" s="5">
        <f t="shared" si="23"/>
        <v>153.92999999999998</v>
      </c>
      <c r="L1523" s="15">
        <f>PRODUCT(VLOOKUP(C1523,'Warehouse Data'!A:H,8,FALSE),D1523)</f>
        <v>10.503267779840771</v>
      </c>
    </row>
    <row r="1524" spans="1:12" x14ac:dyDescent="0.3">
      <c r="A1524" t="s">
        <v>8131</v>
      </c>
      <c r="B1524" t="s">
        <v>6814</v>
      </c>
      <c r="C1524" t="s">
        <v>3298</v>
      </c>
      <c r="D1524" s="3">
        <v>1</v>
      </c>
      <c r="E1524" s="3" t="s">
        <v>6661</v>
      </c>
      <c r="F1524" s="9">
        <v>45112.938978703729</v>
      </c>
      <c r="G1524" s="9">
        <v>45113.071499999998</v>
      </c>
      <c r="H1524" s="9">
        <v>45113.792450925954</v>
      </c>
      <c r="I1524" s="5" t="str">
        <f>IF(VLOOKUP(B1524, 'Customer Data'!B:C,2,FALSE)='Order Data per SKU'!E1524,"","Different")</f>
        <v/>
      </c>
      <c r="J1524" s="5">
        <f>VLOOKUP(C1524,'Warehouse Data'!A:G,7,FALSE)</f>
        <v>56.99</v>
      </c>
      <c r="K1524" s="5">
        <f t="shared" si="23"/>
        <v>56.99</v>
      </c>
      <c r="L1524" s="15">
        <f>PRODUCT(VLOOKUP(C1524,'Warehouse Data'!A:H,8,FALSE),D1524)</f>
        <v>0.10080572191220447</v>
      </c>
    </row>
    <row r="1525" spans="1:12" x14ac:dyDescent="0.3">
      <c r="A1525" t="s">
        <v>8132</v>
      </c>
      <c r="B1525" t="s">
        <v>6902</v>
      </c>
      <c r="C1525" t="s">
        <v>5680</v>
      </c>
      <c r="D1525" s="3">
        <v>1</v>
      </c>
      <c r="E1525" s="3" t="s">
        <v>6631</v>
      </c>
      <c r="F1525" s="9">
        <v>45113.144978703727</v>
      </c>
      <c r="G1525" s="9">
        <v>45113.506500000003</v>
      </c>
      <c r="H1525" s="9">
        <v>45113.625534259285</v>
      </c>
      <c r="I1525" s="5" t="str">
        <f>IF(VLOOKUP(B1525, 'Customer Data'!B:C,2,FALSE)='Order Data per SKU'!E1525,"","Different")</f>
        <v/>
      </c>
      <c r="J1525" s="5">
        <f>VLOOKUP(C1525,'Warehouse Data'!A:G,7,FALSE)</f>
        <v>39.99</v>
      </c>
      <c r="K1525" s="5">
        <f t="shared" si="23"/>
        <v>39.99</v>
      </c>
      <c r="L1525" s="15">
        <f>PRODUCT(VLOOKUP(C1525,'Warehouse Data'!A:H,8,FALSE),D1525)</f>
        <v>10.008631615098585</v>
      </c>
    </row>
    <row r="1526" spans="1:12" x14ac:dyDescent="0.3">
      <c r="A1526" t="s">
        <v>8133</v>
      </c>
      <c r="B1526" t="s">
        <v>6987</v>
      </c>
      <c r="C1526" t="s">
        <v>5738</v>
      </c>
      <c r="D1526" s="3">
        <v>1</v>
      </c>
      <c r="E1526" s="3" t="s">
        <v>6650</v>
      </c>
      <c r="F1526" s="9">
        <v>45113.371978703726</v>
      </c>
      <c r="G1526" s="9">
        <v>45113.571900000003</v>
      </c>
      <c r="H1526" s="9">
        <v>45114.187950925945</v>
      </c>
      <c r="I1526" s="5" t="str">
        <f>IF(VLOOKUP(B1526, 'Customer Data'!B:C,2,FALSE)='Order Data per SKU'!E1526,"","Different")</f>
        <v>Different</v>
      </c>
      <c r="J1526" s="5">
        <f>VLOOKUP(C1526,'Warehouse Data'!A:G,7,FALSE)</f>
        <v>29.99</v>
      </c>
      <c r="K1526" s="5">
        <f t="shared" si="23"/>
        <v>29.99</v>
      </c>
      <c r="L1526" s="15">
        <f>PRODUCT(VLOOKUP(C1526,'Warehouse Data'!A:H,8,FALSE),D1526)</f>
        <v>24.003473635190133</v>
      </c>
    </row>
    <row r="1527" spans="1:12" x14ac:dyDescent="0.3">
      <c r="A1527" t="s">
        <v>8133</v>
      </c>
      <c r="B1527" t="s">
        <v>6987</v>
      </c>
      <c r="C1527" t="s">
        <v>4424</v>
      </c>
      <c r="D1527" s="3">
        <v>6</v>
      </c>
      <c r="E1527" s="3" t="s">
        <v>6650</v>
      </c>
      <c r="F1527" s="9">
        <v>45113.371978703726</v>
      </c>
      <c r="G1527" s="9">
        <v>45114.152600000001</v>
      </c>
      <c r="H1527" s="9">
        <v>45114.187950925945</v>
      </c>
      <c r="I1527" s="5" t="str">
        <f>IF(VLOOKUP(B1527, 'Customer Data'!B:C,2,FALSE)='Order Data per SKU'!E1527,"","Different")</f>
        <v>Different</v>
      </c>
      <c r="J1527" s="5">
        <f>VLOOKUP(C1527,'Warehouse Data'!A:G,7,FALSE)</f>
        <v>7.99</v>
      </c>
      <c r="K1527" s="5">
        <f t="shared" si="23"/>
        <v>47.94</v>
      </c>
      <c r="L1527" s="15">
        <f>PRODUCT(VLOOKUP(C1527,'Warehouse Data'!A:H,8,FALSE),D1527)</f>
        <v>3.0117569743915125</v>
      </c>
    </row>
    <row r="1528" spans="1:12" x14ac:dyDescent="0.3">
      <c r="A1528" t="s">
        <v>8134</v>
      </c>
      <c r="B1528" t="s">
        <v>7237</v>
      </c>
      <c r="C1528" t="s">
        <v>4589</v>
      </c>
      <c r="D1528" s="3">
        <v>4</v>
      </c>
      <c r="E1528" s="3" t="s">
        <v>6641</v>
      </c>
      <c r="F1528" s="9">
        <v>45113.659978703727</v>
      </c>
      <c r="G1528" s="9">
        <v>45114.018499999998</v>
      </c>
      <c r="H1528" s="9">
        <v>45114.63081203706</v>
      </c>
      <c r="I1528" s="5" t="str">
        <f>IF(VLOOKUP(B1528, 'Customer Data'!B:C,2,FALSE)='Order Data per SKU'!E1528,"","Different")</f>
        <v/>
      </c>
      <c r="J1528" s="5">
        <f>VLOOKUP(C1528,'Warehouse Data'!A:G,7,FALSE)</f>
        <v>6.99</v>
      </c>
      <c r="K1528" s="5">
        <f t="shared" si="23"/>
        <v>27.96</v>
      </c>
      <c r="L1528" s="15">
        <f>PRODUCT(VLOOKUP(C1528,'Warehouse Data'!A:H,8,FALSE),D1528)</f>
        <v>2.0003798339513663</v>
      </c>
    </row>
    <row r="1529" spans="1:12" x14ac:dyDescent="0.3">
      <c r="A1529" t="s">
        <v>8134</v>
      </c>
      <c r="B1529" t="s">
        <v>7237</v>
      </c>
      <c r="C1529" t="s">
        <v>5825</v>
      </c>
      <c r="D1529" s="3">
        <v>2</v>
      </c>
      <c r="E1529" s="3" t="s">
        <v>6641</v>
      </c>
      <c r="F1529" s="9">
        <v>45113.659978703727</v>
      </c>
      <c r="G1529" s="9">
        <v>45113.822</v>
      </c>
      <c r="H1529" s="9">
        <v>45114.63081203706</v>
      </c>
      <c r="I1529" s="5" t="str">
        <f>IF(VLOOKUP(B1529, 'Customer Data'!B:C,2,FALSE)='Order Data per SKU'!E1529,"","Different")</f>
        <v/>
      </c>
      <c r="J1529" s="5">
        <f>VLOOKUP(C1529,'Warehouse Data'!A:G,7,FALSE)</f>
        <v>119.99</v>
      </c>
      <c r="K1529" s="5">
        <f t="shared" si="23"/>
        <v>239.98</v>
      </c>
      <c r="L1529" s="15">
        <f>PRODUCT(VLOOKUP(C1529,'Warehouse Data'!A:H,8,FALSE),D1529)</f>
        <v>10.0178862983802</v>
      </c>
    </row>
    <row r="1530" spans="1:12" x14ac:dyDescent="0.3">
      <c r="A1530" t="s">
        <v>8135</v>
      </c>
      <c r="B1530" t="s">
        <v>7030</v>
      </c>
      <c r="C1530" t="s">
        <v>3519</v>
      </c>
      <c r="D1530" s="3">
        <v>1</v>
      </c>
      <c r="E1530" s="3" t="s">
        <v>6651</v>
      </c>
      <c r="F1530" s="9">
        <v>45114.154978703729</v>
      </c>
      <c r="G1530" s="9">
        <v>45114.2186</v>
      </c>
      <c r="H1530" s="9">
        <v>45114.748034259283</v>
      </c>
      <c r="I1530" s="5" t="str">
        <f>IF(VLOOKUP(B1530, 'Customer Data'!B:C,2,FALSE)='Order Data per SKU'!E1530,"","Different")</f>
        <v/>
      </c>
      <c r="J1530" s="5">
        <f>VLOOKUP(C1530,'Warehouse Data'!A:G,7,FALSE)</f>
        <v>19.989999999999998</v>
      </c>
      <c r="K1530" s="5">
        <f t="shared" si="23"/>
        <v>19.989999999999998</v>
      </c>
      <c r="L1530" s="15">
        <f>PRODUCT(VLOOKUP(C1530,'Warehouse Data'!A:H,8,FALSE),D1530)</f>
        <v>0.50990293305879952</v>
      </c>
    </row>
    <row r="1531" spans="1:12" x14ac:dyDescent="0.3">
      <c r="A1531" t="s">
        <v>8136</v>
      </c>
      <c r="B1531" t="s">
        <v>6740</v>
      </c>
      <c r="C1531" t="s">
        <v>5137</v>
      </c>
      <c r="D1531" s="3">
        <v>4</v>
      </c>
      <c r="E1531" s="3" t="s">
        <v>6656</v>
      </c>
      <c r="F1531" s="9">
        <v>45114.322978703727</v>
      </c>
      <c r="G1531" s="9">
        <v>45114.464899999999</v>
      </c>
      <c r="H1531" s="9">
        <v>45114.763950925946</v>
      </c>
      <c r="I1531" s="5" t="str">
        <f>IF(VLOOKUP(B1531, 'Customer Data'!B:C,2,FALSE)='Order Data per SKU'!E1531,"","Different")</f>
        <v/>
      </c>
      <c r="J1531" s="5">
        <f>VLOOKUP(C1531,'Warehouse Data'!A:G,7,FALSE)</f>
        <v>29.99</v>
      </c>
      <c r="K1531" s="5">
        <f t="shared" si="23"/>
        <v>119.96</v>
      </c>
      <c r="L1531" s="15">
        <f>PRODUCT(VLOOKUP(C1531,'Warehouse Data'!A:H,8,FALSE),D1531)</f>
        <v>1.6181566706394683</v>
      </c>
    </row>
    <row r="1532" spans="1:12" x14ac:dyDescent="0.3">
      <c r="A1532" t="s">
        <v>8137</v>
      </c>
      <c r="B1532" t="s">
        <v>6763</v>
      </c>
      <c r="C1532" t="s">
        <v>4558</v>
      </c>
      <c r="D1532" s="3">
        <v>5</v>
      </c>
      <c r="E1532" s="3" t="s">
        <v>6624</v>
      </c>
      <c r="F1532" s="9">
        <v>45114.489978703728</v>
      </c>
      <c r="G1532" s="9">
        <v>45114.5599</v>
      </c>
      <c r="H1532" s="9">
        <v>45114.781645370393</v>
      </c>
      <c r="I1532" s="5" t="str">
        <f>IF(VLOOKUP(B1532, 'Customer Data'!B:C,2,FALSE)='Order Data per SKU'!E1532,"","Different")</f>
        <v>Different</v>
      </c>
      <c r="J1532" s="5">
        <f>VLOOKUP(C1532,'Warehouse Data'!A:G,7,FALSE)</f>
        <v>12.99</v>
      </c>
      <c r="K1532" s="5">
        <f t="shared" si="23"/>
        <v>64.95</v>
      </c>
      <c r="L1532" s="15">
        <f>PRODUCT(VLOOKUP(C1532,'Warehouse Data'!A:H,8,FALSE),D1532)</f>
        <v>0.52171593603600042</v>
      </c>
    </row>
    <row r="1533" spans="1:12" x14ac:dyDescent="0.3">
      <c r="A1533" t="s">
        <v>8137</v>
      </c>
      <c r="B1533" t="s">
        <v>6763</v>
      </c>
      <c r="C1533" t="s">
        <v>3773</v>
      </c>
      <c r="D1533" s="3">
        <v>1</v>
      </c>
      <c r="E1533" s="3" t="s">
        <v>6624</v>
      </c>
      <c r="F1533" s="9">
        <v>45114.489978703728</v>
      </c>
      <c r="G1533" s="9">
        <v>45114.776899999997</v>
      </c>
      <c r="H1533" s="9">
        <v>45114.781645370393</v>
      </c>
      <c r="I1533" s="5" t="str">
        <f>IF(VLOOKUP(B1533, 'Customer Data'!B:C,2,FALSE)='Order Data per SKU'!E1533,"","Different")</f>
        <v>Different</v>
      </c>
      <c r="J1533" s="5">
        <f>VLOOKUP(C1533,'Warehouse Data'!A:G,7,FALSE)</f>
        <v>8.99</v>
      </c>
      <c r="K1533" s="5">
        <f t="shared" si="23"/>
        <v>8.99</v>
      </c>
      <c r="L1533" s="15">
        <f>PRODUCT(VLOOKUP(C1533,'Warehouse Data'!A:H,8,FALSE),D1533)</f>
        <v>24.009596309065529</v>
      </c>
    </row>
    <row r="1534" spans="1:12" x14ac:dyDescent="0.3">
      <c r="A1534" t="s">
        <v>8137</v>
      </c>
      <c r="B1534" t="s">
        <v>6763</v>
      </c>
      <c r="C1534" t="s">
        <v>4778</v>
      </c>
      <c r="D1534" s="3">
        <v>9</v>
      </c>
      <c r="E1534" s="3" t="s">
        <v>6624</v>
      </c>
      <c r="F1534" s="9">
        <v>45114.489978703728</v>
      </c>
      <c r="G1534" s="9">
        <v>45114.762699999999</v>
      </c>
      <c r="H1534" s="9">
        <v>45114.781645370393</v>
      </c>
      <c r="I1534" s="5" t="str">
        <f>IF(VLOOKUP(B1534, 'Customer Data'!B:C,2,FALSE)='Order Data per SKU'!E1534,"","Different")</f>
        <v>Different</v>
      </c>
      <c r="J1534" s="5">
        <f>VLOOKUP(C1534,'Warehouse Data'!A:G,7,FALSE)</f>
        <v>9.99</v>
      </c>
      <c r="K1534" s="5">
        <f t="shared" si="23"/>
        <v>89.91</v>
      </c>
      <c r="L1534" s="15">
        <f>PRODUCT(VLOOKUP(C1534,'Warehouse Data'!A:H,8,FALSE),D1534)</f>
        <v>2.3205540980046453</v>
      </c>
    </row>
    <row r="1535" spans="1:12" x14ac:dyDescent="0.3">
      <c r="A1535" t="s">
        <v>8138</v>
      </c>
      <c r="B1535" t="s">
        <v>6956</v>
      </c>
      <c r="C1535" t="s">
        <v>3715</v>
      </c>
      <c r="D1535" s="3">
        <v>4</v>
      </c>
      <c r="E1535" s="3" t="s">
        <v>6661</v>
      </c>
      <c r="F1535" s="9">
        <v>45114.748978703727</v>
      </c>
      <c r="G1535" s="9">
        <v>45115.336799999997</v>
      </c>
      <c r="H1535" s="9">
        <v>45115.58022870373</v>
      </c>
      <c r="I1535" s="5" t="str">
        <f>IF(VLOOKUP(B1535, 'Customer Data'!B:C,2,FALSE)='Order Data per SKU'!E1535,"","Different")</f>
        <v/>
      </c>
      <c r="J1535" s="5">
        <f>VLOOKUP(C1535,'Warehouse Data'!A:G,7,FALSE)</f>
        <v>65.989999999999995</v>
      </c>
      <c r="K1535" s="5">
        <f t="shared" si="23"/>
        <v>263.95999999999998</v>
      </c>
      <c r="L1535" s="15">
        <f>PRODUCT(VLOOKUP(C1535,'Warehouse Data'!A:H,8,FALSE),D1535)</f>
        <v>12.033725590861472</v>
      </c>
    </row>
    <row r="1536" spans="1:12" x14ac:dyDescent="0.3">
      <c r="A1536" t="s">
        <v>8138</v>
      </c>
      <c r="B1536" t="s">
        <v>6956</v>
      </c>
      <c r="C1536" t="s">
        <v>5072</v>
      </c>
      <c r="D1536" s="3">
        <v>4</v>
      </c>
      <c r="E1536" s="3" t="s">
        <v>6661</v>
      </c>
      <c r="F1536" s="9">
        <v>45114.748978703727</v>
      </c>
      <c r="G1536" s="9">
        <v>45114.801800000001</v>
      </c>
      <c r="H1536" s="9">
        <v>45115.58022870373</v>
      </c>
      <c r="I1536" s="5" t="str">
        <f>IF(VLOOKUP(B1536, 'Customer Data'!B:C,2,FALSE)='Order Data per SKU'!E1536,"","Different")</f>
        <v/>
      </c>
      <c r="J1536" s="5">
        <f>VLOOKUP(C1536,'Warehouse Data'!A:G,7,FALSE)</f>
        <v>20.99</v>
      </c>
      <c r="K1536" s="5">
        <f t="shared" si="23"/>
        <v>83.96</v>
      </c>
      <c r="L1536" s="15">
        <f>PRODUCT(VLOOKUP(C1536,'Warehouse Data'!A:H,8,FALSE),D1536)</f>
        <v>8.0368339577741157</v>
      </c>
    </row>
    <row r="1537" spans="1:12" x14ac:dyDescent="0.3">
      <c r="A1537" t="s">
        <v>8139</v>
      </c>
      <c r="B1537" t="s">
        <v>7129</v>
      </c>
      <c r="C1537" t="s">
        <v>5835</v>
      </c>
      <c r="D1537" s="3">
        <v>5</v>
      </c>
      <c r="E1537" s="3" t="s">
        <v>6635</v>
      </c>
      <c r="F1537" s="9">
        <v>45114.806978703724</v>
      </c>
      <c r="G1537" s="9">
        <v>45115.336799999997</v>
      </c>
      <c r="H1537" s="9">
        <v>45115.685450925943</v>
      </c>
      <c r="I1537" s="5" t="str">
        <f>IF(VLOOKUP(B1537, 'Customer Data'!B:C,2,FALSE)='Order Data per SKU'!E1537,"","Different")</f>
        <v>Different</v>
      </c>
      <c r="J1537" s="5">
        <f>VLOOKUP(C1537,'Warehouse Data'!A:G,7,FALSE)</f>
        <v>59.99</v>
      </c>
      <c r="K1537" s="5">
        <f t="shared" si="23"/>
        <v>299.95</v>
      </c>
      <c r="L1537" s="15">
        <f>PRODUCT(VLOOKUP(C1537,'Warehouse Data'!A:H,8,FALSE),D1537)</f>
        <v>15.018163093589704</v>
      </c>
    </row>
    <row r="1538" spans="1:12" x14ac:dyDescent="0.3">
      <c r="A1538" t="s">
        <v>8139</v>
      </c>
      <c r="B1538" t="s">
        <v>7129</v>
      </c>
      <c r="C1538" t="s">
        <v>4109</v>
      </c>
      <c r="D1538" s="3">
        <v>7</v>
      </c>
      <c r="E1538" s="3" t="s">
        <v>6635</v>
      </c>
      <c r="F1538" s="9">
        <v>45114.806978703724</v>
      </c>
      <c r="G1538" s="9">
        <v>45115.552600000003</v>
      </c>
      <c r="H1538" s="9">
        <v>45115.685450925943</v>
      </c>
      <c r="I1538" s="5" t="str">
        <f>IF(VLOOKUP(B1538, 'Customer Data'!B:C,2,FALSE)='Order Data per SKU'!E1538,"","Different")</f>
        <v>Different</v>
      </c>
      <c r="J1538" s="5">
        <f>VLOOKUP(C1538,'Warehouse Data'!A:G,7,FALSE)</f>
        <v>29.99</v>
      </c>
      <c r="K1538" s="5">
        <f t="shared" si="23"/>
        <v>209.92999999999998</v>
      </c>
      <c r="L1538" s="15">
        <f>PRODUCT(VLOOKUP(C1538,'Warehouse Data'!A:H,8,FALSE),D1538)</f>
        <v>21.033403196413076</v>
      </c>
    </row>
    <row r="1539" spans="1:12" x14ac:dyDescent="0.3">
      <c r="A1539" t="s">
        <v>8140</v>
      </c>
      <c r="B1539" t="s">
        <v>7131</v>
      </c>
      <c r="C1539" t="s">
        <v>5397</v>
      </c>
      <c r="D1539" s="3">
        <v>3</v>
      </c>
      <c r="E1539" s="3" t="s">
        <v>6631</v>
      </c>
      <c r="F1539" s="9">
        <v>45115.288978703727</v>
      </c>
      <c r="G1539" s="9">
        <v>45115.962800000001</v>
      </c>
      <c r="H1539" s="9">
        <v>45116.060506481503</v>
      </c>
      <c r="I1539" s="5" t="str">
        <f>IF(VLOOKUP(B1539, 'Customer Data'!B:C,2,FALSE)='Order Data per SKU'!E1539,"","Different")</f>
        <v/>
      </c>
      <c r="J1539" s="5">
        <f>VLOOKUP(C1539,'Warehouse Data'!A:G,7,FALSE)</f>
        <v>9.99</v>
      </c>
      <c r="K1539" s="5">
        <f t="shared" si="23"/>
        <v>29.97</v>
      </c>
      <c r="L1539" s="15">
        <f>PRODUCT(VLOOKUP(C1539,'Warehouse Data'!A:H,8,FALSE),D1539)</f>
        <v>0.90852982581251718</v>
      </c>
    </row>
    <row r="1540" spans="1:12" x14ac:dyDescent="0.3">
      <c r="A1540" t="s">
        <v>8141</v>
      </c>
      <c r="B1540" t="s">
        <v>6789</v>
      </c>
      <c r="C1540" t="s">
        <v>5526</v>
      </c>
      <c r="D1540" s="3">
        <v>4</v>
      </c>
      <c r="E1540" s="3" t="s">
        <v>6623</v>
      </c>
      <c r="F1540" s="9">
        <v>45115.436978703729</v>
      </c>
      <c r="G1540" s="9">
        <v>45115.438099999999</v>
      </c>
      <c r="H1540" s="9">
        <v>45115.533506481508</v>
      </c>
      <c r="I1540" s="5" t="str">
        <f>IF(VLOOKUP(B1540, 'Customer Data'!B:C,2,FALSE)='Order Data per SKU'!E1540,"","Different")</f>
        <v/>
      </c>
      <c r="J1540" s="5">
        <f>VLOOKUP(C1540,'Warehouse Data'!A:G,7,FALSE)</f>
        <v>199.99</v>
      </c>
      <c r="K1540" s="5">
        <f t="shared" ref="K1540:K1603" si="24">J1540*D1540</f>
        <v>799.96</v>
      </c>
      <c r="L1540" s="15">
        <f>PRODUCT(VLOOKUP(C1540,'Warehouse Data'!A:H,8,FALSE),D1540)</f>
        <v>12.033066219664486</v>
      </c>
    </row>
    <row r="1541" spans="1:12" x14ac:dyDescent="0.3">
      <c r="A1541" t="s">
        <v>8142</v>
      </c>
      <c r="B1541" t="s">
        <v>6829</v>
      </c>
      <c r="C1541" t="s">
        <v>5128</v>
      </c>
      <c r="D1541" s="3">
        <v>5</v>
      </c>
      <c r="E1541" s="3" t="s">
        <v>6661</v>
      </c>
      <c r="F1541" s="9">
        <v>45115.655978703726</v>
      </c>
      <c r="G1541" s="9">
        <v>45115.923799999997</v>
      </c>
      <c r="H1541" s="9">
        <v>45116.140700925949</v>
      </c>
      <c r="I1541" s="5" t="str">
        <f>IF(VLOOKUP(B1541, 'Customer Data'!B:C,2,FALSE)='Order Data per SKU'!E1541,"","Different")</f>
        <v>Different</v>
      </c>
      <c r="J1541" s="5">
        <f>VLOOKUP(C1541,'Warehouse Data'!A:G,7,FALSE)</f>
        <v>29.99</v>
      </c>
      <c r="K1541" s="5">
        <f t="shared" si="24"/>
        <v>149.94999999999999</v>
      </c>
      <c r="L1541" s="15">
        <f>PRODUCT(VLOOKUP(C1541,'Warehouse Data'!A:H,8,FALSE),D1541)</f>
        <v>1.5386129147602035</v>
      </c>
    </row>
    <row r="1542" spans="1:12" x14ac:dyDescent="0.3">
      <c r="A1542" t="s">
        <v>8142</v>
      </c>
      <c r="B1542" t="s">
        <v>6829</v>
      </c>
      <c r="C1542" t="s">
        <v>5360</v>
      </c>
      <c r="D1542" s="3">
        <v>3</v>
      </c>
      <c r="E1542" s="3" t="s">
        <v>6661</v>
      </c>
      <c r="F1542" s="9">
        <v>45115.655978703726</v>
      </c>
      <c r="G1542" s="9">
        <v>45115.729899999998</v>
      </c>
      <c r="H1542" s="9">
        <v>45116.140700925949</v>
      </c>
      <c r="I1542" s="5" t="str">
        <f>IF(VLOOKUP(B1542, 'Customer Data'!B:C,2,FALSE)='Order Data per SKU'!E1542,"","Different")</f>
        <v>Different</v>
      </c>
      <c r="J1542" s="5">
        <f>VLOOKUP(C1542,'Warehouse Data'!A:G,7,FALSE)</f>
        <v>24.99</v>
      </c>
      <c r="K1542" s="5">
        <f t="shared" si="24"/>
        <v>74.97</v>
      </c>
      <c r="L1542" s="15">
        <f>PRODUCT(VLOOKUP(C1542,'Warehouse Data'!A:H,8,FALSE),D1542)</f>
        <v>1.521762989415312</v>
      </c>
    </row>
    <row r="1543" spans="1:12" x14ac:dyDescent="0.3">
      <c r="A1543" t="s">
        <v>8143</v>
      </c>
      <c r="B1543" t="s">
        <v>7187</v>
      </c>
      <c r="C1543" t="s">
        <v>5499</v>
      </c>
      <c r="D1543" s="3">
        <v>3</v>
      </c>
      <c r="E1543" s="3" t="s">
        <v>6656</v>
      </c>
      <c r="F1543" s="9">
        <v>45115.859978703724</v>
      </c>
      <c r="G1543" s="9">
        <v>45116.246899999998</v>
      </c>
      <c r="H1543" s="9">
        <v>45116.803034259283</v>
      </c>
      <c r="I1543" s="5" t="str">
        <f>IF(VLOOKUP(B1543, 'Customer Data'!B:C,2,FALSE)='Order Data per SKU'!E1543,"","Different")</f>
        <v/>
      </c>
      <c r="J1543" s="5">
        <f>VLOOKUP(C1543,'Warehouse Data'!A:G,7,FALSE)</f>
        <v>16.989999999999998</v>
      </c>
      <c r="K1543" s="5">
        <f t="shared" si="24"/>
        <v>50.97</v>
      </c>
      <c r="L1543" s="15">
        <f>PRODUCT(VLOOKUP(C1543,'Warehouse Data'!A:H,8,FALSE),D1543)</f>
        <v>1.5129484318995987</v>
      </c>
    </row>
    <row r="1544" spans="1:12" x14ac:dyDescent="0.3">
      <c r="A1544" t="s">
        <v>8143</v>
      </c>
      <c r="B1544" t="s">
        <v>7187</v>
      </c>
      <c r="C1544" t="s">
        <v>3849</v>
      </c>
      <c r="D1544" s="3">
        <v>7</v>
      </c>
      <c r="E1544" s="3" t="s">
        <v>6656</v>
      </c>
      <c r="F1544" s="9">
        <v>45115.859978703724</v>
      </c>
      <c r="G1544" s="9">
        <v>45116.0098</v>
      </c>
      <c r="H1544" s="9">
        <v>45116.803034259283</v>
      </c>
      <c r="I1544" s="5" t="str">
        <f>IF(VLOOKUP(B1544, 'Customer Data'!B:C,2,FALSE)='Order Data per SKU'!E1544,"","Different")</f>
        <v/>
      </c>
      <c r="J1544" s="5">
        <f>VLOOKUP(C1544,'Warehouse Data'!A:G,7,FALSE)</f>
        <v>6.99</v>
      </c>
      <c r="K1544" s="5">
        <f t="shared" si="24"/>
        <v>48.93</v>
      </c>
      <c r="L1544" s="15">
        <f>PRODUCT(VLOOKUP(C1544,'Warehouse Data'!A:H,8,FALSE),D1544)</f>
        <v>0.38991951471698105</v>
      </c>
    </row>
    <row r="1545" spans="1:12" x14ac:dyDescent="0.3">
      <c r="A1545" t="s">
        <v>8144</v>
      </c>
      <c r="B1545" t="s">
        <v>7123</v>
      </c>
      <c r="C1545" t="s">
        <v>3631</v>
      </c>
      <c r="D1545" s="3">
        <v>2</v>
      </c>
      <c r="E1545" s="3" t="s">
        <v>6653</v>
      </c>
      <c r="F1545" s="9">
        <v>45115.992978703725</v>
      </c>
      <c r="G1545" s="9">
        <v>45116.803999999996</v>
      </c>
      <c r="H1545" s="9">
        <v>45116.902700925944</v>
      </c>
      <c r="I1545" s="5" t="str">
        <f>IF(VLOOKUP(B1545, 'Customer Data'!B:C,2,FALSE)='Order Data per SKU'!E1545,"","Different")</f>
        <v/>
      </c>
      <c r="J1545" s="5">
        <f>VLOOKUP(C1545,'Warehouse Data'!A:G,7,FALSE)</f>
        <v>99.99</v>
      </c>
      <c r="K1545" s="5">
        <f t="shared" si="24"/>
        <v>199.98</v>
      </c>
      <c r="L1545" s="15">
        <f>PRODUCT(VLOOKUP(C1545,'Warehouse Data'!A:H,8,FALSE),D1545)</f>
        <v>0.81397006893189927</v>
      </c>
    </row>
    <row r="1546" spans="1:12" x14ac:dyDescent="0.3">
      <c r="A1546" t="s">
        <v>8145</v>
      </c>
      <c r="B1546" t="s">
        <v>7048</v>
      </c>
      <c r="C1546" t="s">
        <v>5529</v>
      </c>
      <c r="D1546" s="3">
        <v>7</v>
      </c>
      <c r="E1546" s="3" t="s">
        <v>6661</v>
      </c>
      <c r="F1546" s="9">
        <v>45116.200978703724</v>
      </c>
      <c r="G1546" s="9">
        <v>45116.538099999998</v>
      </c>
      <c r="H1546" s="9">
        <v>45116.757228703726</v>
      </c>
      <c r="I1546" s="5" t="str">
        <f>IF(VLOOKUP(B1546, 'Customer Data'!B:C,2,FALSE)='Order Data per SKU'!E1546,"","Different")</f>
        <v>Different</v>
      </c>
      <c r="J1546" s="5">
        <f>VLOOKUP(C1546,'Warehouse Data'!A:G,7,FALSE)</f>
        <v>79.989999999999995</v>
      </c>
      <c r="K1546" s="5">
        <f t="shared" si="24"/>
        <v>559.92999999999995</v>
      </c>
      <c r="L1546" s="15">
        <f>PRODUCT(VLOOKUP(C1546,'Warehouse Data'!A:H,8,FALSE),D1546)</f>
        <v>2.8545253696791018</v>
      </c>
    </row>
    <row r="1547" spans="1:12" x14ac:dyDescent="0.3">
      <c r="A1547" t="s">
        <v>8145</v>
      </c>
      <c r="B1547" t="s">
        <v>7048</v>
      </c>
      <c r="C1547" t="s">
        <v>3204</v>
      </c>
      <c r="D1547" s="3">
        <v>6</v>
      </c>
      <c r="E1547" s="3" t="s">
        <v>6661</v>
      </c>
      <c r="F1547" s="9">
        <v>45116.200978703724</v>
      </c>
      <c r="G1547" s="9">
        <v>45116.654600000002</v>
      </c>
      <c r="H1547" s="9">
        <v>45116.757228703726</v>
      </c>
      <c r="I1547" s="5" t="str">
        <f>IF(VLOOKUP(B1547, 'Customer Data'!B:C,2,FALSE)='Order Data per SKU'!E1547,"","Different")</f>
        <v>Different</v>
      </c>
      <c r="J1547" s="5">
        <f>VLOOKUP(C1547,'Warehouse Data'!A:G,7,FALSE)</f>
        <v>35.99</v>
      </c>
      <c r="K1547" s="5">
        <f t="shared" si="24"/>
        <v>215.94</v>
      </c>
      <c r="L1547" s="15">
        <f>PRODUCT(VLOOKUP(C1547,'Warehouse Data'!A:H,8,FALSE),D1547)</f>
        <v>7.2050918876290702</v>
      </c>
    </row>
    <row r="1548" spans="1:12" x14ac:dyDescent="0.3">
      <c r="A1548" t="s">
        <v>8146</v>
      </c>
      <c r="B1548" t="s">
        <v>7256</v>
      </c>
      <c r="C1548" t="s">
        <v>4047</v>
      </c>
      <c r="D1548" s="3">
        <v>3</v>
      </c>
      <c r="E1548" s="3" t="s">
        <v>6639</v>
      </c>
      <c r="F1548" s="9">
        <v>45116.340978703724</v>
      </c>
      <c r="G1548" s="9">
        <v>45116.671600000001</v>
      </c>
      <c r="H1548" s="9">
        <v>45117.210423148164</v>
      </c>
      <c r="I1548" s="5" t="str">
        <f>IF(VLOOKUP(B1548, 'Customer Data'!B:C,2,FALSE)='Order Data per SKU'!E1548,"","Different")</f>
        <v/>
      </c>
      <c r="J1548" s="5">
        <f>VLOOKUP(C1548,'Warehouse Data'!A:G,7,FALSE)</f>
        <v>24.99</v>
      </c>
      <c r="K1548" s="5">
        <f t="shared" si="24"/>
        <v>74.97</v>
      </c>
      <c r="L1548" s="15">
        <f>PRODUCT(VLOOKUP(C1548,'Warehouse Data'!A:H,8,FALSE),D1548)</f>
        <v>6.0161332787347384</v>
      </c>
    </row>
    <row r="1549" spans="1:12" x14ac:dyDescent="0.3">
      <c r="A1549" t="s">
        <v>8147</v>
      </c>
      <c r="B1549" t="s">
        <v>7011</v>
      </c>
      <c r="C1549" t="s">
        <v>3493</v>
      </c>
      <c r="D1549" s="3">
        <v>5</v>
      </c>
      <c r="E1549" s="3" t="s">
        <v>6661</v>
      </c>
      <c r="F1549" s="9">
        <v>45116.566978703726</v>
      </c>
      <c r="G1549" s="9">
        <v>45116.601799999997</v>
      </c>
      <c r="H1549" s="9">
        <v>45117.228089814838</v>
      </c>
      <c r="I1549" s="5" t="str">
        <f>IF(VLOOKUP(B1549, 'Customer Data'!B:C,2,FALSE)='Order Data per SKU'!E1549,"","Different")</f>
        <v/>
      </c>
      <c r="J1549" s="5">
        <f>VLOOKUP(C1549,'Warehouse Data'!A:G,7,FALSE)</f>
        <v>9.99</v>
      </c>
      <c r="K1549" s="5">
        <f t="shared" si="24"/>
        <v>49.95</v>
      </c>
      <c r="L1549" s="15">
        <f>PRODUCT(VLOOKUP(C1549,'Warehouse Data'!A:H,8,FALSE),D1549)</f>
        <v>110.03636305760791</v>
      </c>
    </row>
    <row r="1550" spans="1:12" x14ac:dyDescent="0.3">
      <c r="A1550" t="s">
        <v>8147</v>
      </c>
      <c r="B1550" t="s">
        <v>7011</v>
      </c>
      <c r="C1550" t="s">
        <v>3438</v>
      </c>
      <c r="D1550" s="3">
        <v>5</v>
      </c>
      <c r="E1550" s="3" t="s">
        <v>6661</v>
      </c>
      <c r="F1550" s="9">
        <v>45116.566978703726</v>
      </c>
      <c r="G1550" s="9">
        <v>45116.9447</v>
      </c>
      <c r="H1550" s="9">
        <v>45117.228089814838</v>
      </c>
      <c r="I1550" s="5" t="str">
        <f>IF(VLOOKUP(B1550, 'Customer Data'!B:C,2,FALSE)='Order Data per SKU'!E1550,"","Different")</f>
        <v/>
      </c>
      <c r="J1550" s="5">
        <f>VLOOKUP(C1550,'Warehouse Data'!A:G,7,FALSE)</f>
        <v>10.99</v>
      </c>
      <c r="K1550" s="5">
        <f t="shared" si="24"/>
        <v>54.95</v>
      </c>
      <c r="L1550" s="15">
        <f>PRODUCT(VLOOKUP(C1550,'Warehouse Data'!A:H,8,FALSE),D1550)</f>
        <v>1.5440227414807848</v>
      </c>
    </row>
    <row r="1551" spans="1:12" x14ac:dyDescent="0.3">
      <c r="A1551" t="s">
        <v>8147</v>
      </c>
      <c r="B1551" t="s">
        <v>7011</v>
      </c>
      <c r="C1551" t="s">
        <v>5958</v>
      </c>
      <c r="D1551" s="3">
        <v>3</v>
      </c>
      <c r="E1551" s="3" t="s">
        <v>6661</v>
      </c>
      <c r="F1551" s="9">
        <v>45116.566978703726</v>
      </c>
      <c r="G1551" s="9">
        <v>45116.6518</v>
      </c>
      <c r="H1551" s="9">
        <v>45117.228089814838</v>
      </c>
      <c r="I1551" s="5" t="str">
        <f>IF(VLOOKUP(B1551, 'Customer Data'!B:C,2,FALSE)='Order Data per SKU'!E1551,"","Different")</f>
        <v/>
      </c>
      <c r="J1551" s="5">
        <f>VLOOKUP(C1551,'Warehouse Data'!A:G,7,FALSE)</f>
        <v>89.99</v>
      </c>
      <c r="K1551" s="5">
        <f t="shared" si="24"/>
        <v>269.96999999999997</v>
      </c>
      <c r="L1551" s="15">
        <f>PRODUCT(VLOOKUP(C1551,'Warehouse Data'!A:H,8,FALSE),D1551)</f>
        <v>0.9034737156099959</v>
      </c>
    </row>
    <row r="1552" spans="1:12" x14ac:dyDescent="0.3">
      <c r="A1552" t="s">
        <v>8148</v>
      </c>
      <c r="B1552" t="s">
        <v>6979</v>
      </c>
      <c r="C1552" t="s">
        <v>4118</v>
      </c>
      <c r="D1552" s="3">
        <v>7</v>
      </c>
      <c r="E1552" s="3" t="s">
        <v>6625</v>
      </c>
      <c r="F1552" s="9">
        <v>45116.688978703729</v>
      </c>
      <c r="G1552" s="9">
        <v>45116.766000000003</v>
      </c>
      <c r="H1552" s="9">
        <v>45117.545923148173</v>
      </c>
      <c r="I1552" s="5" t="str">
        <f>IF(VLOOKUP(B1552, 'Customer Data'!B:C,2,FALSE)='Order Data per SKU'!E1552,"","Different")</f>
        <v/>
      </c>
      <c r="J1552" s="5">
        <f>VLOOKUP(C1552,'Warehouse Data'!A:G,7,FALSE)</f>
        <v>49.99</v>
      </c>
      <c r="K1552" s="5">
        <f t="shared" si="24"/>
        <v>349.93</v>
      </c>
      <c r="L1552" s="15">
        <f>PRODUCT(VLOOKUP(C1552,'Warehouse Data'!A:H,8,FALSE),D1552)</f>
        <v>56.007994290239765</v>
      </c>
    </row>
    <row r="1553" spans="1:12" x14ac:dyDescent="0.3">
      <c r="A1553" t="s">
        <v>8149</v>
      </c>
      <c r="B1553" t="s">
        <v>7000</v>
      </c>
      <c r="C1553" t="s">
        <v>4781</v>
      </c>
      <c r="D1553" s="3">
        <v>3</v>
      </c>
      <c r="E1553" s="3" t="s">
        <v>6651</v>
      </c>
      <c r="F1553" s="9">
        <v>45116.818978703726</v>
      </c>
      <c r="G1553" s="9">
        <v>45117.243000000002</v>
      </c>
      <c r="H1553" s="9">
        <v>45117.284950925947</v>
      </c>
      <c r="I1553" s="5" t="str">
        <f>IF(VLOOKUP(B1553, 'Customer Data'!B:C,2,FALSE)='Order Data per SKU'!E1553,"","Different")</f>
        <v/>
      </c>
      <c r="J1553" s="5">
        <f>VLOOKUP(C1553,'Warehouse Data'!A:G,7,FALSE)</f>
        <v>19.989999999999998</v>
      </c>
      <c r="K1553" s="5">
        <f t="shared" si="24"/>
        <v>59.97</v>
      </c>
      <c r="L1553" s="15">
        <f>PRODUCT(VLOOKUP(C1553,'Warehouse Data'!A:H,8,FALSE),D1553)</f>
        <v>1.2140613761112318</v>
      </c>
    </row>
    <row r="1554" spans="1:12" x14ac:dyDescent="0.3">
      <c r="A1554" t="s">
        <v>8149</v>
      </c>
      <c r="B1554" t="s">
        <v>7000</v>
      </c>
      <c r="C1554" t="s">
        <v>4598</v>
      </c>
      <c r="D1554" s="3">
        <v>4</v>
      </c>
      <c r="E1554" s="3" t="s">
        <v>6651</v>
      </c>
      <c r="F1554" s="9">
        <v>45116.818978703726</v>
      </c>
      <c r="G1554" s="9">
        <v>45117.2526</v>
      </c>
      <c r="H1554" s="9">
        <v>45117.284950925947</v>
      </c>
      <c r="I1554" s="5" t="str">
        <f>IF(VLOOKUP(B1554, 'Customer Data'!B:C,2,FALSE)='Order Data per SKU'!E1554,"","Different")</f>
        <v/>
      </c>
      <c r="J1554" s="5">
        <f>VLOOKUP(C1554,'Warehouse Data'!A:G,7,FALSE)</f>
        <v>14.99</v>
      </c>
      <c r="K1554" s="5">
        <f t="shared" si="24"/>
        <v>59.96</v>
      </c>
      <c r="L1554" s="15">
        <f>PRODUCT(VLOOKUP(C1554,'Warehouse Data'!A:H,8,FALSE),D1554)</f>
        <v>92.026393177558631</v>
      </c>
    </row>
    <row r="1555" spans="1:12" x14ac:dyDescent="0.3">
      <c r="A1555" t="s">
        <v>8150</v>
      </c>
      <c r="B1555" t="s">
        <v>6892</v>
      </c>
      <c r="C1555" t="s">
        <v>3779</v>
      </c>
      <c r="D1555" s="3">
        <v>2</v>
      </c>
      <c r="E1555" s="3" t="s">
        <v>6632</v>
      </c>
      <c r="F1555" s="9">
        <v>45116.90697870373</v>
      </c>
      <c r="G1555" s="9">
        <v>45117.242100000003</v>
      </c>
      <c r="H1555" s="9">
        <v>45117.677117592619</v>
      </c>
      <c r="I1555" s="5" t="str">
        <f>IF(VLOOKUP(B1555, 'Customer Data'!B:C,2,FALSE)='Order Data per SKU'!E1555,"","Different")</f>
        <v/>
      </c>
      <c r="J1555" s="5">
        <f>VLOOKUP(C1555,'Warehouse Data'!A:G,7,FALSE)</f>
        <v>6.99</v>
      </c>
      <c r="K1555" s="5">
        <f t="shared" si="24"/>
        <v>13.98</v>
      </c>
      <c r="L1555" s="15">
        <f>PRODUCT(VLOOKUP(C1555,'Warehouse Data'!A:H,8,FALSE),D1555)</f>
        <v>8.0182334838382072</v>
      </c>
    </row>
    <row r="1556" spans="1:12" x14ac:dyDescent="0.3">
      <c r="A1556" t="s">
        <v>8150</v>
      </c>
      <c r="B1556" t="s">
        <v>6892</v>
      </c>
      <c r="C1556" t="s">
        <v>4560</v>
      </c>
      <c r="D1556" s="3">
        <v>6</v>
      </c>
      <c r="E1556" s="3" t="s">
        <v>6632</v>
      </c>
      <c r="F1556" s="9">
        <v>45116.90697870373</v>
      </c>
      <c r="G1556" s="9">
        <v>45117.120199999998</v>
      </c>
      <c r="H1556" s="9">
        <v>45117.677117592619</v>
      </c>
      <c r="I1556" s="5" t="str">
        <f>IF(VLOOKUP(B1556, 'Customer Data'!B:C,2,FALSE)='Order Data per SKU'!E1556,"","Different")</f>
        <v/>
      </c>
      <c r="J1556" s="5">
        <f>VLOOKUP(C1556,'Warehouse Data'!A:G,7,FALSE)</f>
        <v>19.989999999999998</v>
      </c>
      <c r="K1556" s="5">
        <f t="shared" si="24"/>
        <v>119.94</v>
      </c>
      <c r="L1556" s="15">
        <f>PRODUCT(VLOOKUP(C1556,'Warehouse Data'!A:H,8,FALSE),D1556)</f>
        <v>12.041813306952209</v>
      </c>
    </row>
    <row r="1557" spans="1:12" x14ac:dyDescent="0.3">
      <c r="A1557" t="s">
        <v>8151</v>
      </c>
      <c r="B1557" t="s">
        <v>6978</v>
      </c>
      <c r="C1557" t="s">
        <v>3846</v>
      </c>
      <c r="D1557" s="3">
        <v>4</v>
      </c>
      <c r="E1557" s="3" t="s">
        <v>6663</v>
      </c>
      <c r="F1557" s="9">
        <v>45117.223978703732</v>
      </c>
      <c r="G1557" s="9">
        <v>45117.269500000002</v>
      </c>
      <c r="H1557" s="9">
        <v>45118.196200925951</v>
      </c>
      <c r="I1557" s="5" t="str">
        <f>IF(VLOOKUP(B1557, 'Customer Data'!B:C,2,FALSE)='Order Data per SKU'!E1557,"","Different")</f>
        <v>Different</v>
      </c>
      <c r="J1557" s="5">
        <f>VLOOKUP(C1557,'Warehouse Data'!A:G,7,FALSE)</f>
        <v>19.989999999999998</v>
      </c>
      <c r="K1557" s="5">
        <f t="shared" si="24"/>
        <v>79.959999999999994</v>
      </c>
      <c r="L1557" s="15">
        <f>PRODUCT(VLOOKUP(C1557,'Warehouse Data'!A:H,8,FALSE),D1557)</f>
        <v>6.0294310796098971</v>
      </c>
    </row>
    <row r="1558" spans="1:12" x14ac:dyDescent="0.3">
      <c r="A1558" t="s">
        <v>8152</v>
      </c>
      <c r="B1558" t="s">
        <v>6806</v>
      </c>
      <c r="C1558" t="s">
        <v>5821</v>
      </c>
      <c r="D1558" s="3">
        <v>3</v>
      </c>
      <c r="E1558" s="3" t="s">
        <v>6623</v>
      </c>
      <c r="F1558" s="9">
        <v>45117.568978703734</v>
      </c>
      <c r="G1558" s="9">
        <v>45118.055999999997</v>
      </c>
      <c r="H1558" s="9">
        <v>45118.532867592621</v>
      </c>
      <c r="I1558" s="5" t="str">
        <f>IF(VLOOKUP(B1558, 'Customer Data'!B:C,2,FALSE)='Order Data per SKU'!E1558,"","Different")</f>
        <v/>
      </c>
      <c r="J1558" s="5">
        <f>VLOOKUP(C1558,'Warehouse Data'!A:G,7,FALSE)</f>
        <v>79.989999999999995</v>
      </c>
      <c r="K1558" s="5">
        <f t="shared" si="24"/>
        <v>239.96999999999997</v>
      </c>
      <c r="L1558" s="15">
        <f>PRODUCT(VLOOKUP(C1558,'Warehouse Data'!A:H,8,FALSE),D1558)</f>
        <v>3.0256094442181913</v>
      </c>
    </row>
    <row r="1559" spans="1:12" x14ac:dyDescent="0.3">
      <c r="A1559" t="s">
        <v>8153</v>
      </c>
      <c r="B1559" t="s">
        <v>7001</v>
      </c>
      <c r="C1559" t="s">
        <v>5137</v>
      </c>
      <c r="D1559" s="3">
        <v>6</v>
      </c>
      <c r="E1559" s="3" t="s">
        <v>6623</v>
      </c>
      <c r="F1559" s="9">
        <v>45117.990978703732</v>
      </c>
      <c r="G1559" s="9">
        <v>45118.026100000003</v>
      </c>
      <c r="H1559" s="9">
        <v>45118.253478703729</v>
      </c>
      <c r="I1559" s="5" t="str">
        <f>IF(VLOOKUP(B1559, 'Customer Data'!B:C,2,FALSE)='Order Data per SKU'!E1559,"","Different")</f>
        <v>Different</v>
      </c>
      <c r="J1559" s="5">
        <f>VLOOKUP(C1559,'Warehouse Data'!A:G,7,FALSE)</f>
        <v>29.99</v>
      </c>
      <c r="K1559" s="5">
        <f t="shared" si="24"/>
        <v>179.94</v>
      </c>
      <c r="L1559" s="15">
        <f>PRODUCT(VLOOKUP(C1559,'Warehouse Data'!A:H,8,FALSE),D1559)</f>
        <v>2.4272350059592025</v>
      </c>
    </row>
    <row r="1560" spans="1:12" x14ac:dyDescent="0.3">
      <c r="A1560" t="s">
        <v>8153</v>
      </c>
      <c r="B1560" t="s">
        <v>7001</v>
      </c>
      <c r="C1560" t="s">
        <v>4382</v>
      </c>
      <c r="D1560" s="3">
        <v>6</v>
      </c>
      <c r="E1560" s="3" t="s">
        <v>6623</v>
      </c>
      <c r="F1560" s="9">
        <v>45117.990978703732</v>
      </c>
      <c r="G1560" s="9">
        <v>45118.001400000001</v>
      </c>
      <c r="H1560" s="9">
        <v>45118.253478703729</v>
      </c>
      <c r="I1560" s="5" t="str">
        <f>IF(VLOOKUP(B1560, 'Customer Data'!B:C,2,FALSE)='Order Data per SKU'!E1560,"","Different")</f>
        <v>Different</v>
      </c>
      <c r="J1560" s="5">
        <f>VLOOKUP(C1560,'Warehouse Data'!A:G,7,FALSE)</f>
        <v>34.99</v>
      </c>
      <c r="K1560" s="5">
        <f t="shared" si="24"/>
        <v>209.94</v>
      </c>
      <c r="L1560" s="15">
        <f>PRODUCT(VLOOKUP(C1560,'Warehouse Data'!A:H,8,FALSE),D1560)</f>
        <v>0.65328433247428763</v>
      </c>
    </row>
    <row r="1561" spans="1:12" x14ac:dyDescent="0.3">
      <c r="A1561" t="s">
        <v>8153</v>
      </c>
      <c r="B1561" t="s">
        <v>7001</v>
      </c>
      <c r="C1561" t="s">
        <v>3429</v>
      </c>
      <c r="D1561" s="3">
        <v>4</v>
      </c>
      <c r="E1561" s="3" t="s">
        <v>6623</v>
      </c>
      <c r="F1561" s="9">
        <v>45117.990978703732</v>
      </c>
      <c r="G1561" s="9">
        <v>45118.140200000002</v>
      </c>
      <c r="H1561" s="9">
        <v>45118.253478703729</v>
      </c>
      <c r="I1561" s="5" t="str">
        <f>IF(VLOOKUP(B1561, 'Customer Data'!B:C,2,FALSE)='Order Data per SKU'!E1561,"","Different")</f>
        <v>Different</v>
      </c>
      <c r="J1561" s="5">
        <f>VLOOKUP(C1561,'Warehouse Data'!A:G,7,FALSE)</f>
        <v>14.99</v>
      </c>
      <c r="K1561" s="5">
        <f t="shared" si="24"/>
        <v>59.96</v>
      </c>
      <c r="L1561" s="15">
        <f>PRODUCT(VLOOKUP(C1561,'Warehouse Data'!A:H,8,FALSE),D1561)</f>
        <v>6.02880170028235</v>
      </c>
    </row>
    <row r="1562" spans="1:12" x14ac:dyDescent="0.3">
      <c r="A1562" t="s">
        <v>8154</v>
      </c>
      <c r="B1562" t="s">
        <v>7002</v>
      </c>
      <c r="C1562" t="s">
        <v>5626</v>
      </c>
      <c r="D1562" s="3">
        <v>2</v>
      </c>
      <c r="E1562" s="3" t="s">
        <v>6644</v>
      </c>
      <c r="F1562" s="9">
        <v>45118.303978703734</v>
      </c>
      <c r="G1562" s="9">
        <v>45118.4208</v>
      </c>
      <c r="H1562" s="9">
        <v>45118.508839814844</v>
      </c>
      <c r="I1562" s="5" t="str">
        <f>IF(VLOOKUP(B1562, 'Customer Data'!B:C,2,FALSE)='Order Data per SKU'!E1562,"","Different")</f>
        <v/>
      </c>
      <c r="J1562" s="5">
        <f>VLOOKUP(C1562,'Warehouse Data'!A:G,7,FALSE)</f>
        <v>29.99</v>
      </c>
      <c r="K1562" s="5">
        <f t="shared" si="24"/>
        <v>59.98</v>
      </c>
      <c r="L1562" s="15">
        <f>PRODUCT(VLOOKUP(C1562,'Warehouse Data'!A:H,8,FALSE),D1562)</f>
        <v>1.6049405456527508</v>
      </c>
    </row>
    <row r="1563" spans="1:12" x14ac:dyDescent="0.3">
      <c r="A1563" t="s">
        <v>8155</v>
      </c>
      <c r="B1563" t="s">
        <v>6824</v>
      </c>
      <c r="C1563" t="s">
        <v>4792</v>
      </c>
      <c r="D1563" s="3">
        <v>3</v>
      </c>
      <c r="E1563" s="3" t="s">
        <v>6650</v>
      </c>
      <c r="F1563" s="9">
        <v>45118.706978703733</v>
      </c>
      <c r="G1563" s="9">
        <v>45118.732499999998</v>
      </c>
      <c r="H1563" s="9">
        <v>45118.745173148178</v>
      </c>
      <c r="I1563" s="5" t="str">
        <f>IF(VLOOKUP(B1563, 'Customer Data'!B:C,2,FALSE)='Order Data per SKU'!E1563,"","Different")</f>
        <v/>
      </c>
      <c r="J1563" s="5">
        <f>VLOOKUP(C1563,'Warehouse Data'!A:G,7,FALSE)</f>
        <v>13.99</v>
      </c>
      <c r="K1563" s="5">
        <f t="shared" si="24"/>
        <v>41.97</v>
      </c>
      <c r="L1563" s="15">
        <f>PRODUCT(VLOOKUP(C1563,'Warehouse Data'!A:H,8,FALSE),D1563)</f>
        <v>1.5014524328157965</v>
      </c>
    </row>
    <row r="1564" spans="1:12" x14ac:dyDescent="0.3">
      <c r="A1564" t="s">
        <v>8155</v>
      </c>
      <c r="B1564" t="s">
        <v>6824</v>
      </c>
      <c r="C1564" t="s">
        <v>3804</v>
      </c>
      <c r="D1564" s="3">
        <v>4</v>
      </c>
      <c r="E1564" s="3" t="s">
        <v>6650</v>
      </c>
      <c r="F1564" s="9">
        <v>45118.706978703733</v>
      </c>
      <c r="G1564" s="9">
        <v>45118.738100000002</v>
      </c>
      <c r="H1564" s="9">
        <v>45118.745173148178</v>
      </c>
      <c r="I1564" s="5" t="str">
        <f>IF(VLOOKUP(B1564, 'Customer Data'!B:C,2,FALSE)='Order Data per SKU'!E1564,"","Different")</f>
        <v/>
      </c>
      <c r="J1564" s="5">
        <f>VLOOKUP(C1564,'Warehouse Data'!A:G,7,FALSE)</f>
        <v>44.99</v>
      </c>
      <c r="K1564" s="5">
        <f t="shared" si="24"/>
        <v>179.96</v>
      </c>
      <c r="L1564" s="15">
        <f>PRODUCT(VLOOKUP(C1564,'Warehouse Data'!A:H,8,FALSE),D1564)</f>
        <v>88.02466369275119</v>
      </c>
    </row>
    <row r="1565" spans="1:12" x14ac:dyDescent="0.3">
      <c r="A1565" t="s">
        <v>8156</v>
      </c>
      <c r="B1565" t="s">
        <v>6836</v>
      </c>
      <c r="C1565" t="s">
        <v>3365</v>
      </c>
      <c r="D1565" s="3">
        <v>3</v>
      </c>
      <c r="E1565" s="3" t="s">
        <v>6648</v>
      </c>
      <c r="F1565" s="9">
        <v>45118.966978703735</v>
      </c>
      <c r="G1565" s="9">
        <v>45119.0432</v>
      </c>
      <c r="H1565" s="9">
        <v>45119.187117592621</v>
      </c>
      <c r="I1565" s="5" t="str">
        <f>IF(VLOOKUP(B1565, 'Customer Data'!B:C,2,FALSE)='Order Data per SKU'!E1565,"","Different")</f>
        <v/>
      </c>
      <c r="J1565" s="5">
        <f>VLOOKUP(C1565,'Warehouse Data'!A:G,7,FALSE)</f>
        <v>56.99</v>
      </c>
      <c r="K1565" s="5">
        <f t="shared" si="24"/>
        <v>170.97</v>
      </c>
      <c r="L1565" s="15">
        <f>PRODUCT(VLOOKUP(C1565,'Warehouse Data'!A:H,8,FALSE),D1565)</f>
        <v>30.021899468813075</v>
      </c>
    </row>
    <row r="1566" spans="1:12" x14ac:dyDescent="0.3">
      <c r="A1566" t="s">
        <v>8157</v>
      </c>
      <c r="B1566" t="s">
        <v>7236</v>
      </c>
      <c r="C1566" t="s">
        <v>4058</v>
      </c>
      <c r="D1566" s="3">
        <v>6</v>
      </c>
      <c r="E1566" s="3" t="s">
        <v>6630</v>
      </c>
      <c r="F1566" s="9">
        <v>45119.231978703734</v>
      </c>
      <c r="G1566" s="9">
        <v>45119.304400000001</v>
      </c>
      <c r="H1566" s="9">
        <v>45119.870867592625</v>
      </c>
      <c r="I1566" s="5" t="str">
        <f>IF(VLOOKUP(B1566, 'Customer Data'!B:C,2,FALSE)='Order Data per SKU'!E1566,"","Different")</f>
        <v/>
      </c>
      <c r="J1566" s="5">
        <f>VLOOKUP(C1566,'Warehouse Data'!A:G,7,FALSE)</f>
        <v>24.99</v>
      </c>
      <c r="K1566" s="5">
        <f t="shared" si="24"/>
        <v>149.94</v>
      </c>
      <c r="L1566" s="15">
        <f>PRODUCT(VLOOKUP(C1566,'Warehouse Data'!A:H,8,FALSE),D1566)</f>
        <v>1.2476430570385257</v>
      </c>
    </row>
    <row r="1567" spans="1:12" x14ac:dyDescent="0.3">
      <c r="A1567" t="s">
        <v>8157</v>
      </c>
      <c r="B1567" t="s">
        <v>7236</v>
      </c>
      <c r="C1567" t="s">
        <v>5307</v>
      </c>
      <c r="D1567" s="3">
        <v>5</v>
      </c>
      <c r="E1567" s="3" t="s">
        <v>6630</v>
      </c>
      <c r="F1567" s="9">
        <v>45119.231978703734</v>
      </c>
      <c r="G1567" s="9">
        <v>45119.522100000002</v>
      </c>
      <c r="H1567" s="9">
        <v>45119.870867592625</v>
      </c>
      <c r="I1567" s="5" t="str">
        <f>IF(VLOOKUP(B1567, 'Customer Data'!B:C,2,FALSE)='Order Data per SKU'!E1567,"","Different")</f>
        <v/>
      </c>
      <c r="J1567" s="5">
        <f>VLOOKUP(C1567,'Warehouse Data'!A:G,7,FALSE)</f>
        <v>49.99</v>
      </c>
      <c r="K1567" s="5">
        <f t="shared" si="24"/>
        <v>249.95000000000002</v>
      </c>
      <c r="L1567" s="15">
        <f>PRODUCT(VLOOKUP(C1567,'Warehouse Data'!A:H,8,FALSE),D1567)</f>
        <v>2.5441361958885866</v>
      </c>
    </row>
    <row r="1568" spans="1:12" x14ac:dyDescent="0.3">
      <c r="A1568" t="s">
        <v>8158</v>
      </c>
      <c r="B1568" t="s">
        <v>7257</v>
      </c>
      <c r="C1568" t="s">
        <v>4389</v>
      </c>
      <c r="D1568" s="3">
        <v>6</v>
      </c>
      <c r="E1568" s="3" t="s">
        <v>6632</v>
      </c>
      <c r="F1568" s="9">
        <v>45119.656978703737</v>
      </c>
      <c r="G1568" s="9">
        <v>45119.6852</v>
      </c>
      <c r="H1568" s="9">
        <v>45120.393089814846</v>
      </c>
      <c r="I1568" s="5" t="str">
        <f>IF(VLOOKUP(B1568, 'Customer Data'!B:C,2,FALSE)='Order Data per SKU'!E1568,"","Different")</f>
        <v>Different</v>
      </c>
      <c r="J1568" s="5">
        <f>VLOOKUP(C1568,'Warehouse Data'!A:G,7,FALSE)</f>
        <v>24.99</v>
      </c>
      <c r="K1568" s="5">
        <f t="shared" si="24"/>
        <v>149.94</v>
      </c>
      <c r="L1568" s="15">
        <f>PRODUCT(VLOOKUP(C1568,'Warehouse Data'!A:H,8,FALSE),D1568)</f>
        <v>30.039904602670731</v>
      </c>
    </row>
    <row r="1569" spans="1:12" x14ac:dyDescent="0.3">
      <c r="A1569" t="s">
        <v>8158</v>
      </c>
      <c r="B1569" t="s">
        <v>7257</v>
      </c>
      <c r="C1569" t="s">
        <v>4798</v>
      </c>
      <c r="D1569" s="3">
        <v>3</v>
      </c>
      <c r="E1569" s="3" t="s">
        <v>6632</v>
      </c>
      <c r="F1569" s="9">
        <v>45119.656978703737</v>
      </c>
      <c r="G1569" s="9">
        <v>45120.054600000003</v>
      </c>
      <c r="H1569" s="9">
        <v>45120.393089814846</v>
      </c>
      <c r="I1569" s="5" t="str">
        <f>IF(VLOOKUP(B1569, 'Customer Data'!B:C,2,FALSE)='Order Data per SKU'!E1569,"","Different")</f>
        <v>Different</v>
      </c>
      <c r="J1569" s="5">
        <f>VLOOKUP(C1569,'Warehouse Data'!A:G,7,FALSE)</f>
        <v>4.99</v>
      </c>
      <c r="K1569" s="5">
        <f t="shared" si="24"/>
        <v>14.97</v>
      </c>
      <c r="L1569" s="15">
        <f>PRODUCT(VLOOKUP(C1569,'Warehouse Data'!A:H,8,FALSE),D1569)</f>
        <v>3.019670332721307</v>
      </c>
    </row>
    <row r="1570" spans="1:12" x14ac:dyDescent="0.3">
      <c r="A1570" t="s">
        <v>8158</v>
      </c>
      <c r="B1570" t="s">
        <v>7257</v>
      </c>
      <c r="C1570" t="s">
        <v>5889</v>
      </c>
      <c r="D1570" s="3">
        <v>3</v>
      </c>
      <c r="E1570" s="3" t="s">
        <v>6632</v>
      </c>
      <c r="F1570" s="9">
        <v>45119.656978703737</v>
      </c>
      <c r="G1570" s="9">
        <v>45119.8655</v>
      </c>
      <c r="H1570" s="9">
        <v>45120.393089814846</v>
      </c>
      <c r="I1570" s="5" t="str">
        <f>IF(VLOOKUP(B1570, 'Customer Data'!B:C,2,FALSE)='Order Data per SKU'!E1570,"","Different")</f>
        <v>Different</v>
      </c>
      <c r="J1570" s="5">
        <f>VLOOKUP(C1570,'Warehouse Data'!A:G,7,FALSE)</f>
        <v>69.989999999999995</v>
      </c>
      <c r="K1570" s="5">
        <f t="shared" si="24"/>
        <v>209.96999999999997</v>
      </c>
      <c r="L1570" s="15">
        <f>PRODUCT(VLOOKUP(C1570,'Warehouse Data'!A:H,8,FALSE),D1570)</f>
        <v>0.31372201595459465</v>
      </c>
    </row>
    <row r="1571" spans="1:12" x14ac:dyDescent="0.3">
      <c r="A1571" t="s">
        <v>8159</v>
      </c>
      <c r="B1571" t="s">
        <v>7220</v>
      </c>
      <c r="C1571" t="s">
        <v>4188</v>
      </c>
      <c r="D1571" s="3">
        <v>5</v>
      </c>
      <c r="E1571" s="3" t="s">
        <v>6651</v>
      </c>
      <c r="F1571" s="9">
        <v>45119.870978703737</v>
      </c>
      <c r="G1571" s="9">
        <v>45120.0173</v>
      </c>
      <c r="H1571" s="9">
        <v>45120.552228703738</v>
      </c>
      <c r="I1571" s="5" t="str">
        <f>IF(VLOOKUP(B1571, 'Customer Data'!B:C,2,FALSE)='Order Data per SKU'!E1571,"","Different")</f>
        <v/>
      </c>
      <c r="J1571" s="5">
        <f>VLOOKUP(C1571,'Warehouse Data'!A:G,7,FALSE)</f>
        <v>39.99</v>
      </c>
      <c r="K1571" s="5">
        <f t="shared" si="24"/>
        <v>199.95000000000002</v>
      </c>
      <c r="L1571" s="15">
        <f>PRODUCT(VLOOKUP(C1571,'Warehouse Data'!A:H,8,FALSE),D1571)</f>
        <v>2.5209608545639135</v>
      </c>
    </row>
    <row r="1572" spans="1:12" x14ac:dyDescent="0.3">
      <c r="A1572" t="s">
        <v>8160</v>
      </c>
      <c r="B1572" t="s">
        <v>7253</v>
      </c>
      <c r="C1572" t="s">
        <v>5733</v>
      </c>
      <c r="D1572" s="3">
        <v>7</v>
      </c>
      <c r="E1572" s="3" t="s">
        <v>6623</v>
      </c>
      <c r="F1572" s="9">
        <v>45120.123978703734</v>
      </c>
      <c r="G1572" s="9">
        <v>45120.239699999998</v>
      </c>
      <c r="H1572" s="9">
        <v>45120.855923148178</v>
      </c>
      <c r="I1572" s="5" t="str">
        <f>IF(VLOOKUP(B1572, 'Customer Data'!B:C,2,FALSE)='Order Data per SKU'!E1572,"","Different")</f>
        <v/>
      </c>
      <c r="J1572" s="5">
        <f>VLOOKUP(C1572,'Warehouse Data'!A:G,7,FALSE)</f>
        <v>199.99</v>
      </c>
      <c r="K1572" s="5">
        <f t="shared" si="24"/>
        <v>1399.93</v>
      </c>
      <c r="L1572" s="15">
        <f>PRODUCT(VLOOKUP(C1572,'Warehouse Data'!A:H,8,FALSE),D1572)</f>
        <v>14.029089768211877</v>
      </c>
    </row>
    <row r="1573" spans="1:12" x14ac:dyDescent="0.3">
      <c r="A1573" t="s">
        <v>8160</v>
      </c>
      <c r="B1573" t="s">
        <v>7253</v>
      </c>
      <c r="C1573" t="s">
        <v>5824</v>
      </c>
      <c r="D1573" s="3">
        <v>5</v>
      </c>
      <c r="E1573" s="3" t="s">
        <v>6623</v>
      </c>
      <c r="F1573" s="9">
        <v>45120.123978703734</v>
      </c>
      <c r="G1573" s="9">
        <v>45120.270600000003</v>
      </c>
      <c r="H1573" s="9">
        <v>45120.855923148178</v>
      </c>
      <c r="I1573" s="5" t="str">
        <f>IF(VLOOKUP(B1573, 'Customer Data'!B:C,2,FALSE)='Order Data per SKU'!E1573,"","Different")</f>
        <v/>
      </c>
      <c r="J1573" s="5">
        <f>VLOOKUP(C1573,'Warehouse Data'!A:G,7,FALSE)</f>
        <v>99.99</v>
      </c>
      <c r="K1573" s="5">
        <f t="shared" si="24"/>
        <v>499.95</v>
      </c>
      <c r="L1573" s="15">
        <f>PRODUCT(VLOOKUP(C1573,'Warehouse Data'!A:H,8,FALSE),D1573)</f>
        <v>15.034945172491597</v>
      </c>
    </row>
    <row r="1574" spans="1:12" x14ac:dyDescent="0.3">
      <c r="A1574" t="s">
        <v>8161</v>
      </c>
      <c r="B1574" t="s">
        <v>6873</v>
      </c>
      <c r="C1574" t="s">
        <v>3594</v>
      </c>
      <c r="D1574" s="3">
        <v>4</v>
      </c>
      <c r="E1574" s="3" t="s">
        <v>6638</v>
      </c>
      <c r="F1574" s="9">
        <v>45120.359978703731</v>
      </c>
      <c r="G1574" s="9">
        <v>45121.036699999997</v>
      </c>
      <c r="H1574" s="9">
        <v>45121.294700925951</v>
      </c>
      <c r="I1574" s="5" t="str">
        <f>IF(VLOOKUP(B1574, 'Customer Data'!B:C,2,FALSE)='Order Data per SKU'!E1574,"","Different")</f>
        <v/>
      </c>
      <c r="J1574" s="5">
        <f>VLOOKUP(C1574,'Warehouse Data'!A:G,7,FALSE)</f>
        <v>4.99</v>
      </c>
      <c r="K1574" s="5">
        <f t="shared" si="24"/>
        <v>19.96</v>
      </c>
      <c r="L1574" s="15">
        <f>PRODUCT(VLOOKUP(C1574,'Warehouse Data'!A:H,8,FALSE),D1574)</f>
        <v>0.42746521413316935</v>
      </c>
    </row>
    <row r="1575" spans="1:12" x14ac:dyDescent="0.3">
      <c r="A1575" t="s">
        <v>8161</v>
      </c>
      <c r="B1575" t="s">
        <v>6873</v>
      </c>
      <c r="C1575" t="s">
        <v>4995</v>
      </c>
      <c r="D1575" s="3">
        <v>6</v>
      </c>
      <c r="E1575" s="3" t="s">
        <v>6638</v>
      </c>
      <c r="F1575" s="9">
        <v>45120.359978703731</v>
      </c>
      <c r="G1575" s="9">
        <v>45120.982000000004</v>
      </c>
      <c r="H1575" s="9">
        <v>45121.294700925951</v>
      </c>
      <c r="I1575" s="5" t="str">
        <f>IF(VLOOKUP(B1575, 'Customer Data'!B:C,2,FALSE)='Order Data per SKU'!E1575,"","Different")</f>
        <v/>
      </c>
      <c r="J1575" s="5">
        <f>VLOOKUP(C1575,'Warehouse Data'!A:G,7,FALSE)</f>
        <v>9.99</v>
      </c>
      <c r="K1575" s="5">
        <f t="shared" si="24"/>
        <v>59.94</v>
      </c>
      <c r="L1575" s="15">
        <f>PRODUCT(VLOOKUP(C1575,'Warehouse Data'!A:H,8,FALSE),D1575)</f>
        <v>0.64325133598261852</v>
      </c>
    </row>
    <row r="1576" spans="1:12" x14ac:dyDescent="0.3">
      <c r="A1576" t="s">
        <v>8162</v>
      </c>
      <c r="B1576" t="s">
        <v>7180</v>
      </c>
      <c r="C1576" t="s">
        <v>5298</v>
      </c>
      <c r="D1576" s="3">
        <v>6</v>
      </c>
      <c r="E1576" s="3" t="s">
        <v>6623</v>
      </c>
      <c r="F1576" s="9">
        <v>45120.69297870373</v>
      </c>
      <c r="G1576" s="9">
        <v>45120.745300000002</v>
      </c>
      <c r="H1576" s="9">
        <v>45121.271450925953</v>
      </c>
      <c r="I1576" s="5" t="str">
        <f>IF(VLOOKUP(B1576, 'Customer Data'!B:C,2,FALSE)='Order Data per SKU'!E1576,"","Different")</f>
        <v/>
      </c>
      <c r="J1576" s="5">
        <f>VLOOKUP(C1576,'Warehouse Data'!A:G,7,FALSE)</f>
        <v>30.99</v>
      </c>
      <c r="K1576" s="5">
        <f t="shared" si="24"/>
        <v>185.94</v>
      </c>
      <c r="L1576" s="15">
        <f>PRODUCT(VLOOKUP(C1576,'Warehouse Data'!A:H,8,FALSE),D1576)</f>
        <v>3.6236526820396433</v>
      </c>
    </row>
    <row r="1577" spans="1:12" x14ac:dyDescent="0.3">
      <c r="A1577" t="s">
        <v>8163</v>
      </c>
      <c r="B1577" t="s">
        <v>7196</v>
      </c>
      <c r="C1577" t="s">
        <v>3541</v>
      </c>
      <c r="D1577" s="3">
        <v>4</v>
      </c>
      <c r="E1577" s="3" t="s">
        <v>6653</v>
      </c>
      <c r="F1577" s="9">
        <v>45120.851978703729</v>
      </c>
      <c r="G1577" s="9">
        <v>45121.2022</v>
      </c>
      <c r="H1577" s="9">
        <v>45121.331145370394</v>
      </c>
      <c r="I1577" s="5" t="str">
        <f>IF(VLOOKUP(B1577, 'Customer Data'!B:C,2,FALSE)='Order Data per SKU'!E1577,"","Different")</f>
        <v/>
      </c>
      <c r="J1577" s="5">
        <f>VLOOKUP(C1577,'Warehouse Data'!A:G,7,FALSE)</f>
        <v>18.989999999999998</v>
      </c>
      <c r="K1577" s="5">
        <f t="shared" si="24"/>
        <v>75.959999999999994</v>
      </c>
      <c r="L1577" s="15">
        <f>PRODUCT(VLOOKUP(C1577,'Warehouse Data'!A:H,8,FALSE),D1577)</f>
        <v>4.8058535272973089</v>
      </c>
    </row>
    <row r="1578" spans="1:12" x14ac:dyDescent="0.3">
      <c r="A1578" t="s">
        <v>8163</v>
      </c>
      <c r="B1578" t="s">
        <v>7196</v>
      </c>
      <c r="C1578" t="s">
        <v>5505</v>
      </c>
      <c r="D1578" s="3">
        <v>6</v>
      </c>
      <c r="E1578" s="3" t="s">
        <v>6653</v>
      </c>
      <c r="F1578" s="9">
        <v>45120.851978703729</v>
      </c>
      <c r="G1578" s="9">
        <v>45121.205300000001</v>
      </c>
      <c r="H1578" s="9">
        <v>45121.331145370394</v>
      </c>
      <c r="I1578" s="5" t="str">
        <f>IF(VLOOKUP(B1578, 'Customer Data'!B:C,2,FALSE)='Order Data per SKU'!E1578,"","Different")</f>
        <v/>
      </c>
      <c r="J1578" s="5">
        <f>VLOOKUP(C1578,'Warehouse Data'!A:G,7,FALSE)</f>
        <v>179.99</v>
      </c>
      <c r="K1578" s="5">
        <f t="shared" si="24"/>
        <v>1079.94</v>
      </c>
      <c r="L1578" s="15">
        <f>PRODUCT(VLOOKUP(C1578,'Warehouse Data'!A:H,8,FALSE),D1578)</f>
        <v>12.010623620603901</v>
      </c>
    </row>
    <row r="1579" spans="1:12" x14ac:dyDescent="0.3">
      <c r="A1579" t="s">
        <v>8163</v>
      </c>
      <c r="B1579" t="s">
        <v>7196</v>
      </c>
      <c r="C1579" t="s">
        <v>3379</v>
      </c>
      <c r="D1579" s="3">
        <v>1</v>
      </c>
      <c r="E1579" s="3" t="s">
        <v>6653</v>
      </c>
      <c r="F1579" s="9">
        <v>45120.851978703729</v>
      </c>
      <c r="G1579" s="9">
        <v>45120.941400000003</v>
      </c>
      <c r="H1579" s="9">
        <v>45121.331145370394</v>
      </c>
      <c r="I1579" s="5" t="str">
        <f>IF(VLOOKUP(B1579, 'Customer Data'!B:C,2,FALSE)='Order Data per SKU'!E1579,"","Different")</f>
        <v/>
      </c>
      <c r="J1579" s="5">
        <f>VLOOKUP(C1579,'Warehouse Data'!A:G,7,FALSE)</f>
        <v>21.99</v>
      </c>
      <c r="K1579" s="5">
        <f t="shared" si="24"/>
        <v>21.99</v>
      </c>
      <c r="L1579" s="15">
        <f>PRODUCT(VLOOKUP(C1579,'Warehouse Data'!A:H,8,FALSE),D1579)</f>
        <v>0.30037614028693976</v>
      </c>
    </row>
    <row r="1580" spans="1:12" x14ac:dyDescent="0.3">
      <c r="A1580" t="s">
        <v>8164</v>
      </c>
      <c r="B1580" t="s">
        <v>6941</v>
      </c>
      <c r="C1580" t="s">
        <v>5495</v>
      </c>
      <c r="D1580" s="3">
        <v>7</v>
      </c>
      <c r="E1580" s="3" t="s">
        <v>6643</v>
      </c>
      <c r="F1580" s="9">
        <v>45121.053978703727</v>
      </c>
      <c r="G1580" s="9">
        <v>45121.15</v>
      </c>
      <c r="H1580" s="9">
        <v>45121.653284259286</v>
      </c>
      <c r="I1580" s="5" t="str">
        <f>IF(VLOOKUP(B1580, 'Customer Data'!B:C,2,FALSE)='Order Data per SKU'!E1580,"","Different")</f>
        <v/>
      </c>
      <c r="J1580" s="5">
        <f>VLOOKUP(C1580,'Warehouse Data'!A:G,7,FALSE)</f>
        <v>8.99</v>
      </c>
      <c r="K1580" s="5">
        <f t="shared" si="24"/>
        <v>62.93</v>
      </c>
      <c r="L1580" s="15">
        <f>PRODUCT(VLOOKUP(C1580,'Warehouse Data'!A:H,8,FALSE),D1580)</f>
        <v>0.76235918191641083</v>
      </c>
    </row>
    <row r="1581" spans="1:12" x14ac:dyDescent="0.3">
      <c r="A1581" t="s">
        <v>8164</v>
      </c>
      <c r="B1581" t="s">
        <v>6941</v>
      </c>
      <c r="C1581" t="s">
        <v>5769</v>
      </c>
      <c r="D1581" s="3">
        <v>5</v>
      </c>
      <c r="E1581" s="3" t="s">
        <v>6643</v>
      </c>
      <c r="F1581" s="9">
        <v>45121.053978703727</v>
      </c>
      <c r="G1581" s="9">
        <v>45121.587299999999</v>
      </c>
      <c r="H1581" s="9">
        <v>45121.653284259286</v>
      </c>
      <c r="I1581" s="5" t="str">
        <f>IF(VLOOKUP(B1581, 'Customer Data'!B:C,2,FALSE)='Order Data per SKU'!E1581,"","Different")</f>
        <v/>
      </c>
      <c r="J1581" s="5">
        <f>VLOOKUP(C1581,'Warehouse Data'!A:G,7,FALSE)</f>
        <v>199.99</v>
      </c>
      <c r="K1581" s="5">
        <f t="shared" si="24"/>
        <v>999.95</v>
      </c>
      <c r="L1581" s="15">
        <f>PRODUCT(VLOOKUP(C1581,'Warehouse Data'!A:H,8,FALSE),D1581)</f>
        <v>155.04299413411798</v>
      </c>
    </row>
    <row r="1582" spans="1:12" x14ac:dyDescent="0.3">
      <c r="A1582" t="s">
        <v>8165</v>
      </c>
      <c r="B1582" t="s">
        <v>7008</v>
      </c>
      <c r="C1582" t="s">
        <v>5987</v>
      </c>
      <c r="D1582" s="3">
        <v>5</v>
      </c>
      <c r="E1582" s="3" t="s">
        <v>6623</v>
      </c>
      <c r="F1582" s="9">
        <v>45121.486978703724</v>
      </c>
      <c r="G1582" s="9">
        <v>45121.618399999999</v>
      </c>
      <c r="H1582" s="9">
        <v>45121.621006481502</v>
      </c>
      <c r="I1582" s="5" t="str">
        <f>IF(VLOOKUP(B1582, 'Customer Data'!B:C,2,FALSE)='Order Data per SKU'!E1582,"","Different")</f>
        <v/>
      </c>
      <c r="J1582" s="5">
        <f>VLOOKUP(C1582,'Warehouse Data'!A:G,7,FALSE)</f>
        <v>199.99</v>
      </c>
      <c r="K1582" s="5">
        <f t="shared" si="24"/>
        <v>999.95</v>
      </c>
      <c r="L1582" s="15">
        <f>PRODUCT(VLOOKUP(C1582,'Warehouse Data'!A:H,8,FALSE),D1582)</f>
        <v>2.5242888521475297</v>
      </c>
    </row>
    <row r="1583" spans="1:12" x14ac:dyDescent="0.3">
      <c r="A1583" t="s">
        <v>8165</v>
      </c>
      <c r="B1583" t="s">
        <v>7008</v>
      </c>
      <c r="C1583" t="s">
        <v>3465</v>
      </c>
      <c r="D1583" s="3">
        <v>3</v>
      </c>
      <c r="E1583" s="3" t="s">
        <v>6623</v>
      </c>
      <c r="F1583" s="9">
        <v>45121.486978703724</v>
      </c>
      <c r="G1583" s="9">
        <v>45121.501600000003</v>
      </c>
      <c r="H1583" s="9">
        <v>45121.621006481502</v>
      </c>
      <c r="I1583" s="5" t="str">
        <f>IF(VLOOKUP(B1583, 'Customer Data'!B:C,2,FALSE)='Order Data per SKU'!E1583,"","Different")</f>
        <v/>
      </c>
      <c r="J1583" s="5">
        <f>VLOOKUP(C1583,'Warehouse Data'!A:G,7,FALSE)</f>
        <v>12.99</v>
      </c>
      <c r="K1583" s="5">
        <f t="shared" si="24"/>
        <v>38.97</v>
      </c>
      <c r="L1583" s="15">
        <f>PRODUCT(VLOOKUP(C1583,'Warehouse Data'!A:H,8,FALSE),D1583)</f>
        <v>84.005294388460484</v>
      </c>
    </row>
    <row r="1584" spans="1:12" x14ac:dyDescent="0.3">
      <c r="A1584" t="s">
        <v>8165</v>
      </c>
      <c r="B1584" t="s">
        <v>7008</v>
      </c>
      <c r="C1584" t="s">
        <v>4589</v>
      </c>
      <c r="D1584" s="3">
        <v>8</v>
      </c>
      <c r="E1584" s="3" t="s">
        <v>6623</v>
      </c>
      <c r="F1584" s="9">
        <v>45121.486978703724</v>
      </c>
      <c r="G1584" s="9">
        <v>45121.579599999997</v>
      </c>
      <c r="H1584" s="9">
        <v>45121.621006481502</v>
      </c>
      <c r="I1584" s="5" t="str">
        <f>IF(VLOOKUP(B1584, 'Customer Data'!B:C,2,FALSE)='Order Data per SKU'!E1584,"","Different")</f>
        <v/>
      </c>
      <c r="J1584" s="5">
        <f>VLOOKUP(C1584,'Warehouse Data'!A:G,7,FALSE)</f>
        <v>6.99</v>
      </c>
      <c r="K1584" s="5">
        <f t="shared" si="24"/>
        <v>55.92</v>
      </c>
      <c r="L1584" s="15">
        <f>PRODUCT(VLOOKUP(C1584,'Warehouse Data'!A:H,8,FALSE),D1584)</f>
        <v>4.0007596679027326</v>
      </c>
    </row>
    <row r="1585" spans="1:12" x14ac:dyDescent="0.3">
      <c r="A1585" t="s">
        <v>8166</v>
      </c>
      <c r="B1585" t="s">
        <v>7098</v>
      </c>
      <c r="C1585" t="s">
        <v>5195</v>
      </c>
      <c r="D1585" s="3">
        <v>4</v>
      </c>
      <c r="E1585" s="3" t="s">
        <v>6663</v>
      </c>
      <c r="F1585" s="9">
        <v>45121.795978703725</v>
      </c>
      <c r="G1585" s="9">
        <v>45121.890899999999</v>
      </c>
      <c r="H1585" s="9">
        <v>45122.008478703727</v>
      </c>
      <c r="I1585" s="5" t="str">
        <f>IF(VLOOKUP(B1585, 'Customer Data'!B:C,2,FALSE)='Order Data per SKU'!E1585,"","Different")</f>
        <v/>
      </c>
      <c r="J1585" s="5">
        <f>VLOOKUP(C1585,'Warehouse Data'!A:G,7,FALSE)</f>
        <v>30.99</v>
      </c>
      <c r="K1585" s="5">
        <f t="shared" si="24"/>
        <v>123.96</v>
      </c>
      <c r="L1585" s="15">
        <f>PRODUCT(VLOOKUP(C1585,'Warehouse Data'!A:H,8,FALSE),D1585)</f>
        <v>20.037615734222729</v>
      </c>
    </row>
    <row r="1586" spans="1:12" x14ac:dyDescent="0.3">
      <c r="A1586" t="s">
        <v>8166</v>
      </c>
      <c r="B1586" t="s">
        <v>7098</v>
      </c>
      <c r="C1586" t="s">
        <v>5806</v>
      </c>
      <c r="D1586" s="3">
        <v>5</v>
      </c>
      <c r="E1586" s="3" t="s">
        <v>6663</v>
      </c>
      <c r="F1586" s="9">
        <v>45121.795978703725</v>
      </c>
      <c r="G1586" s="9">
        <v>45121.865700000002</v>
      </c>
      <c r="H1586" s="9">
        <v>45122.008478703727</v>
      </c>
      <c r="I1586" s="5" t="str">
        <f>IF(VLOOKUP(B1586, 'Customer Data'!B:C,2,FALSE)='Order Data per SKU'!E1586,"","Different")</f>
        <v/>
      </c>
      <c r="J1586" s="5">
        <f>VLOOKUP(C1586,'Warehouse Data'!A:G,7,FALSE)</f>
        <v>69.989999999999995</v>
      </c>
      <c r="K1586" s="5">
        <f t="shared" si="24"/>
        <v>349.95</v>
      </c>
      <c r="L1586" s="15">
        <f>PRODUCT(VLOOKUP(C1586,'Warehouse Data'!A:H,8,FALSE),D1586)</f>
        <v>2.0284328614345353</v>
      </c>
    </row>
    <row r="1587" spans="1:12" x14ac:dyDescent="0.3">
      <c r="A1587" t="s">
        <v>8167</v>
      </c>
      <c r="B1587" t="s">
        <v>7129</v>
      </c>
      <c r="C1587" t="s">
        <v>3137</v>
      </c>
      <c r="D1587" s="3">
        <v>1</v>
      </c>
      <c r="E1587" s="3" t="s">
        <v>6661</v>
      </c>
      <c r="F1587" s="9">
        <v>45122.026978703725</v>
      </c>
      <c r="G1587" s="9">
        <v>45122.037799999998</v>
      </c>
      <c r="H1587" s="9">
        <v>45122.047117592614</v>
      </c>
      <c r="I1587" s="5" t="str">
        <f>IF(VLOOKUP(B1587, 'Customer Data'!B:C,2,FALSE)='Order Data per SKU'!E1587,"","Different")</f>
        <v/>
      </c>
      <c r="J1587" s="5">
        <f>VLOOKUP(C1587,'Warehouse Data'!A:G,7,FALSE)</f>
        <v>69.989999999999995</v>
      </c>
      <c r="K1587" s="5">
        <f t="shared" si="24"/>
        <v>69.989999999999995</v>
      </c>
      <c r="L1587" s="15">
        <f>PRODUCT(VLOOKUP(C1587,'Warehouse Data'!A:H,8,FALSE),D1587)</f>
        <v>2.5047230405261467</v>
      </c>
    </row>
    <row r="1588" spans="1:12" x14ac:dyDescent="0.3">
      <c r="A1588" t="s">
        <v>8167</v>
      </c>
      <c r="B1588" t="s">
        <v>7129</v>
      </c>
      <c r="C1588" t="s">
        <v>5914</v>
      </c>
      <c r="D1588" s="3">
        <v>1</v>
      </c>
      <c r="E1588" s="3" t="s">
        <v>6661</v>
      </c>
      <c r="F1588" s="9">
        <v>45122.026978703725</v>
      </c>
      <c r="G1588" s="9">
        <v>45122.042500000003</v>
      </c>
      <c r="H1588" s="9">
        <v>45122.047117592614</v>
      </c>
      <c r="I1588" s="5" t="str">
        <f>IF(VLOOKUP(B1588, 'Customer Data'!B:C,2,FALSE)='Order Data per SKU'!E1588,"","Different")</f>
        <v/>
      </c>
      <c r="J1588" s="5">
        <f>VLOOKUP(C1588,'Warehouse Data'!A:G,7,FALSE)</f>
        <v>49.99</v>
      </c>
      <c r="K1588" s="5">
        <f t="shared" si="24"/>
        <v>49.99</v>
      </c>
      <c r="L1588" s="15">
        <f>PRODUCT(VLOOKUP(C1588,'Warehouse Data'!A:H,8,FALSE),D1588)</f>
        <v>23.004888193773027</v>
      </c>
    </row>
    <row r="1589" spans="1:12" x14ac:dyDescent="0.3">
      <c r="A1589" t="s">
        <v>8167</v>
      </c>
      <c r="B1589" t="s">
        <v>7129</v>
      </c>
      <c r="C1589" t="s">
        <v>5162</v>
      </c>
      <c r="D1589" s="3">
        <v>6</v>
      </c>
      <c r="E1589" s="3" t="s">
        <v>6661</v>
      </c>
      <c r="F1589" s="9">
        <v>45122.026978703725</v>
      </c>
      <c r="G1589" s="9">
        <v>45122.031499999997</v>
      </c>
      <c r="H1589" s="9">
        <v>45122.047117592614</v>
      </c>
      <c r="I1589" s="5" t="str">
        <f>IF(VLOOKUP(B1589, 'Customer Data'!B:C,2,FALSE)='Order Data per SKU'!E1589,"","Different")</f>
        <v/>
      </c>
      <c r="J1589" s="5">
        <f>VLOOKUP(C1589,'Warehouse Data'!A:G,7,FALSE)</f>
        <v>18.989999999999998</v>
      </c>
      <c r="K1589" s="5">
        <f t="shared" si="24"/>
        <v>113.94</v>
      </c>
      <c r="L1589" s="15">
        <f>PRODUCT(VLOOKUP(C1589,'Warehouse Data'!A:H,8,FALSE),D1589)</f>
        <v>3.0495470736221755</v>
      </c>
    </row>
    <row r="1590" spans="1:12" x14ac:dyDescent="0.3">
      <c r="A1590" t="s">
        <v>8168</v>
      </c>
      <c r="B1590" t="s">
        <v>6899</v>
      </c>
      <c r="C1590" t="s">
        <v>3215</v>
      </c>
      <c r="D1590" s="3">
        <v>8</v>
      </c>
      <c r="E1590" s="3" t="s">
        <v>6653</v>
      </c>
      <c r="F1590" s="9">
        <v>45122.220978703728</v>
      </c>
      <c r="G1590" s="9">
        <v>45122.279399999999</v>
      </c>
      <c r="H1590" s="9">
        <v>45122.456395370398</v>
      </c>
      <c r="I1590" s="5" t="str">
        <f>IF(VLOOKUP(B1590, 'Customer Data'!B:C,2,FALSE)='Order Data per SKU'!E1590,"","Different")</f>
        <v/>
      </c>
      <c r="J1590" s="5">
        <f>VLOOKUP(C1590,'Warehouse Data'!A:G,7,FALSE)</f>
        <v>22.99</v>
      </c>
      <c r="K1590" s="5">
        <f t="shared" si="24"/>
        <v>183.92</v>
      </c>
      <c r="L1590" s="15">
        <f>PRODUCT(VLOOKUP(C1590,'Warehouse Data'!A:H,8,FALSE),D1590)</f>
        <v>24.025140241285943</v>
      </c>
    </row>
    <row r="1591" spans="1:12" x14ac:dyDescent="0.3">
      <c r="A1591" t="s">
        <v>8168</v>
      </c>
      <c r="B1591" t="s">
        <v>6899</v>
      </c>
      <c r="C1591" t="s">
        <v>4637</v>
      </c>
      <c r="D1591" s="3">
        <v>7</v>
      </c>
      <c r="E1591" s="3" t="s">
        <v>6653</v>
      </c>
      <c r="F1591" s="9">
        <v>45122.220978703728</v>
      </c>
      <c r="G1591" s="9">
        <v>45122.348899999997</v>
      </c>
      <c r="H1591" s="9">
        <v>45122.456395370398</v>
      </c>
      <c r="I1591" s="5" t="str">
        <f>IF(VLOOKUP(B1591, 'Customer Data'!B:C,2,FALSE)='Order Data per SKU'!E1591,"","Different")</f>
        <v/>
      </c>
      <c r="J1591" s="5">
        <f>VLOOKUP(C1591,'Warehouse Data'!A:G,7,FALSE)</f>
        <v>9.99</v>
      </c>
      <c r="K1591" s="5">
        <f t="shared" si="24"/>
        <v>69.930000000000007</v>
      </c>
      <c r="L1591" s="15">
        <f>PRODUCT(VLOOKUP(C1591,'Warehouse Data'!A:H,8,FALSE),D1591)</f>
        <v>17.526042711915096</v>
      </c>
    </row>
    <row r="1592" spans="1:12" x14ac:dyDescent="0.3">
      <c r="A1592" t="s">
        <v>8169</v>
      </c>
      <c r="B1592" t="s">
        <v>6740</v>
      </c>
      <c r="C1592" t="s">
        <v>5585</v>
      </c>
      <c r="D1592" s="3">
        <v>2</v>
      </c>
      <c r="E1592" s="3" t="s">
        <v>6661</v>
      </c>
      <c r="F1592" s="9">
        <v>45122.670978703725</v>
      </c>
      <c r="G1592" s="9">
        <v>45123.058499999999</v>
      </c>
      <c r="H1592" s="9">
        <v>45123.38556203706</v>
      </c>
      <c r="I1592" s="5" t="str">
        <f>IF(VLOOKUP(B1592, 'Customer Data'!B:C,2,FALSE)='Order Data per SKU'!E1592,"","Different")</f>
        <v>Different</v>
      </c>
      <c r="J1592" s="5">
        <f>VLOOKUP(C1592,'Warehouse Data'!A:G,7,FALSE)</f>
        <v>149.99</v>
      </c>
      <c r="K1592" s="5">
        <f t="shared" si="24"/>
        <v>299.98</v>
      </c>
      <c r="L1592" s="15">
        <f>PRODUCT(VLOOKUP(C1592,'Warehouse Data'!A:H,8,FALSE),D1592)</f>
        <v>2.0112583870534548</v>
      </c>
    </row>
    <row r="1593" spans="1:12" x14ac:dyDescent="0.3">
      <c r="A1593" t="s">
        <v>8170</v>
      </c>
      <c r="B1593" t="s">
        <v>7248</v>
      </c>
      <c r="C1593" t="s">
        <v>4807</v>
      </c>
      <c r="D1593" s="3">
        <v>7</v>
      </c>
      <c r="E1593" s="3" t="s">
        <v>6623</v>
      </c>
      <c r="F1593" s="9">
        <v>45122.959978703722</v>
      </c>
      <c r="G1593" s="9">
        <v>45123.080900000001</v>
      </c>
      <c r="H1593" s="9">
        <v>45123.301645370389</v>
      </c>
      <c r="I1593" s="5" t="str">
        <f>IF(VLOOKUP(B1593, 'Customer Data'!B:C,2,FALSE)='Order Data per SKU'!E1593,"","Different")</f>
        <v/>
      </c>
      <c r="J1593" s="5">
        <f>VLOOKUP(C1593,'Warehouse Data'!A:G,7,FALSE)</f>
        <v>9.99</v>
      </c>
      <c r="K1593" s="5">
        <f t="shared" si="24"/>
        <v>69.930000000000007</v>
      </c>
      <c r="L1593" s="15">
        <f>PRODUCT(VLOOKUP(C1593,'Warehouse Data'!A:H,8,FALSE),D1593)</f>
        <v>3.5373651468691198</v>
      </c>
    </row>
    <row r="1594" spans="1:12" x14ac:dyDescent="0.3">
      <c r="A1594" t="s">
        <v>8170</v>
      </c>
      <c r="B1594" t="s">
        <v>7248</v>
      </c>
      <c r="C1594" t="s">
        <v>3411</v>
      </c>
      <c r="D1594" s="3">
        <v>3</v>
      </c>
      <c r="E1594" s="3" t="s">
        <v>6623</v>
      </c>
      <c r="F1594" s="9">
        <v>45122.959978703722</v>
      </c>
      <c r="G1594" s="9">
        <v>45123.19</v>
      </c>
      <c r="H1594" s="9">
        <v>45123.301645370389</v>
      </c>
      <c r="I1594" s="5" t="str">
        <f>IF(VLOOKUP(B1594, 'Customer Data'!B:C,2,FALSE)='Order Data per SKU'!E1594,"","Different")</f>
        <v/>
      </c>
      <c r="J1594" s="5">
        <f>VLOOKUP(C1594,'Warehouse Data'!A:G,7,FALSE)</f>
        <v>34.99</v>
      </c>
      <c r="K1594" s="5">
        <f t="shared" si="24"/>
        <v>104.97</v>
      </c>
      <c r="L1594" s="15">
        <f>PRODUCT(VLOOKUP(C1594,'Warehouse Data'!A:H,8,FALSE),D1594)</f>
        <v>1.5208989874366059</v>
      </c>
    </row>
    <row r="1595" spans="1:12" x14ac:dyDescent="0.3">
      <c r="A1595" t="s">
        <v>8171</v>
      </c>
      <c r="B1595" t="s">
        <v>6743</v>
      </c>
      <c r="C1595" t="s">
        <v>3152</v>
      </c>
      <c r="D1595" s="3">
        <v>3</v>
      </c>
      <c r="E1595" s="3" t="s">
        <v>6623</v>
      </c>
      <c r="F1595" s="9">
        <v>45123.368978703722</v>
      </c>
      <c r="G1595" s="9">
        <v>45123.405299999999</v>
      </c>
      <c r="H1595" s="9">
        <v>45123.464117592608</v>
      </c>
      <c r="I1595" s="5" t="str">
        <f>IF(VLOOKUP(B1595, 'Customer Data'!B:C,2,FALSE)='Order Data per SKU'!E1595,"","Different")</f>
        <v/>
      </c>
      <c r="J1595" s="5">
        <f>VLOOKUP(C1595,'Warehouse Data'!A:G,7,FALSE)</f>
        <v>54.99</v>
      </c>
      <c r="K1595" s="5">
        <f t="shared" si="24"/>
        <v>164.97</v>
      </c>
      <c r="L1595" s="15">
        <f>PRODUCT(VLOOKUP(C1595,'Warehouse Data'!A:H,8,FALSE),D1595)</f>
        <v>1.5208632508868165</v>
      </c>
    </row>
    <row r="1596" spans="1:12" x14ac:dyDescent="0.3">
      <c r="A1596" t="s">
        <v>8171</v>
      </c>
      <c r="B1596" t="s">
        <v>6743</v>
      </c>
      <c r="C1596" t="s">
        <v>3899</v>
      </c>
      <c r="D1596" s="3">
        <v>3</v>
      </c>
      <c r="E1596" s="3" t="s">
        <v>6623</v>
      </c>
      <c r="F1596" s="9">
        <v>45123.368978703722</v>
      </c>
      <c r="G1596" s="9">
        <v>45123.383800000003</v>
      </c>
      <c r="H1596" s="9">
        <v>45123.464117592608</v>
      </c>
      <c r="I1596" s="5" t="str">
        <f>IF(VLOOKUP(B1596, 'Customer Data'!B:C,2,FALSE)='Order Data per SKU'!E1596,"","Different")</f>
        <v/>
      </c>
      <c r="J1596" s="5">
        <f>VLOOKUP(C1596,'Warehouse Data'!A:G,7,FALSE)</f>
        <v>5.99</v>
      </c>
      <c r="K1596" s="5">
        <f t="shared" si="24"/>
        <v>17.97</v>
      </c>
      <c r="L1596" s="15">
        <f>PRODUCT(VLOOKUP(C1596,'Warehouse Data'!A:H,8,FALSE),D1596)</f>
        <v>108.00947067144865</v>
      </c>
    </row>
    <row r="1597" spans="1:12" x14ac:dyDescent="0.3">
      <c r="A1597" t="s">
        <v>8172</v>
      </c>
      <c r="B1597" t="s">
        <v>6819</v>
      </c>
      <c r="C1597" t="s">
        <v>5897</v>
      </c>
      <c r="D1597" s="3">
        <v>3</v>
      </c>
      <c r="E1597" s="3" t="s">
        <v>6661</v>
      </c>
      <c r="F1597" s="9">
        <v>45123.755978703724</v>
      </c>
      <c r="G1597" s="9">
        <v>45123.850299999998</v>
      </c>
      <c r="H1597" s="9">
        <v>45123.873339814832</v>
      </c>
      <c r="I1597" s="5" t="str">
        <f>IF(VLOOKUP(B1597, 'Customer Data'!B:C,2,FALSE)='Order Data per SKU'!E1597,"","Different")</f>
        <v/>
      </c>
      <c r="J1597" s="5">
        <f>VLOOKUP(C1597,'Warehouse Data'!A:G,7,FALSE)</f>
        <v>149.99</v>
      </c>
      <c r="K1597" s="5">
        <f t="shared" si="24"/>
        <v>449.97</v>
      </c>
      <c r="L1597" s="15">
        <f>PRODUCT(VLOOKUP(C1597,'Warehouse Data'!A:H,8,FALSE),D1597)</f>
        <v>1.5067120410437571</v>
      </c>
    </row>
    <row r="1598" spans="1:12" x14ac:dyDescent="0.3">
      <c r="A1598" t="s">
        <v>8172</v>
      </c>
      <c r="B1598" t="s">
        <v>6819</v>
      </c>
      <c r="C1598" t="s">
        <v>3752</v>
      </c>
      <c r="D1598" s="3">
        <v>5</v>
      </c>
      <c r="E1598" s="3" t="s">
        <v>6661</v>
      </c>
      <c r="F1598" s="9">
        <v>45123.755978703724</v>
      </c>
      <c r="G1598" s="9">
        <v>45123.848599999998</v>
      </c>
      <c r="H1598" s="9">
        <v>45123.873339814832</v>
      </c>
      <c r="I1598" s="5" t="str">
        <f>IF(VLOOKUP(B1598, 'Customer Data'!B:C,2,FALSE)='Order Data per SKU'!E1598,"","Different")</f>
        <v/>
      </c>
      <c r="J1598" s="5">
        <f>VLOOKUP(C1598,'Warehouse Data'!A:G,7,FALSE)</f>
        <v>18.989999999999998</v>
      </c>
      <c r="K1598" s="5">
        <f t="shared" si="24"/>
        <v>94.949999999999989</v>
      </c>
      <c r="L1598" s="15">
        <f>PRODUCT(VLOOKUP(C1598,'Warehouse Data'!A:H,8,FALSE),D1598)</f>
        <v>7.526539886489009</v>
      </c>
    </row>
    <row r="1599" spans="1:12" x14ac:dyDescent="0.3">
      <c r="A1599" t="s">
        <v>8172</v>
      </c>
      <c r="B1599" t="s">
        <v>6819</v>
      </c>
      <c r="C1599" t="s">
        <v>3610</v>
      </c>
      <c r="D1599" s="3">
        <v>7</v>
      </c>
      <c r="E1599" s="3" t="s">
        <v>6661</v>
      </c>
      <c r="F1599" s="9">
        <v>45123.755978703724</v>
      </c>
      <c r="G1599" s="9">
        <v>45123.802499999998</v>
      </c>
      <c r="H1599" s="9">
        <v>45123.873339814832</v>
      </c>
      <c r="I1599" s="5" t="str">
        <f>IF(VLOOKUP(B1599, 'Customer Data'!B:C,2,FALSE)='Order Data per SKU'!E1599,"","Different")</f>
        <v/>
      </c>
      <c r="J1599" s="5">
        <f>VLOOKUP(C1599,'Warehouse Data'!A:G,7,FALSE)</f>
        <v>179.99</v>
      </c>
      <c r="K1599" s="5">
        <f t="shared" si="24"/>
        <v>1259.93</v>
      </c>
      <c r="L1599" s="15">
        <f>PRODUCT(VLOOKUP(C1599,'Warehouse Data'!A:H,8,FALSE),D1599)</f>
        <v>2.1074083851260177</v>
      </c>
    </row>
    <row r="1600" spans="1:12" x14ac:dyDescent="0.3">
      <c r="A1600" t="s">
        <v>8172</v>
      </c>
      <c r="B1600" t="s">
        <v>6819</v>
      </c>
      <c r="C1600" t="s">
        <v>3873</v>
      </c>
      <c r="D1600" s="3">
        <v>6</v>
      </c>
      <c r="E1600" s="3" t="s">
        <v>6661</v>
      </c>
      <c r="F1600" s="9">
        <v>45123.755978703724</v>
      </c>
      <c r="G1600" s="9">
        <v>45123.845699999998</v>
      </c>
      <c r="H1600" s="9">
        <v>45123.873339814832</v>
      </c>
      <c r="I1600" s="5" t="str">
        <f>IF(VLOOKUP(B1600, 'Customer Data'!B:C,2,FALSE)='Order Data per SKU'!E1600,"","Different")</f>
        <v/>
      </c>
      <c r="J1600" s="5">
        <f>VLOOKUP(C1600,'Warehouse Data'!A:G,7,FALSE)</f>
        <v>9.99</v>
      </c>
      <c r="K1600" s="5">
        <f t="shared" si="24"/>
        <v>59.94</v>
      </c>
      <c r="L1600" s="15">
        <f>PRODUCT(VLOOKUP(C1600,'Warehouse Data'!A:H,8,FALSE),D1600)</f>
        <v>12.047873278297674</v>
      </c>
    </row>
    <row r="1601" spans="1:12" x14ac:dyDescent="0.3">
      <c r="A1601" t="s">
        <v>8173</v>
      </c>
      <c r="B1601" t="s">
        <v>6770</v>
      </c>
      <c r="C1601" t="s">
        <v>3251</v>
      </c>
      <c r="D1601" s="3">
        <v>4</v>
      </c>
      <c r="E1601" s="3" t="s">
        <v>6653</v>
      </c>
      <c r="F1601" s="9">
        <v>45123.879978703728</v>
      </c>
      <c r="G1601" s="9">
        <v>45123.972300000001</v>
      </c>
      <c r="H1601" s="9">
        <v>45124.046645370392</v>
      </c>
      <c r="I1601" s="5" t="str">
        <f>IF(VLOOKUP(B1601, 'Customer Data'!B:C,2,FALSE)='Order Data per SKU'!E1601,"","Different")</f>
        <v/>
      </c>
      <c r="J1601" s="5">
        <f>VLOOKUP(C1601,'Warehouse Data'!A:G,7,FALSE)</f>
        <v>32.99</v>
      </c>
      <c r="K1601" s="5">
        <f t="shared" si="24"/>
        <v>131.96</v>
      </c>
      <c r="L1601" s="15">
        <f>PRODUCT(VLOOKUP(C1601,'Warehouse Data'!A:H,8,FALSE),D1601)</f>
        <v>0.40475399201510431</v>
      </c>
    </row>
    <row r="1602" spans="1:12" x14ac:dyDescent="0.3">
      <c r="A1602" t="s">
        <v>8173</v>
      </c>
      <c r="B1602" t="s">
        <v>6770</v>
      </c>
      <c r="C1602" t="s">
        <v>4338</v>
      </c>
      <c r="D1602" s="3">
        <v>5</v>
      </c>
      <c r="E1602" s="3" t="s">
        <v>6653</v>
      </c>
      <c r="F1602" s="9">
        <v>45123.879978703728</v>
      </c>
      <c r="G1602" s="9">
        <v>45124.032800000001</v>
      </c>
      <c r="H1602" s="9">
        <v>45124.046645370392</v>
      </c>
      <c r="I1602" s="5" t="str">
        <f>IF(VLOOKUP(B1602, 'Customer Data'!B:C,2,FALSE)='Order Data per SKU'!E1602,"","Different")</f>
        <v/>
      </c>
      <c r="J1602" s="5">
        <f>VLOOKUP(C1602,'Warehouse Data'!A:G,7,FALSE)</f>
        <v>199.99</v>
      </c>
      <c r="K1602" s="5">
        <f t="shared" si="24"/>
        <v>999.95</v>
      </c>
      <c r="L1602" s="15">
        <f>PRODUCT(VLOOKUP(C1602,'Warehouse Data'!A:H,8,FALSE),D1602)</f>
        <v>0.5189299034326369</v>
      </c>
    </row>
    <row r="1603" spans="1:12" x14ac:dyDescent="0.3">
      <c r="A1603" t="s">
        <v>8174</v>
      </c>
      <c r="B1603" t="s">
        <v>7061</v>
      </c>
      <c r="C1603" t="s">
        <v>4517</v>
      </c>
      <c r="D1603" s="3">
        <v>2</v>
      </c>
      <c r="E1603" s="3" t="s">
        <v>6628</v>
      </c>
      <c r="F1603" s="9">
        <v>45124.280978703726</v>
      </c>
      <c r="G1603" s="9">
        <v>45124.678</v>
      </c>
      <c r="H1603" s="9">
        <v>45124.711534259281</v>
      </c>
      <c r="I1603" s="5" t="str">
        <f>IF(VLOOKUP(B1603, 'Customer Data'!B:C,2,FALSE)='Order Data per SKU'!E1603,"","Different")</f>
        <v/>
      </c>
      <c r="J1603" s="5">
        <f>VLOOKUP(C1603,'Warehouse Data'!A:G,7,FALSE)</f>
        <v>34.99</v>
      </c>
      <c r="K1603" s="5">
        <f t="shared" si="24"/>
        <v>69.98</v>
      </c>
      <c r="L1603" s="15">
        <f>PRODUCT(VLOOKUP(C1603,'Warehouse Data'!A:H,8,FALSE),D1603)</f>
        <v>0.21902278849346909</v>
      </c>
    </row>
    <row r="1604" spans="1:12" x14ac:dyDescent="0.3">
      <c r="A1604" t="s">
        <v>8175</v>
      </c>
      <c r="B1604" t="s">
        <v>7053</v>
      </c>
      <c r="C1604" t="s">
        <v>5376</v>
      </c>
      <c r="D1604" s="3">
        <v>1</v>
      </c>
      <c r="E1604" s="3" t="s">
        <v>6656</v>
      </c>
      <c r="F1604" s="9">
        <v>45124.428978703727</v>
      </c>
      <c r="G1604" s="9">
        <v>45124.930099999998</v>
      </c>
      <c r="H1604" s="9">
        <v>45125.405367592619</v>
      </c>
      <c r="I1604" s="5" t="str">
        <f>IF(VLOOKUP(B1604, 'Customer Data'!B:C,2,FALSE)='Order Data per SKU'!E1604,"","Different")</f>
        <v/>
      </c>
      <c r="J1604" s="5">
        <f>VLOOKUP(C1604,'Warehouse Data'!A:G,7,FALSE)</f>
        <v>29.99</v>
      </c>
      <c r="K1604" s="5">
        <f t="shared" ref="K1604:K1667" si="25">J1604*D1604</f>
        <v>29.99</v>
      </c>
      <c r="L1604" s="15">
        <f>PRODUCT(VLOOKUP(C1604,'Warehouse Data'!A:H,8,FALSE),D1604)</f>
        <v>0.50676196168807131</v>
      </c>
    </row>
    <row r="1605" spans="1:12" x14ac:dyDescent="0.3">
      <c r="A1605" t="s">
        <v>8176</v>
      </c>
      <c r="B1605" t="s">
        <v>7191</v>
      </c>
      <c r="C1605" t="s">
        <v>4029</v>
      </c>
      <c r="D1605" s="3">
        <v>4</v>
      </c>
      <c r="E1605" s="3" t="s">
        <v>6643</v>
      </c>
      <c r="F1605" s="9">
        <v>45124.833978703726</v>
      </c>
      <c r="G1605" s="9">
        <v>45125.251100000001</v>
      </c>
      <c r="H1605" s="9">
        <v>45125.76731203706</v>
      </c>
      <c r="I1605" s="5" t="str">
        <f>IF(VLOOKUP(B1605, 'Customer Data'!B:C,2,FALSE)='Order Data per SKU'!E1605,"","Different")</f>
        <v/>
      </c>
      <c r="J1605" s="5">
        <f>VLOOKUP(C1605,'Warehouse Data'!A:G,7,FALSE)</f>
        <v>29.99</v>
      </c>
      <c r="K1605" s="5">
        <f t="shared" si="25"/>
        <v>119.96</v>
      </c>
      <c r="L1605" s="15">
        <f>PRODUCT(VLOOKUP(C1605,'Warehouse Data'!A:H,8,FALSE),D1605)</f>
        <v>4.0275723859518573</v>
      </c>
    </row>
    <row r="1606" spans="1:12" x14ac:dyDescent="0.3">
      <c r="A1606" t="s">
        <v>8176</v>
      </c>
      <c r="B1606" t="s">
        <v>7191</v>
      </c>
      <c r="C1606" t="s">
        <v>5728</v>
      </c>
      <c r="D1606" s="3">
        <v>5</v>
      </c>
      <c r="E1606" s="3" t="s">
        <v>6643</v>
      </c>
      <c r="F1606" s="9">
        <v>45124.833978703726</v>
      </c>
      <c r="G1606" s="9">
        <v>45125.435799999999</v>
      </c>
      <c r="H1606" s="9">
        <v>45125.76731203706</v>
      </c>
      <c r="I1606" s="5" t="str">
        <f>IF(VLOOKUP(B1606, 'Customer Data'!B:C,2,FALSE)='Order Data per SKU'!E1606,"","Different")</f>
        <v/>
      </c>
      <c r="J1606" s="5">
        <f>VLOOKUP(C1606,'Warehouse Data'!A:G,7,FALSE)</f>
        <v>299.99</v>
      </c>
      <c r="K1606" s="5">
        <f t="shared" si="25"/>
        <v>1499.95</v>
      </c>
      <c r="L1606" s="15">
        <f>PRODUCT(VLOOKUP(C1606,'Warehouse Data'!A:H,8,FALSE),D1606)</f>
        <v>0.53019506099529412</v>
      </c>
    </row>
    <row r="1607" spans="1:12" x14ac:dyDescent="0.3">
      <c r="A1607" t="s">
        <v>8177</v>
      </c>
      <c r="B1607" t="s">
        <v>6945</v>
      </c>
      <c r="C1607" t="s">
        <v>4296</v>
      </c>
      <c r="D1607" s="3">
        <v>8</v>
      </c>
      <c r="E1607" s="3" t="s">
        <v>6631</v>
      </c>
      <c r="F1607" s="9">
        <v>45124.901978703725</v>
      </c>
      <c r="G1607" s="9">
        <v>45125.724399999999</v>
      </c>
      <c r="H1607" s="9">
        <v>45125.819339814836</v>
      </c>
      <c r="I1607" s="5" t="str">
        <f>IF(VLOOKUP(B1607, 'Customer Data'!B:C,2,FALSE)='Order Data per SKU'!E1607,"","Different")</f>
        <v/>
      </c>
      <c r="J1607" s="5">
        <f>VLOOKUP(C1607,'Warehouse Data'!A:G,7,FALSE)</f>
        <v>54.99</v>
      </c>
      <c r="K1607" s="5">
        <f t="shared" si="25"/>
        <v>439.92</v>
      </c>
      <c r="L1607" s="15">
        <f>PRODUCT(VLOOKUP(C1607,'Warehouse Data'!A:H,8,FALSE),D1607)</f>
        <v>24.035320553341368</v>
      </c>
    </row>
    <row r="1608" spans="1:12" x14ac:dyDescent="0.3">
      <c r="A1608" t="s">
        <v>8177</v>
      </c>
      <c r="B1608" t="s">
        <v>6945</v>
      </c>
      <c r="C1608" t="s">
        <v>4238</v>
      </c>
      <c r="D1608" s="3">
        <v>6</v>
      </c>
      <c r="E1608" s="3" t="s">
        <v>6631</v>
      </c>
      <c r="F1608" s="9">
        <v>45124.901978703725</v>
      </c>
      <c r="G1608" s="9">
        <v>45125.508500000004</v>
      </c>
      <c r="H1608" s="9">
        <v>45125.819339814836</v>
      </c>
      <c r="I1608" s="5" t="str">
        <f>IF(VLOOKUP(B1608, 'Customer Data'!B:C,2,FALSE)='Order Data per SKU'!E1608,"","Different")</f>
        <v/>
      </c>
      <c r="J1608" s="5">
        <f>VLOOKUP(C1608,'Warehouse Data'!A:G,7,FALSE)</f>
        <v>34.99</v>
      </c>
      <c r="K1608" s="5">
        <f t="shared" si="25"/>
        <v>209.94</v>
      </c>
      <c r="L1608" s="15">
        <f>PRODUCT(VLOOKUP(C1608,'Warehouse Data'!A:H,8,FALSE),D1608)</f>
        <v>0.62211804847012975</v>
      </c>
    </row>
    <row r="1609" spans="1:12" x14ac:dyDescent="0.3">
      <c r="A1609" t="s">
        <v>8178</v>
      </c>
      <c r="B1609" t="s">
        <v>7207</v>
      </c>
      <c r="C1609" t="s">
        <v>4007</v>
      </c>
      <c r="D1609" s="3">
        <v>5</v>
      </c>
      <c r="E1609" s="3" t="s">
        <v>6643</v>
      </c>
      <c r="F1609" s="9">
        <v>45125.206978703725</v>
      </c>
      <c r="G1609" s="9">
        <v>45125.311099999999</v>
      </c>
      <c r="H1609" s="9">
        <v>45125.550034259279</v>
      </c>
      <c r="I1609" s="5" t="str">
        <f>IF(VLOOKUP(B1609, 'Customer Data'!B:C,2,FALSE)='Order Data per SKU'!E1609,"","Different")</f>
        <v>Different</v>
      </c>
      <c r="J1609" s="5">
        <f>VLOOKUP(C1609,'Warehouse Data'!A:G,7,FALSE)</f>
        <v>49.99</v>
      </c>
      <c r="K1609" s="5">
        <f t="shared" si="25"/>
        <v>249.95000000000002</v>
      </c>
      <c r="L1609" s="15">
        <f>PRODUCT(VLOOKUP(C1609,'Warehouse Data'!A:H,8,FALSE),D1609)</f>
        <v>2.5121205089335445</v>
      </c>
    </row>
    <row r="1610" spans="1:12" x14ac:dyDescent="0.3">
      <c r="A1610" t="s">
        <v>8179</v>
      </c>
      <c r="B1610" t="s">
        <v>7239</v>
      </c>
      <c r="C1610" t="s">
        <v>4940</v>
      </c>
      <c r="D1610" s="3">
        <v>5</v>
      </c>
      <c r="E1610" s="3" t="s">
        <v>6651</v>
      </c>
      <c r="F1610" s="9">
        <v>45125.418978703725</v>
      </c>
      <c r="G1610" s="9">
        <v>45125.551800000001</v>
      </c>
      <c r="H1610" s="9">
        <v>45125.591895370395</v>
      </c>
      <c r="I1610" s="5" t="str">
        <f>IF(VLOOKUP(B1610, 'Customer Data'!B:C,2,FALSE)='Order Data per SKU'!E1610,"","Different")</f>
        <v/>
      </c>
      <c r="J1610" s="5">
        <f>VLOOKUP(C1610,'Warehouse Data'!A:G,7,FALSE)</f>
        <v>5.99</v>
      </c>
      <c r="K1610" s="5">
        <f t="shared" si="25"/>
        <v>29.950000000000003</v>
      </c>
      <c r="L1610" s="15">
        <f>PRODUCT(VLOOKUP(C1610,'Warehouse Data'!A:H,8,FALSE),D1610)</f>
        <v>15.023471069789093</v>
      </c>
    </row>
    <row r="1611" spans="1:12" x14ac:dyDescent="0.3">
      <c r="A1611" t="s">
        <v>8179</v>
      </c>
      <c r="B1611" t="s">
        <v>7239</v>
      </c>
      <c r="C1611" t="s">
        <v>4759</v>
      </c>
      <c r="D1611" s="3">
        <v>5</v>
      </c>
      <c r="E1611" s="3" t="s">
        <v>6651</v>
      </c>
      <c r="F1611" s="9">
        <v>45125.418978703725</v>
      </c>
      <c r="G1611" s="9">
        <v>45125.543100000003</v>
      </c>
      <c r="H1611" s="9">
        <v>45125.591895370395</v>
      </c>
      <c r="I1611" s="5" t="str">
        <f>IF(VLOOKUP(B1611, 'Customer Data'!B:C,2,FALSE)='Order Data per SKU'!E1611,"","Different")</f>
        <v/>
      </c>
      <c r="J1611" s="5">
        <f>VLOOKUP(C1611,'Warehouse Data'!A:G,7,FALSE)</f>
        <v>5.99</v>
      </c>
      <c r="K1611" s="5">
        <f t="shared" si="25"/>
        <v>29.950000000000003</v>
      </c>
      <c r="L1611" s="15">
        <f>PRODUCT(VLOOKUP(C1611,'Warehouse Data'!A:H,8,FALSE),D1611)</f>
        <v>150.04591695202186</v>
      </c>
    </row>
    <row r="1612" spans="1:12" x14ac:dyDescent="0.3">
      <c r="A1612" t="s">
        <v>8180</v>
      </c>
      <c r="B1612" t="s">
        <v>7242</v>
      </c>
      <c r="C1612" t="s">
        <v>3800</v>
      </c>
      <c r="D1612" s="3">
        <v>1</v>
      </c>
      <c r="E1612" s="3" t="s">
        <v>6631</v>
      </c>
      <c r="F1612" s="9">
        <v>45125.475978703726</v>
      </c>
      <c r="G1612" s="9">
        <v>45125.544199999997</v>
      </c>
      <c r="H1612" s="9">
        <v>45125.662089814839</v>
      </c>
      <c r="I1612" s="5" t="str">
        <f>IF(VLOOKUP(B1612, 'Customer Data'!B:C,2,FALSE)='Order Data per SKU'!E1612,"","Different")</f>
        <v>Different</v>
      </c>
      <c r="J1612" s="5">
        <f>VLOOKUP(C1612,'Warehouse Data'!A:G,7,FALSE)</f>
        <v>42.99</v>
      </c>
      <c r="K1612" s="5">
        <f t="shared" si="25"/>
        <v>42.99</v>
      </c>
      <c r="L1612" s="15">
        <f>PRODUCT(VLOOKUP(C1612,'Warehouse Data'!A:H,8,FALSE),D1612)</f>
        <v>22.009620128978572</v>
      </c>
    </row>
    <row r="1613" spans="1:12" x14ac:dyDescent="0.3">
      <c r="A1613" t="s">
        <v>8180</v>
      </c>
      <c r="B1613" t="s">
        <v>7242</v>
      </c>
      <c r="C1613" t="s">
        <v>4162</v>
      </c>
      <c r="D1613" s="3">
        <v>5</v>
      </c>
      <c r="E1613" s="3" t="s">
        <v>6631</v>
      </c>
      <c r="F1613" s="9">
        <v>45125.475978703726</v>
      </c>
      <c r="G1613" s="9">
        <v>45125.632700000002</v>
      </c>
      <c r="H1613" s="9">
        <v>45125.662089814839</v>
      </c>
      <c r="I1613" s="5" t="str">
        <f>IF(VLOOKUP(B1613, 'Customer Data'!B:C,2,FALSE)='Order Data per SKU'!E1613,"","Different")</f>
        <v>Different</v>
      </c>
      <c r="J1613" s="5">
        <f>VLOOKUP(C1613,'Warehouse Data'!A:G,7,FALSE)</f>
        <v>29.99</v>
      </c>
      <c r="K1613" s="5">
        <f t="shared" si="25"/>
        <v>149.94999999999999</v>
      </c>
      <c r="L1613" s="15">
        <f>PRODUCT(VLOOKUP(C1613,'Warehouse Data'!A:H,8,FALSE),D1613)</f>
        <v>6.0243505404422271</v>
      </c>
    </row>
    <row r="1614" spans="1:12" x14ac:dyDescent="0.3">
      <c r="A1614" t="s">
        <v>8180</v>
      </c>
      <c r="B1614" t="s">
        <v>7242</v>
      </c>
      <c r="C1614" t="s">
        <v>3900</v>
      </c>
      <c r="D1614" s="3">
        <v>1</v>
      </c>
      <c r="E1614" s="3" t="s">
        <v>6631</v>
      </c>
      <c r="F1614" s="9">
        <v>45125.475978703726</v>
      </c>
      <c r="G1614" s="9">
        <v>45125.545400000003</v>
      </c>
      <c r="H1614" s="9">
        <v>45125.662089814839</v>
      </c>
      <c r="I1614" s="5" t="str">
        <f>IF(VLOOKUP(B1614, 'Customer Data'!B:C,2,FALSE)='Order Data per SKU'!E1614,"","Different")</f>
        <v>Different</v>
      </c>
      <c r="J1614" s="5">
        <f>VLOOKUP(C1614,'Warehouse Data'!A:G,7,FALSE)</f>
        <v>18.989999999999998</v>
      </c>
      <c r="K1614" s="5">
        <f t="shared" si="25"/>
        <v>18.989999999999998</v>
      </c>
      <c r="L1614" s="15">
        <f>PRODUCT(VLOOKUP(C1614,'Warehouse Data'!A:H,8,FALSE),D1614)</f>
        <v>2.0086048034784731</v>
      </c>
    </row>
    <row r="1615" spans="1:12" x14ac:dyDescent="0.3">
      <c r="A1615" t="s">
        <v>8181</v>
      </c>
      <c r="B1615" t="s">
        <v>7182</v>
      </c>
      <c r="C1615" t="s">
        <v>4083</v>
      </c>
      <c r="D1615" s="3">
        <v>7</v>
      </c>
      <c r="E1615" s="3" t="s">
        <v>6640</v>
      </c>
      <c r="F1615" s="9">
        <v>45125.803978703727</v>
      </c>
      <c r="G1615" s="9">
        <v>45125.871299999999</v>
      </c>
      <c r="H1615" s="9">
        <v>45125.967173148172</v>
      </c>
      <c r="I1615" s="5" t="str">
        <f>IF(VLOOKUP(B1615, 'Customer Data'!B:C,2,FALSE)='Order Data per SKU'!E1615,"","Different")</f>
        <v/>
      </c>
      <c r="J1615" s="5">
        <f>VLOOKUP(C1615,'Warehouse Data'!A:G,7,FALSE)</f>
        <v>34.99</v>
      </c>
      <c r="K1615" s="5">
        <f t="shared" si="25"/>
        <v>244.93</v>
      </c>
      <c r="L1615" s="15">
        <f>PRODUCT(VLOOKUP(C1615,'Warehouse Data'!A:H,8,FALSE),D1615)</f>
        <v>14.000045246306289</v>
      </c>
    </row>
    <row r="1616" spans="1:12" x14ac:dyDescent="0.3">
      <c r="A1616" t="s">
        <v>8181</v>
      </c>
      <c r="B1616" t="s">
        <v>7182</v>
      </c>
      <c r="C1616" t="s">
        <v>3580</v>
      </c>
      <c r="D1616" s="3">
        <v>10</v>
      </c>
      <c r="E1616" s="3" t="s">
        <v>6640</v>
      </c>
      <c r="F1616" s="9">
        <v>45125.803978703727</v>
      </c>
      <c r="G1616" s="9">
        <v>45125.896500000003</v>
      </c>
      <c r="H1616" s="9">
        <v>45125.967173148172</v>
      </c>
      <c r="I1616" s="5" t="str">
        <f>IF(VLOOKUP(B1616, 'Customer Data'!B:C,2,FALSE)='Order Data per SKU'!E1616,"","Different")</f>
        <v/>
      </c>
      <c r="J1616" s="5">
        <f>VLOOKUP(C1616,'Warehouse Data'!A:G,7,FALSE)</f>
        <v>24.99</v>
      </c>
      <c r="K1616" s="5">
        <f t="shared" si="25"/>
        <v>249.89999999999998</v>
      </c>
      <c r="L1616" s="15">
        <f>PRODUCT(VLOOKUP(C1616,'Warehouse Data'!A:H,8,FALSE),D1616)</f>
        <v>10.054638399246276</v>
      </c>
    </row>
    <row r="1617" spans="1:12" x14ac:dyDescent="0.3">
      <c r="A1617" t="s">
        <v>8182</v>
      </c>
      <c r="B1617" t="s">
        <v>7229</v>
      </c>
      <c r="C1617" t="s">
        <v>3540</v>
      </c>
      <c r="D1617" s="3">
        <v>4</v>
      </c>
      <c r="E1617" s="3" t="s">
        <v>6641</v>
      </c>
      <c r="F1617" s="9">
        <v>45125.826978703728</v>
      </c>
      <c r="G1617" s="9">
        <v>45126.267399999997</v>
      </c>
      <c r="H1617" s="9">
        <v>45126.479062037062</v>
      </c>
      <c r="I1617" s="5" t="str">
        <f>IF(VLOOKUP(B1617, 'Customer Data'!B:C,2,FALSE)='Order Data per SKU'!E1617,"","Different")</f>
        <v>Different</v>
      </c>
      <c r="J1617" s="5">
        <f>VLOOKUP(C1617,'Warehouse Data'!A:G,7,FALSE)</f>
        <v>53.99</v>
      </c>
      <c r="K1617" s="5">
        <f t="shared" si="25"/>
        <v>215.96</v>
      </c>
      <c r="L1617" s="15">
        <f>PRODUCT(VLOOKUP(C1617,'Warehouse Data'!A:H,8,FALSE),D1617)</f>
        <v>3.2008578461419934</v>
      </c>
    </row>
    <row r="1618" spans="1:12" x14ac:dyDescent="0.3">
      <c r="A1618" t="s">
        <v>8183</v>
      </c>
      <c r="B1618" t="s">
        <v>7213</v>
      </c>
      <c r="C1618" t="s">
        <v>4318</v>
      </c>
      <c r="D1618" s="3">
        <v>6</v>
      </c>
      <c r="E1618" s="3" t="s">
        <v>6639</v>
      </c>
      <c r="F1618" s="9">
        <v>45125.92397870373</v>
      </c>
      <c r="G1618" s="9">
        <v>45126.638299999999</v>
      </c>
      <c r="H1618" s="9">
        <v>45126.755228703732</v>
      </c>
      <c r="I1618" s="5" t="str">
        <f>IF(VLOOKUP(B1618, 'Customer Data'!B:C,2,FALSE)='Order Data per SKU'!E1618,"","Different")</f>
        <v>Different</v>
      </c>
      <c r="J1618" s="5">
        <f>VLOOKUP(C1618,'Warehouse Data'!A:G,7,FALSE)</f>
        <v>69.989999999999995</v>
      </c>
      <c r="K1618" s="5">
        <f t="shared" si="25"/>
        <v>419.93999999999994</v>
      </c>
      <c r="L1618" s="15">
        <f>PRODUCT(VLOOKUP(C1618,'Warehouse Data'!A:H,8,FALSE),D1618)</f>
        <v>3.005180619740984</v>
      </c>
    </row>
    <row r="1619" spans="1:12" x14ac:dyDescent="0.3">
      <c r="A1619" t="s">
        <v>8184</v>
      </c>
      <c r="B1619" t="s">
        <v>6972</v>
      </c>
      <c r="C1619" t="s">
        <v>4945</v>
      </c>
      <c r="D1619" s="3">
        <v>9</v>
      </c>
      <c r="E1619" s="3" t="s">
        <v>6628</v>
      </c>
      <c r="F1619" s="9">
        <v>45126.368978703729</v>
      </c>
      <c r="G1619" s="9">
        <v>45126.523200000003</v>
      </c>
      <c r="H1619" s="9">
        <v>45126.828700925951</v>
      </c>
      <c r="I1619" s="5" t="str">
        <f>IF(VLOOKUP(B1619, 'Customer Data'!B:C,2,FALSE)='Order Data per SKU'!E1619,"","Different")</f>
        <v/>
      </c>
      <c r="J1619" s="5">
        <f>VLOOKUP(C1619,'Warehouse Data'!A:G,7,FALSE)</f>
        <v>10.99</v>
      </c>
      <c r="K1619" s="5">
        <f t="shared" si="25"/>
        <v>98.91</v>
      </c>
      <c r="L1619" s="15">
        <f>PRODUCT(VLOOKUP(C1619,'Warehouse Data'!A:H,8,FALSE),D1619)</f>
        <v>3.6299011032377182</v>
      </c>
    </row>
    <row r="1620" spans="1:12" x14ac:dyDescent="0.3">
      <c r="A1620" t="s">
        <v>8184</v>
      </c>
      <c r="B1620" t="s">
        <v>6972</v>
      </c>
      <c r="C1620" t="s">
        <v>5792</v>
      </c>
      <c r="D1620" s="3">
        <v>8</v>
      </c>
      <c r="E1620" s="3" t="s">
        <v>6628</v>
      </c>
      <c r="F1620" s="9">
        <v>45126.368978703729</v>
      </c>
      <c r="G1620" s="9">
        <v>45126.811699999998</v>
      </c>
      <c r="H1620" s="9">
        <v>45126.828700925951</v>
      </c>
      <c r="I1620" s="5" t="str">
        <f>IF(VLOOKUP(B1620, 'Customer Data'!B:C,2,FALSE)='Order Data per SKU'!E1620,"","Different")</f>
        <v/>
      </c>
      <c r="J1620" s="5">
        <f>VLOOKUP(C1620,'Warehouse Data'!A:G,7,FALSE)</f>
        <v>59.99</v>
      </c>
      <c r="K1620" s="5">
        <f t="shared" si="25"/>
        <v>479.92</v>
      </c>
      <c r="L1620" s="15">
        <f>PRODUCT(VLOOKUP(C1620,'Warehouse Data'!A:H,8,FALSE),D1620)</f>
        <v>128.01549548743444</v>
      </c>
    </row>
    <row r="1621" spans="1:12" x14ac:dyDescent="0.3">
      <c r="A1621" t="s">
        <v>8185</v>
      </c>
      <c r="B1621" t="s">
        <v>7136</v>
      </c>
      <c r="C1621" t="s">
        <v>4366</v>
      </c>
      <c r="D1621" s="3">
        <v>6</v>
      </c>
      <c r="E1621" s="3" t="s">
        <v>6623</v>
      </c>
      <c r="F1621" s="9">
        <v>45126.606978703727</v>
      </c>
      <c r="G1621" s="9">
        <v>45126.950599999996</v>
      </c>
      <c r="H1621" s="9">
        <v>45127.338923148171</v>
      </c>
      <c r="I1621" s="5" t="str">
        <f>IF(VLOOKUP(B1621, 'Customer Data'!B:C,2,FALSE)='Order Data per SKU'!E1621,"","Different")</f>
        <v/>
      </c>
      <c r="J1621" s="5">
        <f>VLOOKUP(C1621,'Warehouse Data'!A:G,7,FALSE)</f>
        <v>59.99</v>
      </c>
      <c r="K1621" s="5">
        <f t="shared" si="25"/>
        <v>359.94</v>
      </c>
      <c r="L1621" s="15">
        <f>PRODUCT(VLOOKUP(C1621,'Warehouse Data'!A:H,8,FALSE),D1621)</f>
        <v>60.008451685349932</v>
      </c>
    </row>
    <row r="1622" spans="1:12" x14ac:dyDescent="0.3">
      <c r="A1622" t="s">
        <v>8186</v>
      </c>
      <c r="B1622" t="s">
        <v>6973</v>
      </c>
      <c r="C1622" t="s">
        <v>3435</v>
      </c>
      <c r="D1622" s="3">
        <v>3</v>
      </c>
      <c r="E1622" s="3" t="s">
        <v>6663</v>
      </c>
      <c r="F1622" s="9">
        <v>45127.073978703724</v>
      </c>
      <c r="G1622" s="9">
        <v>45127.216999999997</v>
      </c>
      <c r="H1622" s="9">
        <v>45127.503839814832</v>
      </c>
      <c r="I1622" s="5" t="str">
        <f>IF(VLOOKUP(B1622, 'Customer Data'!B:C,2,FALSE)='Order Data per SKU'!E1622,"","Different")</f>
        <v/>
      </c>
      <c r="J1622" s="5">
        <f>VLOOKUP(C1622,'Warehouse Data'!A:G,7,FALSE)</f>
        <v>19.989999999999998</v>
      </c>
      <c r="K1622" s="5">
        <f t="shared" si="25"/>
        <v>59.97</v>
      </c>
      <c r="L1622" s="15">
        <f>PRODUCT(VLOOKUP(C1622,'Warehouse Data'!A:H,8,FALSE),D1622)</f>
        <v>0.32242533727551731</v>
      </c>
    </row>
    <row r="1623" spans="1:12" x14ac:dyDescent="0.3">
      <c r="A1623" t="s">
        <v>8186</v>
      </c>
      <c r="B1623" t="s">
        <v>6973</v>
      </c>
      <c r="C1623" t="s">
        <v>5331</v>
      </c>
      <c r="D1623" s="3">
        <v>4</v>
      </c>
      <c r="E1623" s="3" t="s">
        <v>6663</v>
      </c>
      <c r="F1623" s="9">
        <v>45127.073978703724</v>
      </c>
      <c r="G1623" s="9">
        <v>45127.245300000002</v>
      </c>
      <c r="H1623" s="9">
        <v>45127.503839814832</v>
      </c>
      <c r="I1623" s="5" t="str">
        <f>IF(VLOOKUP(B1623, 'Customer Data'!B:C,2,FALSE)='Order Data per SKU'!E1623,"","Different")</f>
        <v/>
      </c>
      <c r="J1623" s="5">
        <f>VLOOKUP(C1623,'Warehouse Data'!A:G,7,FALSE)</f>
        <v>9.99</v>
      </c>
      <c r="K1623" s="5">
        <f t="shared" si="25"/>
        <v>39.96</v>
      </c>
      <c r="L1623" s="15">
        <f>PRODUCT(VLOOKUP(C1623,'Warehouse Data'!A:H,8,FALSE),D1623)</f>
        <v>0.81580190926622576</v>
      </c>
    </row>
    <row r="1624" spans="1:12" x14ac:dyDescent="0.3">
      <c r="A1624" t="s">
        <v>8187</v>
      </c>
      <c r="B1624" t="s">
        <v>7037</v>
      </c>
      <c r="C1624" t="s">
        <v>5894</v>
      </c>
      <c r="D1624" s="3">
        <v>6</v>
      </c>
      <c r="E1624" s="3" t="s">
        <v>6623</v>
      </c>
      <c r="F1624" s="9">
        <v>45127.156978703722</v>
      </c>
      <c r="G1624" s="9">
        <v>45127.468999999997</v>
      </c>
      <c r="H1624" s="9">
        <v>45127.723645370388</v>
      </c>
      <c r="I1624" s="5" t="str">
        <f>IF(VLOOKUP(B1624, 'Customer Data'!B:C,2,FALSE)='Order Data per SKU'!E1624,"","Different")</f>
        <v/>
      </c>
      <c r="J1624" s="5">
        <f>VLOOKUP(C1624,'Warehouse Data'!A:G,7,FALSE)</f>
        <v>199.99</v>
      </c>
      <c r="K1624" s="5">
        <f t="shared" si="25"/>
        <v>1199.94</v>
      </c>
      <c r="L1624" s="15">
        <f>PRODUCT(VLOOKUP(C1624,'Warehouse Data'!A:H,8,FALSE),D1624)</f>
        <v>132.02149870550159</v>
      </c>
    </row>
    <row r="1625" spans="1:12" x14ac:dyDescent="0.3">
      <c r="A1625" t="s">
        <v>8188</v>
      </c>
      <c r="B1625" t="s">
        <v>6861</v>
      </c>
      <c r="C1625" t="s">
        <v>4330</v>
      </c>
      <c r="D1625" s="3">
        <v>7</v>
      </c>
      <c r="E1625" s="3" t="s">
        <v>6623</v>
      </c>
      <c r="F1625" s="9">
        <v>45127.290978703721</v>
      </c>
      <c r="G1625" s="9">
        <v>45128.018499999998</v>
      </c>
      <c r="H1625" s="9">
        <v>45128.215978703724</v>
      </c>
      <c r="I1625" s="5" t="str">
        <f>IF(VLOOKUP(B1625, 'Customer Data'!B:C,2,FALSE)='Order Data per SKU'!E1625,"","Different")</f>
        <v/>
      </c>
      <c r="J1625" s="5">
        <f>VLOOKUP(C1625,'Warehouse Data'!A:G,7,FALSE)</f>
        <v>49.99</v>
      </c>
      <c r="K1625" s="5">
        <f t="shared" si="25"/>
        <v>349.93</v>
      </c>
      <c r="L1625" s="15">
        <f>PRODUCT(VLOOKUP(C1625,'Warehouse Data'!A:H,8,FALSE),D1625)</f>
        <v>2.1251864655555921</v>
      </c>
    </row>
    <row r="1626" spans="1:12" x14ac:dyDescent="0.3">
      <c r="A1626" t="s">
        <v>8189</v>
      </c>
      <c r="B1626" t="s">
        <v>6744</v>
      </c>
      <c r="C1626" t="s">
        <v>4697</v>
      </c>
      <c r="D1626" s="3">
        <v>8</v>
      </c>
      <c r="E1626" s="3" t="s">
        <v>6666</v>
      </c>
      <c r="F1626" s="9">
        <v>45127.620978703722</v>
      </c>
      <c r="G1626" s="9">
        <v>45127.835700000003</v>
      </c>
      <c r="H1626" s="9">
        <v>45127.883478703719</v>
      </c>
      <c r="I1626" s="5" t="str">
        <f>IF(VLOOKUP(B1626, 'Customer Data'!B:C,2,FALSE)='Order Data per SKU'!E1626,"","Different")</f>
        <v>Different</v>
      </c>
      <c r="J1626" s="5">
        <f>VLOOKUP(C1626,'Warehouse Data'!A:G,7,FALSE)</f>
        <v>4.99</v>
      </c>
      <c r="K1626" s="5">
        <f t="shared" si="25"/>
        <v>39.92</v>
      </c>
      <c r="L1626" s="15">
        <f>PRODUCT(VLOOKUP(C1626,'Warehouse Data'!A:H,8,FALSE),D1626)</f>
        <v>8.0337039758833662</v>
      </c>
    </row>
    <row r="1627" spans="1:12" x14ac:dyDescent="0.3">
      <c r="A1627" t="s">
        <v>8189</v>
      </c>
      <c r="B1627" t="s">
        <v>6744</v>
      </c>
      <c r="C1627" t="s">
        <v>3216</v>
      </c>
      <c r="D1627" s="3">
        <v>12</v>
      </c>
      <c r="E1627" s="3" t="s">
        <v>6666</v>
      </c>
      <c r="F1627" s="9">
        <v>45127.620978703722</v>
      </c>
      <c r="G1627" s="9">
        <v>45127.697</v>
      </c>
      <c r="H1627" s="9">
        <v>45127.883478703719</v>
      </c>
      <c r="I1627" s="5" t="str">
        <f>IF(VLOOKUP(B1627, 'Customer Data'!B:C,2,FALSE)='Order Data per SKU'!E1627,"","Different")</f>
        <v>Different</v>
      </c>
      <c r="J1627" s="5">
        <f>VLOOKUP(C1627,'Warehouse Data'!A:G,7,FALSE)</f>
        <v>49.99</v>
      </c>
      <c r="K1627" s="5">
        <f t="shared" si="25"/>
        <v>599.88</v>
      </c>
      <c r="L1627" s="15">
        <f>PRODUCT(VLOOKUP(C1627,'Warehouse Data'!A:H,8,FALSE),D1627)</f>
        <v>3.6633543136283291</v>
      </c>
    </row>
    <row r="1628" spans="1:12" x14ac:dyDescent="0.3">
      <c r="A1628" t="s">
        <v>8189</v>
      </c>
      <c r="B1628" t="s">
        <v>6744</v>
      </c>
      <c r="C1628" t="s">
        <v>4111</v>
      </c>
      <c r="D1628" s="3">
        <v>6</v>
      </c>
      <c r="E1628" s="3" t="s">
        <v>6666</v>
      </c>
      <c r="F1628" s="9">
        <v>45127.620978703722</v>
      </c>
      <c r="G1628" s="9">
        <v>45127.648699999998</v>
      </c>
      <c r="H1628" s="9">
        <v>45127.883478703719</v>
      </c>
      <c r="I1628" s="5" t="str">
        <f>IF(VLOOKUP(B1628, 'Customer Data'!B:C,2,FALSE)='Order Data per SKU'!E1628,"","Different")</f>
        <v>Different</v>
      </c>
      <c r="J1628" s="5">
        <f>VLOOKUP(C1628,'Warehouse Data'!A:G,7,FALSE)</f>
        <v>19.989999999999998</v>
      </c>
      <c r="K1628" s="5">
        <f t="shared" si="25"/>
        <v>119.94</v>
      </c>
      <c r="L1628" s="15">
        <f>PRODUCT(VLOOKUP(C1628,'Warehouse Data'!A:H,8,FALSE),D1628)</f>
        <v>1.2290828534293736</v>
      </c>
    </row>
    <row r="1629" spans="1:12" x14ac:dyDescent="0.3">
      <c r="A1629" t="s">
        <v>8189</v>
      </c>
      <c r="B1629" t="s">
        <v>6744</v>
      </c>
      <c r="C1629" t="s">
        <v>4670</v>
      </c>
      <c r="D1629" s="3">
        <v>9</v>
      </c>
      <c r="E1629" s="3" t="s">
        <v>6666</v>
      </c>
      <c r="F1629" s="9">
        <v>45127.620978703722</v>
      </c>
      <c r="G1629" s="9">
        <v>45127.683299999997</v>
      </c>
      <c r="H1629" s="9">
        <v>45127.883478703719</v>
      </c>
      <c r="I1629" s="5" t="str">
        <f>IF(VLOOKUP(B1629, 'Customer Data'!B:C,2,FALSE)='Order Data per SKU'!E1629,"","Different")</f>
        <v>Different</v>
      </c>
      <c r="J1629" s="5">
        <f>VLOOKUP(C1629,'Warehouse Data'!A:G,7,FALSE)</f>
        <v>12.99</v>
      </c>
      <c r="K1629" s="5">
        <f t="shared" si="25"/>
        <v>116.91</v>
      </c>
      <c r="L1629" s="15">
        <f>PRODUCT(VLOOKUP(C1629,'Warehouse Data'!A:H,8,FALSE),D1629)</f>
        <v>2.7332682802288599</v>
      </c>
    </row>
    <row r="1630" spans="1:12" x14ac:dyDescent="0.3">
      <c r="A1630" t="s">
        <v>8190</v>
      </c>
      <c r="B1630" t="s">
        <v>6986</v>
      </c>
      <c r="C1630" t="s">
        <v>5762</v>
      </c>
      <c r="D1630" s="3">
        <v>1</v>
      </c>
      <c r="E1630" s="3" t="s">
        <v>6661</v>
      </c>
      <c r="F1630" s="9">
        <v>45128.061978703721</v>
      </c>
      <c r="G1630" s="9">
        <v>45128.129800000002</v>
      </c>
      <c r="H1630" s="9">
        <v>45128.177256481496</v>
      </c>
      <c r="I1630" s="5" t="str">
        <f>IF(VLOOKUP(B1630, 'Customer Data'!B:C,2,FALSE)='Order Data per SKU'!E1630,"","Different")</f>
        <v/>
      </c>
      <c r="J1630" s="5">
        <f>VLOOKUP(C1630,'Warehouse Data'!A:G,7,FALSE)</f>
        <v>99.99</v>
      </c>
      <c r="K1630" s="5">
        <f t="shared" si="25"/>
        <v>99.99</v>
      </c>
      <c r="L1630" s="15">
        <f>PRODUCT(VLOOKUP(C1630,'Warehouse Data'!A:H,8,FALSE),D1630)</f>
        <v>0.20869204211289466</v>
      </c>
    </row>
    <row r="1631" spans="1:12" x14ac:dyDescent="0.3">
      <c r="A1631" t="s">
        <v>8190</v>
      </c>
      <c r="B1631" t="s">
        <v>6986</v>
      </c>
      <c r="C1631" t="s">
        <v>3430</v>
      </c>
      <c r="D1631" s="3">
        <v>2</v>
      </c>
      <c r="E1631" s="3" t="s">
        <v>6661</v>
      </c>
      <c r="F1631" s="9">
        <v>45128.061978703721</v>
      </c>
      <c r="G1631" s="9">
        <v>45128.149400000002</v>
      </c>
      <c r="H1631" s="9">
        <v>45128.177256481496</v>
      </c>
      <c r="I1631" s="5" t="str">
        <f>IF(VLOOKUP(B1631, 'Customer Data'!B:C,2,FALSE)='Order Data per SKU'!E1631,"","Different")</f>
        <v/>
      </c>
      <c r="J1631" s="5">
        <f>VLOOKUP(C1631,'Warehouse Data'!A:G,7,FALSE)</f>
        <v>249.99</v>
      </c>
      <c r="K1631" s="5">
        <f t="shared" si="25"/>
        <v>499.98</v>
      </c>
      <c r="L1631" s="15">
        <f>PRODUCT(VLOOKUP(C1631,'Warehouse Data'!A:H,8,FALSE),D1631)</f>
        <v>6.0189723122913037</v>
      </c>
    </row>
    <row r="1632" spans="1:12" x14ac:dyDescent="0.3">
      <c r="A1632" t="s">
        <v>8191</v>
      </c>
      <c r="B1632" t="s">
        <v>7040</v>
      </c>
      <c r="C1632" t="s">
        <v>3804</v>
      </c>
      <c r="D1632" s="3">
        <v>4</v>
      </c>
      <c r="E1632" s="3" t="s">
        <v>6627</v>
      </c>
      <c r="F1632" s="9">
        <v>45128.071978703723</v>
      </c>
      <c r="G1632" s="9">
        <v>45128.512199999997</v>
      </c>
      <c r="H1632" s="9">
        <v>45128.622673148166</v>
      </c>
      <c r="I1632" s="5" t="str">
        <f>IF(VLOOKUP(B1632, 'Customer Data'!B:C,2,FALSE)='Order Data per SKU'!E1632,"","Different")</f>
        <v/>
      </c>
      <c r="J1632" s="5">
        <f>VLOOKUP(C1632,'Warehouse Data'!A:G,7,FALSE)</f>
        <v>44.99</v>
      </c>
      <c r="K1632" s="5">
        <f t="shared" si="25"/>
        <v>179.96</v>
      </c>
      <c r="L1632" s="15">
        <f>PRODUCT(VLOOKUP(C1632,'Warehouse Data'!A:H,8,FALSE),D1632)</f>
        <v>88.02466369275119</v>
      </c>
    </row>
    <row r="1633" spans="1:12" x14ac:dyDescent="0.3">
      <c r="A1633" t="s">
        <v>8192</v>
      </c>
      <c r="B1633" t="s">
        <v>6741</v>
      </c>
      <c r="C1633" t="s">
        <v>5148</v>
      </c>
      <c r="D1633" s="3">
        <v>1</v>
      </c>
      <c r="E1633" s="3" t="s">
        <v>6643</v>
      </c>
      <c r="F1633" s="9">
        <v>45128.459978703722</v>
      </c>
      <c r="G1633" s="9">
        <v>45129.239800000003</v>
      </c>
      <c r="H1633" s="9">
        <v>45129.246784259281</v>
      </c>
      <c r="I1633" s="5" t="str">
        <f>IF(VLOOKUP(B1633, 'Customer Data'!B:C,2,FALSE)='Order Data per SKU'!E1633,"","Different")</f>
        <v/>
      </c>
      <c r="J1633" s="5">
        <f>VLOOKUP(C1633,'Warehouse Data'!A:G,7,FALSE)</f>
        <v>27.99</v>
      </c>
      <c r="K1633" s="5">
        <f t="shared" si="25"/>
        <v>27.99</v>
      </c>
      <c r="L1633" s="15">
        <f>PRODUCT(VLOOKUP(C1633,'Warehouse Data'!A:H,8,FALSE),D1633)</f>
        <v>22.002754156362208</v>
      </c>
    </row>
    <row r="1634" spans="1:12" x14ac:dyDescent="0.3">
      <c r="A1634" t="s">
        <v>8193</v>
      </c>
      <c r="B1634" t="s">
        <v>6797</v>
      </c>
      <c r="C1634" t="s">
        <v>5468</v>
      </c>
      <c r="D1634" s="3">
        <v>10</v>
      </c>
      <c r="E1634" s="3" t="s">
        <v>6661</v>
      </c>
      <c r="F1634" s="9">
        <v>45128.885978703722</v>
      </c>
      <c r="G1634" s="9">
        <v>45129.065999999999</v>
      </c>
      <c r="H1634" s="9">
        <v>45129.495700925945</v>
      </c>
      <c r="I1634" s="5" t="str">
        <f>IF(VLOOKUP(B1634, 'Customer Data'!B:C,2,FALSE)='Order Data per SKU'!E1634,"","Different")</f>
        <v/>
      </c>
      <c r="J1634" s="5">
        <f>VLOOKUP(C1634,'Warehouse Data'!A:G,7,FALSE)</f>
        <v>29.99</v>
      </c>
      <c r="K1634" s="5">
        <f t="shared" si="25"/>
        <v>299.89999999999998</v>
      </c>
      <c r="L1634" s="15">
        <f>PRODUCT(VLOOKUP(C1634,'Warehouse Data'!A:H,8,FALSE),D1634)</f>
        <v>10.007840666832584</v>
      </c>
    </row>
    <row r="1635" spans="1:12" x14ac:dyDescent="0.3">
      <c r="A1635" t="s">
        <v>8193</v>
      </c>
      <c r="B1635" t="s">
        <v>6797</v>
      </c>
      <c r="C1635" t="s">
        <v>5051</v>
      </c>
      <c r="D1635" s="3">
        <v>4</v>
      </c>
      <c r="E1635" s="3" t="s">
        <v>6661</v>
      </c>
      <c r="F1635" s="9">
        <v>45128.885978703722</v>
      </c>
      <c r="G1635" s="9">
        <v>45129.036800000002</v>
      </c>
      <c r="H1635" s="9">
        <v>45129.495700925945</v>
      </c>
      <c r="I1635" s="5" t="str">
        <f>IF(VLOOKUP(B1635, 'Customer Data'!B:C,2,FALSE)='Order Data per SKU'!E1635,"","Different")</f>
        <v/>
      </c>
      <c r="J1635" s="5">
        <f>VLOOKUP(C1635,'Warehouse Data'!A:G,7,FALSE)</f>
        <v>10.99</v>
      </c>
      <c r="K1635" s="5">
        <f t="shared" si="25"/>
        <v>43.96</v>
      </c>
      <c r="L1635" s="15">
        <f>PRODUCT(VLOOKUP(C1635,'Warehouse Data'!A:H,8,FALSE),D1635)</f>
        <v>0.81352294064863939</v>
      </c>
    </row>
    <row r="1636" spans="1:12" x14ac:dyDescent="0.3">
      <c r="A1636" t="s">
        <v>8194</v>
      </c>
      <c r="B1636" t="s">
        <v>7085</v>
      </c>
      <c r="C1636" t="s">
        <v>4843</v>
      </c>
      <c r="D1636" s="3">
        <v>6</v>
      </c>
      <c r="E1636" s="3" t="s">
        <v>6634</v>
      </c>
      <c r="F1636" s="9">
        <v>45129.004978703721</v>
      </c>
      <c r="G1636" s="9">
        <v>45129.0219</v>
      </c>
      <c r="H1636" s="9">
        <v>45129.036228703721</v>
      </c>
      <c r="I1636" s="5" t="str">
        <f>IF(VLOOKUP(B1636, 'Customer Data'!B:C,2,FALSE)='Order Data per SKU'!E1636,"","Different")</f>
        <v/>
      </c>
      <c r="J1636" s="5">
        <f>VLOOKUP(C1636,'Warehouse Data'!A:G,7,FALSE)</f>
        <v>5.99</v>
      </c>
      <c r="K1636" s="5">
        <f t="shared" si="25"/>
        <v>35.94</v>
      </c>
      <c r="L1636" s="15">
        <f>PRODUCT(VLOOKUP(C1636,'Warehouse Data'!A:H,8,FALSE),D1636)</f>
        <v>54.057144814393041</v>
      </c>
    </row>
    <row r="1637" spans="1:12" x14ac:dyDescent="0.3">
      <c r="A1637" t="s">
        <v>8195</v>
      </c>
      <c r="B1637" t="s">
        <v>6734</v>
      </c>
      <c r="C1637" t="s">
        <v>5453</v>
      </c>
      <c r="D1637" s="3">
        <v>4</v>
      </c>
      <c r="E1637" s="3" t="s">
        <v>6661</v>
      </c>
      <c r="F1637" s="9">
        <v>45129.32297870372</v>
      </c>
      <c r="G1637" s="9">
        <v>45129.694199999998</v>
      </c>
      <c r="H1637" s="9">
        <v>45130.107006481499</v>
      </c>
      <c r="I1637" s="5" t="str">
        <f>IF(VLOOKUP(B1637, 'Customer Data'!B:C,2,FALSE)='Order Data per SKU'!E1637,"","Different")</f>
        <v>Different</v>
      </c>
      <c r="J1637" s="5">
        <f>VLOOKUP(C1637,'Warehouse Data'!A:G,7,FALSE)</f>
        <v>34.99</v>
      </c>
      <c r="K1637" s="5">
        <f t="shared" si="25"/>
        <v>139.96</v>
      </c>
      <c r="L1637" s="15">
        <f>PRODUCT(VLOOKUP(C1637,'Warehouse Data'!A:H,8,FALSE),D1637)</f>
        <v>4.012508583449665</v>
      </c>
    </row>
    <row r="1638" spans="1:12" x14ac:dyDescent="0.3">
      <c r="A1638" t="s">
        <v>8195</v>
      </c>
      <c r="B1638" t="s">
        <v>6734</v>
      </c>
      <c r="C1638" t="s">
        <v>4445</v>
      </c>
      <c r="D1638" s="3">
        <v>3</v>
      </c>
      <c r="E1638" s="3" t="s">
        <v>6661</v>
      </c>
      <c r="F1638" s="9">
        <v>45129.32297870372</v>
      </c>
      <c r="G1638" s="9">
        <v>45130.075599999996</v>
      </c>
      <c r="H1638" s="9">
        <v>45130.107006481499</v>
      </c>
      <c r="I1638" s="5" t="str">
        <f>IF(VLOOKUP(B1638, 'Customer Data'!B:C,2,FALSE)='Order Data per SKU'!E1638,"","Different")</f>
        <v>Different</v>
      </c>
      <c r="J1638" s="5">
        <f>VLOOKUP(C1638,'Warehouse Data'!A:G,7,FALSE)</f>
        <v>12.99</v>
      </c>
      <c r="K1638" s="5">
        <f t="shared" si="25"/>
        <v>38.97</v>
      </c>
      <c r="L1638" s="15">
        <f>PRODUCT(VLOOKUP(C1638,'Warehouse Data'!A:H,8,FALSE),D1638)</f>
        <v>7.5096132359018544</v>
      </c>
    </row>
    <row r="1639" spans="1:12" x14ac:dyDescent="0.3">
      <c r="A1639" t="s">
        <v>8195</v>
      </c>
      <c r="B1639" t="s">
        <v>6734</v>
      </c>
      <c r="C1639" t="s">
        <v>3910</v>
      </c>
      <c r="D1639" s="3">
        <v>6</v>
      </c>
      <c r="E1639" s="3" t="s">
        <v>6661</v>
      </c>
      <c r="F1639" s="9">
        <v>45129.32297870372</v>
      </c>
      <c r="G1639" s="9">
        <v>45129.979899999998</v>
      </c>
      <c r="H1639" s="9">
        <v>45130.107006481499</v>
      </c>
      <c r="I1639" s="5" t="str">
        <f>IF(VLOOKUP(B1639, 'Customer Data'!B:C,2,FALSE)='Order Data per SKU'!E1639,"","Different")</f>
        <v>Different</v>
      </c>
      <c r="J1639" s="5">
        <f>VLOOKUP(C1639,'Warehouse Data'!A:G,7,FALSE)</f>
        <v>39.99</v>
      </c>
      <c r="K1639" s="5">
        <f t="shared" si="25"/>
        <v>239.94</v>
      </c>
      <c r="L1639" s="15">
        <f>PRODUCT(VLOOKUP(C1639,'Warehouse Data'!A:H,8,FALSE),D1639)</f>
        <v>6.0202460758087835</v>
      </c>
    </row>
    <row r="1640" spans="1:12" x14ac:dyDescent="0.3">
      <c r="A1640" t="s">
        <v>8196</v>
      </c>
      <c r="B1640" t="s">
        <v>6729</v>
      </c>
      <c r="C1640" t="s">
        <v>3066</v>
      </c>
      <c r="D1640" s="3">
        <v>6</v>
      </c>
      <c r="E1640" s="3" t="s">
        <v>6631</v>
      </c>
      <c r="F1640" s="9">
        <v>45129.647978703717</v>
      </c>
      <c r="G1640" s="9">
        <v>45129.728600000002</v>
      </c>
      <c r="H1640" s="9">
        <v>45129.754228703714</v>
      </c>
      <c r="I1640" s="5" t="str">
        <f>IF(VLOOKUP(B1640, 'Customer Data'!B:C,2,FALSE)='Order Data per SKU'!E1640,"","Different")</f>
        <v/>
      </c>
      <c r="J1640" s="5">
        <f>VLOOKUP(C1640,'Warehouse Data'!A:G,7,FALSE)</f>
        <v>23.99</v>
      </c>
      <c r="K1640" s="5">
        <f t="shared" si="25"/>
        <v>143.94</v>
      </c>
      <c r="L1640" s="15">
        <f>PRODUCT(VLOOKUP(C1640,'Warehouse Data'!A:H,8,FALSE),D1640)</f>
        <v>24.014532769397267</v>
      </c>
    </row>
    <row r="1641" spans="1:12" x14ac:dyDescent="0.3">
      <c r="A1641" t="s">
        <v>8197</v>
      </c>
      <c r="B1641" t="s">
        <v>6984</v>
      </c>
      <c r="C1641" t="s">
        <v>4965</v>
      </c>
      <c r="D1641" s="3">
        <v>3</v>
      </c>
      <c r="E1641" s="3" t="s">
        <v>6639</v>
      </c>
      <c r="F1641" s="9">
        <v>45129.883978703714</v>
      </c>
      <c r="G1641" s="9">
        <v>45129.958200000001</v>
      </c>
      <c r="H1641" s="9">
        <v>45130.874950925936</v>
      </c>
      <c r="I1641" s="5" t="str">
        <f>IF(VLOOKUP(B1641, 'Customer Data'!B:C,2,FALSE)='Order Data per SKU'!E1641,"","Different")</f>
        <v>Different</v>
      </c>
      <c r="J1641" s="5">
        <f>VLOOKUP(C1641,'Warehouse Data'!A:G,7,FALSE)</f>
        <v>10.99</v>
      </c>
      <c r="K1641" s="5">
        <f t="shared" si="25"/>
        <v>32.97</v>
      </c>
      <c r="L1641" s="15">
        <f>PRODUCT(VLOOKUP(C1641,'Warehouse Data'!A:H,8,FALSE),D1641)</f>
        <v>1.518973365427033</v>
      </c>
    </row>
    <row r="1642" spans="1:12" x14ac:dyDescent="0.3">
      <c r="A1642" t="s">
        <v>8197</v>
      </c>
      <c r="B1642" t="s">
        <v>6984</v>
      </c>
      <c r="C1642" t="s">
        <v>3119</v>
      </c>
      <c r="D1642" s="3">
        <v>5</v>
      </c>
      <c r="E1642" s="3" t="s">
        <v>6639</v>
      </c>
      <c r="F1642" s="9">
        <v>45129.883978703714</v>
      </c>
      <c r="G1642" s="9">
        <v>45130.039900000003</v>
      </c>
      <c r="H1642" s="9">
        <v>45130.874950925936</v>
      </c>
      <c r="I1642" s="5" t="str">
        <f>IF(VLOOKUP(B1642, 'Customer Data'!B:C,2,FALSE)='Order Data per SKU'!E1642,"","Different")</f>
        <v>Different</v>
      </c>
      <c r="J1642" s="5">
        <f>VLOOKUP(C1642,'Warehouse Data'!A:G,7,FALSE)</f>
        <v>49.99</v>
      </c>
      <c r="K1642" s="5">
        <f t="shared" si="25"/>
        <v>249.95000000000002</v>
      </c>
      <c r="L1642" s="15">
        <f>PRODUCT(VLOOKUP(C1642,'Warehouse Data'!A:H,8,FALSE),D1642)</f>
        <v>1.5241010537902488</v>
      </c>
    </row>
    <row r="1643" spans="1:12" x14ac:dyDescent="0.3">
      <c r="A1643" t="s">
        <v>8197</v>
      </c>
      <c r="B1643" t="s">
        <v>6984</v>
      </c>
      <c r="C1643" t="s">
        <v>3764</v>
      </c>
      <c r="D1643" s="3">
        <v>8</v>
      </c>
      <c r="E1643" s="3" t="s">
        <v>6639</v>
      </c>
      <c r="F1643" s="9">
        <v>45129.883978703714</v>
      </c>
      <c r="G1643" s="9">
        <v>45130.349600000001</v>
      </c>
      <c r="H1643" s="9">
        <v>45130.874950925936</v>
      </c>
      <c r="I1643" s="5" t="str">
        <f>IF(VLOOKUP(B1643, 'Customer Data'!B:C,2,FALSE)='Order Data per SKU'!E1643,"","Different")</f>
        <v>Different</v>
      </c>
      <c r="J1643" s="5">
        <f>VLOOKUP(C1643,'Warehouse Data'!A:G,7,FALSE)</f>
        <v>64.989999999999995</v>
      </c>
      <c r="K1643" s="5">
        <f t="shared" si="25"/>
        <v>519.91999999999996</v>
      </c>
      <c r="L1643" s="15">
        <f>PRODUCT(VLOOKUP(C1643,'Warehouse Data'!A:H,8,FALSE),D1643)</f>
        <v>2.4477837259280739</v>
      </c>
    </row>
    <row r="1644" spans="1:12" x14ac:dyDescent="0.3">
      <c r="A1644" t="s">
        <v>8197</v>
      </c>
      <c r="B1644" t="s">
        <v>6984</v>
      </c>
      <c r="C1644" t="s">
        <v>4920</v>
      </c>
      <c r="D1644" s="3">
        <v>4</v>
      </c>
      <c r="E1644" s="3" t="s">
        <v>6639</v>
      </c>
      <c r="F1644" s="9">
        <v>45129.883978703714</v>
      </c>
      <c r="G1644" s="9">
        <v>45130.593099999998</v>
      </c>
      <c r="H1644" s="9">
        <v>45130.874950925936</v>
      </c>
      <c r="I1644" s="5" t="str">
        <f>IF(VLOOKUP(B1644, 'Customer Data'!B:C,2,FALSE)='Order Data per SKU'!E1644,"","Different")</f>
        <v>Different</v>
      </c>
      <c r="J1644" s="5">
        <f>VLOOKUP(C1644,'Warehouse Data'!A:G,7,FALSE)</f>
        <v>10.99</v>
      </c>
      <c r="K1644" s="5">
        <f t="shared" si="25"/>
        <v>43.96</v>
      </c>
      <c r="L1644" s="15">
        <f>PRODUCT(VLOOKUP(C1644,'Warehouse Data'!A:H,8,FALSE),D1644)</f>
        <v>1.230261642280736</v>
      </c>
    </row>
    <row r="1645" spans="1:12" x14ac:dyDescent="0.3">
      <c r="A1645" t="s">
        <v>8198</v>
      </c>
      <c r="B1645" t="s">
        <v>7080</v>
      </c>
      <c r="C1645" t="s">
        <v>3630</v>
      </c>
      <c r="D1645" s="3">
        <v>8</v>
      </c>
      <c r="E1645" s="3" t="s">
        <v>6658</v>
      </c>
      <c r="F1645" s="9">
        <v>45130.032978703712</v>
      </c>
      <c r="G1645" s="9">
        <v>45130.364500000003</v>
      </c>
      <c r="H1645" s="9">
        <v>45130.676728703715</v>
      </c>
      <c r="I1645" s="5" t="str">
        <f>IF(VLOOKUP(B1645, 'Customer Data'!B:C,2,FALSE)='Order Data per SKU'!E1645,"","Different")</f>
        <v/>
      </c>
      <c r="J1645" s="5">
        <f>VLOOKUP(C1645,'Warehouse Data'!A:G,7,FALSE)</f>
        <v>9.99</v>
      </c>
      <c r="K1645" s="5">
        <f t="shared" si="25"/>
        <v>79.92</v>
      </c>
      <c r="L1645" s="15">
        <f>PRODUCT(VLOOKUP(C1645,'Warehouse Data'!A:H,8,FALSE),D1645)</f>
        <v>16.056772058095323</v>
      </c>
    </row>
    <row r="1646" spans="1:12" x14ac:dyDescent="0.3">
      <c r="A1646" t="s">
        <v>8198</v>
      </c>
      <c r="B1646" t="s">
        <v>7080</v>
      </c>
      <c r="C1646" t="s">
        <v>3976</v>
      </c>
      <c r="D1646" s="3">
        <v>10</v>
      </c>
      <c r="E1646" s="3" t="s">
        <v>6658</v>
      </c>
      <c r="F1646" s="9">
        <v>45130.032978703712</v>
      </c>
      <c r="G1646" s="9">
        <v>45130.280200000001</v>
      </c>
      <c r="H1646" s="9">
        <v>45130.676728703715</v>
      </c>
      <c r="I1646" s="5" t="str">
        <f>IF(VLOOKUP(B1646, 'Customer Data'!B:C,2,FALSE)='Order Data per SKU'!E1646,"","Different")</f>
        <v/>
      </c>
      <c r="J1646" s="5">
        <f>VLOOKUP(C1646,'Warehouse Data'!A:G,7,FALSE)</f>
        <v>79.989999999999995</v>
      </c>
      <c r="K1646" s="5">
        <f t="shared" si="25"/>
        <v>799.9</v>
      </c>
      <c r="L1646" s="15">
        <f>PRODUCT(VLOOKUP(C1646,'Warehouse Data'!A:H,8,FALSE),D1646)</f>
        <v>100.0902023473639</v>
      </c>
    </row>
    <row r="1647" spans="1:12" x14ac:dyDescent="0.3">
      <c r="A1647" t="s">
        <v>8199</v>
      </c>
      <c r="B1647" t="s">
        <v>7082</v>
      </c>
      <c r="C1647" t="s">
        <v>4519</v>
      </c>
      <c r="D1647" s="3">
        <v>7</v>
      </c>
      <c r="E1647" s="3" t="s">
        <v>6620</v>
      </c>
      <c r="F1647" s="9">
        <v>45130.301978703712</v>
      </c>
      <c r="G1647" s="9">
        <v>45130.8505</v>
      </c>
      <c r="H1647" s="9">
        <v>45131.092950925937</v>
      </c>
      <c r="I1647" s="5" t="str">
        <f>IF(VLOOKUP(B1647, 'Customer Data'!B:C,2,FALSE)='Order Data per SKU'!E1647,"","Different")</f>
        <v/>
      </c>
      <c r="J1647" s="5">
        <f>VLOOKUP(C1647,'Warehouse Data'!A:G,7,FALSE)</f>
        <v>19.989999999999998</v>
      </c>
      <c r="K1647" s="5">
        <f t="shared" si="25"/>
        <v>139.92999999999998</v>
      </c>
      <c r="L1647" s="15">
        <f>PRODUCT(VLOOKUP(C1647,'Warehouse Data'!A:H,8,FALSE),D1647)</f>
        <v>61.626625255365781</v>
      </c>
    </row>
    <row r="1648" spans="1:12" x14ac:dyDescent="0.3">
      <c r="A1648" t="s">
        <v>8200</v>
      </c>
      <c r="B1648" t="s">
        <v>7270</v>
      </c>
      <c r="C1648" t="s">
        <v>4999</v>
      </c>
      <c r="D1648" s="3">
        <v>3</v>
      </c>
      <c r="E1648" s="3" t="s">
        <v>6623</v>
      </c>
      <c r="F1648" s="9">
        <v>45130.61197870371</v>
      </c>
      <c r="G1648" s="9">
        <v>45130.767099999997</v>
      </c>
      <c r="H1648" s="9">
        <v>45131.505034259266</v>
      </c>
      <c r="I1648" s="5" t="str">
        <f>IF(VLOOKUP(B1648, 'Customer Data'!B:C,2,FALSE)='Order Data per SKU'!E1648,"","Different")</f>
        <v/>
      </c>
      <c r="J1648" s="5">
        <f>VLOOKUP(C1648,'Warehouse Data'!A:G,7,FALSE)</f>
        <v>12.99</v>
      </c>
      <c r="K1648" s="5">
        <f t="shared" si="25"/>
        <v>38.97</v>
      </c>
      <c r="L1648" s="15">
        <f>PRODUCT(VLOOKUP(C1648,'Warehouse Data'!A:H,8,FALSE),D1648)</f>
        <v>15.022768465690794</v>
      </c>
    </row>
    <row r="1649" spans="1:12" x14ac:dyDescent="0.3">
      <c r="A1649" t="s">
        <v>8200</v>
      </c>
      <c r="B1649" t="s">
        <v>7270</v>
      </c>
      <c r="C1649" t="s">
        <v>5809</v>
      </c>
      <c r="D1649" s="3">
        <v>5</v>
      </c>
      <c r="E1649" s="3" t="s">
        <v>6623</v>
      </c>
      <c r="F1649" s="9">
        <v>45130.61197870371</v>
      </c>
      <c r="G1649" s="9">
        <v>45130.799299999999</v>
      </c>
      <c r="H1649" s="9">
        <v>45131.505034259266</v>
      </c>
      <c r="I1649" s="5" t="str">
        <f>IF(VLOOKUP(B1649, 'Customer Data'!B:C,2,FALSE)='Order Data per SKU'!E1649,"","Different")</f>
        <v/>
      </c>
      <c r="J1649" s="5">
        <f>VLOOKUP(C1649,'Warehouse Data'!A:G,7,FALSE)</f>
        <v>149.99</v>
      </c>
      <c r="K1649" s="5">
        <f t="shared" si="25"/>
        <v>749.95</v>
      </c>
      <c r="L1649" s="15">
        <f>PRODUCT(VLOOKUP(C1649,'Warehouse Data'!A:H,8,FALSE),D1649)</f>
        <v>2.524118098670542</v>
      </c>
    </row>
    <row r="1650" spans="1:12" x14ac:dyDescent="0.3">
      <c r="A1650" t="s">
        <v>8201</v>
      </c>
      <c r="B1650" t="s">
        <v>6885</v>
      </c>
      <c r="C1650" t="s">
        <v>5688</v>
      </c>
      <c r="D1650" s="3">
        <v>8</v>
      </c>
      <c r="E1650" s="3" t="s">
        <v>6640</v>
      </c>
      <c r="F1650" s="9">
        <v>45130.801978703712</v>
      </c>
      <c r="G1650" s="9">
        <v>45130.895799999998</v>
      </c>
      <c r="H1650" s="9">
        <v>45130.979062037048</v>
      </c>
      <c r="I1650" s="5" t="str">
        <f>IF(VLOOKUP(B1650, 'Customer Data'!B:C,2,FALSE)='Order Data per SKU'!E1650,"","Different")</f>
        <v/>
      </c>
      <c r="J1650" s="5">
        <f>VLOOKUP(C1650,'Warehouse Data'!A:G,7,FALSE)</f>
        <v>19.989999999999998</v>
      </c>
      <c r="K1650" s="5">
        <f t="shared" si="25"/>
        <v>159.91999999999999</v>
      </c>
      <c r="L1650" s="15">
        <f>PRODUCT(VLOOKUP(C1650,'Warehouse Data'!A:H,8,FALSE),D1650)</f>
        <v>320.05448826760107</v>
      </c>
    </row>
    <row r="1651" spans="1:12" x14ac:dyDescent="0.3">
      <c r="A1651" t="s">
        <v>8201</v>
      </c>
      <c r="B1651" t="s">
        <v>6885</v>
      </c>
      <c r="C1651" t="s">
        <v>5420</v>
      </c>
      <c r="D1651" s="3">
        <v>1</v>
      </c>
      <c r="E1651" s="3" t="s">
        <v>6640</v>
      </c>
      <c r="F1651" s="9">
        <v>45130.801978703712</v>
      </c>
      <c r="G1651" s="9">
        <v>45130.8223</v>
      </c>
      <c r="H1651" s="9">
        <v>45130.979062037048</v>
      </c>
      <c r="I1651" s="5" t="str">
        <f>IF(VLOOKUP(B1651, 'Customer Data'!B:C,2,FALSE)='Order Data per SKU'!E1651,"","Different")</f>
        <v/>
      </c>
      <c r="J1651" s="5">
        <f>VLOOKUP(C1651,'Warehouse Data'!A:G,7,FALSE)</f>
        <v>29.99</v>
      </c>
      <c r="K1651" s="5">
        <f t="shared" si="25"/>
        <v>29.99</v>
      </c>
      <c r="L1651" s="15">
        <f>PRODUCT(VLOOKUP(C1651,'Warehouse Data'!A:H,8,FALSE),D1651)</f>
        <v>1.0009342527394869</v>
      </c>
    </row>
    <row r="1652" spans="1:12" x14ac:dyDescent="0.3">
      <c r="A1652" t="s">
        <v>8201</v>
      </c>
      <c r="B1652" t="s">
        <v>6885</v>
      </c>
      <c r="C1652" t="s">
        <v>4872</v>
      </c>
      <c r="D1652" s="3">
        <v>6</v>
      </c>
      <c r="E1652" s="3" t="s">
        <v>6640</v>
      </c>
      <c r="F1652" s="9">
        <v>45130.801978703712</v>
      </c>
      <c r="G1652" s="9">
        <v>45130.848599999998</v>
      </c>
      <c r="H1652" s="9">
        <v>45130.979062037048</v>
      </c>
      <c r="I1652" s="5" t="str">
        <f>IF(VLOOKUP(B1652, 'Customer Data'!B:C,2,FALSE)='Order Data per SKU'!E1652,"","Different")</f>
        <v/>
      </c>
      <c r="J1652" s="5">
        <f>VLOOKUP(C1652,'Warehouse Data'!A:G,7,FALSE)</f>
        <v>4.99</v>
      </c>
      <c r="K1652" s="5">
        <f t="shared" si="25"/>
        <v>29.94</v>
      </c>
      <c r="L1652" s="15">
        <f>PRODUCT(VLOOKUP(C1652,'Warehouse Data'!A:H,8,FALSE),D1652)</f>
        <v>3.0264508709424836</v>
      </c>
    </row>
    <row r="1653" spans="1:12" x14ac:dyDescent="0.3">
      <c r="A1653" t="s">
        <v>8202</v>
      </c>
      <c r="B1653" t="s">
        <v>7092</v>
      </c>
      <c r="C1653" t="s">
        <v>4941</v>
      </c>
      <c r="D1653" s="3">
        <v>5</v>
      </c>
      <c r="E1653" s="3" t="s">
        <v>6627</v>
      </c>
      <c r="F1653" s="9">
        <v>45130.99097870371</v>
      </c>
      <c r="G1653" s="9">
        <v>45131.1031</v>
      </c>
      <c r="H1653" s="9">
        <v>45131.683339814823</v>
      </c>
      <c r="I1653" s="5" t="str">
        <f>IF(VLOOKUP(B1653, 'Customer Data'!B:C,2,FALSE)='Order Data per SKU'!E1653,"","Different")</f>
        <v/>
      </c>
      <c r="J1653" s="5">
        <f>VLOOKUP(C1653,'Warehouse Data'!A:G,7,FALSE)</f>
        <v>15.99</v>
      </c>
      <c r="K1653" s="5">
        <f t="shared" si="25"/>
        <v>79.95</v>
      </c>
      <c r="L1653" s="15">
        <f>PRODUCT(VLOOKUP(C1653,'Warehouse Data'!A:H,8,FALSE),D1653)</f>
        <v>25.04918092491199</v>
      </c>
    </row>
    <row r="1654" spans="1:12" x14ac:dyDescent="0.3">
      <c r="A1654" t="s">
        <v>8203</v>
      </c>
      <c r="B1654" t="s">
        <v>6999</v>
      </c>
      <c r="C1654" t="s">
        <v>3796</v>
      </c>
      <c r="D1654" s="3">
        <v>2</v>
      </c>
      <c r="E1654" s="3" t="s">
        <v>6643</v>
      </c>
      <c r="F1654" s="9">
        <v>45131.254978703713</v>
      </c>
      <c r="G1654" s="9">
        <v>45131.317300000002</v>
      </c>
      <c r="H1654" s="9">
        <v>45131.51747870371</v>
      </c>
      <c r="I1654" s="5" t="str">
        <f>IF(VLOOKUP(B1654, 'Customer Data'!B:C,2,FALSE)='Order Data per SKU'!E1654,"","Different")</f>
        <v/>
      </c>
      <c r="J1654" s="5">
        <f>VLOOKUP(C1654,'Warehouse Data'!A:G,7,FALSE)</f>
        <v>22.99</v>
      </c>
      <c r="K1654" s="5">
        <f t="shared" si="25"/>
        <v>45.98</v>
      </c>
      <c r="L1654" s="15">
        <f>PRODUCT(VLOOKUP(C1654,'Warehouse Data'!A:H,8,FALSE),D1654)</f>
        <v>1.005284014136526</v>
      </c>
    </row>
    <row r="1655" spans="1:12" x14ac:dyDescent="0.3">
      <c r="A1655" t="s">
        <v>8204</v>
      </c>
      <c r="B1655" t="s">
        <v>6831</v>
      </c>
      <c r="C1655" t="s">
        <v>3946</v>
      </c>
      <c r="D1655" s="3">
        <v>3</v>
      </c>
      <c r="E1655" s="3" t="s">
        <v>6634</v>
      </c>
      <c r="F1655" s="9">
        <v>45131.55897870371</v>
      </c>
      <c r="G1655" s="9">
        <v>45131.950700000001</v>
      </c>
      <c r="H1655" s="9">
        <v>45131.974256481488</v>
      </c>
      <c r="I1655" s="5" t="str">
        <f>IF(VLOOKUP(B1655, 'Customer Data'!B:C,2,FALSE)='Order Data per SKU'!E1655,"","Different")</f>
        <v/>
      </c>
      <c r="J1655" s="5">
        <f>VLOOKUP(C1655,'Warehouse Data'!A:G,7,FALSE)</f>
        <v>49.99</v>
      </c>
      <c r="K1655" s="5">
        <f t="shared" si="25"/>
        <v>149.97</v>
      </c>
      <c r="L1655" s="15">
        <f>PRODUCT(VLOOKUP(C1655,'Warehouse Data'!A:H,8,FALSE),D1655)</f>
        <v>0.32184359534172335</v>
      </c>
    </row>
    <row r="1656" spans="1:12" x14ac:dyDescent="0.3">
      <c r="A1656" t="s">
        <v>8205</v>
      </c>
      <c r="B1656" t="s">
        <v>6861</v>
      </c>
      <c r="C1656" t="s">
        <v>5389</v>
      </c>
      <c r="D1656" s="3">
        <v>9</v>
      </c>
      <c r="E1656" s="3" t="s">
        <v>6646</v>
      </c>
      <c r="F1656" s="9">
        <v>45131.57597870371</v>
      </c>
      <c r="G1656" s="9">
        <v>45132.264600000002</v>
      </c>
      <c r="H1656" s="9">
        <v>45132.493339814821</v>
      </c>
      <c r="I1656" s="5" t="str">
        <f>IF(VLOOKUP(B1656, 'Customer Data'!B:C,2,FALSE)='Order Data per SKU'!E1656,"","Different")</f>
        <v>Different</v>
      </c>
      <c r="J1656" s="5">
        <f>VLOOKUP(C1656,'Warehouse Data'!A:G,7,FALSE)</f>
        <v>18.989999999999998</v>
      </c>
      <c r="K1656" s="5">
        <f t="shared" si="25"/>
        <v>170.91</v>
      </c>
      <c r="L1656" s="15">
        <f>PRODUCT(VLOOKUP(C1656,'Warehouse Data'!A:H,8,FALSE),D1656)</f>
        <v>13.518115233322082</v>
      </c>
    </row>
    <row r="1657" spans="1:12" x14ac:dyDescent="0.3">
      <c r="A1657" t="s">
        <v>8206</v>
      </c>
      <c r="B1657" t="s">
        <v>7259</v>
      </c>
      <c r="C1657" t="s">
        <v>4681</v>
      </c>
      <c r="D1657" s="3">
        <v>6</v>
      </c>
      <c r="E1657" s="3" t="s">
        <v>6628</v>
      </c>
      <c r="F1657" s="9">
        <v>45131.623978703712</v>
      </c>
      <c r="G1657" s="9">
        <v>45131.6394</v>
      </c>
      <c r="H1657" s="9">
        <v>45131.694117592604</v>
      </c>
      <c r="I1657" s="5" t="str">
        <f>IF(VLOOKUP(B1657, 'Customer Data'!B:C,2,FALSE)='Order Data per SKU'!E1657,"","Different")</f>
        <v/>
      </c>
      <c r="J1657" s="5">
        <f>VLOOKUP(C1657,'Warehouse Data'!A:G,7,FALSE)</f>
        <v>6.99</v>
      </c>
      <c r="K1657" s="5">
        <f t="shared" si="25"/>
        <v>41.94</v>
      </c>
      <c r="L1657" s="15">
        <f>PRODUCT(VLOOKUP(C1657,'Warehouse Data'!A:H,8,FALSE),D1657)</f>
        <v>4.8289771166835074</v>
      </c>
    </row>
    <row r="1658" spans="1:12" x14ac:dyDescent="0.3">
      <c r="A1658" t="s">
        <v>8206</v>
      </c>
      <c r="B1658" t="s">
        <v>7259</v>
      </c>
      <c r="C1658" t="s">
        <v>5919</v>
      </c>
      <c r="D1658" s="3">
        <v>7</v>
      </c>
      <c r="E1658" s="3" t="s">
        <v>6628</v>
      </c>
      <c r="F1658" s="9">
        <v>45131.623978703712</v>
      </c>
      <c r="G1658" s="9">
        <v>45131.677300000003</v>
      </c>
      <c r="H1658" s="9">
        <v>45131.694117592604</v>
      </c>
      <c r="I1658" s="5" t="str">
        <f>IF(VLOOKUP(B1658, 'Customer Data'!B:C,2,FALSE)='Order Data per SKU'!E1658,"","Different")</f>
        <v/>
      </c>
      <c r="J1658" s="5">
        <f>VLOOKUP(C1658,'Warehouse Data'!A:G,7,FALSE)</f>
        <v>149.99</v>
      </c>
      <c r="K1658" s="5">
        <f t="shared" si="25"/>
        <v>1049.93</v>
      </c>
      <c r="L1658" s="15">
        <f>PRODUCT(VLOOKUP(C1658,'Warehouse Data'!A:H,8,FALSE),D1658)</f>
        <v>3.5438185782698586</v>
      </c>
    </row>
    <row r="1659" spans="1:12" x14ac:dyDescent="0.3">
      <c r="A1659" t="s">
        <v>8207</v>
      </c>
      <c r="B1659" t="s">
        <v>6956</v>
      </c>
      <c r="C1659" t="s">
        <v>5898</v>
      </c>
      <c r="D1659" s="3">
        <v>3</v>
      </c>
      <c r="E1659" s="3" t="s">
        <v>6661</v>
      </c>
      <c r="F1659" s="9">
        <v>45131.925978703715</v>
      </c>
      <c r="G1659" s="9">
        <v>45132.3577</v>
      </c>
      <c r="H1659" s="9">
        <v>45132.548200925936</v>
      </c>
      <c r="I1659" s="5" t="str">
        <f>IF(VLOOKUP(B1659, 'Customer Data'!B:C,2,FALSE)='Order Data per SKU'!E1659,"","Different")</f>
        <v/>
      </c>
      <c r="J1659" s="5">
        <f>VLOOKUP(C1659,'Warehouse Data'!A:G,7,FALSE)</f>
        <v>199.99</v>
      </c>
      <c r="K1659" s="5">
        <f t="shared" si="25"/>
        <v>599.97</v>
      </c>
      <c r="L1659" s="15">
        <f>PRODUCT(VLOOKUP(C1659,'Warehouse Data'!A:H,8,FALSE),D1659)</f>
        <v>24.008063718753622</v>
      </c>
    </row>
    <row r="1660" spans="1:12" x14ac:dyDescent="0.3">
      <c r="A1660" t="s">
        <v>8207</v>
      </c>
      <c r="B1660" t="s">
        <v>6956</v>
      </c>
      <c r="C1660" t="s">
        <v>3004</v>
      </c>
      <c r="D1660" s="3">
        <v>6</v>
      </c>
      <c r="E1660" s="3" t="s">
        <v>6661</v>
      </c>
      <c r="F1660" s="9">
        <v>45131.925978703715</v>
      </c>
      <c r="G1660" s="9">
        <v>45132.241499999996</v>
      </c>
      <c r="H1660" s="9">
        <v>45132.548200925936</v>
      </c>
      <c r="I1660" s="5" t="str">
        <f>IF(VLOOKUP(B1660, 'Customer Data'!B:C,2,FALSE)='Order Data per SKU'!E1660,"","Different")</f>
        <v/>
      </c>
      <c r="J1660" s="5">
        <f>VLOOKUP(C1660,'Warehouse Data'!A:G,7,FALSE)</f>
        <v>21.49</v>
      </c>
      <c r="K1660" s="5">
        <f t="shared" si="25"/>
        <v>128.94</v>
      </c>
      <c r="L1660" s="15">
        <f>PRODUCT(VLOOKUP(C1660,'Warehouse Data'!A:H,8,FALSE),D1660)</f>
        <v>30.038241249190563</v>
      </c>
    </row>
    <row r="1661" spans="1:12" x14ac:dyDescent="0.3">
      <c r="A1661" t="s">
        <v>8208</v>
      </c>
      <c r="B1661" t="s">
        <v>7154</v>
      </c>
      <c r="C1661" t="s">
        <v>4263</v>
      </c>
      <c r="D1661" s="3">
        <v>3</v>
      </c>
      <c r="E1661" s="3" t="s">
        <v>6660</v>
      </c>
      <c r="F1661" s="9">
        <v>45132.144978703713</v>
      </c>
      <c r="G1661" s="9">
        <v>45132.4</v>
      </c>
      <c r="H1661" s="9">
        <v>45132.863034259266</v>
      </c>
      <c r="I1661" s="5" t="str">
        <f>IF(VLOOKUP(B1661, 'Customer Data'!B:C,2,FALSE)='Order Data per SKU'!E1661,"","Different")</f>
        <v/>
      </c>
      <c r="J1661" s="5">
        <f>VLOOKUP(C1661,'Warehouse Data'!A:G,7,FALSE)</f>
        <v>59.99</v>
      </c>
      <c r="K1661" s="5">
        <f t="shared" si="25"/>
        <v>179.97</v>
      </c>
      <c r="L1661" s="15">
        <f>PRODUCT(VLOOKUP(C1661,'Warehouse Data'!A:H,8,FALSE),D1661)</f>
        <v>60.029839722758368</v>
      </c>
    </row>
    <row r="1662" spans="1:12" x14ac:dyDescent="0.3">
      <c r="A1662" t="s">
        <v>8209</v>
      </c>
      <c r="B1662" t="s">
        <v>7085</v>
      </c>
      <c r="C1662" t="s">
        <v>3463</v>
      </c>
      <c r="D1662" s="3">
        <v>4</v>
      </c>
      <c r="E1662" s="3" t="s">
        <v>6641</v>
      </c>
      <c r="F1662" s="9">
        <v>45132.335978703712</v>
      </c>
      <c r="G1662" s="9">
        <v>45132.945299999999</v>
      </c>
      <c r="H1662" s="9">
        <v>45132.988756481493</v>
      </c>
      <c r="I1662" s="5" t="str">
        <f>IF(VLOOKUP(B1662, 'Customer Data'!B:C,2,FALSE)='Order Data per SKU'!E1662,"","Different")</f>
        <v>Different</v>
      </c>
      <c r="J1662" s="5">
        <f>VLOOKUP(C1662,'Warehouse Data'!A:G,7,FALSE)</f>
        <v>48.99</v>
      </c>
      <c r="K1662" s="5">
        <f t="shared" si="25"/>
        <v>195.96</v>
      </c>
      <c r="L1662" s="15">
        <f>PRODUCT(VLOOKUP(C1662,'Warehouse Data'!A:H,8,FALSE),D1662)</f>
        <v>60.002153149134536</v>
      </c>
    </row>
    <row r="1663" spans="1:12" x14ac:dyDescent="0.3">
      <c r="A1663" t="s">
        <v>8209</v>
      </c>
      <c r="B1663" t="s">
        <v>7085</v>
      </c>
      <c r="C1663" t="s">
        <v>4140</v>
      </c>
      <c r="D1663" s="3">
        <v>6</v>
      </c>
      <c r="E1663" s="3" t="s">
        <v>6641</v>
      </c>
      <c r="F1663" s="9">
        <v>45132.335978703712</v>
      </c>
      <c r="G1663" s="9">
        <v>45132.606200000002</v>
      </c>
      <c r="H1663" s="9">
        <v>45132.988756481493</v>
      </c>
      <c r="I1663" s="5" t="str">
        <f>IF(VLOOKUP(B1663, 'Customer Data'!B:C,2,FALSE)='Order Data per SKU'!E1663,"","Different")</f>
        <v>Different</v>
      </c>
      <c r="J1663" s="5">
        <f>VLOOKUP(C1663,'Warehouse Data'!A:G,7,FALSE)</f>
        <v>39.99</v>
      </c>
      <c r="K1663" s="5">
        <f t="shared" si="25"/>
        <v>239.94</v>
      </c>
      <c r="L1663" s="15">
        <f>PRODUCT(VLOOKUP(C1663,'Warehouse Data'!A:H,8,FALSE),D1663)</f>
        <v>3.0384206548589709</v>
      </c>
    </row>
    <row r="1664" spans="1:12" x14ac:dyDescent="0.3">
      <c r="A1664" t="s">
        <v>8209</v>
      </c>
      <c r="B1664" t="s">
        <v>7085</v>
      </c>
      <c r="C1664" t="s">
        <v>4333</v>
      </c>
      <c r="D1664" s="3">
        <v>6</v>
      </c>
      <c r="E1664" s="3" t="s">
        <v>6641</v>
      </c>
      <c r="F1664" s="9">
        <v>45132.335978703712</v>
      </c>
      <c r="G1664" s="9">
        <v>45132.839500000002</v>
      </c>
      <c r="H1664" s="9">
        <v>45132.988756481493</v>
      </c>
      <c r="I1664" s="5" t="str">
        <f>IF(VLOOKUP(B1664, 'Customer Data'!B:C,2,FALSE)='Order Data per SKU'!E1664,"","Different")</f>
        <v>Different</v>
      </c>
      <c r="J1664" s="5">
        <f>VLOOKUP(C1664,'Warehouse Data'!A:G,7,FALSE)</f>
        <v>12.99</v>
      </c>
      <c r="K1664" s="5">
        <f t="shared" si="25"/>
        <v>77.94</v>
      </c>
      <c r="L1664" s="15">
        <f>PRODUCT(VLOOKUP(C1664,'Warehouse Data'!A:H,8,FALSE),D1664)</f>
        <v>0.6493115887264379</v>
      </c>
    </row>
    <row r="1665" spans="1:12" x14ac:dyDescent="0.3">
      <c r="A1665" t="s">
        <v>8210</v>
      </c>
      <c r="B1665" t="s">
        <v>7263</v>
      </c>
      <c r="C1665" t="s">
        <v>3796</v>
      </c>
      <c r="D1665" s="3">
        <v>5</v>
      </c>
      <c r="E1665" s="3" t="s">
        <v>6648</v>
      </c>
      <c r="F1665" s="9">
        <v>45132.623978703712</v>
      </c>
      <c r="G1665" s="9">
        <v>45132.772599999997</v>
      </c>
      <c r="H1665" s="9">
        <v>45133.103839814823</v>
      </c>
      <c r="I1665" s="5" t="str">
        <f>IF(VLOOKUP(B1665, 'Customer Data'!B:C,2,FALSE)='Order Data per SKU'!E1665,"","Different")</f>
        <v/>
      </c>
      <c r="J1665" s="5">
        <f>VLOOKUP(C1665,'Warehouse Data'!A:G,7,FALSE)</f>
        <v>22.99</v>
      </c>
      <c r="K1665" s="5">
        <f t="shared" si="25"/>
        <v>114.94999999999999</v>
      </c>
      <c r="L1665" s="15">
        <f>PRODUCT(VLOOKUP(C1665,'Warehouse Data'!A:H,8,FALSE),D1665)</f>
        <v>2.5132100353413152</v>
      </c>
    </row>
    <row r="1666" spans="1:12" x14ac:dyDescent="0.3">
      <c r="A1666" t="s">
        <v>8211</v>
      </c>
      <c r="B1666" t="s">
        <v>7137</v>
      </c>
      <c r="C1666" t="s">
        <v>5981</v>
      </c>
      <c r="D1666" s="3">
        <v>4</v>
      </c>
      <c r="E1666" s="3" t="s">
        <v>6660</v>
      </c>
      <c r="F1666" s="9">
        <v>45133.09697870371</v>
      </c>
      <c r="G1666" s="9">
        <v>45133.3465</v>
      </c>
      <c r="H1666" s="9">
        <v>45133.696978703709</v>
      </c>
      <c r="I1666" s="5" t="str">
        <f>IF(VLOOKUP(B1666, 'Customer Data'!B:C,2,FALSE)='Order Data per SKU'!E1666,"","Different")</f>
        <v/>
      </c>
      <c r="J1666" s="5">
        <f>VLOOKUP(C1666,'Warehouse Data'!A:G,7,FALSE)</f>
        <v>199.99</v>
      </c>
      <c r="K1666" s="5">
        <f t="shared" si="25"/>
        <v>799.96</v>
      </c>
      <c r="L1666" s="15">
        <f>PRODUCT(VLOOKUP(C1666,'Warehouse Data'!A:H,8,FALSE),D1666)</f>
        <v>2.4049272510370927</v>
      </c>
    </row>
    <row r="1667" spans="1:12" x14ac:dyDescent="0.3">
      <c r="A1667" t="s">
        <v>8211</v>
      </c>
      <c r="B1667" t="s">
        <v>7137</v>
      </c>
      <c r="C1667" t="s">
        <v>5237</v>
      </c>
      <c r="D1667" s="3">
        <v>2</v>
      </c>
      <c r="E1667" s="3" t="s">
        <v>6660</v>
      </c>
      <c r="F1667" s="9">
        <v>45133.09697870371</v>
      </c>
      <c r="G1667" s="9">
        <v>45133.463600000003</v>
      </c>
      <c r="H1667" s="9">
        <v>45133.696978703709</v>
      </c>
      <c r="I1667" s="5" t="str">
        <f>IF(VLOOKUP(B1667, 'Customer Data'!B:C,2,FALSE)='Order Data per SKU'!E1667,"","Different")</f>
        <v/>
      </c>
      <c r="J1667" s="5">
        <f>VLOOKUP(C1667,'Warehouse Data'!A:G,7,FALSE)</f>
        <v>19.989999999999998</v>
      </c>
      <c r="K1667" s="5">
        <f t="shared" si="25"/>
        <v>39.979999999999997</v>
      </c>
      <c r="L1667" s="15">
        <f>PRODUCT(VLOOKUP(C1667,'Warehouse Data'!A:H,8,FALSE),D1667)</f>
        <v>2.4109686880848833</v>
      </c>
    </row>
    <row r="1668" spans="1:12" x14ac:dyDescent="0.3">
      <c r="A1668" t="s">
        <v>8212</v>
      </c>
      <c r="B1668" t="s">
        <v>7108</v>
      </c>
      <c r="C1668" t="s">
        <v>4569</v>
      </c>
      <c r="D1668" s="3">
        <v>3</v>
      </c>
      <c r="E1668" s="3" t="s">
        <v>6627</v>
      </c>
      <c r="F1668" s="9">
        <v>45133.36597870371</v>
      </c>
      <c r="G1668" s="9">
        <v>45133.498099999997</v>
      </c>
      <c r="H1668" s="9">
        <v>45133.835423148157</v>
      </c>
      <c r="I1668" s="5" t="str">
        <f>IF(VLOOKUP(B1668, 'Customer Data'!B:C,2,FALSE)='Order Data per SKU'!E1668,"","Different")</f>
        <v/>
      </c>
      <c r="J1668" s="5">
        <f>VLOOKUP(C1668,'Warehouse Data'!A:G,7,FALSE)</f>
        <v>12.99</v>
      </c>
      <c r="K1668" s="5">
        <f t="shared" ref="K1668:K1731" si="26">J1668*D1668</f>
        <v>38.97</v>
      </c>
      <c r="L1668" s="15">
        <f>PRODUCT(VLOOKUP(C1668,'Warehouse Data'!A:H,8,FALSE),D1668)</f>
        <v>15.011658330743067</v>
      </c>
    </row>
    <row r="1669" spans="1:12" x14ac:dyDescent="0.3">
      <c r="A1669" t="s">
        <v>8213</v>
      </c>
      <c r="B1669" t="s">
        <v>7155</v>
      </c>
      <c r="C1669" t="s">
        <v>3592</v>
      </c>
      <c r="D1669" s="3">
        <v>3</v>
      </c>
      <c r="E1669" s="3" t="s">
        <v>6650</v>
      </c>
      <c r="F1669" s="9">
        <v>45133.70497870371</v>
      </c>
      <c r="G1669" s="9">
        <v>45134.262000000002</v>
      </c>
      <c r="H1669" s="9">
        <v>45134.404284259268</v>
      </c>
      <c r="I1669" s="5" t="str">
        <f>IF(VLOOKUP(B1669, 'Customer Data'!B:C,2,FALSE)='Order Data per SKU'!E1669,"","Different")</f>
        <v/>
      </c>
      <c r="J1669" s="5">
        <f>VLOOKUP(C1669,'Warehouse Data'!A:G,7,FALSE)</f>
        <v>36.99</v>
      </c>
      <c r="K1669" s="5">
        <f t="shared" si="26"/>
        <v>110.97</v>
      </c>
      <c r="L1669" s="15">
        <f>PRODUCT(VLOOKUP(C1669,'Warehouse Data'!A:H,8,FALSE),D1669)</f>
        <v>12.019453785986331</v>
      </c>
    </row>
    <row r="1670" spans="1:12" x14ac:dyDescent="0.3">
      <c r="A1670" t="s">
        <v>8213</v>
      </c>
      <c r="B1670" t="s">
        <v>7155</v>
      </c>
      <c r="C1670" t="s">
        <v>3658</v>
      </c>
      <c r="D1670" s="3">
        <v>1</v>
      </c>
      <c r="E1670" s="3" t="s">
        <v>6650</v>
      </c>
      <c r="F1670" s="9">
        <v>45133.70497870371</v>
      </c>
      <c r="G1670" s="9">
        <v>45133.9735</v>
      </c>
      <c r="H1670" s="9">
        <v>45134.404284259268</v>
      </c>
      <c r="I1670" s="5" t="str">
        <f>IF(VLOOKUP(B1670, 'Customer Data'!B:C,2,FALSE)='Order Data per SKU'!E1670,"","Different")</f>
        <v/>
      </c>
      <c r="J1670" s="5">
        <f>VLOOKUP(C1670,'Warehouse Data'!A:G,7,FALSE)</f>
        <v>49.99</v>
      </c>
      <c r="K1670" s="5">
        <f t="shared" si="26"/>
        <v>49.99</v>
      </c>
      <c r="L1670" s="15">
        <f>PRODUCT(VLOOKUP(C1670,'Warehouse Data'!A:H,8,FALSE),D1670)</f>
        <v>3.000228463382383</v>
      </c>
    </row>
    <row r="1671" spans="1:12" x14ac:dyDescent="0.3">
      <c r="A1671" t="s">
        <v>8214</v>
      </c>
      <c r="B1671" t="s">
        <v>6727</v>
      </c>
      <c r="C1671" t="s">
        <v>5552</v>
      </c>
      <c r="D1671" s="3">
        <v>7</v>
      </c>
      <c r="E1671" s="3" t="s">
        <v>6650</v>
      </c>
      <c r="F1671" s="9">
        <v>45133.848978703711</v>
      </c>
      <c r="G1671" s="9">
        <v>45134.201399999998</v>
      </c>
      <c r="H1671" s="9">
        <v>45134.212173148153</v>
      </c>
      <c r="I1671" s="5" t="str">
        <f>IF(VLOOKUP(B1671, 'Customer Data'!B:C,2,FALSE)='Order Data per SKU'!E1671,"","Different")</f>
        <v/>
      </c>
      <c r="J1671" s="5">
        <f>VLOOKUP(C1671,'Warehouse Data'!A:G,7,FALSE)</f>
        <v>89.99</v>
      </c>
      <c r="K1671" s="5">
        <f t="shared" si="26"/>
        <v>629.92999999999995</v>
      </c>
      <c r="L1671" s="15">
        <f>PRODUCT(VLOOKUP(C1671,'Warehouse Data'!A:H,8,FALSE),D1671)</f>
        <v>10.533371622894517</v>
      </c>
    </row>
    <row r="1672" spans="1:12" x14ac:dyDescent="0.3">
      <c r="A1672" t="s">
        <v>8215</v>
      </c>
      <c r="B1672" t="s">
        <v>6794</v>
      </c>
      <c r="C1672" t="s">
        <v>4863</v>
      </c>
      <c r="D1672" s="3">
        <v>6</v>
      </c>
      <c r="E1672" s="3" t="s">
        <v>6650</v>
      </c>
      <c r="F1672" s="9">
        <v>45134.25797870371</v>
      </c>
      <c r="G1672" s="9">
        <v>45134.601300000002</v>
      </c>
      <c r="H1672" s="9">
        <v>45134.78922870371</v>
      </c>
      <c r="I1672" s="5" t="str">
        <f>IF(VLOOKUP(B1672, 'Customer Data'!B:C,2,FALSE)='Order Data per SKU'!E1672,"","Different")</f>
        <v/>
      </c>
      <c r="J1672" s="5">
        <f>VLOOKUP(C1672,'Warehouse Data'!A:G,7,FALSE)</f>
        <v>4.99</v>
      </c>
      <c r="K1672" s="5">
        <f t="shared" si="26"/>
        <v>29.94</v>
      </c>
      <c r="L1672" s="15">
        <f>PRODUCT(VLOOKUP(C1672,'Warehouse Data'!A:H,8,FALSE),D1672)</f>
        <v>3.0310878210756496</v>
      </c>
    </row>
    <row r="1673" spans="1:12" x14ac:dyDescent="0.3">
      <c r="A1673" t="s">
        <v>8215</v>
      </c>
      <c r="B1673" t="s">
        <v>6794</v>
      </c>
      <c r="C1673" t="s">
        <v>4370</v>
      </c>
      <c r="D1673" s="3">
        <v>6</v>
      </c>
      <c r="E1673" s="3" t="s">
        <v>6650</v>
      </c>
      <c r="F1673" s="9">
        <v>45134.25797870371</v>
      </c>
      <c r="G1673" s="9">
        <v>45134.317300000002</v>
      </c>
      <c r="H1673" s="9">
        <v>45134.78922870371</v>
      </c>
      <c r="I1673" s="5" t="str">
        <f>IF(VLOOKUP(B1673, 'Customer Data'!B:C,2,FALSE)='Order Data per SKU'!E1673,"","Different")</f>
        <v/>
      </c>
      <c r="J1673" s="5">
        <f>VLOOKUP(C1673,'Warehouse Data'!A:G,7,FALSE)</f>
        <v>39.99</v>
      </c>
      <c r="K1673" s="5">
        <f t="shared" si="26"/>
        <v>239.94</v>
      </c>
      <c r="L1673" s="15">
        <f>PRODUCT(VLOOKUP(C1673,'Warehouse Data'!A:H,8,FALSE),D1673)</f>
        <v>30.04035509221551</v>
      </c>
    </row>
    <row r="1674" spans="1:12" x14ac:dyDescent="0.3">
      <c r="A1674" t="s">
        <v>8216</v>
      </c>
      <c r="B1674" t="s">
        <v>7253</v>
      </c>
      <c r="C1674" t="s">
        <v>3445</v>
      </c>
      <c r="D1674" s="3">
        <v>4</v>
      </c>
      <c r="E1674" s="3" t="s">
        <v>6623</v>
      </c>
      <c r="F1674" s="9">
        <v>45134.50597870371</v>
      </c>
      <c r="G1674" s="9">
        <v>45134.5893</v>
      </c>
      <c r="H1674" s="9">
        <v>45134.633062037043</v>
      </c>
      <c r="I1674" s="5" t="str">
        <f>IF(VLOOKUP(B1674, 'Customer Data'!B:C,2,FALSE)='Order Data per SKU'!E1674,"","Different")</f>
        <v/>
      </c>
      <c r="J1674" s="5">
        <f>VLOOKUP(C1674,'Warehouse Data'!A:G,7,FALSE)</f>
        <v>18.989999999999998</v>
      </c>
      <c r="K1674" s="5">
        <f t="shared" si="26"/>
        <v>75.959999999999994</v>
      </c>
      <c r="L1674" s="15">
        <f>PRODUCT(VLOOKUP(C1674,'Warehouse Data'!A:H,8,FALSE),D1674)</f>
        <v>4.0378211091272931</v>
      </c>
    </row>
    <row r="1675" spans="1:12" x14ac:dyDescent="0.3">
      <c r="A1675" t="s">
        <v>8217</v>
      </c>
      <c r="B1675" t="s">
        <v>6968</v>
      </c>
      <c r="C1675" t="s">
        <v>3812</v>
      </c>
      <c r="D1675" s="3">
        <v>8</v>
      </c>
      <c r="E1675" s="3" t="s">
        <v>6660</v>
      </c>
      <c r="F1675" s="9">
        <v>45134.840978703709</v>
      </c>
      <c r="G1675" s="9">
        <v>45135.001100000001</v>
      </c>
      <c r="H1675" s="9">
        <v>45135.722923148154</v>
      </c>
      <c r="I1675" s="5" t="str">
        <f>IF(VLOOKUP(B1675, 'Customer Data'!B:C,2,FALSE)='Order Data per SKU'!E1675,"","Different")</f>
        <v/>
      </c>
      <c r="J1675" s="5">
        <f>VLOOKUP(C1675,'Warehouse Data'!A:G,7,FALSE)</f>
        <v>39.99</v>
      </c>
      <c r="K1675" s="5">
        <f t="shared" si="26"/>
        <v>319.92</v>
      </c>
      <c r="L1675" s="15">
        <f>PRODUCT(VLOOKUP(C1675,'Warehouse Data'!A:H,8,FALSE),D1675)</f>
        <v>176.0716651806153</v>
      </c>
    </row>
    <row r="1676" spans="1:12" x14ac:dyDescent="0.3">
      <c r="A1676" t="s">
        <v>8217</v>
      </c>
      <c r="B1676" t="s">
        <v>6968</v>
      </c>
      <c r="C1676" t="s">
        <v>3711</v>
      </c>
      <c r="D1676" s="3">
        <v>9</v>
      </c>
      <c r="E1676" s="3" t="s">
        <v>6660</v>
      </c>
      <c r="F1676" s="9">
        <v>45134.840978703709</v>
      </c>
      <c r="G1676" s="9">
        <v>45135.704899999997</v>
      </c>
      <c r="H1676" s="9">
        <v>45135.722923148154</v>
      </c>
      <c r="I1676" s="5" t="str">
        <f>IF(VLOOKUP(B1676, 'Customer Data'!B:C,2,FALSE)='Order Data per SKU'!E1676,"","Different")</f>
        <v/>
      </c>
      <c r="J1676" s="5">
        <f>VLOOKUP(C1676,'Warehouse Data'!A:G,7,FALSE)</f>
        <v>19.989999999999998</v>
      </c>
      <c r="K1676" s="5">
        <f t="shared" si="26"/>
        <v>179.91</v>
      </c>
      <c r="L1676" s="15">
        <f>PRODUCT(VLOOKUP(C1676,'Warehouse Data'!A:H,8,FALSE),D1676)</f>
        <v>4.5788104249008512</v>
      </c>
    </row>
    <row r="1677" spans="1:12" x14ac:dyDescent="0.3">
      <c r="A1677" t="s">
        <v>8218</v>
      </c>
      <c r="B1677" t="s">
        <v>7225</v>
      </c>
      <c r="C1677" t="s">
        <v>5139</v>
      </c>
      <c r="D1677" s="3">
        <v>5</v>
      </c>
      <c r="E1677" s="3" t="s">
        <v>6643</v>
      </c>
      <c r="F1677" s="9">
        <v>45135.340978703709</v>
      </c>
      <c r="G1677" s="9">
        <v>45135.945800000001</v>
      </c>
      <c r="H1677" s="9">
        <v>45136.27222870371</v>
      </c>
      <c r="I1677" s="5" t="str">
        <f>IF(VLOOKUP(B1677, 'Customer Data'!B:C,2,FALSE)='Order Data per SKU'!E1677,"","Different")</f>
        <v>Different</v>
      </c>
      <c r="J1677" s="5">
        <f>VLOOKUP(C1677,'Warehouse Data'!A:G,7,FALSE)</f>
        <v>20.99</v>
      </c>
      <c r="K1677" s="5">
        <f t="shared" si="26"/>
        <v>104.94999999999999</v>
      </c>
      <c r="L1677" s="15">
        <f>PRODUCT(VLOOKUP(C1677,'Warehouse Data'!A:H,8,FALSE),D1677)</f>
        <v>60.01595831841945</v>
      </c>
    </row>
    <row r="1678" spans="1:12" x14ac:dyDescent="0.3">
      <c r="A1678" t="s">
        <v>8219</v>
      </c>
      <c r="B1678" t="s">
        <v>7129</v>
      </c>
      <c r="C1678" t="s">
        <v>5312</v>
      </c>
      <c r="D1678" s="3">
        <v>3</v>
      </c>
      <c r="E1678" s="3" t="s">
        <v>6661</v>
      </c>
      <c r="F1678" s="9">
        <v>45135.77297870371</v>
      </c>
      <c r="G1678" s="9">
        <v>45135.885600000001</v>
      </c>
      <c r="H1678" s="9">
        <v>45136.159784259267</v>
      </c>
      <c r="I1678" s="5" t="str">
        <f>IF(VLOOKUP(B1678, 'Customer Data'!B:C,2,FALSE)='Order Data per SKU'!E1678,"","Different")</f>
        <v/>
      </c>
      <c r="J1678" s="5">
        <f>VLOOKUP(C1678,'Warehouse Data'!A:G,7,FALSE)</f>
        <v>29.99</v>
      </c>
      <c r="K1678" s="5">
        <f t="shared" si="26"/>
        <v>89.97</v>
      </c>
      <c r="L1678" s="15">
        <f>PRODUCT(VLOOKUP(C1678,'Warehouse Data'!A:H,8,FALSE),D1678)</f>
        <v>1.2190974255929323</v>
      </c>
    </row>
    <row r="1679" spans="1:12" x14ac:dyDescent="0.3">
      <c r="A1679" t="s">
        <v>8219</v>
      </c>
      <c r="B1679" t="s">
        <v>7129</v>
      </c>
      <c r="C1679" t="s">
        <v>5129</v>
      </c>
      <c r="D1679" s="3">
        <v>1</v>
      </c>
      <c r="E1679" s="3" t="s">
        <v>6661</v>
      </c>
      <c r="F1679" s="9">
        <v>45135.77297870371</v>
      </c>
      <c r="G1679" s="9">
        <v>45135.838799999998</v>
      </c>
      <c r="H1679" s="9">
        <v>45136.159784259267</v>
      </c>
      <c r="I1679" s="5" t="str">
        <f>IF(VLOOKUP(B1679, 'Customer Data'!B:C,2,FALSE)='Order Data per SKU'!E1679,"","Different")</f>
        <v/>
      </c>
      <c r="J1679" s="5">
        <f>VLOOKUP(C1679,'Warehouse Data'!A:G,7,FALSE)</f>
        <v>34.99</v>
      </c>
      <c r="K1679" s="5">
        <f t="shared" si="26"/>
        <v>34.99</v>
      </c>
      <c r="L1679" s="15">
        <f>PRODUCT(VLOOKUP(C1679,'Warehouse Data'!A:H,8,FALSE),D1679)</f>
        <v>13.009781113305783</v>
      </c>
    </row>
    <row r="1680" spans="1:12" x14ac:dyDescent="0.3">
      <c r="A1680" t="s">
        <v>8219</v>
      </c>
      <c r="B1680" t="s">
        <v>7129</v>
      </c>
      <c r="C1680" t="s">
        <v>4689</v>
      </c>
      <c r="D1680" s="3">
        <v>3</v>
      </c>
      <c r="E1680" s="3" t="s">
        <v>6661</v>
      </c>
      <c r="F1680" s="9">
        <v>45135.77297870371</v>
      </c>
      <c r="G1680" s="9">
        <v>45135.9833</v>
      </c>
      <c r="H1680" s="9">
        <v>45136.159784259267</v>
      </c>
      <c r="I1680" s="5" t="str">
        <f>IF(VLOOKUP(B1680, 'Customer Data'!B:C,2,FALSE)='Order Data per SKU'!E1680,"","Different")</f>
        <v/>
      </c>
      <c r="J1680" s="5">
        <f>VLOOKUP(C1680,'Warehouse Data'!A:G,7,FALSE)</f>
        <v>12.99</v>
      </c>
      <c r="K1680" s="5">
        <f t="shared" si="26"/>
        <v>38.97</v>
      </c>
      <c r="L1680" s="15">
        <f>PRODUCT(VLOOKUP(C1680,'Warehouse Data'!A:H,8,FALSE),D1680)</f>
        <v>13.523159433944528</v>
      </c>
    </row>
    <row r="1681" spans="1:12" x14ac:dyDescent="0.3">
      <c r="A1681" t="s">
        <v>8220</v>
      </c>
      <c r="B1681" t="s">
        <v>7243</v>
      </c>
      <c r="C1681" t="s">
        <v>3051</v>
      </c>
      <c r="D1681" s="3">
        <v>1</v>
      </c>
      <c r="E1681" s="3" t="s">
        <v>6653</v>
      </c>
      <c r="F1681" s="9">
        <v>45135.903978703711</v>
      </c>
      <c r="G1681" s="9">
        <v>45135.9202</v>
      </c>
      <c r="H1681" s="9">
        <v>45135.931756481492</v>
      </c>
      <c r="I1681" s="5" t="str">
        <f>IF(VLOOKUP(B1681, 'Customer Data'!B:C,2,FALSE)='Order Data per SKU'!E1681,"","Different")</f>
        <v/>
      </c>
      <c r="J1681" s="5">
        <f>VLOOKUP(C1681,'Warehouse Data'!A:G,7,FALSE)</f>
        <v>56.99</v>
      </c>
      <c r="K1681" s="5">
        <f t="shared" si="26"/>
        <v>56.99</v>
      </c>
      <c r="L1681" s="15">
        <f>PRODUCT(VLOOKUP(C1681,'Warehouse Data'!A:H,8,FALSE),D1681)</f>
        <v>0.50558190308313478</v>
      </c>
    </row>
    <row r="1682" spans="1:12" x14ac:dyDescent="0.3">
      <c r="A1682" t="s">
        <v>8221</v>
      </c>
      <c r="B1682" t="s">
        <v>6918</v>
      </c>
      <c r="C1682" t="s">
        <v>3737</v>
      </c>
      <c r="D1682" s="3">
        <v>6</v>
      </c>
      <c r="E1682" s="3" t="s">
        <v>6660</v>
      </c>
      <c r="F1682" s="9">
        <v>45135.956978703711</v>
      </c>
      <c r="G1682" s="9">
        <v>45136.038999999997</v>
      </c>
      <c r="H1682" s="9">
        <v>45136.170867592598</v>
      </c>
      <c r="I1682" s="5" t="str">
        <f>IF(VLOOKUP(B1682, 'Customer Data'!B:C,2,FALSE)='Order Data per SKU'!E1682,"","Different")</f>
        <v>Different</v>
      </c>
      <c r="J1682" s="5">
        <f>VLOOKUP(C1682,'Warehouse Data'!A:G,7,FALSE)</f>
        <v>8.99</v>
      </c>
      <c r="K1682" s="5">
        <f t="shared" si="26"/>
        <v>53.94</v>
      </c>
      <c r="L1682" s="15">
        <f>PRODUCT(VLOOKUP(C1682,'Warehouse Data'!A:H,8,FALSE),D1682)</f>
        <v>9.0216319505850144</v>
      </c>
    </row>
    <row r="1683" spans="1:12" x14ac:dyDescent="0.3">
      <c r="A1683" t="s">
        <v>8221</v>
      </c>
      <c r="B1683" t="s">
        <v>6918</v>
      </c>
      <c r="C1683" t="s">
        <v>5302</v>
      </c>
      <c r="D1683" s="3">
        <v>2</v>
      </c>
      <c r="E1683" s="3" t="s">
        <v>6660</v>
      </c>
      <c r="F1683" s="9">
        <v>45135.956978703711</v>
      </c>
      <c r="G1683" s="9">
        <v>45136.053</v>
      </c>
      <c r="H1683" s="9">
        <v>45136.170867592598</v>
      </c>
      <c r="I1683" s="5" t="str">
        <f>IF(VLOOKUP(B1683, 'Customer Data'!B:C,2,FALSE)='Order Data per SKU'!E1683,"","Different")</f>
        <v>Different</v>
      </c>
      <c r="J1683" s="5">
        <f>VLOOKUP(C1683,'Warehouse Data'!A:G,7,FALSE)</f>
        <v>22.99</v>
      </c>
      <c r="K1683" s="5">
        <f t="shared" si="26"/>
        <v>45.98</v>
      </c>
      <c r="L1683" s="15">
        <f>PRODUCT(VLOOKUP(C1683,'Warehouse Data'!A:H,8,FALSE),D1683)</f>
        <v>24.013952510685556</v>
      </c>
    </row>
    <row r="1684" spans="1:12" x14ac:dyDescent="0.3">
      <c r="A1684" t="s">
        <v>8222</v>
      </c>
      <c r="B1684" t="s">
        <v>6955</v>
      </c>
      <c r="C1684" t="s">
        <v>3358</v>
      </c>
      <c r="D1684" s="3">
        <v>7</v>
      </c>
      <c r="E1684" s="3" t="s">
        <v>6624</v>
      </c>
      <c r="F1684" s="9">
        <v>45136.127978703713</v>
      </c>
      <c r="G1684" s="9">
        <v>45136.315499999997</v>
      </c>
      <c r="H1684" s="9">
        <v>45136.681450925935</v>
      </c>
      <c r="I1684" s="5" t="str">
        <f>IF(VLOOKUP(B1684, 'Customer Data'!B:C,2,FALSE)='Order Data per SKU'!E1684,"","Different")</f>
        <v/>
      </c>
      <c r="J1684" s="5">
        <f>VLOOKUP(C1684,'Warehouse Data'!A:G,7,FALSE)</f>
        <v>9.99</v>
      </c>
      <c r="K1684" s="5">
        <f t="shared" si="26"/>
        <v>69.930000000000007</v>
      </c>
      <c r="L1684" s="15">
        <f>PRODUCT(VLOOKUP(C1684,'Warehouse Data'!A:H,8,FALSE),D1684)</f>
        <v>35.034041658831597</v>
      </c>
    </row>
    <row r="1685" spans="1:12" x14ac:dyDescent="0.3">
      <c r="A1685" t="s">
        <v>8223</v>
      </c>
      <c r="B1685" t="s">
        <v>6909</v>
      </c>
      <c r="C1685" t="s">
        <v>5887</v>
      </c>
      <c r="D1685" s="3">
        <v>6</v>
      </c>
      <c r="E1685" s="3" t="s">
        <v>6641</v>
      </c>
      <c r="F1685" s="9">
        <v>45136.169978703714</v>
      </c>
      <c r="G1685" s="9">
        <v>45136.364999999998</v>
      </c>
      <c r="H1685" s="9">
        <v>45136.479700925935</v>
      </c>
      <c r="I1685" s="5" t="str">
        <f>IF(VLOOKUP(B1685, 'Customer Data'!B:C,2,FALSE)='Order Data per SKU'!E1685,"","Different")</f>
        <v/>
      </c>
      <c r="J1685" s="5">
        <f>VLOOKUP(C1685,'Warehouse Data'!A:G,7,FALSE)</f>
        <v>49.99</v>
      </c>
      <c r="K1685" s="5">
        <f t="shared" si="26"/>
        <v>299.94</v>
      </c>
      <c r="L1685" s="15">
        <f>PRODUCT(VLOOKUP(C1685,'Warehouse Data'!A:H,8,FALSE),D1685)</f>
        <v>15.004817108223174</v>
      </c>
    </row>
    <row r="1686" spans="1:12" x14ac:dyDescent="0.3">
      <c r="A1686" t="s">
        <v>8223</v>
      </c>
      <c r="B1686" t="s">
        <v>6909</v>
      </c>
      <c r="C1686" t="s">
        <v>4017</v>
      </c>
      <c r="D1686" s="3">
        <v>8</v>
      </c>
      <c r="E1686" s="3" t="s">
        <v>6641</v>
      </c>
      <c r="F1686" s="9">
        <v>45136.169978703714</v>
      </c>
      <c r="G1686" s="9">
        <v>45136.203500000003</v>
      </c>
      <c r="H1686" s="9">
        <v>45136.479700925935</v>
      </c>
      <c r="I1686" s="5" t="str">
        <f>IF(VLOOKUP(B1686, 'Customer Data'!B:C,2,FALSE)='Order Data per SKU'!E1686,"","Different")</f>
        <v/>
      </c>
      <c r="J1686" s="5">
        <f>VLOOKUP(C1686,'Warehouse Data'!A:G,7,FALSE)</f>
        <v>99.99</v>
      </c>
      <c r="K1686" s="5">
        <f t="shared" si="26"/>
        <v>799.92</v>
      </c>
      <c r="L1686" s="15">
        <f>PRODUCT(VLOOKUP(C1686,'Warehouse Data'!A:H,8,FALSE),D1686)</f>
        <v>120.0528192325763</v>
      </c>
    </row>
    <row r="1687" spans="1:12" x14ac:dyDescent="0.3">
      <c r="A1687" t="s">
        <v>8224</v>
      </c>
      <c r="B1687" t="s">
        <v>6884</v>
      </c>
      <c r="C1687" t="s">
        <v>4221</v>
      </c>
      <c r="D1687" s="3">
        <v>3</v>
      </c>
      <c r="E1687" s="3" t="s">
        <v>6658</v>
      </c>
      <c r="F1687" s="9">
        <v>45136.250978703712</v>
      </c>
      <c r="G1687" s="9">
        <v>45136.778700000003</v>
      </c>
      <c r="H1687" s="9">
        <v>45137.010700925937</v>
      </c>
      <c r="I1687" s="5" t="str">
        <f>IF(VLOOKUP(B1687, 'Customer Data'!B:C,2,FALSE)='Order Data per SKU'!E1687,"","Different")</f>
        <v/>
      </c>
      <c r="J1687" s="5">
        <f>VLOOKUP(C1687,'Warehouse Data'!A:G,7,FALSE)</f>
        <v>39.99</v>
      </c>
      <c r="K1687" s="5">
        <f t="shared" si="26"/>
        <v>119.97</v>
      </c>
      <c r="L1687" s="15">
        <f>PRODUCT(VLOOKUP(C1687,'Warehouse Data'!A:H,8,FALSE),D1687)</f>
        <v>2.2560648503420775</v>
      </c>
    </row>
    <row r="1688" spans="1:12" x14ac:dyDescent="0.3">
      <c r="A1688" t="s">
        <v>8225</v>
      </c>
      <c r="B1688" t="s">
        <v>6772</v>
      </c>
      <c r="C1688" t="s">
        <v>5448</v>
      </c>
      <c r="D1688" s="3">
        <v>6</v>
      </c>
      <c r="E1688" s="3" t="s">
        <v>6650</v>
      </c>
      <c r="F1688" s="9">
        <v>45136.745978703715</v>
      </c>
      <c r="G1688" s="9">
        <v>45136.773300000001</v>
      </c>
      <c r="H1688" s="9">
        <v>45136.777228703715</v>
      </c>
      <c r="I1688" s="5" t="str">
        <f>IF(VLOOKUP(B1688, 'Customer Data'!B:C,2,FALSE)='Order Data per SKU'!E1688,"","Different")</f>
        <v>Different</v>
      </c>
      <c r="J1688" s="5">
        <f>VLOOKUP(C1688,'Warehouse Data'!A:G,7,FALSE)</f>
        <v>24.99</v>
      </c>
      <c r="K1688" s="5">
        <f t="shared" si="26"/>
        <v>149.94</v>
      </c>
      <c r="L1688" s="15">
        <f>PRODUCT(VLOOKUP(C1688,'Warehouse Data'!A:H,8,FALSE),D1688)</f>
        <v>27.022168405716165</v>
      </c>
    </row>
    <row r="1689" spans="1:12" x14ac:dyDescent="0.3">
      <c r="A1689" t="s">
        <v>8225</v>
      </c>
      <c r="B1689" t="s">
        <v>6772</v>
      </c>
      <c r="C1689" t="s">
        <v>4906</v>
      </c>
      <c r="D1689" s="3">
        <v>5</v>
      </c>
      <c r="E1689" s="3" t="s">
        <v>6650</v>
      </c>
      <c r="F1689" s="9">
        <v>45136.745978703715</v>
      </c>
      <c r="G1689" s="9">
        <v>45136.745999999999</v>
      </c>
      <c r="H1689" s="9">
        <v>45136.777228703715</v>
      </c>
      <c r="I1689" s="5" t="str">
        <f>IF(VLOOKUP(B1689, 'Customer Data'!B:C,2,FALSE)='Order Data per SKU'!E1689,"","Different")</f>
        <v>Different</v>
      </c>
      <c r="J1689" s="5">
        <f>VLOOKUP(C1689,'Warehouse Data'!A:G,7,FALSE)</f>
        <v>14.99</v>
      </c>
      <c r="K1689" s="5">
        <f t="shared" si="26"/>
        <v>74.95</v>
      </c>
      <c r="L1689" s="15">
        <f>PRODUCT(VLOOKUP(C1689,'Warehouse Data'!A:H,8,FALSE),D1689)</f>
        <v>15.014963243249692</v>
      </c>
    </row>
    <row r="1690" spans="1:12" x14ac:dyDescent="0.3">
      <c r="A1690" t="s">
        <v>8226</v>
      </c>
      <c r="B1690" t="s">
        <v>6913</v>
      </c>
      <c r="C1690" t="s">
        <v>5044</v>
      </c>
      <c r="D1690" s="3">
        <v>6</v>
      </c>
      <c r="E1690" s="3" t="s">
        <v>6632</v>
      </c>
      <c r="F1690" s="9">
        <v>45136.792978703714</v>
      </c>
      <c r="G1690" s="9">
        <v>45136.903400000003</v>
      </c>
      <c r="H1690" s="9">
        <v>45136.96450648149</v>
      </c>
      <c r="I1690" s="5" t="str">
        <f>IF(VLOOKUP(B1690, 'Customer Data'!B:C,2,FALSE)='Order Data per SKU'!E1690,"","Different")</f>
        <v/>
      </c>
      <c r="J1690" s="5">
        <f>VLOOKUP(C1690,'Warehouse Data'!A:G,7,FALSE)</f>
        <v>24.99</v>
      </c>
      <c r="K1690" s="5">
        <f t="shared" si="26"/>
        <v>149.94</v>
      </c>
      <c r="L1690" s="15">
        <f>PRODUCT(VLOOKUP(C1690,'Warehouse Data'!A:H,8,FALSE),D1690)</f>
        <v>3.0072102472339406</v>
      </c>
    </row>
    <row r="1691" spans="1:12" x14ac:dyDescent="0.3">
      <c r="A1691" t="s">
        <v>8227</v>
      </c>
      <c r="B1691" t="s">
        <v>6885</v>
      </c>
      <c r="C1691" t="s">
        <v>4808</v>
      </c>
      <c r="D1691" s="3">
        <v>6</v>
      </c>
      <c r="E1691" s="3" t="s">
        <v>6640</v>
      </c>
      <c r="F1691" s="9">
        <v>45136.899978703717</v>
      </c>
      <c r="G1691" s="9">
        <v>45137.001300000004</v>
      </c>
      <c r="H1691" s="9">
        <v>45137.463173148164</v>
      </c>
      <c r="I1691" s="5" t="str">
        <f>IF(VLOOKUP(B1691, 'Customer Data'!B:C,2,FALSE)='Order Data per SKU'!E1691,"","Different")</f>
        <v/>
      </c>
      <c r="J1691" s="5">
        <f>VLOOKUP(C1691,'Warehouse Data'!A:G,7,FALSE)</f>
        <v>8.99</v>
      </c>
      <c r="K1691" s="5">
        <f t="shared" si="26"/>
        <v>53.94</v>
      </c>
      <c r="L1691" s="15">
        <f>PRODUCT(VLOOKUP(C1691,'Warehouse Data'!A:H,8,FALSE),D1691)</f>
        <v>2.4577843308462715</v>
      </c>
    </row>
    <row r="1692" spans="1:12" x14ac:dyDescent="0.3">
      <c r="A1692" t="s">
        <v>8228</v>
      </c>
      <c r="B1692" t="s">
        <v>7215</v>
      </c>
      <c r="C1692" t="s">
        <v>5060</v>
      </c>
      <c r="D1692" s="3">
        <v>2</v>
      </c>
      <c r="E1692" s="3" t="s">
        <v>6642</v>
      </c>
      <c r="F1692" s="9">
        <v>45137.37797870372</v>
      </c>
      <c r="G1692" s="9">
        <v>45137.634400000003</v>
      </c>
      <c r="H1692" s="9">
        <v>45137.891173148164</v>
      </c>
      <c r="I1692" s="5" t="str">
        <f>IF(VLOOKUP(B1692, 'Customer Data'!B:C,2,FALSE)='Order Data per SKU'!E1692,"","Different")</f>
        <v/>
      </c>
      <c r="J1692" s="5">
        <f>VLOOKUP(C1692,'Warehouse Data'!A:G,7,FALSE)</f>
        <v>14.99</v>
      </c>
      <c r="K1692" s="5">
        <f t="shared" si="26"/>
        <v>29.98</v>
      </c>
      <c r="L1692" s="15">
        <f>PRODUCT(VLOOKUP(C1692,'Warehouse Data'!A:H,8,FALSE),D1692)</f>
        <v>10.00432153488895</v>
      </c>
    </row>
    <row r="1693" spans="1:12" x14ac:dyDescent="0.3">
      <c r="A1693" t="s">
        <v>8228</v>
      </c>
      <c r="B1693" t="s">
        <v>7215</v>
      </c>
      <c r="C1693" t="s">
        <v>4315</v>
      </c>
      <c r="D1693" s="3">
        <v>6</v>
      </c>
      <c r="E1693" s="3" t="s">
        <v>6642</v>
      </c>
      <c r="F1693" s="9">
        <v>45137.37797870372</v>
      </c>
      <c r="G1693" s="9">
        <v>45137.671999999999</v>
      </c>
      <c r="H1693" s="9">
        <v>45137.891173148164</v>
      </c>
      <c r="I1693" s="5" t="str">
        <f>IF(VLOOKUP(B1693, 'Customer Data'!B:C,2,FALSE)='Order Data per SKU'!E1693,"","Different")</f>
        <v/>
      </c>
      <c r="J1693" s="5">
        <f>VLOOKUP(C1693,'Warehouse Data'!A:G,7,FALSE)</f>
        <v>22.99</v>
      </c>
      <c r="K1693" s="5">
        <f t="shared" si="26"/>
        <v>137.94</v>
      </c>
      <c r="L1693" s="15">
        <f>PRODUCT(VLOOKUP(C1693,'Warehouse Data'!A:H,8,FALSE),D1693)</f>
        <v>6.0288532578000469</v>
      </c>
    </row>
    <row r="1694" spans="1:12" x14ac:dyDescent="0.3">
      <c r="A1694" t="s">
        <v>8228</v>
      </c>
      <c r="B1694" t="s">
        <v>7215</v>
      </c>
      <c r="C1694" t="s">
        <v>3604</v>
      </c>
      <c r="D1694" s="3">
        <v>5</v>
      </c>
      <c r="E1694" s="3" t="s">
        <v>6642</v>
      </c>
      <c r="F1694" s="9">
        <v>45137.37797870372</v>
      </c>
      <c r="G1694" s="9">
        <v>45137.625800000002</v>
      </c>
      <c r="H1694" s="9">
        <v>45137.891173148164</v>
      </c>
      <c r="I1694" s="5" t="str">
        <f>IF(VLOOKUP(B1694, 'Customer Data'!B:C,2,FALSE)='Order Data per SKU'!E1694,"","Different")</f>
        <v/>
      </c>
      <c r="J1694" s="5">
        <f>VLOOKUP(C1694,'Warehouse Data'!A:G,7,FALSE)</f>
        <v>17.989999999999998</v>
      </c>
      <c r="K1694" s="5">
        <f t="shared" si="26"/>
        <v>89.949999999999989</v>
      </c>
      <c r="L1694" s="15">
        <f>PRODUCT(VLOOKUP(C1694,'Warehouse Data'!A:H,8,FALSE),D1694)</f>
        <v>2.521351276555297</v>
      </c>
    </row>
    <row r="1695" spans="1:12" x14ac:dyDescent="0.3">
      <c r="A1695" t="s">
        <v>8229</v>
      </c>
      <c r="B1695" t="s">
        <v>7203</v>
      </c>
      <c r="C1695" t="s">
        <v>5266</v>
      </c>
      <c r="D1695" s="3">
        <v>5</v>
      </c>
      <c r="E1695" s="3" t="s">
        <v>6624</v>
      </c>
      <c r="F1695" s="9">
        <v>45137.797978703718</v>
      </c>
      <c r="G1695" s="9">
        <v>45137.809600000001</v>
      </c>
      <c r="H1695" s="9">
        <v>45137.855617592606</v>
      </c>
      <c r="I1695" s="5" t="str">
        <f>IF(VLOOKUP(B1695, 'Customer Data'!B:C,2,FALSE)='Order Data per SKU'!E1695,"","Different")</f>
        <v/>
      </c>
      <c r="J1695" s="5">
        <f>VLOOKUP(C1695,'Warehouse Data'!A:G,7,FALSE)</f>
        <v>32.99</v>
      </c>
      <c r="K1695" s="5">
        <f t="shared" si="26"/>
        <v>164.95000000000002</v>
      </c>
      <c r="L1695" s="15">
        <f>PRODUCT(VLOOKUP(C1695,'Warehouse Data'!A:H,8,FALSE),D1695)</f>
        <v>6.0136094261152593</v>
      </c>
    </row>
    <row r="1696" spans="1:12" x14ac:dyDescent="0.3">
      <c r="A1696" t="s">
        <v>8230</v>
      </c>
      <c r="B1696" t="s">
        <v>6737</v>
      </c>
      <c r="C1696" t="s">
        <v>3967</v>
      </c>
      <c r="D1696" s="3">
        <v>3</v>
      </c>
      <c r="E1696" s="3" t="s">
        <v>6638</v>
      </c>
      <c r="F1696" s="9">
        <v>45138.024978703717</v>
      </c>
      <c r="G1696" s="9">
        <v>45138.1489</v>
      </c>
      <c r="H1696" s="9">
        <v>45138.16942314816</v>
      </c>
      <c r="I1696" s="5" t="str">
        <f>IF(VLOOKUP(B1696, 'Customer Data'!B:C,2,FALSE)='Order Data per SKU'!E1696,"","Different")</f>
        <v/>
      </c>
      <c r="J1696" s="5">
        <f>VLOOKUP(C1696,'Warehouse Data'!A:G,7,FALSE)</f>
        <v>14.99</v>
      </c>
      <c r="K1696" s="5">
        <f t="shared" si="26"/>
        <v>44.97</v>
      </c>
      <c r="L1696" s="15">
        <f>PRODUCT(VLOOKUP(C1696,'Warehouse Data'!A:H,8,FALSE),D1696)</f>
        <v>1.2269132165337344</v>
      </c>
    </row>
    <row r="1697" spans="1:12" x14ac:dyDescent="0.3">
      <c r="A1697" t="s">
        <v>8230</v>
      </c>
      <c r="B1697" t="s">
        <v>6737</v>
      </c>
      <c r="C1697" t="s">
        <v>3141</v>
      </c>
      <c r="D1697" s="3">
        <v>4</v>
      </c>
      <c r="E1697" s="3" t="s">
        <v>6638</v>
      </c>
      <c r="F1697" s="9">
        <v>45138.024978703717</v>
      </c>
      <c r="G1697" s="9">
        <v>45138.048000000003</v>
      </c>
      <c r="H1697" s="9">
        <v>45138.16942314816</v>
      </c>
      <c r="I1697" s="5" t="str">
        <f>IF(VLOOKUP(B1697, 'Customer Data'!B:C,2,FALSE)='Order Data per SKU'!E1697,"","Different")</f>
        <v/>
      </c>
      <c r="J1697" s="5">
        <f>VLOOKUP(C1697,'Warehouse Data'!A:G,7,FALSE)</f>
        <v>10.99</v>
      </c>
      <c r="K1697" s="5">
        <f t="shared" si="26"/>
        <v>43.96</v>
      </c>
      <c r="L1697" s="15">
        <f>PRODUCT(VLOOKUP(C1697,'Warehouse Data'!A:H,8,FALSE),D1697)</f>
        <v>64.023524618294331</v>
      </c>
    </row>
    <row r="1698" spans="1:12" x14ac:dyDescent="0.3">
      <c r="A1698" t="s">
        <v>8231</v>
      </c>
      <c r="B1698" t="s">
        <v>6848</v>
      </c>
      <c r="C1698" t="s">
        <v>4344</v>
      </c>
      <c r="D1698" s="3">
        <v>6</v>
      </c>
      <c r="E1698" s="3" t="s">
        <v>6624</v>
      </c>
      <c r="F1698" s="9">
        <v>45138.501978703716</v>
      </c>
      <c r="G1698" s="9">
        <v>45138.584499999997</v>
      </c>
      <c r="H1698" s="9">
        <v>45139.34503425927</v>
      </c>
      <c r="I1698" s="5" t="str">
        <f>IF(VLOOKUP(B1698, 'Customer Data'!B:C,2,FALSE)='Order Data per SKU'!E1698,"","Different")</f>
        <v/>
      </c>
      <c r="J1698" s="5">
        <f>VLOOKUP(C1698,'Warehouse Data'!A:G,7,FALSE)</f>
        <v>7.99</v>
      </c>
      <c r="K1698" s="5">
        <f t="shared" si="26"/>
        <v>47.94</v>
      </c>
      <c r="L1698" s="15">
        <f>PRODUCT(VLOOKUP(C1698,'Warehouse Data'!A:H,8,FALSE),D1698)</f>
        <v>132.00762315366782</v>
      </c>
    </row>
    <row r="1699" spans="1:12" x14ac:dyDescent="0.3">
      <c r="A1699" t="s">
        <v>8232</v>
      </c>
      <c r="B1699" t="s">
        <v>6769</v>
      </c>
      <c r="C1699" t="s">
        <v>4336</v>
      </c>
      <c r="D1699" s="3">
        <v>1</v>
      </c>
      <c r="E1699" s="3" t="s">
        <v>6640</v>
      </c>
      <c r="F1699" s="9">
        <v>45138.603978703715</v>
      </c>
      <c r="G1699" s="9">
        <v>45138.603999999999</v>
      </c>
      <c r="H1699" s="9">
        <v>45138.650506481492</v>
      </c>
      <c r="I1699" s="5" t="str">
        <f>IF(VLOOKUP(B1699, 'Customer Data'!B:C,2,FALSE)='Order Data per SKU'!E1699,"","Different")</f>
        <v>Different</v>
      </c>
      <c r="J1699" s="5">
        <f>VLOOKUP(C1699,'Warehouse Data'!A:G,7,FALSE)</f>
        <v>29.99</v>
      </c>
      <c r="K1699" s="5">
        <f t="shared" si="26"/>
        <v>29.99</v>
      </c>
      <c r="L1699" s="15">
        <f>PRODUCT(VLOOKUP(C1699,'Warehouse Data'!A:H,8,FALSE),D1699)</f>
        <v>0.30036071083329802</v>
      </c>
    </row>
    <row r="1700" spans="1:12" x14ac:dyDescent="0.3">
      <c r="A1700" t="s">
        <v>8232</v>
      </c>
      <c r="B1700" t="s">
        <v>6769</v>
      </c>
      <c r="C1700" t="s">
        <v>5187</v>
      </c>
      <c r="D1700" s="3">
        <v>6</v>
      </c>
      <c r="E1700" s="3" t="s">
        <v>6640</v>
      </c>
      <c r="F1700" s="9">
        <v>45138.603978703715</v>
      </c>
      <c r="G1700" s="9">
        <v>45138.621099999997</v>
      </c>
      <c r="H1700" s="9">
        <v>45138.650506481492</v>
      </c>
      <c r="I1700" s="5" t="str">
        <f>IF(VLOOKUP(B1700, 'Customer Data'!B:C,2,FALSE)='Order Data per SKU'!E1700,"","Different")</f>
        <v>Different</v>
      </c>
      <c r="J1700" s="5">
        <f>VLOOKUP(C1700,'Warehouse Data'!A:G,7,FALSE)</f>
        <v>17.989999999999998</v>
      </c>
      <c r="K1700" s="5">
        <f t="shared" si="26"/>
        <v>107.94</v>
      </c>
      <c r="L1700" s="15">
        <f>PRODUCT(VLOOKUP(C1700,'Warehouse Data'!A:H,8,FALSE),D1700)</f>
        <v>24.011925266801455</v>
      </c>
    </row>
    <row r="1701" spans="1:12" x14ac:dyDescent="0.3">
      <c r="A1701" t="s">
        <v>8233</v>
      </c>
      <c r="B1701" t="s">
        <v>7271</v>
      </c>
      <c r="C1701" t="s">
        <v>4106</v>
      </c>
      <c r="D1701" s="3">
        <v>7</v>
      </c>
      <c r="E1701" s="3" t="s">
        <v>6661</v>
      </c>
      <c r="F1701" s="9">
        <v>45138.624978703716</v>
      </c>
      <c r="G1701" s="9">
        <v>45138.994899999998</v>
      </c>
      <c r="H1701" s="9">
        <v>45139.13817314816</v>
      </c>
      <c r="I1701" s="5" t="str">
        <f>IF(VLOOKUP(B1701, 'Customer Data'!B:C,2,FALSE)='Order Data per SKU'!E1701,"","Different")</f>
        <v/>
      </c>
      <c r="J1701" s="5">
        <f>VLOOKUP(C1701,'Warehouse Data'!A:G,7,FALSE)</f>
        <v>39.99</v>
      </c>
      <c r="K1701" s="5">
        <f t="shared" si="26"/>
        <v>279.93</v>
      </c>
      <c r="L1701" s="15">
        <f>PRODUCT(VLOOKUP(C1701,'Warehouse Data'!A:H,8,FALSE),D1701)</f>
        <v>0.70063733376490211</v>
      </c>
    </row>
    <row r="1702" spans="1:12" x14ac:dyDescent="0.3">
      <c r="A1702" t="s">
        <v>8233</v>
      </c>
      <c r="B1702" t="s">
        <v>7271</v>
      </c>
      <c r="C1702" t="s">
        <v>4029</v>
      </c>
      <c r="D1702" s="3">
        <v>1</v>
      </c>
      <c r="E1702" s="3" t="s">
        <v>6661</v>
      </c>
      <c r="F1702" s="9">
        <v>45138.624978703716</v>
      </c>
      <c r="G1702" s="9">
        <v>45139.074800000002</v>
      </c>
      <c r="H1702" s="9">
        <v>45139.13817314816</v>
      </c>
      <c r="I1702" s="5" t="str">
        <f>IF(VLOOKUP(B1702, 'Customer Data'!B:C,2,FALSE)='Order Data per SKU'!E1702,"","Different")</f>
        <v/>
      </c>
      <c r="J1702" s="5">
        <f>VLOOKUP(C1702,'Warehouse Data'!A:G,7,FALSE)</f>
        <v>29.99</v>
      </c>
      <c r="K1702" s="5">
        <f t="shared" si="26"/>
        <v>29.99</v>
      </c>
      <c r="L1702" s="15">
        <f>PRODUCT(VLOOKUP(C1702,'Warehouse Data'!A:H,8,FALSE),D1702)</f>
        <v>1.0068930964879643</v>
      </c>
    </row>
    <row r="1703" spans="1:12" x14ac:dyDescent="0.3">
      <c r="A1703" t="s">
        <v>8234</v>
      </c>
      <c r="B1703" t="s">
        <v>7187</v>
      </c>
      <c r="C1703" t="s">
        <v>4530</v>
      </c>
      <c r="D1703" s="3">
        <v>3</v>
      </c>
      <c r="E1703" s="3" t="s">
        <v>6656</v>
      </c>
      <c r="F1703" s="9">
        <v>45139.016978703716</v>
      </c>
      <c r="G1703" s="9">
        <v>45139.450499999999</v>
      </c>
      <c r="H1703" s="9">
        <v>45139.823923148157</v>
      </c>
      <c r="I1703" s="5" t="str">
        <f>IF(VLOOKUP(B1703, 'Customer Data'!B:C,2,FALSE)='Order Data per SKU'!E1703,"","Different")</f>
        <v/>
      </c>
      <c r="J1703" s="5">
        <f>VLOOKUP(C1703,'Warehouse Data'!A:G,7,FALSE)</f>
        <v>17.989999999999998</v>
      </c>
      <c r="K1703" s="5">
        <f t="shared" si="26"/>
        <v>53.97</v>
      </c>
      <c r="L1703" s="15">
        <f>PRODUCT(VLOOKUP(C1703,'Warehouse Data'!A:H,8,FALSE),D1703)</f>
        <v>135.00757066942526</v>
      </c>
    </row>
    <row r="1704" spans="1:12" x14ac:dyDescent="0.3">
      <c r="A1704" t="s">
        <v>8235</v>
      </c>
      <c r="B1704" t="s">
        <v>7227</v>
      </c>
      <c r="C1704" t="s">
        <v>4424</v>
      </c>
      <c r="D1704" s="3">
        <v>3</v>
      </c>
      <c r="E1704" s="3" t="s">
        <v>6630</v>
      </c>
      <c r="F1704" s="9">
        <v>45139.099978703714</v>
      </c>
      <c r="G1704" s="9">
        <v>45139.210500000001</v>
      </c>
      <c r="H1704" s="9">
        <v>45139.70067314816</v>
      </c>
      <c r="I1704" s="5" t="str">
        <f>IF(VLOOKUP(B1704, 'Customer Data'!B:C,2,FALSE)='Order Data per SKU'!E1704,"","Different")</f>
        <v/>
      </c>
      <c r="J1704" s="5">
        <f>VLOOKUP(C1704,'Warehouse Data'!A:G,7,FALSE)</f>
        <v>7.99</v>
      </c>
      <c r="K1704" s="5">
        <f t="shared" si="26"/>
        <v>23.97</v>
      </c>
      <c r="L1704" s="15">
        <f>PRODUCT(VLOOKUP(C1704,'Warehouse Data'!A:H,8,FALSE),D1704)</f>
        <v>1.5058784871957562</v>
      </c>
    </row>
    <row r="1705" spans="1:12" x14ac:dyDescent="0.3">
      <c r="A1705" t="s">
        <v>8236</v>
      </c>
      <c r="B1705" t="s">
        <v>7213</v>
      </c>
      <c r="C1705" t="s">
        <v>3654</v>
      </c>
      <c r="D1705" s="3">
        <v>3</v>
      </c>
      <c r="E1705" s="3" t="s">
        <v>6641</v>
      </c>
      <c r="F1705" s="9">
        <v>45139.517978703712</v>
      </c>
      <c r="G1705" s="9">
        <v>45139.728199999998</v>
      </c>
      <c r="H1705" s="9">
        <v>45139.830478703712</v>
      </c>
      <c r="I1705" s="5" t="str">
        <f>IF(VLOOKUP(B1705, 'Customer Data'!B:C,2,FALSE)='Order Data per SKU'!E1705,"","Different")</f>
        <v/>
      </c>
      <c r="J1705" s="5">
        <f>VLOOKUP(C1705,'Warehouse Data'!A:G,7,FALSE)</f>
        <v>61.99</v>
      </c>
      <c r="K1705" s="5">
        <f t="shared" si="26"/>
        <v>185.97</v>
      </c>
      <c r="L1705" s="15">
        <f>PRODUCT(VLOOKUP(C1705,'Warehouse Data'!A:H,8,FALSE),D1705)</f>
        <v>7.5212664235536941</v>
      </c>
    </row>
    <row r="1706" spans="1:12" x14ac:dyDescent="0.3">
      <c r="A1706" t="s">
        <v>8236</v>
      </c>
      <c r="B1706" t="s">
        <v>7213</v>
      </c>
      <c r="C1706" t="s">
        <v>5804</v>
      </c>
      <c r="D1706" s="3">
        <v>3</v>
      </c>
      <c r="E1706" s="3" t="s">
        <v>6641</v>
      </c>
      <c r="F1706" s="9">
        <v>45139.517978703712</v>
      </c>
      <c r="G1706" s="9">
        <v>45139.596400000002</v>
      </c>
      <c r="H1706" s="9">
        <v>45139.830478703712</v>
      </c>
      <c r="I1706" s="5" t="str">
        <f>IF(VLOOKUP(B1706, 'Customer Data'!B:C,2,FALSE)='Order Data per SKU'!E1706,"","Different")</f>
        <v/>
      </c>
      <c r="J1706" s="5">
        <f>VLOOKUP(C1706,'Warehouse Data'!A:G,7,FALSE)</f>
        <v>29.99</v>
      </c>
      <c r="K1706" s="5">
        <f t="shared" si="26"/>
        <v>89.97</v>
      </c>
      <c r="L1706" s="15">
        <f>PRODUCT(VLOOKUP(C1706,'Warehouse Data'!A:H,8,FALSE),D1706)</f>
        <v>1.5278929249780959</v>
      </c>
    </row>
    <row r="1707" spans="1:12" x14ac:dyDescent="0.3">
      <c r="A1707" t="s">
        <v>8237</v>
      </c>
      <c r="B1707" t="s">
        <v>6874</v>
      </c>
      <c r="C1707" t="s">
        <v>3359</v>
      </c>
      <c r="D1707" s="3">
        <v>4</v>
      </c>
      <c r="E1707" s="3" t="s">
        <v>6662</v>
      </c>
      <c r="F1707" s="9">
        <v>45139.786978703713</v>
      </c>
      <c r="G1707" s="9">
        <v>45140.002</v>
      </c>
      <c r="H1707" s="9">
        <v>45140.045312037044</v>
      </c>
      <c r="I1707" s="5" t="str">
        <f>IF(VLOOKUP(B1707, 'Customer Data'!B:C,2,FALSE)='Order Data per SKU'!E1707,"","Different")</f>
        <v/>
      </c>
      <c r="J1707" s="5">
        <f>VLOOKUP(C1707,'Warehouse Data'!A:G,7,FALSE)</f>
        <v>54.99</v>
      </c>
      <c r="K1707" s="5">
        <f t="shared" si="26"/>
        <v>219.96</v>
      </c>
      <c r="L1707" s="15">
        <f>PRODUCT(VLOOKUP(C1707,'Warehouse Data'!A:H,8,FALSE),D1707)</f>
        <v>0.41545052196811194</v>
      </c>
    </row>
    <row r="1708" spans="1:12" x14ac:dyDescent="0.3">
      <c r="A1708" t="s">
        <v>8238</v>
      </c>
      <c r="B1708" t="s">
        <v>6746</v>
      </c>
      <c r="C1708" t="s">
        <v>4190</v>
      </c>
      <c r="D1708" s="3">
        <v>3</v>
      </c>
      <c r="E1708" s="3" t="s">
        <v>6625</v>
      </c>
      <c r="F1708" s="9">
        <v>45139.828978703714</v>
      </c>
      <c r="G1708" s="9">
        <v>45139.970800000003</v>
      </c>
      <c r="H1708" s="9">
        <v>45139.976895370382</v>
      </c>
      <c r="I1708" s="5" t="str">
        <f>IF(VLOOKUP(B1708, 'Customer Data'!B:C,2,FALSE)='Order Data per SKU'!E1708,"","Different")</f>
        <v/>
      </c>
      <c r="J1708" s="5">
        <f>VLOOKUP(C1708,'Warehouse Data'!A:G,7,FALSE)</f>
        <v>39.99</v>
      </c>
      <c r="K1708" s="5">
        <f t="shared" si="26"/>
        <v>119.97</v>
      </c>
      <c r="L1708" s="15">
        <f>PRODUCT(VLOOKUP(C1708,'Warehouse Data'!A:H,8,FALSE),D1708)</f>
        <v>4.5031670235880039</v>
      </c>
    </row>
    <row r="1709" spans="1:12" x14ac:dyDescent="0.3">
      <c r="A1709" t="s">
        <v>8238</v>
      </c>
      <c r="B1709" t="s">
        <v>6746</v>
      </c>
      <c r="C1709" t="s">
        <v>4200</v>
      </c>
      <c r="D1709" s="3">
        <v>4</v>
      </c>
      <c r="E1709" s="3" t="s">
        <v>6625</v>
      </c>
      <c r="F1709" s="9">
        <v>45139.828978703714</v>
      </c>
      <c r="G1709" s="9">
        <v>45139.870600000002</v>
      </c>
      <c r="H1709" s="9">
        <v>45139.976895370382</v>
      </c>
      <c r="I1709" s="5" t="str">
        <f>IF(VLOOKUP(B1709, 'Customer Data'!B:C,2,FALSE)='Order Data per SKU'!E1709,"","Different")</f>
        <v/>
      </c>
      <c r="J1709" s="5">
        <f>VLOOKUP(C1709,'Warehouse Data'!A:G,7,FALSE)</f>
        <v>19.989999999999998</v>
      </c>
      <c r="K1709" s="5">
        <f t="shared" si="26"/>
        <v>79.959999999999994</v>
      </c>
      <c r="L1709" s="15">
        <f>PRODUCT(VLOOKUP(C1709,'Warehouse Data'!A:H,8,FALSE),D1709)</f>
        <v>48.035809177024717</v>
      </c>
    </row>
    <row r="1710" spans="1:12" x14ac:dyDescent="0.3">
      <c r="A1710" t="s">
        <v>8239</v>
      </c>
      <c r="B1710" t="s">
        <v>7136</v>
      </c>
      <c r="C1710" t="s">
        <v>5572</v>
      </c>
      <c r="D1710" s="3">
        <v>7</v>
      </c>
      <c r="E1710" s="3" t="s">
        <v>6623</v>
      </c>
      <c r="F1710" s="9">
        <v>45140.063978703714</v>
      </c>
      <c r="G1710" s="9">
        <v>45140.078999999998</v>
      </c>
      <c r="H1710" s="9">
        <v>45140.368839814822</v>
      </c>
      <c r="I1710" s="5" t="str">
        <f>IF(VLOOKUP(B1710, 'Customer Data'!B:C,2,FALSE)='Order Data per SKU'!E1710,"","Different")</f>
        <v/>
      </c>
      <c r="J1710" s="5">
        <f>VLOOKUP(C1710,'Warehouse Data'!A:G,7,FALSE)</f>
        <v>79.989999999999995</v>
      </c>
      <c r="K1710" s="5">
        <f t="shared" si="26"/>
        <v>559.92999999999995</v>
      </c>
      <c r="L1710" s="15">
        <f>PRODUCT(VLOOKUP(C1710,'Warehouse Data'!A:H,8,FALSE),D1710)</f>
        <v>35.041025456564839</v>
      </c>
    </row>
    <row r="1711" spans="1:12" x14ac:dyDescent="0.3">
      <c r="A1711" t="s">
        <v>8239</v>
      </c>
      <c r="B1711" t="s">
        <v>7136</v>
      </c>
      <c r="C1711" t="s">
        <v>3041</v>
      </c>
      <c r="D1711" s="3">
        <v>3</v>
      </c>
      <c r="E1711" s="3" t="s">
        <v>6623</v>
      </c>
      <c r="F1711" s="9">
        <v>45140.063978703714</v>
      </c>
      <c r="G1711" s="9">
        <v>45140.209300000002</v>
      </c>
      <c r="H1711" s="9">
        <v>45140.368839814822</v>
      </c>
      <c r="I1711" s="5" t="str">
        <f>IF(VLOOKUP(B1711, 'Customer Data'!B:C,2,FALSE)='Order Data per SKU'!E1711,"","Different")</f>
        <v/>
      </c>
      <c r="J1711" s="5">
        <f>VLOOKUP(C1711,'Warehouse Data'!A:G,7,FALSE)</f>
        <v>47.99</v>
      </c>
      <c r="K1711" s="5">
        <f t="shared" si="26"/>
        <v>143.97</v>
      </c>
      <c r="L1711" s="15">
        <f>PRODUCT(VLOOKUP(C1711,'Warehouse Data'!A:H,8,FALSE),D1711)</f>
        <v>1.209187421023795</v>
      </c>
    </row>
    <row r="1712" spans="1:12" x14ac:dyDescent="0.3">
      <c r="A1712" t="s">
        <v>8240</v>
      </c>
      <c r="B1712" t="s">
        <v>7242</v>
      </c>
      <c r="C1712" t="s">
        <v>4642</v>
      </c>
      <c r="D1712" s="3">
        <v>2</v>
      </c>
      <c r="E1712" s="3" t="s">
        <v>6661</v>
      </c>
      <c r="F1712" s="9">
        <v>45140.244978703711</v>
      </c>
      <c r="G1712" s="9">
        <v>45140.658499999998</v>
      </c>
      <c r="H1712" s="9">
        <v>45140.709562037046</v>
      </c>
      <c r="I1712" s="5" t="str">
        <f>IF(VLOOKUP(B1712, 'Customer Data'!B:C,2,FALSE)='Order Data per SKU'!E1712,"","Different")</f>
        <v/>
      </c>
      <c r="J1712" s="5">
        <f>VLOOKUP(C1712,'Warehouse Data'!A:G,7,FALSE)</f>
        <v>11.99</v>
      </c>
      <c r="K1712" s="5">
        <f t="shared" si="26"/>
        <v>23.98</v>
      </c>
      <c r="L1712" s="15">
        <f>PRODUCT(VLOOKUP(C1712,'Warehouse Data'!A:H,8,FALSE),D1712)</f>
        <v>0.40307569512609831</v>
      </c>
    </row>
    <row r="1713" spans="1:12" x14ac:dyDescent="0.3">
      <c r="A1713" t="s">
        <v>8241</v>
      </c>
      <c r="B1713" t="s">
        <v>7077</v>
      </c>
      <c r="C1713" t="s">
        <v>5723</v>
      </c>
      <c r="D1713" s="3">
        <v>7</v>
      </c>
      <c r="E1713" s="3" t="s">
        <v>6664</v>
      </c>
      <c r="F1713" s="9">
        <v>45140.687978703711</v>
      </c>
      <c r="G1713" s="9">
        <v>45140.689299999998</v>
      </c>
      <c r="H1713" s="9">
        <v>45140.7393675926</v>
      </c>
      <c r="I1713" s="5" t="str">
        <f>IF(VLOOKUP(B1713, 'Customer Data'!B:C,2,FALSE)='Order Data per SKU'!E1713,"","Different")</f>
        <v/>
      </c>
      <c r="J1713" s="5">
        <f>VLOOKUP(C1713,'Warehouse Data'!A:G,7,FALSE)</f>
        <v>79.989999999999995</v>
      </c>
      <c r="K1713" s="5">
        <f t="shared" si="26"/>
        <v>559.92999999999995</v>
      </c>
      <c r="L1713" s="15">
        <f>PRODUCT(VLOOKUP(C1713,'Warehouse Data'!A:H,8,FALSE),D1713)</f>
        <v>35.021655855905905</v>
      </c>
    </row>
    <row r="1714" spans="1:12" x14ac:dyDescent="0.3">
      <c r="A1714" t="s">
        <v>8241</v>
      </c>
      <c r="B1714" t="s">
        <v>7077</v>
      </c>
      <c r="C1714" t="s">
        <v>3360</v>
      </c>
      <c r="D1714" s="3">
        <v>5</v>
      </c>
      <c r="E1714" s="3" t="s">
        <v>6664</v>
      </c>
      <c r="F1714" s="9">
        <v>45140.687978703711</v>
      </c>
      <c r="G1714" s="9">
        <v>45140.7212</v>
      </c>
      <c r="H1714" s="9">
        <v>45140.7393675926</v>
      </c>
      <c r="I1714" s="5" t="str">
        <f>IF(VLOOKUP(B1714, 'Customer Data'!B:C,2,FALSE)='Order Data per SKU'!E1714,"","Different")</f>
        <v/>
      </c>
      <c r="J1714" s="5">
        <f>VLOOKUP(C1714,'Warehouse Data'!A:G,7,FALSE)</f>
        <v>7.99</v>
      </c>
      <c r="K1714" s="5">
        <f t="shared" si="26"/>
        <v>39.950000000000003</v>
      </c>
      <c r="L1714" s="15">
        <f>PRODUCT(VLOOKUP(C1714,'Warehouse Data'!A:H,8,FALSE),D1714)</f>
        <v>3.5187694250833164</v>
      </c>
    </row>
    <row r="1715" spans="1:12" x14ac:dyDescent="0.3">
      <c r="A1715" t="s">
        <v>8242</v>
      </c>
      <c r="B1715" t="s">
        <v>7116</v>
      </c>
      <c r="C1715" t="s">
        <v>3064</v>
      </c>
      <c r="D1715" s="3">
        <v>2</v>
      </c>
      <c r="E1715" s="3" t="s">
        <v>6621</v>
      </c>
      <c r="F1715" s="9">
        <v>45140.688978703707</v>
      </c>
      <c r="G1715" s="9">
        <v>45140.892599999999</v>
      </c>
      <c r="H1715" s="9">
        <v>45140.959812037043</v>
      </c>
      <c r="I1715" s="5" t="str">
        <f>IF(VLOOKUP(B1715, 'Customer Data'!B:C,2,FALSE)='Order Data per SKU'!E1715,"","Different")</f>
        <v/>
      </c>
      <c r="J1715" s="5">
        <f>VLOOKUP(C1715,'Warehouse Data'!A:G,7,FALSE)</f>
        <v>22.99</v>
      </c>
      <c r="K1715" s="5">
        <f t="shared" si="26"/>
        <v>45.98</v>
      </c>
      <c r="L1715" s="15">
        <f>PRODUCT(VLOOKUP(C1715,'Warehouse Data'!A:H,8,FALSE),D1715)</f>
        <v>2.0016067539223457</v>
      </c>
    </row>
    <row r="1716" spans="1:12" x14ac:dyDescent="0.3">
      <c r="A1716" t="s">
        <v>8242</v>
      </c>
      <c r="B1716" t="s">
        <v>7116</v>
      </c>
      <c r="C1716" t="s">
        <v>3554</v>
      </c>
      <c r="D1716" s="3">
        <v>7</v>
      </c>
      <c r="E1716" s="3" t="s">
        <v>6621</v>
      </c>
      <c r="F1716" s="9">
        <v>45140.688978703707</v>
      </c>
      <c r="G1716" s="9">
        <v>45140.840400000001</v>
      </c>
      <c r="H1716" s="9">
        <v>45140.959812037043</v>
      </c>
      <c r="I1716" s="5" t="str">
        <f>IF(VLOOKUP(B1716, 'Customer Data'!B:C,2,FALSE)='Order Data per SKU'!E1716,"","Different")</f>
        <v/>
      </c>
      <c r="J1716" s="5">
        <f>VLOOKUP(C1716,'Warehouse Data'!A:G,7,FALSE)</f>
        <v>55.99</v>
      </c>
      <c r="K1716" s="5">
        <f t="shared" si="26"/>
        <v>391.93</v>
      </c>
      <c r="L1716" s="15">
        <f>PRODUCT(VLOOKUP(C1716,'Warehouse Data'!A:H,8,FALSE),D1716)</f>
        <v>7.030490376064213</v>
      </c>
    </row>
    <row r="1717" spans="1:12" x14ac:dyDescent="0.3">
      <c r="A1717" t="s">
        <v>8242</v>
      </c>
      <c r="B1717" t="s">
        <v>7116</v>
      </c>
      <c r="C1717" t="s">
        <v>5604</v>
      </c>
      <c r="D1717" s="3">
        <v>4</v>
      </c>
      <c r="E1717" s="3" t="s">
        <v>6621</v>
      </c>
      <c r="F1717" s="9">
        <v>45140.688978703707</v>
      </c>
      <c r="G1717" s="9">
        <v>45140.716800000002</v>
      </c>
      <c r="H1717" s="9">
        <v>45140.959812037043</v>
      </c>
      <c r="I1717" s="5" t="str">
        <f>IF(VLOOKUP(B1717, 'Customer Data'!B:C,2,FALSE)='Order Data per SKU'!E1717,"","Different")</f>
        <v/>
      </c>
      <c r="J1717" s="5">
        <f>VLOOKUP(C1717,'Warehouse Data'!A:G,7,FALSE)</f>
        <v>29.99</v>
      </c>
      <c r="K1717" s="5">
        <f t="shared" si="26"/>
        <v>119.96</v>
      </c>
      <c r="L1717" s="15">
        <f>PRODUCT(VLOOKUP(C1717,'Warehouse Data'!A:H,8,FALSE),D1717)</f>
        <v>2.0040778040487375</v>
      </c>
    </row>
    <row r="1718" spans="1:12" x14ac:dyDescent="0.3">
      <c r="A1718" t="s">
        <v>8243</v>
      </c>
      <c r="B1718" t="s">
        <v>7038</v>
      </c>
      <c r="C1718" t="s">
        <v>3289</v>
      </c>
      <c r="D1718" s="3">
        <v>6</v>
      </c>
      <c r="E1718" s="3" t="s">
        <v>6650</v>
      </c>
      <c r="F1718" s="9">
        <v>45140.823978703709</v>
      </c>
      <c r="G1718" s="9">
        <v>45140.9882</v>
      </c>
      <c r="H1718" s="9">
        <v>45140.998978703712</v>
      </c>
      <c r="I1718" s="5" t="str">
        <f>IF(VLOOKUP(B1718, 'Customer Data'!B:C,2,FALSE)='Order Data per SKU'!E1718,"","Different")</f>
        <v/>
      </c>
      <c r="J1718" s="5">
        <f>VLOOKUP(C1718,'Warehouse Data'!A:G,7,FALSE)</f>
        <v>36.99</v>
      </c>
      <c r="K1718" s="5">
        <f t="shared" si="26"/>
        <v>221.94</v>
      </c>
      <c r="L1718" s="15">
        <f>PRODUCT(VLOOKUP(C1718,'Warehouse Data'!A:H,8,FALSE),D1718)</f>
        <v>27.031143684077197</v>
      </c>
    </row>
    <row r="1719" spans="1:12" x14ac:dyDescent="0.3">
      <c r="A1719" t="s">
        <v>8243</v>
      </c>
      <c r="B1719" t="s">
        <v>7038</v>
      </c>
      <c r="C1719" t="s">
        <v>4968</v>
      </c>
      <c r="D1719" s="3">
        <v>5</v>
      </c>
      <c r="E1719" s="3" t="s">
        <v>6650</v>
      </c>
      <c r="F1719" s="9">
        <v>45140.823978703709</v>
      </c>
      <c r="G1719" s="9">
        <v>45140.834600000002</v>
      </c>
      <c r="H1719" s="9">
        <v>45140.998978703712</v>
      </c>
      <c r="I1719" s="5" t="str">
        <f>IF(VLOOKUP(B1719, 'Customer Data'!B:C,2,FALSE)='Order Data per SKU'!E1719,"","Different")</f>
        <v/>
      </c>
      <c r="J1719" s="5">
        <f>VLOOKUP(C1719,'Warehouse Data'!A:G,7,FALSE)</f>
        <v>8.99</v>
      </c>
      <c r="K1719" s="5">
        <f t="shared" si="26"/>
        <v>44.95</v>
      </c>
      <c r="L1719" s="15">
        <f>PRODUCT(VLOOKUP(C1719,'Warehouse Data'!A:H,8,FALSE),D1719)</f>
        <v>30.024430144154604</v>
      </c>
    </row>
    <row r="1720" spans="1:12" x14ac:dyDescent="0.3">
      <c r="A1720" t="s">
        <v>8244</v>
      </c>
      <c r="B1720" t="s">
        <v>6912</v>
      </c>
      <c r="C1720" t="s">
        <v>3039</v>
      </c>
      <c r="D1720" s="3">
        <v>4</v>
      </c>
      <c r="E1720" s="3" t="s">
        <v>6635</v>
      </c>
      <c r="F1720" s="9">
        <v>45141.316978703711</v>
      </c>
      <c r="G1720" s="9">
        <v>45141.531199999998</v>
      </c>
      <c r="H1720" s="9">
        <v>45142.176006481488</v>
      </c>
      <c r="I1720" s="5" t="str">
        <f>IF(VLOOKUP(B1720, 'Customer Data'!B:C,2,FALSE)='Order Data per SKU'!E1720,"","Different")</f>
        <v/>
      </c>
      <c r="J1720" s="5">
        <f>VLOOKUP(C1720,'Warehouse Data'!A:G,7,FALSE)</f>
        <v>5.99</v>
      </c>
      <c r="K1720" s="5">
        <f t="shared" si="26"/>
        <v>23.96</v>
      </c>
      <c r="L1720" s="15">
        <f>PRODUCT(VLOOKUP(C1720,'Warehouse Data'!A:H,8,FALSE),D1720)</f>
        <v>44.022050594202291</v>
      </c>
    </row>
    <row r="1721" spans="1:12" x14ac:dyDescent="0.3">
      <c r="A1721" t="s">
        <v>8245</v>
      </c>
      <c r="B1721" t="s">
        <v>6964</v>
      </c>
      <c r="C1721" t="s">
        <v>3515</v>
      </c>
      <c r="D1721" s="3">
        <v>11</v>
      </c>
      <c r="E1721" s="3" t="s">
        <v>6623</v>
      </c>
      <c r="F1721" s="9">
        <v>45141.360978703713</v>
      </c>
      <c r="G1721" s="9">
        <v>45141.537700000001</v>
      </c>
      <c r="H1721" s="9">
        <v>45141.543617592601</v>
      </c>
      <c r="I1721" s="5" t="str">
        <f>IF(VLOOKUP(B1721, 'Customer Data'!B:C,2,FALSE)='Order Data per SKU'!E1721,"","Different")</f>
        <v/>
      </c>
      <c r="J1721" s="5">
        <f>VLOOKUP(C1721,'Warehouse Data'!A:G,7,FALSE)</f>
        <v>42.99</v>
      </c>
      <c r="K1721" s="5">
        <f t="shared" si="26"/>
        <v>472.89000000000004</v>
      </c>
      <c r="L1721" s="15">
        <f>PRODUCT(VLOOKUP(C1721,'Warehouse Data'!A:H,8,FALSE),D1721)</f>
        <v>33.01344581680214</v>
      </c>
    </row>
    <row r="1722" spans="1:12" x14ac:dyDescent="0.3">
      <c r="A1722" t="s">
        <v>8246</v>
      </c>
      <c r="B1722" t="s">
        <v>6987</v>
      </c>
      <c r="C1722" t="s">
        <v>5378</v>
      </c>
      <c r="D1722" s="3">
        <v>7</v>
      </c>
      <c r="E1722" s="3" t="s">
        <v>6631</v>
      </c>
      <c r="F1722" s="9">
        <v>45141.415978703713</v>
      </c>
      <c r="G1722" s="9">
        <v>45141.645199999999</v>
      </c>
      <c r="H1722" s="9">
        <v>45142.071534259267</v>
      </c>
      <c r="I1722" s="5" t="str">
        <f>IF(VLOOKUP(B1722, 'Customer Data'!B:C,2,FALSE)='Order Data per SKU'!E1722,"","Different")</f>
        <v/>
      </c>
      <c r="J1722" s="5">
        <f>VLOOKUP(C1722,'Warehouse Data'!A:G,7,FALSE)</f>
        <v>36.99</v>
      </c>
      <c r="K1722" s="5">
        <f t="shared" si="26"/>
        <v>258.93</v>
      </c>
      <c r="L1722" s="15">
        <f>PRODUCT(VLOOKUP(C1722,'Warehouse Data'!A:H,8,FALSE),D1722)</f>
        <v>3.5259094356363376</v>
      </c>
    </row>
    <row r="1723" spans="1:12" x14ac:dyDescent="0.3">
      <c r="A1723" t="s">
        <v>8246</v>
      </c>
      <c r="B1723" t="s">
        <v>6987</v>
      </c>
      <c r="C1723" t="s">
        <v>4422</v>
      </c>
      <c r="D1723" s="3">
        <v>4</v>
      </c>
      <c r="E1723" s="3" t="s">
        <v>6631</v>
      </c>
      <c r="F1723" s="9">
        <v>45141.415978703713</v>
      </c>
      <c r="G1723" s="9">
        <v>45141.833299999998</v>
      </c>
      <c r="H1723" s="9">
        <v>45142.071534259267</v>
      </c>
      <c r="I1723" s="5" t="str">
        <f>IF(VLOOKUP(B1723, 'Customer Data'!B:C,2,FALSE)='Order Data per SKU'!E1723,"","Different")</f>
        <v/>
      </c>
      <c r="J1723" s="5">
        <f>VLOOKUP(C1723,'Warehouse Data'!A:G,7,FALSE)</f>
        <v>10.99</v>
      </c>
      <c r="K1723" s="5">
        <f t="shared" si="26"/>
        <v>43.96</v>
      </c>
      <c r="L1723" s="15">
        <f>PRODUCT(VLOOKUP(C1723,'Warehouse Data'!A:H,8,FALSE),D1723)</f>
        <v>0.40275349377416475</v>
      </c>
    </row>
    <row r="1724" spans="1:12" x14ac:dyDescent="0.3">
      <c r="A1724" t="s">
        <v>8247</v>
      </c>
      <c r="B1724" t="s">
        <v>6760</v>
      </c>
      <c r="C1724" t="s">
        <v>5700</v>
      </c>
      <c r="D1724" s="3">
        <v>5</v>
      </c>
      <c r="E1724" s="3" t="s">
        <v>6650</v>
      </c>
      <c r="F1724" s="9">
        <v>45141.68597870371</v>
      </c>
      <c r="G1724" s="9">
        <v>45141.694900000002</v>
      </c>
      <c r="H1724" s="9">
        <v>45141.701256481487</v>
      </c>
      <c r="I1724" s="5" t="str">
        <f>IF(VLOOKUP(B1724, 'Customer Data'!B:C,2,FALSE)='Order Data per SKU'!E1724,"","Different")</f>
        <v/>
      </c>
      <c r="J1724" s="5">
        <f>VLOOKUP(C1724,'Warehouse Data'!A:G,7,FALSE)</f>
        <v>329.99</v>
      </c>
      <c r="K1724" s="5">
        <f t="shared" si="26"/>
        <v>1649.95</v>
      </c>
      <c r="L1724" s="15">
        <f>PRODUCT(VLOOKUP(C1724,'Warehouse Data'!A:H,8,FALSE),D1724)</f>
        <v>0.5208433703271399</v>
      </c>
    </row>
    <row r="1725" spans="1:12" x14ac:dyDescent="0.3">
      <c r="A1725" t="s">
        <v>8248</v>
      </c>
      <c r="B1725" t="s">
        <v>7255</v>
      </c>
      <c r="C1725" t="s">
        <v>3069</v>
      </c>
      <c r="D1725" s="3">
        <v>7</v>
      </c>
      <c r="E1725" s="3" t="s">
        <v>6648</v>
      </c>
      <c r="F1725" s="9">
        <v>45141.963978703709</v>
      </c>
      <c r="G1725" s="9">
        <v>45142.154799999997</v>
      </c>
      <c r="H1725" s="9">
        <v>45142.750089814821</v>
      </c>
      <c r="I1725" s="5" t="str">
        <f>IF(VLOOKUP(B1725, 'Customer Data'!B:C,2,FALSE)='Order Data per SKU'!E1725,"","Different")</f>
        <v/>
      </c>
      <c r="J1725" s="5">
        <f>VLOOKUP(C1725,'Warehouse Data'!A:G,7,FALSE)</f>
        <v>41.99</v>
      </c>
      <c r="K1725" s="5">
        <f t="shared" si="26"/>
        <v>293.93</v>
      </c>
      <c r="L1725" s="15">
        <f>PRODUCT(VLOOKUP(C1725,'Warehouse Data'!A:H,8,FALSE),D1725)</f>
        <v>14.024303609503372</v>
      </c>
    </row>
    <row r="1726" spans="1:12" x14ac:dyDescent="0.3">
      <c r="A1726" t="s">
        <v>8249</v>
      </c>
      <c r="B1726" t="s">
        <v>7234</v>
      </c>
      <c r="C1726" t="s">
        <v>3954</v>
      </c>
      <c r="D1726" s="3">
        <v>5</v>
      </c>
      <c r="E1726" s="3" t="s">
        <v>6656</v>
      </c>
      <c r="F1726" s="9">
        <v>45142.135978703707</v>
      </c>
      <c r="G1726" s="9">
        <v>45142.166299999997</v>
      </c>
      <c r="H1726" s="9">
        <v>45143.040839814821</v>
      </c>
      <c r="I1726" s="5" t="str">
        <f>IF(VLOOKUP(B1726, 'Customer Data'!B:C,2,FALSE)='Order Data per SKU'!E1726,"","Different")</f>
        <v/>
      </c>
      <c r="J1726" s="5">
        <f>VLOOKUP(C1726,'Warehouse Data'!A:G,7,FALSE)</f>
        <v>79.989999999999995</v>
      </c>
      <c r="K1726" s="5">
        <f t="shared" si="26"/>
        <v>399.95</v>
      </c>
      <c r="L1726" s="15">
        <f>PRODUCT(VLOOKUP(C1726,'Warehouse Data'!A:H,8,FALSE),D1726)</f>
        <v>0.53318388331482236</v>
      </c>
    </row>
    <row r="1727" spans="1:12" x14ac:dyDescent="0.3">
      <c r="A1727" t="s">
        <v>8249</v>
      </c>
      <c r="B1727" t="s">
        <v>7234</v>
      </c>
      <c r="C1727" t="s">
        <v>5692</v>
      </c>
      <c r="D1727" s="3">
        <v>10</v>
      </c>
      <c r="E1727" s="3" t="s">
        <v>6656</v>
      </c>
      <c r="F1727" s="9">
        <v>45142.135978703707</v>
      </c>
      <c r="G1727" s="9">
        <v>45142.478600000002</v>
      </c>
      <c r="H1727" s="9">
        <v>45143.040839814821</v>
      </c>
      <c r="I1727" s="5" t="str">
        <f>IF(VLOOKUP(B1727, 'Customer Data'!B:C,2,FALSE)='Order Data per SKU'!E1727,"","Different")</f>
        <v/>
      </c>
      <c r="J1727" s="5">
        <f>VLOOKUP(C1727,'Warehouse Data'!A:G,7,FALSE)</f>
        <v>29.99</v>
      </c>
      <c r="K1727" s="5">
        <f t="shared" si="26"/>
        <v>299.89999999999998</v>
      </c>
      <c r="L1727" s="15">
        <f>PRODUCT(VLOOKUP(C1727,'Warehouse Data'!A:H,8,FALSE),D1727)</f>
        <v>30.03552179282995</v>
      </c>
    </row>
    <row r="1728" spans="1:12" x14ac:dyDescent="0.3">
      <c r="A1728" t="s">
        <v>8250</v>
      </c>
      <c r="B1728" t="s">
        <v>7263</v>
      </c>
      <c r="C1728" t="s">
        <v>3944</v>
      </c>
      <c r="D1728" s="3">
        <v>5</v>
      </c>
      <c r="E1728" s="3" t="s">
        <v>6648</v>
      </c>
      <c r="F1728" s="9">
        <v>45142.277978703707</v>
      </c>
      <c r="G1728" s="9">
        <v>45142.347199999997</v>
      </c>
      <c r="H1728" s="9">
        <v>45142.359923148149</v>
      </c>
      <c r="I1728" s="5" t="str">
        <f>IF(VLOOKUP(B1728, 'Customer Data'!B:C,2,FALSE)='Order Data per SKU'!E1728,"","Different")</f>
        <v/>
      </c>
      <c r="J1728" s="5">
        <f>VLOOKUP(C1728,'Warehouse Data'!A:G,7,FALSE)</f>
        <v>59.99</v>
      </c>
      <c r="K1728" s="5">
        <f t="shared" si="26"/>
        <v>299.95</v>
      </c>
      <c r="L1728" s="15">
        <f>PRODUCT(VLOOKUP(C1728,'Warehouse Data'!A:H,8,FALSE),D1728)</f>
        <v>70.033046182474948</v>
      </c>
    </row>
    <row r="1729" spans="1:12" x14ac:dyDescent="0.3">
      <c r="A1729" t="s">
        <v>8251</v>
      </c>
      <c r="B1729" t="s">
        <v>6908</v>
      </c>
      <c r="C1729" t="s">
        <v>3500</v>
      </c>
      <c r="D1729" s="3">
        <v>5</v>
      </c>
      <c r="E1729" s="3" t="s">
        <v>6653</v>
      </c>
      <c r="F1729" s="9">
        <v>45142.501978703709</v>
      </c>
      <c r="G1729" s="9">
        <v>45142.561800000003</v>
      </c>
      <c r="H1729" s="9">
        <v>45142.597117592595</v>
      </c>
      <c r="I1729" s="5" t="str">
        <f>IF(VLOOKUP(B1729, 'Customer Data'!B:C,2,FALSE)='Order Data per SKU'!E1729,"","Different")</f>
        <v/>
      </c>
      <c r="J1729" s="5">
        <f>VLOOKUP(C1729,'Warehouse Data'!A:G,7,FALSE)</f>
        <v>6.99</v>
      </c>
      <c r="K1729" s="5">
        <f t="shared" si="26"/>
        <v>34.950000000000003</v>
      </c>
      <c r="L1729" s="15">
        <f>PRODUCT(VLOOKUP(C1729,'Warehouse Data'!A:H,8,FALSE),D1729)</f>
        <v>40.031574392075868</v>
      </c>
    </row>
    <row r="1730" spans="1:12" x14ac:dyDescent="0.3">
      <c r="A1730" t="s">
        <v>8251</v>
      </c>
      <c r="B1730" t="s">
        <v>6908</v>
      </c>
      <c r="C1730" t="s">
        <v>3898</v>
      </c>
      <c r="D1730" s="3">
        <v>6</v>
      </c>
      <c r="E1730" s="3" t="s">
        <v>6653</v>
      </c>
      <c r="F1730" s="9">
        <v>45142.501978703709</v>
      </c>
      <c r="G1730" s="9">
        <v>45142.562899999997</v>
      </c>
      <c r="H1730" s="9">
        <v>45142.597117592595</v>
      </c>
      <c r="I1730" s="5" t="str">
        <f>IF(VLOOKUP(B1730, 'Customer Data'!B:C,2,FALSE)='Order Data per SKU'!E1730,"","Different")</f>
        <v/>
      </c>
      <c r="J1730" s="5">
        <f>VLOOKUP(C1730,'Warehouse Data'!A:G,7,FALSE)</f>
        <v>7.99</v>
      </c>
      <c r="K1730" s="5">
        <f t="shared" si="26"/>
        <v>47.94</v>
      </c>
      <c r="L1730" s="15">
        <f>PRODUCT(VLOOKUP(C1730,'Warehouse Data'!A:H,8,FALSE),D1730)</f>
        <v>9.0025826740546098</v>
      </c>
    </row>
    <row r="1731" spans="1:12" x14ac:dyDescent="0.3">
      <c r="A1731" t="s">
        <v>8252</v>
      </c>
      <c r="B1731" t="s">
        <v>7016</v>
      </c>
      <c r="C1731" t="s">
        <v>3061</v>
      </c>
      <c r="D1731" s="3">
        <v>6</v>
      </c>
      <c r="E1731" s="3" t="s">
        <v>6663</v>
      </c>
      <c r="F1731" s="9">
        <v>45142.553978703712</v>
      </c>
      <c r="G1731" s="9">
        <v>45142.718800000002</v>
      </c>
      <c r="H1731" s="9">
        <v>45142.722728703709</v>
      </c>
      <c r="I1731" s="5" t="str">
        <f>IF(VLOOKUP(B1731, 'Customer Data'!B:C,2,FALSE)='Order Data per SKU'!E1731,"","Different")</f>
        <v/>
      </c>
      <c r="J1731" s="5">
        <f>VLOOKUP(C1731,'Warehouse Data'!A:G,7,FALSE)</f>
        <v>19.989999999999998</v>
      </c>
      <c r="K1731" s="5">
        <f t="shared" si="26"/>
        <v>119.94</v>
      </c>
      <c r="L1731" s="15">
        <f>PRODUCT(VLOOKUP(C1731,'Warehouse Data'!A:H,8,FALSE),D1731)</f>
        <v>3.0512241076005382</v>
      </c>
    </row>
    <row r="1732" spans="1:12" x14ac:dyDescent="0.3">
      <c r="A1732" t="s">
        <v>8253</v>
      </c>
      <c r="B1732" t="s">
        <v>6931</v>
      </c>
      <c r="C1732" t="s">
        <v>3381</v>
      </c>
      <c r="D1732" s="3">
        <v>4</v>
      </c>
      <c r="E1732" s="3" t="s">
        <v>6658</v>
      </c>
      <c r="F1732" s="9">
        <v>45142.95097870371</v>
      </c>
      <c r="G1732" s="9">
        <v>45143.263099999996</v>
      </c>
      <c r="H1732" s="9">
        <v>45143.397506481488</v>
      </c>
      <c r="I1732" s="5" t="str">
        <f>IF(VLOOKUP(B1732, 'Customer Data'!B:C,2,FALSE)='Order Data per SKU'!E1732,"","Different")</f>
        <v/>
      </c>
      <c r="J1732" s="5">
        <f>VLOOKUP(C1732,'Warehouse Data'!A:G,7,FALSE)</f>
        <v>56.99</v>
      </c>
      <c r="K1732" s="5">
        <f t="shared" ref="K1732:K1795" si="27">J1732*D1732</f>
        <v>227.96</v>
      </c>
      <c r="L1732" s="15">
        <f>PRODUCT(VLOOKUP(C1732,'Warehouse Data'!A:H,8,FALSE),D1732)</f>
        <v>2.0012456237820597</v>
      </c>
    </row>
    <row r="1733" spans="1:12" x14ac:dyDescent="0.3">
      <c r="A1733" t="s">
        <v>8253</v>
      </c>
      <c r="B1733" t="s">
        <v>6931</v>
      </c>
      <c r="C1733" t="s">
        <v>3626</v>
      </c>
      <c r="D1733" s="3">
        <v>1</v>
      </c>
      <c r="E1733" s="3" t="s">
        <v>6658</v>
      </c>
      <c r="F1733" s="9">
        <v>45142.95097870371</v>
      </c>
      <c r="G1733" s="9">
        <v>45143.343800000002</v>
      </c>
      <c r="H1733" s="9">
        <v>45143.397506481488</v>
      </c>
      <c r="I1733" s="5" t="str">
        <f>IF(VLOOKUP(B1733, 'Customer Data'!B:C,2,FALSE)='Order Data per SKU'!E1733,"","Different")</f>
        <v/>
      </c>
      <c r="J1733" s="5">
        <f>VLOOKUP(C1733,'Warehouse Data'!A:G,7,FALSE)</f>
        <v>17.989999999999998</v>
      </c>
      <c r="K1733" s="5">
        <f t="shared" si="27"/>
        <v>17.989999999999998</v>
      </c>
      <c r="L1733" s="15">
        <f>PRODUCT(VLOOKUP(C1733,'Warehouse Data'!A:H,8,FALSE),D1733)</f>
        <v>1.0044388976698682</v>
      </c>
    </row>
    <row r="1734" spans="1:12" x14ac:dyDescent="0.3">
      <c r="A1734" t="s">
        <v>8254</v>
      </c>
      <c r="B1734" t="s">
        <v>6763</v>
      </c>
      <c r="C1734" t="s">
        <v>3093</v>
      </c>
      <c r="D1734" s="3">
        <v>3</v>
      </c>
      <c r="E1734" s="3" t="s">
        <v>6638</v>
      </c>
      <c r="F1734" s="9">
        <v>45143.197978703713</v>
      </c>
      <c r="G1734" s="9">
        <v>45144.078200000004</v>
      </c>
      <c r="H1734" s="9">
        <v>45144.191728703714</v>
      </c>
      <c r="I1734" s="5" t="str">
        <f>IF(VLOOKUP(B1734, 'Customer Data'!B:C,2,FALSE)='Order Data per SKU'!E1734,"","Different")</f>
        <v/>
      </c>
      <c r="J1734" s="5">
        <f>VLOOKUP(C1734,'Warehouse Data'!A:G,7,FALSE)</f>
        <v>52.99</v>
      </c>
      <c r="K1734" s="5">
        <f t="shared" si="27"/>
        <v>158.97</v>
      </c>
      <c r="L1734" s="15">
        <f>PRODUCT(VLOOKUP(C1734,'Warehouse Data'!A:H,8,FALSE),D1734)</f>
        <v>3.022125724345309</v>
      </c>
    </row>
    <row r="1735" spans="1:12" x14ac:dyDescent="0.3">
      <c r="A1735" t="s">
        <v>8254</v>
      </c>
      <c r="B1735" t="s">
        <v>6763</v>
      </c>
      <c r="C1735" t="s">
        <v>4472</v>
      </c>
      <c r="D1735" s="3">
        <v>3</v>
      </c>
      <c r="E1735" s="3" t="s">
        <v>6638</v>
      </c>
      <c r="F1735" s="9">
        <v>45143.197978703713</v>
      </c>
      <c r="G1735" s="9">
        <v>45143.803599999999</v>
      </c>
      <c r="H1735" s="9">
        <v>45144.191728703714</v>
      </c>
      <c r="I1735" s="5" t="str">
        <f>IF(VLOOKUP(B1735, 'Customer Data'!B:C,2,FALSE)='Order Data per SKU'!E1735,"","Different")</f>
        <v/>
      </c>
      <c r="J1735" s="5">
        <f>VLOOKUP(C1735,'Warehouse Data'!A:G,7,FALSE)</f>
        <v>29.99</v>
      </c>
      <c r="K1735" s="5">
        <f t="shared" si="27"/>
        <v>89.97</v>
      </c>
      <c r="L1735" s="15">
        <f>PRODUCT(VLOOKUP(C1735,'Warehouse Data'!A:H,8,FALSE),D1735)</f>
        <v>0.150617935018343</v>
      </c>
    </row>
    <row r="1736" spans="1:12" x14ac:dyDescent="0.3">
      <c r="A1736" t="s">
        <v>8254</v>
      </c>
      <c r="B1736" t="s">
        <v>6763</v>
      </c>
      <c r="C1736" t="s">
        <v>3475</v>
      </c>
      <c r="D1736" s="3">
        <v>4</v>
      </c>
      <c r="E1736" s="3" t="s">
        <v>6638</v>
      </c>
      <c r="F1736" s="9">
        <v>45143.197978703713</v>
      </c>
      <c r="G1736" s="9">
        <v>45143.8773</v>
      </c>
      <c r="H1736" s="9">
        <v>45144.191728703714</v>
      </c>
      <c r="I1736" s="5" t="str">
        <f>IF(VLOOKUP(B1736, 'Customer Data'!B:C,2,FALSE)='Order Data per SKU'!E1736,"","Different")</f>
        <v/>
      </c>
      <c r="J1736" s="5">
        <f>VLOOKUP(C1736,'Warehouse Data'!A:G,7,FALSE)</f>
        <v>19.989999999999998</v>
      </c>
      <c r="K1736" s="5">
        <f t="shared" si="27"/>
        <v>79.959999999999994</v>
      </c>
      <c r="L1736" s="15">
        <f>PRODUCT(VLOOKUP(C1736,'Warehouse Data'!A:H,8,FALSE),D1736)</f>
        <v>92.010080613561499</v>
      </c>
    </row>
    <row r="1737" spans="1:12" x14ac:dyDescent="0.3">
      <c r="A1737" t="s">
        <v>8255</v>
      </c>
      <c r="B1737" t="s">
        <v>6879</v>
      </c>
      <c r="C1737" t="s">
        <v>5225</v>
      </c>
      <c r="D1737" s="3">
        <v>1</v>
      </c>
      <c r="E1737" s="3" t="s">
        <v>6623</v>
      </c>
      <c r="F1737" s="9">
        <v>45143.565978703715</v>
      </c>
      <c r="G1737" s="9">
        <v>45143.943500000001</v>
      </c>
      <c r="H1737" s="9">
        <v>45143.946534259274</v>
      </c>
      <c r="I1737" s="5" t="str">
        <f>IF(VLOOKUP(B1737, 'Customer Data'!B:C,2,FALSE)='Order Data per SKU'!E1737,"","Different")</f>
        <v/>
      </c>
      <c r="J1737" s="5">
        <f>VLOOKUP(C1737,'Warehouse Data'!A:G,7,FALSE)</f>
        <v>21.99</v>
      </c>
      <c r="K1737" s="5">
        <f t="shared" si="27"/>
        <v>21.99</v>
      </c>
      <c r="L1737" s="15">
        <f>PRODUCT(VLOOKUP(C1737,'Warehouse Data'!A:H,8,FALSE),D1737)</f>
        <v>4.004050388026851</v>
      </c>
    </row>
    <row r="1738" spans="1:12" x14ac:dyDescent="0.3">
      <c r="A1738" t="s">
        <v>8256</v>
      </c>
      <c r="B1738" t="s">
        <v>7153</v>
      </c>
      <c r="C1738" t="s">
        <v>4379</v>
      </c>
      <c r="D1738" s="3">
        <v>8</v>
      </c>
      <c r="E1738" s="3" t="s">
        <v>6640</v>
      </c>
      <c r="F1738" s="9">
        <v>45143.978978703715</v>
      </c>
      <c r="G1738" s="9">
        <v>45144.019899999999</v>
      </c>
      <c r="H1738" s="9">
        <v>45144.252589814823</v>
      </c>
      <c r="I1738" s="5" t="str">
        <f>IF(VLOOKUP(B1738, 'Customer Data'!B:C,2,FALSE)='Order Data per SKU'!E1738,"","Different")</f>
        <v/>
      </c>
      <c r="J1738" s="5">
        <f>VLOOKUP(C1738,'Warehouse Data'!A:G,7,FALSE)</f>
        <v>59.99</v>
      </c>
      <c r="K1738" s="5">
        <f t="shared" si="27"/>
        <v>479.92</v>
      </c>
      <c r="L1738" s="15">
        <f>PRODUCT(VLOOKUP(C1738,'Warehouse Data'!A:H,8,FALSE),D1738)</f>
        <v>8.0133543901712319</v>
      </c>
    </row>
    <row r="1739" spans="1:12" x14ac:dyDescent="0.3">
      <c r="A1739" t="s">
        <v>8257</v>
      </c>
      <c r="B1739" t="s">
        <v>6872</v>
      </c>
      <c r="C1739" t="s">
        <v>4131</v>
      </c>
      <c r="D1739" s="3">
        <v>6</v>
      </c>
      <c r="E1739" s="3" t="s">
        <v>6654</v>
      </c>
      <c r="F1739" s="9">
        <v>45144.027978703714</v>
      </c>
      <c r="G1739" s="9">
        <v>45144.119400000003</v>
      </c>
      <c r="H1739" s="9">
        <v>45144.240478703716</v>
      </c>
      <c r="I1739" s="5" t="str">
        <f>IF(VLOOKUP(B1739, 'Customer Data'!B:C,2,FALSE)='Order Data per SKU'!E1739,"","Different")</f>
        <v>Different</v>
      </c>
      <c r="J1739" s="5">
        <f>VLOOKUP(C1739,'Warehouse Data'!A:G,7,FALSE)</f>
        <v>34.99</v>
      </c>
      <c r="K1739" s="5">
        <f t="shared" si="27"/>
        <v>209.94</v>
      </c>
      <c r="L1739" s="15">
        <f>PRODUCT(VLOOKUP(C1739,'Warehouse Data'!A:H,8,FALSE),D1739)</f>
        <v>3.0112931285923485</v>
      </c>
    </row>
    <row r="1740" spans="1:12" x14ac:dyDescent="0.3">
      <c r="A1740" t="s">
        <v>8257</v>
      </c>
      <c r="B1740" t="s">
        <v>6872</v>
      </c>
      <c r="C1740" t="s">
        <v>5382</v>
      </c>
      <c r="D1740" s="3">
        <v>3</v>
      </c>
      <c r="E1740" s="3" t="s">
        <v>6654</v>
      </c>
      <c r="F1740" s="9">
        <v>45144.027978703714</v>
      </c>
      <c r="G1740" s="9">
        <v>45144.122799999997</v>
      </c>
      <c r="H1740" s="9">
        <v>45144.240478703716</v>
      </c>
      <c r="I1740" s="5" t="str">
        <f>IF(VLOOKUP(B1740, 'Customer Data'!B:C,2,FALSE)='Order Data per SKU'!E1740,"","Different")</f>
        <v>Different</v>
      </c>
      <c r="J1740" s="5">
        <f>VLOOKUP(C1740,'Warehouse Data'!A:G,7,FALSE)</f>
        <v>15.99</v>
      </c>
      <c r="K1740" s="5">
        <f t="shared" si="27"/>
        <v>47.97</v>
      </c>
      <c r="L1740" s="15">
        <f>PRODUCT(VLOOKUP(C1740,'Warehouse Data'!A:H,8,FALSE),D1740)</f>
        <v>36.020434824497443</v>
      </c>
    </row>
    <row r="1741" spans="1:12" x14ac:dyDescent="0.3">
      <c r="A1741" t="s">
        <v>8258</v>
      </c>
      <c r="B1741" t="s">
        <v>6919</v>
      </c>
      <c r="C1741" t="s">
        <v>3567</v>
      </c>
      <c r="D1741" s="3">
        <v>5</v>
      </c>
      <c r="E1741" s="3" t="s">
        <v>6627</v>
      </c>
      <c r="F1741" s="9">
        <v>45144.457978703715</v>
      </c>
      <c r="G1741" s="9">
        <v>45144.6944</v>
      </c>
      <c r="H1741" s="9">
        <v>45144.980200925937</v>
      </c>
      <c r="I1741" s="5" t="str">
        <f>IF(VLOOKUP(B1741, 'Customer Data'!B:C,2,FALSE)='Order Data per SKU'!E1741,"","Different")</f>
        <v/>
      </c>
      <c r="J1741" s="5">
        <f>VLOOKUP(C1741,'Warehouse Data'!A:G,7,FALSE)</f>
        <v>39.99</v>
      </c>
      <c r="K1741" s="5">
        <f t="shared" si="27"/>
        <v>199.95000000000002</v>
      </c>
      <c r="L1741" s="15">
        <f>PRODUCT(VLOOKUP(C1741,'Warehouse Data'!A:H,8,FALSE),D1741)</f>
        <v>100.04521815679374</v>
      </c>
    </row>
    <row r="1742" spans="1:12" x14ac:dyDescent="0.3">
      <c r="A1742" t="s">
        <v>8259</v>
      </c>
      <c r="B1742" t="s">
        <v>6949</v>
      </c>
      <c r="C1742" t="s">
        <v>4597</v>
      </c>
      <c r="D1742" s="3">
        <v>6</v>
      </c>
      <c r="E1742" s="3" t="s">
        <v>6639</v>
      </c>
      <c r="F1742" s="9">
        <v>45144.638978703711</v>
      </c>
      <c r="G1742" s="9">
        <v>45145.460700000003</v>
      </c>
      <c r="H1742" s="9">
        <v>45145.578562037044</v>
      </c>
      <c r="I1742" s="5" t="str">
        <f>IF(VLOOKUP(B1742, 'Customer Data'!B:C,2,FALSE)='Order Data per SKU'!E1742,"","Different")</f>
        <v/>
      </c>
      <c r="J1742" s="5">
        <f>VLOOKUP(C1742,'Warehouse Data'!A:G,7,FALSE)</f>
        <v>12.99</v>
      </c>
      <c r="K1742" s="5">
        <f t="shared" si="27"/>
        <v>77.94</v>
      </c>
      <c r="L1742" s="15">
        <f>PRODUCT(VLOOKUP(C1742,'Warehouse Data'!A:H,8,FALSE),D1742)</f>
        <v>30.029280288790595</v>
      </c>
    </row>
    <row r="1743" spans="1:12" x14ac:dyDescent="0.3">
      <c r="A1743" t="s">
        <v>8259</v>
      </c>
      <c r="B1743" t="s">
        <v>6949</v>
      </c>
      <c r="C1743" t="s">
        <v>3677</v>
      </c>
      <c r="D1743" s="3">
        <v>6</v>
      </c>
      <c r="E1743" s="3" t="s">
        <v>6639</v>
      </c>
      <c r="F1743" s="9">
        <v>45144.638978703711</v>
      </c>
      <c r="G1743" s="9">
        <v>45145.479500000001</v>
      </c>
      <c r="H1743" s="9">
        <v>45145.578562037044</v>
      </c>
      <c r="I1743" s="5" t="str">
        <f>IF(VLOOKUP(B1743, 'Customer Data'!B:C,2,FALSE)='Order Data per SKU'!E1743,"","Different")</f>
        <v/>
      </c>
      <c r="J1743" s="5">
        <f>VLOOKUP(C1743,'Warehouse Data'!A:G,7,FALSE)</f>
        <v>119.99</v>
      </c>
      <c r="K1743" s="5">
        <f t="shared" si="27"/>
        <v>719.93999999999994</v>
      </c>
      <c r="L1743" s="15">
        <f>PRODUCT(VLOOKUP(C1743,'Warehouse Data'!A:H,8,FALSE),D1743)</f>
        <v>102.02868134468835</v>
      </c>
    </row>
    <row r="1744" spans="1:12" x14ac:dyDescent="0.3">
      <c r="A1744" t="s">
        <v>8259</v>
      </c>
      <c r="B1744" t="s">
        <v>6949</v>
      </c>
      <c r="C1744" t="s">
        <v>4019</v>
      </c>
      <c r="D1744" s="3">
        <v>7</v>
      </c>
      <c r="E1744" s="3" t="s">
        <v>6639</v>
      </c>
      <c r="F1744" s="9">
        <v>45144.638978703711</v>
      </c>
      <c r="G1744" s="9">
        <v>45144.738499999999</v>
      </c>
      <c r="H1744" s="9">
        <v>45145.578562037044</v>
      </c>
      <c r="I1744" s="5" t="str">
        <f>IF(VLOOKUP(B1744, 'Customer Data'!B:C,2,FALSE)='Order Data per SKU'!E1744,"","Different")</f>
        <v/>
      </c>
      <c r="J1744" s="5">
        <f>VLOOKUP(C1744,'Warehouse Data'!A:G,7,FALSE)</f>
        <v>39.99</v>
      </c>
      <c r="K1744" s="5">
        <f t="shared" si="27"/>
        <v>279.93</v>
      </c>
      <c r="L1744" s="15">
        <f>PRODUCT(VLOOKUP(C1744,'Warehouse Data'!A:H,8,FALSE),D1744)</f>
        <v>3.5547415154452882</v>
      </c>
    </row>
    <row r="1745" spans="1:12" x14ac:dyDescent="0.3">
      <c r="A1745" t="s">
        <v>8260</v>
      </c>
      <c r="B1745" t="s">
        <v>6993</v>
      </c>
      <c r="C1745" t="s">
        <v>4460</v>
      </c>
      <c r="D1745" s="3">
        <v>4</v>
      </c>
      <c r="E1745" s="3" t="s">
        <v>6639</v>
      </c>
      <c r="F1745" s="9">
        <v>45145.076978703713</v>
      </c>
      <c r="G1745" s="9">
        <v>45145.093699999998</v>
      </c>
      <c r="H1745" s="9">
        <v>45145.258923148154</v>
      </c>
      <c r="I1745" s="5" t="str">
        <f>IF(VLOOKUP(B1745, 'Customer Data'!B:C,2,FALSE)='Order Data per SKU'!E1745,"","Different")</f>
        <v/>
      </c>
      <c r="J1745" s="5">
        <f>VLOOKUP(C1745,'Warehouse Data'!A:G,7,FALSE)</f>
        <v>39.99</v>
      </c>
      <c r="K1745" s="5">
        <f t="shared" si="27"/>
        <v>159.96</v>
      </c>
      <c r="L1745" s="15">
        <f>PRODUCT(VLOOKUP(C1745,'Warehouse Data'!A:H,8,FALSE),D1745)</f>
        <v>12.003629497177636</v>
      </c>
    </row>
    <row r="1746" spans="1:12" x14ac:dyDescent="0.3">
      <c r="A1746" t="s">
        <v>8260</v>
      </c>
      <c r="B1746" t="s">
        <v>6993</v>
      </c>
      <c r="C1746" t="s">
        <v>3930</v>
      </c>
      <c r="D1746" s="3">
        <v>5</v>
      </c>
      <c r="E1746" s="3" t="s">
        <v>6639</v>
      </c>
      <c r="F1746" s="9">
        <v>45145.076978703713</v>
      </c>
      <c r="G1746" s="9">
        <v>45145.181900000003</v>
      </c>
      <c r="H1746" s="9">
        <v>45145.258923148154</v>
      </c>
      <c r="I1746" s="5" t="str">
        <f>IF(VLOOKUP(B1746, 'Customer Data'!B:C,2,FALSE)='Order Data per SKU'!E1746,"","Different")</f>
        <v/>
      </c>
      <c r="J1746" s="5">
        <f>VLOOKUP(C1746,'Warehouse Data'!A:G,7,FALSE)</f>
        <v>39.99</v>
      </c>
      <c r="K1746" s="5">
        <f t="shared" si="27"/>
        <v>199.95000000000002</v>
      </c>
      <c r="L1746" s="15">
        <f>PRODUCT(VLOOKUP(C1746,'Warehouse Data'!A:H,8,FALSE),D1746)</f>
        <v>2.538026518284751</v>
      </c>
    </row>
    <row r="1747" spans="1:12" x14ac:dyDescent="0.3">
      <c r="A1747" t="s">
        <v>8261</v>
      </c>
      <c r="B1747" t="s">
        <v>6751</v>
      </c>
      <c r="C1747" t="s">
        <v>3519</v>
      </c>
      <c r="D1747" s="3">
        <v>4</v>
      </c>
      <c r="E1747" s="3" t="s">
        <v>6664</v>
      </c>
      <c r="F1747" s="9">
        <v>45145.355978703716</v>
      </c>
      <c r="G1747" s="9">
        <v>45145.726000000002</v>
      </c>
      <c r="H1747" s="9">
        <v>45146.094173148158</v>
      </c>
      <c r="I1747" s="5" t="str">
        <f>IF(VLOOKUP(B1747, 'Customer Data'!B:C,2,FALSE)='Order Data per SKU'!E1747,"","Different")</f>
        <v/>
      </c>
      <c r="J1747" s="5">
        <f>VLOOKUP(C1747,'Warehouse Data'!A:G,7,FALSE)</f>
        <v>19.989999999999998</v>
      </c>
      <c r="K1747" s="5">
        <f t="shared" si="27"/>
        <v>79.959999999999994</v>
      </c>
      <c r="L1747" s="15">
        <f>PRODUCT(VLOOKUP(C1747,'Warehouse Data'!A:H,8,FALSE),D1747)</f>
        <v>2.0396117322351981</v>
      </c>
    </row>
    <row r="1748" spans="1:12" x14ac:dyDescent="0.3">
      <c r="A1748" t="s">
        <v>8262</v>
      </c>
      <c r="B1748" t="s">
        <v>6928</v>
      </c>
      <c r="C1748" t="s">
        <v>5170</v>
      </c>
      <c r="D1748" s="3">
        <v>4</v>
      </c>
      <c r="E1748" s="3" t="s">
        <v>6631</v>
      </c>
      <c r="F1748" s="9">
        <v>45145.853978703715</v>
      </c>
      <c r="G1748" s="9">
        <v>45146.071199999998</v>
      </c>
      <c r="H1748" s="9">
        <v>45146.108839814828</v>
      </c>
      <c r="I1748" s="5" t="str">
        <f>IF(VLOOKUP(B1748, 'Customer Data'!B:C,2,FALSE)='Order Data per SKU'!E1748,"","Different")</f>
        <v/>
      </c>
      <c r="J1748" s="5">
        <f>VLOOKUP(C1748,'Warehouse Data'!A:G,7,FALSE)</f>
        <v>30.99</v>
      </c>
      <c r="K1748" s="5">
        <f t="shared" si="27"/>
        <v>123.96</v>
      </c>
      <c r="L1748" s="15">
        <f>PRODUCT(VLOOKUP(C1748,'Warehouse Data'!A:H,8,FALSE),D1748)</f>
        <v>4.0105945737886408</v>
      </c>
    </row>
    <row r="1749" spans="1:12" x14ac:dyDescent="0.3">
      <c r="A1749" t="s">
        <v>8263</v>
      </c>
      <c r="B1749" t="s">
        <v>7239</v>
      </c>
      <c r="C1749" t="s">
        <v>4123</v>
      </c>
      <c r="D1749" s="3">
        <v>7</v>
      </c>
      <c r="E1749" s="3" t="s">
        <v>6651</v>
      </c>
      <c r="F1749" s="9">
        <v>45146.114978703714</v>
      </c>
      <c r="G1749" s="9">
        <v>45146.170400000003</v>
      </c>
      <c r="H1749" s="9">
        <v>45146.170534259269</v>
      </c>
      <c r="I1749" s="5" t="str">
        <f>IF(VLOOKUP(B1749, 'Customer Data'!B:C,2,FALSE)='Order Data per SKU'!E1749,"","Different")</f>
        <v/>
      </c>
      <c r="J1749" s="5">
        <f>VLOOKUP(C1749,'Warehouse Data'!A:G,7,FALSE)</f>
        <v>24.99</v>
      </c>
      <c r="K1749" s="5">
        <f t="shared" si="27"/>
        <v>174.92999999999998</v>
      </c>
      <c r="L1749" s="15">
        <f>PRODUCT(VLOOKUP(C1749,'Warehouse Data'!A:H,8,FALSE),D1749)</f>
        <v>126.00019293336251</v>
      </c>
    </row>
    <row r="1750" spans="1:12" x14ac:dyDescent="0.3">
      <c r="A1750" t="s">
        <v>8263</v>
      </c>
      <c r="B1750" t="s">
        <v>7239</v>
      </c>
      <c r="C1750" t="s">
        <v>3398</v>
      </c>
      <c r="D1750" s="3">
        <v>5</v>
      </c>
      <c r="E1750" s="3" t="s">
        <v>6651</v>
      </c>
      <c r="F1750" s="9">
        <v>45146.114978703714</v>
      </c>
      <c r="G1750" s="9">
        <v>45146.160600000003</v>
      </c>
      <c r="H1750" s="9">
        <v>45146.170534259269</v>
      </c>
      <c r="I1750" s="5" t="str">
        <f>IF(VLOOKUP(B1750, 'Customer Data'!B:C,2,FALSE)='Order Data per SKU'!E1750,"","Different")</f>
        <v/>
      </c>
      <c r="J1750" s="5">
        <f>VLOOKUP(C1750,'Warehouse Data'!A:G,7,FALSE)</f>
        <v>21.99</v>
      </c>
      <c r="K1750" s="5">
        <f t="shared" si="27"/>
        <v>109.94999999999999</v>
      </c>
      <c r="L1750" s="15">
        <f>PRODUCT(VLOOKUP(C1750,'Warehouse Data'!A:H,8,FALSE),D1750)</f>
        <v>1.5338576684528835</v>
      </c>
    </row>
    <row r="1751" spans="1:12" x14ac:dyDescent="0.3">
      <c r="A1751" t="s">
        <v>8264</v>
      </c>
      <c r="B1751" t="s">
        <v>6920</v>
      </c>
      <c r="C1751" t="s">
        <v>4504</v>
      </c>
      <c r="D1751" s="3">
        <v>5</v>
      </c>
      <c r="E1751" s="3" t="s">
        <v>6655</v>
      </c>
      <c r="F1751" s="9">
        <v>45146.536978703713</v>
      </c>
      <c r="G1751" s="9">
        <v>45146.637699999999</v>
      </c>
      <c r="H1751" s="9">
        <v>45146.638367592604</v>
      </c>
      <c r="I1751" s="5" t="str">
        <f>IF(VLOOKUP(B1751, 'Customer Data'!B:C,2,FALSE)='Order Data per SKU'!E1751,"","Different")</f>
        <v/>
      </c>
      <c r="J1751" s="5">
        <f>VLOOKUP(C1751,'Warehouse Data'!A:G,7,FALSE)</f>
        <v>10.99</v>
      </c>
      <c r="K1751" s="5">
        <f t="shared" si="27"/>
        <v>54.95</v>
      </c>
      <c r="L1751" s="15">
        <f>PRODUCT(VLOOKUP(C1751,'Warehouse Data'!A:H,8,FALSE),D1751)</f>
        <v>2.0249165749532887</v>
      </c>
    </row>
    <row r="1752" spans="1:12" x14ac:dyDescent="0.3">
      <c r="A1752" t="s">
        <v>8265</v>
      </c>
      <c r="B1752" t="s">
        <v>6991</v>
      </c>
      <c r="C1752" t="s">
        <v>3401</v>
      </c>
      <c r="D1752" s="3">
        <v>9</v>
      </c>
      <c r="E1752" s="3" t="s">
        <v>6640</v>
      </c>
      <c r="F1752" s="9">
        <v>45146.626978703709</v>
      </c>
      <c r="G1752" s="9">
        <v>45147.0026</v>
      </c>
      <c r="H1752" s="9">
        <v>45147.483228703706</v>
      </c>
      <c r="I1752" s="5" t="str">
        <f>IF(VLOOKUP(B1752, 'Customer Data'!B:C,2,FALSE)='Order Data per SKU'!E1752,"","Different")</f>
        <v/>
      </c>
      <c r="J1752" s="5">
        <f>VLOOKUP(C1752,'Warehouse Data'!A:G,7,FALSE)</f>
        <v>34.99</v>
      </c>
      <c r="K1752" s="5">
        <f t="shared" si="27"/>
        <v>314.91000000000003</v>
      </c>
      <c r="L1752" s="15">
        <f>PRODUCT(VLOOKUP(C1752,'Warehouse Data'!A:H,8,FALSE),D1752)</f>
        <v>7.273389475157253</v>
      </c>
    </row>
    <row r="1753" spans="1:12" x14ac:dyDescent="0.3">
      <c r="A1753" t="s">
        <v>8265</v>
      </c>
      <c r="B1753" t="s">
        <v>6991</v>
      </c>
      <c r="C1753" t="s">
        <v>3539</v>
      </c>
      <c r="D1753" s="3">
        <v>7</v>
      </c>
      <c r="E1753" s="3" t="s">
        <v>6640</v>
      </c>
      <c r="F1753" s="9">
        <v>45146.626978703709</v>
      </c>
      <c r="G1753" s="9">
        <v>45147.128400000001</v>
      </c>
      <c r="H1753" s="9">
        <v>45147.483228703706</v>
      </c>
      <c r="I1753" s="5" t="str">
        <f>IF(VLOOKUP(B1753, 'Customer Data'!B:C,2,FALSE)='Order Data per SKU'!E1753,"","Different")</f>
        <v/>
      </c>
      <c r="J1753" s="5">
        <f>VLOOKUP(C1753,'Warehouse Data'!A:G,7,FALSE)</f>
        <v>25.99</v>
      </c>
      <c r="K1753" s="5">
        <f t="shared" si="27"/>
        <v>181.92999999999998</v>
      </c>
      <c r="L1753" s="15">
        <f>PRODUCT(VLOOKUP(C1753,'Warehouse Data'!A:H,8,FALSE),D1753)</f>
        <v>168.03884645046793</v>
      </c>
    </row>
    <row r="1754" spans="1:12" x14ac:dyDescent="0.3">
      <c r="A1754" t="s">
        <v>8265</v>
      </c>
      <c r="B1754" t="s">
        <v>6991</v>
      </c>
      <c r="C1754" t="s">
        <v>4249</v>
      </c>
      <c r="D1754" s="3">
        <v>1</v>
      </c>
      <c r="E1754" s="3" t="s">
        <v>6640</v>
      </c>
      <c r="F1754" s="9">
        <v>45146.626978703709</v>
      </c>
      <c r="G1754" s="9">
        <v>45146.66</v>
      </c>
      <c r="H1754" s="9">
        <v>45147.483228703706</v>
      </c>
      <c r="I1754" s="5" t="str">
        <f>IF(VLOOKUP(B1754, 'Customer Data'!B:C,2,FALSE)='Order Data per SKU'!E1754,"","Different")</f>
        <v/>
      </c>
      <c r="J1754" s="5">
        <f>VLOOKUP(C1754,'Warehouse Data'!A:G,7,FALSE)</f>
        <v>34.99</v>
      </c>
      <c r="K1754" s="5">
        <f t="shared" si="27"/>
        <v>34.99</v>
      </c>
      <c r="L1754" s="15">
        <f>PRODUCT(VLOOKUP(C1754,'Warehouse Data'!A:H,8,FALSE),D1754)</f>
        <v>24.003929846361828</v>
      </c>
    </row>
    <row r="1755" spans="1:12" x14ac:dyDescent="0.3">
      <c r="A1755" t="s">
        <v>8266</v>
      </c>
      <c r="B1755" t="s">
        <v>7228</v>
      </c>
      <c r="C1755" t="s">
        <v>4302</v>
      </c>
      <c r="D1755" s="3">
        <v>4</v>
      </c>
      <c r="E1755" s="3" t="s">
        <v>6628</v>
      </c>
      <c r="F1755" s="9">
        <v>45146.97197870371</v>
      </c>
      <c r="G1755" s="9">
        <v>45147.149700000002</v>
      </c>
      <c r="H1755" s="9">
        <v>45147.54906203704</v>
      </c>
      <c r="I1755" s="5" t="str">
        <f>IF(VLOOKUP(B1755, 'Customer Data'!B:C,2,FALSE)='Order Data per SKU'!E1755,"","Different")</f>
        <v/>
      </c>
      <c r="J1755" s="5">
        <f>VLOOKUP(C1755,'Warehouse Data'!A:G,7,FALSE)</f>
        <v>29.99</v>
      </c>
      <c r="K1755" s="5">
        <f t="shared" si="27"/>
        <v>119.96</v>
      </c>
      <c r="L1755" s="15">
        <f>PRODUCT(VLOOKUP(C1755,'Warehouse Data'!A:H,8,FALSE),D1755)</f>
        <v>4.0358098269243445</v>
      </c>
    </row>
    <row r="1756" spans="1:12" x14ac:dyDescent="0.3">
      <c r="A1756" t="s">
        <v>8267</v>
      </c>
      <c r="B1756" t="s">
        <v>7091</v>
      </c>
      <c r="C1756" t="s">
        <v>5881</v>
      </c>
      <c r="D1756" s="3">
        <v>5</v>
      </c>
      <c r="E1756" s="3" t="s">
        <v>6663</v>
      </c>
      <c r="F1756" s="9">
        <v>45147.055978703713</v>
      </c>
      <c r="G1756" s="9">
        <v>45147.241199999997</v>
      </c>
      <c r="H1756" s="9">
        <v>45147.340006481492</v>
      </c>
      <c r="I1756" s="5" t="str">
        <f>IF(VLOOKUP(B1756, 'Customer Data'!B:C,2,FALSE)='Order Data per SKU'!E1756,"","Different")</f>
        <v/>
      </c>
      <c r="J1756" s="5">
        <f>VLOOKUP(C1756,'Warehouse Data'!A:G,7,FALSE)</f>
        <v>299.99</v>
      </c>
      <c r="K1756" s="5">
        <f t="shared" si="27"/>
        <v>1499.95</v>
      </c>
      <c r="L1756" s="15">
        <f>PRODUCT(VLOOKUP(C1756,'Warehouse Data'!A:H,8,FALSE),D1756)</f>
        <v>1.2877419008320303</v>
      </c>
    </row>
    <row r="1757" spans="1:12" x14ac:dyDescent="0.3">
      <c r="A1757" t="s">
        <v>8267</v>
      </c>
      <c r="B1757" t="s">
        <v>7091</v>
      </c>
      <c r="C1757" t="s">
        <v>4624</v>
      </c>
      <c r="D1757" s="3">
        <v>5</v>
      </c>
      <c r="E1757" s="3" t="s">
        <v>6663</v>
      </c>
      <c r="F1757" s="9">
        <v>45147.055978703713</v>
      </c>
      <c r="G1757" s="9">
        <v>45147.167300000001</v>
      </c>
      <c r="H1757" s="9">
        <v>45147.340006481492</v>
      </c>
      <c r="I1757" s="5" t="str">
        <f>IF(VLOOKUP(B1757, 'Customer Data'!B:C,2,FALSE)='Order Data per SKU'!E1757,"","Different")</f>
        <v/>
      </c>
      <c r="J1757" s="5">
        <f>VLOOKUP(C1757,'Warehouse Data'!A:G,7,FALSE)</f>
        <v>14.99</v>
      </c>
      <c r="K1757" s="5">
        <f t="shared" si="27"/>
        <v>74.95</v>
      </c>
      <c r="L1757" s="15">
        <f>PRODUCT(VLOOKUP(C1757,'Warehouse Data'!A:H,8,FALSE),D1757)</f>
        <v>5.0302882440202641</v>
      </c>
    </row>
    <row r="1758" spans="1:12" x14ac:dyDescent="0.3">
      <c r="A1758" t="s">
        <v>8268</v>
      </c>
      <c r="B1758" t="s">
        <v>7090</v>
      </c>
      <c r="C1758" t="s">
        <v>3686</v>
      </c>
      <c r="D1758" s="3">
        <v>9</v>
      </c>
      <c r="E1758" s="3" t="s">
        <v>6650</v>
      </c>
      <c r="F1758" s="9">
        <v>45147.135978703714</v>
      </c>
      <c r="G1758" s="9">
        <v>45147.19</v>
      </c>
      <c r="H1758" s="9">
        <v>45147.623478703717</v>
      </c>
      <c r="I1758" s="5" t="str">
        <f>IF(VLOOKUP(B1758, 'Customer Data'!B:C,2,FALSE)='Order Data per SKU'!E1758,"","Different")</f>
        <v/>
      </c>
      <c r="J1758" s="5">
        <f>VLOOKUP(C1758,'Warehouse Data'!A:G,7,FALSE)</f>
        <v>9.99</v>
      </c>
      <c r="K1758" s="5">
        <f t="shared" si="27"/>
        <v>89.91</v>
      </c>
      <c r="L1758" s="15">
        <f>PRODUCT(VLOOKUP(C1758,'Warehouse Data'!A:H,8,FALSE),D1758)</f>
        <v>0.97993964950340762</v>
      </c>
    </row>
    <row r="1759" spans="1:12" x14ac:dyDescent="0.3">
      <c r="A1759" t="s">
        <v>8268</v>
      </c>
      <c r="B1759" t="s">
        <v>7090</v>
      </c>
      <c r="C1759" t="s">
        <v>5680</v>
      </c>
      <c r="D1759" s="3">
        <v>5</v>
      </c>
      <c r="E1759" s="3" t="s">
        <v>6650</v>
      </c>
      <c r="F1759" s="9">
        <v>45147.135978703714</v>
      </c>
      <c r="G1759" s="9">
        <v>45147.530400000003</v>
      </c>
      <c r="H1759" s="9">
        <v>45147.623478703717</v>
      </c>
      <c r="I1759" s="5" t="str">
        <f>IF(VLOOKUP(B1759, 'Customer Data'!B:C,2,FALSE)='Order Data per SKU'!E1759,"","Different")</f>
        <v/>
      </c>
      <c r="J1759" s="5">
        <f>VLOOKUP(C1759,'Warehouse Data'!A:G,7,FALSE)</f>
        <v>39.99</v>
      </c>
      <c r="K1759" s="5">
        <f t="shared" si="27"/>
        <v>199.95000000000002</v>
      </c>
      <c r="L1759" s="15">
        <f>PRODUCT(VLOOKUP(C1759,'Warehouse Data'!A:H,8,FALSE),D1759)</f>
        <v>50.043158075492926</v>
      </c>
    </row>
    <row r="1760" spans="1:12" x14ac:dyDescent="0.3">
      <c r="A1760" t="s">
        <v>8268</v>
      </c>
      <c r="B1760" t="s">
        <v>7090</v>
      </c>
      <c r="C1760" t="s">
        <v>3441</v>
      </c>
      <c r="D1760" s="3">
        <v>3</v>
      </c>
      <c r="E1760" s="3" t="s">
        <v>6650</v>
      </c>
      <c r="F1760" s="9">
        <v>45147.135978703714</v>
      </c>
      <c r="G1760" s="9">
        <v>45147.598400000003</v>
      </c>
      <c r="H1760" s="9">
        <v>45147.623478703717</v>
      </c>
      <c r="I1760" s="5" t="str">
        <f>IF(VLOOKUP(B1760, 'Customer Data'!B:C,2,FALSE)='Order Data per SKU'!E1760,"","Different")</f>
        <v/>
      </c>
      <c r="J1760" s="5">
        <f>VLOOKUP(C1760,'Warehouse Data'!A:G,7,FALSE)</f>
        <v>54.99</v>
      </c>
      <c r="K1760" s="5">
        <f t="shared" si="27"/>
        <v>164.97</v>
      </c>
      <c r="L1760" s="15">
        <f>PRODUCT(VLOOKUP(C1760,'Warehouse Data'!A:H,8,FALSE),D1760)</f>
        <v>1.5135849141947861</v>
      </c>
    </row>
    <row r="1761" spans="1:12" x14ac:dyDescent="0.3">
      <c r="A1761" t="s">
        <v>8269</v>
      </c>
      <c r="B1761" t="s">
        <v>7198</v>
      </c>
      <c r="C1761" t="s">
        <v>4345</v>
      </c>
      <c r="D1761" s="3">
        <v>5</v>
      </c>
      <c r="E1761" s="3" t="s">
        <v>6661</v>
      </c>
      <c r="F1761" s="9">
        <v>45147.570978703712</v>
      </c>
      <c r="G1761" s="9">
        <v>45147.633399999999</v>
      </c>
      <c r="H1761" s="9">
        <v>45148.064034259267</v>
      </c>
      <c r="I1761" s="5" t="str">
        <f>IF(VLOOKUP(B1761, 'Customer Data'!B:C,2,FALSE)='Order Data per SKU'!E1761,"","Different")</f>
        <v/>
      </c>
      <c r="J1761" s="5">
        <f>VLOOKUP(C1761,'Warehouse Data'!A:G,7,FALSE)</f>
        <v>19.989999999999998</v>
      </c>
      <c r="K1761" s="5">
        <f t="shared" si="27"/>
        <v>99.949999999999989</v>
      </c>
      <c r="L1761" s="15">
        <f>PRODUCT(VLOOKUP(C1761,'Warehouse Data'!A:H,8,FALSE),D1761)</f>
        <v>1.0267351172603414</v>
      </c>
    </row>
    <row r="1762" spans="1:12" x14ac:dyDescent="0.3">
      <c r="A1762" t="s">
        <v>8269</v>
      </c>
      <c r="B1762" t="s">
        <v>7198</v>
      </c>
      <c r="C1762" t="s">
        <v>3094</v>
      </c>
      <c r="D1762" s="3">
        <v>3</v>
      </c>
      <c r="E1762" s="3" t="s">
        <v>6661</v>
      </c>
      <c r="F1762" s="9">
        <v>45147.570978703712</v>
      </c>
      <c r="G1762" s="9">
        <v>45148.024899999997</v>
      </c>
      <c r="H1762" s="9">
        <v>45148.064034259267</v>
      </c>
      <c r="I1762" s="5" t="str">
        <f>IF(VLOOKUP(B1762, 'Customer Data'!B:C,2,FALSE)='Order Data per SKU'!E1762,"","Different")</f>
        <v/>
      </c>
      <c r="J1762" s="5">
        <f>VLOOKUP(C1762,'Warehouse Data'!A:G,7,FALSE)</f>
        <v>48.99</v>
      </c>
      <c r="K1762" s="5">
        <f t="shared" si="27"/>
        <v>146.97</v>
      </c>
      <c r="L1762" s="15">
        <f>PRODUCT(VLOOKUP(C1762,'Warehouse Data'!A:H,8,FALSE),D1762)</f>
        <v>3.0242198240296894</v>
      </c>
    </row>
    <row r="1763" spans="1:12" x14ac:dyDescent="0.3">
      <c r="A1763" t="s">
        <v>8270</v>
      </c>
      <c r="B1763" t="s">
        <v>7144</v>
      </c>
      <c r="C1763" t="s">
        <v>5006</v>
      </c>
      <c r="D1763" s="3">
        <v>6</v>
      </c>
      <c r="E1763" s="3" t="s">
        <v>6651</v>
      </c>
      <c r="F1763" s="9">
        <v>45147.982978703709</v>
      </c>
      <c r="G1763" s="9">
        <v>45148.911999999997</v>
      </c>
      <c r="H1763" s="9">
        <v>45148.957978703707</v>
      </c>
      <c r="I1763" s="5" t="str">
        <f>IF(VLOOKUP(B1763, 'Customer Data'!B:C,2,FALSE)='Order Data per SKU'!E1763,"","Different")</f>
        <v/>
      </c>
      <c r="J1763" s="5">
        <f>VLOOKUP(C1763,'Warehouse Data'!A:G,7,FALSE)</f>
        <v>16.989999999999998</v>
      </c>
      <c r="K1763" s="5">
        <f t="shared" si="27"/>
        <v>101.94</v>
      </c>
      <c r="L1763" s="15">
        <f>PRODUCT(VLOOKUP(C1763,'Warehouse Data'!A:H,8,FALSE),D1763)</f>
        <v>15.056725832793099</v>
      </c>
    </row>
    <row r="1764" spans="1:12" x14ac:dyDescent="0.3">
      <c r="A1764" t="s">
        <v>8271</v>
      </c>
      <c r="B1764" t="s">
        <v>7263</v>
      </c>
      <c r="C1764" t="s">
        <v>3689</v>
      </c>
      <c r="D1764" s="3">
        <v>3</v>
      </c>
      <c r="E1764" s="3" t="s">
        <v>6648</v>
      </c>
      <c r="F1764" s="9">
        <v>45147.987978703706</v>
      </c>
      <c r="G1764" s="9">
        <v>45148.555200000003</v>
      </c>
      <c r="H1764" s="9">
        <v>45148.951867592594</v>
      </c>
      <c r="I1764" s="5" t="str">
        <f>IF(VLOOKUP(B1764, 'Customer Data'!B:C,2,FALSE)='Order Data per SKU'!E1764,"","Different")</f>
        <v/>
      </c>
      <c r="J1764" s="5">
        <f>VLOOKUP(C1764,'Warehouse Data'!A:G,7,FALSE)</f>
        <v>3.99</v>
      </c>
      <c r="K1764" s="5">
        <f t="shared" si="27"/>
        <v>11.97</v>
      </c>
      <c r="L1764" s="15">
        <f>PRODUCT(VLOOKUP(C1764,'Warehouse Data'!A:H,8,FALSE),D1764)</f>
        <v>84.025976215046896</v>
      </c>
    </row>
    <row r="1765" spans="1:12" x14ac:dyDescent="0.3">
      <c r="A1765" t="s">
        <v>8271</v>
      </c>
      <c r="B1765" t="s">
        <v>7263</v>
      </c>
      <c r="C1765" t="s">
        <v>5222</v>
      </c>
      <c r="D1765" s="3">
        <v>6</v>
      </c>
      <c r="E1765" s="3" t="s">
        <v>6648</v>
      </c>
      <c r="F1765" s="9">
        <v>45147.987978703706</v>
      </c>
      <c r="G1765" s="9">
        <v>45148.454700000002</v>
      </c>
      <c r="H1765" s="9">
        <v>45148.951867592594</v>
      </c>
      <c r="I1765" s="5" t="str">
        <f>IF(VLOOKUP(B1765, 'Customer Data'!B:C,2,FALSE)='Order Data per SKU'!E1765,"","Different")</f>
        <v/>
      </c>
      <c r="J1765" s="5">
        <f>VLOOKUP(C1765,'Warehouse Data'!A:G,7,FALSE)</f>
        <v>28.99</v>
      </c>
      <c r="K1765" s="5">
        <f t="shared" si="27"/>
        <v>173.94</v>
      </c>
      <c r="L1765" s="15">
        <f>PRODUCT(VLOOKUP(C1765,'Warehouse Data'!A:H,8,FALSE),D1765)</f>
        <v>3.0575085328394316</v>
      </c>
    </row>
    <row r="1766" spans="1:12" x14ac:dyDescent="0.3">
      <c r="A1766" t="s">
        <v>8272</v>
      </c>
      <c r="B1766" t="s">
        <v>7038</v>
      </c>
      <c r="C1766" t="s">
        <v>3752</v>
      </c>
      <c r="D1766" s="3">
        <v>7</v>
      </c>
      <c r="E1766" s="3" t="s">
        <v>6650</v>
      </c>
      <c r="F1766" s="9">
        <v>45148.114978703707</v>
      </c>
      <c r="G1766" s="9">
        <v>45148.565499999997</v>
      </c>
      <c r="H1766" s="9">
        <v>45148.569145370377</v>
      </c>
      <c r="I1766" s="5" t="str">
        <f>IF(VLOOKUP(B1766, 'Customer Data'!B:C,2,FALSE)='Order Data per SKU'!E1766,"","Different")</f>
        <v/>
      </c>
      <c r="J1766" s="5">
        <f>VLOOKUP(C1766,'Warehouse Data'!A:G,7,FALSE)</f>
        <v>18.989999999999998</v>
      </c>
      <c r="K1766" s="5">
        <f t="shared" si="27"/>
        <v>132.92999999999998</v>
      </c>
      <c r="L1766" s="15">
        <f>PRODUCT(VLOOKUP(C1766,'Warehouse Data'!A:H,8,FALSE),D1766)</f>
        <v>10.537155841084612</v>
      </c>
    </row>
    <row r="1767" spans="1:12" x14ac:dyDescent="0.3">
      <c r="A1767" t="s">
        <v>8272</v>
      </c>
      <c r="B1767" t="s">
        <v>7038</v>
      </c>
      <c r="C1767" t="s">
        <v>3443</v>
      </c>
      <c r="D1767" s="3">
        <v>4</v>
      </c>
      <c r="E1767" s="3" t="s">
        <v>6650</v>
      </c>
      <c r="F1767" s="9">
        <v>45148.114978703707</v>
      </c>
      <c r="G1767" s="9">
        <v>45148.284899999999</v>
      </c>
      <c r="H1767" s="9">
        <v>45148.569145370377</v>
      </c>
      <c r="I1767" s="5" t="str">
        <f>IF(VLOOKUP(B1767, 'Customer Data'!B:C,2,FALSE)='Order Data per SKU'!E1767,"","Different")</f>
        <v/>
      </c>
      <c r="J1767" s="5">
        <f>VLOOKUP(C1767,'Warehouse Data'!A:G,7,FALSE)</f>
        <v>39.99</v>
      </c>
      <c r="K1767" s="5">
        <f t="shared" si="27"/>
        <v>159.96</v>
      </c>
      <c r="L1767" s="15">
        <f>PRODUCT(VLOOKUP(C1767,'Warehouse Data'!A:H,8,FALSE),D1767)</f>
        <v>3.2055305469471014</v>
      </c>
    </row>
    <row r="1768" spans="1:12" x14ac:dyDescent="0.3">
      <c r="A1768" t="s">
        <v>8272</v>
      </c>
      <c r="B1768" t="s">
        <v>7038</v>
      </c>
      <c r="C1768" t="s">
        <v>4252</v>
      </c>
      <c r="D1768" s="3">
        <v>3</v>
      </c>
      <c r="E1768" s="3" t="s">
        <v>6650</v>
      </c>
      <c r="F1768" s="9">
        <v>45148.114978703707</v>
      </c>
      <c r="G1768" s="9">
        <v>45148.229299999999</v>
      </c>
      <c r="H1768" s="9">
        <v>45148.569145370377</v>
      </c>
      <c r="I1768" s="5" t="str">
        <f>IF(VLOOKUP(B1768, 'Customer Data'!B:C,2,FALSE)='Order Data per SKU'!E1768,"","Different")</f>
        <v/>
      </c>
      <c r="J1768" s="5">
        <f>VLOOKUP(C1768,'Warehouse Data'!A:G,7,FALSE)</f>
        <v>39.99</v>
      </c>
      <c r="K1768" s="5">
        <f t="shared" si="27"/>
        <v>119.97</v>
      </c>
      <c r="L1768" s="15">
        <f>PRODUCT(VLOOKUP(C1768,'Warehouse Data'!A:H,8,FALSE),D1768)</f>
        <v>5.4088245564647623</v>
      </c>
    </row>
    <row r="1769" spans="1:12" x14ac:dyDescent="0.3">
      <c r="A1769" t="s">
        <v>8273</v>
      </c>
      <c r="B1769" t="s">
        <v>6947</v>
      </c>
      <c r="C1769" t="s">
        <v>4156</v>
      </c>
      <c r="D1769" s="3">
        <v>4</v>
      </c>
      <c r="E1769" s="3" t="s">
        <v>6627</v>
      </c>
      <c r="F1769" s="9">
        <v>45148.254978703706</v>
      </c>
      <c r="G1769" s="9">
        <v>45148.284800000001</v>
      </c>
      <c r="H1769" s="9">
        <v>45148.54664537037</v>
      </c>
      <c r="I1769" s="5" t="str">
        <f>IF(VLOOKUP(B1769, 'Customer Data'!B:C,2,FALSE)='Order Data per SKU'!E1769,"","Different")</f>
        <v/>
      </c>
      <c r="J1769" s="5">
        <f>VLOOKUP(C1769,'Warehouse Data'!A:G,7,FALSE)</f>
        <v>89.99</v>
      </c>
      <c r="K1769" s="5">
        <f t="shared" si="27"/>
        <v>359.96</v>
      </c>
      <c r="L1769" s="15">
        <f>PRODUCT(VLOOKUP(C1769,'Warehouse Data'!A:H,8,FALSE),D1769)</f>
        <v>200.02176642277058</v>
      </c>
    </row>
    <row r="1770" spans="1:12" x14ac:dyDescent="0.3">
      <c r="A1770" t="s">
        <v>8274</v>
      </c>
      <c r="B1770" t="s">
        <v>6813</v>
      </c>
      <c r="C1770" t="s">
        <v>4270</v>
      </c>
      <c r="D1770" s="3">
        <v>3</v>
      </c>
      <c r="E1770" s="3" t="s">
        <v>6624</v>
      </c>
      <c r="F1770" s="9">
        <v>45148.517978703705</v>
      </c>
      <c r="G1770" s="9">
        <v>45148.687700000002</v>
      </c>
      <c r="H1770" s="9">
        <v>45148.870756481483</v>
      </c>
      <c r="I1770" s="5" t="str">
        <f>IF(VLOOKUP(B1770, 'Customer Data'!B:C,2,FALSE)='Order Data per SKU'!E1770,"","Different")</f>
        <v/>
      </c>
      <c r="J1770" s="5">
        <f>VLOOKUP(C1770,'Warehouse Data'!A:G,7,FALSE)</f>
        <v>29.99</v>
      </c>
      <c r="K1770" s="5">
        <f t="shared" si="27"/>
        <v>89.97</v>
      </c>
      <c r="L1770" s="15">
        <f>PRODUCT(VLOOKUP(C1770,'Warehouse Data'!A:H,8,FALSE),D1770)</f>
        <v>72.014595207468972</v>
      </c>
    </row>
    <row r="1771" spans="1:12" x14ac:dyDescent="0.3">
      <c r="A1771" t="s">
        <v>8274</v>
      </c>
      <c r="B1771" t="s">
        <v>6813</v>
      </c>
      <c r="C1771" t="s">
        <v>3121</v>
      </c>
      <c r="D1771" s="3">
        <v>5</v>
      </c>
      <c r="E1771" s="3" t="s">
        <v>6624</v>
      </c>
      <c r="F1771" s="9">
        <v>45148.517978703705</v>
      </c>
      <c r="G1771" s="9">
        <v>45148.530100000004</v>
      </c>
      <c r="H1771" s="9">
        <v>45148.870756481483</v>
      </c>
      <c r="I1771" s="5" t="str">
        <f>IF(VLOOKUP(B1771, 'Customer Data'!B:C,2,FALSE)='Order Data per SKU'!E1771,"","Different")</f>
        <v/>
      </c>
      <c r="J1771" s="5">
        <f>VLOOKUP(C1771,'Warehouse Data'!A:G,7,FALSE)</f>
        <v>65.989999999999995</v>
      </c>
      <c r="K1771" s="5">
        <f t="shared" si="27"/>
        <v>329.95</v>
      </c>
      <c r="L1771" s="15">
        <f>PRODUCT(VLOOKUP(C1771,'Warehouse Data'!A:H,8,FALSE),D1771)</f>
        <v>120.0286619619458</v>
      </c>
    </row>
    <row r="1772" spans="1:12" x14ac:dyDescent="0.3">
      <c r="A1772" t="s">
        <v>8274</v>
      </c>
      <c r="B1772" t="s">
        <v>6813</v>
      </c>
      <c r="C1772" t="s">
        <v>3513</v>
      </c>
      <c r="D1772" s="3">
        <v>8</v>
      </c>
      <c r="E1772" s="3" t="s">
        <v>6624</v>
      </c>
      <c r="F1772" s="9">
        <v>45148.517978703705</v>
      </c>
      <c r="G1772" s="9">
        <v>45148.765800000001</v>
      </c>
      <c r="H1772" s="9">
        <v>45148.870756481483</v>
      </c>
      <c r="I1772" s="5" t="str">
        <f>IF(VLOOKUP(B1772, 'Customer Data'!B:C,2,FALSE)='Order Data per SKU'!E1772,"","Different")</f>
        <v/>
      </c>
      <c r="J1772" s="5">
        <f>VLOOKUP(C1772,'Warehouse Data'!A:G,7,FALSE)</f>
        <v>22.99</v>
      </c>
      <c r="K1772" s="5">
        <f t="shared" si="27"/>
        <v>183.92</v>
      </c>
      <c r="L1772" s="15">
        <f>PRODUCT(VLOOKUP(C1772,'Warehouse Data'!A:H,8,FALSE),D1772)</f>
        <v>14.44387121975859</v>
      </c>
    </row>
    <row r="1773" spans="1:12" x14ac:dyDescent="0.3">
      <c r="A1773" t="s">
        <v>8275</v>
      </c>
      <c r="B1773" t="s">
        <v>7175</v>
      </c>
      <c r="C1773" t="s">
        <v>5738</v>
      </c>
      <c r="D1773" s="3">
        <v>7</v>
      </c>
      <c r="E1773" s="3" t="s">
        <v>6627</v>
      </c>
      <c r="F1773" s="9">
        <v>45148.625978703705</v>
      </c>
      <c r="G1773" s="9">
        <v>45148.943299999999</v>
      </c>
      <c r="H1773" s="9">
        <v>45148.94542314815</v>
      </c>
      <c r="I1773" s="5" t="str">
        <f>IF(VLOOKUP(B1773, 'Customer Data'!B:C,2,FALSE)='Order Data per SKU'!E1773,"","Different")</f>
        <v/>
      </c>
      <c r="J1773" s="5">
        <f>VLOOKUP(C1773,'Warehouse Data'!A:G,7,FALSE)</f>
        <v>29.99</v>
      </c>
      <c r="K1773" s="5">
        <f t="shared" si="27"/>
        <v>209.92999999999998</v>
      </c>
      <c r="L1773" s="15">
        <f>PRODUCT(VLOOKUP(C1773,'Warehouse Data'!A:H,8,FALSE),D1773)</f>
        <v>168.02431544633095</v>
      </c>
    </row>
    <row r="1774" spans="1:12" x14ac:dyDescent="0.3">
      <c r="A1774" t="s">
        <v>8275</v>
      </c>
      <c r="B1774" t="s">
        <v>7175</v>
      </c>
      <c r="C1774" t="s">
        <v>3446</v>
      </c>
      <c r="D1774" s="3">
        <v>2</v>
      </c>
      <c r="E1774" s="3" t="s">
        <v>6627</v>
      </c>
      <c r="F1774" s="9">
        <v>45148.625978703705</v>
      </c>
      <c r="G1774" s="9">
        <v>45148.925300000003</v>
      </c>
      <c r="H1774" s="9">
        <v>45148.94542314815</v>
      </c>
      <c r="I1774" s="5" t="str">
        <f>IF(VLOOKUP(B1774, 'Customer Data'!B:C,2,FALSE)='Order Data per SKU'!E1774,"","Different")</f>
        <v/>
      </c>
      <c r="J1774" s="5">
        <f>VLOOKUP(C1774,'Warehouse Data'!A:G,7,FALSE)</f>
        <v>16.989999999999998</v>
      </c>
      <c r="K1774" s="5">
        <f t="shared" si="27"/>
        <v>33.979999999999997</v>
      </c>
      <c r="L1774" s="15">
        <f>PRODUCT(VLOOKUP(C1774,'Warehouse Data'!A:H,8,FALSE),D1774)</f>
        <v>0.81228272504688948</v>
      </c>
    </row>
    <row r="1775" spans="1:12" x14ac:dyDescent="0.3">
      <c r="A1775" t="s">
        <v>8276</v>
      </c>
      <c r="B1775" t="s">
        <v>6998</v>
      </c>
      <c r="C1775" t="s">
        <v>5711</v>
      </c>
      <c r="D1775" s="3">
        <v>2</v>
      </c>
      <c r="E1775" s="3" t="s">
        <v>6656</v>
      </c>
      <c r="F1775" s="9">
        <v>45149.002978703706</v>
      </c>
      <c r="G1775" s="9">
        <v>45149.264900000002</v>
      </c>
      <c r="H1775" s="9">
        <v>45149.386312037037</v>
      </c>
      <c r="I1775" s="5" t="str">
        <f>IF(VLOOKUP(B1775, 'Customer Data'!B:C,2,FALSE)='Order Data per SKU'!E1775,"","Different")</f>
        <v/>
      </c>
      <c r="J1775" s="5">
        <f>VLOOKUP(C1775,'Warehouse Data'!A:G,7,FALSE)</f>
        <v>199.99</v>
      </c>
      <c r="K1775" s="5">
        <f t="shared" si="27"/>
        <v>399.98</v>
      </c>
      <c r="L1775" s="15">
        <f>PRODUCT(VLOOKUP(C1775,'Warehouse Data'!A:H,8,FALSE),D1775)</f>
        <v>10.01768214136262</v>
      </c>
    </row>
    <row r="1776" spans="1:12" x14ac:dyDescent="0.3">
      <c r="A1776" t="s">
        <v>8276</v>
      </c>
      <c r="B1776" t="s">
        <v>6998</v>
      </c>
      <c r="C1776" t="s">
        <v>5465</v>
      </c>
      <c r="D1776" s="3">
        <v>4</v>
      </c>
      <c r="E1776" s="3" t="s">
        <v>6656</v>
      </c>
      <c r="F1776" s="9">
        <v>45149.002978703706</v>
      </c>
      <c r="G1776" s="9">
        <v>45149.1417</v>
      </c>
      <c r="H1776" s="9">
        <v>45149.386312037037</v>
      </c>
      <c r="I1776" s="5" t="str">
        <f>IF(VLOOKUP(B1776, 'Customer Data'!B:C,2,FALSE)='Order Data per SKU'!E1776,"","Different")</f>
        <v/>
      </c>
      <c r="J1776" s="5">
        <f>VLOOKUP(C1776,'Warehouse Data'!A:G,7,FALSE)</f>
        <v>27.99</v>
      </c>
      <c r="K1776" s="5">
        <f t="shared" si="27"/>
        <v>111.96</v>
      </c>
      <c r="L1776" s="15">
        <f>PRODUCT(VLOOKUP(C1776,'Warehouse Data'!A:H,8,FALSE),D1776)</f>
        <v>2.0247864389510992</v>
      </c>
    </row>
    <row r="1777" spans="1:12" x14ac:dyDescent="0.3">
      <c r="A1777" t="s">
        <v>8276</v>
      </c>
      <c r="B1777" t="s">
        <v>6998</v>
      </c>
      <c r="C1777" t="s">
        <v>4755</v>
      </c>
      <c r="D1777" s="3">
        <v>6</v>
      </c>
      <c r="E1777" s="3" t="s">
        <v>6656</v>
      </c>
      <c r="F1777" s="9">
        <v>45149.002978703706</v>
      </c>
      <c r="G1777" s="9">
        <v>45149.084199999998</v>
      </c>
      <c r="H1777" s="9">
        <v>45149.386312037037</v>
      </c>
      <c r="I1777" s="5" t="str">
        <f>IF(VLOOKUP(B1777, 'Customer Data'!B:C,2,FALSE)='Order Data per SKU'!E1777,"","Different")</f>
        <v/>
      </c>
      <c r="J1777" s="5">
        <f>VLOOKUP(C1777,'Warehouse Data'!A:G,7,FALSE)</f>
        <v>15.99</v>
      </c>
      <c r="K1777" s="5">
        <f t="shared" si="27"/>
        <v>95.94</v>
      </c>
      <c r="L1777" s="15">
        <f>PRODUCT(VLOOKUP(C1777,'Warehouse Data'!A:H,8,FALSE),D1777)</f>
        <v>2.4419066119353596</v>
      </c>
    </row>
    <row r="1778" spans="1:12" x14ac:dyDescent="0.3">
      <c r="A1778" t="s">
        <v>8277</v>
      </c>
      <c r="B1778" t="s">
        <v>7224</v>
      </c>
      <c r="C1778" t="s">
        <v>3619</v>
      </c>
      <c r="D1778" s="3">
        <v>8</v>
      </c>
      <c r="E1778" s="3" t="s">
        <v>6664</v>
      </c>
      <c r="F1778" s="9">
        <v>45149.425978703708</v>
      </c>
      <c r="G1778" s="9">
        <v>45149.507599999997</v>
      </c>
      <c r="H1778" s="9">
        <v>45149.550978703708</v>
      </c>
      <c r="I1778" s="5" t="str">
        <f>IF(VLOOKUP(B1778, 'Customer Data'!B:C,2,FALSE)='Order Data per SKU'!E1778,"","Different")</f>
        <v/>
      </c>
      <c r="J1778" s="5">
        <f>VLOOKUP(C1778,'Warehouse Data'!A:G,7,FALSE)</f>
        <v>48.99</v>
      </c>
      <c r="K1778" s="5">
        <f t="shared" si="27"/>
        <v>391.92</v>
      </c>
      <c r="L1778" s="15">
        <f>PRODUCT(VLOOKUP(C1778,'Warehouse Data'!A:H,8,FALSE),D1778)</f>
        <v>112.00508689327417</v>
      </c>
    </row>
    <row r="1779" spans="1:12" x14ac:dyDescent="0.3">
      <c r="A1779" t="s">
        <v>8277</v>
      </c>
      <c r="B1779" t="s">
        <v>7224</v>
      </c>
      <c r="C1779" t="s">
        <v>4389</v>
      </c>
      <c r="D1779" s="3">
        <v>7</v>
      </c>
      <c r="E1779" s="3" t="s">
        <v>6664</v>
      </c>
      <c r="F1779" s="9">
        <v>45149.425978703708</v>
      </c>
      <c r="G1779" s="9">
        <v>45149.5049</v>
      </c>
      <c r="H1779" s="9">
        <v>45149.550978703708</v>
      </c>
      <c r="I1779" s="5" t="str">
        <f>IF(VLOOKUP(B1779, 'Customer Data'!B:C,2,FALSE)='Order Data per SKU'!E1779,"","Different")</f>
        <v/>
      </c>
      <c r="J1779" s="5">
        <f>VLOOKUP(C1779,'Warehouse Data'!A:G,7,FALSE)</f>
        <v>24.99</v>
      </c>
      <c r="K1779" s="5">
        <f t="shared" si="27"/>
        <v>174.92999999999998</v>
      </c>
      <c r="L1779" s="15">
        <f>PRODUCT(VLOOKUP(C1779,'Warehouse Data'!A:H,8,FALSE),D1779)</f>
        <v>35.046555369782524</v>
      </c>
    </row>
    <row r="1780" spans="1:12" x14ac:dyDescent="0.3">
      <c r="A1780" t="s">
        <v>8278</v>
      </c>
      <c r="B1780" t="s">
        <v>7153</v>
      </c>
      <c r="C1780" t="s">
        <v>5051</v>
      </c>
      <c r="D1780" s="3">
        <v>6</v>
      </c>
      <c r="E1780" s="3" t="s">
        <v>6661</v>
      </c>
      <c r="F1780" s="9">
        <v>45149.718978703706</v>
      </c>
      <c r="G1780" s="9">
        <v>45150.007799999999</v>
      </c>
      <c r="H1780" s="9">
        <v>45150.447450925931</v>
      </c>
      <c r="I1780" s="5" t="str">
        <f>IF(VLOOKUP(B1780, 'Customer Data'!B:C,2,FALSE)='Order Data per SKU'!E1780,"","Different")</f>
        <v>Different</v>
      </c>
      <c r="J1780" s="5">
        <f>VLOOKUP(C1780,'Warehouse Data'!A:G,7,FALSE)</f>
        <v>10.99</v>
      </c>
      <c r="K1780" s="5">
        <f t="shared" si="27"/>
        <v>65.94</v>
      </c>
      <c r="L1780" s="15">
        <f>PRODUCT(VLOOKUP(C1780,'Warehouse Data'!A:H,8,FALSE),D1780)</f>
        <v>1.2202844109729591</v>
      </c>
    </row>
    <row r="1781" spans="1:12" x14ac:dyDescent="0.3">
      <c r="A1781" t="s">
        <v>8279</v>
      </c>
      <c r="B1781" t="s">
        <v>7132</v>
      </c>
      <c r="C1781" t="s">
        <v>3294</v>
      </c>
      <c r="D1781" s="3">
        <v>6</v>
      </c>
      <c r="E1781" s="3" t="s">
        <v>6661</v>
      </c>
      <c r="F1781" s="9">
        <v>45150.041978703703</v>
      </c>
      <c r="G1781" s="9">
        <v>45150.150900000001</v>
      </c>
      <c r="H1781" s="9">
        <v>45150.353784259256</v>
      </c>
      <c r="I1781" s="5" t="str">
        <f>IF(VLOOKUP(B1781, 'Customer Data'!B:C,2,FALSE)='Order Data per SKU'!E1781,"","Different")</f>
        <v/>
      </c>
      <c r="J1781" s="5">
        <f>VLOOKUP(C1781,'Warehouse Data'!A:G,7,FALSE)</f>
        <v>34.99</v>
      </c>
      <c r="K1781" s="5">
        <f t="shared" si="27"/>
        <v>209.94</v>
      </c>
      <c r="L1781" s="15">
        <f>PRODUCT(VLOOKUP(C1781,'Warehouse Data'!A:H,8,FALSE),D1781)</f>
        <v>30.020674501298476</v>
      </c>
    </row>
    <row r="1782" spans="1:12" x14ac:dyDescent="0.3">
      <c r="A1782" t="s">
        <v>8279</v>
      </c>
      <c r="B1782" t="s">
        <v>7132</v>
      </c>
      <c r="C1782" t="s">
        <v>4672</v>
      </c>
      <c r="D1782" s="3">
        <v>7</v>
      </c>
      <c r="E1782" s="3" t="s">
        <v>6661</v>
      </c>
      <c r="F1782" s="9">
        <v>45150.041978703703</v>
      </c>
      <c r="G1782" s="9">
        <v>45150.233699999997</v>
      </c>
      <c r="H1782" s="9">
        <v>45150.353784259256</v>
      </c>
      <c r="I1782" s="5" t="str">
        <f>IF(VLOOKUP(B1782, 'Customer Data'!B:C,2,FALSE)='Order Data per SKU'!E1782,"","Different")</f>
        <v/>
      </c>
      <c r="J1782" s="5">
        <f>VLOOKUP(C1782,'Warehouse Data'!A:G,7,FALSE)</f>
        <v>9.99</v>
      </c>
      <c r="K1782" s="5">
        <f t="shared" si="27"/>
        <v>69.930000000000007</v>
      </c>
      <c r="L1782" s="15">
        <f>PRODUCT(VLOOKUP(C1782,'Warehouse Data'!A:H,8,FALSE),D1782)</f>
        <v>35.060580489742897</v>
      </c>
    </row>
    <row r="1783" spans="1:12" x14ac:dyDescent="0.3">
      <c r="A1783" t="s">
        <v>8279</v>
      </c>
      <c r="B1783" t="s">
        <v>7132</v>
      </c>
      <c r="C1783" t="s">
        <v>3056</v>
      </c>
      <c r="D1783" s="3">
        <v>6</v>
      </c>
      <c r="E1783" s="3" t="s">
        <v>6661</v>
      </c>
      <c r="F1783" s="9">
        <v>45150.041978703703</v>
      </c>
      <c r="G1783" s="9">
        <v>45150.133900000001</v>
      </c>
      <c r="H1783" s="9">
        <v>45150.353784259256</v>
      </c>
      <c r="I1783" s="5" t="str">
        <f>IF(VLOOKUP(B1783, 'Customer Data'!B:C,2,FALSE)='Order Data per SKU'!E1783,"","Different")</f>
        <v/>
      </c>
      <c r="J1783" s="5">
        <f>VLOOKUP(C1783,'Warehouse Data'!A:G,7,FALSE)</f>
        <v>52.99</v>
      </c>
      <c r="K1783" s="5">
        <f t="shared" si="27"/>
        <v>317.94</v>
      </c>
      <c r="L1783" s="15">
        <f>PRODUCT(VLOOKUP(C1783,'Warehouse Data'!A:H,8,FALSE),D1783)</f>
        <v>0.65689532797664751</v>
      </c>
    </row>
    <row r="1784" spans="1:12" x14ac:dyDescent="0.3">
      <c r="A1784" t="s">
        <v>8280</v>
      </c>
      <c r="B1784" t="s">
        <v>7016</v>
      </c>
      <c r="C1784" t="s">
        <v>3569</v>
      </c>
      <c r="D1784" s="3">
        <v>5</v>
      </c>
      <c r="E1784" s="3" t="s">
        <v>6623</v>
      </c>
      <c r="F1784" s="9">
        <v>45150.095978703699</v>
      </c>
      <c r="G1784" s="9">
        <v>45150.1149</v>
      </c>
      <c r="H1784" s="9">
        <v>45150.564728703699</v>
      </c>
      <c r="I1784" s="5" t="str">
        <f>IF(VLOOKUP(B1784, 'Customer Data'!B:C,2,FALSE)='Order Data per SKU'!E1784,"","Different")</f>
        <v>Different</v>
      </c>
      <c r="J1784" s="5">
        <f>VLOOKUP(C1784,'Warehouse Data'!A:G,7,FALSE)</f>
        <v>11.99</v>
      </c>
      <c r="K1784" s="5">
        <f t="shared" si="27"/>
        <v>59.95</v>
      </c>
      <c r="L1784" s="15">
        <f>PRODUCT(VLOOKUP(C1784,'Warehouse Data'!A:H,8,FALSE),D1784)</f>
        <v>25.015488381220081</v>
      </c>
    </row>
    <row r="1785" spans="1:12" x14ac:dyDescent="0.3">
      <c r="A1785" t="s">
        <v>8281</v>
      </c>
      <c r="B1785" t="s">
        <v>7182</v>
      </c>
      <c r="C1785" t="s">
        <v>3879</v>
      </c>
      <c r="D1785" s="3">
        <v>2</v>
      </c>
      <c r="E1785" s="3" t="s">
        <v>6640</v>
      </c>
      <c r="F1785" s="9">
        <v>45150.488978703695</v>
      </c>
      <c r="G1785" s="9">
        <v>45150.580199999997</v>
      </c>
      <c r="H1785" s="9">
        <v>45150.684812037027</v>
      </c>
      <c r="I1785" s="5" t="str">
        <f>IF(VLOOKUP(B1785, 'Customer Data'!B:C,2,FALSE)='Order Data per SKU'!E1785,"","Different")</f>
        <v/>
      </c>
      <c r="J1785" s="5">
        <f>VLOOKUP(C1785,'Warehouse Data'!A:G,7,FALSE)</f>
        <v>64.989999999999995</v>
      </c>
      <c r="K1785" s="5">
        <f t="shared" si="27"/>
        <v>129.97999999999999</v>
      </c>
      <c r="L1785" s="15">
        <f>PRODUCT(VLOOKUP(C1785,'Warehouse Data'!A:H,8,FALSE),D1785)</f>
        <v>10.001270063029962</v>
      </c>
    </row>
    <row r="1786" spans="1:12" x14ac:dyDescent="0.3">
      <c r="A1786" t="s">
        <v>8281</v>
      </c>
      <c r="B1786" t="s">
        <v>7182</v>
      </c>
      <c r="C1786" t="s">
        <v>5886</v>
      </c>
      <c r="D1786" s="3">
        <v>5</v>
      </c>
      <c r="E1786" s="3" t="s">
        <v>6640</v>
      </c>
      <c r="F1786" s="9">
        <v>45150.488978703695</v>
      </c>
      <c r="G1786" s="9">
        <v>45150.616999999998</v>
      </c>
      <c r="H1786" s="9">
        <v>45150.684812037027</v>
      </c>
      <c r="I1786" s="5" t="str">
        <f>IF(VLOOKUP(B1786, 'Customer Data'!B:C,2,FALSE)='Order Data per SKU'!E1786,"","Different")</f>
        <v/>
      </c>
      <c r="J1786" s="5">
        <f>VLOOKUP(C1786,'Warehouse Data'!A:G,7,FALSE)</f>
        <v>199.99</v>
      </c>
      <c r="K1786" s="5">
        <f t="shared" si="27"/>
        <v>999.95</v>
      </c>
      <c r="L1786" s="15">
        <f>PRODUCT(VLOOKUP(C1786,'Warehouse Data'!A:H,8,FALSE),D1786)</f>
        <v>10.010319250922324</v>
      </c>
    </row>
    <row r="1787" spans="1:12" x14ac:dyDescent="0.3">
      <c r="A1787" t="s">
        <v>8281</v>
      </c>
      <c r="B1787" t="s">
        <v>7182</v>
      </c>
      <c r="C1787" t="s">
        <v>5334</v>
      </c>
      <c r="D1787" s="3">
        <v>5</v>
      </c>
      <c r="E1787" s="3" t="s">
        <v>6640</v>
      </c>
      <c r="F1787" s="9">
        <v>45150.488978703695</v>
      </c>
      <c r="G1787" s="9">
        <v>45150.659399999997</v>
      </c>
      <c r="H1787" s="9">
        <v>45150.684812037027</v>
      </c>
      <c r="I1787" s="5" t="str">
        <f>IF(VLOOKUP(B1787, 'Customer Data'!B:C,2,FALSE)='Order Data per SKU'!E1787,"","Different")</f>
        <v/>
      </c>
      <c r="J1787" s="5">
        <f>VLOOKUP(C1787,'Warehouse Data'!A:G,7,FALSE)</f>
        <v>39.99</v>
      </c>
      <c r="K1787" s="5">
        <f t="shared" si="27"/>
        <v>199.95000000000002</v>
      </c>
      <c r="L1787" s="15">
        <f>PRODUCT(VLOOKUP(C1787,'Warehouse Data'!A:H,8,FALSE),D1787)</f>
        <v>4.5346751009593458</v>
      </c>
    </row>
    <row r="1788" spans="1:12" x14ac:dyDescent="0.3">
      <c r="A1788" t="s">
        <v>8282</v>
      </c>
      <c r="B1788" t="s">
        <v>6849</v>
      </c>
      <c r="C1788" t="s">
        <v>5448</v>
      </c>
      <c r="D1788" s="3">
        <v>2</v>
      </c>
      <c r="E1788" s="3" t="s">
        <v>6623</v>
      </c>
      <c r="F1788" s="9">
        <v>45150.973978703696</v>
      </c>
      <c r="G1788" s="9">
        <v>45151.168899999997</v>
      </c>
      <c r="H1788" s="9">
        <v>45151.211478703699</v>
      </c>
      <c r="I1788" s="5" t="str">
        <f>IF(VLOOKUP(B1788, 'Customer Data'!B:C,2,FALSE)='Order Data per SKU'!E1788,"","Different")</f>
        <v/>
      </c>
      <c r="J1788" s="5">
        <f>VLOOKUP(C1788,'Warehouse Data'!A:G,7,FALSE)</f>
        <v>24.99</v>
      </c>
      <c r="K1788" s="5">
        <f t="shared" si="27"/>
        <v>49.98</v>
      </c>
      <c r="L1788" s="15">
        <f>PRODUCT(VLOOKUP(C1788,'Warehouse Data'!A:H,8,FALSE),D1788)</f>
        <v>9.0073894685720557</v>
      </c>
    </row>
    <row r="1789" spans="1:12" x14ac:dyDescent="0.3">
      <c r="A1789" t="s">
        <v>8282</v>
      </c>
      <c r="B1789" t="s">
        <v>6849</v>
      </c>
      <c r="C1789" t="s">
        <v>4009</v>
      </c>
      <c r="D1789" s="3">
        <v>4</v>
      </c>
      <c r="E1789" s="3" t="s">
        <v>6623</v>
      </c>
      <c r="F1789" s="9">
        <v>45150.973978703696</v>
      </c>
      <c r="G1789" s="9">
        <v>45151.002</v>
      </c>
      <c r="H1789" s="9">
        <v>45151.211478703699</v>
      </c>
      <c r="I1789" s="5" t="str">
        <f>IF(VLOOKUP(B1789, 'Customer Data'!B:C,2,FALSE)='Order Data per SKU'!E1789,"","Different")</f>
        <v/>
      </c>
      <c r="J1789" s="5">
        <f>VLOOKUP(C1789,'Warehouse Data'!A:G,7,FALSE)</f>
        <v>14.99</v>
      </c>
      <c r="K1789" s="5">
        <f t="shared" si="27"/>
        <v>59.96</v>
      </c>
      <c r="L1789" s="15">
        <f>PRODUCT(VLOOKUP(C1789,'Warehouse Data'!A:H,8,FALSE),D1789)</f>
        <v>20.001343526105909</v>
      </c>
    </row>
    <row r="1790" spans="1:12" x14ac:dyDescent="0.3">
      <c r="A1790" t="s">
        <v>8283</v>
      </c>
      <c r="B1790" t="s">
        <v>7271</v>
      </c>
      <c r="C1790" t="s">
        <v>4706</v>
      </c>
      <c r="D1790" s="3">
        <v>7</v>
      </c>
      <c r="E1790" s="3" t="s">
        <v>6661</v>
      </c>
      <c r="F1790" s="9">
        <v>45151.443978703697</v>
      </c>
      <c r="G1790" s="9">
        <v>45151.508000000002</v>
      </c>
      <c r="H1790" s="9">
        <v>45151.593978703699</v>
      </c>
      <c r="I1790" s="5" t="str">
        <f>IF(VLOOKUP(B1790, 'Customer Data'!B:C,2,FALSE)='Order Data per SKU'!E1790,"","Different")</f>
        <v/>
      </c>
      <c r="J1790" s="5">
        <f>VLOOKUP(C1790,'Warehouse Data'!A:G,7,FALSE)</f>
        <v>15.99</v>
      </c>
      <c r="K1790" s="5">
        <f t="shared" si="27"/>
        <v>111.93</v>
      </c>
      <c r="L1790" s="15">
        <f>PRODUCT(VLOOKUP(C1790,'Warehouse Data'!A:H,8,FALSE),D1790)</f>
        <v>14.018849054436249</v>
      </c>
    </row>
    <row r="1791" spans="1:12" x14ac:dyDescent="0.3">
      <c r="A1791" t="s">
        <v>8284</v>
      </c>
      <c r="B1791" t="s">
        <v>7203</v>
      </c>
      <c r="C1791" t="s">
        <v>4628</v>
      </c>
      <c r="D1791" s="3">
        <v>5</v>
      </c>
      <c r="E1791" s="3" t="s">
        <v>6624</v>
      </c>
      <c r="F1791" s="9">
        <v>45151.930978703698</v>
      </c>
      <c r="G1791" s="9">
        <v>45151.969499999999</v>
      </c>
      <c r="H1791" s="9">
        <v>45152.014312037034</v>
      </c>
      <c r="I1791" s="5" t="str">
        <f>IF(VLOOKUP(B1791, 'Customer Data'!B:C,2,FALSE)='Order Data per SKU'!E1791,"","Different")</f>
        <v/>
      </c>
      <c r="J1791" s="5">
        <f>VLOOKUP(C1791,'Warehouse Data'!A:G,7,FALSE)</f>
        <v>13.99</v>
      </c>
      <c r="K1791" s="5">
        <f t="shared" si="27"/>
        <v>69.95</v>
      </c>
      <c r="L1791" s="15">
        <f>PRODUCT(VLOOKUP(C1791,'Warehouse Data'!A:H,8,FALSE),D1791)</f>
        <v>7.5082055012848334</v>
      </c>
    </row>
    <row r="1792" spans="1:12" x14ac:dyDescent="0.3">
      <c r="A1792" t="s">
        <v>8284</v>
      </c>
      <c r="B1792" t="s">
        <v>7203</v>
      </c>
      <c r="C1792" t="s">
        <v>4031</v>
      </c>
      <c r="D1792" s="3">
        <v>6</v>
      </c>
      <c r="E1792" s="3" t="s">
        <v>6624</v>
      </c>
      <c r="F1792" s="9">
        <v>45151.930978703698</v>
      </c>
      <c r="G1792" s="9">
        <v>45151.997199999998</v>
      </c>
      <c r="H1792" s="9">
        <v>45152.014312037034</v>
      </c>
      <c r="I1792" s="5" t="str">
        <f>IF(VLOOKUP(B1792, 'Customer Data'!B:C,2,FALSE)='Order Data per SKU'!E1792,"","Different")</f>
        <v/>
      </c>
      <c r="J1792" s="5">
        <f>VLOOKUP(C1792,'Warehouse Data'!A:G,7,FALSE)</f>
        <v>24.99</v>
      </c>
      <c r="K1792" s="5">
        <f t="shared" si="27"/>
        <v>149.94</v>
      </c>
      <c r="L1792" s="15">
        <f>PRODUCT(VLOOKUP(C1792,'Warehouse Data'!A:H,8,FALSE),D1792)</f>
        <v>3.0284634622972577</v>
      </c>
    </row>
    <row r="1793" spans="1:12" x14ac:dyDescent="0.3">
      <c r="A1793" t="s">
        <v>8284</v>
      </c>
      <c r="B1793" t="s">
        <v>7203</v>
      </c>
      <c r="C1793" t="s">
        <v>4247</v>
      </c>
      <c r="D1793" s="3">
        <v>6</v>
      </c>
      <c r="E1793" s="3" t="s">
        <v>6624</v>
      </c>
      <c r="F1793" s="9">
        <v>45151.930978703698</v>
      </c>
      <c r="G1793" s="9">
        <v>45151.932699999998</v>
      </c>
      <c r="H1793" s="9">
        <v>45152.014312037034</v>
      </c>
      <c r="I1793" s="5" t="str">
        <f>IF(VLOOKUP(B1793, 'Customer Data'!B:C,2,FALSE)='Order Data per SKU'!E1793,"","Different")</f>
        <v/>
      </c>
      <c r="J1793" s="5">
        <f>VLOOKUP(C1793,'Warehouse Data'!A:G,7,FALSE)</f>
        <v>54.99</v>
      </c>
      <c r="K1793" s="5">
        <f t="shared" si="27"/>
        <v>329.94</v>
      </c>
      <c r="L1793" s="15">
        <f>PRODUCT(VLOOKUP(C1793,'Warehouse Data'!A:H,8,FALSE),D1793)</f>
        <v>3.010962196185516</v>
      </c>
    </row>
    <row r="1794" spans="1:12" x14ac:dyDescent="0.3">
      <c r="A1794" t="s">
        <v>8284</v>
      </c>
      <c r="B1794" t="s">
        <v>7203</v>
      </c>
      <c r="C1794" t="s">
        <v>3501</v>
      </c>
      <c r="D1794" s="3">
        <v>7</v>
      </c>
      <c r="E1794" s="3" t="s">
        <v>6624</v>
      </c>
      <c r="F1794" s="9">
        <v>45151.930978703698</v>
      </c>
      <c r="G1794" s="9">
        <v>45151.977800000001</v>
      </c>
      <c r="H1794" s="9">
        <v>45152.014312037034</v>
      </c>
      <c r="I1794" s="5" t="str">
        <f>IF(VLOOKUP(B1794, 'Customer Data'!B:C,2,FALSE)='Order Data per SKU'!E1794,"","Different")</f>
        <v/>
      </c>
      <c r="J1794" s="5">
        <f>VLOOKUP(C1794,'Warehouse Data'!A:G,7,FALSE)</f>
        <v>10.99</v>
      </c>
      <c r="K1794" s="5">
        <f t="shared" si="27"/>
        <v>76.930000000000007</v>
      </c>
      <c r="L1794" s="15">
        <f>PRODUCT(VLOOKUP(C1794,'Warehouse Data'!A:H,8,FALSE),D1794)</f>
        <v>70.030984587879317</v>
      </c>
    </row>
    <row r="1795" spans="1:12" x14ac:dyDescent="0.3">
      <c r="A1795" t="s">
        <v>8285</v>
      </c>
      <c r="B1795" t="s">
        <v>7215</v>
      </c>
      <c r="C1795" t="s">
        <v>4562</v>
      </c>
      <c r="D1795" s="3">
        <v>2</v>
      </c>
      <c r="E1795" s="3" t="s">
        <v>6642</v>
      </c>
      <c r="F1795" s="9">
        <v>45152.239978703699</v>
      </c>
      <c r="G1795" s="9">
        <v>45152.450299999997</v>
      </c>
      <c r="H1795" s="9">
        <v>45152.871228703698</v>
      </c>
      <c r="I1795" s="5" t="str">
        <f>IF(VLOOKUP(B1795, 'Customer Data'!B:C,2,FALSE)='Order Data per SKU'!E1795,"","Different")</f>
        <v/>
      </c>
      <c r="J1795" s="5">
        <f>VLOOKUP(C1795,'Warehouse Data'!A:G,7,FALSE)</f>
        <v>24.99</v>
      </c>
      <c r="K1795" s="5">
        <f t="shared" si="27"/>
        <v>49.98</v>
      </c>
      <c r="L1795" s="15">
        <f>PRODUCT(VLOOKUP(C1795,'Warehouse Data'!A:H,8,FALSE),D1795)</f>
        <v>0.2107666325938366</v>
      </c>
    </row>
    <row r="1796" spans="1:12" x14ac:dyDescent="0.3">
      <c r="A1796" t="s">
        <v>8285</v>
      </c>
      <c r="B1796" t="s">
        <v>7215</v>
      </c>
      <c r="C1796" t="s">
        <v>4378</v>
      </c>
      <c r="D1796" s="3">
        <v>6</v>
      </c>
      <c r="E1796" s="3" t="s">
        <v>6642</v>
      </c>
      <c r="F1796" s="9">
        <v>45152.239978703699</v>
      </c>
      <c r="G1796" s="9">
        <v>45152.419000000002</v>
      </c>
      <c r="H1796" s="9">
        <v>45152.871228703698</v>
      </c>
      <c r="I1796" s="5" t="str">
        <f>IF(VLOOKUP(B1796, 'Customer Data'!B:C,2,FALSE)='Order Data per SKU'!E1796,"","Different")</f>
        <v/>
      </c>
      <c r="J1796" s="5">
        <f>VLOOKUP(C1796,'Warehouse Data'!A:G,7,FALSE)</f>
        <v>39.99</v>
      </c>
      <c r="K1796" s="5">
        <f t="shared" ref="K1796:K1859" si="28">J1796*D1796</f>
        <v>239.94</v>
      </c>
      <c r="L1796" s="15">
        <f>PRODUCT(VLOOKUP(C1796,'Warehouse Data'!A:H,8,FALSE),D1796)</f>
        <v>240.04192687869931</v>
      </c>
    </row>
    <row r="1797" spans="1:12" x14ac:dyDescent="0.3">
      <c r="A1797" t="s">
        <v>8286</v>
      </c>
      <c r="B1797" t="s">
        <v>7082</v>
      </c>
      <c r="C1797" t="s">
        <v>5223</v>
      </c>
      <c r="D1797" s="3">
        <v>5</v>
      </c>
      <c r="E1797" s="3" t="s">
        <v>6620</v>
      </c>
      <c r="F1797" s="9">
        <v>45152.267978703698</v>
      </c>
      <c r="G1797" s="9">
        <v>45152.341800000002</v>
      </c>
      <c r="H1797" s="9">
        <v>45152.681173148143</v>
      </c>
      <c r="I1797" s="5" t="str">
        <f>IF(VLOOKUP(B1797, 'Customer Data'!B:C,2,FALSE)='Order Data per SKU'!E1797,"","Different")</f>
        <v/>
      </c>
      <c r="J1797" s="5">
        <f>VLOOKUP(C1797,'Warehouse Data'!A:G,7,FALSE)</f>
        <v>29.99</v>
      </c>
      <c r="K1797" s="5">
        <f t="shared" si="28"/>
        <v>149.94999999999999</v>
      </c>
      <c r="L1797" s="15">
        <f>PRODUCT(VLOOKUP(C1797,'Warehouse Data'!A:H,8,FALSE),D1797)</f>
        <v>3.0112498397384817</v>
      </c>
    </row>
    <row r="1798" spans="1:12" x14ac:dyDescent="0.3">
      <c r="A1798" t="s">
        <v>8287</v>
      </c>
      <c r="B1798" t="s">
        <v>7054</v>
      </c>
      <c r="C1798" t="s">
        <v>4683</v>
      </c>
      <c r="D1798" s="3">
        <v>7</v>
      </c>
      <c r="E1798" s="3" t="s">
        <v>6646</v>
      </c>
      <c r="F1798" s="9">
        <v>45152.483978703698</v>
      </c>
      <c r="G1798" s="9">
        <v>45152.761500000001</v>
      </c>
      <c r="H1798" s="9">
        <v>45152.841617592589</v>
      </c>
      <c r="I1798" s="5" t="str">
        <f>IF(VLOOKUP(B1798, 'Customer Data'!B:C,2,FALSE)='Order Data per SKU'!E1798,"","Different")</f>
        <v/>
      </c>
      <c r="J1798" s="5">
        <f>VLOOKUP(C1798,'Warehouse Data'!A:G,7,FALSE)</f>
        <v>10.99</v>
      </c>
      <c r="K1798" s="5">
        <f t="shared" si="28"/>
        <v>76.930000000000007</v>
      </c>
      <c r="L1798" s="15">
        <f>PRODUCT(VLOOKUP(C1798,'Warehouse Data'!A:H,8,FALSE),D1798)</f>
        <v>3.5265090764394484</v>
      </c>
    </row>
    <row r="1799" spans="1:12" x14ac:dyDescent="0.3">
      <c r="A1799" t="s">
        <v>8287</v>
      </c>
      <c r="B1799" t="s">
        <v>7054</v>
      </c>
      <c r="C1799" t="s">
        <v>5333</v>
      </c>
      <c r="D1799" s="3">
        <v>3</v>
      </c>
      <c r="E1799" s="3" t="s">
        <v>6646</v>
      </c>
      <c r="F1799" s="9">
        <v>45152.483978703698</v>
      </c>
      <c r="G1799" s="9">
        <v>45152.7039</v>
      </c>
      <c r="H1799" s="9">
        <v>45152.841617592589</v>
      </c>
      <c r="I1799" s="5" t="str">
        <f>IF(VLOOKUP(B1799, 'Customer Data'!B:C,2,FALSE)='Order Data per SKU'!E1799,"","Different")</f>
        <v/>
      </c>
      <c r="J1799" s="5">
        <f>VLOOKUP(C1799,'Warehouse Data'!A:G,7,FALSE)</f>
        <v>5.99</v>
      </c>
      <c r="K1799" s="5">
        <f t="shared" si="28"/>
        <v>17.97</v>
      </c>
      <c r="L1799" s="15">
        <f>PRODUCT(VLOOKUP(C1799,'Warehouse Data'!A:H,8,FALSE),D1799)</f>
        <v>1.5002499790380552</v>
      </c>
    </row>
    <row r="1800" spans="1:12" x14ac:dyDescent="0.3">
      <c r="A1800" t="s">
        <v>8288</v>
      </c>
      <c r="B1800" t="s">
        <v>6958</v>
      </c>
      <c r="C1800" t="s">
        <v>4030</v>
      </c>
      <c r="D1800" s="3">
        <v>2</v>
      </c>
      <c r="E1800" s="3" t="s">
        <v>6640</v>
      </c>
      <c r="F1800" s="9">
        <v>45152.494978703697</v>
      </c>
      <c r="G1800" s="9">
        <v>45152.904499999997</v>
      </c>
      <c r="H1800" s="9">
        <v>45153.453312037032</v>
      </c>
      <c r="I1800" s="5" t="str">
        <f>IF(VLOOKUP(B1800, 'Customer Data'!B:C,2,FALSE)='Order Data per SKU'!E1800,"","Different")</f>
        <v/>
      </c>
      <c r="J1800" s="5">
        <f>VLOOKUP(C1800,'Warehouse Data'!A:G,7,FALSE)</f>
        <v>14.99</v>
      </c>
      <c r="K1800" s="5">
        <f t="shared" si="28"/>
        <v>29.98</v>
      </c>
      <c r="L1800" s="15">
        <f>PRODUCT(VLOOKUP(C1800,'Warehouse Data'!A:H,8,FALSE),D1800)</f>
        <v>4.0153722583342111</v>
      </c>
    </row>
    <row r="1801" spans="1:12" x14ac:dyDescent="0.3">
      <c r="A1801" t="s">
        <v>8288</v>
      </c>
      <c r="B1801" t="s">
        <v>6958</v>
      </c>
      <c r="C1801" t="s">
        <v>3218</v>
      </c>
      <c r="D1801" s="3">
        <v>5</v>
      </c>
      <c r="E1801" s="3" t="s">
        <v>6640</v>
      </c>
      <c r="F1801" s="9">
        <v>45152.494978703697</v>
      </c>
      <c r="G1801" s="9">
        <v>45152.800999999999</v>
      </c>
      <c r="H1801" s="9">
        <v>45153.453312037032</v>
      </c>
      <c r="I1801" s="5" t="str">
        <f>IF(VLOOKUP(B1801, 'Customer Data'!B:C,2,FALSE)='Order Data per SKU'!E1801,"","Different")</f>
        <v/>
      </c>
      <c r="J1801" s="5">
        <f>VLOOKUP(C1801,'Warehouse Data'!A:G,7,FALSE)</f>
        <v>54.99</v>
      </c>
      <c r="K1801" s="5">
        <f t="shared" si="28"/>
        <v>274.95</v>
      </c>
      <c r="L1801" s="15">
        <f>PRODUCT(VLOOKUP(C1801,'Warehouse Data'!A:H,8,FALSE),D1801)</f>
        <v>75.038030876476228</v>
      </c>
    </row>
    <row r="1802" spans="1:12" x14ac:dyDescent="0.3">
      <c r="A1802" t="s">
        <v>8289</v>
      </c>
      <c r="B1802" t="s">
        <v>7159</v>
      </c>
      <c r="C1802" t="s">
        <v>5825</v>
      </c>
      <c r="D1802" s="3">
        <v>3</v>
      </c>
      <c r="E1802" s="3" t="s">
        <v>6650</v>
      </c>
      <c r="F1802" s="9">
        <v>45152.583978703697</v>
      </c>
      <c r="G1802" s="9">
        <v>45152.832799999996</v>
      </c>
      <c r="H1802" s="9">
        <v>45153.401339814809</v>
      </c>
      <c r="I1802" s="5" t="str">
        <f>IF(VLOOKUP(B1802, 'Customer Data'!B:C,2,FALSE)='Order Data per SKU'!E1802,"","Different")</f>
        <v/>
      </c>
      <c r="J1802" s="5">
        <f>VLOOKUP(C1802,'Warehouse Data'!A:G,7,FALSE)</f>
        <v>119.99</v>
      </c>
      <c r="K1802" s="5">
        <f t="shared" si="28"/>
        <v>359.96999999999997</v>
      </c>
      <c r="L1802" s="15">
        <f>PRODUCT(VLOOKUP(C1802,'Warehouse Data'!A:H,8,FALSE),D1802)</f>
        <v>15.0268294475703</v>
      </c>
    </row>
    <row r="1803" spans="1:12" x14ac:dyDescent="0.3">
      <c r="A1803" t="s">
        <v>8290</v>
      </c>
      <c r="B1803" t="s">
        <v>7171</v>
      </c>
      <c r="C1803" t="s">
        <v>3110</v>
      </c>
      <c r="D1803" s="3">
        <v>5</v>
      </c>
      <c r="E1803" s="3" t="s">
        <v>6627</v>
      </c>
      <c r="F1803" s="9">
        <v>45152.840978703694</v>
      </c>
      <c r="G1803" s="9">
        <v>45152.984499999999</v>
      </c>
      <c r="H1803" s="9">
        <v>45153.078478703697</v>
      </c>
      <c r="I1803" s="5" t="str">
        <f>IF(VLOOKUP(B1803, 'Customer Data'!B:C,2,FALSE)='Order Data per SKU'!E1803,"","Different")</f>
        <v>Different</v>
      </c>
      <c r="J1803" s="5">
        <f>VLOOKUP(C1803,'Warehouse Data'!A:G,7,FALSE)</f>
        <v>29.99</v>
      </c>
      <c r="K1803" s="5">
        <f t="shared" si="28"/>
        <v>149.94999999999999</v>
      </c>
      <c r="L1803" s="15">
        <f>PRODUCT(VLOOKUP(C1803,'Warehouse Data'!A:H,8,FALSE),D1803)</f>
        <v>2.5203431680709585</v>
      </c>
    </row>
    <row r="1804" spans="1:12" x14ac:dyDescent="0.3">
      <c r="A1804" t="s">
        <v>8291</v>
      </c>
      <c r="B1804" t="s">
        <v>6898</v>
      </c>
      <c r="C1804" t="s">
        <v>3914</v>
      </c>
      <c r="D1804" s="3">
        <v>3</v>
      </c>
      <c r="E1804" s="3" t="s">
        <v>6627</v>
      </c>
      <c r="F1804" s="9">
        <v>45152.883978703692</v>
      </c>
      <c r="G1804" s="9">
        <v>45152.905599999998</v>
      </c>
      <c r="H1804" s="9">
        <v>45153.159673148133</v>
      </c>
      <c r="I1804" s="5" t="str">
        <f>IF(VLOOKUP(B1804, 'Customer Data'!B:C,2,FALSE)='Order Data per SKU'!E1804,"","Different")</f>
        <v/>
      </c>
      <c r="J1804" s="5">
        <f>VLOOKUP(C1804,'Warehouse Data'!A:G,7,FALSE)</f>
        <v>34.99</v>
      </c>
      <c r="K1804" s="5">
        <f t="shared" si="28"/>
        <v>104.97</v>
      </c>
      <c r="L1804" s="15">
        <f>PRODUCT(VLOOKUP(C1804,'Warehouse Data'!A:H,8,FALSE),D1804)</f>
        <v>0.31994425707904572</v>
      </c>
    </row>
    <row r="1805" spans="1:12" x14ac:dyDescent="0.3">
      <c r="A1805" t="s">
        <v>8291</v>
      </c>
      <c r="B1805" t="s">
        <v>6898</v>
      </c>
      <c r="C1805" t="s">
        <v>4166</v>
      </c>
      <c r="D1805" s="3">
        <v>5</v>
      </c>
      <c r="E1805" s="3" t="s">
        <v>6627</v>
      </c>
      <c r="F1805" s="9">
        <v>45152.883978703692</v>
      </c>
      <c r="G1805" s="9">
        <v>45153.015500000001</v>
      </c>
      <c r="H1805" s="9">
        <v>45153.159673148133</v>
      </c>
      <c r="I1805" s="5" t="str">
        <f>IF(VLOOKUP(B1805, 'Customer Data'!B:C,2,FALSE)='Order Data per SKU'!E1805,"","Different")</f>
        <v/>
      </c>
      <c r="J1805" s="5">
        <f>VLOOKUP(C1805,'Warehouse Data'!A:G,7,FALSE)</f>
        <v>54.99</v>
      </c>
      <c r="K1805" s="5">
        <f t="shared" si="28"/>
        <v>274.95</v>
      </c>
      <c r="L1805" s="15">
        <f>PRODUCT(VLOOKUP(C1805,'Warehouse Data'!A:H,8,FALSE),D1805)</f>
        <v>62.504116166186193</v>
      </c>
    </row>
    <row r="1806" spans="1:12" x14ac:dyDescent="0.3">
      <c r="A1806" t="s">
        <v>8292</v>
      </c>
      <c r="B1806" t="s">
        <v>6839</v>
      </c>
      <c r="C1806" t="s">
        <v>3103</v>
      </c>
      <c r="D1806" s="3">
        <v>1</v>
      </c>
      <c r="E1806" s="3" t="s">
        <v>6665</v>
      </c>
      <c r="F1806" s="9">
        <v>45153.009978703689</v>
      </c>
      <c r="G1806" s="9">
        <v>45153.338199999998</v>
      </c>
      <c r="H1806" s="9">
        <v>45153.599562037023</v>
      </c>
      <c r="I1806" s="5" t="str">
        <f>IF(VLOOKUP(B1806, 'Customer Data'!B:C,2,FALSE)='Order Data per SKU'!E1806,"","Different")</f>
        <v/>
      </c>
      <c r="J1806" s="5">
        <f>VLOOKUP(C1806,'Warehouse Data'!A:G,7,FALSE)</f>
        <v>22.99</v>
      </c>
      <c r="K1806" s="5">
        <f t="shared" si="28"/>
        <v>22.99</v>
      </c>
      <c r="L1806" s="15">
        <f>PRODUCT(VLOOKUP(C1806,'Warehouse Data'!A:H,8,FALSE),D1806)</f>
        <v>0.50324772635572412</v>
      </c>
    </row>
    <row r="1807" spans="1:12" x14ac:dyDescent="0.3">
      <c r="A1807" t="s">
        <v>8293</v>
      </c>
      <c r="B1807" t="s">
        <v>6957</v>
      </c>
      <c r="C1807" t="s">
        <v>5709</v>
      </c>
      <c r="D1807" s="3">
        <v>7</v>
      </c>
      <c r="E1807" s="3" t="s">
        <v>6641</v>
      </c>
      <c r="F1807" s="9">
        <v>45153.175978703686</v>
      </c>
      <c r="G1807" s="9">
        <v>45153.499499999998</v>
      </c>
      <c r="H1807" s="9">
        <v>45153.621812037018</v>
      </c>
      <c r="I1807" s="5" t="str">
        <f>IF(VLOOKUP(B1807, 'Customer Data'!B:C,2,FALSE)='Order Data per SKU'!E1807,"","Different")</f>
        <v>Different</v>
      </c>
      <c r="J1807" s="5">
        <f>VLOOKUP(C1807,'Warehouse Data'!A:G,7,FALSE)</f>
        <v>249.99</v>
      </c>
      <c r="K1807" s="5">
        <f t="shared" si="28"/>
        <v>1749.93</v>
      </c>
      <c r="L1807" s="15">
        <f>PRODUCT(VLOOKUP(C1807,'Warehouse Data'!A:H,8,FALSE),D1807)</f>
        <v>12.616504146407284</v>
      </c>
    </row>
    <row r="1808" spans="1:12" x14ac:dyDescent="0.3">
      <c r="A1808" t="s">
        <v>8293</v>
      </c>
      <c r="B1808" t="s">
        <v>6957</v>
      </c>
      <c r="C1808" t="s">
        <v>4328</v>
      </c>
      <c r="D1808" s="3">
        <v>7</v>
      </c>
      <c r="E1808" s="3" t="s">
        <v>6641</v>
      </c>
      <c r="F1808" s="9">
        <v>45153.175978703686</v>
      </c>
      <c r="G1808" s="9">
        <v>45153.333400000003</v>
      </c>
      <c r="H1808" s="9">
        <v>45153.621812037018</v>
      </c>
      <c r="I1808" s="5" t="str">
        <f>IF(VLOOKUP(B1808, 'Customer Data'!B:C,2,FALSE)='Order Data per SKU'!E1808,"","Different")</f>
        <v>Different</v>
      </c>
      <c r="J1808" s="5">
        <f>VLOOKUP(C1808,'Warehouse Data'!A:G,7,FALSE)</f>
        <v>29.99</v>
      </c>
      <c r="K1808" s="5">
        <f t="shared" si="28"/>
        <v>209.92999999999998</v>
      </c>
      <c r="L1808" s="15">
        <f>PRODUCT(VLOOKUP(C1808,'Warehouse Data'!A:H,8,FALSE),D1808)</f>
        <v>4.9147352213717319</v>
      </c>
    </row>
    <row r="1809" spans="1:12" x14ac:dyDescent="0.3">
      <c r="A1809" t="s">
        <v>8294</v>
      </c>
      <c r="B1809" t="s">
        <v>7192</v>
      </c>
      <c r="C1809" t="s">
        <v>5109</v>
      </c>
      <c r="D1809" s="3">
        <v>4</v>
      </c>
      <c r="E1809" s="3" t="s">
        <v>6648</v>
      </c>
      <c r="F1809" s="9">
        <v>45153.42497870369</v>
      </c>
      <c r="G1809" s="9">
        <v>45153.462399999997</v>
      </c>
      <c r="H1809" s="9">
        <v>45154.22081203702</v>
      </c>
      <c r="I1809" s="5" t="str">
        <f>IF(VLOOKUP(B1809, 'Customer Data'!B:C,2,FALSE)='Order Data per SKU'!E1809,"","Different")</f>
        <v/>
      </c>
      <c r="J1809" s="5">
        <f>VLOOKUP(C1809,'Warehouse Data'!A:G,7,FALSE)</f>
        <v>19.989999999999998</v>
      </c>
      <c r="K1809" s="5">
        <f t="shared" si="28"/>
        <v>79.959999999999994</v>
      </c>
      <c r="L1809" s="15">
        <f>PRODUCT(VLOOKUP(C1809,'Warehouse Data'!A:H,8,FALSE),D1809)</f>
        <v>20.033670739482424</v>
      </c>
    </row>
    <row r="1810" spans="1:12" x14ac:dyDescent="0.3">
      <c r="A1810" t="s">
        <v>8294</v>
      </c>
      <c r="B1810" t="s">
        <v>7192</v>
      </c>
      <c r="C1810" t="s">
        <v>5533</v>
      </c>
      <c r="D1810" s="3">
        <v>2</v>
      </c>
      <c r="E1810" s="3" t="s">
        <v>6648</v>
      </c>
      <c r="F1810" s="9">
        <v>45153.42497870369</v>
      </c>
      <c r="G1810" s="9">
        <v>45154.1852</v>
      </c>
      <c r="H1810" s="9">
        <v>45154.22081203702</v>
      </c>
      <c r="I1810" s="5" t="str">
        <f>IF(VLOOKUP(B1810, 'Customer Data'!B:C,2,FALSE)='Order Data per SKU'!E1810,"","Different")</f>
        <v/>
      </c>
      <c r="J1810" s="5">
        <f>VLOOKUP(C1810,'Warehouse Data'!A:G,7,FALSE)</f>
        <v>34.99</v>
      </c>
      <c r="K1810" s="5">
        <f t="shared" si="28"/>
        <v>69.98</v>
      </c>
      <c r="L1810" s="15">
        <f>PRODUCT(VLOOKUP(C1810,'Warehouse Data'!A:H,8,FALSE),D1810)</f>
        <v>0.60738553311761911</v>
      </c>
    </row>
    <row r="1811" spans="1:12" x14ac:dyDescent="0.3">
      <c r="A1811" t="s">
        <v>8295</v>
      </c>
      <c r="B1811" t="s">
        <v>7088</v>
      </c>
      <c r="C1811" t="s">
        <v>4910</v>
      </c>
      <c r="D1811" s="3">
        <v>4</v>
      </c>
      <c r="E1811" s="3" t="s">
        <v>6654</v>
      </c>
      <c r="F1811" s="9">
        <v>45153.484978703687</v>
      </c>
      <c r="G1811" s="9">
        <v>45153.540699999998</v>
      </c>
      <c r="H1811" s="9">
        <v>45154.250950925911</v>
      </c>
      <c r="I1811" s="5" t="str">
        <f>IF(VLOOKUP(B1811, 'Customer Data'!B:C,2,FALSE)='Order Data per SKU'!E1811,"","Different")</f>
        <v/>
      </c>
      <c r="J1811" s="5">
        <f>VLOOKUP(C1811,'Warehouse Data'!A:G,7,FALSE)</f>
        <v>10.99</v>
      </c>
      <c r="K1811" s="5">
        <f t="shared" si="28"/>
        <v>43.96</v>
      </c>
      <c r="L1811" s="15">
        <f>PRODUCT(VLOOKUP(C1811,'Warehouse Data'!A:H,8,FALSE),D1811)</f>
        <v>0.41936324226047333</v>
      </c>
    </row>
    <row r="1812" spans="1:12" x14ac:dyDescent="0.3">
      <c r="A1812" t="s">
        <v>8295</v>
      </c>
      <c r="B1812" t="s">
        <v>7088</v>
      </c>
      <c r="C1812" t="s">
        <v>4894</v>
      </c>
      <c r="D1812" s="3">
        <v>9</v>
      </c>
      <c r="E1812" s="3" t="s">
        <v>6654</v>
      </c>
      <c r="F1812" s="9">
        <v>45153.484978703687</v>
      </c>
      <c r="G1812" s="9">
        <v>45153.9542</v>
      </c>
      <c r="H1812" s="9">
        <v>45154.250950925911</v>
      </c>
      <c r="I1812" s="5" t="str">
        <f>IF(VLOOKUP(B1812, 'Customer Data'!B:C,2,FALSE)='Order Data per SKU'!E1812,"","Different")</f>
        <v/>
      </c>
      <c r="J1812" s="5">
        <f>VLOOKUP(C1812,'Warehouse Data'!A:G,7,FALSE)</f>
        <v>7.99</v>
      </c>
      <c r="K1812" s="5">
        <f t="shared" si="28"/>
        <v>71.91</v>
      </c>
      <c r="L1812" s="15">
        <f>PRODUCT(VLOOKUP(C1812,'Warehouse Data'!A:H,8,FALSE),D1812)</f>
        <v>36.064034417712627</v>
      </c>
    </row>
    <row r="1813" spans="1:12" x14ac:dyDescent="0.3">
      <c r="A1813" t="s">
        <v>8295</v>
      </c>
      <c r="B1813" t="s">
        <v>7088</v>
      </c>
      <c r="C1813" t="s">
        <v>4237</v>
      </c>
      <c r="D1813" s="3">
        <v>6</v>
      </c>
      <c r="E1813" s="3" t="s">
        <v>6654</v>
      </c>
      <c r="F1813" s="9">
        <v>45153.484978703687</v>
      </c>
      <c r="G1813" s="9">
        <v>45153.569600000003</v>
      </c>
      <c r="H1813" s="9">
        <v>45154.250950925911</v>
      </c>
      <c r="I1813" s="5" t="str">
        <f>IF(VLOOKUP(B1813, 'Customer Data'!B:C,2,FALSE)='Order Data per SKU'!E1813,"","Different")</f>
        <v/>
      </c>
      <c r="J1813" s="5">
        <f>VLOOKUP(C1813,'Warehouse Data'!A:G,7,FALSE)</f>
        <v>54.99</v>
      </c>
      <c r="K1813" s="5">
        <f t="shared" si="28"/>
        <v>329.94</v>
      </c>
      <c r="L1813" s="15">
        <f>PRODUCT(VLOOKUP(C1813,'Warehouse Data'!A:H,8,FALSE),D1813)</f>
        <v>6.0180037953707632</v>
      </c>
    </row>
    <row r="1814" spans="1:12" x14ac:dyDescent="0.3">
      <c r="A1814" t="s">
        <v>8296</v>
      </c>
      <c r="B1814" t="s">
        <v>7227</v>
      </c>
      <c r="C1814" t="s">
        <v>4789</v>
      </c>
      <c r="D1814" s="3">
        <v>3</v>
      </c>
      <c r="E1814" s="3" t="s">
        <v>6630</v>
      </c>
      <c r="F1814" s="9">
        <v>45153.751978703687</v>
      </c>
      <c r="G1814" s="9">
        <v>45154.097600000001</v>
      </c>
      <c r="H1814" s="9">
        <v>45154.1630898148</v>
      </c>
      <c r="I1814" s="5" t="str">
        <f>IF(VLOOKUP(B1814, 'Customer Data'!B:C,2,FALSE)='Order Data per SKU'!E1814,"","Different")</f>
        <v/>
      </c>
      <c r="J1814" s="5">
        <f>VLOOKUP(C1814,'Warehouse Data'!A:G,7,FALSE)</f>
        <v>11.99</v>
      </c>
      <c r="K1814" s="5">
        <f t="shared" si="28"/>
        <v>35.97</v>
      </c>
      <c r="L1814" s="15">
        <f>PRODUCT(VLOOKUP(C1814,'Warehouse Data'!A:H,8,FALSE),D1814)</f>
        <v>13.506534258640986</v>
      </c>
    </row>
    <row r="1815" spans="1:12" x14ac:dyDescent="0.3">
      <c r="A1815" t="s">
        <v>8296</v>
      </c>
      <c r="B1815" t="s">
        <v>7227</v>
      </c>
      <c r="C1815" t="s">
        <v>3577</v>
      </c>
      <c r="D1815" s="3">
        <v>4</v>
      </c>
      <c r="E1815" s="3" t="s">
        <v>6630</v>
      </c>
      <c r="F1815" s="9">
        <v>45153.751978703687</v>
      </c>
      <c r="G1815" s="9">
        <v>45153.9251</v>
      </c>
      <c r="H1815" s="9">
        <v>45154.1630898148</v>
      </c>
      <c r="I1815" s="5" t="str">
        <f>IF(VLOOKUP(B1815, 'Customer Data'!B:C,2,FALSE)='Order Data per SKU'!E1815,"","Different")</f>
        <v/>
      </c>
      <c r="J1815" s="5">
        <f>VLOOKUP(C1815,'Warehouse Data'!A:G,7,FALSE)</f>
        <v>8.99</v>
      </c>
      <c r="K1815" s="5">
        <f t="shared" si="28"/>
        <v>35.96</v>
      </c>
      <c r="L1815" s="15">
        <f>PRODUCT(VLOOKUP(C1815,'Warehouse Data'!A:H,8,FALSE),D1815)</f>
        <v>20.037212514893845</v>
      </c>
    </row>
    <row r="1816" spans="1:12" x14ac:dyDescent="0.3">
      <c r="A1816" t="s">
        <v>8297</v>
      </c>
      <c r="B1816" t="s">
        <v>7170</v>
      </c>
      <c r="C1816" t="s">
        <v>3158</v>
      </c>
      <c r="D1816" s="3">
        <v>8</v>
      </c>
      <c r="E1816" s="3" t="s">
        <v>6664</v>
      </c>
      <c r="F1816" s="9">
        <v>45153.980978703687</v>
      </c>
      <c r="G1816" s="9">
        <v>45154.137499999997</v>
      </c>
      <c r="H1816" s="9">
        <v>45154.214312037016</v>
      </c>
      <c r="I1816" s="5" t="str">
        <f>IF(VLOOKUP(B1816, 'Customer Data'!B:C,2,FALSE)='Order Data per SKU'!E1816,"","Different")</f>
        <v/>
      </c>
      <c r="J1816" s="5">
        <f>VLOOKUP(C1816,'Warehouse Data'!A:G,7,FALSE)</f>
        <v>49.99</v>
      </c>
      <c r="K1816" s="5">
        <f t="shared" si="28"/>
        <v>399.92</v>
      </c>
      <c r="L1816" s="15">
        <f>PRODUCT(VLOOKUP(C1816,'Warehouse Data'!A:H,8,FALSE),D1816)</f>
        <v>40.052515488080914</v>
      </c>
    </row>
    <row r="1817" spans="1:12" x14ac:dyDescent="0.3">
      <c r="A1817" t="s">
        <v>8297</v>
      </c>
      <c r="B1817" t="s">
        <v>7170</v>
      </c>
      <c r="C1817" t="s">
        <v>4432</v>
      </c>
      <c r="D1817" s="3">
        <v>5</v>
      </c>
      <c r="E1817" s="3" t="s">
        <v>6664</v>
      </c>
      <c r="F1817" s="9">
        <v>45153.980978703687</v>
      </c>
      <c r="G1817" s="9">
        <v>45154.140800000001</v>
      </c>
      <c r="H1817" s="9">
        <v>45154.214312037016</v>
      </c>
      <c r="I1817" s="5" t="str">
        <f>IF(VLOOKUP(B1817, 'Customer Data'!B:C,2,FALSE)='Order Data per SKU'!E1817,"","Different")</f>
        <v/>
      </c>
      <c r="J1817" s="5">
        <f>VLOOKUP(C1817,'Warehouse Data'!A:G,7,FALSE)</f>
        <v>14.99</v>
      </c>
      <c r="K1817" s="5">
        <f t="shared" si="28"/>
        <v>74.95</v>
      </c>
      <c r="L1817" s="15">
        <f>PRODUCT(VLOOKUP(C1817,'Warehouse Data'!A:H,8,FALSE),D1817)</f>
        <v>20.043590577345917</v>
      </c>
    </row>
    <row r="1818" spans="1:12" x14ac:dyDescent="0.3">
      <c r="A1818" t="s">
        <v>8297</v>
      </c>
      <c r="B1818" t="s">
        <v>7170</v>
      </c>
      <c r="C1818" t="s">
        <v>3128</v>
      </c>
      <c r="D1818" s="3">
        <v>4</v>
      </c>
      <c r="E1818" s="3" t="s">
        <v>6664</v>
      </c>
      <c r="F1818" s="9">
        <v>45153.980978703687</v>
      </c>
      <c r="G1818" s="9">
        <v>45154.138099999996</v>
      </c>
      <c r="H1818" s="9">
        <v>45154.214312037016</v>
      </c>
      <c r="I1818" s="5" t="str">
        <f>IF(VLOOKUP(B1818, 'Customer Data'!B:C,2,FALSE)='Order Data per SKU'!E1818,"","Different")</f>
        <v/>
      </c>
      <c r="J1818" s="5">
        <f>VLOOKUP(C1818,'Warehouse Data'!A:G,7,FALSE)</f>
        <v>32.99</v>
      </c>
      <c r="K1818" s="5">
        <f t="shared" si="28"/>
        <v>131.96</v>
      </c>
      <c r="L1818" s="15">
        <f>PRODUCT(VLOOKUP(C1818,'Warehouse Data'!A:H,8,FALSE),D1818)</f>
        <v>1.0287478723499106</v>
      </c>
    </row>
    <row r="1819" spans="1:12" x14ac:dyDescent="0.3">
      <c r="A1819" t="s">
        <v>8298</v>
      </c>
      <c r="B1819" t="s">
        <v>6947</v>
      </c>
      <c r="C1819" t="s">
        <v>3604</v>
      </c>
      <c r="D1819" s="3">
        <v>3</v>
      </c>
      <c r="E1819" s="3" t="s">
        <v>6627</v>
      </c>
      <c r="F1819" s="9">
        <v>45154.355978703687</v>
      </c>
      <c r="G1819" s="9">
        <v>45154.363100000002</v>
      </c>
      <c r="H1819" s="9">
        <v>45154.469173148129</v>
      </c>
      <c r="I1819" s="5" t="str">
        <f>IF(VLOOKUP(B1819, 'Customer Data'!B:C,2,FALSE)='Order Data per SKU'!E1819,"","Different")</f>
        <v/>
      </c>
      <c r="J1819" s="5">
        <f>VLOOKUP(C1819,'Warehouse Data'!A:G,7,FALSE)</f>
        <v>17.989999999999998</v>
      </c>
      <c r="K1819" s="5">
        <f t="shared" si="28"/>
        <v>53.97</v>
      </c>
      <c r="L1819" s="15">
        <f>PRODUCT(VLOOKUP(C1819,'Warehouse Data'!A:H,8,FALSE),D1819)</f>
        <v>1.5128107659331782</v>
      </c>
    </row>
    <row r="1820" spans="1:12" x14ac:dyDescent="0.3">
      <c r="A1820" t="s">
        <v>8299</v>
      </c>
      <c r="B1820" t="s">
        <v>6867</v>
      </c>
      <c r="C1820" t="s">
        <v>5765</v>
      </c>
      <c r="D1820" s="3">
        <v>6</v>
      </c>
      <c r="E1820" s="3" t="s">
        <v>6650</v>
      </c>
      <c r="F1820" s="9">
        <v>45154.81897870369</v>
      </c>
      <c r="G1820" s="9">
        <v>45155.423900000002</v>
      </c>
      <c r="H1820" s="9">
        <v>45155.706478703687</v>
      </c>
      <c r="I1820" s="5" t="str">
        <f>IF(VLOOKUP(B1820, 'Customer Data'!B:C,2,FALSE)='Order Data per SKU'!E1820,"","Different")</f>
        <v/>
      </c>
      <c r="J1820" s="5">
        <f>VLOOKUP(C1820,'Warehouse Data'!A:G,7,FALSE)</f>
        <v>199.99</v>
      </c>
      <c r="K1820" s="5">
        <f t="shared" si="28"/>
        <v>1199.94</v>
      </c>
      <c r="L1820" s="15">
        <f>PRODUCT(VLOOKUP(C1820,'Warehouse Data'!A:H,8,FALSE),D1820)</f>
        <v>9.0005047825977655</v>
      </c>
    </row>
    <row r="1821" spans="1:12" x14ac:dyDescent="0.3">
      <c r="A1821" t="s">
        <v>8299</v>
      </c>
      <c r="B1821" t="s">
        <v>6867</v>
      </c>
      <c r="C1821" t="s">
        <v>4922</v>
      </c>
      <c r="D1821" s="3">
        <v>7</v>
      </c>
      <c r="E1821" s="3" t="s">
        <v>6650</v>
      </c>
      <c r="F1821" s="9">
        <v>45154.81897870369</v>
      </c>
      <c r="G1821" s="9">
        <v>45155.120499999997</v>
      </c>
      <c r="H1821" s="9">
        <v>45155.706478703687</v>
      </c>
      <c r="I1821" s="5" t="str">
        <f>IF(VLOOKUP(B1821, 'Customer Data'!B:C,2,FALSE)='Order Data per SKU'!E1821,"","Different")</f>
        <v/>
      </c>
      <c r="J1821" s="5">
        <f>VLOOKUP(C1821,'Warehouse Data'!A:G,7,FALSE)</f>
        <v>9.99</v>
      </c>
      <c r="K1821" s="5">
        <f t="shared" si="28"/>
        <v>69.930000000000007</v>
      </c>
      <c r="L1821" s="15">
        <f>PRODUCT(VLOOKUP(C1821,'Warehouse Data'!A:H,8,FALSE),D1821)</f>
        <v>210.03873958752544</v>
      </c>
    </row>
    <row r="1822" spans="1:12" x14ac:dyDescent="0.3">
      <c r="A1822" t="s">
        <v>8299</v>
      </c>
      <c r="B1822" t="s">
        <v>6867</v>
      </c>
      <c r="C1822" t="s">
        <v>3914</v>
      </c>
      <c r="D1822" s="3">
        <v>7</v>
      </c>
      <c r="E1822" s="3" t="s">
        <v>6650</v>
      </c>
      <c r="F1822" s="9">
        <v>45154.81897870369</v>
      </c>
      <c r="G1822" s="9">
        <v>45154.938199999997</v>
      </c>
      <c r="H1822" s="9">
        <v>45155.706478703687</v>
      </c>
      <c r="I1822" s="5" t="str">
        <f>IF(VLOOKUP(B1822, 'Customer Data'!B:C,2,FALSE)='Order Data per SKU'!E1822,"","Different")</f>
        <v/>
      </c>
      <c r="J1822" s="5">
        <f>VLOOKUP(C1822,'Warehouse Data'!A:G,7,FALSE)</f>
        <v>34.99</v>
      </c>
      <c r="K1822" s="5">
        <f t="shared" si="28"/>
        <v>244.93</v>
      </c>
      <c r="L1822" s="15">
        <f>PRODUCT(VLOOKUP(C1822,'Warehouse Data'!A:H,8,FALSE),D1822)</f>
        <v>0.74653659985110676</v>
      </c>
    </row>
    <row r="1823" spans="1:12" x14ac:dyDescent="0.3">
      <c r="A1823" t="s">
        <v>8300</v>
      </c>
      <c r="B1823" t="s">
        <v>7150</v>
      </c>
      <c r="C1823" t="s">
        <v>5525</v>
      </c>
      <c r="D1823" s="3">
        <v>7</v>
      </c>
      <c r="E1823" s="3" t="s">
        <v>6651</v>
      </c>
      <c r="F1823" s="9">
        <v>45155.007978703688</v>
      </c>
      <c r="G1823" s="9">
        <v>45155.0726</v>
      </c>
      <c r="H1823" s="9">
        <v>45155.32881203702</v>
      </c>
      <c r="I1823" s="5" t="str">
        <f>IF(VLOOKUP(B1823, 'Customer Data'!B:C,2,FALSE)='Order Data per SKU'!E1823,"","Different")</f>
        <v/>
      </c>
      <c r="J1823" s="5">
        <f>VLOOKUP(C1823,'Warehouse Data'!A:G,7,FALSE)</f>
        <v>189.99</v>
      </c>
      <c r="K1823" s="5">
        <f t="shared" si="28"/>
        <v>1329.93</v>
      </c>
      <c r="L1823" s="15">
        <f>PRODUCT(VLOOKUP(C1823,'Warehouse Data'!A:H,8,FALSE),D1823)</f>
        <v>21.001548606812115</v>
      </c>
    </row>
    <row r="1824" spans="1:12" x14ac:dyDescent="0.3">
      <c r="A1824" t="s">
        <v>8301</v>
      </c>
      <c r="B1824" t="s">
        <v>7062</v>
      </c>
      <c r="C1824" t="s">
        <v>3733</v>
      </c>
      <c r="D1824" s="3">
        <v>3</v>
      </c>
      <c r="E1824" s="3" t="s">
        <v>6623</v>
      </c>
      <c r="F1824" s="9">
        <v>45155.497978703686</v>
      </c>
      <c r="G1824" s="9">
        <v>45155.917699999998</v>
      </c>
      <c r="H1824" s="9">
        <v>45156.067423148132</v>
      </c>
      <c r="I1824" s="5" t="str">
        <f>IF(VLOOKUP(B1824, 'Customer Data'!B:C,2,FALSE)='Order Data per SKU'!E1824,"","Different")</f>
        <v/>
      </c>
      <c r="J1824" s="5">
        <f>VLOOKUP(C1824,'Warehouse Data'!A:G,7,FALSE)</f>
        <v>19.989999999999998</v>
      </c>
      <c r="K1824" s="5">
        <f t="shared" si="28"/>
        <v>59.97</v>
      </c>
      <c r="L1824" s="15">
        <f>PRODUCT(VLOOKUP(C1824,'Warehouse Data'!A:H,8,FALSE),D1824)</f>
        <v>60.008358167395727</v>
      </c>
    </row>
    <row r="1825" spans="1:12" x14ac:dyDescent="0.3">
      <c r="A1825" t="s">
        <v>8302</v>
      </c>
      <c r="B1825" t="s">
        <v>6800</v>
      </c>
      <c r="C1825" t="s">
        <v>4693</v>
      </c>
      <c r="D1825" s="3">
        <v>2</v>
      </c>
      <c r="E1825" s="3" t="s">
        <v>6657</v>
      </c>
      <c r="F1825" s="9">
        <v>45155.87197870369</v>
      </c>
      <c r="G1825" s="9">
        <v>45155.897799999999</v>
      </c>
      <c r="H1825" s="9">
        <v>45155.906006481469</v>
      </c>
      <c r="I1825" s="5" t="str">
        <f>IF(VLOOKUP(B1825, 'Customer Data'!B:C,2,FALSE)='Order Data per SKU'!E1825,"","Different")</f>
        <v/>
      </c>
      <c r="J1825" s="5">
        <f>VLOOKUP(C1825,'Warehouse Data'!A:G,7,FALSE)</f>
        <v>12.99</v>
      </c>
      <c r="K1825" s="5">
        <f t="shared" si="28"/>
        <v>25.98</v>
      </c>
      <c r="L1825" s="15">
        <f>PRODUCT(VLOOKUP(C1825,'Warehouse Data'!A:H,8,FALSE),D1825)</f>
        <v>2.010837315883061</v>
      </c>
    </row>
    <row r="1826" spans="1:12" x14ac:dyDescent="0.3">
      <c r="A1826" t="s">
        <v>8302</v>
      </c>
      <c r="B1826" t="s">
        <v>6800</v>
      </c>
      <c r="C1826" t="s">
        <v>3391</v>
      </c>
      <c r="D1826" s="3">
        <v>7</v>
      </c>
      <c r="E1826" s="3" t="s">
        <v>6657</v>
      </c>
      <c r="F1826" s="9">
        <v>45155.87197870369</v>
      </c>
      <c r="G1826" s="9">
        <v>45155.874499999998</v>
      </c>
      <c r="H1826" s="9">
        <v>45155.906006481469</v>
      </c>
      <c r="I1826" s="5" t="str">
        <f>IF(VLOOKUP(B1826, 'Customer Data'!B:C,2,FALSE)='Order Data per SKU'!E1826,"","Different")</f>
        <v/>
      </c>
      <c r="J1826" s="5">
        <f>VLOOKUP(C1826,'Warehouse Data'!A:G,7,FALSE)</f>
        <v>22.99</v>
      </c>
      <c r="K1826" s="5">
        <f t="shared" si="28"/>
        <v>160.92999999999998</v>
      </c>
      <c r="L1826" s="15">
        <f>PRODUCT(VLOOKUP(C1826,'Warehouse Data'!A:H,8,FALSE),D1826)</f>
        <v>3.546273634587866</v>
      </c>
    </row>
    <row r="1827" spans="1:12" x14ac:dyDescent="0.3">
      <c r="A1827" t="s">
        <v>8303</v>
      </c>
      <c r="B1827" t="s">
        <v>7243</v>
      </c>
      <c r="C1827" t="s">
        <v>5653</v>
      </c>
      <c r="D1827" s="3">
        <v>7</v>
      </c>
      <c r="E1827" s="3" t="s">
        <v>6650</v>
      </c>
      <c r="F1827" s="9">
        <v>45156.094978703688</v>
      </c>
      <c r="G1827" s="9">
        <v>45156.323600000003</v>
      </c>
      <c r="H1827" s="9">
        <v>45156.393589814797</v>
      </c>
      <c r="I1827" s="5" t="str">
        <f>IF(VLOOKUP(B1827, 'Customer Data'!B:C,2,FALSE)='Order Data per SKU'!E1827,"","Different")</f>
        <v>Different</v>
      </c>
      <c r="J1827" s="5">
        <f>VLOOKUP(C1827,'Warehouse Data'!A:G,7,FALSE)</f>
        <v>19.989999999999998</v>
      </c>
      <c r="K1827" s="5">
        <f t="shared" si="28"/>
        <v>139.92999999999998</v>
      </c>
      <c r="L1827" s="15">
        <f>PRODUCT(VLOOKUP(C1827,'Warehouse Data'!A:H,8,FALSE),D1827)</f>
        <v>168.0063029208531</v>
      </c>
    </row>
    <row r="1828" spans="1:12" x14ac:dyDescent="0.3">
      <c r="A1828" t="s">
        <v>8303</v>
      </c>
      <c r="B1828" t="s">
        <v>7243</v>
      </c>
      <c r="C1828" t="s">
        <v>4570</v>
      </c>
      <c r="D1828" s="3">
        <v>4</v>
      </c>
      <c r="E1828" s="3" t="s">
        <v>6650</v>
      </c>
      <c r="F1828" s="9">
        <v>45156.094978703688</v>
      </c>
      <c r="G1828" s="9">
        <v>45156.258900000001</v>
      </c>
      <c r="H1828" s="9">
        <v>45156.393589814797</v>
      </c>
      <c r="I1828" s="5" t="str">
        <f>IF(VLOOKUP(B1828, 'Customer Data'!B:C,2,FALSE)='Order Data per SKU'!E1828,"","Different")</f>
        <v>Different</v>
      </c>
      <c r="J1828" s="5">
        <f>VLOOKUP(C1828,'Warehouse Data'!A:G,7,FALSE)</f>
        <v>13.99</v>
      </c>
      <c r="K1828" s="5">
        <f t="shared" si="28"/>
        <v>55.96</v>
      </c>
      <c r="L1828" s="15">
        <f>PRODUCT(VLOOKUP(C1828,'Warehouse Data'!A:H,8,FALSE),D1828)</f>
        <v>2.0183134503576405</v>
      </c>
    </row>
    <row r="1829" spans="1:12" x14ac:dyDescent="0.3">
      <c r="A1829" t="s">
        <v>8304</v>
      </c>
      <c r="B1829" t="s">
        <v>7179</v>
      </c>
      <c r="C1829" t="s">
        <v>4467</v>
      </c>
      <c r="D1829" s="3">
        <v>2</v>
      </c>
      <c r="E1829" s="3" t="s">
        <v>6623</v>
      </c>
      <c r="F1829" s="9">
        <v>45156.484978703687</v>
      </c>
      <c r="G1829" s="9">
        <v>45156.782299999999</v>
      </c>
      <c r="H1829" s="9">
        <v>45156.792617592575</v>
      </c>
      <c r="I1829" s="5" t="str">
        <f>IF(VLOOKUP(B1829, 'Customer Data'!B:C,2,FALSE)='Order Data per SKU'!E1829,"","Different")</f>
        <v/>
      </c>
      <c r="J1829" s="5">
        <f>VLOOKUP(C1829,'Warehouse Data'!A:G,7,FALSE)</f>
        <v>12.99</v>
      </c>
      <c r="K1829" s="5">
        <f t="shared" si="28"/>
        <v>25.98</v>
      </c>
      <c r="L1829" s="15">
        <f>PRODUCT(VLOOKUP(C1829,'Warehouse Data'!A:H,8,FALSE),D1829)</f>
        <v>10.017872990576347</v>
      </c>
    </row>
    <row r="1830" spans="1:12" x14ac:dyDescent="0.3">
      <c r="A1830" t="s">
        <v>8305</v>
      </c>
      <c r="B1830" t="s">
        <v>6834</v>
      </c>
      <c r="C1830" t="s">
        <v>5628</v>
      </c>
      <c r="D1830" s="3">
        <v>4</v>
      </c>
      <c r="E1830" s="3" t="s">
        <v>6657</v>
      </c>
      <c r="F1830" s="9">
        <v>45156.827978703688</v>
      </c>
      <c r="G1830" s="9">
        <v>45157.106399999997</v>
      </c>
      <c r="H1830" s="9">
        <v>45157.147423148133</v>
      </c>
      <c r="I1830" s="5" t="str">
        <f>IF(VLOOKUP(B1830, 'Customer Data'!B:C,2,FALSE)='Order Data per SKU'!E1830,"","Different")</f>
        <v/>
      </c>
      <c r="J1830" s="5">
        <f>VLOOKUP(C1830,'Warehouse Data'!A:G,7,FALSE)</f>
        <v>14.99</v>
      </c>
      <c r="K1830" s="5">
        <f t="shared" si="28"/>
        <v>59.96</v>
      </c>
      <c r="L1830" s="15">
        <f>PRODUCT(VLOOKUP(C1830,'Warehouse Data'!A:H,8,FALSE),D1830)</f>
        <v>2.4313959011004851</v>
      </c>
    </row>
    <row r="1831" spans="1:12" x14ac:dyDescent="0.3">
      <c r="A1831" t="s">
        <v>8306</v>
      </c>
      <c r="B1831" t="s">
        <v>7257</v>
      </c>
      <c r="C1831" t="s">
        <v>3842</v>
      </c>
      <c r="D1831" s="3">
        <v>5</v>
      </c>
      <c r="E1831" s="3" t="s">
        <v>6659</v>
      </c>
      <c r="F1831" s="9">
        <v>45156.914978703688</v>
      </c>
      <c r="G1831" s="9">
        <v>45157.248599999999</v>
      </c>
      <c r="H1831" s="9">
        <v>45157.527478703691</v>
      </c>
      <c r="I1831" s="5" t="str">
        <f>IF(VLOOKUP(B1831, 'Customer Data'!B:C,2,FALSE)='Order Data per SKU'!E1831,"","Different")</f>
        <v/>
      </c>
      <c r="J1831" s="5">
        <f>VLOOKUP(C1831,'Warehouse Data'!A:G,7,FALSE)</f>
        <v>64.989999999999995</v>
      </c>
      <c r="K1831" s="5">
        <f t="shared" si="28"/>
        <v>324.95</v>
      </c>
      <c r="L1831" s="15">
        <f>PRODUCT(VLOOKUP(C1831,'Warehouse Data'!A:H,8,FALSE),D1831)</f>
        <v>0.54365645678712393</v>
      </c>
    </row>
    <row r="1832" spans="1:12" x14ac:dyDescent="0.3">
      <c r="A1832" t="s">
        <v>8306</v>
      </c>
      <c r="B1832" t="s">
        <v>7257</v>
      </c>
      <c r="C1832" t="s">
        <v>4198</v>
      </c>
      <c r="D1832" s="3">
        <v>2</v>
      </c>
      <c r="E1832" s="3" t="s">
        <v>6659</v>
      </c>
      <c r="F1832" s="9">
        <v>45156.914978703688</v>
      </c>
      <c r="G1832" s="9">
        <v>45157.013400000003</v>
      </c>
      <c r="H1832" s="9">
        <v>45157.527478703691</v>
      </c>
      <c r="I1832" s="5" t="str">
        <f>IF(VLOOKUP(B1832, 'Customer Data'!B:C,2,FALSE)='Order Data per SKU'!E1832,"","Different")</f>
        <v/>
      </c>
      <c r="J1832" s="5">
        <f>VLOOKUP(C1832,'Warehouse Data'!A:G,7,FALSE)</f>
        <v>29.99</v>
      </c>
      <c r="K1832" s="5">
        <f t="shared" si="28"/>
        <v>59.98</v>
      </c>
      <c r="L1832" s="15">
        <f>PRODUCT(VLOOKUP(C1832,'Warehouse Data'!A:H,8,FALSE),D1832)</f>
        <v>0.6006908060576972</v>
      </c>
    </row>
    <row r="1833" spans="1:12" x14ac:dyDescent="0.3">
      <c r="A1833" t="s">
        <v>8307</v>
      </c>
      <c r="B1833" t="s">
        <v>7189</v>
      </c>
      <c r="C1833" t="s">
        <v>5893</v>
      </c>
      <c r="D1833" s="3">
        <v>5</v>
      </c>
      <c r="E1833" s="3" t="s">
        <v>6660</v>
      </c>
      <c r="F1833" s="9">
        <v>45157.309978703684</v>
      </c>
      <c r="G1833" s="9">
        <v>45157.326200000003</v>
      </c>
      <c r="H1833" s="9">
        <v>45158.055117592572</v>
      </c>
      <c r="I1833" s="5" t="str">
        <f>IF(VLOOKUP(B1833, 'Customer Data'!B:C,2,FALSE)='Order Data per SKU'!E1833,"","Different")</f>
        <v/>
      </c>
      <c r="J1833" s="5">
        <f>VLOOKUP(C1833,'Warehouse Data'!A:G,7,FALSE)</f>
        <v>89.99</v>
      </c>
      <c r="K1833" s="5">
        <f t="shared" si="28"/>
        <v>449.95</v>
      </c>
      <c r="L1833" s="15">
        <f>PRODUCT(VLOOKUP(C1833,'Warehouse Data'!A:H,8,FALSE),D1833)</f>
        <v>5.0476168469665437</v>
      </c>
    </row>
    <row r="1834" spans="1:12" x14ac:dyDescent="0.3">
      <c r="A1834" t="s">
        <v>8307</v>
      </c>
      <c r="B1834" t="s">
        <v>7189</v>
      </c>
      <c r="C1834" t="s">
        <v>5322</v>
      </c>
      <c r="D1834" s="3">
        <v>10</v>
      </c>
      <c r="E1834" s="3" t="s">
        <v>6660</v>
      </c>
      <c r="F1834" s="9">
        <v>45157.309978703684</v>
      </c>
      <c r="G1834" s="9">
        <v>45157.823299999996</v>
      </c>
      <c r="H1834" s="9">
        <v>45158.055117592572</v>
      </c>
      <c r="I1834" s="5" t="str">
        <f>IF(VLOOKUP(B1834, 'Customer Data'!B:C,2,FALSE)='Order Data per SKU'!E1834,"","Different")</f>
        <v/>
      </c>
      <c r="J1834" s="5">
        <f>VLOOKUP(C1834,'Warehouse Data'!A:G,7,FALSE)</f>
        <v>29.99</v>
      </c>
      <c r="K1834" s="5">
        <f t="shared" si="28"/>
        <v>299.89999999999998</v>
      </c>
      <c r="L1834" s="15">
        <f>PRODUCT(VLOOKUP(C1834,'Warehouse Data'!A:H,8,FALSE),D1834)</f>
        <v>1.0395706376262395</v>
      </c>
    </row>
    <row r="1835" spans="1:12" x14ac:dyDescent="0.3">
      <c r="A1835" t="s">
        <v>8308</v>
      </c>
      <c r="B1835" t="s">
        <v>7125</v>
      </c>
      <c r="C1835" t="s">
        <v>3248</v>
      </c>
      <c r="D1835" s="3">
        <v>2</v>
      </c>
      <c r="E1835" s="3" t="s">
        <v>6664</v>
      </c>
      <c r="F1835" s="9">
        <v>45157.518978703687</v>
      </c>
      <c r="G1835" s="9">
        <v>45157.800600000002</v>
      </c>
      <c r="H1835" s="9">
        <v>45157.880784259243</v>
      </c>
      <c r="I1835" s="5" t="str">
        <f>IF(VLOOKUP(B1835, 'Customer Data'!B:C,2,FALSE)='Order Data per SKU'!E1835,"","Different")</f>
        <v/>
      </c>
      <c r="J1835" s="5">
        <f>VLOOKUP(C1835,'Warehouse Data'!A:G,7,FALSE)</f>
        <v>14.99</v>
      </c>
      <c r="K1835" s="5">
        <f t="shared" si="28"/>
        <v>29.98</v>
      </c>
      <c r="L1835" s="15">
        <f>PRODUCT(VLOOKUP(C1835,'Warehouse Data'!A:H,8,FALSE),D1835)</f>
        <v>1.0138442011694773</v>
      </c>
    </row>
    <row r="1836" spans="1:12" x14ac:dyDescent="0.3">
      <c r="A1836" t="s">
        <v>8309</v>
      </c>
      <c r="B1836" t="s">
        <v>7215</v>
      </c>
      <c r="C1836" t="s">
        <v>4371</v>
      </c>
      <c r="D1836" s="3">
        <v>1</v>
      </c>
      <c r="E1836" s="3" t="s">
        <v>6642</v>
      </c>
      <c r="F1836" s="9">
        <v>45157.55197870369</v>
      </c>
      <c r="G1836" s="9">
        <v>45158.051899999999</v>
      </c>
      <c r="H1836" s="9">
        <v>45158.367950925909</v>
      </c>
      <c r="I1836" s="5" t="str">
        <f>IF(VLOOKUP(B1836, 'Customer Data'!B:C,2,FALSE)='Order Data per SKU'!E1836,"","Different")</f>
        <v/>
      </c>
      <c r="J1836" s="5">
        <f>VLOOKUP(C1836,'Warehouse Data'!A:G,7,FALSE)</f>
        <v>79.989999999999995</v>
      </c>
      <c r="K1836" s="5">
        <f t="shared" si="28"/>
        <v>79.989999999999995</v>
      </c>
      <c r="L1836" s="15">
        <f>PRODUCT(VLOOKUP(C1836,'Warehouse Data'!A:H,8,FALSE),D1836)</f>
        <v>20.00065472887681</v>
      </c>
    </row>
    <row r="1837" spans="1:12" x14ac:dyDescent="0.3">
      <c r="A1837" t="s">
        <v>8309</v>
      </c>
      <c r="B1837" t="s">
        <v>7215</v>
      </c>
      <c r="C1837" t="s">
        <v>5254</v>
      </c>
      <c r="D1837" s="3">
        <v>2</v>
      </c>
      <c r="E1837" s="3" t="s">
        <v>6642</v>
      </c>
      <c r="F1837" s="9">
        <v>45157.55197870369</v>
      </c>
      <c r="G1837" s="9">
        <v>45157.566599999998</v>
      </c>
      <c r="H1837" s="9">
        <v>45158.367950925909</v>
      </c>
      <c r="I1837" s="5" t="str">
        <f>IF(VLOOKUP(B1837, 'Customer Data'!B:C,2,FALSE)='Order Data per SKU'!E1837,"","Different")</f>
        <v/>
      </c>
      <c r="J1837" s="5">
        <f>VLOOKUP(C1837,'Warehouse Data'!A:G,7,FALSE)</f>
        <v>28.99</v>
      </c>
      <c r="K1837" s="5">
        <f t="shared" si="28"/>
        <v>57.98</v>
      </c>
      <c r="L1837" s="15">
        <f>PRODUCT(VLOOKUP(C1837,'Warehouse Data'!A:H,8,FALSE),D1837)</f>
        <v>2.2106360648215957</v>
      </c>
    </row>
    <row r="1838" spans="1:12" x14ac:dyDescent="0.3">
      <c r="A1838" t="s">
        <v>8310</v>
      </c>
      <c r="B1838" t="s">
        <v>6906</v>
      </c>
      <c r="C1838" t="s">
        <v>4532</v>
      </c>
      <c r="D1838" s="3">
        <v>9</v>
      </c>
      <c r="E1838" s="3" t="s">
        <v>6621</v>
      </c>
      <c r="F1838" s="9">
        <v>45157.92697870369</v>
      </c>
      <c r="G1838" s="9">
        <v>45157.969599999997</v>
      </c>
      <c r="H1838" s="9">
        <v>45158.345034259248</v>
      </c>
      <c r="I1838" s="5" t="str">
        <f>IF(VLOOKUP(B1838, 'Customer Data'!B:C,2,FALSE)='Order Data per SKU'!E1838,"","Different")</f>
        <v>Different</v>
      </c>
      <c r="J1838" s="5">
        <f>VLOOKUP(C1838,'Warehouse Data'!A:G,7,FALSE)</f>
        <v>39.99</v>
      </c>
      <c r="K1838" s="5">
        <f t="shared" si="28"/>
        <v>359.91</v>
      </c>
      <c r="L1838" s="15">
        <f>PRODUCT(VLOOKUP(C1838,'Warehouse Data'!A:H,8,FALSE),D1838)</f>
        <v>9.0145075019265253</v>
      </c>
    </row>
    <row r="1839" spans="1:12" x14ac:dyDescent="0.3">
      <c r="A1839" t="s">
        <v>8311</v>
      </c>
      <c r="B1839" t="s">
        <v>7154</v>
      </c>
      <c r="C1839" t="s">
        <v>3429</v>
      </c>
      <c r="D1839" s="3">
        <v>3</v>
      </c>
      <c r="E1839" s="3" t="s">
        <v>6660</v>
      </c>
      <c r="F1839" s="9">
        <v>45158.24697870369</v>
      </c>
      <c r="G1839" s="9">
        <v>45158.517200000002</v>
      </c>
      <c r="H1839" s="9">
        <v>45158.848367592582</v>
      </c>
      <c r="I1839" s="5" t="str">
        <f>IF(VLOOKUP(B1839, 'Customer Data'!B:C,2,FALSE)='Order Data per SKU'!E1839,"","Different")</f>
        <v/>
      </c>
      <c r="J1839" s="5">
        <f>VLOOKUP(C1839,'Warehouse Data'!A:G,7,FALSE)</f>
        <v>14.99</v>
      </c>
      <c r="K1839" s="5">
        <f t="shared" si="28"/>
        <v>44.97</v>
      </c>
      <c r="L1839" s="15">
        <f>PRODUCT(VLOOKUP(C1839,'Warehouse Data'!A:H,8,FALSE),D1839)</f>
        <v>4.5216012752117622</v>
      </c>
    </row>
    <row r="1840" spans="1:12" x14ac:dyDescent="0.3">
      <c r="A1840" t="s">
        <v>8311</v>
      </c>
      <c r="B1840" t="s">
        <v>7154</v>
      </c>
      <c r="C1840" t="s">
        <v>3352</v>
      </c>
      <c r="D1840" s="3">
        <v>7</v>
      </c>
      <c r="E1840" s="3" t="s">
        <v>6660</v>
      </c>
      <c r="F1840" s="9">
        <v>45158.24697870369</v>
      </c>
      <c r="G1840" s="9">
        <v>45158.6397</v>
      </c>
      <c r="H1840" s="9">
        <v>45158.848367592582</v>
      </c>
      <c r="I1840" s="5" t="str">
        <f>IF(VLOOKUP(B1840, 'Customer Data'!B:C,2,FALSE)='Order Data per SKU'!E1840,"","Different")</f>
        <v/>
      </c>
      <c r="J1840" s="5">
        <f>VLOOKUP(C1840,'Warehouse Data'!A:G,7,FALSE)</f>
        <v>76.989999999999995</v>
      </c>
      <c r="K1840" s="5">
        <f t="shared" si="28"/>
        <v>538.92999999999995</v>
      </c>
      <c r="L1840" s="15">
        <f>PRODUCT(VLOOKUP(C1840,'Warehouse Data'!A:H,8,FALSE),D1840)</f>
        <v>10.517312936818488</v>
      </c>
    </row>
    <row r="1841" spans="1:12" x14ac:dyDescent="0.3">
      <c r="A1841" t="s">
        <v>8312</v>
      </c>
      <c r="B1841" t="s">
        <v>7035</v>
      </c>
      <c r="C1841" t="s">
        <v>4897</v>
      </c>
      <c r="D1841" s="3">
        <v>3</v>
      </c>
      <c r="E1841" s="3" t="s">
        <v>6632</v>
      </c>
      <c r="F1841" s="9">
        <v>45158.349978703693</v>
      </c>
      <c r="G1841" s="9">
        <v>45158.941299999999</v>
      </c>
      <c r="H1841" s="9">
        <v>45159.266645370357</v>
      </c>
      <c r="I1841" s="5" t="str">
        <f>IF(VLOOKUP(B1841, 'Customer Data'!B:C,2,FALSE)='Order Data per SKU'!E1841,"","Different")</f>
        <v/>
      </c>
      <c r="J1841" s="5">
        <f>VLOOKUP(C1841,'Warehouse Data'!A:G,7,FALSE)</f>
        <v>10.99</v>
      </c>
      <c r="K1841" s="5">
        <f t="shared" si="28"/>
        <v>32.97</v>
      </c>
      <c r="L1841" s="15">
        <f>PRODUCT(VLOOKUP(C1841,'Warehouse Data'!A:H,8,FALSE),D1841)</f>
        <v>60.026180321717277</v>
      </c>
    </row>
    <row r="1842" spans="1:12" x14ac:dyDescent="0.3">
      <c r="A1842" t="s">
        <v>8312</v>
      </c>
      <c r="B1842" t="s">
        <v>7035</v>
      </c>
      <c r="C1842" t="s">
        <v>3970</v>
      </c>
      <c r="D1842" s="3">
        <v>5</v>
      </c>
      <c r="E1842" s="3" t="s">
        <v>6632</v>
      </c>
      <c r="F1842" s="9">
        <v>45158.349978703693</v>
      </c>
      <c r="G1842" s="9">
        <v>45158.4614</v>
      </c>
      <c r="H1842" s="9">
        <v>45159.266645370357</v>
      </c>
      <c r="I1842" s="5" t="str">
        <f>IF(VLOOKUP(B1842, 'Customer Data'!B:C,2,FALSE)='Order Data per SKU'!E1842,"","Different")</f>
        <v/>
      </c>
      <c r="J1842" s="5">
        <f>VLOOKUP(C1842,'Warehouse Data'!A:G,7,FALSE)</f>
        <v>49.99</v>
      </c>
      <c r="K1842" s="5">
        <f t="shared" si="28"/>
        <v>249.95000000000002</v>
      </c>
      <c r="L1842" s="15">
        <f>PRODUCT(VLOOKUP(C1842,'Warehouse Data'!A:H,8,FALSE),D1842)</f>
        <v>120.03162041547911</v>
      </c>
    </row>
    <row r="1843" spans="1:12" x14ac:dyDescent="0.3">
      <c r="A1843" t="s">
        <v>8313</v>
      </c>
      <c r="B1843" t="s">
        <v>7179</v>
      </c>
      <c r="C1843" t="s">
        <v>3276</v>
      </c>
      <c r="D1843" s="3">
        <v>3</v>
      </c>
      <c r="E1843" s="3" t="s">
        <v>6661</v>
      </c>
      <c r="F1843" s="9">
        <v>45158.76597870369</v>
      </c>
      <c r="G1843" s="9">
        <v>45158.892699999997</v>
      </c>
      <c r="H1843" s="9">
        <v>45159.644450925909</v>
      </c>
      <c r="I1843" s="5" t="str">
        <f>IF(VLOOKUP(B1843, 'Customer Data'!B:C,2,FALSE)='Order Data per SKU'!E1843,"","Different")</f>
        <v>Different</v>
      </c>
      <c r="J1843" s="5">
        <f>VLOOKUP(C1843,'Warehouse Data'!A:G,7,FALSE)</f>
        <v>45.99</v>
      </c>
      <c r="K1843" s="5">
        <f t="shared" si="28"/>
        <v>137.97</v>
      </c>
      <c r="L1843" s="15">
        <f>PRODUCT(VLOOKUP(C1843,'Warehouse Data'!A:H,8,FALSE),D1843)</f>
        <v>72.000067813367863</v>
      </c>
    </row>
    <row r="1844" spans="1:12" x14ac:dyDescent="0.3">
      <c r="A1844" t="s">
        <v>8313</v>
      </c>
      <c r="B1844" t="s">
        <v>7179</v>
      </c>
      <c r="C1844" t="s">
        <v>4064</v>
      </c>
      <c r="D1844" s="3">
        <v>4</v>
      </c>
      <c r="E1844" s="3" t="s">
        <v>6661</v>
      </c>
      <c r="F1844" s="9">
        <v>45158.76597870369</v>
      </c>
      <c r="G1844" s="9">
        <v>45159.623500000002</v>
      </c>
      <c r="H1844" s="9">
        <v>45159.644450925909</v>
      </c>
      <c r="I1844" s="5" t="str">
        <f>IF(VLOOKUP(B1844, 'Customer Data'!B:C,2,FALSE)='Order Data per SKU'!E1844,"","Different")</f>
        <v>Different</v>
      </c>
      <c r="J1844" s="5">
        <f>VLOOKUP(C1844,'Warehouse Data'!A:G,7,FALSE)</f>
        <v>24.99</v>
      </c>
      <c r="K1844" s="5">
        <f t="shared" si="28"/>
        <v>99.96</v>
      </c>
      <c r="L1844" s="15">
        <f>PRODUCT(VLOOKUP(C1844,'Warehouse Data'!A:H,8,FALSE),D1844)</f>
        <v>20.039643906982331</v>
      </c>
    </row>
    <row r="1845" spans="1:12" x14ac:dyDescent="0.3">
      <c r="A1845" t="s">
        <v>8314</v>
      </c>
      <c r="B1845" t="s">
        <v>7018</v>
      </c>
      <c r="C1845" t="s">
        <v>3764</v>
      </c>
      <c r="D1845" s="3">
        <v>1</v>
      </c>
      <c r="E1845" s="3" t="s">
        <v>6623</v>
      </c>
      <c r="F1845" s="9">
        <v>45158.847978703692</v>
      </c>
      <c r="G1845" s="9">
        <v>45159.202899999997</v>
      </c>
      <c r="H1845" s="9">
        <v>45159.748673148133</v>
      </c>
      <c r="I1845" s="5" t="str">
        <f>IF(VLOOKUP(B1845, 'Customer Data'!B:C,2,FALSE)='Order Data per SKU'!E1845,"","Different")</f>
        <v/>
      </c>
      <c r="J1845" s="5">
        <f>VLOOKUP(C1845,'Warehouse Data'!A:G,7,FALSE)</f>
        <v>64.989999999999995</v>
      </c>
      <c r="K1845" s="5">
        <f t="shared" si="28"/>
        <v>64.989999999999995</v>
      </c>
      <c r="L1845" s="15">
        <f>PRODUCT(VLOOKUP(C1845,'Warehouse Data'!A:H,8,FALSE),D1845)</f>
        <v>0.30597296574100924</v>
      </c>
    </row>
    <row r="1846" spans="1:12" x14ac:dyDescent="0.3">
      <c r="A1846" t="s">
        <v>8315</v>
      </c>
      <c r="B1846" t="s">
        <v>6791</v>
      </c>
      <c r="C1846" t="s">
        <v>4476</v>
      </c>
      <c r="D1846" s="3">
        <v>5</v>
      </c>
      <c r="E1846" s="3" t="s">
        <v>6635</v>
      </c>
      <c r="F1846" s="9">
        <v>45159.236978703695</v>
      </c>
      <c r="G1846" s="9">
        <v>45159.647900000004</v>
      </c>
      <c r="H1846" s="9">
        <v>45159.682117592587</v>
      </c>
      <c r="I1846" s="5" t="str">
        <f>IF(VLOOKUP(B1846, 'Customer Data'!B:C,2,FALSE)='Order Data per SKU'!E1846,"","Different")</f>
        <v>Different</v>
      </c>
      <c r="J1846" s="5">
        <f>VLOOKUP(C1846,'Warehouse Data'!A:G,7,FALSE)</f>
        <v>12.99</v>
      </c>
      <c r="K1846" s="5">
        <f t="shared" si="28"/>
        <v>64.95</v>
      </c>
      <c r="L1846" s="15">
        <f>PRODUCT(VLOOKUP(C1846,'Warehouse Data'!A:H,8,FALSE),D1846)</f>
        <v>5.0094253945008269</v>
      </c>
    </row>
    <row r="1847" spans="1:12" x14ac:dyDescent="0.3">
      <c r="A1847" t="s">
        <v>8315</v>
      </c>
      <c r="B1847" t="s">
        <v>6791</v>
      </c>
      <c r="C1847" t="s">
        <v>3086</v>
      </c>
      <c r="D1847" s="3">
        <v>8</v>
      </c>
      <c r="E1847" s="3" t="s">
        <v>6635</v>
      </c>
      <c r="F1847" s="9">
        <v>45159.236978703695</v>
      </c>
      <c r="G1847" s="9">
        <v>45159.4018</v>
      </c>
      <c r="H1847" s="9">
        <v>45159.682117592587</v>
      </c>
      <c r="I1847" s="5" t="str">
        <f>IF(VLOOKUP(B1847, 'Customer Data'!B:C,2,FALSE)='Order Data per SKU'!E1847,"","Different")</f>
        <v>Different</v>
      </c>
      <c r="J1847" s="5">
        <f>VLOOKUP(C1847,'Warehouse Data'!A:G,7,FALSE)</f>
        <v>18.989999999999998</v>
      </c>
      <c r="K1847" s="5">
        <f t="shared" si="28"/>
        <v>151.91999999999999</v>
      </c>
      <c r="L1847" s="15">
        <f>PRODUCT(VLOOKUP(C1847,'Warehouse Data'!A:H,8,FALSE),D1847)</f>
        <v>40.065324925693716</v>
      </c>
    </row>
    <row r="1848" spans="1:12" x14ac:dyDescent="0.3">
      <c r="A1848" t="s">
        <v>8316</v>
      </c>
      <c r="B1848" t="s">
        <v>7122</v>
      </c>
      <c r="C1848" t="s">
        <v>4672</v>
      </c>
      <c r="D1848" s="3">
        <v>4</v>
      </c>
      <c r="E1848" s="3" t="s">
        <v>6632</v>
      </c>
      <c r="F1848" s="9">
        <v>45159.331978703696</v>
      </c>
      <c r="G1848" s="9">
        <v>45159.455000000002</v>
      </c>
      <c r="H1848" s="9">
        <v>45159.536839814806</v>
      </c>
      <c r="I1848" s="5" t="str">
        <f>IF(VLOOKUP(B1848, 'Customer Data'!B:C,2,FALSE)='Order Data per SKU'!E1848,"","Different")</f>
        <v/>
      </c>
      <c r="J1848" s="5">
        <f>VLOOKUP(C1848,'Warehouse Data'!A:G,7,FALSE)</f>
        <v>9.99</v>
      </c>
      <c r="K1848" s="5">
        <f t="shared" si="28"/>
        <v>39.96</v>
      </c>
      <c r="L1848" s="15">
        <f>PRODUCT(VLOOKUP(C1848,'Warehouse Data'!A:H,8,FALSE),D1848)</f>
        <v>20.034617422710227</v>
      </c>
    </row>
    <row r="1849" spans="1:12" x14ac:dyDescent="0.3">
      <c r="A1849" t="s">
        <v>8317</v>
      </c>
      <c r="B1849" t="s">
        <v>7109</v>
      </c>
      <c r="C1849" t="s">
        <v>4968</v>
      </c>
      <c r="D1849" s="3">
        <v>9</v>
      </c>
      <c r="E1849" s="3" t="s">
        <v>6628</v>
      </c>
      <c r="F1849" s="9">
        <v>45159.792978703699</v>
      </c>
      <c r="G1849" s="9">
        <v>45159.9951</v>
      </c>
      <c r="H1849" s="9">
        <v>45160.090895370369</v>
      </c>
      <c r="I1849" s="5" t="str">
        <f>IF(VLOOKUP(B1849, 'Customer Data'!B:C,2,FALSE)='Order Data per SKU'!E1849,"","Different")</f>
        <v/>
      </c>
      <c r="J1849" s="5">
        <f>VLOOKUP(C1849,'Warehouse Data'!A:G,7,FALSE)</f>
        <v>8.99</v>
      </c>
      <c r="K1849" s="5">
        <f t="shared" si="28"/>
        <v>80.91</v>
      </c>
      <c r="L1849" s="15">
        <f>PRODUCT(VLOOKUP(C1849,'Warehouse Data'!A:H,8,FALSE),D1849)</f>
        <v>54.04397425947829</v>
      </c>
    </row>
    <row r="1850" spans="1:12" x14ac:dyDescent="0.3">
      <c r="A1850" t="s">
        <v>8317</v>
      </c>
      <c r="B1850" t="s">
        <v>7109</v>
      </c>
      <c r="C1850" t="s">
        <v>4494</v>
      </c>
      <c r="D1850" s="3">
        <v>6</v>
      </c>
      <c r="E1850" s="3" t="s">
        <v>6628</v>
      </c>
      <c r="F1850" s="9">
        <v>45159.792978703699</v>
      </c>
      <c r="G1850" s="9">
        <v>45160.018400000001</v>
      </c>
      <c r="H1850" s="9">
        <v>45160.090895370369</v>
      </c>
      <c r="I1850" s="5" t="str">
        <f>IF(VLOOKUP(B1850, 'Customer Data'!B:C,2,FALSE)='Order Data per SKU'!E1850,"","Different")</f>
        <v/>
      </c>
      <c r="J1850" s="5">
        <f>VLOOKUP(C1850,'Warehouse Data'!A:G,7,FALSE)</f>
        <v>19.989999999999998</v>
      </c>
      <c r="K1850" s="5">
        <f t="shared" si="28"/>
        <v>119.94</v>
      </c>
      <c r="L1850" s="15">
        <f>PRODUCT(VLOOKUP(C1850,'Warehouse Data'!A:H,8,FALSE),D1850)</f>
        <v>6.0119146560344792</v>
      </c>
    </row>
    <row r="1851" spans="1:12" x14ac:dyDescent="0.3">
      <c r="A1851" t="s">
        <v>8318</v>
      </c>
      <c r="B1851" t="s">
        <v>6851</v>
      </c>
      <c r="C1851" t="s">
        <v>4091</v>
      </c>
      <c r="D1851" s="3">
        <v>4</v>
      </c>
      <c r="E1851" s="3" t="s">
        <v>6663</v>
      </c>
      <c r="F1851" s="9">
        <v>45159.978978703701</v>
      </c>
      <c r="G1851" s="9">
        <v>45160.3825</v>
      </c>
      <c r="H1851" s="9">
        <v>45160.894256481479</v>
      </c>
      <c r="I1851" s="5" t="str">
        <f>IF(VLOOKUP(B1851, 'Customer Data'!B:C,2,FALSE)='Order Data per SKU'!E1851,"","Different")</f>
        <v/>
      </c>
      <c r="J1851" s="5">
        <f>VLOOKUP(C1851,'Warehouse Data'!A:G,7,FALSE)</f>
        <v>39.99</v>
      </c>
      <c r="K1851" s="5">
        <f t="shared" si="28"/>
        <v>159.96</v>
      </c>
      <c r="L1851" s="15">
        <f>PRODUCT(VLOOKUP(C1851,'Warehouse Data'!A:H,8,FALSE),D1851)</f>
        <v>4.0327460175670575</v>
      </c>
    </row>
    <row r="1852" spans="1:12" x14ac:dyDescent="0.3">
      <c r="A1852" t="s">
        <v>8318</v>
      </c>
      <c r="B1852" t="s">
        <v>6851</v>
      </c>
      <c r="C1852" t="s">
        <v>4355</v>
      </c>
      <c r="D1852" s="3">
        <v>4</v>
      </c>
      <c r="E1852" s="3" t="s">
        <v>6663</v>
      </c>
      <c r="F1852" s="9">
        <v>45159.978978703701</v>
      </c>
      <c r="G1852" s="9">
        <v>45160.788800000002</v>
      </c>
      <c r="H1852" s="9">
        <v>45160.894256481479</v>
      </c>
      <c r="I1852" s="5" t="str">
        <f>IF(VLOOKUP(B1852, 'Customer Data'!B:C,2,FALSE)='Order Data per SKU'!E1852,"","Different")</f>
        <v/>
      </c>
      <c r="J1852" s="5">
        <f>VLOOKUP(C1852,'Warehouse Data'!A:G,7,FALSE)</f>
        <v>39.99</v>
      </c>
      <c r="K1852" s="5">
        <f t="shared" si="28"/>
        <v>159.96</v>
      </c>
      <c r="L1852" s="15">
        <f>PRODUCT(VLOOKUP(C1852,'Warehouse Data'!A:H,8,FALSE),D1852)</f>
        <v>20.009402059812128</v>
      </c>
    </row>
    <row r="1853" spans="1:12" x14ac:dyDescent="0.3">
      <c r="A1853" t="s">
        <v>8319</v>
      </c>
      <c r="B1853" t="s">
        <v>6875</v>
      </c>
      <c r="C1853" t="s">
        <v>5368</v>
      </c>
      <c r="D1853" s="3">
        <v>7</v>
      </c>
      <c r="E1853" s="3" t="s">
        <v>6623</v>
      </c>
      <c r="F1853" s="9">
        <v>45160.382978703703</v>
      </c>
      <c r="G1853" s="9">
        <v>45160.475299999998</v>
      </c>
      <c r="H1853" s="9">
        <v>45160.510062037036</v>
      </c>
      <c r="I1853" s="5" t="str">
        <f>IF(VLOOKUP(B1853, 'Customer Data'!B:C,2,FALSE)='Order Data per SKU'!E1853,"","Different")</f>
        <v/>
      </c>
      <c r="J1853" s="5">
        <f>VLOOKUP(C1853,'Warehouse Data'!A:G,7,FALSE)</f>
        <v>29.99</v>
      </c>
      <c r="K1853" s="5">
        <f t="shared" si="28"/>
        <v>209.92999999999998</v>
      </c>
      <c r="L1853" s="15">
        <f>PRODUCT(VLOOKUP(C1853,'Warehouse Data'!A:H,8,FALSE),D1853)</f>
        <v>35.037191345121144</v>
      </c>
    </row>
    <row r="1854" spans="1:12" x14ac:dyDescent="0.3">
      <c r="A1854" t="s">
        <v>8319</v>
      </c>
      <c r="B1854" t="s">
        <v>6875</v>
      </c>
      <c r="C1854" t="s">
        <v>4949</v>
      </c>
      <c r="D1854" s="3">
        <v>4</v>
      </c>
      <c r="E1854" s="3" t="s">
        <v>6623</v>
      </c>
      <c r="F1854" s="9">
        <v>45160.382978703703</v>
      </c>
      <c r="G1854" s="9">
        <v>45160.416700000002</v>
      </c>
      <c r="H1854" s="9">
        <v>45160.510062037036</v>
      </c>
      <c r="I1854" s="5" t="str">
        <f>IF(VLOOKUP(B1854, 'Customer Data'!B:C,2,FALSE)='Order Data per SKU'!E1854,"","Different")</f>
        <v/>
      </c>
      <c r="J1854" s="5">
        <f>VLOOKUP(C1854,'Warehouse Data'!A:G,7,FALSE)</f>
        <v>5.99</v>
      </c>
      <c r="K1854" s="5">
        <f t="shared" si="28"/>
        <v>23.96</v>
      </c>
      <c r="L1854" s="15">
        <f>PRODUCT(VLOOKUP(C1854,'Warehouse Data'!A:H,8,FALSE),D1854)</f>
        <v>8.0083436191482615</v>
      </c>
    </row>
    <row r="1855" spans="1:12" x14ac:dyDescent="0.3">
      <c r="A1855" t="s">
        <v>8320</v>
      </c>
      <c r="B1855" t="s">
        <v>6736</v>
      </c>
      <c r="C1855" t="s">
        <v>5470</v>
      </c>
      <c r="D1855" s="3">
        <v>4</v>
      </c>
      <c r="E1855" s="3" t="s">
        <v>6634</v>
      </c>
      <c r="F1855" s="9">
        <v>45160.3879787037</v>
      </c>
      <c r="G1855" s="9">
        <v>45160.610099999998</v>
      </c>
      <c r="H1855" s="9">
        <v>45160.874784259257</v>
      </c>
      <c r="I1855" s="5" t="str">
        <f>IF(VLOOKUP(B1855, 'Customer Data'!B:C,2,FALSE)='Order Data per SKU'!E1855,"","Different")</f>
        <v/>
      </c>
      <c r="J1855" s="5">
        <f>VLOOKUP(C1855,'Warehouse Data'!A:G,7,FALSE)</f>
        <v>21.99</v>
      </c>
      <c r="K1855" s="5">
        <f t="shared" si="28"/>
        <v>87.96</v>
      </c>
      <c r="L1855" s="15">
        <f>PRODUCT(VLOOKUP(C1855,'Warehouse Data'!A:H,8,FALSE),D1855)</f>
        <v>2.0375489344025559</v>
      </c>
    </row>
    <row r="1856" spans="1:12" x14ac:dyDescent="0.3">
      <c r="A1856" t="s">
        <v>8321</v>
      </c>
      <c r="B1856" t="s">
        <v>7264</v>
      </c>
      <c r="C1856" t="s">
        <v>5675</v>
      </c>
      <c r="D1856" s="3">
        <v>6</v>
      </c>
      <c r="E1856" s="3" t="s">
        <v>6639</v>
      </c>
      <c r="F1856" s="9">
        <v>45160.541978703703</v>
      </c>
      <c r="G1856" s="9">
        <v>45160.6057</v>
      </c>
      <c r="H1856" s="9">
        <v>45160.746839814812</v>
      </c>
      <c r="I1856" s="5" t="str">
        <f>IF(VLOOKUP(B1856, 'Customer Data'!B:C,2,FALSE)='Order Data per SKU'!E1856,"","Different")</f>
        <v/>
      </c>
      <c r="J1856" s="5">
        <f>VLOOKUP(C1856,'Warehouse Data'!A:G,7,FALSE)</f>
        <v>34.99</v>
      </c>
      <c r="K1856" s="5">
        <f t="shared" si="28"/>
        <v>209.94</v>
      </c>
      <c r="L1856" s="15">
        <f>PRODUCT(VLOOKUP(C1856,'Warehouse Data'!A:H,8,FALSE),D1856)</f>
        <v>120.04542633099291</v>
      </c>
    </row>
    <row r="1857" spans="1:12" x14ac:dyDescent="0.3">
      <c r="A1857" t="s">
        <v>8321</v>
      </c>
      <c r="B1857" t="s">
        <v>7264</v>
      </c>
      <c r="C1857" t="s">
        <v>5135</v>
      </c>
      <c r="D1857" s="3">
        <v>2</v>
      </c>
      <c r="E1857" s="3" t="s">
        <v>6639</v>
      </c>
      <c r="F1857" s="9">
        <v>45160.541978703703</v>
      </c>
      <c r="G1857" s="9">
        <v>45160.587399999997</v>
      </c>
      <c r="H1857" s="9">
        <v>45160.746839814812</v>
      </c>
      <c r="I1857" s="5" t="str">
        <f>IF(VLOOKUP(B1857, 'Customer Data'!B:C,2,FALSE)='Order Data per SKU'!E1857,"","Different")</f>
        <v/>
      </c>
      <c r="J1857" s="5">
        <f>VLOOKUP(C1857,'Warehouse Data'!A:G,7,FALSE)</f>
        <v>38.99</v>
      </c>
      <c r="K1857" s="5">
        <f t="shared" si="28"/>
        <v>77.98</v>
      </c>
      <c r="L1857" s="15">
        <f>PRODUCT(VLOOKUP(C1857,'Warehouse Data'!A:H,8,FALSE),D1857)</f>
        <v>0.21700291019151621</v>
      </c>
    </row>
    <row r="1858" spans="1:12" x14ac:dyDescent="0.3">
      <c r="A1858" t="s">
        <v>8321</v>
      </c>
      <c r="B1858" t="s">
        <v>7264</v>
      </c>
      <c r="C1858" t="s">
        <v>3451</v>
      </c>
      <c r="D1858" s="3">
        <v>6</v>
      </c>
      <c r="E1858" s="3" t="s">
        <v>6639</v>
      </c>
      <c r="F1858" s="9">
        <v>45160.541978703703</v>
      </c>
      <c r="G1858" s="9">
        <v>45160.697399999997</v>
      </c>
      <c r="H1858" s="9">
        <v>45160.746839814812</v>
      </c>
      <c r="I1858" s="5" t="str">
        <f>IF(VLOOKUP(B1858, 'Customer Data'!B:C,2,FALSE)='Order Data per SKU'!E1858,"","Different")</f>
        <v/>
      </c>
      <c r="J1858" s="5">
        <f>VLOOKUP(C1858,'Warehouse Data'!A:G,7,FALSE)</f>
        <v>89.99</v>
      </c>
      <c r="K1858" s="5">
        <f t="shared" si="28"/>
        <v>539.93999999999994</v>
      </c>
      <c r="L1858" s="15">
        <f>PRODUCT(VLOOKUP(C1858,'Warehouse Data'!A:H,8,FALSE),D1858)</f>
        <v>204.03241416898442</v>
      </c>
    </row>
    <row r="1859" spans="1:12" x14ac:dyDescent="0.3">
      <c r="A1859" t="s">
        <v>8322</v>
      </c>
      <c r="B1859" t="s">
        <v>6931</v>
      </c>
      <c r="C1859" t="s">
        <v>4246</v>
      </c>
      <c r="D1859" s="3">
        <v>4</v>
      </c>
      <c r="E1859" s="3" t="s">
        <v>6658</v>
      </c>
      <c r="F1859" s="9">
        <v>45160.723978703703</v>
      </c>
      <c r="G1859" s="9">
        <v>45161.516900000002</v>
      </c>
      <c r="H1859" s="9">
        <v>45161.538562037036</v>
      </c>
      <c r="I1859" s="5" t="str">
        <f>IF(VLOOKUP(B1859, 'Customer Data'!B:C,2,FALSE)='Order Data per SKU'!E1859,"","Different")</f>
        <v/>
      </c>
      <c r="J1859" s="5">
        <f>VLOOKUP(C1859,'Warehouse Data'!A:G,7,FALSE)</f>
        <v>29.99</v>
      </c>
      <c r="K1859" s="5">
        <f t="shared" si="28"/>
        <v>119.96</v>
      </c>
      <c r="L1859" s="15">
        <f>PRODUCT(VLOOKUP(C1859,'Warehouse Data'!A:H,8,FALSE),D1859)</f>
        <v>0.436907856531072</v>
      </c>
    </row>
    <row r="1860" spans="1:12" x14ac:dyDescent="0.3">
      <c r="A1860" t="s">
        <v>8323</v>
      </c>
      <c r="B1860" t="s">
        <v>7178</v>
      </c>
      <c r="C1860" t="s">
        <v>4692</v>
      </c>
      <c r="D1860" s="3">
        <v>7</v>
      </c>
      <c r="E1860" s="3" t="s">
        <v>6640</v>
      </c>
      <c r="F1860" s="9">
        <v>45160.998978703705</v>
      </c>
      <c r="G1860" s="9">
        <v>45161.067799999997</v>
      </c>
      <c r="H1860" s="9">
        <v>45161.445506481483</v>
      </c>
      <c r="I1860" s="5" t="str">
        <f>IF(VLOOKUP(B1860, 'Customer Data'!B:C,2,FALSE)='Order Data per SKU'!E1860,"","Different")</f>
        <v/>
      </c>
      <c r="J1860" s="5">
        <f>VLOOKUP(C1860,'Warehouse Data'!A:G,7,FALSE)</f>
        <v>9.99</v>
      </c>
      <c r="K1860" s="5">
        <f t="shared" ref="K1860:K1923" si="29">J1860*D1860</f>
        <v>69.930000000000007</v>
      </c>
      <c r="L1860" s="15">
        <f>PRODUCT(VLOOKUP(C1860,'Warehouse Data'!A:H,8,FALSE),D1860)</f>
        <v>119.05327674311808</v>
      </c>
    </row>
    <row r="1861" spans="1:12" x14ac:dyDescent="0.3">
      <c r="A1861" t="s">
        <v>8323</v>
      </c>
      <c r="B1861" t="s">
        <v>7178</v>
      </c>
      <c r="C1861" t="s">
        <v>3852</v>
      </c>
      <c r="D1861" s="3">
        <v>3</v>
      </c>
      <c r="E1861" s="3" t="s">
        <v>6640</v>
      </c>
      <c r="F1861" s="9">
        <v>45160.998978703705</v>
      </c>
      <c r="G1861" s="9">
        <v>45161.0239</v>
      </c>
      <c r="H1861" s="9">
        <v>45161.445506481483</v>
      </c>
      <c r="I1861" s="5" t="str">
        <f>IF(VLOOKUP(B1861, 'Customer Data'!B:C,2,FALSE)='Order Data per SKU'!E1861,"","Different")</f>
        <v/>
      </c>
      <c r="J1861" s="5">
        <f>VLOOKUP(C1861,'Warehouse Data'!A:G,7,FALSE)</f>
        <v>29.99</v>
      </c>
      <c r="K1861" s="5">
        <f t="shared" si="29"/>
        <v>89.97</v>
      </c>
      <c r="L1861" s="15">
        <f>PRODUCT(VLOOKUP(C1861,'Warehouse Data'!A:H,8,FALSE),D1861)</f>
        <v>4.5139656450945447</v>
      </c>
    </row>
    <row r="1862" spans="1:12" x14ac:dyDescent="0.3">
      <c r="A1862" t="s">
        <v>8323</v>
      </c>
      <c r="B1862" t="s">
        <v>7178</v>
      </c>
      <c r="C1862" t="s">
        <v>5136</v>
      </c>
      <c r="D1862" s="3">
        <v>9</v>
      </c>
      <c r="E1862" s="3" t="s">
        <v>6640</v>
      </c>
      <c r="F1862" s="9">
        <v>45160.998978703705</v>
      </c>
      <c r="G1862" s="9">
        <v>45161.165399999998</v>
      </c>
      <c r="H1862" s="9">
        <v>45161.445506481483</v>
      </c>
      <c r="I1862" s="5" t="str">
        <f>IF(VLOOKUP(B1862, 'Customer Data'!B:C,2,FALSE)='Order Data per SKU'!E1862,"","Different")</f>
        <v/>
      </c>
      <c r="J1862" s="5">
        <f>VLOOKUP(C1862,'Warehouse Data'!A:G,7,FALSE)</f>
        <v>35.99</v>
      </c>
      <c r="K1862" s="5">
        <f t="shared" si="29"/>
        <v>323.91000000000003</v>
      </c>
      <c r="L1862" s="15">
        <f>PRODUCT(VLOOKUP(C1862,'Warehouse Data'!A:H,8,FALSE),D1862)</f>
        <v>99.059713497731195</v>
      </c>
    </row>
    <row r="1863" spans="1:12" x14ac:dyDescent="0.3">
      <c r="A1863" t="s">
        <v>8324</v>
      </c>
      <c r="B1863" t="s">
        <v>6918</v>
      </c>
      <c r="C1863" t="s">
        <v>3374</v>
      </c>
      <c r="D1863" s="3">
        <v>6</v>
      </c>
      <c r="E1863" s="3" t="s">
        <v>6640</v>
      </c>
      <c r="F1863" s="9">
        <v>45161.202978703703</v>
      </c>
      <c r="G1863" s="9">
        <v>45161.547400000003</v>
      </c>
      <c r="H1863" s="9">
        <v>45161.58978425926</v>
      </c>
      <c r="I1863" s="5" t="str">
        <f>IF(VLOOKUP(B1863, 'Customer Data'!B:C,2,FALSE)='Order Data per SKU'!E1863,"","Different")</f>
        <v/>
      </c>
      <c r="J1863" s="5">
        <f>VLOOKUP(C1863,'Warehouse Data'!A:G,7,FALSE)</f>
        <v>48.99</v>
      </c>
      <c r="K1863" s="5">
        <f t="shared" si="29"/>
        <v>293.94</v>
      </c>
      <c r="L1863" s="15">
        <f>PRODUCT(VLOOKUP(C1863,'Warehouse Data'!A:H,8,FALSE),D1863)</f>
        <v>144.05477906794889</v>
      </c>
    </row>
    <row r="1864" spans="1:12" x14ac:dyDescent="0.3">
      <c r="A1864" t="s">
        <v>8325</v>
      </c>
      <c r="B1864" t="s">
        <v>6766</v>
      </c>
      <c r="C1864" t="s">
        <v>4993</v>
      </c>
      <c r="D1864" s="3">
        <v>6</v>
      </c>
      <c r="E1864" s="3" t="s">
        <v>6623</v>
      </c>
      <c r="F1864" s="9">
        <v>45161.5469787037</v>
      </c>
      <c r="G1864" s="9">
        <v>45162.046000000002</v>
      </c>
      <c r="H1864" s="9">
        <v>45162.051145370366</v>
      </c>
      <c r="I1864" s="5" t="str">
        <f>IF(VLOOKUP(B1864, 'Customer Data'!B:C,2,FALSE)='Order Data per SKU'!E1864,"","Different")</f>
        <v>Different</v>
      </c>
      <c r="J1864" s="5">
        <f>VLOOKUP(C1864,'Warehouse Data'!A:G,7,FALSE)</f>
        <v>8.99</v>
      </c>
      <c r="K1864" s="5">
        <f t="shared" si="29"/>
        <v>53.94</v>
      </c>
      <c r="L1864" s="15">
        <f>PRODUCT(VLOOKUP(C1864,'Warehouse Data'!A:H,8,FALSE),D1864)</f>
        <v>3.0322113720622417</v>
      </c>
    </row>
    <row r="1865" spans="1:12" x14ac:dyDescent="0.3">
      <c r="A1865" t="s">
        <v>8325</v>
      </c>
      <c r="B1865" t="s">
        <v>6766</v>
      </c>
      <c r="C1865" t="s">
        <v>4361</v>
      </c>
      <c r="D1865" s="3">
        <v>4</v>
      </c>
      <c r="E1865" s="3" t="s">
        <v>6623</v>
      </c>
      <c r="F1865" s="9">
        <v>45161.5469787037</v>
      </c>
      <c r="G1865" s="9">
        <v>45161.6299</v>
      </c>
      <c r="H1865" s="9">
        <v>45162.051145370366</v>
      </c>
      <c r="I1865" s="5" t="str">
        <f>IF(VLOOKUP(B1865, 'Customer Data'!B:C,2,FALSE)='Order Data per SKU'!E1865,"","Different")</f>
        <v>Different</v>
      </c>
      <c r="J1865" s="5">
        <f>VLOOKUP(C1865,'Warehouse Data'!A:G,7,FALSE)</f>
        <v>14.99</v>
      </c>
      <c r="K1865" s="5">
        <f t="shared" si="29"/>
        <v>59.96</v>
      </c>
      <c r="L1865" s="15">
        <f>PRODUCT(VLOOKUP(C1865,'Warehouse Data'!A:H,8,FALSE),D1865)</f>
        <v>12.037300792512861</v>
      </c>
    </row>
    <row r="1866" spans="1:12" x14ac:dyDescent="0.3">
      <c r="A1866" t="s">
        <v>8326</v>
      </c>
      <c r="B1866" t="s">
        <v>7033</v>
      </c>
      <c r="C1866" t="s">
        <v>3031</v>
      </c>
      <c r="D1866" s="3">
        <v>4</v>
      </c>
      <c r="E1866" s="3" t="s">
        <v>6640</v>
      </c>
      <c r="F1866" s="9">
        <v>45161.730978703701</v>
      </c>
      <c r="G1866" s="9">
        <v>45161.829899999997</v>
      </c>
      <c r="H1866" s="9">
        <v>45162.015006481481</v>
      </c>
      <c r="I1866" s="5" t="str">
        <f>IF(VLOOKUP(B1866, 'Customer Data'!B:C,2,FALSE)='Order Data per SKU'!E1866,"","Different")</f>
        <v/>
      </c>
      <c r="J1866" s="5">
        <f>VLOOKUP(C1866,'Warehouse Data'!A:G,7,FALSE)</f>
        <v>34.99</v>
      </c>
      <c r="K1866" s="5">
        <f t="shared" si="29"/>
        <v>139.96</v>
      </c>
      <c r="L1866" s="15">
        <f>PRODUCT(VLOOKUP(C1866,'Warehouse Data'!A:H,8,FALSE),D1866)</f>
        <v>20.024608978783448</v>
      </c>
    </row>
    <row r="1867" spans="1:12" x14ac:dyDescent="0.3">
      <c r="A1867" t="s">
        <v>8327</v>
      </c>
      <c r="B1867" t="s">
        <v>7176</v>
      </c>
      <c r="C1867" t="s">
        <v>4741</v>
      </c>
      <c r="D1867" s="3">
        <v>8</v>
      </c>
      <c r="E1867" s="3" t="s">
        <v>6623</v>
      </c>
      <c r="F1867" s="9">
        <v>45161.747978703701</v>
      </c>
      <c r="G1867" s="9">
        <v>45161.844100000002</v>
      </c>
      <c r="H1867" s="9">
        <v>45161.879923148146</v>
      </c>
      <c r="I1867" s="5" t="str">
        <f>IF(VLOOKUP(B1867, 'Customer Data'!B:C,2,FALSE)='Order Data per SKU'!E1867,"","Different")</f>
        <v/>
      </c>
      <c r="J1867" s="5">
        <f>VLOOKUP(C1867,'Warehouse Data'!A:G,7,FALSE)</f>
        <v>15.99</v>
      </c>
      <c r="K1867" s="5">
        <f t="shared" si="29"/>
        <v>127.92</v>
      </c>
      <c r="L1867" s="15">
        <f>PRODUCT(VLOOKUP(C1867,'Warehouse Data'!A:H,8,FALSE),D1867)</f>
        <v>8.0584761346276146</v>
      </c>
    </row>
    <row r="1868" spans="1:12" x14ac:dyDescent="0.3">
      <c r="A1868" t="s">
        <v>8327</v>
      </c>
      <c r="B1868" t="s">
        <v>7176</v>
      </c>
      <c r="C1868" t="s">
        <v>4744</v>
      </c>
      <c r="D1868" s="3">
        <v>3</v>
      </c>
      <c r="E1868" s="3" t="s">
        <v>6623</v>
      </c>
      <c r="F1868" s="9">
        <v>45161.747978703701</v>
      </c>
      <c r="G1868" s="9">
        <v>45161.765099999997</v>
      </c>
      <c r="H1868" s="9">
        <v>45161.879923148146</v>
      </c>
      <c r="I1868" s="5" t="str">
        <f>IF(VLOOKUP(B1868, 'Customer Data'!B:C,2,FALSE)='Order Data per SKU'!E1868,"","Different")</f>
        <v/>
      </c>
      <c r="J1868" s="5">
        <f>VLOOKUP(C1868,'Warehouse Data'!A:G,7,FALSE)</f>
        <v>8.99</v>
      </c>
      <c r="K1868" s="5">
        <f t="shared" si="29"/>
        <v>26.97</v>
      </c>
      <c r="L1868" s="15">
        <f>PRODUCT(VLOOKUP(C1868,'Warehouse Data'!A:H,8,FALSE),D1868)</f>
        <v>12.01336617515148</v>
      </c>
    </row>
    <row r="1869" spans="1:12" x14ac:dyDescent="0.3">
      <c r="A1869" t="s">
        <v>8327</v>
      </c>
      <c r="B1869" t="s">
        <v>7176</v>
      </c>
      <c r="C1869" t="s">
        <v>4393</v>
      </c>
      <c r="D1869" s="3">
        <v>4</v>
      </c>
      <c r="E1869" s="3" t="s">
        <v>6623</v>
      </c>
      <c r="F1869" s="9">
        <v>45161.747978703701</v>
      </c>
      <c r="G1869" s="9">
        <v>45161.824399999998</v>
      </c>
      <c r="H1869" s="9">
        <v>45161.879923148146</v>
      </c>
      <c r="I1869" s="5" t="str">
        <f>IF(VLOOKUP(B1869, 'Customer Data'!B:C,2,FALSE)='Order Data per SKU'!E1869,"","Different")</f>
        <v/>
      </c>
      <c r="J1869" s="5">
        <f>VLOOKUP(C1869,'Warehouse Data'!A:G,7,FALSE)</f>
        <v>14.99</v>
      </c>
      <c r="K1869" s="5">
        <f t="shared" si="29"/>
        <v>59.96</v>
      </c>
      <c r="L1869" s="15">
        <f>PRODUCT(VLOOKUP(C1869,'Warehouse Data'!A:H,8,FALSE),D1869)</f>
        <v>12.024020890195454</v>
      </c>
    </row>
    <row r="1870" spans="1:12" x14ac:dyDescent="0.3">
      <c r="A1870" t="s">
        <v>8327</v>
      </c>
      <c r="B1870" t="s">
        <v>7176</v>
      </c>
      <c r="C1870" t="s">
        <v>4750</v>
      </c>
      <c r="D1870" s="3">
        <v>9</v>
      </c>
      <c r="E1870" s="3" t="s">
        <v>6623</v>
      </c>
      <c r="F1870" s="9">
        <v>45161.747978703701</v>
      </c>
      <c r="G1870" s="9">
        <v>45161.878400000001</v>
      </c>
      <c r="H1870" s="9">
        <v>45161.879923148146</v>
      </c>
      <c r="I1870" s="5" t="str">
        <f>IF(VLOOKUP(B1870, 'Customer Data'!B:C,2,FALSE)='Order Data per SKU'!E1870,"","Different")</f>
        <v/>
      </c>
      <c r="J1870" s="5">
        <f>VLOOKUP(C1870,'Warehouse Data'!A:G,7,FALSE)</f>
        <v>13.99</v>
      </c>
      <c r="K1870" s="5">
        <f t="shared" si="29"/>
        <v>125.91</v>
      </c>
      <c r="L1870" s="15">
        <f>PRODUCT(VLOOKUP(C1870,'Warehouse Data'!A:H,8,FALSE),D1870)</f>
        <v>45.00620045959738</v>
      </c>
    </row>
    <row r="1871" spans="1:12" x14ac:dyDescent="0.3">
      <c r="A1871" t="s">
        <v>8328</v>
      </c>
      <c r="B1871" t="s">
        <v>6775</v>
      </c>
      <c r="C1871" t="s">
        <v>5162</v>
      </c>
      <c r="D1871" s="3">
        <v>5</v>
      </c>
      <c r="E1871" s="3" t="s">
        <v>6623</v>
      </c>
      <c r="F1871" s="9">
        <v>45161.988978703703</v>
      </c>
      <c r="G1871" s="9">
        <v>45162.327700000002</v>
      </c>
      <c r="H1871" s="9">
        <v>45162.484812037037</v>
      </c>
      <c r="I1871" s="5" t="str">
        <f>IF(VLOOKUP(B1871, 'Customer Data'!B:C,2,FALSE)='Order Data per SKU'!E1871,"","Different")</f>
        <v/>
      </c>
      <c r="J1871" s="5">
        <f>VLOOKUP(C1871,'Warehouse Data'!A:G,7,FALSE)</f>
        <v>18.989999999999998</v>
      </c>
      <c r="K1871" s="5">
        <f t="shared" si="29"/>
        <v>94.949999999999989</v>
      </c>
      <c r="L1871" s="15">
        <f>PRODUCT(VLOOKUP(C1871,'Warehouse Data'!A:H,8,FALSE),D1871)</f>
        <v>2.5412892280184796</v>
      </c>
    </row>
    <row r="1872" spans="1:12" x14ac:dyDescent="0.3">
      <c r="A1872" t="s">
        <v>8328</v>
      </c>
      <c r="B1872" t="s">
        <v>6775</v>
      </c>
      <c r="C1872" t="s">
        <v>3052</v>
      </c>
      <c r="D1872" s="3">
        <v>5</v>
      </c>
      <c r="E1872" s="3" t="s">
        <v>6623</v>
      </c>
      <c r="F1872" s="9">
        <v>45161.988978703703</v>
      </c>
      <c r="G1872" s="9">
        <v>45162.402999999998</v>
      </c>
      <c r="H1872" s="9">
        <v>45162.484812037037</v>
      </c>
      <c r="I1872" s="5" t="str">
        <f>IF(VLOOKUP(B1872, 'Customer Data'!B:C,2,FALSE)='Order Data per SKU'!E1872,"","Different")</f>
        <v/>
      </c>
      <c r="J1872" s="5">
        <f>VLOOKUP(C1872,'Warehouse Data'!A:G,7,FALSE)</f>
        <v>129.99</v>
      </c>
      <c r="K1872" s="5">
        <f t="shared" si="29"/>
        <v>649.95000000000005</v>
      </c>
      <c r="L1872" s="15">
        <f>PRODUCT(VLOOKUP(C1872,'Warehouse Data'!A:H,8,FALSE),D1872)</f>
        <v>2.5348921681062579</v>
      </c>
    </row>
    <row r="1873" spans="1:12" x14ac:dyDescent="0.3">
      <c r="A1873" t="s">
        <v>8329</v>
      </c>
      <c r="B1873" t="s">
        <v>6766</v>
      </c>
      <c r="C1873" t="s">
        <v>5350</v>
      </c>
      <c r="D1873" s="3">
        <v>3</v>
      </c>
      <c r="E1873" s="3" t="s">
        <v>6666</v>
      </c>
      <c r="F1873" s="9">
        <v>45162.1529787037</v>
      </c>
      <c r="G1873" s="9">
        <v>45162.638700000003</v>
      </c>
      <c r="H1873" s="9">
        <v>45162.757839814811</v>
      </c>
      <c r="I1873" s="5" t="str">
        <f>IF(VLOOKUP(B1873, 'Customer Data'!B:C,2,FALSE)='Order Data per SKU'!E1873,"","Different")</f>
        <v/>
      </c>
      <c r="J1873" s="5">
        <f>VLOOKUP(C1873,'Warehouse Data'!A:G,7,FALSE)</f>
        <v>34.99</v>
      </c>
      <c r="K1873" s="5">
        <f t="shared" si="29"/>
        <v>104.97</v>
      </c>
      <c r="L1873" s="15">
        <f>PRODUCT(VLOOKUP(C1873,'Warehouse Data'!A:H,8,FALSE),D1873)</f>
        <v>33.001869218153189</v>
      </c>
    </row>
    <row r="1874" spans="1:12" x14ac:dyDescent="0.3">
      <c r="A1874" t="s">
        <v>8330</v>
      </c>
      <c r="B1874" t="s">
        <v>7200</v>
      </c>
      <c r="C1874" t="s">
        <v>5591</v>
      </c>
      <c r="D1874" s="3">
        <v>2</v>
      </c>
      <c r="E1874" s="3" t="s">
        <v>6628</v>
      </c>
      <c r="F1874" s="9">
        <v>45162.323978703702</v>
      </c>
      <c r="G1874" s="9">
        <v>45162.764000000003</v>
      </c>
      <c r="H1874" s="9">
        <v>45162.910784259257</v>
      </c>
      <c r="I1874" s="5" t="str">
        <f>IF(VLOOKUP(B1874, 'Customer Data'!B:C,2,FALSE)='Order Data per SKU'!E1874,"","Different")</f>
        <v/>
      </c>
      <c r="J1874" s="5">
        <f>VLOOKUP(C1874,'Warehouse Data'!A:G,7,FALSE)</f>
        <v>99.99</v>
      </c>
      <c r="K1874" s="5">
        <f t="shared" si="29"/>
        <v>199.98</v>
      </c>
      <c r="L1874" s="15">
        <f>PRODUCT(VLOOKUP(C1874,'Warehouse Data'!A:H,8,FALSE),D1874)</f>
        <v>2.0105419883100821</v>
      </c>
    </row>
    <row r="1875" spans="1:12" x14ac:dyDescent="0.3">
      <c r="A1875" t="s">
        <v>8330</v>
      </c>
      <c r="B1875" t="s">
        <v>7200</v>
      </c>
      <c r="C1875" t="s">
        <v>5408</v>
      </c>
      <c r="D1875" s="3">
        <v>3</v>
      </c>
      <c r="E1875" s="3" t="s">
        <v>6628</v>
      </c>
      <c r="F1875" s="9">
        <v>45162.323978703702</v>
      </c>
      <c r="G1875" s="9">
        <v>45162.816800000001</v>
      </c>
      <c r="H1875" s="9">
        <v>45162.910784259257</v>
      </c>
      <c r="I1875" s="5" t="str">
        <f>IF(VLOOKUP(B1875, 'Customer Data'!B:C,2,FALSE)='Order Data per SKU'!E1875,"","Different")</f>
        <v/>
      </c>
      <c r="J1875" s="5">
        <f>VLOOKUP(C1875,'Warehouse Data'!A:G,7,FALSE)</f>
        <v>28.99</v>
      </c>
      <c r="K1875" s="5">
        <f t="shared" si="29"/>
        <v>86.97</v>
      </c>
      <c r="L1875" s="15">
        <f>PRODUCT(VLOOKUP(C1875,'Warehouse Data'!A:H,8,FALSE),D1875)</f>
        <v>0.90423437599972356</v>
      </c>
    </row>
    <row r="1876" spans="1:12" x14ac:dyDescent="0.3">
      <c r="A1876" t="s">
        <v>8331</v>
      </c>
      <c r="B1876" t="s">
        <v>6833</v>
      </c>
      <c r="C1876" t="s">
        <v>4502</v>
      </c>
      <c r="D1876" s="3">
        <v>8</v>
      </c>
      <c r="E1876" s="3" t="s">
        <v>6654</v>
      </c>
      <c r="F1876" s="9">
        <v>45162.514978703701</v>
      </c>
      <c r="G1876" s="9">
        <v>45162.626799999998</v>
      </c>
      <c r="H1876" s="9">
        <v>45162.889284259254</v>
      </c>
      <c r="I1876" s="5" t="str">
        <f>IF(VLOOKUP(B1876, 'Customer Data'!B:C,2,FALSE)='Order Data per SKU'!E1876,"","Different")</f>
        <v/>
      </c>
      <c r="J1876" s="5">
        <f>VLOOKUP(C1876,'Warehouse Data'!A:G,7,FALSE)</f>
        <v>7.99</v>
      </c>
      <c r="K1876" s="5">
        <f t="shared" si="29"/>
        <v>63.92</v>
      </c>
      <c r="L1876" s="15">
        <f>PRODUCT(VLOOKUP(C1876,'Warehouse Data'!A:H,8,FALSE),D1876)</f>
        <v>240.05446764199846</v>
      </c>
    </row>
    <row r="1877" spans="1:12" x14ac:dyDescent="0.3">
      <c r="A1877" t="s">
        <v>8332</v>
      </c>
      <c r="B1877" t="s">
        <v>6905</v>
      </c>
      <c r="C1877" t="s">
        <v>3639</v>
      </c>
      <c r="D1877" s="3">
        <v>5</v>
      </c>
      <c r="E1877" s="3" t="s">
        <v>6661</v>
      </c>
      <c r="F1877" s="9">
        <v>45162.786978703698</v>
      </c>
      <c r="G1877" s="9">
        <v>45163.095999999998</v>
      </c>
      <c r="H1877" s="9">
        <v>45163.26336759259</v>
      </c>
      <c r="I1877" s="5" t="str">
        <f>IF(VLOOKUP(B1877, 'Customer Data'!B:C,2,FALSE)='Order Data per SKU'!E1877,"","Different")</f>
        <v/>
      </c>
      <c r="J1877" s="5">
        <f>VLOOKUP(C1877,'Warehouse Data'!A:G,7,FALSE)</f>
        <v>149.99</v>
      </c>
      <c r="K1877" s="5">
        <f t="shared" si="29"/>
        <v>749.95</v>
      </c>
      <c r="L1877" s="15">
        <f>PRODUCT(VLOOKUP(C1877,'Warehouse Data'!A:H,8,FALSE),D1877)</f>
        <v>1.0474071284194812</v>
      </c>
    </row>
    <row r="1878" spans="1:12" x14ac:dyDescent="0.3">
      <c r="A1878" t="s">
        <v>8332</v>
      </c>
      <c r="B1878" t="s">
        <v>6905</v>
      </c>
      <c r="C1878" t="s">
        <v>5853</v>
      </c>
      <c r="D1878" s="3">
        <v>4</v>
      </c>
      <c r="E1878" s="3" t="s">
        <v>6661</v>
      </c>
      <c r="F1878" s="9">
        <v>45162.786978703698</v>
      </c>
      <c r="G1878" s="9">
        <v>45163.258000000002</v>
      </c>
      <c r="H1878" s="9">
        <v>45163.26336759259</v>
      </c>
      <c r="I1878" s="5" t="str">
        <f>IF(VLOOKUP(B1878, 'Customer Data'!B:C,2,FALSE)='Order Data per SKU'!E1878,"","Different")</f>
        <v/>
      </c>
      <c r="J1878" s="5">
        <f>VLOOKUP(C1878,'Warehouse Data'!A:G,7,FALSE)</f>
        <v>119.99</v>
      </c>
      <c r="K1878" s="5">
        <f t="shared" si="29"/>
        <v>479.96</v>
      </c>
      <c r="L1878" s="15">
        <f>PRODUCT(VLOOKUP(C1878,'Warehouse Data'!A:H,8,FALSE),D1878)</f>
        <v>0.43781571106182371</v>
      </c>
    </row>
    <row r="1879" spans="1:12" x14ac:dyDescent="0.3">
      <c r="A1879" t="s">
        <v>8333</v>
      </c>
      <c r="B1879" t="s">
        <v>7221</v>
      </c>
      <c r="C1879" t="s">
        <v>3292</v>
      </c>
      <c r="D1879" s="3">
        <v>5</v>
      </c>
      <c r="E1879" s="3" t="s">
        <v>6645</v>
      </c>
      <c r="F1879" s="9">
        <v>45163.062978703696</v>
      </c>
      <c r="G1879" s="9">
        <v>45163.425499999998</v>
      </c>
      <c r="H1879" s="9">
        <v>45163.622006481477</v>
      </c>
      <c r="I1879" s="5" t="str">
        <f>IF(VLOOKUP(B1879, 'Customer Data'!B:C,2,FALSE)='Order Data per SKU'!E1879,"","Different")</f>
        <v/>
      </c>
      <c r="J1879" s="5">
        <f>VLOOKUP(C1879,'Warehouse Data'!A:G,7,FALSE)</f>
        <v>19.989999999999998</v>
      </c>
      <c r="K1879" s="5">
        <f t="shared" si="29"/>
        <v>99.949999999999989</v>
      </c>
      <c r="L1879" s="15">
        <f>PRODUCT(VLOOKUP(C1879,'Warehouse Data'!A:H,8,FALSE),D1879)</f>
        <v>2.5051322449823656</v>
      </c>
    </row>
    <row r="1880" spans="1:12" x14ac:dyDescent="0.3">
      <c r="A1880" t="s">
        <v>8334</v>
      </c>
      <c r="B1880" t="s">
        <v>7246</v>
      </c>
      <c r="C1880" t="s">
        <v>3035</v>
      </c>
      <c r="D1880" s="3">
        <v>2</v>
      </c>
      <c r="E1880" s="3" t="s">
        <v>6652</v>
      </c>
      <c r="F1880" s="9">
        <v>45163.473978703696</v>
      </c>
      <c r="G1880" s="9">
        <v>45164.0435</v>
      </c>
      <c r="H1880" s="9">
        <v>45164.152450925918</v>
      </c>
      <c r="I1880" s="5" t="str">
        <f>IF(VLOOKUP(B1880, 'Customer Data'!B:C,2,FALSE)='Order Data per SKU'!E1880,"","Different")</f>
        <v>Different</v>
      </c>
      <c r="J1880" s="5">
        <f>VLOOKUP(C1880,'Warehouse Data'!A:G,7,FALSE)</f>
        <v>9.99</v>
      </c>
      <c r="K1880" s="5">
        <f t="shared" si="29"/>
        <v>19.98</v>
      </c>
      <c r="L1880" s="15">
        <f>PRODUCT(VLOOKUP(C1880,'Warehouse Data'!A:H,8,FALSE),D1880)</f>
        <v>56.000526722358018</v>
      </c>
    </row>
    <row r="1881" spans="1:12" x14ac:dyDescent="0.3">
      <c r="A1881" t="s">
        <v>8334</v>
      </c>
      <c r="B1881" t="s">
        <v>7246</v>
      </c>
      <c r="C1881" t="s">
        <v>5498</v>
      </c>
      <c r="D1881" s="3">
        <v>8</v>
      </c>
      <c r="E1881" s="3" t="s">
        <v>6652</v>
      </c>
      <c r="F1881" s="9">
        <v>45163.473978703696</v>
      </c>
      <c r="G1881" s="9">
        <v>45163.661999999997</v>
      </c>
      <c r="H1881" s="9">
        <v>45164.152450925918</v>
      </c>
      <c r="I1881" s="5" t="str">
        <f>IF(VLOOKUP(B1881, 'Customer Data'!B:C,2,FALSE)='Order Data per SKU'!E1881,"","Different")</f>
        <v>Different</v>
      </c>
      <c r="J1881" s="5">
        <f>VLOOKUP(C1881,'Warehouse Data'!A:G,7,FALSE)</f>
        <v>49.99</v>
      </c>
      <c r="K1881" s="5">
        <f t="shared" si="29"/>
        <v>399.92</v>
      </c>
      <c r="L1881" s="15">
        <f>PRODUCT(VLOOKUP(C1881,'Warehouse Data'!A:H,8,FALSE),D1881)</f>
        <v>24.031224189120955</v>
      </c>
    </row>
    <row r="1882" spans="1:12" x14ac:dyDescent="0.3">
      <c r="A1882" t="s">
        <v>8335</v>
      </c>
      <c r="B1882" t="s">
        <v>7258</v>
      </c>
      <c r="C1882" t="s">
        <v>3390</v>
      </c>
      <c r="D1882" s="3">
        <v>6</v>
      </c>
      <c r="E1882" s="3" t="s">
        <v>6650</v>
      </c>
      <c r="F1882" s="9">
        <v>45163.749978703694</v>
      </c>
      <c r="G1882" s="9">
        <v>45163.893600000003</v>
      </c>
      <c r="H1882" s="9">
        <v>45164.095812037027</v>
      </c>
      <c r="I1882" s="5" t="str">
        <f>IF(VLOOKUP(B1882, 'Customer Data'!B:C,2,FALSE)='Order Data per SKU'!E1882,"","Different")</f>
        <v>Different</v>
      </c>
      <c r="J1882" s="5">
        <f>VLOOKUP(C1882,'Warehouse Data'!A:G,7,FALSE)</f>
        <v>54.99</v>
      </c>
      <c r="K1882" s="5">
        <f t="shared" si="29"/>
        <v>329.94</v>
      </c>
      <c r="L1882" s="15">
        <f>PRODUCT(VLOOKUP(C1882,'Warehouse Data'!A:H,8,FALSE),D1882)</f>
        <v>180.01047289048262</v>
      </c>
    </row>
    <row r="1883" spans="1:12" x14ac:dyDescent="0.3">
      <c r="A1883" t="s">
        <v>8336</v>
      </c>
      <c r="B1883" t="s">
        <v>7154</v>
      </c>
      <c r="C1883" t="s">
        <v>5950</v>
      </c>
      <c r="D1883" s="3">
        <v>5</v>
      </c>
      <c r="E1883" s="3" t="s">
        <v>6660</v>
      </c>
      <c r="F1883" s="9">
        <v>45163.985978703691</v>
      </c>
      <c r="G1883" s="9">
        <v>45164.034500000002</v>
      </c>
      <c r="H1883" s="9">
        <v>45164.063756481468</v>
      </c>
      <c r="I1883" s="5" t="str">
        <f>IF(VLOOKUP(B1883, 'Customer Data'!B:C,2,FALSE)='Order Data per SKU'!E1883,"","Different")</f>
        <v/>
      </c>
      <c r="J1883" s="5">
        <f>VLOOKUP(C1883,'Warehouse Data'!A:G,7,FALSE)</f>
        <v>19.989999999999998</v>
      </c>
      <c r="K1883" s="5">
        <f t="shared" si="29"/>
        <v>99.949999999999989</v>
      </c>
      <c r="L1883" s="15">
        <f>PRODUCT(VLOOKUP(C1883,'Warehouse Data'!A:H,8,FALSE),D1883)</f>
        <v>2.0208797841071449</v>
      </c>
    </row>
    <row r="1884" spans="1:12" x14ac:dyDescent="0.3">
      <c r="A1884" t="s">
        <v>8337</v>
      </c>
      <c r="B1884" t="s">
        <v>7058</v>
      </c>
      <c r="C1884" t="s">
        <v>4438</v>
      </c>
      <c r="D1884" s="3">
        <v>3</v>
      </c>
      <c r="E1884" s="3" t="s">
        <v>6661</v>
      </c>
      <c r="F1884" s="9">
        <v>45164.19197870369</v>
      </c>
      <c r="G1884" s="9">
        <v>45164.614200000004</v>
      </c>
      <c r="H1884" s="9">
        <v>45164.630173148136</v>
      </c>
      <c r="I1884" s="5" t="str">
        <f>IF(VLOOKUP(B1884, 'Customer Data'!B:C,2,FALSE)='Order Data per SKU'!E1884,"","Different")</f>
        <v/>
      </c>
      <c r="J1884" s="5">
        <f>VLOOKUP(C1884,'Warehouse Data'!A:G,7,FALSE)</f>
        <v>6.99</v>
      </c>
      <c r="K1884" s="5">
        <f t="shared" si="29"/>
        <v>20.97</v>
      </c>
      <c r="L1884" s="15">
        <f>PRODUCT(VLOOKUP(C1884,'Warehouse Data'!A:H,8,FALSE),D1884)</f>
        <v>0.61145810958383051</v>
      </c>
    </row>
    <row r="1885" spans="1:12" x14ac:dyDescent="0.3">
      <c r="A1885" t="s">
        <v>8338</v>
      </c>
      <c r="B1885" t="s">
        <v>6813</v>
      </c>
      <c r="C1885" t="s">
        <v>4089</v>
      </c>
      <c r="D1885" s="3">
        <v>4</v>
      </c>
      <c r="E1885" s="3" t="s">
        <v>6624</v>
      </c>
      <c r="F1885" s="9">
        <v>45164.641978703687</v>
      </c>
      <c r="G1885" s="9">
        <v>45165.3148</v>
      </c>
      <c r="H1885" s="9">
        <v>45165.637812037021</v>
      </c>
      <c r="I1885" s="5" t="str">
        <f>IF(VLOOKUP(B1885, 'Customer Data'!B:C,2,FALSE)='Order Data per SKU'!E1885,"","Different")</f>
        <v/>
      </c>
      <c r="J1885" s="5">
        <f>VLOOKUP(C1885,'Warehouse Data'!A:G,7,FALSE)</f>
        <v>49.99</v>
      </c>
      <c r="K1885" s="5">
        <f t="shared" si="29"/>
        <v>199.96</v>
      </c>
      <c r="L1885" s="15">
        <f>PRODUCT(VLOOKUP(C1885,'Warehouse Data'!A:H,8,FALSE),D1885)</f>
        <v>12.008181869898788</v>
      </c>
    </row>
    <row r="1886" spans="1:12" x14ac:dyDescent="0.3">
      <c r="A1886" t="s">
        <v>8338</v>
      </c>
      <c r="B1886" t="s">
        <v>6813</v>
      </c>
      <c r="C1886" t="s">
        <v>4716</v>
      </c>
      <c r="D1886" s="3">
        <v>6</v>
      </c>
      <c r="E1886" s="3" t="s">
        <v>6624</v>
      </c>
      <c r="F1886" s="9">
        <v>45164.641978703687</v>
      </c>
      <c r="G1886" s="9">
        <v>45165.372799999997</v>
      </c>
      <c r="H1886" s="9">
        <v>45165.637812037021</v>
      </c>
      <c r="I1886" s="5" t="str">
        <f>IF(VLOOKUP(B1886, 'Customer Data'!B:C,2,FALSE)='Order Data per SKU'!E1886,"","Different")</f>
        <v/>
      </c>
      <c r="J1886" s="5">
        <f>VLOOKUP(C1886,'Warehouse Data'!A:G,7,FALSE)</f>
        <v>5.99</v>
      </c>
      <c r="K1886" s="5">
        <f t="shared" si="29"/>
        <v>35.94</v>
      </c>
      <c r="L1886" s="15">
        <f>PRODUCT(VLOOKUP(C1886,'Warehouse Data'!A:H,8,FALSE),D1886)</f>
        <v>6.0564323049666786</v>
      </c>
    </row>
    <row r="1887" spans="1:12" x14ac:dyDescent="0.3">
      <c r="A1887" t="s">
        <v>8338</v>
      </c>
      <c r="B1887" t="s">
        <v>6813</v>
      </c>
      <c r="C1887" t="s">
        <v>3580</v>
      </c>
      <c r="D1887" s="3">
        <v>7</v>
      </c>
      <c r="E1887" s="3" t="s">
        <v>6624</v>
      </c>
      <c r="F1887" s="9">
        <v>45164.641978703687</v>
      </c>
      <c r="G1887" s="9">
        <v>45165.146800000002</v>
      </c>
      <c r="H1887" s="9">
        <v>45165.637812037021</v>
      </c>
      <c r="I1887" s="5" t="str">
        <f>IF(VLOOKUP(B1887, 'Customer Data'!B:C,2,FALSE)='Order Data per SKU'!E1887,"","Different")</f>
        <v/>
      </c>
      <c r="J1887" s="5">
        <f>VLOOKUP(C1887,'Warehouse Data'!A:G,7,FALSE)</f>
        <v>24.99</v>
      </c>
      <c r="K1887" s="5">
        <f t="shared" si="29"/>
        <v>174.92999999999998</v>
      </c>
      <c r="L1887" s="15">
        <f>PRODUCT(VLOOKUP(C1887,'Warehouse Data'!A:H,8,FALSE),D1887)</f>
        <v>7.0382468794723936</v>
      </c>
    </row>
    <row r="1888" spans="1:12" x14ac:dyDescent="0.3">
      <c r="A1888" t="s">
        <v>8338</v>
      </c>
      <c r="B1888" t="s">
        <v>6813</v>
      </c>
      <c r="C1888" t="s">
        <v>5609</v>
      </c>
      <c r="D1888" s="3">
        <v>6</v>
      </c>
      <c r="E1888" s="3" t="s">
        <v>6624</v>
      </c>
      <c r="F1888" s="9">
        <v>45164.641978703687</v>
      </c>
      <c r="G1888" s="9">
        <v>45165.094100000002</v>
      </c>
      <c r="H1888" s="9">
        <v>45165.637812037021</v>
      </c>
      <c r="I1888" s="5" t="str">
        <f>IF(VLOOKUP(B1888, 'Customer Data'!B:C,2,FALSE)='Order Data per SKU'!E1888,"","Different")</f>
        <v/>
      </c>
      <c r="J1888" s="5">
        <f>VLOOKUP(C1888,'Warehouse Data'!A:G,7,FALSE)</f>
        <v>39.99</v>
      </c>
      <c r="K1888" s="5">
        <f t="shared" si="29"/>
        <v>239.94</v>
      </c>
      <c r="L1888" s="15">
        <f>PRODUCT(VLOOKUP(C1888,'Warehouse Data'!A:H,8,FALSE),D1888)</f>
        <v>3.0110368782770949</v>
      </c>
    </row>
    <row r="1889" spans="1:12" x14ac:dyDescent="0.3">
      <c r="A1889" t="s">
        <v>8339</v>
      </c>
      <c r="B1889" t="s">
        <v>7245</v>
      </c>
      <c r="C1889" t="s">
        <v>5386</v>
      </c>
      <c r="D1889" s="3">
        <v>4</v>
      </c>
      <c r="E1889" s="3" t="s">
        <v>6621</v>
      </c>
      <c r="F1889" s="9">
        <v>45164.918978703688</v>
      </c>
      <c r="G1889" s="9">
        <v>45165.3459</v>
      </c>
      <c r="H1889" s="9">
        <v>45165.400923148132</v>
      </c>
      <c r="I1889" s="5" t="str">
        <f>IF(VLOOKUP(B1889, 'Customer Data'!B:C,2,FALSE)='Order Data per SKU'!E1889,"","Different")</f>
        <v/>
      </c>
      <c r="J1889" s="5">
        <f>VLOOKUP(C1889,'Warehouse Data'!A:G,7,FALSE)</f>
        <v>27.99</v>
      </c>
      <c r="K1889" s="5">
        <f t="shared" si="29"/>
        <v>111.96</v>
      </c>
      <c r="L1889" s="15">
        <f>PRODUCT(VLOOKUP(C1889,'Warehouse Data'!A:H,8,FALSE),D1889)</f>
        <v>100.01977603589759</v>
      </c>
    </row>
    <row r="1890" spans="1:12" x14ac:dyDescent="0.3">
      <c r="A1890" t="s">
        <v>8339</v>
      </c>
      <c r="B1890" t="s">
        <v>7245</v>
      </c>
      <c r="C1890" t="s">
        <v>5948</v>
      </c>
      <c r="D1890" s="3">
        <v>4</v>
      </c>
      <c r="E1890" s="3" t="s">
        <v>6621</v>
      </c>
      <c r="F1890" s="9">
        <v>45164.918978703688</v>
      </c>
      <c r="G1890" s="9">
        <v>45165.213499999998</v>
      </c>
      <c r="H1890" s="9">
        <v>45165.400923148132</v>
      </c>
      <c r="I1890" s="5" t="str">
        <f>IF(VLOOKUP(B1890, 'Customer Data'!B:C,2,FALSE)='Order Data per SKU'!E1890,"","Different")</f>
        <v/>
      </c>
      <c r="J1890" s="5">
        <f>VLOOKUP(C1890,'Warehouse Data'!A:G,7,FALSE)</f>
        <v>499.99</v>
      </c>
      <c r="K1890" s="5">
        <f t="shared" si="29"/>
        <v>1999.96</v>
      </c>
      <c r="L1890" s="15">
        <f>PRODUCT(VLOOKUP(C1890,'Warehouse Data'!A:H,8,FALSE),D1890)</f>
        <v>12.028410257200644</v>
      </c>
    </row>
    <row r="1891" spans="1:12" x14ac:dyDescent="0.3">
      <c r="A1891" t="s">
        <v>8340</v>
      </c>
      <c r="B1891" t="s">
        <v>7066</v>
      </c>
      <c r="C1891" t="s">
        <v>5180</v>
      </c>
      <c r="D1891" s="3">
        <v>5</v>
      </c>
      <c r="E1891" s="3" t="s">
        <v>6624</v>
      </c>
      <c r="F1891" s="9">
        <v>45165.200978703688</v>
      </c>
      <c r="G1891" s="9">
        <v>45165.407500000001</v>
      </c>
      <c r="H1891" s="9">
        <v>45165.526673148132</v>
      </c>
      <c r="I1891" s="5" t="str">
        <f>IF(VLOOKUP(B1891, 'Customer Data'!B:C,2,FALSE)='Order Data per SKU'!E1891,"","Different")</f>
        <v/>
      </c>
      <c r="J1891" s="5">
        <f>VLOOKUP(C1891,'Warehouse Data'!A:G,7,FALSE)</f>
        <v>29.99</v>
      </c>
      <c r="K1891" s="5">
        <f t="shared" si="29"/>
        <v>149.94999999999999</v>
      </c>
      <c r="L1891" s="15">
        <f>PRODUCT(VLOOKUP(C1891,'Warehouse Data'!A:H,8,FALSE),D1891)</f>
        <v>25.044123000236826</v>
      </c>
    </row>
    <row r="1892" spans="1:12" x14ac:dyDescent="0.3">
      <c r="A1892" t="s">
        <v>8341</v>
      </c>
      <c r="B1892" t="s">
        <v>7022</v>
      </c>
      <c r="C1892" t="s">
        <v>5182</v>
      </c>
      <c r="D1892" s="3">
        <v>4</v>
      </c>
      <c r="E1892" s="3" t="s">
        <v>6666</v>
      </c>
      <c r="F1892" s="9">
        <v>45165.578978703685</v>
      </c>
      <c r="G1892" s="9">
        <v>45165.7664</v>
      </c>
      <c r="H1892" s="9">
        <v>45166.231756481466</v>
      </c>
      <c r="I1892" s="5" t="str">
        <f>IF(VLOOKUP(B1892, 'Customer Data'!B:C,2,FALSE)='Order Data per SKU'!E1892,"","Different")</f>
        <v>Different</v>
      </c>
      <c r="J1892" s="5">
        <f>VLOOKUP(C1892,'Warehouse Data'!A:G,7,FALSE)</f>
        <v>12.99</v>
      </c>
      <c r="K1892" s="5">
        <f t="shared" si="29"/>
        <v>51.96</v>
      </c>
      <c r="L1892" s="15">
        <f>PRODUCT(VLOOKUP(C1892,'Warehouse Data'!A:H,8,FALSE),D1892)</f>
        <v>8.0262640207344713</v>
      </c>
    </row>
    <row r="1893" spans="1:12" x14ac:dyDescent="0.3">
      <c r="A1893" t="s">
        <v>8341</v>
      </c>
      <c r="B1893" t="s">
        <v>7022</v>
      </c>
      <c r="C1893" t="s">
        <v>4218</v>
      </c>
      <c r="D1893" s="3">
        <v>8</v>
      </c>
      <c r="E1893" s="3" t="s">
        <v>6666</v>
      </c>
      <c r="F1893" s="9">
        <v>45165.578978703685</v>
      </c>
      <c r="G1893" s="9">
        <v>45166.079299999998</v>
      </c>
      <c r="H1893" s="9">
        <v>45166.231756481466</v>
      </c>
      <c r="I1893" s="5" t="str">
        <f>IF(VLOOKUP(B1893, 'Customer Data'!B:C,2,FALSE)='Order Data per SKU'!E1893,"","Different")</f>
        <v>Different</v>
      </c>
      <c r="J1893" s="5">
        <f>VLOOKUP(C1893,'Warehouse Data'!A:G,7,FALSE)</f>
        <v>39.99</v>
      </c>
      <c r="K1893" s="5">
        <f t="shared" si="29"/>
        <v>319.92</v>
      </c>
      <c r="L1893" s="15">
        <f>PRODUCT(VLOOKUP(C1893,'Warehouse Data'!A:H,8,FALSE),D1893)</f>
        <v>8.0122330759975142</v>
      </c>
    </row>
    <row r="1894" spans="1:12" x14ac:dyDescent="0.3">
      <c r="A1894" t="s">
        <v>8341</v>
      </c>
      <c r="B1894" t="s">
        <v>7022</v>
      </c>
      <c r="C1894" t="s">
        <v>5273</v>
      </c>
      <c r="D1894" s="3">
        <v>6</v>
      </c>
      <c r="E1894" s="3" t="s">
        <v>6666</v>
      </c>
      <c r="F1894" s="9">
        <v>45165.578978703685</v>
      </c>
      <c r="G1894" s="9">
        <v>45165.911599999999</v>
      </c>
      <c r="H1894" s="9">
        <v>45166.231756481466</v>
      </c>
      <c r="I1894" s="5" t="str">
        <f>IF(VLOOKUP(B1894, 'Customer Data'!B:C,2,FALSE)='Order Data per SKU'!E1894,"","Different")</f>
        <v>Different</v>
      </c>
      <c r="J1894" s="5">
        <f>VLOOKUP(C1894,'Warehouse Data'!A:G,7,FALSE)</f>
        <v>17.989999999999998</v>
      </c>
      <c r="K1894" s="5">
        <f t="shared" si="29"/>
        <v>107.94</v>
      </c>
      <c r="L1894" s="15">
        <f>PRODUCT(VLOOKUP(C1894,'Warehouse Data'!A:H,8,FALSE),D1894)</f>
        <v>6.0111906329390319</v>
      </c>
    </row>
    <row r="1895" spans="1:12" x14ac:dyDescent="0.3">
      <c r="A1895" t="s">
        <v>8342</v>
      </c>
      <c r="B1895" t="s">
        <v>6883</v>
      </c>
      <c r="C1895" t="s">
        <v>3112</v>
      </c>
      <c r="D1895" s="3">
        <v>8</v>
      </c>
      <c r="E1895" s="3" t="s">
        <v>6633</v>
      </c>
      <c r="F1895" s="9">
        <v>45166.028978703682</v>
      </c>
      <c r="G1895" s="9">
        <v>45166.475100000003</v>
      </c>
      <c r="H1895" s="9">
        <v>45166.535923148127</v>
      </c>
      <c r="I1895" s="5" t="str">
        <f>IF(VLOOKUP(B1895, 'Customer Data'!B:C,2,FALSE)='Order Data per SKU'!E1895,"","Different")</f>
        <v/>
      </c>
      <c r="J1895" s="5">
        <f>VLOOKUP(C1895,'Warehouse Data'!A:G,7,FALSE)</f>
        <v>22.99</v>
      </c>
      <c r="K1895" s="5">
        <f t="shared" si="29"/>
        <v>183.92</v>
      </c>
      <c r="L1895" s="15">
        <f>PRODUCT(VLOOKUP(C1895,'Warehouse Data'!A:H,8,FALSE),D1895)</f>
        <v>36.07894855909889</v>
      </c>
    </row>
    <row r="1896" spans="1:12" x14ac:dyDescent="0.3">
      <c r="A1896" t="s">
        <v>8343</v>
      </c>
      <c r="B1896" t="s">
        <v>7150</v>
      </c>
      <c r="C1896" t="s">
        <v>4138</v>
      </c>
      <c r="D1896" s="3">
        <v>5</v>
      </c>
      <c r="E1896" s="3" t="s">
        <v>6651</v>
      </c>
      <c r="F1896" s="9">
        <v>45166.149978703681</v>
      </c>
      <c r="G1896" s="9">
        <v>45166.328800000003</v>
      </c>
      <c r="H1896" s="9">
        <v>45166.594423148126</v>
      </c>
      <c r="I1896" s="5" t="str">
        <f>IF(VLOOKUP(B1896, 'Customer Data'!B:C,2,FALSE)='Order Data per SKU'!E1896,"","Different")</f>
        <v/>
      </c>
      <c r="J1896" s="5">
        <f>VLOOKUP(C1896,'Warehouse Data'!A:G,7,FALSE)</f>
        <v>34.99</v>
      </c>
      <c r="K1896" s="5">
        <f t="shared" si="29"/>
        <v>174.95000000000002</v>
      </c>
      <c r="L1896" s="15">
        <f>PRODUCT(VLOOKUP(C1896,'Warehouse Data'!A:H,8,FALSE),D1896)</f>
        <v>5.0141551786831027</v>
      </c>
    </row>
    <row r="1897" spans="1:12" x14ac:dyDescent="0.3">
      <c r="A1897" t="s">
        <v>8343</v>
      </c>
      <c r="B1897" t="s">
        <v>7150</v>
      </c>
      <c r="C1897" t="s">
        <v>5244</v>
      </c>
      <c r="D1897" s="3">
        <v>6</v>
      </c>
      <c r="E1897" s="3" t="s">
        <v>6651</v>
      </c>
      <c r="F1897" s="9">
        <v>45166.149978703681</v>
      </c>
      <c r="G1897" s="9">
        <v>45166.406000000003</v>
      </c>
      <c r="H1897" s="9">
        <v>45166.594423148126</v>
      </c>
      <c r="I1897" s="5" t="str">
        <f>IF(VLOOKUP(B1897, 'Customer Data'!B:C,2,FALSE)='Order Data per SKU'!E1897,"","Different")</f>
        <v/>
      </c>
      <c r="J1897" s="5">
        <f>VLOOKUP(C1897,'Warehouse Data'!A:G,7,FALSE)</f>
        <v>12.99</v>
      </c>
      <c r="K1897" s="5">
        <f t="shared" si="29"/>
        <v>77.94</v>
      </c>
      <c r="L1897" s="15">
        <f>PRODUCT(VLOOKUP(C1897,'Warehouse Data'!A:H,8,FALSE),D1897)</f>
        <v>144.02252777082109</v>
      </c>
    </row>
    <row r="1898" spans="1:12" x14ac:dyDescent="0.3">
      <c r="A1898" t="s">
        <v>8343</v>
      </c>
      <c r="B1898" t="s">
        <v>7150</v>
      </c>
      <c r="C1898" t="s">
        <v>4753</v>
      </c>
      <c r="D1898" s="3">
        <v>2</v>
      </c>
      <c r="E1898" s="3" t="s">
        <v>6651</v>
      </c>
      <c r="F1898" s="9">
        <v>45166.149978703681</v>
      </c>
      <c r="G1898" s="9">
        <v>45166.301299999999</v>
      </c>
      <c r="H1898" s="9">
        <v>45166.594423148126</v>
      </c>
      <c r="I1898" s="5" t="str">
        <f>IF(VLOOKUP(B1898, 'Customer Data'!B:C,2,FALSE)='Order Data per SKU'!E1898,"","Different")</f>
        <v/>
      </c>
      <c r="J1898" s="5">
        <f>VLOOKUP(C1898,'Warehouse Data'!A:G,7,FALSE)</f>
        <v>11.99</v>
      </c>
      <c r="K1898" s="5">
        <f t="shared" si="29"/>
        <v>23.98</v>
      </c>
      <c r="L1898" s="15">
        <f>PRODUCT(VLOOKUP(C1898,'Warehouse Data'!A:H,8,FALSE),D1898)</f>
        <v>44.003172390282742</v>
      </c>
    </row>
    <row r="1899" spans="1:12" x14ac:dyDescent="0.3">
      <c r="A1899" t="s">
        <v>8344</v>
      </c>
      <c r="B1899" t="s">
        <v>7014</v>
      </c>
      <c r="C1899" t="s">
        <v>3593</v>
      </c>
      <c r="D1899" s="3">
        <v>6</v>
      </c>
      <c r="E1899" s="3" t="s">
        <v>6641</v>
      </c>
      <c r="F1899" s="9">
        <v>45166.521978703684</v>
      </c>
      <c r="G1899" s="9">
        <v>45166.9274</v>
      </c>
      <c r="H1899" s="9">
        <v>45167.272673148131</v>
      </c>
      <c r="I1899" s="5" t="str">
        <f>IF(VLOOKUP(B1899, 'Customer Data'!B:C,2,FALSE)='Order Data per SKU'!E1899,"","Different")</f>
        <v/>
      </c>
      <c r="J1899" s="5">
        <f>VLOOKUP(C1899,'Warehouse Data'!A:G,7,FALSE)</f>
        <v>42.99</v>
      </c>
      <c r="K1899" s="5">
        <f t="shared" si="29"/>
        <v>257.94</v>
      </c>
      <c r="L1899" s="15">
        <f>PRODUCT(VLOOKUP(C1899,'Warehouse Data'!A:H,8,FALSE),D1899)</f>
        <v>18.03867250642972</v>
      </c>
    </row>
    <row r="1900" spans="1:12" x14ac:dyDescent="0.3">
      <c r="A1900" t="s">
        <v>8345</v>
      </c>
      <c r="B1900" t="s">
        <v>6935</v>
      </c>
      <c r="C1900" t="s">
        <v>5747</v>
      </c>
      <c r="D1900" s="3">
        <v>6</v>
      </c>
      <c r="E1900" s="3" t="s">
        <v>6628</v>
      </c>
      <c r="F1900" s="9">
        <v>45166.900978703685</v>
      </c>
      <c r="G1900" s="9">
        <v>45167.111100000002</v>
      </c>
      <c r="H1900" s="9">
        <v>45167.169034259241</v>
      </c>
      <c r="I1900" s="5" t="str">
        <f>IF(VLOOKUP(B1900, 'Customer Data'!B:C,2,FALSE)='Order Data per SKU'!E1900,"","Different")</f>
        <v/>
      </c>
      <c r="J1900" s="5">
        <f>VLOOKUP(C1900,'Warehouse Data'!A:G,7,FALSE)</f>
        <v>99.99</v>
      </c>
      <c r="K1900" s="5">
        <f t="shared" si="29"/>
        <v>599.93999999999994</v>
      </c>
      <c r="L1900" s="15">
        <f>PRODUCT(VLOOKUP(C1900,'Warehouse Data'!A:H,8,FALSE),D1900)</f>
        <v>18.026971351620837</v>
      </c>
    </row>
    <row r="1901" spans="1:12" x14ac:dyDescent="0.3">
      <c r="A1901" t="s">
        <v>8345</v>
      </c>
      <c r="B1901" t="s">
        <v>6935</v>
      </c>
      <c r="C1901" t="s">
        <v>4568</v>
      </c>
      <c r="D1901" s="3">
        <v>7</v>
      </c>
      <c r="E1901" s="3" t="s">
        <v>6628</v>
      </c>
      <c r="F1901" s="9">
        <v>45166.900978703685</v>
      </c>
      <c r="G1901" s="9">
        <v>45167.072099999998</v>
      </c>
      <c r="H1901" s="9">
        <v>45167.169034259241</v>
      </c>
      <c r="I1901" s="5" t="str">
        <f>IF(VLOOKUP(B1901, 'Customer Data'!B:C,2,FALSE)='Order Data per SKU'!E1901,"","Different")</f>
        <v/>
      </c>
      <c r="J1901" s="5">
        <f>VLOOKUP(C1901,'Warehouse Data'!A:G,7,FALSE)</f>
        <v>8.99</v>
      </c>
      <c r="K1901" s="5">
        <f t="shared" si="29"/>
        <v>62.93</v>
      </c>
      <c r="L1901" s="15">
        <f>PRODUCT(VLOOKUP(C1901,'Warehouse Data'!A:H,8,FALSE),D1901)</f>
        <v>259.01866199887047</v>
      </c>
    </row>
    <row r="1902" spans="1:12" x14ac:dyDescent="0.3">
      <c r="A1902" t="s">
        <v>8345</v>
      </c>
      <c r="B1902" t="s">
        <v>6935</v>
      </c>
      <c r="C1902" t="s">
        <v>3328</v>
      </c>
      <c r="D1902" s="3">
        <v>8</v>
      </c>
      <c r="E1902" s="3" t="s">
        <v>6628</v>
      </c>
      <c r="F1902" s="9">
        <v>45166.900978703685</v>
      </c>
      <c r="G1902" s="9">
        <v>45166.9499</v>
      </c>
      <c r="H1902" s="9">
        <v>45167.169034259241</v>
      </c>
      <c r="I1902" s="5" t="str">
        <f>IF(VLOOKUP(B1902, 'Customer Data'!B:C,2,FALSE)='Order Data per SKU'!E1902,"","Different")</f>
        <v/>
      </c>
      <c r="J1902" s="5">
        <f>VLOOKUP(C1902,'Warehouse Data'!A:G,7,FALSE)</f>
        <v>39.99</v>
      </c>
      <c r="K1902" s="5">
        <f t="shared" si="29"/>
        <v>319.92</v>
      </c>
      <c r="L1902" s="15">
        <f>PRODUCT(VLOOKUP(C1902,'Warehouse Data'!A:H,8,FALSE),D1902)</f>
        <v>4.0794805847665936</v>
      </c>
    </row>
    <row r="1903" spans="1:12" x14ac:dyDescent="0.3">
      <c r="A1903" t="s">
        <v>8346</v>
      </c>
      <c r="B1903" t="s">
        <v>6830</v>
      </c>
      <c r="C1903" t="s">
        <v>4701</v>
      </c>
      <c r="D1903" s="3">
        <v>2</v>
      </c>
      <c r="E1903" s="3" t="s">
        <v>6635</v>
      </c>
      <c r="F1903" s="9">
        <v>45166.912978703687</v>
      </c>
      <c r="G1903" s="9">
        <v>45166.960299999999</v>
      </c>
      <c r="H1903" s="9">
        <v>45167.026867592576</v>
      </c>
      <c r="I1903" s="5" t="str">
        <f>IF(VLOOKUP(B1903, 'Customer Data'!B:C,2,FALSE)='Order Data per SKU'!E1903,"","Different")</f>
        <v/>
      </c>
      <c r="J1903" s="5">
        <f>VLOOKUP(C1903,'Warehouse Data'!A:G,7,FALSE)</f>
        <v>10.99</v>
      </c>
      <c r="K1903" s="5">
        <f t="shared" si="29"/>
        <v>21.98</v>
      </c>
      <c r="L1903" s="15">
        <f>PRODUCT(VLOOKUP(C1903,'Warehouse Data'!A:H,8,FALSE),D1903)</f>
        <v>0.41840071095440451</v>
      </c>
    </row>
    <row r="1904" spans="1:12" x14ac:dyDescent="0.3">
      <c r="A1904" t="s">
        <v>8346</v>
      </c>
      <c r="B1904" t="s">
        <v>6830</v>
      </c>
      <c r="C1904" t="s">
        <v>3785</v>
      </c>
      <c r="D1904" s="3">
        <v>4</v>
      </c>
      <c r="E1904" s="3" t="s">
        <v>6635</v>
      </c>
      <c r="F1904" s="9">
        <v>45166.912978703687</v>
      </c>
      <c r="G1904" s="9">
        <v>45166.961600000002</v>
      </c>
      <c r="H1904" s="9">
        <v>45167.026867592576</v>
      </c>
      <c r="I1904" s="5" t="str">
        <f>IF(VLOOKUP(B1904, 'Customer Data'!B:C,2,FALSE)='Order Data per SKU'!E1904,"","Different")</f>
        <v/>
      </c>
      <c r="J1904" s="5">
        <f>VLOOKUP(C1904,'Warehouse Data'!A:G,7,FALSE)</f>
        <v>19.989999999999998</v>
      </c>
      <c r="K1904" s="5">
        <f t="shared" si="29"/>
        <v>79.959999999999994</v>
      </c>
      <c r="L1904" s="15">
        <f>PRODUCT(VLOOKUP(C1904,'Warehouse Data'!A:H,8,FALSE),D1904)</f>
        <v>1.2216328539298134</v>
      </c>
    </row>
    <row r="1905" spans="1:12" x14ac:dyDescent="0.3">
      <c r="A1905" t="s">
        <v>8347</v>
      </c>
      <c r="B1905" t="s">
        <v>7102</v>
      </c>
      <c r="C1905" t="s">
        <v>4263</v>
      </c>
      <c r="D1905" s="3">
        <v>4</v>
      </c>
      <c r="E1905" s="3" t="s">
        <v>6661</v>
      </c>
      <c r="F1905" s="9">
        <v>45167.071978703687</v>
      </c>
      <c r="G1905" s="9">
        <v>45167.341399999998</v>
      </c>
      <c r="H1905" s="9">
        <v>45167.639339814799</v>
      </c>
      <c r="I1905" s="5" t="str">
        <f>IF(VLOOKUP(B1905, 'Customer Data'!B:C,2,FALSE)='Order Data per SKU'!E1905,"","Different")</f>
        <v/>
      </c>
      <c r="J1905" s="5">
        <f>VLOOKUP(C1905,'Warehouse Data'!A:G,7,FALSE)</f>
        <v>59.99</v>
      </c>
      <c r="K1905" s="5">
        <f t="shared" si="29"/>
        <v>239.96</v>
      </c>
      <c r="L1905" s="15">
        <f>PRODUCT(VLOOKUP(C1905,'Warehouse Data'!A:H,8,FALSE),D1905)</f>
        <v>80.039786297011162</v>
      </c>
    </row>
    <row r="1906" spans="1:12" x14ac:dyDescent="0.3">
      <c r="A1906" t="s">
        <v>8347</v>
      </c>
      <c r="B1906" t="s">
        <v>7102</v>
      </c>
      <c r="C1906" t="s">
        <v>4727</v>
      </c>
      <c r="D1906" s="3">
        <v>2</v>
      </c>
      <c r="E1906" s="3" t="s">
        <v>6661</v>
      </c>
      <c r="F1906" s="9">
        <v>45167.071978703687</v>
      </c>
      <c r="G1906" s="9">
        <v>45167.086499999998</v>
      </c>
      <c r="H1906" s="9">
        <v>45167.639339814799</v>
      </c>
      <c r="I1906" s="5" t="str">
        <f>IF(VLOOKUP(B1906, 'Customer Data'!B:C,2,FALSE)='Order Data per SKU'!E1906,"","Different")</f>
        <v/>
      </c>
      <c r="J1906" s="5">
        <f>VLOOKUP(C1906,'Warehouse Data'!A:G,7,FALSE)</f>
        <v>13.99</v>
      </c>
      <c r="K1906" s="5">
        <f t="shared" si="29"/>
        <v>27.98</v>
      </c>
      <c r="L1906" s="15">
        <f>PRODUCT(VLOOKUP(C1906,'Warehouse Data'!A:H,8,FALSE),D1906)</f>
        <v>11.008324548987405</v>
      </c>
    </row>
    <row r="1907" spans="1:12" x14ac:dyDescent="0.3">
      <c r="A1907" t="s">
        <v>8348</v>
      </c>
      <c r="B1907" t="s">
        <v>7033</v>
      </c>
      <c r="C1907" t="s">
        <v>4224</v>
      </c>
      <c r="D1907" s="3">
        <v>2</v>
      </c>
      <c r="E1907" s="3" t="s">
        <v>6640</v>
      </c>
      <c r="F1907" s="9">
        <v>45167.42697870369</v>
      </c>
      <c r="G1907" s="9">
        <v>45167.641199999998</v>
      </c>
      <c r="H1907" s="9">
        <v>45168.322117592579</v>
      </c>
      <c r="I1907" s="5" t="str">
        <f>IF(VLOOKUP(B1907, 'Customer Data'!B:C,2,FALSE)='Order Data per SKU'!E1907,"","Different")</f>
        <v/>
      </c>
      <c r="J1907" s="5">
        <f>VLOOKUP(C1907,'Warehouse Data'!A:G,7,FALSE)</f>
        <v>19.989999999999998</v>
      </c>
      <c r="K1907" s="5">
        <f t="shared" si="29"/>
        <v>39.979999999999997</v>
      </c>
      <c r="L1907" s="15">
        <f>PRODUCT(VLOOKUP(C1907,'Warehouse Data'!A:H,8,FALSE),D1907)</f>
        <v>10.019078856562095</v>
      </c>
    </row>
    <row r="1908" spans="1:12" x14ac:dyDescent="0.3">
      <c r="A1908" t="s">
        <v>8348</v>
      </c>
      <c r="B1908" t="s">
        <v>7033</v>
      </c>
      <c r="C1908" t="s">
        <v>5876</v>
      </c>
      <c r="D1908" s="3">
        <v>6</v>
      </c>
      <c r="E1908" s="3" t="s">
        <v>6640</v>
      </c>
      <c r="F1908" s="9">
        <v>45167.42697870369</v>
      </c>
      <c r="G1908" s="9">
        <v>45167.564700000003</v>
      </c>
      <c r="H1908" s="9">
        <v>45168.322117592579</v>
      </c>
      <c r="I1908" s="5" t="str">
        <f>IF(VLOOKUP(B1908, 'Customer Data'!B:C,2,FALSE)='Order Data per SKU'!E1908,"","Different")</f>
        <v/>
      </c>
      <c r="J1908" s="5">
        <f>VLOOKUP(C1908,'Warehouse Data'!A:G,7,FALSE)</f>
        <v>199.99</v>
      </c>
      <c r="K1908" s="5">
        <f t="shared" si="29"/>
        <v>1199.94</v>
      </c>
      <c r="L1908" s="15">
        <f>PRODUCT(VLOOKUP(C1908,'Warehouse Data'!A:H,8,FALSE),D1908)</f>
        <v>12.006768908229844</v>
      </c>
    </row>
    <row r="1909" spans="1:12" x14ac:dyDescent="0.3">
      <c r="A1909" t="s">
        <v>8349</v>
      </c>
      <c r="B1909" t="s">
        <v>6861</v>
      </c>
      <c r="C1909" t="s">
        <v>5766</v>
      </c>
      <c r="D1909" s="3">
        <v>6</v>
      </c>
      <c r="E1909" s="3" t="s">
        <v>6623</v>
      </c>
      <c r="F1909" s="9">
        <v>45167.900978703692</v>
      </c>
      <c r="G1909" s="9">
        <v>45167.923699999999</v>
      </c>
      <c r="H1909" s="9">
        <v>45167.938478703691</v>
      </c>
      <c r="I1909" s="5" t="str">
        <f>IF(VLOOKUP(B1909, 'Customer Data'!B:C,2,FALSE)='Order Data per SKU'!E1909,"","Different")</f>
        <v/>
      </c>
      <c r="J1909" s="5">
        <f>VLOOKUP(C1909,'Warehouse Data'!A:G,7,FALSE)</f>
        <v>59.99</v>
      </c>
      <c r="K1909" s="5">
        <f t="shared" si="29"/>
        <v>359.94</v>
      </c>
      <c r="L1909" s="15">
        <f>PRODUCT(VLOOKUP(C1909,'Warehouse Data'!A:H,8,FALSE),D1909)</f>
        <v>108.05961091569966</v>
      </c>
    </row>
    <row r="1910" spans="1:12" x14ac:dyDescent="0.3">
      <c r="A1910" t="s">
        <v>8350</v>
      </c>
      <c r="B1910" t="s">
        <v>6968</v>
      </c>
      <c r="C1910" t="s">
        <v>4712</v>
      </c>
      <c r="D1910" s="3">
        <v>4</v>
      </c>
      <c r="E1910" s="3" t="s">
        <v>6660</v>
      </c>
      <c r="F1910" s="9">
        <v>45168.21097870369</v>
      </c>
      <c r="G1910" s="9">
        <v>45168.312599999997</v>
      </c>
      <c r="H1910" s="9">
        <v>45168.588062037023</v>
      </c>
      <c r="I1910" s="5" t="str">
        <f>IF(VLOOKUP(B1910, 'Customer Data'!B:C,2,FALSE)='Order Data per SKU'!E1910,"","Different")</f>
        <v/>
      </c>
      <c r="J1910" s="5">
        <f>VLOOKUP(C1910,'Warehouse Data'!A:G,7,FALSE)</f>
        <v>10.99</v>
      </c>
      <c r="K1910" s="5">
        <f t="shared" si="29"/>
        <v>43.96</v>
      </c>
      <c r="L1910" s="15">
        <f>PRODUCT(VLOOKUP(C1910,'Warehouse Data'!A:H,8,FALSE),D1910)</f>
        <v>4.0112578181270031</v>
      </c>
    </row>
    <row r="1911" spans="1:12" x14ac:dyDescent="0.3">
      <c r="A1911" t="s">
        <v>8350</v>
      </c>
      <c r="B1911" t="s">
        <v>6968</v>
      </c>
      <c r="C1911" t="s">
        <v>5716</v>
      </c>
      <c r="D1911" s="3">
        <v>3</v>
      </c>
      <c r="E1911" s="3" t="s">
        <v>6660</v>
      </c>
      <c r="F1911" s="9">
        <v>45168.21097870369</v>
      </c>
      <c r="G1911" s="9">
        <v>45168.326300000001</v>
      </c>
      <c r="H1911" s="9">
        <v>45168.588062037023</v>
      </c>
      <c r="I1911" s="5" t="str">
        <f>IF(VLOOKUP(B1911, 'Customer Data'!B:C,2,FALSE)='Order Data per SKU'!E1911,"","Different")</f>
        <v/>
      </c>
      <c r="J1911" s="5">
        <f>VLOOKUP(C1911,'Warehouse Data'!A:G,7,FALSE)</f>
        <v>49.99</v>
      </c>
      <c r="K1911" s="5">
        <f t="shared" si="29"/>
        <v>149.97</v>
      </c>
      <c r="L1911" s="15">
        <f>PRODUCT(VLOOKUP(C1911,'Warehouse Data'!A:H,8,FALSE),D1911)</f>
        <v>6.0019265169647458</v>
      </c>
    </row>
    <row r="1912" spans="1:12" x14ac:dyDescent="0.3">
      <c r="A1912" t="s">
        <v>8351</v>
      </c>
      <c r="B1912" t="s">
        <v>6998</v>
      </c>
      <c r="C1912" t="s">
        <v>3396</v>
      </c>
      <c r="D1912" s="3">
        <v>2</v>
      </c>
      <c r="E1912" s="3" t="s">
        <v>6656</v>
      </c>
      <c r="F1912" s="9">
        <v>45168.363978703688</v>
      </c>
      <c r="G1912" s="9">
        <v>45168.377999999997</v>
      </c>
      <c r="H1912" s="9">
        <v>45168.963978703687</v>
      </c>
      <c r="I1912" s="5" t="str">
        <f>IF(VLOOKUP(B1912, 'Customer Data'!B:C,2,FALSE)='Order Data per SKU'!E1912,"","Different")</f>
        <v/>
      </c>
      <c r="J1912" s="5">
        <f>VLOOKUP(C1912,'Warehouse Data'!A:G,7,FALSE)</f>
        <v>24.99</v>
      </c>
      <c r="K1912" s="5">
        <f t="shared" si="29"/>
        <v>49.98</v>
      </c>
      <c r="L1912" s="15">
        <f>PRODUCT(VLOOKUP(C1912,'Warehouse Data'!A:H,8,FALSE),D1912)</f>
        <v>24.011163408052344</v>
      </c>
    </row>
    <row r="1913" spans="1:12" x14ac:dyDescent="0.3">
      <c r="A1913" t="s">
        <v>8352</v>
      </c>
      <c r="B1913" t="s">
        <v>6779</v>
      </c>
      <c r="C1913" t="s">
        <v>3400</v>
      </c>
      <c r="D1913" s="3">
        <v>3</v>
      </c>
      <c r="E1913" s="3" t="s">
        <v>6648</v>
      </c>
      <c r="F1913" s="9">
        <v>45168.401978703689</v>
      </c>
      <c r="G1913" s="9">
        <v>45168.566700000003</v>
      </c>
      <c r="H1913" s="9">
        <v>45169.342256481468</v>
      </c>
      <c r="I1913" s="5" t="str">
        <f>IF(VLOOKUP(B1913, 'Customer Data'!B:C,2,FALSE)='Order Data per SKU'!E1913,"","Different")</f>
        <v>Different</v>
      </c>
      <c r="J1913" s="5">
        <f>VLOOKUP(C1913,'Warehouse Data'!A:G,7,FALSE)</f>
        <v>56.99</v>
      </c>
      <c r="K1913" s="5">
        <f t="shared" si="29"/>
        <v>170.97</v>
      </c>
      <c r="L1913" s="15">
        <f>PRODUCT(VLOOKUP(C1913,'Warehouse Data'!A:H,8,FALSE),D1913)</f>
        <v>4.5110842940972722</v>
      </c>
    </row>
    <row r="1914" spans="1:12" x14ac:dyDescent="0.3">
      <c r="A1914" t="s">
        <v>8353</v>
      </c>
      <c r="B1914" t="s">
        <v>6939</v>
      </c>
      <c r="C1914" t="s">
        <v>5301</v>
      </c>
      <c r="D1914" s="3">
        <v>9</v>
      </c>
      <c r="E1914" s="3" t="s">
        <v>6661</v>
      </c>
      <c r="F1914" s="9">
        <v>45168.696978703687</v>
      </c>
      <c r="G1914" s="9">
        <v>45169.090799999998</v>
      </c>
      <c r="H1914" s="9">
        <v>45169.392117592579</v>
      </c>
      <c r="I1914" s="5" t="str">
        <f>IF(VLOOKUP(B1914, 'Customer Data'!B:C,2,FALSE)='Order Data per SKU'!E1914,"","Different")</f>
        <v/>
      </c>
      <c r="J1914" s="5">
        <f>VLOOKUP(C1914,'Warehouse Data'!A:G,7,FALSE)</f>
        <v>28.99</v>
      </c>
      <c r="K1914" s="5">
        <f t="shared" si="29"/>
        <v>260.90999999999997</v>
      </c>
      <c r="L1914" s="15">
        <f>PRODUCT(VLOOKUP(C1914,'Warehouse Data'!A:H,8,FALSE),D1914)</f>
        <v>4.5089886728188802</v>
      </c>
    </row>
    <row r="1915" spans="1:12" x14ac:dyDescent="0.3">
      <c r="A1915" t="s">
        <v>8353</v>
      </c>
      <c r="B1915" t="s">
        <v>6939</v>
      </c>
      <c r="C1915" t="s">
        <v>5480</v>
      </c>
      <c r="D1915" s="3">
        <v>6</v>
      </c>
      <c r="E1915" s="3" t="s">
        <v>6661</v>
      </c>
      <c r="F1915" s="9">
        <v>45168.696978703687</v>
      </c>
      <c r="G1915" s="9">
        <v>45169.063699999999</v>
      </c>
      <c r="H1915" s="9">
        <v>45169.392117592579</v>
      </c>
      <c r="I1915" s="5" t="str">
        <f>IF(VLOOKUP(B1915, 'Customer Data'!B:C,2,FALSE)='Order Data per SKU'!E1915,"","Different")</f>
        <v/>
      </c>
      <c r="J1915" s="5">
        <f>VLOOKUP(C1915,'Warehouse Data'!A:G,7,FALSE)</f>
        <v>27.99</v>
      </c>
      <c r="K1915" s="5">
        <f t="shared" si="29"/>
        <v>167.94</v>
      </c>
      <c r="L1915" s="15">
        <f>PRODUCT(VLOOKUP(C1915,'Warehouse Data'!A:H,8,FALSE),D1915)</f>
        <v>120.00743691910441</v>
      </c>
    </row>
    <row r="1916" spans="1:12" x14ac:dyDescent="0.3">
      <c r="A1916" t="s">
        <v>8354</v>
      </c>
      <c r="B1916" t="s">
        <v>6792</v>
      </c>
      <c r="C1916" t="s">
        <v>4863</v>
      </c>
      <c r="D1916" s="3">
        <v>4</v>
      </c>
      <c r="E1916" s="3" t="s">
        <v>6623</v>
      </c>
      <c r="F1916" s="9">
        <v>45168.913978703684</v>
      </c>
      <c r="G1916" s="9">
        <v>45169.199399999998</v>
      </c>
      <c r="H1916" s="9">
        <v>45169.236895370348</v>
      </c>
      <c r="I1916" s="5" t="str">
        <f>IF(VLOOKUP(B1916, 'Customer Data'!B:C,2,FALSE)='Order Data per SKU'!E1916,"","Different")</f>
        <v/>
      </c>
      <c r="J1916" s="5">
        <f>VLOOKUP(C1916,'Warehouse Data'!A:G,7,FALSE)</f>
        <v>4.99</v>
      </c>
      <c r="K1916" s="5">
        <f t="shared" si="29"/>
        <v>19.96</v>
      </c>
      <c r="L1916" s="15">
        <f>PRODUCT(VLOOKUP(C1916,'Warehouse Data'!A:H,8,FALSE),D1916)</f>
        <v>2.020725214050433</v>
      </c>
    </row>
    <row r="1917" spans="1:12" x14ac:dyDescent="0.3">
      <c r="A1917" t="s">
        <v>8355</v>
      </c>
      <c r="B1917" t="s">
        <v>6885</v>
      </c>
      <c r="C1917" t="s">
        <v>3111</v>
      </c>
      <c r="D1917" s="3">
        <v>3</v>
      </c>
      <c r="E1917" s="3" t="s">
        <v>6623</v>
      </c>
      <c r="F1917" s="9">
        <v>45169.399978703681</v>
      </c>
      <c r="G1917" s="9">
        <v>45169.494100000004</v>
      </c>
      <c r="H1917" s="9">
        <v>45169.523589814795</v>
      </c>
      <c r="I1917" s="5" t="str">
        <f>IF(VLOOKUP(B1917, 'Customer Data'!B:C,2,FALSE)='Order Data per SKU'!E1917,"","Different")</f>
        <v>Different</v>
      </c>
      <c r="J1917" s="5">
        <f>VLOOKUP(C1917,'Warehouse Data'!A:G,7,FALSE)</f>
        <v>18.989999999999998</v>
      </c>
      <c r="K1917" s="5">
        <f t="shared" si="29"/>
        <v>56.97</v>
      </c>
      <c r="L1917" s="15">
        <f>PRODUCT(VLOOKUP(C1917,'Warehouse Data'!A:H,8,FALSE),D1917)</f>
        <v>6.0185490542826674</v>
      </c>
    </row>
    <row r="1918" spans="1:12" x14ac:dyDescent="0.3">
      <c r="A1918" t="s">
        <v>8356</v>
      </c>
      <c r="B1918" t="s">
        <v>6994</v>
      </c>
      <c r="C1918" t="s">
        <v>5454</v>
      </c>
      <c r="D1918" s="3">
        <v>11</v>
      </c>
      <c r="E1918" s="3" t="s">
        <v>6623</v>
      </c>
      <c r="F1918" s="9">
        <v>45169.505978703681</v>
      </c>
      <c r="G1918" s="9">
        <v>45169.535300000003</v>
      </c>
      <c r="H1918" s="9">
        <v>45169.60250648146</v>
      </c>
      <c r="I1918" s="5" t="str">
        <f>IF(VLOOKUP(B1918, 'Customer Data'!B:C,2,FALSE)='Order Data per SKU'!E1918,"","Different")</f>
        <v/>
      </c>
      <c r="J1918" s="5">
        <f>VLOOKUP(C1918,'Warehouse Data'!A:G,7,FALSE)</f>
        <v>39.99</v>
      </c>
      <c r="K1918" s="5">
        <f t="shared" si="29"/>
        <v>439.89000000000004</v>
      </c>
      <c r="L1918" s="15">
        <f>PRODUCT(VLOOKUP(C1918,'Warehouse Data'!A:H,8,FALSE),D1918)</f>
        <v>8.2668315951328371</v>
      </c>
    </row>
    <row r="1919" spans="1:12" x14ac:dyDescent="0.3">
      <c r="A1919" t="s">
        <v>8356</v>
      </c>
      <c r="B1919" t="s">
        <v>6994</v>
      </c>
      <c r="C1919" t="s">
        <v>3273</v>
      </c>
      <c r="D1919" s="3">
        <v>5</v>
      </c>
      <c r="E1919" s="3" t="s">
        <v>6623</v>
      </c>
      <c r="F1919" s="9">
        <v>45169.505978703681</v>
      </c>
      <c r="G1919" s="9">
        <v>45169.5092</v>
      </c>
      <c r="H1919" s="9">
        <v>45169.60250648146</v>
      </c>
      <c r="I1919" s="5" t="str">
        <f>IF(VLOOKUP(B1919, 'Customer Data'!B:C,2,FALSE)='Order Data per SKU'!E1919,"","Different")</f>
        <v/>
      </c>
      <c r="J1919" s="5">
        <f>VLOOKUP(C1919,'Warehouse Data'!A:G,7,FALSE)</f>
        <v>49.99</v>
      </c>
      <c r="K1919" s="5">
        <f t="shared" si="29"/>
        <v>249.95000000000002</v>
      </c>
      <c r="L1919" s="15">
        <f>PRODUCT(VLOOKUP(C1919,'Warehouse Data'!A:H,8,FALSE),D1919)</f>
        <v>175.00692703601501</v>
      </c>
    </row>
    <row r="1920" spans="1:12" x14ac:dyDescent="0.3">
      <c r="A1920" t="s">
        <v>8356</v>
      </c>
      <c r="B1920" t="s">
        <v>6994</v>
      </c>
      <c r="C1920" t="s">
        <v>5359</v>
      </c>
      <c r="D1920" s="3">
        <v>7</v>
      </c>
      <c r="E1920" s="3" t="s">
        <v>6623</v>
      </c>
      <c r="F1920" s="9">
        <v>45169.505978703681</v>
      </c>
      <c r="G1920" s="9">
        <v>45169.582600000002</v>
      </c>
      <c r="H1920" s="9">
        <v>45169.60250648146</v>
      </c>
      <c r="I1920" s="5" t="str">
        <f>IF(VLOOKUP(B1920, 'Customer Data'!B:C,2,FALSE)='Order Data per SKU'!E1920,"","Different")</f>
        <v/>
      </c>
      <c r="J1920" s="5">
        <f>VLOOKUP(C1920,'Warehouse Data'!A:G,7,FALSE)</f>
        <v>34.99</v>
      </c>
      <c r="K1920" s="5">
        <f t="shared" si="29"/>
        <v>244.93</v>
      </c>
      <c r="L1920" s="15">
        <f>PRODUCT(VLOOKUP(C1920,'Warehouse Data'!A:H,8,FALSE),D1920)</f>
        <v>7.0500875683257131</v>
      </c>
    </row>
    <row r="1921" spans="1:12" x14ac:dyDescent="0.3">
      <c r="A1921" t="s">
        <v>8357</v>
      </c>
      <c r="B1921" t="s">
        <v>7251</v>
      </c>
      <c r="C1921" t="s">
        <v>4204</v>
      </c>
      <c r="D1921" s="3">
        <v>6</v>
      </c>
      <c r="E1921" s="3" t="s">
        <v>6644</v>
      </c>
      <c r="F1921" s="9">
        <v>45169.713978703679</v>
      </c>
      <c r="G1921" s="9">
        <v>45169.741699999999</v>
      </c>
      <c r="H1921" s="9">
        <v>45169.995228703679</v>
      </c>
      <c r="I1921" s="5" t="str">
        <f>IF(VLOOKUP(B1921, 'Customer Data'!B:C,2,FALSE)='Order Data per SKU'!E1921,"","Different")</f>
        <v>Different</v>
      </c>
      <c r="J1921" s="5">
        <f>VLOOKUP(C1921,'Warehouse Data'!A:G,7,FALSE)</f>
        <v>19.989999999999998</v>
      </c>
      <c r="K1921" s="5">
        <f t="shared" si="29"/>
        <v>119.94</v>
      </c>
      <c r="L1921" s="15">
        <f>PRODUCT(VLOOKUP(C1921,'Warehouse Data'!A:H,8,FALSE),D1921)</f>
        <v>132.03845414077279</v>
      </c>
    </row>
    <row r="1922" spans="1:12" x14ac:dyDescent="0.3">
      <c r="A1922" t="s">
        <v>8357</v>
      </c>
      <c r="B1922" t="s">
        <v>7251</v>
      </c>
      <c r="C1922" t="s">
        <v>4502</v>
      </c>
      <c r="D1922" s="3">
        <v>7</v>
      </c>
      <c r="E1922" s="3" t="s">
        <v>6644</v>
      </c>
      <c r="F1922" s="9">
        <v>45169.713978703679</v>
      </c>
      <c r="G1922" s="9">
        <v>45169.847600000001</v>
      </c>
      <c r="H1922" s="9">
        <v>45169.995228703679</v>
      </c>
      <c r="I1922" s="5" t="str">
        <f>IF(VLOOKUP(B1922, 'Customer Data'!B:C,2,FALSE)='Order Data per SKU'!E1922,"","Different")</f>
        <v>Different</v>
      </c>
      <c r="J1922" s="5">
        <f>VLOOKUP(C1922,'Warehouse Data'!A:G,7,FALSE)</f>
        <v>7.99</v>
      </c>
      <c r="K1922" s="5">
        <f t="shared" si="29"/>
        <v>55.93</v>
      </c>
      <c r="L1922" s="15">
        <f>PRODUCT(VLOOKUP(C1922,'Warehouse Data'!A:H,8,FALSE),D1922)</f>
        <v>210.04765918674866</v>
      </c>
    </row>
    <row r="1923" spans="1:12" x14ac:dyDescent="0.3">
      <c r="A1923" t="s">
        <v>8358</v>
      </c>
      <c r="B1923" t="s">
        <v>7066</v>
      </c>
      <c r="C1923" t="s">
        <v>3915</v>
      </c>
      <c r="D1923" s="3">
        <v>5</v>
      </c>
      <c r="E1923" s="3" t="s">
        <v>6624</v>
      </c>
      <c r="F1923" s="9">
        <v>45169.747978703679</v>
      </c>
      <c r="G1923" s="9">
        <v>45170.053800000002</v>
      </c>
      <c r="H1923" s="9">
        <v>45170.359784259235</v>
      </c>
      <c r="I1923" s="5" t="str">
        <f>IF(VLOOKUP(B1923, 'Customer Data'!B:C,2,FALSE)='Order Data per SKU'!E1923,"","Different")</f>
        <v/>
      </c>
      <c r="J1923" s="5">
        <f>VLOOKUP(C1923,'Warehouse Data'!A:G,7,FALSE)</f>
        <v>64.989999999999995</v>
      </c>
      <c r="K1923" s="5">
        <f t="shared" si="29"/>
        <v>324.95</v>
      </c>
      <c r="L1923" s="15">
        <f>PRODUCT(VLOOKUP(C1923,'Warehouse Data'!A:H,8,FALSE),D1923)</f>
        <v>2.53319149289735</v>
      </c>
    </row>
    <row r="1924" spans="1:12" x14ac:dyDescent="0.3">
      <c r="A1924" t="s">
        <v>8358</v>
      </c>
      <c r="B1924" t="s">
        <v>7066</v>
      </c>
      <c r="C1924" t="s">
        <v>3741</v>
      </c>
      <c r="D1924" s="3">
        <v>4</v>
      </c>
      <c r="E1924" s="3" t="s">
        <v>6624</v>
      </c>
      <c r="F1924" s="9">
        <v>45169.747978703679</v>
      </c>
      <c r="G1924" s="9">
        <v>45170.103199999998</v>
      </c>
      <c r="H1924" s="9">
        <v>45170.359784259235</v>
      </c>
      <c r="I1924" s="5" t="str">
        <f>IF(VLOOKUP(B1924, 'Customer Data'!B:C,2,FALSE)='Order Data per SKU'!E1924,"","Different")</f>
        <v/>
      </c>
      <c r="J1924" s="5">
        <f>VLOOKUP(C1924,'Warehouse Data'!A:G,7,FALSE)</f>
        <v>24.99</v>
      </c>
      <c r="K1924" s="5">
        <f t="shared" ref="K1924:K1987" si="30">J1924*D1924</f>
        <v>99.96</v>
      </c>
      <c r="L1924" s="15">
        <f>PRODUCT(VLOOKUP(C1924,'Warehouse Data'!A:H,8,FALSE),D1924)</f>
        <v>120.00218826665275</v>
      </c>
    </row>
    <row r="1925" spans="1:12" x14ac:dyDescent="0.3">
      <c r="A1925" t="s">
        <v>8359</v>
      </c>
      <c r="B1925" t="s">
        <v>6815</v>
      </c>
      <c r="C1925" t="s">
        <v>5286</v>
      </c>
      <c r="D1925" s="3">
        <v>6</v>
      </c>
      <c r="E1925" s="3" t="s">
        <v>6663</v>
      </c>
      <c r="F1925" s="9">
        <v>45169.985978703677</v>
      </c>
      <c r="G1925" s="9">
        <v>45170.008300000001</v>
      </c>
      <c r="H1925" s="9">
        <v>45170.24917314812</v>
      </c>
      <c r="I1925" s="5" t="str">
        <f>IF(VLOOKUP(B1925, 'Customer Data'!B:C,2,FALSE)='Order Data per SKU'!E1925,"","Different")</f>
        <v>Different</v>
      </c>
      <c r="J1925" s="5">
        <f>VLOOKUP(C1925,'Warehouse Data'!A:G,7,FALSE)</f>
        <v>16.989999999999998</v>
      </c>
      <c r="K1925" s="5">
        <f t="shared" si="30"/>
        <v>101.94</v>
      </c>
      <c r="L1925" s="15">
        <f>PRODUCT(VLOOKUP(C1925,'Warehouse Data'!A:H,8,FALSE),D1925)</f>
        <v>3.0089359292157463</v>
      </c>
    </row>
    <row r="1926" spans="1:12" x14ac:dyDescent="0.3">
      <c r="A1926" t="s">
        <v>8360</v>
      </c>
      <c r="B1926" t="s">
        <v>6813</v>
      </c>
      <c r="C1926" t="s">
        <v>4686</v>
      </c>
      <c r="D1926" s="3">
        <v>6</v>
      </c>
      <c r="E1926" s="3" t="s">
        <v>6650</v>
      </c>
      <c r="F1926" s="9">
        <v>45170.299978703675</v>
      </c>
      <c r="G1926" s="9">
        <v>45170.431400000001</v>
      </c>
      <c r="H1926" s="9">
        <v>45170.829839814789</v>
      </c>
      <c r="I1926" s="5" t="str">
        <f>IF(VLOOKUP(B1926, 'Customer Data'!B:C,2,FALSE)='Order Data per SKU'!E1926,"","Different")</f>
        <v>Different</v>
      </c>
      <c r="J1926" s="5">
        <f>VLOOKUP(C1926,'Warehouse Data'!A:G,7,FALSE)</f>
        <v>16.989999999999998</v>
      </c>
      <c r="K1926" s="5">
        <f t="shared" si="30"/>
        <v>101.94</v>
      </c>
      <c r="L1926" s="15">
        <f>PRODUCT(VLOOKUP(C1926,'Warehouse Data'!A:H,8,FALSE),D1926)</f>
        <v>3.0200346086262626</v>
      </c>
    </row>
    <row r="1927" spans="1:12" x14ac:dyDescent="0.3">
      <c r="A1927" t="s">
        <v>8360</v>
      </c>
      <c r="B1927" t="s">
        <v>6813</v>
      </c>
      <c r="C1927" t="s">
        <v>3300</v>
      </c>
      <c r="D1927" s="3">
        <v>1</v>
      </c>
      <c r="E1927" s="3" t="s">
        <v>6650</v>
      </c>
      <c r="F1927" s="9">
        <v>45170.299978703675</v>
      </c>
      <c r="G1927" s="9">
        <v>45170.339699999997</v>
      </c>
      <c r="H1927" s="9">
        <v>45170.829839814789</v>
      </c>
      <c r="I1927" s="5" t="str">
        <f>IF(VLOOKUP(B1927, 'Customer Data'!B:C,2,FALSE)='Order Data per SKU'!E1927,"","Different")</f>
        <v>Different</v>
      </c>
      <c r="J1927" s="5">
        <f>VLOOKUP(C1927,'Warehouse Data'!A:G,7,FALSE)</f>
        <v>47.99</v>
      </c>
      <c r="K1927" s="5">
        <f t="shared" si="30"/>
        <v>47.99</v>
      </c>
      <c r="L1927" s="15">
        <f>PRODUCT(VLOOKUP(C1927,'Warehouse Data'!A:H,8,FALSE),D1927)</f>
        <v>0.40779080510246946</v>
      </c>
    </row>
    <row r="1928" spans="1:12" x14ac:dyDescent="0.3">
      <c r="A1928" t="s">
        <v>8361</v>
      </c>
      <c r="B1928" t="s">
        <v>6869</v>
      </c>
      <c r="C1928" t="s">
        <v>4457</v>
      </c>
      <c r="D1928" s="3">
        <v>3</v>
      </c>
      <c r="E1928" s="3" t="s">
        <v>6651</v>
      </c>
      <c r="F1928" s="9">
        <v>45170.792978703677</v>
      </c>
      <c r="G1928" s="9">
        <v>45171.048199999997</v>
      </c>
      <c r="H1928" s="9">
        <v>45171.640895370343</v>
      </c>
      <c r="I1928" s="5" t="str">
        <f>IF(VLOOKUP(B1928, 'Customer Data'!B:C,2,FALSE)='Order Data per SKU'!E1928,"","Different")</f>
        <v>Different</v>
      </c>
      <c r="J1928" s="5">
        <f>VLOOKUP(C1928,'Warehouse Data'!A:G,7,FALSE)</f>
        <v>11.99</v>
      </c>
      <c r="K1928" s="5">
        <f t="shared" si="30"/>
        <v>35.97</v>
      </c>
      <c r="L1928" s="15">
        <f>PRODUCT(VLOOKUP(C1928,'Warehouse Data'!A:H,8,FALSE),D1928)</f>
        <v>0.60950434327805159</v>
      </c>
    </row>
    <row r="1929" spans="1:12" x14ac:dyDescent="0.3">
      <c r="A1929" t="s">
        <v>8362</v>
      </c>
      <c r="B1929" t="s">
        <v>6954</v>
      </c>
      <c r="C1929" t="s">
        <v>4586</v>
      </c>
      <c r="D1929" s="3">
        <v>1</v>
      </c>
      <c r="E1929" s="3" t="s">
        <v>6653</v>
      </c>
      <c r="F1929" s="9">
        <v>45170.797978703675</v>
      </c>
      <c r="G1929" s="9">
        <v>45171.013599999998</v>
      </c>
      <c r="H1929" s="9">
        <v>45171.688256481451</v>
      </c>
      <c r="I1929" s="5" t="str">
        <f>IF(VLOOKUP(B1929, 'Customer Data'!B:C,2,FALSE)='Order Data per SKU'!E1929,"","Different")</f>
        <v/>
      </c>
      <c r="J1929" s="5">
        <f>VLOOKUP(C1929,'Warehouse Data'!A:G,7,FALSE)</f>
        <v>8.99</v>
      </c>
      <c r="K1929" s="5">
        <f t="shared" si="30"/>
        <v>8.99</v>
      </c>
      <c r="L1929" s="15">
        <f>PRODUCT(VLOOKUP(C1929,'Warehouse Data'!A:H,8,FALSE),D1929)</f>
        <v>2.0090127301709364</v>
      </c>
    </row>
    <row r="1930" spans="1:12" x14ac:dyDescent="0.3">
      <c r="A1930" t="s">
        <v>8362</v>
      </c>
      <c r="B1930" t="s">
        <v>6954</v>
      </c>
      <c r="C1930" t="s">
        <v>4147</v>
      </c>
      <c r="D1930" s="3">
        <v>11</v>
      </c>
      <c r="E1930" s="3" t="s">
        <v>6653</v>
      </c>
      <c r="F1930" s="9">
        <v>45170.797978703675</v>
      </c>
      <c r="G1930" s="9">
        <v>45171.4519</v>
      </c>
      <c r="H1930" s="9">
        <v>45171.688256481451</v>
      </c>
      <c r="I1930" s="5" t="str">
        <f>IF(VLOOKUP(B1930, 'Customer Data'!B:C,2,FALSE)='Order Data per SKU'!E1930,"","Different")</f>
        <v/>
      </c>
      <c r="J1930" s="5">
        <f>VLOOKUP(C1930,'Warehouse Data'!A:G,7,FALSE)</f>
        <v>19.989999999999998</v>
      </c>
      <c r="K1930" s="5">
        <f t="shared" si="30"/>
        <v>219.89</v>
      </c>
      <c r="L1930" s="15">
        <f>PRODUCT(VLOOKUP(C1930,'Warehouse Data'!A:H,8,FALSE),D1930)</f>
        <v>6.6508249950702005</v>
      </c>
    </row>
    <row r="1931" spans="1:12" x14ac:dyDescent="0.3">
      <c r="A1931" t="s">
        <v>8362</v>
      </c>
      <c r="B1931" t="s">
        <v>6954</v>
      </c>
      <c r="C1931" t="s">
        <v>3606</v>
      </c>
      <c r="D1931" s="3">
        <v>6</v>
      </c>
      <c r="E1931" s="3" t="s">
        <v>6653</v>
      </c>
      <c r="F1931" s="9">
        <v>45170.797978703675</v>
      </c>
      <c r="G1931" s="9">
        <v>45171.574800000002</v>
      </c>
      <c r="H1931" s="9">
        <v>45171.688256481451</v>
      </c>
      <c r="I1931" s="5" t="str">
        <f>IF(VLOOKUP(B1931, 'Customer Data'!B:C,2,FALSE)='Order Data per SKU'!E1931,"","Different")</f>
        <v/>
      </c>
      <c r="J1931" s="5">
        <f>VLOOKUP(C1931,'Warehouse Data'!A:G,7,FALSE)</f>
        <v>19.989999999999998</v>
      </c>
      <c r="K1931" s="5">
        <f t="shared" si="30"/>
        <v>119.94</v>
      </c>
      <c r="L1931" s="15">
        <f>PRODUCT(VLOOKUP(C1931,'Warehouse Data'!A:H,8,FALSE),D1931)</f>
        <v>1.2326299429920398</v>
      </c>
    </row>
    <row r="1932" spans="1:12" x14ac:dyDescent="0.3">
      <c r="A1932" t="s">
        <v>8363</v>
      </c>
      <c r="B1932" t="s">
        <v>6748</v>
      </c>
      <c r="C1932" t="s">
        <v>4857</v>
      </c>
      <c r="D1932" s="3">
        <v>8</v>
      </c>
      <c r="E1932" s="3" t="s">
        <v>6638</v>
      </c>
      <c r="F1932" s="9">
        <v>45171.022978703673</v>
      </c>
      <c r="G1932" s="9">
        <v>45171.607799999998</v>
      </c>
      <c r="H1932" s="9">
        <v>45171.649367592559</v>
      </c>
      <c r="I1932" s="5" t="str">
        <f>IF(VLOOKUP(B1932, 'Customer Data'!B:C,2,FALSE)='Order Data per SKU'!E1932,"","Different")</f>
        <v/>
      </c>
      <c r="J1932" s="5">
        <f>VLOOKUP(C1932,'Warehouse Data'!A:G,7,FALSE)</f>
        <v>15.99</v>
      </c>
      <c r="K1932" s="5">
        <f t="shared" si="30"/>
        <v>127.92</v>
      </c>
      <c r="L1932" s="15">
        <f>PRODUCT(VLOOKUP(C1932,'Warehouse Data'!A:H,8,FALSE),D1932)</f>
        <v>4.0580094328816987</v>
      </c>
    </row>
    <row r="1933" spans="1:12" x14ac:dyDescent="0.3">
      <c r="A1933" t="s">
        <v>8364</v>
      </c>
      <c r="B1933" t="s">
        <v>6758</v>
      </c>
      <c r="C1933" t="s">
        <v>4004</v>
      </c>
      <c r="D1933" s="3">
        <v>3</v>
      </c>
      <c r="E1933" s="3" t="s">
        <v>6640</v>
      </c>
      <c r="F1933" s="9">
        <v>45171.051978703676</v>
      </c>
      <c r="G1933" s="9">
        <v>45171.145900000003</v>
      </c>
      <c r="H1933" s="9">
        <v>45171.48531203701</v>
      </c>
      <c r="I1933" s="5" t="str">
        <f>IF(VLOOKUP(B1933, 'Customer Data'!B:C,2,FALSE)='Order Data per SKU'!E1933,"","Different")</f>
        <v/>
      </c>
      <c r="J1933" s="5">
        <f>VLOOKUP(C1933,'Warehouse Data'!A:G,7,FALSE)</f>
        <v>99.99</v>
      </c>
      <c r="K1933" s="5">
        <f t="shared" si="30"/>
        <v>299.96999999999997</v>
      </c>
      <c r="L1933" s="15">
        <f>PRODUCT(VLOOKUP(C1933,'Warehouse Data'!A:H,8,FALSE),D1933)</f>
        <v>0.61031296834511983</v>
      </c>
    </row>
    <row r="1934" spans="1:12" x14ac:dyDescent="0.3">
      <c r="A1934" t="s">
        <v>8364</v>
      </c>
      <c r="B1934" t="s">
        <v>6758</v>
      </c>
      <c r="C1934" t="s">
        <v>3565</v>
      </c>
      <c r="D1934" s="3">
        <v>2</v>
      </c>
      <c r="E1934" s="3" t="s">
        <v>6640</v>
      </c>
      <c r="F1934" s="9">
        <v>45171.051978703676</v>
      </c>
      <c r="G1934" s="9">
        <v>45171.451200000003</v>
      </c>
      <c r="H1934" s="9">
        <v>45171.48531203701</v>
      </c>
      <c r="I1934" s="5" t="str">
        <f>IF(VLOOKUP(B1934, 'Customer Data'!B:C,2,FALSE)='Order Data per SKU'!E1934,"","Different")</f>
        <v/>
      </c>
      <c r="J1934" s="5">
        <f>VLOOKUP(C1934,'Warehouse Data'!A:G,7,FALSE)</f>
        <v>29.99</v>
      </c>
      <c r="K1934" s="5">
        <f t="shared" si="30"/>
        <v>59.98</v>
      </c>
      <c r="L1934" s="15">
        <f>PRODUCT(VLOOKUP(C1934,'Warehouse Data'!A:H,8,FALSE),D1934)</f>
        <v>1.0018420024782098</v>
      </c>
    </row>
    <row r="1935" spans="1:12" x14ac:dyDescent="0.3">
      <c r="A1935" t="s">
        <v>8365</v>
      </c>
      <c r="B1935" t="s">
        <v>6899</v>
      </c>
      <c r="C1935" t="s">
        <v>5452</v>
      </c>
      <c r="D1935" s="3">
        <v>3</v>
      </c>
      <c r="E1935" s="3" t="s">
        <v>6653</v>
      </c>
      <c r="F1935" s="9">
        <v>45171.422978703675</v>
      </c>
      <c r="G1935" s="9">
        <v>45171.912499999999</v>
      </c>
      <c r="H1935" s="9">
        <v>45171.99242314812</v>
      </c>
      <c r="I1935" s="5" t="str">
        <f>IF(VLOOKUP(B1935, 'Customer Data'!B:C,2,FALSE)='Order Data per SKU'!E1935,"","Different")</f>
        <v/>
      </c>
      <c r="J1935" s="5">
        <f>VLOOKUP(C1935,'Warehouse Data'!A:G,7,FALSE)</f>
        <v>30.99</v>
      </c>
      <c r="K1935" s="5">
        <f t="shared" si="30"/>
        <v>92.97</v>
      </c>
      <c r="L1935" s="15">
        <f>PRODUCT(VLOOKUP(C1935,'Warehouse Data'!A:H,8,FALSE),D1935)</f>
        <v>6.0223660127056773</v>
      </c>
    </row>
    <row r="1936" spans="1:12" x14ac:dyDescent="0.3">
      <c r="A1936" t="s">
        <v>8365</v>
      </c>
      <c r="B1936" t="s">
        <v>6899</v>
      </c>
      <c r="C1936" t="s">
        <v>5367</v>
      </c>
      <c r="D1936" s="3">
        <v>8</v>
      </c>
      <c r="E1936" s="3" t="s">
        <v>6653</v>
      </c>
      <c r="F1936" s="9">
        <v>45171.422978703675</v>
      </c>
      <c r="G1936" s="9">
        <v>45171.631000000001</v>
      </c>
      <c r="H1936" s="9">
        <v>45171.99242314812</v>
      </c>
      <c r="I1936" s="5" t="str">
        <f>IF(VLOOKUP(B1936, 'Customer Data'!B:C,2,FALSE)='Order Data per SKU'!E1936,"","Different")</f>
        <v/>
      </c>
      <c r="J1936" s="5">
        <f>VLOOKUP(C1936,'Warehouse Data'!A:G,7,FALSE)</f>
        <v>16.989999999999998</v>
      </c>
      <c r="K1936" s="5">
        <f t="shared" si="30"/>
        <v>135.91999999999999</v>
      </c>
      <c r="L1936" s="15">
        <f>PRODUCT(VLOOKUP(C1936,'Warehouse Data'!A:H,8,FALSE),D1936)</f>
        <v>40.033422466264952</v>
      </c>
    </row>
    <row r="1937" spans="1:12" x14ac:dyDescent="0.3">
      <c r="A1937" t="s">
        <v>8365</v>
      </c>
      <c r="B1937" t="s">
        <v>6899</v>
      </c>
      <c r="C1937" t="s">
        <v>4678</v>
      </c>
      <c r="D1937" s="3">
        <v>2</v>
      </c>
      <c r="E1937" s="3" t="s">
        <v>6653</v>
      </c>
      <c r="F1937" s="9">
        <v>45171.422978703675</v>
      </c>
      <c r="G1937" s="9">
        <v>45171.925300000003</v>
      </c>
      <c r="H1937" s="9">
        <v>45171.99242314812</v>
      </c>
      <c r="I1937" s="5" t="str">
        <f>IF(VLOOKUP(B1937, 'Customer Data'!B:C,2,FALSE)='Order Data per SKU'!E1937,"","Different")</f>
        <v/>
      </c>
      <c r="J1937" s="5">
        <f>VLOOKUP(C1937,'Warehouse Data'!A:G,7,FALSE)</f>
        <v>9.99</v>
      </c>
      <c r="K1937" s="5">
        <f t="shared" si="30"/>
        <v>19.98</v>
      </c>
      <c r="L1937" s="15">
        <f>PRODUCT(VLOOKUP(C1937,'Warehouse Data'!A:H,8,FALSE),D1937)</f>
        <v>0.40792122466166231</v>
      </c>
    </row>
    <row r="1938" spans="1:12" x14ac:dyDescent="0.3">
      <c r="A1938" t="s">
        <v>8366</v>
      </c>
      <c r="B1938" t="s">
        <v>7229</v>
      </c>
      <c r="C1938" t="s">
        <v>5975</v>
      </c>
      <c r="D1938" s="3">
        <v>8</v>
      </c>
      <c r="E1938" s="3" t="s">
        <v>6645</v>
      </c>
      <c r="F1938" s="9">
        <v>45171.779978703678</v>
      </c>
      <c r="G1938" s="9">
        <v>45172.042699999998</v>
      </c>
      <c r="H1938" s="9">
        <v>45172.682756481459</v>
      </c>
      <c r="I1938" s="5" t="str">
        <f>IF(VLOOKUP(B1938, 'Customer Data'!B:C,2,FALSE)='Order Data per SKU'!E1938,"","Different")</f>
        <v>Different</v>
      </c>
      <c r="J1938" s="5">
        <f>VLOOKUP(C1938,'Warehouse Data'!A:G,7,FALSE)</f>
        <v>39.99</v>
      </c>
      <c r="K1938" s="5">
        <f t="shared" si="30"/>
        <v>319.92</v>
      </c>
      <c r="L1938" s="15">
        <f>PRODUCT(VLOOKUP(C1938,'Warehouse Data'!A:H,8,FALSE),D1938)</f>
        <v>24.025876402259755</v>
      </c>
    </row>
    <row r="1939" spans="1:12" x14ac:dyDescent="0.3">
      <c r="A1939" t="s">
        <v>8367</v>
      </c>
      <c r="B1939" t="s">
        <v>6753</v>
      </c>
      <c r="C1939" t="s">
        <v>3928</v>
      </c>
      <c r="D1939" s="3">
        <v>3</v>
      </c>
      <c r="E1939" s="3" t="s">
        <v>6661</v>
      </c>
      <c r="F1939" s="9">
        <v>45172.222978703678</v>
      </c>
      <c r="G1939" s="9">
        <v>45172.667200000004</v>
      </c>
      <c r="H1939" s="9">
        <v>45173.202145370342</v>
      </c>
      <c r="I1939" s="5" t="str">
        <f>IF(VLOOKUP(B1939, 'Customer Data'!B:C,2,FALSE)='Order Data per SKU'!E1939,"","Different")</f>
        <v/>
      </c>
      <c r="J1939" s="5">
        <f>VLOOKUP(C1939,'Warehouse Data'!A:G,7,FALSE)</f>
        <v>89.99</v>
      </c>
      <c r="K1939" s="5">
        <f t="shared" si="30"/>
        <v>269.96999999999997</v>
      </c>
      <c r="L1939" s="15">
        <f>PRODUCT(VLOOKUP(C1939,'Warehouse Data'!A:H,8,FALSE),D1939)</f>
        <v>3.017683919623952</v>
      </c>
    </row>
    <row r="1940" spans="1:12" x14ac:dyDescent="0.3">
      <c r="A1940" t="s">
        <v>8367</v>
      </c>
      <c r="B1940" t="s">
        <v>6753</v>
      </c>
      <c r="C1940" t="s">
        <v>4649</v>
      </c>
      <c r="D1940" s="3">
        <v>7</v>
      </c>
      <c r="E1940" s="3" t="s">
        <v>6661</v>
      </c>
      <c r="F1940" s="9">
        <v>45172.222978703678</v>
      </c>
      <c r="G1940" s="9">
        <v>45172.537300000004</v>
      </c>
      <c r="H1940" s="9">
        <v>45173.202145370342</v>
      </c>
      <c r="I1940" s="5" t="str">
        <f>IF(VLOOKUP(B1940, 'Customer Data'!B:C,2,FALSE)='Order Data per SKU'!E1940,"","Different")</f>
        <v/>
      </c>
      <c r="J1940" s="5">
        <f>VLOOKUP(C1940,'Warehouse Data'!A:G,7,FALSE)</f>
        <v>14.99</v>
      </c>
      <c r="K1940" s="5">
        <f t="shared" si="30"/>
        <v>104.93</v>
      </c>
      <c r="L1940" s="15">
        <f>PRODUCT(VLOOKUP(C1940,'Warehouse Data'!A:H,8,FALSE),D1940)</f>
        <v>7.0353765490717795</v>
      </c>
    </row>
    <row r="1941" spans="1:12" x14ac:dyDescent="0.3">
      <c r="A1941" t="s">
        <v>8368</v>
      </c>
      <c r="B1941" t="s">
        <v>7112</v>
      </c>
      <c r="C1941" t="s">
        <v>3778</v>
      </c>
      <c r="D1941" s="3">
        <v>7</v>
      </c>
      <c r="E1941" s="3" t="s">
        <v>6658</v>
      </c>
      <c r="F1941" s="9">
        <v>45172.223978703674</v>
      </c>
      <c r="G1941" s="9">
        <v>45172.272700000001</v>
      </c>
      <c r="H1941" s="9">
        <v>45172.364950925898</v>
      </c>
      <c r="I1941" s="5" t="str">
        <f>IF(VLOOKUP(B1941, 'Customer Data'!B:C,2,FALSE)='Order Data per SKU'!E1941,"","Different")</f>
        <v/>
      </c>
      <c r="J1941" s="5">
        <f>VLOOKUP(C1941,'Warehouse Data'!A:G,7,FALSE)</f>
        <v>24.99</v>
      </c>
      <c r="K1941" s="5">
        <f t="shared" si="30"/>
        <v>174.92999999999998</v>
      </c>
      <c r="L1941" s="15">
        <f>PRODUCT(VLOOKUP(C1941,'Warehouse Data'!A:H,8,FALSE),D1941)</f>
        <v>2.138429565800362</v>
      </c>
    </row>
    <row r="1942" spans="1:12" x14ac:dyDescent="0.3">
      <c r="A1942" t="s">
        <v>8369</v>
      </c>
      <c r="B1942" t="s">
        <v>6848</v>
      </c>
      <c r="C1942" t="s">
        <v>5242</v>
      </c>
      <c r="D1942" s="3">
        <v>5</v>
      </c>
      <c r="E1942" s="3" t="s">
        <v>6624</v>
      </c>
      <c r="F1942" s="9">
        <v>45172.416978703674</v>
      </c>
      <c r="G1942" s="9">
        <v>45172.418700000002</v>
      </c>
      <c r="H1942" s="9">
        <v>45172.485728703672</v>
      </c>
      <c r="I1942" s="5" t="str">
        <f>IF(VLOOKUP(B1942, 'Customer Data'!B:C,2,FALSE)='Order Data per SKU'!E1942,"","Different")</f>
        <v/>
      </c>
      <c r="J1942" s="5">
        <f>VLOOKUP(C1942,'Warehouse Data'!A:G,7,FALSE)</f>
        <v>14.99</v>
      </c>
      <c r="K1942" s="5">
        <f t="shared" si="30"/>
        <v>74.95</v>
      </c>
      <c r="L1942" s="15">
        <f>PRODUCT(VLOOKUP(C1942,'Warehouse Data'!A:H,8,FALSE),D1942)</f>
        <v>4.0301717201786849</v>
      </c>
    </row>
    <row r="1943" spans="1:12" x14ac:dyDescent="0.3">
      <c r="A1943" t="s">
        <v>8369</v>
      </c>
      <c r="B1943" t="s">
        <v>6848</v>
      </c>
      <c r="C1943" t="s">
        <v>5657</v>
      </c>
      <c r="D1943" s="3">
        <v>7</v>
      </c>
      <c r="E1943" s="3" t="s">
        <v>6624</v>
      </c>
      <c r="F1943" s="9">
        <v>45172.416978703674</v>
      </c>
      <c r="G1943" s="9">
        <v>45172.438699999999</v>
      </c>
      <c r="H1943" s="9">
        <v>45172.485728703672</v>
      </c>
      <c r="I1943" s="5" t="str">
        <f>IF(VLOOKUP(B1943, 'Customer Data'!B:C,2,FALSE)='Order Data per SKU'!E1943,"","Different")</f>
        <v/>
      </c>
      <c r="J1943" s="5">
        <f>VLOOKUP(C1943,'Warehouse Data'!A:G,7,FALSE)</f>
        <v>39.99</v>
      </c>
      <c r="K1943" s="5">
        <f t="shared" si="30"/>
        <v>279.93</v>
      </c>
      <c r="L1943" s="15">
        <f>PRODUCT(VLOOKUP(C1943,'Warehouse Data'!A:H,8,FALSE),D1943)</f>
        <v>0.70902574949459363</v>
      </c>
    </row>
    <row r="1944" spans="1:12" x14ac:dyDescent="0.3">
      <c r="A1944" t="s">
        <v>8370</v>
      </c>
      <c r="B1944" t="s">
        <v>6931</v>
      </c>
      <c r="C1944" t="s">
        <v>5295</v>
      </c>
      <c r="D1944" s="3">
        <v>3</v>
      </c>
      <c r="E1944" s="3" t="s">
        <v>6658</v>
      </c>
      <c r="F1944" s="9">
        <v>45172.492978703674</v>
      </c>
      <c r="G1944" s="9">
        <v>45172.786899999999</v>
      </c>
      <c r="H1944" s="9">
        <v>45173.35825648145</v>
      </c>
      <c r="I1944" s="5" t="str">
        <f>IF(VLOOKUP(B1944, 'Customer Data'!B:C,2,FALSE)='Order Data per SKU'!E1944,"","Different")</f>
        <v/>
      </c>
      <c r="J1944" s="5">
        <f>VLOOKUP(C1944,'Warehouse Data'!A:G,7,FALSE)</f>
        <v>19.989999999999998</v>
      </c>
      <c r="K1944" s="5">
        <f t="shared" si="30"/>
        <v>59.97</v>
      </c>
      <c r="L1944" s="15">
        <f>PRODUCT(VLOOKUP(C1944,'Warehouse Data'!A:H,8,FALSE),D1944)</f>
        <v>3.023611070339348</v>
      </c>
    </row>
    <row r="1945" spans="1:12" x14ac:dyDescent="0.3">
      <c r="A1945" t="s">
        <v>8371</v>
      </c>
      <c r="B1945" t="s">
        <v>7153</v>
      </c>
      <c r="C1945" t="s">
        <v>5509</v>
      </c>
      <c r="D1945" s="3">
        <v>4</v>
      </c>
      <c r="E1945" s="3" t="s">
        <v>6640</v>
      </c>
      <c r="F1945" s="9">
        <v>45172.972978703678</v>
      </c>
      <c r="G1945" s="9">
        <v>45173.072099999998</v>
      </c>
      <c r="H1945" s="9">
        <v>45173.136173148123</v>
      </c>
      <c r="I1945" s="5" t="str">
        <f>IF(VLOOKUP(B1945, 'Customer Data'!B:C,2,FALSE)='Order Data per SKU'!E1945,"","Different")</f>
        <v/>
      </c>
      <c r="J1945" s="5">
        <f>VLOOKUP(C1945,'Warehouse Data'!A:G,7,FALSE)</f>
        <v>34.99</v>
      </c>
      <c r="K1945" s="5">
        <f t="shared" si="30"/>
        <v>139.96</v>
      </c>
      <c r="L1945" s="15">
        <f>PRODUCT(VLOOKUP(C1945,'Warehouse Data'!A:H,8,FALSE),D1945)</f>
        <v>96.009547047555841</v>
      </c>
    </row>
    <row r="1946" spans="1:12" x14ac:dyDescent="0.3">
      <c r="A1946" t="s">
        <v>8371</v>
      </c>
      <c r="B1946" t="s">
        <v>7153</v>
      </c>
      <c r="C1946" t="s">
        <v>4423</v>
      </c>
      <c r="D1946" s="3">
        <v>3</v>
      </c>
      <c r="E1946" s="3" t="s">
        <v>6640</v>
      </c>
      <c r="F1946" s="9">
        <v>45172.972978703678</v>
      </c>
      <c r="G1946" s="9">
        <v>45173.007299999997</v>
      </c>
      <c r="H1946" s="9">
        <v>45173.136173148123</v>
      </c>
      <c r="I1946" s="5" t="str">
        <f>IF(VLOOKUP(B1946, 'Customer Data'!B:C,2,FALSE)='Order Data per SKU'!E1946,"","Different")</f>
        <v/>
      </c>
      <c r="J1946" s="5">
        <f>VLOOKUP(C1946,'Warehouse Data'!A:G,7,FALSE)</f>
        <v>11.99</v>
      </c>
      <c r="K1946" s="5">
        <f t="shared" si="30"/>
        <v>35.97</v>
      </c>
      <c r="L1946" s="15">
        <f>PRODUCT(VLOOKUP(C1946,'Warehouse Data'!A:H,8,FALSE),D1946)</f>
        <v>9.012481926591505</v>
      </c>
    </row>
    <row r="1947" spans="1:12" x14ac:dyDescent="0.3">
      <c r="A1947" t="s">
        <v>8371</v>
      </c>
      <c r="B1947" t="s">
        <v>7153</v>
      </c>
      <c r="C1947" t="s">
        <v>3326</v>
      </c>
      <c r="D1947" s="3">
        <v>1</v>
      </c>
      <c r="E1947" s="3" t="s">
        <v>6640</v>
      </c>
      <c r="F1947" s="9">
        <v>45172.972978703678</v>
      </c>
      <c r="G1947" s="9">
        <v>45173.043899999997</v>
      </c>
      <c r="H1947" s="9">
        <v>45173.136173148123</v>
      </c>
      <c r="I1947" s="5" t="str">
        <f>IF(VLOOKUP(B1947, 'Customer Data'!B:C,2,FALSE)='Order Data per SKU'!E1947,"","Different")</f>
        <v/>
      </c>
      <c r="J1947" s="5">
        <f>VLOOKUP(C1947,'Warehouse Data'!A:G,7,FALSE)</f>
        <v>24.99</v>
      </c>
      <c r="K1947" s="5">
        <f t="shared" si="30"/>
        <v>24.99</v>
      </c>
      <c r="L1947" s="15">
        <f>PRODUCT(VLOOKUP(C1947,'Warehouse Data'!A:H,8,FALSE),D1947)</f>
        <v>0.10283376285135286</v>
      </c>
    </row>
    <row r="1948" spans="1:12" x14ac:dyDescent="0.3">
      <c r="A1948" t="s">
        <v>8372</v>
      </c>
      <c r="B1948" t="s">
        <v>7170</v>
      </c>
      <c r="C1948" t="s">
        <v>4904</v>
      </c>
      <c r="D1948" s="3">
        <v>2</v>
      </c>
      <c r="E1948" s="3" t="s">
        <v>6664</v>
      </c>
      <c r="F1948" s="9">
        <v>45173.237978703677</v>
      </c>
      <c r="G1948" s="9">
        <v>45173.567499999997</v>
      </c>
      <c r="H1948" s="9">
        <v>45173.74006203701</v>
      </c>
      <c r="I1948" s="5" t="str">
        <f>IF(VLOOKUP(B1948, 'Customer Data'!B:C,2,FALSE)='Order Data per SKU'!E1948,"","Different")</f>
        <v/>
      </c>
      <c r="J1948" s="5">
        <f>VLOOKUP(C1948,'Warehouse Data'!A:G,7,FALSE)</f>
        <v>12.99</v>
      </c>
      <c r="K1948" s="5">
        <f t="shared" si="30"/>
        <v>25.98</v>
      </c>
      <c r="L1948" s="15">
        <f>PRODUCT(VLOOKUP(C1948,'Warehouse Data'!A:H,8,FALSE),D1948)</f>
        <v>0.20365580756541804</v>
      </c>
    </row>
    <row r="1949" spans="1:12" x14ac:dyDescent="0.3">
      <c r="A1949" t="s">
        <v>8373</v>
      </c>
      <c r="B1949" t="s">
        <v>7158</v>
      </c>
      <c r="C1949" t="s">
        <v>3404</v>
      </c>
      <c r="D1949" s="3">
        <v>5</v>
      </c>
      <c r="E1949" s="3" t="s">
        <v>6623</v>
      </c>
      <c r="F1949" s="9">
        <v>45173.57397870368</v>
      </c>
      <c r="G1949" s="9">
        <v>45173.619700000003</v>
      </c>
      <c r="H1949" s="9">
        <v>45173.690645370349</v>
      </c>
      <c r="I1949" s="5" t="str">
        <f>IF(VLOOKUP(B1949, 'Customer Data'!B:C,2,FALSE)='Order Data per SKU'!E1949,"","Different")</f>
        <v/>
      </c>
      <c r="J1949" s="5">
        <f>VLOOKUP(C1949,'Warehouse Data'!A:G,7,FALSE)</f>
        <v>18.989999999999998</v>
      </c>
      <c r="K1949" s="5">
        <f t="shared" si="30"/>
        <v>94.949999999999989</v>
      </c>
      <c r="L1949" s="15">
        <f>PRODUCT(VLOOKUP(C1949,'Warehouse Data'!A:H,8,FALSE),D1949)</f>
        <v>0.5330641222052519</v>
      </c>
    </row>
    <row r="1950" spans="1:12" x14ac:dyDescent="0.3">
      <c r="A1950" t="s">
        <v>8373</v>
      </c>
      <c r="B1950" t="s">
        <v>7158</v>
      </c>
      <c r="C1950" t="s">
        <v>3249</v>
      </c>
      <c r="D1950" s="3">
        <v>2</v>
      </c>
      <c r="E1950" s="3" t="s">
        <v>6623</v>
      </c>
      <c r="F1950" s="9">
        <v>45173.57397870368</v>
      </c>
      <c r="G1950" s="9">
        <v>45173.593399999998</v>
      </c>
      <c r="H1950" s="9">
        <v>45173.690645370349</v>
      </c>
      <c r="I1950" s="5" t="str">
        <f>IF(VLOOKUP(B1950, 'Customer Data'!B:C,2,FALSE)='Order Data per SKU'!E1950,"","Different")</f>
        <v/>
      </c>
      <c r="J1950" s="5">
        <f>VLOOKUP(C1950,'Warehouse Data'!A:G,7,FALSE)</f>
        <v>21.99</v>
      </c>
      <c r="K1950" s="5">
        <f t="shared" si="30"/>
        <v>43.98</v>
      </c>
      <c r="L1950" s="15">
        <f>PRODUCT(VLOOKUP(C1950,'Warehouse Data'!A:H,8,FALSE),D1950)</f>
        <v>1.0028399139415485</v>
      </c>
    </row>
    <row r="1951" spans="1:12" x14ac:dyDescent="0.3">
      <c r="A1951" t="s">
        <v>8373</v>
      </c>
      <c r="B1951" t="s">
        <v>7158</v>
      </c>
      <c r="C1951" t="s">
        <v>3590</v>
      </c>
      <c r="D1951" s="3">
        <v>2</v>
      </c>
      <c r="E1951" s="3" t="s">
        <v>6623</v>
      </c>
      <c r="F1951" s="9">
        <v>45173.57397870368</v>
      </c>
      <c r="G1951" s="9">
        <v>45173.682999999997</v>
      </c>
      <c r="H1951" s="9">
        <v>45173.690645370349</v>
      </c>
      <c r="I1951" s="5" t="str">
        <f>IF(VLOOKUP(B1951, 'Customer Data'!B:C,2,FALSE)='Order Data per SKU'!E1951,"","Different")</f>
        <v/>
      </c>
      <c r="J1951" s="5">
        <f>VLOOKUP(C1951,'Warehouse Data'!A:G,7,FALSE)</f>
        <v>13.99</v>
      </c>
      <c r="K1951" s="5">
        <f t="shared" si="30"/>
        <v>27.98</v>
      </c>
      <c r="L1951" s="15">
        <f>PRODUCT(VLOOKUP(C1951,'Warehouse Data'!A:H,8,FALSE),D1951)</f>
        <v>2.002775807047525</v>
      </c>
    </row>
    <row r="1952" spans="1:12" x14ac:dyDescent="0.3">
      <c r="A1952" t="s">
        <v>8374</v>
      </c>
      <c r="B1952" t="s">
        <v>7095</v>
      </c>
      <c r="C1952" t="s">
        <v>4414</v>
      </c>
      <c r="D1952" s="3">
        <v>7</v>
      </c>
      <c r="E1952" s="3" t="s">
        <v>6650</v>
      </c>
      <c r="F1952" s="9">
        <v>45173.818978703683</v>
      </c>
      <c r="G1952" s="9">
        <v>45174.0651</v>
      </c>
      <c r="H1952" s="9">
        <v>45174.265506481461</v>
      </c>
      <c r="I1952" s="5" t="str">
        <f>IF(VLOOKUP(B1952, 'Customer Data'!B:C,2,FALSE)='Order Data per SKU'!E1952,"","Different")</f>
        <v>Different</v>
      </c>
      <c r="J1952" s="5">
        <f>VLOOKUP(C1952,'Warehouse Data'!A:G,7,FALSE)</f>
        <v>9.99</v>
      </c>
      <c r="K1952" s="5">
        <f t="shared" si="30"/>
        <v>69.930000000000007</v>
      </c>
      <c r="L1952" s="15">
        <f>PRODUCT(VLOOKUP(C1952,'Warehouse Data'!A:H,8,FALSE),D1952)</f>
        <v>70.053639346065978</v>
      </c>
    </row>
    <row r="1953" spans="1:12" x14ac:dyDescent="0.3">
      <c r="A1953" t="s">
        <v>8375</v>
      </c>
      <c r="B1953" t="s">
        <v>7001</v>
      </c>
      <c r="C1953" t="s">
        <v>3678</v>
      </c>
      <c r="D1953" s="3">
        <v>1</v>
      </c>
      <c r="E1953" s="3" t="s">
        <v>6627</v>
      </c>
      <c r="F1953" s="9">
        <v>45174.261978703682</v>
      </c>
      <c r="G1953" s="9">
        <v>45174.631500000003</v>
      </c>
      <c r="H1953" s="9">
        <v>45174.827950925901</v>
      </c>
      <c r="I1953" s="5" t="str">
        <f>IF(VLOOKUP(B1953, 'Customer Data'!B:C,2,FALSE)='Order Data per SKU'!E1953,"","Different")</f>
        <v/>
      </c>
      <c r="J1953" s="5">
        <f>VLOOKUP(C1953,'Warehouse Data'!A:G,7,FALSE)</f>
        <v>5.99</v>
      </c>
      <c r="K1953" s="5">
        <f t="shared" si="30"/>
        <v>5.99</v>
      </c>
      <c r="L1953" s="15">
        <f>PRODUCT(VLOOKUP(C1953,'Warehouse Data'!A:H,8,FALSE),D1953)</f>
        <v>2.0083771679306537</v>
      </c>
    </row>
    <row r="1954" spans="1:12" x14ac:dyDescent="0.3">
      <c r="A1954" t="s">
        <v>8375</v>
      </c>
      <c r="B1954" t="s">
        <v>7001</v>
      </c>
      <c r="C1954" t="s">
        <v>3430</v>
      </c>
      <c r="D1954" s="3">
        <v>5</v>
      </c>
      <c r="E1954" s="3" t="s">
        <v>6627</v>
      </c>
      <c r="F1954" s="9">
        <v>45174.261978703682</v>
      </c>
      <c r="G1954" s="9">
        <v>45174.762600000002</v>
      </c>
      <c r="H1954" s="9">
        <v>45174.827950925901</v>
      </c>
      <c r="I1954" s="5" t="str">
        <f>IF(VLOOKUP(B1954, 'Customer Data'!B:C,2,FALSE)='Order Data per SKU'!E1954,"","Different")</f>
        <v/>
      </c>
      <c r="J1954" s="5">
        <f>VLOOKUP(C1954,'Warehouse Data'!A:G,7,FALSE)</f>
        <v>249.99</v>
      </c>
      <c r="K1954" s="5">
        <f t="shared" si="30"/>
        <v>1249.95</v>
      </c>
      <c r="L1954" s="15">
        <f>PRODUCT(VLOOKUP(C1954,'Warehouse Data'!A:H,8,FALSE),D1954)</f>
        <v>15.047430780728259</v>
      </c>
    </row>
    <row r="1955" spans="1:12" x14ac:dyDescent="0.3">
      <c r="A1955" t="s">
        <v>8375</v>
      </c>
      <c r="B1955" t="s">
        <v>7001</v>
      </c>
      <c r="C1955" t="s">
        <v>5425</v>
      </c>
      <c r="D1955" s="3">
        <v>4</v>
      </c>
      <c r="E1955" s="3" t="s">
        <v>6627</v>
      </c>
      <c r="F1955" s="9">
        <v>45174.261978703682</v>
      </c>
      <c r="G1955" s="9">
        <v>45174.311199999996</v>
      </c>
      <c r="H1955" s="9">
        <v>45174.827950925901</v>
      </c>
      <c r="I1955" s="5" t="str">
        <f>IF(VLOOKUP(B1955, 'Customer Data'!B:C,2,FALSE)='Order Data per SKU'!E1955,"","Different")</f>
        <v/>
      </c>
      <c r="J1955" s="5">
        <f>VLOOKUP(C1955,'Warehouse Data'!A:G,7,FALSE)</f>
        <v>25.99</v>
      </c>
      <c r="K1955" s="5">
        <f t="shared" si="30"/>
        <v>103.96</v>
      </c>
      <c r="L1955" s="15">
        <f>PRODUCT(VLOOKUP(C1955,'Warehouse Data'!A:H,8,FALSE),D1955)</f>
        <v>80.00891926986813</v>
      </c>
    </row>
    <row r="1956" spans="1:12" x14ac:dyDescent="0.3">
      <c r="A1956" t="s">
        <v>8375</v>
      </c>
      <c r="B1956" t="s">
        <v>7001</v>
      </c>
      <c r="C1956" t="s">
        <v>3721</v>
      </c>
      <c r="D1956" s="3">
        <v>1</v>
      </c>
      <c r="E1956" s="3" t="s">
        <v>6627</v>
      </c>
      <c r="F1956" s="9">
        <v>45174.261978703682</v>
      </c>
      <c r="G1956" s="9">
        <v>45174.371200000001</v>
      </c>
      <c r="H1956" s="9">
        <v>45174.827950925901</v>
      </c>
      <c r="I1956" s="5" t="str">
        <f>IF(VLOOKUP(B1956, 'Customer Data'!B:C,2,FALSE)='Order Data per SKU'!E1956,"","Different")</f>
        <v/>
      </c>
      <c r="J1956" s="5">
        <f>VLOOKUP(C1956,'Warehouse Data'!A:G,7,FALSE)</f>
        <v>9.99</v>
      </c>
      <c r="K1956" s="5">
        <f t="shared" si="30"/>
        <v>9.99</v>
      </c>
      <c r="L1956" s="15">
        <f>PRODUCT(VLOOKUP(C1956,'Warehouse Data'!A:H,8,FALSE),D1956)</f>
        <v>5.0031975076488022</v>
      </c>
    </row>
    <row r="1957" spans="1:12" x14ac:dyDescent="0.3">
      <c r="A1957" t="s">
        <v>8376</v>
      </c>
      <c r="B1957" t="s">
        <v>7135</v>
      </c>
      <c r="C1957" t="s">
        <v>3413</v>
      </c>
      <c r="D1957" s="3">
        <v>4</v>
      </c>
      <c r="E1957" s="3" t="s">
        <v>6627</v>
      </c>
      <c r="F1957" s="9">
        <v>45174.413978703684</v>
      </c>
      <c r="G1957" s="9">
        <v>45174.423300000002</v>
      </c>
      <c r="H1957" s="9">
        <v>45174.641062037015</v>
      </c>
      <c r="I1957" s="5" t="str">
        <f>IF(VLOOKUP(B1957, 'Customer Data'!B:C,2,FALSE)='Order Data per SKU'!E1957,"","Different")</f>
        <v/>
      </c>
      <c r="J1957" s="5">
        <f>VLOOKUP(C1957,'Warehouse Data'!A:G,7,FALSE)</f>
        <v>8.99</v>
      </c>
      <c r="K1957" s="5">
        <f t="shared" si="30"/>
        <v>35.96</v>
      </c>
      <c r="L1957" s="15">
        <f>PRODUCT(VLOOKUP(C1957,'Warehouse Data'!A:H,8,FALSE),D1957)</f>
        <v>0.4216715597526956</v>
      </c>
    </row>
    <row r="1958" spans="1:12" x14ac:dyDescent="0.3">
      <c r="A1958" t="s">
        <v>8376</v>
      </c>
      <c r="B1958" t="s">
        <v>7135</v>
      </c>
      <c r="C1958" t="s">
        <v>3485</v>
      </c>
      <c r="D1958" s="3">
        <v>1</v>
      </c>
      <c r="E1958" s="3" t="s">
        <v>6627</v>
      </c>
      <c r="F1958" s="9">
        <v>45174.413978703684</v>
      </c>
      <c r="G1958" s="9">
        <v>45174.636200000001</v>
      </c>
      <c r="H1958" s="9">
        <v>45174.641062037015</v>
      </c>
      <c r="I1958" s="5" t="str">
        <f>IF(VLOOKUP(B1958, 'Customer Data'!B:C,2,FALSE)='Order Data per SKU'!E1958,"","Different")</f>
        <v/>
      </c>
      <c r="J1958" s="5">
        <f>VLOOKUP(C1958,'Warehouse Data'!A:G,7,FALSE)</f>
        <v>6.99</v>
      </c>
      <c r="K1958" s="5">
        <f t="shared" si="30"/>
        <v>6.99</v>
      </c>
      <c r="L1958" s="15">
        <f>PRODUCT(VLOOKUP(C1958,'Warehouse Data'!A:H,8,FALSE),D1958)</f>
        <v>0.5064469097348997</v>
      </c>
    </row>
    <row r="1959" spans="1:12" x14ac:dyDescent="0.3">
      <c r="A1959" t="s">
        <v>8377</v>
      </c>
      <c r="B1959" t="s">
        <v>6909</v>
      </c>
      <c r="C1959" t="s">
        <v>5160</v>
      </c>
      <c r="D1959" s="3">
        <v>7</v>
      </c>
      <c r="E1959" s="3" t="s">
        <v>6641</v>
      </c>
      <c r="F1959" s="9">
        <v>45174.526978703681</v>
      </c>
      <c r="G1959" s="9">
        <v>45175.052100000001</v>
      </c>
      <c r="H1959" s="9">
        <v>45175.274200925902</v>
      </c>
      <c r="I1959" s="5" t="str">
        <f>IF(VLOOKUP(B1959, 'Customer Data'!B:C,2,FALSE)='Order Data per SKU'!E1959,"","Different")</f>
        <v/>
      </c>
      <c r="J1959" s="5">
        <f>VLOOKUP(C1959,'Warehouse Data'!A:G,7,FALSE)</f>
        <v>29.99</v>
      </c>
      <c r="K1959" s="5">
        <f t="shared" si="30"/>
        <v>209.92999999999998</v>
      </c>
      <c r="L1959" s="15">
        <f>PRODUCT(VLOOKUP(C1959,'Warehouse Data'!A:H,8,FALSE),D1959)</f>
        <v>21.061456797460693</v>
      </c>
    </row>
    <row r="1960" spans="1:12" x14ac:dyDescent="0.3">
      <c r="A1960" t="s">
        <v>8378</v>
      </c>
      <c r="B1960" t="s">
        <v>7102</v>
      </c>
      <c r="C1960" t="s">
        <v>4412</v>
      </c>
      <c r="D1960" s="3">
        <v>5</v>
      </c>
      <c r="E1960" s="3" t="s">
        <v>6661</v>
      </c>
      <c r="F1960" s="9">
        <v>45174.538978703684</v>
      </c>
      <c r="G1960" s="9">
        <v>45174.693700000003</v>
      </c>
      <c r="H1960" s="9">
        <v>45175.021617592574</v>
      </c>
      <c r="I1960" s="5" t="str">
        <f>IF(VLOOKUP(B1960, 'Customer Data'!B:C,2,FALSE)='Order Data per SKU'!E1960,"","Different")</f>
        <v/>
      </c>
      <c r="J1960" s="5">
        <f>VLOOKUP(C1960,'Warehouse Data'!A:G,7,FALSE)</f>
        <v>15.99</v>
      </c>
      <c r="K1960" s="5">
        <f t="shared" si="30"/>
        <v>79.95</v>
      </c>
      <c r="L1960" s="15">
        <f>PRODUCT(VLOOKUP(C1960,'Warehouse Data'!A:H,8,FALSE),D1960)</f>
        <v>25.030963980453901</v>
      </c>
    </row>
    <row r="1961" spans="1:12" x14ac:dyDescent="0.3">
      <c r="A1961" t="s">
        <v>8379</v>
      </c>
      <c r="B1961" t="s">
        <v>6864</v>
      </c>
      <c r="C1961" t="s">
        <v>3620</v>
      </c>
      <c r="D1961" s="3">
        <v>4</v>
      </c>
      <c r="E1961" s="3" t="s">
        <v>6619</v>
      </c>
      <c r="F1961" s="9">
        <v>45174.891978703687</v>
      </c>
      <c r="G1961" s="9">
        <v>45174.897199999999</v>
      </c>
      <c r="H1961" s="9">
        <v>45174.921145370354</v>
      </c>
      <c r="I1961" s="5" t="str">
        <f>IF(VLOOKUP(B1961, 'Customer Data'!B:C,2,FALSE)='Order Data per SKU'!E1961,"","Different")</f>
        <v/>
      </c>
      <c r="J1961" s="5">
        <f>VLOOKUP(C1961,'Warehouse Data'!A:G,7,FALSE)</f>
        <v>69.989999999999995</v>
      </c>
      <c r="K1961" s="5">
        <f t="shared" si="30"/>
        <v>279.95999999999998</v>
      </c>
      <c r="L1961" s="15">
        <f>PRODUCT(VLOOKUP(C1961,'Warehouse Data'!A:H,8,FALSE),D1961)</f>
        <v>1.2129144460889469</v>
      </c>
    </row>
    <row r="1962" spans="1:12" x14ac:dyDescent="0.3">
      <c r="A1962" t="s">
        <v>8380</v>
      </c>
      <c r="B1962" t="s">
        <v>6939</v>
      </c>
      <c r="C1962" t="s">
        <v>5188</v>
      </c>
      <c r="D1962" s="3">
        <v>7</v>
      </c>
      <c r="E1962" s="3" t="s">
        <v>6661</v>
      </c>
      <c r="F1962" s="9">
        <v>45175.021978703684</v>
      </c>
      <c r="G1962" s="9">
        <v>45175.472500000003</v>
      </c>
      <c r="H1962" s="9">
        <v>45175.791423148126</v>
      </c>
      <c r="I1962" s="5" t="str">
        <f>IF(VLOOKUP(B1962, 'Customer Data'!B:C,2,FALSE)='Order Data per SKU'!E1962,"","Different")</f>
        <v/>
      </c>
      <c r="J1962" s="5">
        <f>VLOOKUP(C1962,'Warehouse Data'!A:G,7,FALSE)</f>
        <v>32.99</v>
      </c>
      <c r="K1962" s="5">
        <f t="shared" si="30"/>
        <v>230.93</v>
      </c>
      <c r="L1962" s="15">
        <f>PRODUCT(VLOOKUP(C1962,'Warehouse Data'!A:H,8,FALSE),D1962)</f>
        <v>7.007881194789916</v>
      </c>
    </row>
    <row r="1963" spans="1:12" x14ac:dyDescent="0.3">
      <c r="A1963" t="s">
        <v>8381</v>
      </c>
      <c r="B1963" t="s">
        <v>7234</v>
      </c>
      <c r="C1963" t="s">
        <v>4118</v>
      </c>
      <c r="D1963" s="3">
        <v>7</v>
      </c>
      <c r="E1963" s="3" t="s">
        <v>6656</v>
      </c>
      <c r="F1963" s="9">
        <v>45175.475978703682</v>
      </c>
      <c r="G1963" s="9">
        <v>45176.006699999998</v>
      </c>
      <c r="H1963" s="9">
        <v>45176.323200925901</v>
      </c>
      <c r="I1963" s="5" t="str">
        <f>IF(VLOOKUP(B1963, 'Customer Data'!B:C,2,FALSE)='Order Data per SKU'!E1963,"","Different")</f>
        <v/>
      </c>
      <c r="J1963" s="5">
        <f>VLOOKUP(C1963,'Warehouse Data'!A:G,7,FALSE)</f>
        <v>49.99</v>
      </c>
      <c r="K1963" s="5">
        <f t="shared" si="30"/>
        <v>349.93</v>
      </c>
      <c r="L1963" s="15">
        <f>PRODUCT(VLOOKUP(C1963,'Warehouse Data'!A:H,8,FALSE),D1963)</f>
        <v>56.007994290239765</v>
      </c>
    </row>
    <row r="1964" spans="1:12" x14ac:dyDescent="0.3">
      <c r="A1964" t="s">
        <v>8381</v>
      </c>
      <c r="B1964" t="s">
        <v>7234</v>
      </c>
      <c r="C1964" t="s">
        <v>5434</v>
      </c>
      <c r="D1964" s="3">
        <v>4</v>
      </c>
      <c r="E1964" s="3" t="s">
        <v>6656</v>
      </c>
      <c r="F1964" s="9">
        <v>45175.475978703682</v>
      </c>
      <c r="G1964" s="9">
        <v>45175.692199999998</v>
      </c>
      <c r="H1964" s="9">
        <v>45176.323200925901</v>
      </c>
      <c r="I1964" s="5" t="str">
        <f>IF(VLOOKUP(B1964, 'Customer Data'!B:C,2,FALSE)='Order Data per SKU'!E1964,"","Different")</f>
        <v/>
      </c>
      <c r="J1964" s="5">
        <f>VLOOKUP(C1964,'Warehouse Data'!A:G,7,FALSE)</f>
        <v>34.99</v>
      </c>
      <c r="K1964" s="5">
        <f t="shared" si="30"/>
        <v>139.96</v>
      </c>
      <c r="L1964" s="15">
        <f>PRODUCT(VLOOKUP(C1964,'Warehouse Data'!A:H,8,FALSE),D1964)</f>
        <v>88.021360331405006</v>
      </c>
    </row>
    <row r="1965" spans="1:12" x14ac:dyDescent="0.3">
      <c r="A1965" t="s">
        <v>8381</v>
      </c>
      <c r="B1965" t="s">
        <v>7234</v>
      </c>
      <c r="C1965" t="s">
        <v>4063</v>
      </c>
      <c r="D1965" s="3">
        <v>6</v>
      </c>
      <c r="E1965" s="3" t="s">
        <v>6656</v>
      </c>
      <c r="F1965" s="9">
        <v>45175.475978703682</v>
      </c>
      <c r="G1965" s="9">
        <v>45176.0677</v>
      </c>
      <c r="H1965" s="9">
        <v>45176.323200925901</v>
      </c>
      <c r="I1965" s="5" t="str">
        <f>IF(VLOOKUP(B1965, 'Customer Data'!B:C,2,FALSE)='Order Data per SKU'!E1965,"","Different")</f>
        <v/>
      </c>
      <c r="J1965" s="5">
        <f>VLOOKUP(C1965,'Warehouse Data'!A:G,7,FALSE)</f>
        <v>19.989999999999998</v>
      </c>
      <c r="K1965" s="5">
        <f t="shared" si="30"/>
        <v>119.94</v>
      </c>
      <c r="L1965" s="15">
        <f>PRODUCT(VLOOKUP(C1965,'Warehouse Data'!A:H,8,FALSE),D1965)</f>
        <v>3.0057133989226745</v>
      </c>
    </row>
    <row r="1966" spans="1:12" x14ac:dyDescent="0.3">
      <c r="A1966" t="s">
        <v>8382</v>
      </c>
      <c r="B1966" t="s">
        <v>7261</v>
      </c>
      <c r="C1966" t="s">
        <v>5202</v>
      </c>
      <c r="D1966" s="3">
        <v>6</v>
      </c>
      <c r="E1966" s="3" t="s">
        <v>6623</v>
      </c>
      <c r="F1966" s="9">
        <v>45175.574978703684</v>
      </c>
      <c r="G1966" s="9">
        <v>45175.590600000003</v>
      </c>
      <c r="H1966" s="9">
        <v>45176.178450925909</v>
      </c>
      <c r="I1966" s="5" t="str">
        <f>IF(VLOOKUP(B1966, 'Customer Data'!B:C,2,FALSE)='Order Data per SKU'!E1966,"","Different")</f>
        <v/>
      </c>
      <c r="J1966" s="5">
        <f>VLOOKUP(C1966,'Warehouse Data'!A:G,7,FALSE)</f>
        <v>15.99</v>
      </c>
      <c r="K1966" s="5">
        <f t="shared" si="30"/>
        <v>95.94</v>
      </c>
      <c r="L1966" s="15">
        <f>PRODUCT(VLOOKUP(C1966,'Warehouse Data'!A:H,8,FALSE),D1966)</f>
        <v>0.62021808849361904</v>
      </c>
    </row>
    <row r="1967" spans="1:12" x14ac:dyDescent="0.3">
      <c r="A1967" t="s">
        <v>8383</v>
      </c>
      <c r="B1967" t="s">
        <v>7012</v>
      </c>
      <c r="C1967" t="s">
        <v>4922</v>
      </c>
      <c r="D1967" s="3">
        <v>3</v>
      </c>
      <c r="E1967" s="3" t="s">
        <v>6627</v>
      </c>
      <c r="F1967" s="9">
        <v>45175.699978703684</v>
      </c>
      <c r="G1967" s="9">
        <v>45176.015099999997</v>
      </c>
      <c r="H1967" s="9">
        <v>45176.554839814795</v>
      </c>
      <c r="I1967" s="5" t="str">
        <f>IF(VLOOKUP(B1967, 'Customer Data'!B:C,2,FALSE)='Order Data per SKU'!E1967,"","Different")</f>
        <v/>
      </c>
      <c r="J1967" s="5">
        <f>VLOOKUP(C1967,'Warehouse Data'!A:G,7,FALSE)</f>
        <v>9.99</v>
      </c>
      <c r="K1967" s="5">
        <f t="shared" si="30"/>
        <v>29.97</v>
      </c>
      <c r="L1967" s="15">
        <f>PRODUCT(VLOOKUP(C1967,'Warehouse Data'!A:H,8,FALSE),D1967)</f>
        <v>90.016602680368038</v>
      </c>
    </row>
    <row r="1968" spans="1:12" x14ac:dyDescent="0.3">
      <c r="A1968" t="s">
        <v>8383</v>
      </c>
      <c r="B1968" t="s">
        <v>7012</v>
      </c>
      <c r="C1968" t="s">
        <v>5407</v>
      </c>
      <c r="D1968" s="3">
        <v>5</v>
      </c>
      <c r="E1968" s="3" t="s">
        <v>6627</v>
      </c>
      <c r="F1968" s="9">
        <v>45175.699978703684</v>
      </c>
      <c r="G1968" s="9">
        <v>45176.307399999998</v>
      </c>
      <c r="H1968" s="9">
        <v>45176.554839814795</v>
      </c>
      <c r="I1968" s="5" t="str">
        <f>IF(VLOOKUP(B1968, 'Customer Data'!B:C,2,FALSE)='Order Data per SKU'!E1968,"","Different")</f>
        <v/>
      </c>
      <c r="J1968" s="5">
        <f>VLOOKUP(C1968,'Warehouse Data'!A:G,7,FALSE)</f>
        <v>25.99</v>
      </c>
      <c r="K1968" s="5">
        <f t="shared" si="30"/>
        <v>129.94999999999999</v>
      </c>
      <c r="L1968" s="15">
        <f>PRODUCT(VLOOKUP(C1968,'Warehouse Data'!A:H,8,FALSE),D1968)</f>
        <v>0.51576592854339143</v>
      </c>
    </row>
    <row r="1969" spans="1:12" x14ac:dyDescent="0.3">
      <c r="A1969" t="s">
        <v>8384</v>
      </c>
      <c r="B1969" t="s">
        <v>7027</v>
      </c>
      <c r="C1969" t="s">
        <v>3203</v>
      </c>
      <c r="D1969" s="3">
        <v>8</v>
      </c>
      <c r="E1969" s="3" t="s">
        <v>6660</v>
      </c>
      <c r="F1969" s="9">
        <v>45175.920978703682</v>
      </c>
      <c r="G1969" s="9">
        <v>45176.086199999998</v>
      </c>
      <c r="H1969" s="9">
        <v>45176.124450925905</v>
      </c>
      <c r="I1969" s="5" t="str">
        <f>IF(VLOOKUP(B1969, 'Customer Data'!B:C,2,FALSE)='Order Data per SKU'!E1969,"","Different")</f>
        <v/>
      </c>
      <c r="J1969" s="5">
        <f>VLOOKUP(C1969,'Warehouse Data'!A:G,7,FALSE)</f>
        <v>14.99</v>
      </c>
      <c r="K1969" s="5">
        <f t="shared" si="30"/>
        <v>119.92</v>
      </c>
      <c r="L1969" s="15">
        <f>PRODUCT(VLOOKUP(C1969,'Warehouse Data'!A:H,8,FALSE),D1969)</f>
        <v>24.037637505561197</v>
      </c>
    </row>
    <row r="1970" spans="1:12" x14ac:dyDescent="0.3">
      <c r="A1970" t="s">
        <v>8385</v>
      </c>
      <c r="B1970" t="s">
        <v>7011</v>
      </c>
      <c r="C1970" t="s">
        <v>5790</v>
      </c>
      <c r="D1970" s="3">
        <v>3</v>
      </c>
      <c r="E1970" s="3" t="s">
        <v>6661</v>
      </c>
      <c r="F1970" s="9">
        <v>45176.189978703682</v>
      </c>
      <c r="G1970" s="9">
        <v>45176.339200000002</v>
      </c>
      <c r="H1970" s="9">
        <v>45176.381645370348</v>
      </c>
      <c r="I1970" s="5" t="str">
        <f>IF(VLOOKUP(B1970, 'Customer Data'!B:C,2,FALSE)='Order Data per SKU'!E1970,"","Different")</f>
        <v/>
      </c>
      <c r="J1970" s="5">
        <f>VLOOKUP(C1970,'Warehouse Data'!A:G,7,FALSE)</f>
        <v>79.989999999999995</v>
      </c>
      <c r="K1970" s="5">
        <f t="shared" si="30"/>
        <v>239.96999999999997</v>
      </c>
      <c r="L1970" s="15">
        <f>PRODUCT(VLOOKUP(C1970,'Warehouse Data'!A:H,8,FALSE),D1970)</f>
        <v>1.5150817793735079</v>
      </c>
    </row>
    <row r="1971" spans="1:12" x14ac:dyDescent="0.3">
      <c r="A1971" t="s">
        <v>8385</v>
      </c>
      <c r="B1971" t="s">
        <v>7011</v>
      </c>
      <c r="C1971" t="s">
        <v>4367</v>
      </c>
      <c r="D1971" s="3">
        <v>6</v>
      </c>
      <c r="E1971" s="3" t="s">
        <v>6661</v>
      </c>
      <c r="F1971" s="9">
        <v>45176.189978703682</v>
      </c>
      <c r="G1971" s="9">
        <v>45176.356899999999</v>
      </c>
      <c r="H1971" s="9">
        <v>45176.381645370348</v>
      </c>
      <c r="I1971" s="5" t="str">
        <f>IF(VLOOKUP(B1971, 'Customer Data'!B:C,2,FALSE)='Order Data per SKU'!E1971,"","Different")</f>
        <v/>
      </c>
      <c r="J1971" s="5">
        <f>VLOOKUP(C1971,'Warehouse Data'!A:G,7,FALSE)</f>
        <v>49.99</v>
      </c>
      <c r="K1971" s="5">
        <f t="shared" si="30"/>
        <v>299.94</v>
      </c>
      <c r="L1971" s="15">
        <f>PRODUCT(VLOOKUP(C1971,'Warehouse Data'!A:H,8,FALSE),D1971)</f>
        <v>3.6050717079187251</v>
      </c>
    </row>
    <row r="1972" spans="1:12" x14ac:dyDescent="0.3">
      <c r="A1972" t="s">
        <v>8386</v>
      </c>
      <c r="B1972" t="s">
        <v>6851</v>
      </c>
      <c r="C1972" t="s">
        <v>3262</v>
      </c>
      <c r="D1972" s="3">
        <v>7</v>
      </c>
      <c r="E1972" s="3" t="s">
        <v>6663</v>
      </c>
      <c r="F1972" s="9">
        <v>45176.514978703679</v>
      </c>
      <c r="G1972" s="9">
        <v>45176.712500000001</v>
      </c>
      <c r="H1972" s="9">
        <v>45177.362200925898</v>
      </c>
      <c r="I1972" s="5" t="str">
        <f>IF(VLOOKUP(B1972, 'Customer Data'!B:C,2,FALSE)='Order Data per SKU'!E1972,"","Different")</f>
        <v/>
      </c>
      <c r="J1972" s="5">
        <f>VLOOKUP(C1972,'Warehouse Data'!A:G,7,FALSE)</f>
        <v>39.99</v>
      </c>
      <c r="K1972" s="5">
        <f t="shared" si="30"/>
        <v>279.93</v>
      </c>
      <c r="L1972" s="15">
        <f>PRODUCT(VLOOKUP(C1972,'Warehouse Data'!A:H,8,FALSE),D1972)</f>
        <v>2.85336859767594</v>
      </c>
    </row>
    <row r="1973" spans="1:12" x14ac:dyDescent="0.3">
      <c r="A1973" t="s">
        <v>8387</v>
      </c>
      <c r="B1973" t="s">
        <v>7096</v>
      </c>
      <c r="C1973" t="s">
        <v>4847</v>
      </c>
      <c r="D1973" s="3">
        <v>10</v>
      </c>
      <c r="E1973" s="3" t="s">
        <v>6628</v>
      </c>
      <c r="F1973" s="9">
        <v>45176.561978703678</v>
      </c>
      <c r="G1973" s="9">
        <v>45177.254099999998</v>
      </c>
      <c r="H1973" s="9">
        <v>45177.48767314812</v>
      </c>
      <c r="I1973" s="5" t="str">
        <f>IF(VLOOKUP(B1973, 'Customer Data'!B:C,2,FALSE)='Order Data per SKU'!E1973,"","Different")</f>
        <v/>
      </c>
      <c r="J1973" s="5">
        <f>VLOOKUP(C1973,'Warehouse Data'!A:G,7,FALSE)</f>
        <v>10.99</v>
      </c>
      <c r="K1973" s="5">
        <f t="shared" si="30"/>
        <v>109.9</v>
      </c>
      <c r="L1973" s="15">
        <f>PRODUCT(VLOOKUP(C1973,'Warehouse Data'!A:H,8,FALSE),D1973)</f>
        <v>5.0528599475250369</v>
      </c>
    </row>
    <row r="1974" spans="1:12" x14ac:dyDescent="0.3">
      <c r="A1974" t="s">
        <v>8388</v>
      </c>
      <c r="B1974" t="s">
        <v>7144</v>
      </c>
      <c r="C1974" t="s">
        <v>4255</v>
      </c>
      <c r="D1974" s="3">
        <v>5</v>
      </c>
      <c r="E1974" s="3" t="s">
        <v>6651</v>
      </c>
      <c r="F1974" s="9">
        <v>45176.904978703678</v>
      </c>
      <c r="G1974" s="9">
        <v>45176.913699999997</v>
      </c>
      <c r="H1974" s="9">
        <v>45176.977200925903</v>
      </c>
      <c r="I1974" s="5" t="str">
        <f>IF(VLOOKUP(B1974, 'Customer Data'!B:C,2,FALSE)='Order Data per SKU'!E1974,"","Different")</f>
        <v/>
      </c>
      <c r="J1974" s="5">
        <f>VLOOKUP(C1974,'Warehouse Data'!A:G,7,FALSE)</f>
        <v>29.99</v>
      </c>
      <c r="K1974" s="5">
        <f t="shared" si="30"/>
        <v>149.94999999999999</v>
      </c>
      <c r="L1974" s="15">
        <f>PRODUCT(VLOOKUP(C1974,'Warehouse Data'!A:H,8,FALSE),D1974)</f>
        <v>7.537572646388905</v>
      </c>
    </row>
    <row r="1975" spans="1:12" x14ac:dyDescent="0.3">
      <c r="A1975" t="s">
        <v>8389</v>
      </c>
      <c r="B1975" t="s">
        <v>6958</v>
      </c>
      <c r="C1975" t="s">
        <v>3606</v>
      </c>
      <c r="D1975" s="3">
        <v>4</v>
      </c>
      <c r="E1975" s="3" t="s">
        <v>6640</v>
      </c>
      <c r="F1975" s="9">
        <v>45176.968978703677</v>
      </c>
      <c r="G1975" s="9">
        <v>45177.314899999998</v>
      </c>
      <c r="H1975" s="9">
        <v>45177.675923148119</v>
      </c>
      <c r="I1975" s="5" t="str">
        <f>IF(VLOOKUP(B1975, 'Customer Data'!B:C,2,FALSE)='Order Data per SKU'!E1975,"","Different")</f>
        <v/>
      </c>
      <c r="J1975" s="5">
        <f>VLOOKUP(C1975,'Warehouse Data'!A:G,7,FALSE)</f>
        <v>19.989999999999998</v>
      </c>
      <c r="K1975" s="5">
        <f t="shared" si="30"/>
        <v>79.959999999999994</v>
      </c>
      <c r="L1975" s="15">
        <f>PRODUCT(VLOOKUP(C1975,'Warehouse Data'!A:H,8,FALSE),D1975)</f>
        <v>0.82175329532802655</v>
      </c>
    </row>
    <row r="1976" spans="1:12" x14ac:dyDescent="0.3">
      <c r="A1976" t="s">
        <v>8389</v>
      </c>
      <c r="B1976" t="s">
        <v>6958</v>
      </c>
      <c r="C1976" t="s">
        <v>3259</v>
      </c>
      <c r="D1976" s="3">
        <v>6</v>
      </c>
      <c r="E1976" s="3" t="s">
        <v>6640</v>
      </c>
      <c r="F1976" s="9">
        <v>45176.968978703677</v>
      </c>
      <c r="G1976" s="9">
        <v>45177.6175</v>
      </c>
      <c r="H1976" s="9">
        <v>45177.675923148119</v>
      </c>
      <c r="I1976" s="5" t="str">
        <f>IF(VLOOKUP(B1976, 'Customer Data'!B:C,2,FALSE)='Order Data per SKU'!E1976,"","Different")</f>
        <v/>
      </c>
      <c r="J1976" s="5">
        <f>VLOOKUP(C1976,'Warehouse Data'!A:G,7,FALSE)</f>
        <v>54.99</v>
      </c>
      <c r="K1976" s="5">
        <f t="shared" si="30"/>
        <v>329.94</v>
      </c>
      <c r="L1976" s="15">
        <f>PRODUCT(VLOOKUP(C1976,'Warehouse Data'!A:H,8,FALSE),D1976)</f>
        <v>12.000869096266992</v>
      </c>
    </row>
    <row r="1977" spans="1:12" x14ac:dyDescent="0.3">
      <c r="A1977" t="s">
        <v>8390</v>
      </c>
      <c r="B1977" t="s">
        <v>6826</v>
      </c>
      <c r="C1977" t="s">
        <v>3907</v>
      </c>
      <c r="D1977" s="3">
        <v>6</v>
      </c>
      <c r="E1977" s="3" t="s">
        <v>6628</v>
      </c>
      <c r="F1977" s="9">
        <v>45177.329978703674</v>
      </c>
      <c r="G1977" s="9">
        <v>45178.0262</v>
      </c>
      <c r="H1977" s="9">
        <v>45178.068867592563</v>
      </c>
      <c r="I1977" s="5" t="str">
        <f>IF(VLOOKUP(B1977, 'Customer Data'!B:C,2,FALSE)='Order Data per SKU'!E1977,"","Different")</f>
        <v/>
      </c>
      <c r="J1977" s="5">
        <f>VLOOKUP(C1977,'Warehouse Data'!A:G,7,FALSE)</f>
        <v>44.99</v>
      </c>
      <c r="K1977" s="5">
        <f t="shared" si="30"/>
        <v>269.94</v>
      </c>
      <c r="L1977" s="15">
        <f>PRODUCT(VLOOKUP(C1977,'Warehouse Data'!A:H,8,FALSE),D1977)</f>
        <v>1.8210264389289299</v>
      </c>
    </row>
    <row r="1978" spans="1:12" x14ac:dyDescent="0.3">
      <c r="A1978" t="s">
        <v>8391</v>
      </c>
      <c r="B1978" t="s">
        <v>6976</v>
      </c>
      <c r="C1978" t="s">
        <v>3739</v>
      </c>
      <c r="D1978" s="3">
        <v>3</v>
      </c>
      <c r="E1978" s="3" t="s">
        <v>6661</v>
      </c>
      <c r="F1978" s="9">
        <v>45177.451978703677</v>
      </c>
      <c r="G1978" s="9">
        <v>45177.486599999997</v>
      </c>
      <c r="H1978" s="9">
        <v>45177.709617592569</v>
      </c>
      <c r="I1978" s="5" t="str">
        <f>IF(VLOOKUP(B1978, 'Customer Data'!B:C,2,FALSE)='Order Data per SKU'!E1978,"","Different")</f>
        <v/>
      </c>
      <c r="J1978" s="5">
        <f>VLOOKUP(C1978,'Warehouse Data'!A:G,7,FALSE)</f>
        <v>14.99</v>
      </c>
      <c r="K1978" s="5">
        <f t="shared" si="30"/>
        <v>44.97</v>
      </c>
      <c r="L1978" s="15">
        <f>PRODUCT(VLOOKUP(C1978,'Warehouse Data'!A:H,8,FALSE),D1978)</f>
        <v>1.2213439259192003</v>
      </c>
    </row>
    <row r="1979" spans="1:12" x14ac:dyDescent="0.3">
      <c r="A1979" t="s">
        <v>8391</v>
      </c>
      <c r="B1979" t="s">
        <v>6976</v>
      </c>
      <c r="C1979" t="s">
        <v>3666</v>
      </c>
      <c r="D1979" s="3">
        <v>6</v>
      </c>
      <c r="E1979" s="3" t="s">
        <v>6661</v>
      </c>
      <c r="F1979" s="9">
        <v>45177.451978703677</v>
      </c>
      <c r="G1979" s="9">
        <v>45177.531300000002</v>
      </c>
      <c r="H1979" s="9">
        <v>45177.709617592569</v>
      </c>
      <c r="I1979" s="5" t="str">
        <f>IF(VLOOKUP(B1979, 'Customer Data'!B:C,2,FALSE)='Order Data per SKU'!E1979,"","Different")</f>
        <v/>
      </c>
      <c r="J1979" s="5">
        <f>VLOOKUP(C1979,'Warehouse Data'!A:G,7,FALSE)</f>
        <v>9.99</v>
      </c>
      <c r="K1979" s="5">
        <f t="shared" si="30"/>
        <v>59.94</v>
      </c>
      <c r="L1979" s="15">
        <f>PRODUCT(VLOOKUP(C1979,'Warehouse Data'!A:H,8,FALSE),D1979)</f>
        <v>7.2126182069954208</v>
      </c>
    </row>
    <row r="1980" spans="1:12" x14ac:dyDescent="0.3">
      <c r="A1980" t="s">
        <v>8392</v>
      </c>
      <c r="B1980" t="s">
        <v>7025</v>
      </c>
      <c r="C1980" t="s">
        <v>4543</v>
      </c>
      <c r="D1980" s="3">
        <v>3</v>
      </c>
      <c r="E1980" s="3" t="s">
        <v>6653</v>
      </c>
      <c r="F1980" s="9">
        <v>45177.582978703678</v>
      </c>
      <c r="G1980" s="9">
        <v>45177.801700000004</v>
      </c>
      <c r="H1980" s="9">
        <v>45178.355895370347</v>
      </c>
      <c r="I1980" s="5" t="str">
        <f>IF(VLOOKUP(B1980, 'Customer Data'!B:C,2,FALSE)='Order Data per SKU'!E1980,"","Different")</f>
        <v/>
      </c>
      <c r="J1980" s="5">
        <f>VLOOKUP(C1980,'Warehouse Data'!A:G,7,FALSE)</f>
        <v>10.99</v>
      </c>
      <c r="K1980" s="5">
        <f t="shared" si="30"/>
        <v>32.97</v>
      </c>
      <c r="L1980" s="15">
        <f>PRODUCT(VLOOKUP(C1980,'Warehouse Data'!A:H,8,FALSE),D1980)</f>
        <v>0.31326734514938576</v>
      </c>
    </row>
    <row r="1981" spans="1:12" x14ac:dyDescent="0.3">
      <c r="A1981" t="s">
        <v>8393</v>
      </c>
      <c r="B1981" t="s">
        <v>6736</v>
      </c>
      <c r="C1981" t="s">
        <v>3487</v>
      </c>
      <c r="D1981" s="3">
        <v>3</v>
      </c>
      <c r="E1981" s="3" t="s">
        <v>6660</v>
      </c>
      <c r="F1981" s="9">
        <v>45177.953978703677</v>
      </c>
      <c r="G1981" s="9">
        <v>45178.116099999999</v>
      </c>
      <c r="H1981" s="9">
        <v>45178.39356203701</v>
      </c>
      <c r="I1981" s="5" t="str">
        <f>IF(VLOOKUP(B1981, 'Customer Data'!B:C,2,FALSE)='Order Data per SKU'!E1981,"","Different")</f>
        <v>Different</v>
      </c>
      <c r="J1981" s="5">
        <f>VLOOKUP(C1981,'Warehouse Data'!A:G,7,FALSE)</f>
        <v>9.99</v>
      </c>
      <c r="K1981" s="5">
        <f t="shared" si="30"/>
        <v>29.97</v>
      </c>
      <c r="L1981" s="15">
        <f>PRODUCT(VLOOKUP(C1981,'Warehouse Data'!A:H,8,FALSE),D1981)</f>
        <v>3.305020142586101</v>
      </c>
    </row>
    <row r="1982" spans="1:12" x14ac:dyDescent="0.3">
      <c r="A1982" t="s">
        <v>8393</v>
      </c>
      <c r="B1982" t="s">
        <v>6736</v>
      </c>
      <c r="C1982" t="s">
        <v>3101</v>
      </c>
      <c r="D1982" s="3">
        <v>3</v>
      </c>
      <c r="E1982" s="3" t="s">
        <v>6660</v>
      </c>
      <c r="F1982" s="9">
        <v>45177.953978703677</v>
      </c>
      <c r="G1982" s="9">
        <v>45178.199800000002</v>
      </c>
      <c r="H1982" s="9">
        <v>45178.39356203701</v>
      </c>
      <c r="I1982" s="5" t="str">
        <f>IF(VLOOKUP(B1982, 'Customer Data'!B:C,2,FALSE)='Order Data per SKU'!E1982,"","Different")</f>
        <v>Different</v>
      </c>
      <c r="J1982" s="5">
        <f>VLOOKUP(C1982,'Warehouse Data'!A:G,7,FALSE)</f>
        <v>7.99</v>
      </c>
      <c r="K1982" s="5">
        <f t="shared" si="30"/>
        <v>23.97</v>
      </c>
      <c r="L1982" s="15">
        <f>PRODUCT(VLOOKUP(C1982,'Warehouse Data'!A:H,8,FALSE),D1982)</f>
        <v>0.90174815540595743</v>
      </c>
    </row>
    <row r="1983" spans="1:12" x14ac:dyDescent="0.3">
      <c r="A1983" t="s">
        <v>8393</v>
      </c>
      <c r="B1983" t="s">
        <v>6736</v>
      </c>
      <c r="C1983" t="s">
        <v>4254</v>
      </c>
      <c r="D1983" s="3">
        <v>2</v>
      </c>
      <c r="E1983" s="3" t="s">
        <v>6660</v>
      </c>
      <c r="F1983" s="9">
        <v>45177.953978703677</v>
      </c>
      <c r="G1983" s="9">
        <v>45178.040399999998</v>
      </c>
      <c r="H1983" s="9">
        <v>45178.39356203701</v>
      </c>
      <c r="I1983" s="5" t="str">
        <f>IF(VLOOKUP(B1983, 'Customer Data'!B:C,2,FALSE)='Order Data per SKU'!E1983,"","Different")</f>
        <v>Different</v>
      </c>
      <c r="J1983" s="5">
        <f>VLOOKUP(C1983,'Warehouse Data'!A:G,7,FALSE)</f>
        <v>19.989999999999998</v>
      </c>
      <c r="K1983" s="5">
        <f t="shared" si="30"/>
        <v>39.979999999999997</v>
      </c>
      <c r="L1983" s="15">
        <f>PRODUCT(VLOOKUP(C1983,'Warehouse Data'!A:H,8,FALSE),D1983)</f>
        <v>30.003051628256944</v>
      </c>
    </row>
    <row r="1984" spans="1:12" x14ac:dyDescent="0.3">
      <c r="A1984" t="s">
        <v>8394</v>
      </c>
      <c r="B1984" t="s">
        <v>6972</v>
      </c>
      <c r="C1984" t="s">
        <v>4909</v>
      </c>
      <c r="D1984" s="3">
        <v>5</v>
      </c>
      <c r="E1984" s="3" t="s">
        <v>6628</v>
      </c>
      <c r="F1984" s="9">
        <v>45178.024978703681</v>
      </c>
      <c r="G1984" s="9">
        <v>45178.555699999997</v>
      </c>
      <c r="H1984" s="9">
        <v>45178.633312037011</v>
      </c>
      <c r="I1984" s="5" t="str">
        <f>IF(VLOOKUP(B1984, 'Customer Data'!B:C,2,FALSE)='Order Data per SKU'!E1984,"","Different")</f>
        <v/>
      </c>
      <c r="J1984" s="5">
        <f>VLOOKUP(C1984,'Warehouse Data'!A:G,7,FALSE)</f>
        <v>8.99</v>
      </c>
      <c r="K1984" s="5">
        <f t="shared" si="30"/>
        <v>44.95</v>
      </c>
      <c r="L1984" s="15">
        <f>PRODUCT(VLOOKUP(C1984,'Warehouse Data'!A:H,8,FALSE),D1984)</f>
        <v>2.5308662619056257</v>
      </c>
    </row>
    <row r="1985" spans="1:12" x14ac:dyDescent="0.3">
      <c r="A1985" t="s">
        <v>8395</v>
      </c>
      <c r="B1985" t="s">
        <v>6979</v>
      </c>
      <c r="C1985" t="s">
        <v>3217</v>
      </c>
      <c r="D1985" s="3">
        <v>6</v>
      </c>
      <c r="E1985" s="3" t="s">
        <v>6625</v>
      </c>
      <c r="F1985" s="9">
        <v>45178.10997870368</v>
      </c>
      <c r="G1985" s="9">
        <v>45178.326699999998</v>
      </c>
      <c r="H1985" s="9">
        <v>45178.647478703679</v>
      </c>
      <c r="I1985" s="5" t="str">
        <f>IF(VLOOKUP(B1985, 'Customer Data'!B:C,2,FALSE)='Order Data per SKU'!E1985,"","Different")</f>
        <v/>
      </c>
      <c r="J1985" s="5">
        <f>VLOOKUP(C1985,'Warehouse Data'!A:G,7,FALSE)</f>
        <v>49.99</v>
      </c>
      <c r="K1985" s="5">
        <f t="shared" si="30"/>
        <v>299.94</v>
      </c>
      <c r="L1985" s="15">
        <f>PRODUCT(VLOOKUP(C1985,'Warehouse Data'!A:H,8,FALSE),D1985)</f>
        <v>12.006296060671637</v>
      </c>
    </row>
    <row r="1986" spans="1:12" x14ac:dyDescent="0.3">
      <c r="A1986" t="s">
        <v>8395</v>
      </c>
      <c r="B1986" t="s">
        <v>6979</v>
      </c>
      <c r="C1986" t="s">
        <v>3992</v>
      </c>
      <c r="D1986" s="3">
        <v>7</v>
      </c>
      <c r="E1986" s="3" t="s">
        <v>6625</v>
      </c>
      <c r="F1986" s="9">
        <v>45178.10997870368</v>
      </c>
      <c r="G1986" s="9">
        <v>45178.571600000003</v>
      </c>
      <c r="H1986" s="9">
        <v>45178.647478703679</v>
      </c>
      <c r="I1986" s="5" t="str">
        <f>IF(VLOOKUP(B1986, 'Customer Data'!B:C,2,FALSE)='Order Data per SKU'!E1986,"","Different")</f>
        <v/>
      </c>
      <c r="J1986" s="5">
        <f>VLOOKUP(C1986,'Warehouse Data'!A:G,7,FALSE)</f>
        <v>99.99</v>
      </c>
      <c r="K1986" s="5">
        <f t="shared" si="30"/>
        <v>699.93</v>
      </c>
      <c r="L1986" s="15">
        <f>PRODUCT(VLOOKUP(C1986,'Warehouse Data'!A:H,8,FALSE),D1986)</f>
        <v>6.3198129928812445</v>
      </c>
    </row>
    <row r="1987" spans="1:12" x14ac:dyDescent="0.3">
      <c r="A1987" t="s">
        <v>8396</v>
      </c>
      <c r="B1987" t="s">
        <v>6897</v>
      </c>
      <c r="C1987" t="s">
        <v>5324</v>
      </c>
      <c r="D1987" s="3">
        <v>2</v>
      </c>
      <c r="E1987" s="3" t="s">
        <v>6636</v>
      </c>
      <c r="F1987" s="9">
        <v>45178.506978703677</v>
      </c>
      <c r="G1987" s="9">
        <v>45178.541499999999</v>
      </c>
      <c r="H1987" s="9">
        <v>45178.555589814787</v>
      </c>
      <c r="I1987" s="5" t="str">
        <f>IF(VLOOKUP(B1987, 'Customer Data'!B:C,2,FALSE)='Order Data per SKU'!E1987,"","Different")</f>
        <v/>
      </c>
      <c r="J1987" s="5">
        <f>VLOOKUP(C1987,'Warehouse Data'!A:G,7,FALSE)</f>
        <v>23.99</v>
      </c>
      <c r="K1987" s="5">
        <f t="shared" si="30"/>
        <v>47.98</v>
      </c>
      <c r="L1987" s="15">
        <f>PRODUCT(VLOOKUP(C1987,'Warehouse Data'!A:H,8,FALSE),D1987)</f>
        <v>10.00995822405276</v>
      </c>
    </row>
    <row r="1988" spans="1:12" x14ac:dyDescent="0.3">
      <c r="A1988" t="s">
        <v>8397</v>
      </c>
      <c r="B1988" t="s">
        <v>6862</v>
      </c>
      <c r="C1988" t="s">
        <v>3936</v>
      </c>
      <c r="D1988" s="3">
        <v>4</v>
      </c>
      <c r="E1988" s="3" t="s">
        <v>6619</v>
      </c>
      <c r="F1988" s="9">
        <v>45178.627978703676</v>
      </c>
      <c r="G1988" s="9">
        <v>45178.85</v>
      </c>
      <c r="H1988" s="9">
        <v>45179.217562037011</v>
      </c>
      <c r="I1988" s="5" t="str">
        <f>IF(VLOOKUP(B1988, 'Customer Data'!B:C,2,FALSE)='Order Data per SKU'!E1988,"","Different")</f>
        <v>Different</v>
      </c>
      <c r="J1988" s="5">
        <f>VLOOKUP(C1988,'Warehouse Data'!A:G,7,FALSE)</f>
        <v>59.99</v>
      </c>
      <c r="K1988" s="5">
        <f t="shared" ref="K1988:K2051" si="31">J1988*D1988</f>
        <v>239.96</v>
      </c>
      <c r="L1988" s="15">
        <f>PRODUCT(VLOOKUP(C1988,'Warehouse Data'!A:H,8,FALSE),D1988)</f>
        <v>60.020807136672737</v>
      </c>
    </row>
    <row r="1989" spans="1:12" x14ac:dyDescent="0.3">
      <c r="A1989" t="s">
        <v>8397</v>
      </c>
      <c r="B1989" t="s">
        <v>6862</v>
      </c>
      <c r="C1989" t="s">
        <v>4769</v>
      </c>
      <c r="D1989" s="3">
        <v>5</v>
      </c>
      <c r="E1989" s="3" t="s">
        <v>6619</v>
      </c>
      <c r="F1989" s="9">
        <v>45178.627978703676</v>
      </c>
      <c r="G1989" s="9">
        <v>45179.169099999999</v>
      </c>
      <c r="H1989" s="9">
        <v>45179.217562037011</v>
      </c>
      <c r="I1989" s="5" t="str">
        <f>IF(VLOOKUP(B1989, 'Customer Data'!B:C,2,FALSE)='Order Data per SKU'!E1989,"","Different")</f>
        <v>Different</v>
      </c>
      <c r="J1989" s="5">
        <f>VLOOKUP(C1989,'Warehouse Data'!A:G,7,FALSE)</f>
        <v>10.99</v>
      </c>
      <c r="K1989" s="5">
        <f t="shared" si="31"/>
        <v>54.95</v>
      </c>
      <c r="L1989" s="15">
        <f>PRODUCT(VLOOKUP(C1989,'Warehouse Data'!A:H,8,FALSE),D1989)</f>
        <v>2.0137011333993295</v>
      </c>
    </row>
    <row r="1990" spans="1:12" x14ac:dyDescent="0.3">
      <c r="A1990" t="s">
        <v>8398</v>
      </c>
      <c r="B1990" t="s">
        <v>7021</v>
      </c>
      <c r="C1990" t="s">
        <v>4887</v>
      </c>
      <c r="D1990" s="3">
        <v>4</v>
      </c>
      <c r="E1990" s="3" t="s">
        <v>6651</v>
      </c>
      <c r="F1990" s="9">
        <v>45178.901978703674</v>
      </c>
      <c r="G1990" s="9">
        <v>45179.004800000002</v>
      </c>
      <c r="H1990" s="9">
        <v>45179.375589814787</v>
      </c>
      <c r="I1990" s="5" t="str">
        <f>IF(VLOOKUP(B1990, 'Customer Data'!B:C,2,FALSE)='Order Data per SKU'!E1990,"","Different")</f>
        <v/>
      </c>
      <c r="J1990" s="5">
        <f>VLOOKUP(C1990,'Warehouse Data'!A:G,7,FALSE)</f>
        <v>12.99</v>
      </c>
      <c r="K1990" s="5">
        <f t="shared" si="31"/>
        <v>51.96</v>
      </c>
      <c r="L1990" s="15">
        <f>PRODUCT(VLOOKUP(C1990,'Warehouse Data'!A:H,8,FALSE),D1990)</f>
        <v>4.0077901264777474</v>
      </c>
    </row>
    <row r="1991" spans="1:12" x14ac:dyDescent="0.3">
      <c r="A1991" t="s">
        <v>8399</v>
      </c>
      <c r="B1991" t="s">
        <v>7180</v>
      </c>
      <c r="C1991" t="s">
        <v>5747</v>
      </c>
      <c r="D1991" s="3">
        <v>9</v>
      </c>
      <c r="E1991" s="3" t="s">
        <v>6623</v>
      </c>
      <c r="F1991" s="9">
        <v>45178.972978703678</v>
      </c>
      <c r="G1991" s="9">
        <v>45179.005700000002</v>
      </c>
      <c r="H1991" s="9">
        <v>45179.213256481453</v>
      </c>
      <c r="I1991" s="5" t="str">
        <f>IF(VLOOKUP(B1991, 'Customer Data'!B:C,2,FALSE)='Order Data per SKU'!E1991,"","Different")</f>
        <v/>
      </c>
      <c r="J1991" s="5">
        <f>VLOOKUP(C1991,'Warehouse Data'!A:G,7,FALSE)</f>
        <v>99.99</v>
      </c>
      <c r="K1991" s="5">
        <f t="shared" si="31"/>
        <v>899.91</v>
      </c>
      <c r="L1991" s="15">
        <f>PRODUCT(VLOOKUP(C1991,'Warehouse Data'!A:H,8,FALSE),D1991)</f>
        <v>27.040457027431255</v>
      </c>
    </row>
    <row r="1992" spans="1:12" x14ac:dyDescent="0.3">
      <c r="A1992" t="s">
        <v>8399</v>
      </c>
      <c r="B1992" t="s">
        <v>7180</v>
      </c>
      <c r="C1992" t="s">
        <v>4740</v>
      </c>
      <c r="D1992" s="3">
        <v>8</v>
      </c>
      <c r="E1992" s="3" t="s">
        <v>6623</v>
      </c>
      <c r="F1992" s="9">
        <v>45178.972978703678</v>
      </c>
      <c r="G1992" s="9">
        <v>45178.9902</v>
      </c>
      <c r="H1992" s="9">
        <v>45179.213256481453</v>
      </c>
      <c r="I1992" s="5" t="str">
        <f>IF(VLOOKUP(B1992, 'Customer Data'!B:C,2,FALSE)='Order Data per SKU'!E1992,"","Different")</f>
        <v/>
      </c>
      <c r="J1992" s="5">
        <f>VLOOKUP(C1992,'Warehouse Data'!A:G,7,FALSE)</f>
        <v>7.99</v>
      </c>
      <c r="K1992" s="5">
        <f t="shared" si="31"/>
        <v>63.92</v>
      </c>
      <c r="L1992" s="15">
        <f>PRODUCT(VLOOKUP(C1992,'Warehouse Data'!A:H,8,FALSE),D1992)</f>
        <v>8.0008652459593499</v>
      </c>
    </row>
    <row r="1993" spans="1:12" x14ac:dyDescent="0.3">
      <c r="A1993" t="s">
        <v>8400</v>
      </c>
      <c r="B1993" t="s">
        <v>7165</v>
      </c>
      <c r="C1993" t="s">
        <v>3442</v>
      </c>
      <c r="D1993" s="3">
        <v>2</v>
      </c>
      <c r="E1993" s="3" t="s">
        <v>6623</v>
      </c>
      <c r="F1993" s="9">
        <v>45179.345978703677</v>
      </c>
      <c r="G1993" s="9">
        <v>45179.601499999997</v>
      </c>
      <c r="H1993" s="9">
        <v>45179.640423148121</v>
      </c>
      <c r="I1993" s="5" t="str">
        <f>IF(VLOOKUP(B1993, 'Customer Data'!B:C,2,FALSE)='Order Data per SKU'!E1993,"","Different")</f>
        <v>Different</v>
      </c>
      <c r="J1993" s="5">
        <f>VLOOKUP(C1993,'Warehouse Data'!A:G,7,FALSE)</f>
        <v>7.99</v>
      </c>
      <c r="K1993" s="5">
        <f t="shared" si="31"/>
        <v>15.98</v>
      </c>
      <c r="L1993" s="15">
        <f>PRODUCT(VLOOKUP(C1993,'Warehouse Data'!A:H,8,FALSE),D1993)</f>
        <v>1.2105739712253156</v>
      </c>
    </row>
    <row r="1994" spans="1:12" x14ac:dyDescent="0.3">
      <c r="A1994" t="s">
        <v>8401</v>
      </c>
      <c r="B1994" t="s">
        <v>6732</v>
      </c>
      <c r="C1994" t="s">
        <v>3774</v>
      </c>
      <c r="D1994" s="3">
        <v>3</v>
      </c>
      <c r="E1994" s="3" t="s">
        <v>6627</v>
      </c>
      <c r="F1994" s="9">
        <v>45179.719978703681</v>
      </c>
      <c r="G1994" s="9">
        <v>45180.029199999997</v>
      </c>
      <c r="H1994" s="9">
        <v>45180.390812037011</v>
      </c>
      <c r="I1994" s="5" t="str">
        <f>IF(VLOOKUP(B1994, 'Customer Data'!B:C,2,FALSE)='Order Data per SKU'!E1994,"","Different")</f>
        <v/>
      </c>
      <c r="J1994" s="5">
        <f>VLOOKUP(C1994,'Warehouse Data'!A:G,7,FALSE)</f>
        <v>34.99</v>
      </c>
      <c r="K1994" s="5">
        <f t="shared" si="31"/>
        <v>104.97</v>
      </c>
      <c r="L1994" s="15">
        <f>PRODUCT(VLOOKUP(C1994,'Warehouse Data'!A:H,8,FALSE),D1994)</f>
        <v>72.023432705188185</v>
      </c>
    </row>
    <row r="1995" spans="1:12" x14ac:dyDescent="0.3">
      <c r="A1995" t="s">
        <v>8401</v>
      </c>
      <c r="B1995" t="s">
        <v>6732</v>
      </c>
      <c r="C1995" t="s">
        <v>3765</v>
      </c>
      <c r="D1995" s="3">
        <v>6</v>
      </c>
      <c r="E1995" s="3" t="s">
        <v>6627</v>
      </c>
      <c r="F1995" s="9">
        <v>45179.719978703681</v>
      </c>
      <c r="G1995" s="9">
        <v>45180.106299999999</v>
      </c>
      <c r="H1995" s="9">
        <v>45180.390812037011</v>
      </c>
      <c r="I1995" s="5" t="str">
        <f>IF(VLOOKUP(B1995, 'Customer Data'!B:C,2,FALSE)='Order Data per SKU'!E1995,"","Different")</f>
        <v/>
      </c>
      <c r="J1995" s="5">
        <f>VLOOKUP(C1995,'Warehouse Data'!A:G,7,FALSE)</f>
        <v>14.99</v>
      </c>
      <c r="K1995" s="5">
        <f t="shared" si="31"/>
        <v>89.94</v>
      </c>
      <c r="L1995" s="15">
        <f>PRODUCT(VLOOKUP(C1995,'Warehouse Data'!A:H,8,FALSE),D1995)</f>
        <v>3.006217452982578</v>
      </c>
    </row>
    <row r="1996" spans="1:12" x14ac:dyDescent="0.3">
      <c r="A1996" t="s">
        <v>8402</v>
      </c>
      <c r="B1996" t="s">
        <v>7057</v>
      </c>
      <c r="C1996" t="s">
        <v>3612</v>
      </c>
      <c r="D1996" s="3">
        <v>10</v>
      </c>
      <c r="E1996" s="3" t="s">
        <v>6623</v>
      </c>
      <c r="F1996" s="9">
        <v>45179.818978703683</v>
      </c>
      <c r="G1996" s="9">
        <v>45180.430399999997</v>
      </c>
      <c r="H1996" s="9">
        <v>45180.433562037018</v>
      </c>
      <c r="I1996" s="5" t="str">
        <f>IF(VLOOKUP(B1996, 'Customer Data'!B:C,2,FALSE)='Order Data per SKU'!E1996,"","Different")</f>
        <v/>
      </c>
      <c r="J1996" s="5">
        <f>VLOOKUP(C1996,'Warehouse Data'!A:G,7,FALSE)</f>
        <v>5.99</v>
      </c>
      <c r="K1996" s="5">
        <f t="shared" si="31"/>
        <v>59.900000000000006</v>
      </c>
      <c r="L1996" s="15">
        <f>PRODUCT(VLOOKUP(C1996,'Warehouse Data'!A:H,8,FALSE),D1996)</f>
        <v>45.063396984914341</v>
      </c>
    </row>
    <row r="1997" spans="1:12" x14ac:dyDescent="0.3">
      <c r="A1997" t="s">
        <v>8403</v>
      </c>
      <c r="B1997" t="s">
        <v>6988</v>
      </c>
      <c r="C1997" t="s">
        <v>4563</v>
      </c>
      <c r="D1997" s="3">
        <v>5</v>
      </c>
      <c r="E1997" s="3" t="s">
        <v>6623</v>
      </c>
      <c r="F1997" s="9">
        <v>45180.189978703682</v>
      </c>
      <c r="G1997" s="9">
        <v>45180.341699999997</v>
      </c>
      <c r="H1997" s="9">
        <v>45180.569839814794</v>
      </c>
      <c r="I1997" s="5" t="str">
        <f>IF(VLOOKUP(B1997, 'Customer Data'!B:C,2,FALSE)='Order Data per SKU'!E1997,"","Different")</f>
        <v/>
      </c>
      <c r="J1997" s="5">
        <f>VLOOKUP(C1997,'Warehouse Data'!A:G,7,FALSE)</f>
        <v>14.99</v>
      </c>
      <c r="K1997" s="5">
        <f t="shared" si="31"/>
        <v>74.95</v>
      </c>
      <c r="L1997" s="15">
        <f>PRODUCT(VLOOKUP(C1997,'Warehouse Data'!A:H,8,FALSE),D1997)</f>
        <v>80.028623699737409</v>
      </c>
    </row>
    <row r="1998" spans="1:12" x14ac:dyDescent="0.3">
      <c r="A1998" t="s">
        <v>8403</v>
      </c>
      <c r="B1998" t="s">
        <v>6988</v>
      </c>
      <c r="C1998" t="s">
        <v>4598</v>
      </c>
      <c r="D1998" s="3">
        <v>4</v>
      </c>
      <c r="E1998" s="3" t="s">
        <v>6623</v>
      </c>
      <c r="F1998" s="9">
        <v>45180.189978703682</v>
      </c>
      <c r="G1998" s="9">
        <v>45180.365100000003</v>
      </c>
      <c r="H1998" s="9">
        <v>45180.569839814794</v>
      </c>
      <c r="I1998" s="5" t="str">
        <f>IF(VLOOKUP(B1998, 'Customer Data'!B:C,2,FALSE)='Order Data per SKU'!E1998,"","Different")</f>
        <v/>
      </c>
      <c r="J1998" s="5">
        <f>VLOOKUP(C1998,'Warehouse Data'!A:G,7,FALSE)</f>
        <v>14.99</v>
      </c>
      <c r="K1998" s="5">
        <f t="shared" si="31"/>
        <v>59.96</v>
      </c>
      <c r="L1998" s="15">
        <f>PRODUCT(VLOOKUP(C1998,'Warehouse Data'!A:H,8,FALSE),D1998)</f>
        <v>92.026393177558631</v>
      </c>
    </row>
    <row r="1999" spans="1:12" x14ac:dyDescent="0.3">
      <c r="A1999" t="s">
        <v>8403</v>
      </c>
      <c r="B1999" t="s">
        <v>6988</v>
      </c>
      <c r="C1999" t="s">
        <v>3391</v>
      </c>
      <c r="D1999" s="3">
        <v>7</v>
      </c>
      <c r="E1999" s="3" t="s">
        <v>6623</v>
      </c>
      <c r="F1999" s="9">
        <v>45180.189978703682</v>
      </c>
      <c r="G1999" s="9">
        <v>45180.2952</v>
      </c>
      <c r="H1999" s="9">
        <v>45180.569839814794</v>
      </c>
      <c r="I1999" s="5" t="str">
        <f>IF(VLOOKUP(B1999, 'Customer Data'!B:C,2,FALSE)='Order Data per SKU'!E1999,"","Different")</f>
        <v/>
      </c>
      <c r="J1999" s="5">
        <f>VLOOKUP(C1999,'Warehouse Data'!A:G,7,FALSE)</f>
        <v>22.99</v>
      </c>
      <c r="K1999" s="5">
        <f t="shared" si="31"/>
        <v>160.92999999999998</v>
      </c>
      <c r="L1999" s="15">
        <f>PRODUCT(VLOOKUP(C1999,'Warehouse Data'!A:H,8,FALSE),D1999)</f>
        <v>3.546273634587866</v>
      </c>
    </row>
    <row r="2000" spans="1:12" x14ac:dyDescent="0.3">
      <c r="A2000" t="s">
        <v>8404</v>
      </c>
      <c r="B2000" t="s">
        <v>7120</v>
      </c>
      <c r="C2000" t="s">
        <v>4366</v>
      </c>
      <c r="D2000" s="3">
        <v>1</v>
      </c>
      <c r="E2000" s="3" t="s">
        <v>6650</v>
      </c>
      <c r="F2000" s="9">
        <v>45180.620978703679</v>
      </c>
      <c r="G2000" s="9">
        <v>45180.759700000002</v>
      </c>
      <c r="H2000" s="9">
        <v>45181.188339814791</v>
      </c>
      <c r="I2000" s="5" t="str">
        <f>IF(VLOOKUP(B2000, 'Customer Data'!B:C,2,FALSE)='Order Data per SKU'!E2000,"","Different")</f>
        <v>Different</v>
      </c>
      <c r="J2000" s="5">
        <f>VLOOKUP(C2000,'Warehouse Data'!A:G,7,FALSE)</f>
        <v>59.99</v>
      </c>
      <c r="K2000" s="5">
        <f t="shared" si="31"/>
        <v>59.99</v>
      </c>
      <c r="L2000" s="15">
        <f>PRODUCT(VLOOKUP(C2000,'Warehouse Data'!A:H,8,FALSE),D2000)</f>
        <v>10.001408614224989</v>
      </c>
    </row>
    <row r="2001" spans="1:12" x14ac:dyDescent="0.3">
      <c r="A2001" t="s">
        <v>8405</v>
      </c>
      <c r="B2001" t="s">
        <v>6881</v>
      </c>
      <c r="C2001" t="s">
        <v>4741</v>
      </c>
      <c r="D2001" s="3">
        <v>6</v>
      </c>
      <c r="E2001" s="3" t="s">
        <v>6661</v>
      </c>
      <c r="F2001" s="9">
        <v>45180.778978703682</v>
      </c>
      <c r="G2001" s="9">
        <v>45180.9827</v>
      </c>
      <c r="H2001" s="9">
        <v>45181.151895370349</v>
      </c>
      <c r="I2001" s="5" t="str">
        <f>IF(VLOOKUP(B2001, 'Customer Data'!B:C,2,FALSE)='Order Data per SKU'!E2001,"","Different")</f>
        <v/>
      </c>
      <c r="J2001" s="5">
        <f>VLOOKUP(C2001,'Warehouse Data'!A:G,7,FALSE)</f>
        <v>15.99</v>
      </c>
      <c r="K2001" s="5">
        <f t="shared" si="31"/>
        <v>95.94</v>
      </c>
      <c r="L2001" s="15">
        <f>PRODUCT(VLOOKUP(C2001,'Warehouse Data'!A:H,8,FALSE),D2001)</f>
        <v>6.0438571009707109</v>
      </c>
    </row>
    <row r="2002" spans="1:12" x14ac:dyDescent="0.3">
      <c r="A2002" t="s">
        <v>8406</v>
      </c>
      <c r="B2002" t="s">
        <v>7066</v>
      </c>
      <c r="C2002" t="s">
        <v>4752</v>
      </c>
      <c r="D2002" s="3">
        <v>7</v>
      </c>
      <c r="E2002" s="3" t="s">
        <v>6624</v>
      </c>
      <c r="F2002" s="9">
        <v>45181.142978703683</v>
      </c>
      <c r="G2002" s="9">
        <v>45181.801099999997</v>
      </c>
      <c r="H2002" s="9">
        <v>45181.823534259238</v>
      </c>
      <c r="I2002" s="5" t="str">
        <f>IF(VLOOKUP(B2002, 'Customer Data'!B:C,2,FALSE)='Order Data per SKU'!E2002,"","Different")</f>
        <v/>
      </c>
      <c r="J2002" s="5">
        <f>VLOOKUP(C2002,'Warehouse Data'!A:G,7,FALSE)</f>
        <v>4.99</v>
      </c>
      <c r="K2002" s="5">
        <f t="shared" si="31"/>
        <v>34.93</v>
      </c>
      <c r="L2002" s="15">
        <f>PRODUCT(VLOOKUP(C2002,'Warehouse Data'!A:H,8,FALSE),D2002)</f>
        <v>14.006495015401613</v>
      </c>
    </row>
    <row r="2003" spans="1:12" x14ac:dyDescent="0.3">
      <c r="A2003" t="s">
        <v>8406</v>
      </c>
      <c r="B2003" t="s">
        <v>7066</v>
      </c>
      <c r="C2003" t="s">
        <v>3666</v>
      </c>
      <c r="D2003" s="3">
        <v>4</v>
      </c>
      <c r="E2003" s="3" t="s">
        <v>6624</v>
      </c>
      <c r="F2003" s="9">
        <v>45181.142978703683</v>
      </c>
      <c r="G2003" s="9">
        <v>45181.278700000003</v>
      </c>
      <c r="H2003" s="9">
        <v>45181.823534259238</v>
      </c>
      <c r="I2003" s="5" t="str">
        <f>IF(VLOOKUP(B2003, 'Customer Data'!B:C,2,FALSE)='Order Data per SKU'!E2003,"","Different")</f>
        <v/>
      </c>
      <c r="J2003" s="5">
        <f>VLOOKUP(C2003,'Warehouse Data'!A:G,7,FALSE)</f>
        <v>9.99</v>
      </c>
      <c r="K2003" s="5">
        <f t="shared" si="31"/>
        <v>39.96</v>
      </c>
      <c r="L2003" s="15">
        <f>PRODUCT(VLOOKUP(C2003,'Warehouse Data'!A:H,8,FALSE),D2003)</f>
        <v>4.8084121379969469</v>
      </c>
    </row>
    <row r="2004" spans="1:12" x14ac:dyDescent="0.3">
      <c r="A2004" t="s">
        <v>8407</v>
      </c>
      <c r="B2004" t="s">
        <v>6922</v>
      </c>
      <c r="C2004" t="s">
        <v>4024</v>
      </c>
      <c r="D2004" s="3">
        <v>6</v>
      </c>
      <c r="E2004" s="3" t="s">
        <v>6643</v>
      </c>
      <c r="F2004" s="9">
        <v>45181.375978703683</v>
      </c>
      <c r="G2004" s="9">
        <v>45181.724499999997</v>
      </c>
      <c r="H2004" s="9">
        <v>45181.961395370352</v>
      </c>
      <c r="I2004" s="5" t="str">
        <f>IF(VLOOKUP(B2004, 'Customer Data'!B:C,2,FALSE)='Order Data per SKU'!E2004,"","Different")</f>
        <v>Different</v>
      </c>
      <c r="J2004" s="5">
        <f>VLOOKUP(C2004,'Warehouse Data'!A:G,7,FALSE)</f>
        <v>59.99</v>
      </c>
      <c r="K2004" s="5">
        <f t="shared" si="31"/>
        <v>359.94</v>
      </c>
      <c r="L2004" s="15">
        <f>PRODUCT(VLOOKUP(C2004,'Warehouse Data'!A:H,8,FALSE),D2004)</f>
        <v>132.05947391311844</v>
      </c>
    </row>
    <row r="2005" spans="1:12" x14ac:dyDescent="0.3">
      <c r="A2005" t="s">
        <v>8408</v>
      </c>
      <c r="B2005" t="s">
        <v>7183</v>
      </c>
      <c r="C2005" t="s">
        <v>3815</v>
      </c>
      <c r="D2005" s="3">
        <v>4</v>
      </c>
      <c r="E2005" s="3" t="s">
        <v>6650</v>
      </c>
      <c r="F2005" s="9">
        <v>45181.84297870368</v>
      </c>
      <c r="G2005" s="9">
        <v>45181.964399999997</v>
      </c>
      <c r="H2005" s="9">
        <v>45182.745062037015</v>
      </c>
      <c r="I2005" s="5" t="str">
        <f>IF(VLOOKUP(B2005, 'Customer Data'!B:C,2,FALSE)='Order Data per SKU'!E2005,"","Different")</f>
        <v/>
      </c>
      <c r="J2005" s="5">
        <f>VLOOKUP(C2005,'Warehouse Data'!A:G,7,FALSE)</f>
        <v>6.99</v>
      </c>
      <c r="K2005" s="5">
        <f t="shared" si="31"/>
        <v>27.96</v>
      </c>
      <c r="L2005" s="15">
        <f>PRODUCT(VLOOKUP(C2005,'Warehouse Data'!A:H,8,FALSE),D2005)</f>
        <v>10.00883718829197</v>
      </c>
    </row>
    <row r="2006" spans="1:12" x14ac:dyDescent="0.3">
      <c r="A2006" t="s">
        <v>8408</v>
      </c>
      <c r="B2006" t="s">
        <v>7183</v>
      </c>
      <c r="C2006" t="s">
        <v>4393</v>
      </c>
      <c r="D2006" s="3">
        <v>2</v>
      </c>
      <c r="E2006" s="3" t="s">
        <v>6650</v>
      </c>
      <c r="F2006" s="9">
        <v>45181.84297870368</v>
      </c>
      <c r="G2006" s="9">
        <v>45182.311999999998</v>
      </c>
      <c r="H2006" s="9">
        <v>45182.745062037015</v>
      </c>
      <c r="I2006" s="5" t="str">
        <f>IF(VLOOKUP(B2006, 'Customer Data'!B:C,2,FALSE)='Order Data per SKU'!E2006,"","Different")</f>
        <v/>
      </c>
      <c r="J2006" s="5">
        <f>VLOOKUP(C2006,'Warehouse Data'!A:G,7,FALSE)</f>
        <v>14.99</v>
      </c>
      <c r="K2006" s="5">
        <f t="shared" si="31"/>
        <v>29.98</v>
      </c>
      <c r="L2006" s="15">
        <f>PRODUCT(VLOOKUP(C2006,'Warehouse Data'!A:H,8,FALSE),D2006)</f>
        <v>6.0120104450977268</v>
      </c>
    </row>
    <row r="2007" spans="1:12" x14ac:dyDescent="0.3">
      <c r="A2007" t="s">
        <v>8408</v>
      </c>
      <c r="B2007" t="s">
        <v>7183</v>
      </c>
      <c r="C2007" t="s">
        <v>3476</v>
      </c>
      <c r="D2007" s="3">
        <v>1</v>
      </c>
      <c r="E2007" s="3" t="s">
        <v>6650</v>
      </c>
      <c r="F2007" s="9">
        <v>45181.84297870368</v>
      </c>
      <c r="G2007" s="9">
        <v>45182.662400000001</v>
      </c>
      <c r="H2007" s="9">
        <v>45182.745062037015</v>
      </c>
      <c r="I2007" s="5" t="str">
        <f>IF(VLOOKUP(B2007, 'Customer Data'!B:C,2,FALSE)='Order Data per SKU'!E2007,"","Different")</f>
        <v/>
      </c>
      <c r="J2007" s="5">
        <f>VLOOKUP(C2007,'Warehouse Data'!A:G,7,FALSE)</f>
        <v>8.99</v>
      </c>
      <c r="K2007" s="5">
        <f t="shared" si="31"/>
        <v>8.99</v>
      </c>
      <c r="L2007" s="15">
        <f>PRODUCT(VLOOKUP(C2007,'Warehouse Data'!A:H,8,FALSE),D2007)</f>
        <v>1.0042235978562313</v>
      </c>
    </row>
    <row r="2008" spans="1:12" x14ac:dyDescent="0.3">
      <c r="A2008" t="s">
        <v>8409</v>
      </c>
      <c r="B2008" t="s">
        <v>7221</v>
      </c>
      <c r="C2008" t="s">
        <v>5820</v>
      </c>
      <c r="D2008" s="3">
        <v>1</v>
      </c>
      <c r="E2008" s="3" t="s">
        <v>6645</v>
      </c>
      <c r="F2008" s="9">
        <v>45182.129978703677</v>
      </c>
      <c r="G2008" s="9">
        <v>45182.206899999997</v>
      </c>
      <c r="H2008" s="9">
        <v>45182.99247870368</v>
      </c>
      <c r="I2008" s="5" t="str">
        <f>IF(VLOOKUP(B2008, 'Customer Data'!B:C,2,FALSE)='Order Data per SKU'!E2008,"","Different")</f>
        <v/>
      </c>
      <c r="J2008" s="5">
        <f>VLOOKUP(C2008,'Warehouse Data'!A:G,7,FALSE)</f>
        <v>199.99</v>
      </c>
      <c r="K2008" s="5">
        <f t="shared" si="31"/>
        <v>199.99</v>
      </c>
      <c r="L2008" s="15">
        <f>PRODUCT(VLOOKUP(C2008,'Warehouse Data'!A:H,8,FALSE),D2008)</f>
        <v>0.10718515142870251</v>
      </c>
    </row>
    <row r="2009" spans="1:12" x14ac:dyDescent="0.3">
      <c r="A2009" t="s">
        <v>8410</v>
      </c>
      <c r="B2009" t="s">
        <v>6964</v>
      </c>
      <c r="C2009" t="s">
        <v>3687</v>
      </c>
      <c r="D2009" s="3">
        <v>10</v>
      </c>
      <c r="E2009" s="3" t="s">
        <v>6632</v>
      </c>
      <c r="F2009" s="9">
        <v>45182.193978703675</v>
      </c>
      <c r="G2009" s="9">
        <v>45182.198600000003</v>
      </c>
      <c r="H2009" s="9">
        <v>45182.218978703677</v>
      </c>
      <c r="I2009" s="5" t="str">
        <f>IF(VLOOKUP(B2009, 'Customer Data'!B:C,2,FALSE)='Order Data per SKU'!E2009,"","Different")</f>
        <v>Different</v>
      </c>
      <c r="J2009" s="5">
        <f>VLOOKUP(C2009,'Warehouse Data'!A:G,7,FALSE)</f>
        <v>19.989999999999998</v>
      </c>
      <c r="K2009" s="5">
        <f t="shared" si="31"/>
        <v>199.89999999999998</v>
      </c>
      <c r="L2009" s="15">
        <f>PRODUCT(VLOOKUP(C2009,'Warehouse Data'!A:H,8,FALSE),D2009)</f>
        <v>2.0086293270905085</v>
      </c>
    </row>
    <row r="2010" spans="1:12" x14ac:dyDescent="0.3">
      <c r="A2010" t="s">
        <v>8411</v>
      </c>
      <c r="B2010" t="s">
        <v>6761</v>
      </c>
      <c r="C2010" t="s">
        <v>5413</v>
      </c>
      <c r="D2010" s="3">
        <v>2</v>
      </c>
      <c r="E2010" s="3" t="s">
        <v>6628</v>
      </c>
      <c r="F2010" s="9">
        <v>45182.611978703673</v>
      </c>
      <c r="G2010" s="9">
        <v>45182.641600000003</v>
      </c>
      <c r="H2010" s="9">
        <v>45182.820312037009</v>
      </c>
      <c r="I2010" s="5" t="str">
        <f>IF(VLOOKUP(B2010, 'Customer Data'!B:C,2,FALSE)='Order Data per SKU'!E2010,"","Different")</f>
        <v/>
      </c>
      <c r="J2010" s="5">
        <f>VLOOKUP(C2010,'Warehouse Data'!A:G,7,FALSE)</f>
        <v>18.989999999999998</v>
      </c>
      <c r="K2010" s="5">
        <f t="shared" si="31"/>
        <v>37.979999999999997</v>
      </c>
      <c r="L2010" s="15">
        <f>PRODUCT(VLOOKUP(C2010,'Warehouse Data'!A:H,8,FALSE),D2010)</f>
        <v>4.0139052743032781</v>
      </c>
    </row>
    <row r="2011" spans="1:12" x14ac:dyDescent="0.3">
      <c r="A2011" t="s">
        <v>8411</v>
      </c>
      <c r="B2011" t="s">
        <v>6761</v>
      </c>
      <c r="C2011" t="s">
        <v>4323</v>
      </c>
      <c r="D2011" s="3">
        <v>2</v>
      </c>
      <c r="E2011" s="3" t="s">
        <v>6628</v>
      </c>
      <c r="F2011" s="9">
        <v>45182.611978703673</v>
      </c>
      <c r="G2011" s="9">
        <v>45182.667099999999</v>
      </c>
      <c r="H2011" s="9">
        <v>45182.820312037009</v>
      </c>
      <c r="I2011" s="5" t="str">
        <f>IF(VLOOKUP(B2011, 'Customer Data'!B:C,2,FALSE)='Order Data per SKU'!E2011,"","Different")</f>
        <v/>
      </c>
      <c r="J2011" s="5">
        <f>VLOOKUP(C2011,'Warehouse Data'!A:G,7,FALSE)</f>
        <v>14.99</v>
      </c>
      <c r="K2011" s="5">
        <f t="shared" si="31"/>
        <v>29.98</v>
      </c>
      <c r="L2011" s="15">
        <f>PRODUCT(VLOOKUP(C2011,'Warehouse Data'!A:H,8,FALSE),D2011)</f>
        <v>0.21969037304190611</v>
      </c>
    </row>
    <row r="2012" spans="1:12" x14ac:dyDescent="0.3">
      <c r="A2012" t="s">
        <v>8412</v>
      </c>
      <c r="B2012" t="s">
        <v>6912</v>
      </c>
      <c r="C2012" t="s">
        <v>3199</v>
      </c>
      <c r="D2012" s="3">
        <v>5</v>
      </c>
      <c r="E2012" s="3" t="s">
        <v>6635</v>
      </c>
      <c r="F2012" s="9">
        <v>45182.691978703675</v>
      </c>
      <c r="G2012" s="9">
        <v>45182.713600000003</v>
      </c>
      <c r="H2012" s="9">
        <v>45182.730867592567</v>
      </c>
      <c r="I2012" s="5" t="str">
        <f>IF(VLOOKUP(B2012, 'Customer Data'!B:C,2,FALSE)='Order Data per SKU'!E2012,"","Different")</f>
        <v/>
      </c>
      <c r="J2012" s="5">
        <f>VLOOKUP(C2012,'Warehouse Data'!A:G,7,FALSE)</f>
        <v>56.99</v>
      </c>
      <c r="K2012" s="5">
        <f t="shared" si="31"/>
        <v>284.95</v>
      </c>
      <c r="L2012" s="15">
        <f>PRODUCT(VLOOKUP(C2012,'Warehouse Data'!A:H,8,FALSE),D2012)</f>
        <v>100.02421246899408</v>
      </c>
    </row>
    <row r="2013" spans="1:12" x14ac:dyDescent="0.3">
      <c r="A2013" t="s">
        <v>8413</v>
      </c>
      <c r="B2013" t="s">
        <v>7112</v>
      </c>
      <c r="C2013" t="s">
        <v>3667</v>
      </c>
      <c r="D2013" s="3">
        <v>4</v>
      </c>
      <c r="E2013" s="3" t="s">
        <v>6658</v>
      </c>
      <c r="F2013" s="9">
        <v>45183.091978703676</v>
      </c>
      <c r="G2013" s="9">
        <v>45183.091999999997</v>
      </c>
      <c r="H2013" s="9">
        <v>45183.110728703679</v>
      </c>
      <c r="I2013" s="5" t="str">
        <f>IF(VLOOKUP(B2013, 'Customer Data'!B:C,2,FALSE)='Order Data per SKU'!E2013,"","Different")</f>
        <v/>
      </c>
      <c r="J2013" s="5">
        <f>VLOOKUP(C2013,'Warehouse Data'!A:G,7,FALSE)</f>
        <v>19.989999999999998</v>
      </c>
      <c r="K2013" s="5">
        <f t="shared" si="31"/>
        <v>79.959999999999994</v>
      </c>
      <c r="L2013" s="15">
        <f>PRODUCT(VLOOKUP(C2013,'Warehouse Data'!A:H,8,FALSE),D2013)</f>
        <v>0.43511250518673256</v>
      </c>
    </row>
    <row r="2014" spans="1:12" x14ac:dyDescent="0.3">
      <c r="A2014" t="s">
        <v>8413</v>
      </c>
      <c r="B2014" t="s">
        <v>7112</v>
      </c>
      <c r="C2014" t="s">
        <v>4162</v>
      </c>
      <c r="D2014" s="3">
        <v>3</v>
      </c>
      <c r="E2014" s="3" t="s">
        <v>6658</v>
      </c>
      <c r="F2014" s="9">
        <v>45183.091978703676</v>
      </c>
      <c r="G2014" s="9">
        <v>45183.0962</v>
      </c>
      <c r="H2014" s="9">
        <v>45183.110728703679</v>
      </c>
      <c r="I2014" s="5" t="str">
        <f>IF(VLOOKUP(B2014, 'Customer Data'!B:C,2,FALSE)='Order Data per SKU'!E2014,"","Different")</f>
        <v/>
      </c>
      <c r="J2014" s="5">
        <f>VLOOKUP(C2014,'Warehouse Data'!A:G,7,FALSE)</f>
        <v>29.99</v>
      </c>
      <c r="K2014" s="5">
        <f t="shared" si="31"/>
        <v>89.97</v>
      </c>
      <c r="L2014" s="15">
        <f>PRODUCT(VLOOKUP(C2014,'Warehouse Data'!A:H,8,FALSE),D2014)</f>
        <v>3.6146103242653362</v>
      </c>
    </row>
    <row r="2015" spans="1:12" x14ac:dyDescent="0.3">
      <c r="A2015" t="s">
        <v>8413</v>
      </c>
      <c r="B2015" t="s">
        <v>7112</v>
      </c>
      <c r="C2015" t="s">
        <v>3554</v>
      </c>
      <c r="D2015" s="3">
        <v>2</v>
      </c>
      <c r="E2015" s="3" t="s">
        <v>6658</v>
      </c>
      <c r="F2015" s="9">
        <v>45183.091978703676</v>
      </c>
      <c r="G2015" s="9">
        <v>45183.1057</v>
      </c>
      <c r="H2015" s="9">
        <v>45183.110728703679</v>
      </c>
      <c r="I2015" s="5" t="str">
        <f>IF(VLOOKUP(B2015, 'Customer Data'!B:C,2,FALSE)='Order Data per SKU'!E2015,"","Different")</f>
        <v/>
      </c>
      <c r="J2015" s="5">
        <f>VLOOKUP(C2015,'Warehouse Data'!A:G,7,FALSE)</f>
        <v>55.99</v>
      </c>
      <c r="K2015" s="5">
        <f t="shared" si="31"/>
        <v>111.98</v>
      </c>
      <c r="L2015" s="15">
        <f>PRODUCT(VLOOKUP(C2015,'Warehouse Data'!A:H,8,FALSE),D2015)</f>
        <v>2.0087115360183465</v>
      </c>
    </row>
    <row r="2016" spans="1:12" x14ac:dyDescent="0.3">
      <c r="A2016" t="s">
        <v>8414</v>
      </c>
      <c r="B2016" t="s">
        <v>6838</v>
      </c>
      <c r="C2016" t="s">
        <v>5209</v>
      </c>
      <c r="D2016" s="3">
        <v>11</v>
      </c>
      <c r="E2016" s="3" t="s">
        <v>6631</v>
      </c>
      <c r="F2016" s="9">
        <v>45183.280978703675</v>
      </c>
      <c r="G2016" s="9">
        <v>45183.313999999998</v>
      </c>
      <c r="H2016" s="9">
        <v>45183.359450925898</v>
      </c>
      <c r="I2016" s="5" t="str">
        <f>IF(VLOOKUP(B2016, 'Customer Data'!B:C,2,FALSE)='Order Data per SKU'!E2016,"","Different")</f>
        <v/>
      </c>
      <c r="J2016" s="5">
        <f>VLOOKUP(C2016,'Warehouse Data'!A:G,7,FALSE)</f>
        <v>19.989999999999998</v>
      </c>
      <c r="K2016" s="5">
        <f t="shared" si="31"/>
        <v>219.89</v>
      </c>
      <c r="L2016" s="15">
        <f>PRODUCT(VLOOKUP(C2016,'Warehouse Data'!A:H,8,FALSE),D2016)</f>
        <v>8.2711554289125573</v>
      </c>
    </row>
    <row r="2017" spans="1:12" x14ac:dyDescent="0.3">
      <c r="A2017" t="s">
        <v>8414</v>
      </c>
      <c r="B2017" t="s">
        <v>6838</v>
      </c>
      <c r="C2017" t="s">
        <v>5009</v>
      </c>
      <c r="D2017" s="3">
        <v>2</v>
      </c>
      <c r="E2017" s="3" t="s">
        <v>6631</v>
      </c>
      <c r="F2017" s="9">
        <v>45183.280978703675</v>
      </c>
      <c r="G2017" s="9">
        <v>45183.285199999998</v>
      </c>
      <c r="H2017" s="9">
        <v>45183.359450925898</v>
      </c>
      <c r="I2017" s="5" t="str">
        <f>IF(VLOOKUP(B2017, 'Customer Data'!B:C,2,FALSE)='Order Data per SKU'!E2017,"","Different")</f>
        <v/>
      </c>
      <c r="J2017" s="5">
        <f>VLOOKUP(C2017,'Warehouse Data'!A:G,7,FALSE)</f>
        <v>11.99</v>
      </c>
      <c r="K2017" s="5">
        <f t="shared" si="31"/>
        <v>23.98</v>
      </c>
      <c r="L2017" s="15">
        <f>PRODUCT(VLOOKUP(C2017,'Warehouse Data'!A:H,8,FALSE),D2017)</f>
        <v>1.0150514776193476</v>
      </c>
    </row>
    <row r="2018" spans="1:12" x14ac:dyDescent="0.3">
      <c r="A2018" t="s">
        <v>8415</v>
      </c>
      <c r="B2018" t="s">
        <v>6777</v>
      </c>
      <c r="C2018" t="s">
        <v>5897</v>
      </c>
      <c r="D2018" s="3">
        <v>3</v>
      </c>
      <c r="E2018" s="3" t="s">
        <v>6623</v>
      </c>
      <c r="F2018" s="9">
        <v>45183.557978703677</v>
      </c>
      <c r="G2018" s="9">
        <v>45183.963799999998</v>
      </c>
      <c r="H2018" s="9">
        <v>45184.373950925896</v>
      </c>
      <c r="I2018" s="5" t="str">
        <f>IF(VLOOKUP(B2018, 'Customer Data'!B:C,2,FALSE)='Order Data per SKU'!E2018,"","Different")</f>
        <v/>
      </c>
      <c r="J2018" s="5">
        <f>VLOOKUP(C2018,'Warehouse Data'!A:G,7,FALSE)</f>
        <v>149.99</v>
      </c>
      <c r="K2018" s="5">
        <f t="shared" si="31"/>
        <v>449.97</v>
      </c>
      <c r="L2018" s="15">
        <f>PRODUCT(VLOOKUP(C2018,'Warehouse Data'!A:H,8,FALSE),D2018)</f>
        <v>1.5067120410437571</v>
      </c>
    </row>
    <row r="2019" spans="1:12" x14ac:dyDescent="0.3">
      <c r="A2019" t="s">
        <v>8416</v>
      </c>
      <c r="B2019" t="s">
        <v>6833</v>
      </c>
      <c r="C2019" t="s">
        <v>3908</v>
      </c>
      <c r="D2019" s="3">
        <v>3</v>
      </c>
      <c r="E2019" s="3" t="s">
        <v>6654</v>
      </c>
      <c r="F2019" s="9">
        <v>45183.94897870368</v>
      </c>
      <c r="G2019" s="9">
        <v>45184.746400000004</v>
      </c>
      <c r="H2019" s="9">
        <v>45184.90314537035</v>
      </c>
      <c r="I2019" s="5" t="str">
        <f>IF(VLOOKUP(B2019, 'Customer Data'!B:C,2,FALSE)='Order Data per SKU'!E2019,"","Different")</f>
        <v/>
      </c>
      <c r="J2019" s="5">
        <f>VLOOKUP(C2019,'Warehouse Data'!A:G,7,FALSE)</f>
        <v>69.989999999999995</v>
      </c>
      <c r="K2019" s="5">
        <f t="shared" si="31"/>
        <v>209.96999999999997</v>
      </c>
      <c r="L2019" s="15">
        <f>PRODUCT(VLOOKUP(C2019,'Warehouse Data'!A:H,8,FALSE),D2019)</f>
        <v>1.2285369757015427</v>
      </c>
    </row>
    <row r="2020" spans="1:12" x14ac:dyDescent="0.3">
      <c r="A2020" t="s">
        <v>8416</v>
      </c>
      <c r="B2020" t="s">
        <v>6833</v>
      </c>
      <c r="C2020" t="s">
        <v>3320</v>
      </c>
      <c r="D2020" s="3">
        <v>3</v>
      </c>
      <c r="E2020" s="3" t="s">
        <v>6654</v>
      </c>
      <c r="F2020" s="9">
        <v>45183.94897870368</v>
      </c>
      <c r="G2020" s="9">
        <v>45184.629800000002</v>
      </c>
      <c r="H2020" s="9">
        <v>45184.90314537035</v>
      </c>
      <c r="I2020" s="5" t="str">
        <f>IF(VLOOKUP(B2020, 'Customer Data'!B:C,2,FALSE)='Order Data per SKU'!E2020,"","Different")</f>
        <v/>
      </c>
      <c r="J2020" s="5">
        <f>VLOOKUP(C2020,'Warehouse Data'!A:G,7,FALSE)</f>
        <v>11.99</v>
      </c>
      <c r="K2020" s="5">
        <f t="shared" si="31"/>
        <v>35.97</v>
      </c>
      <c r="L2020" s="15">
        <f>PRODUCT(VLOOKUP(C2020,'Warehouse Data'!A:H,8,FALSE),D2020)</f>
        <v>1.8119625640459618</v>
      </c>
    </row>
    <row r="2021" spans="1:12" x14ac:dyDescent="0.3">
      <c r="A2021" t="s">
        <v>8416</v>
      </c>
      <c r="B2021" t="s">
        <v>6833</v>
      </c>
      <c r="C2021" t="s">
        <v>5058</v>
      </c>
      <c r="D2021" s="3">
        <v>5</v>
      </c>
      <c r="E2021" s="3" t="s">
        <v>6654</v>
      </c>
      <c r="F2021" s="9">
        <v>45183.94897870368</v>
      </c>
      <c r="G2021" s="9">
        <v>45184.563399999999</v>
      </c>
      <c r="H2021" s="9">
        <v>45184.90314537035</v>
      </c>
      <c r="I2021" s="5" t="str">
        <f>IF(VLOOKUP(B2021, 'Customer Data'!B:C,2,FALSE)='Order Data per SKU'!E2021,"","Different")</f>
        <v/>
      </c>
      <c r="J2021" s="5">
        <f>VLOOKUP(C2021,'Warehouse Data'!A:G,7,FALSE)</f>
        <v>18.989999999999998</v>
      </c>
      <c r="K2021" s="5">
        <f t="shared" si="31"/>
        <v>94.949999999999989</v>
      </c>
      <c r="L2021" s="15">
        <f>PRODUCT(VLOOKUP(C2021,'Warehouse Data'!A:H,8,FALSE),D2021)</f>
        <v>0.52302791509441959</v>
      </c>
    </row>
    <row r="2022" spans="1:12" x14ac:dyDescent="0.3">
      <c r="A2022" t="s">
        <v>8417</v>
      </c>
      <c r="B2022" t="s">
        <v>7048</v>
      </c>
      <c r="C2022" t="s">
        <v>4574</v>
      </c>
      <c r="D2022" s="3">
        <v>6</v>
      </c>
      <c r="E2022" s="3" t="s">
        <v>6623</v>
      </c>
      <c r="F2022" s="9">
        <v>45184.169978703678</v>
      </c>
      <c r="G2022" s="9">
        <v>45184.527900000001</v>
      </c>
      <c r="H2022" s="9">
        <v>45184.781089814787</v>
      </c>
      <c r="I2022" s="5" t="str">
        <f>IF(VLOOKUP(B2022, 'Customer Data'!B:C,2,FALSE)='Order Data per SKU'!E2022,"","Different")</f>
        <v/>
      </c>
      <c r="J2022" s="5">
        <f>VLOOKUP(C2022,'Warehouse Data'!A:G,7,FALSE)</f>
        <v>10.99</v>
      </c>
      <c r="K2022" s="5">
        <f t="shared" si="31"/>
        <v>65.94</v>
      </c>
      <c r="L2022" s="15">
        <f>PRODUCT(VLOOKUP(C2022,'Warehouse Data'!A:H,8,FALSE),D2022)</f>
        <v>0.61790985239809948</v>
      </c>
    </row>
    <row r="2023" spans="1:12" x14ac:dyDescent="0.3">
      <c r="A2023" t="s">
        <v>8418</v>
      </c>
      <c r="B2023" t="s">
        <v>6787</v>
      </c>
      <c r="C2023" t="s">
        <v>4565</v>
      </c>
      <c r="D2023" s="3">
        <v>9</v>
      </c>
      <c r="E2023" s="3" t="s">
        <v>6619</v>
      </c>
      <c r="F2023" s="9">
        <v>45184.451978703677</v>
      </c>
      <c r="G2023" s="9">
        <v>45184.459000000003</v>
      </c>
      <c r="H2023" s="9">
        <v>45184.468645370347</v>
      </c>
      <c r="I2023" s="5" t="str">
        <f>IF(VLOOKUP(B2023, 'Customer Data'!B:C,2,FALSE)='Order Data per SKU'!E2023,"","Different")</f>
        <v/>
      </c>
      <c r="J2023" s="5">
        <f>VLOOKUP(C2023,'Warehouse Data'!A:G,7,FALSE)</f>
        <v>15.99</v>
      </c>
      <c r="K2023" s="5">
        <f t="shared" si="31"/>
        <v>143.91</v>
      </c>
      <c r="L2023" s="15">
        <f>PRODUCT(VLOOKUP(C2023,'Warehouse Data'!A:H,8,FALSE),D2023)</f>
        <v>0.91072769975359658</v>
      </c>
    </row>
    <row r="2024" spans="1:12" x14ac:dyDescent="0.3">
      <c r="A2024" t="s">
        <v>8418</v>
      </c>
      <c r="B2024" t="s">
        <v>6787</v>
      </c>
      <c r="C2024" t="s">
        <v>4438</v>
      </c>
      <c r="D2024" s="3">
        <v>6</v>
      </c>
      <c r="E2024" s="3" t="s">
        <v>6619</v>
      </c>
      <c r="F2024" s="9">
        <v>45184.451978703677</v>
      </c>
      <c r="G2024" s="9">
        <v>45184.460099999997</v>
      </c>
      <c r="H2024" s="9">
        <v>45184.468645370347</v>
      </c>
      <c r="I2024" s="5" t="str">
        <f>IF(VLOOKUP(B2024, 'Customer Data'!B:C,2,FALSE)='Order Data per SKU'!E2024,"","Different")</f>
        <v/>
      </c>
      <c r="J2024" s="5">
        <f>VLOOKUP(C2024,'Warehouse Data'!A:G,7,FALSE)</f>
        <v>6.99</v>
      </c>
      <c r="K2024" s="5">
        <f t="shared" si="31"/>
        <v>41.94</v>
      </c>
      <c r="L2024" s="15">
        <f>PRODUCT(VLOOKUP(C2024,'Warehouse Data'!A:H,8,FALSE),D2024)</f>
        <v>1.222916219167661</v>
      </c>
    </row>
    <row r="2025" spans="1:12" x14ac:dyDescent="0.3">
      <c r="A2025" t="s">
        <v>8419</v>
      </c>
      <c r="B2025" t="s">
        <v>7261</v>
      </c>
      <c r="C2025" t="s">
        <v>4712</v>
      </c>
      <c r="D2025" s="3">
        <v>4</v>
      </c>
      <c r="E2025" s="3" t="s">
        <v>6623</v>
      </c>
      <c r="F2025" s="9">
        <v>45184.514978703679</v>
      </c>
      <c r="G2025" s="9">
        <v>45184.516100000001</v>
      </c>
      <c r="H2025" s="9">
        <v>45184.862200925898</v>
      </c>
      <c r="I2025" s="5" t="str">
        <f>IF(VLOOKUP(B2025, 'Customer Data'!B:C,2,FALSE)='Order Data per SKU'!E2025,"","Different")</f>
        <v/>
      </c>
      <c r="J2025" s="5">
        <f>VLOOKUP(C2025,'Warehouse Data'!A:G,7,FALSE)</f>
        <v>10.99</v>
      </c>
      <c r="K2025" s="5">
        <f t="shared" si="31"/>
        <v>43.96</v>
      </c>
      <c r="L2025" s="15">
        <f>PRODUCT(VLOOKUP(C2025,'Warehouse Data'!A:H,8,FALSE),D2025)</f>
        <v>4.0112578181270031</v>
      </c>
    </row>
    <row r="2026" spans="1:12" x14ac:dyDescent="0.3">
      <c r="A2026" t="s">
        <v>8420</v>
      </c>
      <c r="B2026" t="s">
        <v>7218</v>
      </c>
      <c r="C2026" t="s">
        <v>5701</v>
      </c>
      <c r="D2026" s="3">
        <v>2</v>
      </c>
      <c r="E2026" s="3" t="s">
        <v>6623</v>
      </c>
      <c r="F2026" s="9">
        <v>45184.920978703682</v>
      </c>
      <c r="G2026" s="9">
        <v>45184.948900000003</v>
      </c>
      <c r="H2026" s="9">
        <v>45185.015423148128</v>
      </c>
      <c r="I2026" s="5" t="str">
        <f>IF(VLOOKUP(B2026, 'Customer Data'!B:C,2,FALSE)='Order Data per SKU'!E2026,"","Different")</f>
        <v/>
      </c>
      <c r="J2026" s="5">
        <f>VLOOKUP(C2026,'Warehouse Data'!A:G,7,FALSE)</f>
        <v>299.99</v>
      </c>
      <c r="K2026" s="5">
        <f t="shared" si="31"/>
        <v>599.98</v>
      </c>
      <c r="L2026" s="15">
        <f>PRODUCT(VLOOKUP(C2026,'Warehouse Data'!A:H,8,FALSE),D2026)</f>
        <v>54.011110741262392</v>
      </c>
    </row>
    <row r="2027" spans="1:12" x14ac:dyDescent="0.3">
      <c r="A2027" t="s">
        <v>8420</v>
      </c>
      <c r="B2027" t="s">
        <v>7218</v>
      </c>
      <c r="C2027" t="s">
        <v>4216</v>
      </c>
      <c r="D2027" s="3">
        <v>1</v>
      </c>
      <c r="E2027" s="3" t="s">
        <v>6623</v>
      </c>
      <c r="F2027" s="9">
        <v>45184.920978703682</v>
      </c>
      <c r="G2027" s="9">
        <v>45184.980199999998</v>
      </c>
      <c r="H2027" s="9">
        <v>45185.015423148128</v>
      </c>
      <c r="I2027" s="5" t="str">
        <f>IF(VLOOKUP(B2027, 'Customer Data'!B:C,2,FALSE)='Order Data per SKU'!E2027,"","Different")</f>
        <v/>
      </c>
      <c r="J2027" s="5">
        <f>VLOOKUP(C2027,'Warehouse Data'!A:G,7,FALSE)</f>
        <v>34.99</v>
      </c>
      <c r="K2027" s="5">
        <f t="shared" si="31"/>
        <v>34.99</v>
      </c>
      <c r="L2027" s="15">
        <f>PRODUCT(VLOOKUP(C2027,'Warehouse Data'!A:H,8,FALSE),D2027)</f>
        <v>4.5048875542419244</v>
      </c>
    </row>
    <row r="2028" spans="1:12" x14ac:dyDescent="0.3">
      <c r="A2028" t="s">
        <v>8420</v>
      </c>
      <c r="B2028" t="s">
        <v>7218</v>
      </c>
      <c r="C2028" t="s">
        <v>3615</v>
      </c>
      <c r="D2028" s="3">
        <v>4</v>
      </c>
      <c r="E2028" s="3" t="s">
        <v>6623</v>
      </c>
      <c r="F2028" s="9">
        <v>45184.920978703682</v>
      </c>
      <c r="G2028" s="9">
        <v>45184.948799999998</v>
      </c>
      <c r="H2028" s="9">
        <v>45185.015423148128</v>
      </c>
      <c r="I2028" s="5" t="str">
        <f>IF(VLOOKUP(B2028, 'Customer Data'!B:C,2,FALSE)='Order Data per SKU'!E2028,"","Different")</f>
        <v/>
      </c>
      <c r="J2028" s="5">
        <f>VLOOKUP(C2028,'Warehouse Data'!A:G,7,FALSE)</f>
        <v>54.99</v>
      </c>
      <c r="K2028" s="5">
        <f t="shared" si="31"/>
        <v>219.96</v>
      </c>
      <c r="L2028" s="15">
        <f>PRODUCT(VLOOKUP(C2028,'Warehouse Data'!A:H,8,FALSE),D2028)</f>
        <v>8.0322119748339933</v>
      </c>
    </row>
    <row r="2029" spans="1:12" x14ac:dyDescent="0.3">
      <c r="A2029" t="s">
        <v>8421</v>
      </c>
      <c r="B2029" t="s">
        <v>6912</v>
      </c>
      <c r="C2029" t="s">
        <v>3829</v>
      </c>
      <c r="D2029" s="3">
        <v>3</v>
      </c>
      <c r="E2029" s="3" t="s">
        <v>6631</v>
      </c>
      <c r="F2029" s="9">
        <v>45184.958978703682</v>
      </c>
      <c r="G2029" s="9">
        <v>45185.41</v>
      </c>
      <c r="H2029" s="9">
        <v>45185.694395370352</v>
      </c>
      <c r="I2029" s="5" t="str">
        <f>IF(VLOOKUP(B2029, 'Customer Data'!B:C,2,FALSE)='Order Data per SKU'!E2029,"","Different")</f>
        <v>Different</v>
      </c>
      <c r="J2029" s="5">
        <f>VLOOKUP(C2029,'Warehouse Data'!A:G,7,FALSE)</f>
        <v>9.99</v>
      </c>
      <c r="K2029" s="5">
        <f t="shared" si="31"/>
        <v>29.97</v>
      </c>
      <c r="L2029" s="15">
        <f>PRODUCT(VLOOKUP(C2029,'Warehouse Data'!A:H,8,FALSE),D2029)</f>
        <v>3.0281703567798051</v>
      </c>
    </row>
    <row r="2030" spans="1:12" x14ac:dyDescent="0.3">
      <c r="A2030" t="s">
        <v>8422</v>
      </c>
      <c r="B2030" t="s">
        <v>7181</v>
      </c>
      <c r="C2030" t="s">
        <v>3992</v>
      </c>
      <c r="D2030" s="3">
        <v>4</v>
      </c>
      <c r="E2030" s="3" t="s">
        <v>6653</v>
      </c>
      <c r="F2030" s="9">
        <v>45185.303978703683</v>
      </c>
      <c r="G2030" s="9">
        <v>45186.097300000001</v>
      </c>
      <c r="H2030" s="9">
        <v>45186.193562037013</v>
      </c>
      <c r="I2030" s="5" t="str">
        <f>IF(VLOOKUP(B2030, 'Customer Data'!B:C,2,FALSE)='Order Data per SKU'!E2030,"","Different")</f>
        <v/>
      </c>
      <c r="J2030" s="5">
        <f>VLOOKUP(C2030,'Warehouse Data'!A:G,7,FALSE)</f>
        <v>99.99</v>
      </c>
      <c r="K2030" s="5">
        <f t="shared" si="31"/>
        <v>399.96</v>
      </c>
      <c r="L2030" s="15">
        <f>PRODUCT(VLOOKUP(C2030,'Warehouse Data'!A:H,8,FALSE),D2030)</f>
        <v>3.6113217102178541</v>
      </c>
    </row>
    <row r="2031" spans="1:12" x14ac:dyDescent="0.3">
      <c r="A2031" t="s">
        <v>8422</v>
      </c>
      <c r="B2031" t="s">
        <v>7181</v>
      </c>
      <c r="C2031" t="s">
        <v>5216</v>
      </c>
      <c r="D2031" s="3">
        <v>3</v>
      </c>
      <c r="E2031" s="3" t="s">
        <v>6653</v>
      </c>
      <c r="F2031" s="9">
        <v>45185.303978703683</v>
      </c>
      <c r="G2031" s="9">
        <v>45185.5962</v>
      </c>
      <c r="H2031" s="9">
        <v>45186.193562037013</v>
      </c>
      <c r="I2031" s="5" t="str">
        <f>IF(VLOOKUP(B2031, 'Customer Data'!B:C,2,FALSE)='Order Data per SKU'!E2031,"","Different")</f>
        <v/>
      </c>
      <c r="J2031" s="5">
        <f>VLOOKUP(C2031,'Warehouse Data'!A:G,7,FALSE)</f>
        <v>24.99</v>
      </c>
      <c r="K2031" s="5">
        <f t="shared" si="31"/>
        <v>74.97</v>
      </c>
      <c r="L2031" s="15">
        <f>PRODUCT(VLOOKUP(C2031,'Warehouse Data'!A:H,8,FALSE),D2031)</f>
        <v>0.62954301077695285</v>
      </c>
    </row>
    <row r="2032" spans="1:12" x14ac:dyDescent="0.3">
      <c r="A2032" t="s">
        <v>8423</v>
      </c>
      <c r="B2032" t="s">
        <v>6855</v>
      </c>
      <c r="C2032" t="s">
        <v>4198</v>
      </c>
      <c r="D2032" s="3">
        <v>3</v>
      </c>
      <c r="E2032" s="3" t="s">
        <v>6623</v>
      </c>
      <c r="F2032" s="9">
        <v>45185.511978703682</v>
      </c>
      <c r="G2032" s="9">
        <v>45185.944600000003</v>
      </c>
      <c r="H2032" s="9">
        <v>45186.202256481462</v>
      </c>
      <c r="I2032" s="5" t="str">
        <f>IF(VLOOKUP(B2032, 'Customer Data'!B:C,2,FALSE)='Order Data per SKU'!E2032,"","Different")</f>
        <v/>
      </c>
      <c r="J2032" s="5">
        <f>VLOOKUP(C2032,'Warehouse Data'!A:G,7,FALSE)</f>
        <v>29.99</v>
      </c>
      <c r="K2032" s="5">
        <f t="shared" si="31"/>
        <v>89.97</v>
      </c>
      <c r="L2032" s="15">
        <f>PRODUCT(VLOOKUP(C2032,'Warehouse Data'!A:H,8,FALSE),D2032)</f>
        <v>0.9010362090865458</v>
      </c>
    </row>
    <row r="2033" spans="1:12" x14ac:dyDescent="0.3">
      <c r="A2033" t="s">
        <v>8424</v>
      </c>
      <c r="B2033" t="s">
        <v>7143</v>
      </c>
      <c r="C2033" t="s">
        <v>5022</v>
      </c>
      <c r="D2033" s="3">
        <v>8</v>
      </c>
      <c r="E2033" s="3" t="s">
        <v>6621</v>
      </c>
      <c r="F2033" s="9">
        <v>45185.73497870368</v>
      </c>
      <c r="G2033" s="9">
        <v>45185.738700000002</v>
      </c>
      <c r="H2033" s="9">
        <v>45185.859284259233</v>
      </c>
      <c r="I2033" s="5" t="str">
        <f>IF(VLOOKUP(B2033, 'Customer Data'!B:C,2,FALSE)='Order Data per SKU'!E2033,"","Different")</f>
        <v/>
      </c>
      <c r="J2033" s="5">
        <f>VLOOKUP(C2033,'Warehouse Data'!A:G,7,FALSE)</f>
        <v>15.99</v>
      </c>
      <c r="K2033" s="5">
        <f t="shared" si="31"/>
        <v>127.92</v>
      </c>
      <c r="L2033" s="15">
        <f>PRODUCT(VLOOKUP(C2033,'Warehouse Data'!A:H,8,FALSE),D2033)</f>
        <v>5.616534035047394</v>
      </c>
    </row>
    <row r="2034" spans="1:12" x14ac:dyDescent="0.3">
      <c r="A2034" t="s">
        <v>8425</v>
      </c>
      <c r="B2034" t="s">
        <v>6905</v>
      </c>
      <c r="C2034" t="s">
        <v>5219</v>
      </c>
      <c r="D2034" s="3">
        <v>5</v>
      </c>
      <c r="E2034" s="3" t="s">
        <v>6639</v>
      </c>
      <c r="F2034" s="9">
        <v>45186.026978703681</v>
      </c>
      <c r="G2034" s="9">
        <v>45186.088199999998</v>
      </c>
      <c r="H2034" s="9">
        <v>45186.57836759257</v>
      </c>
      <c r="I2034" s="5" t="str">
        <f>IF(VLOOKUP(B2034, 'Customer Data'!B:C,2,FALSE)='Order Data per SKU'!E2034,"","Different")</f>
        <v>Different</v>
      </c>
      <c r="J2034" s="5">
        <f>VLOOKUP(C2034,'Warehouse Data'!A:G,7,FALSE)</f>
        <v>22.99</v>
      </c>
      <c r="K2034" s="5">
        <f t="shared" si="31"/>
        <v>114.94999999999999</v>
      </c>
      <c r="L2034" s="15">
        <f>PRODUCT(VLOOKUP(C2034,'Warehouse Data'!A:H,8,FALSE),D2034)</f>
        <v>25.040361908979758</v>
      </c>
    </row>
    <row r="2035" spans="1:12" x14ac:dyDescent="0.3">
      <c r="A2035" t="s">
        <v>8425</v>
      </c>
      <c r="B2035" t="s">
        <v>6905</v>
      </c>
      <c r="C2035" t="s">
        <v>4141</v>
      </c>
      <c r="D2035" s="3">
        <v>8</v>
      </c>
      <c r="E2035" s="3" t="s">
        <v>6639</v>
      </c>
      <c r="F2035" s="9">
        <v>45186.026978703681</v>
      </c>
      <c r="G2035" s="9">
        <v>45186.3315</v>
      </c>
      <c r="H2035" s="9">
        <v>45186.57836759257</v>
      </c>
      <c r="I2035" s="5" t="str">
        <f>IF(VLOOKUP(B2035, 'Customer Data'!B:C,2,FALSE)='Order Data per SKU'!E2035,"","Different")</f>
        <v>Different</v>
      </c>
      <c r="J2035" s="5">
        <f>VLOOKUP(C2035,'Warehouse Data'!A:G,7,FALSE)</f>
        <v>29.99</v>
      </c>
      <c r="K2035" s="5">
        <f t="shared" si="31"/>
        <v>239.92</v>
      </c>
      <c r="L2035" s="15">
        <f>PRODUCT(VLOOKUP(C2035,'Warehouse Data'!A:H,8,FALSE),D2035)</f>
        <v>32.000934400130937</v>
      </c>
    </row>
    <row r="2036" spans="1:12" x14ac:dyDescent="0.3">
      <c r="A2036" t="s">
        <v>8426</v>
      </c>
      <c r="B2036" t="s">
        <v>7261</v>
      </c>
      <c r="C2036" t="s">
        <v>3896</v>
      </c>
      <c r="D2036" s="3">
        <v>2</v>
      </c>
      <c r="E2036" s="3" t="s">
        <v>6623</v>
      </c>
      <c r="F2036" s="9">
        <v>45186.327978703681</v>
      </c>
      <c r="G2036" s="9">
        <v>45186.4156</v>
      </c>
      <c r="H2036" s="9">
        <v>45187.298812037014</v>
      </c>
      <c r="I2036" s="5" t="str">
        <f>IF(VLOOKUP(B2036, 'Customer Data'!B:C,2,FALSE)='Order Data per SKU'!E2036,"","Different")</f>
        <v/>
      </c>
      <c r="J2036" s="5">
        <f>VLOOKUP(C2036,'Warehouse Data'!A:G,7,FALSE)</f>
        <v>12.99</v>
      </c>
      <c r="K2036" s="5">
        <f t="shared" si="31"/>
        <v>25.98</v>
      </c>
      <c r="L2036" s="15">
        <f>PRODUCT(VLOOKUP(C2036,'Warehouse Data'!A:H,8,FALSE),D2036)</f>
        <v>2.0089326462268069</v>
      </c>
    </row>
    <row r="2037" spans="1:12" x14ac:dyDescent="0.3">
      <c r="A2037" t="s">
        <v>8427</v>
      </c>
      <c r="B2037" t="s">
        <v>7164</v>
      </c>
      <c r="C2037" t="s">
        <v>4865</v>
      </c>
      <c r="D2037" s="3">
        <v>8</v>
      </c>
      <c r="E2037" s="3" t="s">
        <v>6639</v>
      </c>
      <c r="F2037" s="9">
        <v>45186.581978703682</v>
      </c>
      <c r="G2037" s="9">
        <v>45186.627999999997</v>
      </c>
      <c r="H2037" s="9">
        <v>45186.85489537035</v>
      </c>
      <c r="I2037" s="5" t="str">
        <f>IF(VLOOKUP(B2037, 'Customer Data'!B:C,2,FALSE)='Order Data per SKU'!E2037,"","Different")</f>
        <v/>
      </c>
      <c r="J2037" s="5">
        <f>VLOOKUP(C2037,'Warehouse Data'!A:G,7,FALSE)</f>
        <v>12.99</v>
      </c>
      <c r="K2037" s="5">
        <f t="shared" si="31"/>
        <v>103.92</v>
      </c>
      <c r="L2037" s="15">
        <f>PRODUCT(VLOOKUP(C2037,'Warehouse Data'!A:H,8,FALSE),D2037)</f>
        <v>4.0726539735798521</v>
      </c>
    </row>
    <row r="2038" spans="1:12" x14ac:dyDescent="0.3">
      <c r="A2038" t="s">
        <v>8427</v>
      </c>
      <c r="B2038" t="s">
        <v>7164</v>
      </c>
      <c r="C2038" t="s">
        <v>4938</v>
      </c>
      <c r="D2038" s="3">
        <v>5</v>
      </c>
      <c r="E2038" s="3" t="s">
        <v>6639</v>
      </c>
      <c r="F2038" s="9">
        <v>45186.581978703682</v>
      </c>
      <c r="G2038" s="9">
        <v>45186.835200000001</v>
      </c>
      <c r="H2038" s="9">
        <v>45186.85489537035</v>
      </c>
      <c r="I2038" s="5" t="str">
        <f>IF(VLOOKUP(B2038, 'Customer Data'!B:C,2,FALSE)='Order Data per SKU'!E2038,"","Different")</f>
        <v/>
      </c>
      <c r="J2038" s="5">
        <f>VLOOKUP(C2038,'Warehouse Data'!A:G,7,FALSE)</f>
        <v>4.99</v>
      </c>
      <c r="K2038" s="5">
        <f t="shared" si="31"/>
        <v>24.950000000000003</v>
      </c>
      <c r="L2038" s="15">
        <f>PRODUCT(VLOOKUP(C2038,'Warehouse Data'!A:H,8,FALSE),D2038)</f>
        <v>100.04972575821773</v>
      </c>
    </row>
    <row r="2039" spans="1:12" x14ac:dyDescent="0.3">
      <c r="A2039" t="s">
        <v>8428</v>
      </c>
      <c r="B2039" t="s">
        <v>6957</v>
      </c>
      <c r="C2039" t="s">
        <v>5776</v>
      </c>
      <c r="D2039" s="3">
        <v>6</v>
      </c>
      <c r="E2039" s="3" t="s">
        <v>6657</v>
      </c>
      <c r="F2039" s="9">
        <v>45186.70097870368</v>
      </c>
      <c r="G2039" s="9">
        <v>45187.168299999998</v>
      </c>
      <c r="H2039" s="9">
        <v>45187.264867592567</v>
      </c>
      <c r="I2039" s="5" t="str">
        <f>IF(VLOOKUP(B2039, 'Customer Data'!B:C,2,FALSE)='Order Data per SKU'!E2039,"","Different")</f>
        <v/>
      </c>
      <c r="J2039" s="5">
        <f>VLOOKUP(C2039,'Warehouse Data'!A:G,7,FALSE)</f>
        <v>79.989999999999995</v>
      </c>
      <c r="K2039" s="5">
        <f t="shared" si="31"/>
        <v>479.93999999999994</v>
      </c>
      <c r="L2039" s="15">
        <f>PRODUCT(VLOOKUP(C2039,'Warehouse Data'!A:H,8,FALSE),D2039)</f>
        <v>24.059251684922145</v>
      </c>
    </row>
    <row r="2040" spans="1:12" x14ac:dyDescent="0.3">
      <c r="A2040" t="s">
        <v>8429</v>
      </c>
      <c r="B2040" t="s">
        <v>7041</v>
      </c>
      <c r="C2040" t="s">
        <v>3066</v>
      </c>
      <c r="D2040" s="3">
        <v>1</v>
      </c>
      <c r="E2040" s="3" t="s">
        <v>6651</v>
      </c>
      <c r="F2040" s="9">
        <v>45187.141978703679</v>
      </c>
      <c r="G2040" s="9">
        <v>45187.226000000002</v>
      </c>
      <c r="H2040" s="9">
        <v>45187.377395370349</v>
      </c>
      <c r="I2040" s="5" t="str">
        <f>IF(VLOOKUP(B2040, 'Customer Data'!B:C,2,FALSE)='Order Data per SKU'!E2040,"","Different")</f>
        <v/>
      </c>
      <c r="J2040" s="5">
        <f>VLOOKUP(C2040,'Warehouse Data'!A:G,7,FALSE)</f>
        <v>23.99</v>
      </c>
      <c r="K2040" s="5">
        <f t="shared" si="31"/>
        <v>23.99</v>
      </c>
      <c r="L2040" s="15">
        <f>PRODUCT(VLOOKUP(C2040,'Warehouse Data'!A:H,8,FALSE),D2040)</f>
        <v>4.0024221282328778</v>
      </c>
    </row>
    <row r="2041" spans="1:12" x14ac:dyDescent="0.3">
      <c r="A2041" t="s">
        <v>8430</v>
      </c>
      <c r="B2041" t="s">
        <v>6869</v>
      </c>
      <c r="C2041" t="s">
        <v>3705</v>
      </c>
      <c r="D2041" s="3">
        <v>3</v>
      </c>
      <c r="E2041" s="3" t="s">
        <v>6656</v>
      </c>
      <c r="F2041" s="9">
        <v>45187.37497870368</v>
      </c>
      <c r="G2041" s="9">
        <v>45187.854200000002</v>
      </c>
      <c r="H2041" s="9">
        <v>45188.053450925901</v>
      </c>
      <c r="I2041" s="5" t="str">
        <f>IF(VLOOKUP(B2041, 'Customer Data'!B:C,2,FALSE)='Order Data per SKU'!E2041,"","Different")</f>
        <v/>
      </c>
      <c r="J2041" s="5">
        <f>VLOOKUP(C2041,'Warehouse Data'!A:G,7,FALSE)</f>
        <v>27.99</v>
      </c>
      <c r="K2041" s="5">
        <f t="shared" si="31"/>
        <v>83.97</v>
      </c>
      <c r="L2041" s="15">
        <f>PRODUCT(VLOOKUP(C2041,'Warehouse Data'!A:H,8,FALSE),D2041)</f>
        <v>1.5283015287524773</v>
      </c>
    </row>
    <row r="2042" spans="1:12" x14ac:dyDescent="0.3">
      <c r="A2042" t="s">
        <v>8430</v>
      </c>
      <c r="B2042" t="s">
        <v>6869</v>
      </c>
      <c r="C2042" t="s">
        <v>2996</v>
      </c>
      <c r="D2042" s="3">
        <v>3</v>
      </c>
      <c r="E2042" s="3" t="s">
        <v>6656</v>
      </c>
      <c r="F2042" s="9">
        <v>45187.37497870368</v>
      </c>
      <c r="G2042" s="9">
        <v>45187.590499999998</v>
      </c>
      <c r="H2042" s="9">
        <v>45188.053450925901</v>
      </c>
      <c r="I2042" s="5" t="str">
        <f>IF(VLOOKUP(B2042, 'Customer Data'!B:C,2,FALSE)='Order Data per SKU'!E2042,"","Different")</f>
        <v/>
      </c>
      <c r="J2042" s="5">
        <f>VLOOKUP(C2042,'Warehouse Data'!A:G,7,FALSE)</f>
        <v>44.99</v>
      </c>
      <c r="K2042" s="5">
        <f t="shared" si="31"/>
        <v>134.97</v>
      </c>
      <c r="L2042" s="15">
        <f>PRODUCT(VLOOKUP(C2042,'Warehouse Data'!A:H,8,FALSE),D2042)</f>
        <v>15.027115171313817</v>
      </c>
    </row>
    <row r="2043" spans="1:12" x14ac:dyDescent="0.3">
      <c r="A2043" t="s">
        <v>8431</v>
      </c>
      <c r="B2043" t="s">
        <v>6902</v>
      </c>
      <c r="C2043" t="s">
        <v>3192</v>
      </c>
      <c r="D2043" s="3">
        <v>5</v>
      </c>
      <c r="E2043" s="3" t="s">
        <v>6631</v>
      </c>
      <c r="F2043" s="9">
        <v>45187.854978703683</v>
      </c>
      <c r="G2043" s="9">
        <v>45187.995699999999</v>
      </c>
      <c r="H2043" s="9">
        <v>45188.281367592572</v>
      </c>
      <c r="I2043" s="5" t="str">
        <f>IF(VLOOKUP(B2043, 'Customer Data'!B:C,2,FALSE)='Order Data per SKU'!E2043,"","Different")</f>
        <v/>
      </c>
      <c r="J2043" s="5">
        <f>VLOOKUP(C2043,'Warehouse Data'!A:G,7,FALSE)</f>
        <v>89.99</v>
      </c>
      <c r="K2043" s="5">
        <f t="shared" si="31"/>
        <v>449.95</v>
      </c>
      <c r="L2043" s="15">
        <f>PRODUCT(VLOOKUP(C2043,'Warehouse Data'!A:H,8,FALSE),D2043)</f>
        <v>5.5268003749071202</v>
      </c>
    </row>
    <row r="2044" spans="1:12" x14ac:dyDescent="0.3">
      <c r="A2044" t="s">
        <v>8432</v>
      </c>
      <c r="B2044" t="s">
        <v>7185</v>
      </c>
      <c r="C2044" t="s">
        <v>3191</v>
      </c>
      <c r="D2044" s="3">
        <v>9</v>
      </c>
      <c r="E2044" s="3" t="s">
        <v>6641</v>
      </c>
      <c r="F2044" s="9">
        <v>45188.150978703685</v>
      </c>
      <c r="G2044" s="9">
        <v>45188.200400000002</v>
      </c>
      <c r="H2044" s="9">
        <v>45188.47042314813</v>
      </c>
      <c r="I2044" s="5" t="str">
        <f>IF(VLOOKUP(B2044, 'Customer Data'!B:C,2,FALSE)='Order Data per SKU'!E2044,"","Different")</f>
        <v/>
      </c>
      <c r="J2044" s="5">
        <f>VLOOKUP(C2044,'Warehouse Data'!A:G,7,FALSE)</f>
        <v>32.99</v>
      </c>
      <c r="K2044" s="5">
        <f t="shared" si="31"/>
        <v>296.91000000000003</v>
      </c>
      <c r="L2044" s="15">
        <f>PRODUCT(VLOOKUP(C2044,'Warehouse Data'!A:H,8,FALSE),D2044)</f>
        <v>36.021182399450211</v>
      </c>
    </row>
    <row r="2045" spans="1:12" x14ac:dyDescent="0.3">
      <c r="A2045" t="s">
        <v>8433</v>
      </c>
      <c r="B2045" t="s">
        <v>7013</v>
      </c>
      <c r="C2045" t="s">
        <v>3869</v>
      </c>
      <c r="D2045" s="3">
        <v>4</v>
      </c>
      <c r="E2045" s="3" t="s">
        <v>6627</v>
      </c>
      <c r="F2045" s="9">
        <v>45188.417978703685</v>
      </c>
      <c r="G2045" s="9">
        <v>45188.839899999999</v>
      </c>
      <c r="H2045" s="9">
        <v>45189.148534259242</v>
      </c>
      <c r="I2045" s="5" t="str">
        <f>IF(VLOOKUP(B2045, 'Customer Data'!B:C,2,FALSE)='Order Data per SKU'!E2045,"","Different")</f>
        <v/>
      </c>
      <c r="J2045" s="5">
        <f>VLOOKUP(C2045,'Warehouse Data'!A:G,7,FALSE)</f>
        <v>14.99</v>
      </c>
      <c r="K2045" s="5">
        <f t="shared" si="31"/>
        <v>59.96</v>
      </c>
      <c r="L2045" s="15">
        <f>PRODUCT(VLOOKUP(C2045,'Warehouse Data'!A:H,8,FALSE),D2045)</f>
        <v>0.43700715206573015</v>
      </c>
    </row>
    <row r="2046" spans="1:12" x14ac:dyDescent="0.3">
      <c r="A2046" t="s">
        <v>8433</v>
      </c>
      <c r="B2046" t="s">
        <v>7013</v>
      </c>
      <c r="C2046" t="s">
        <v>4846</v>
      </c>
      <c r="D2046" s="3">
        <v>4</v>
      </c>
      <c r="E2046" s="3" t="s">
        <v>6627</v>
      </c>
      <c r="F2046" s="9">
        <v>45188.417978703685</v>
      </c>
      <c r="G2046" s="9">
        <v>45188.608200000002</v>
      </c>
      <c r="H2046" s="9">
        <v>45189.148534259242</v>
      </c>
      <c r="I2046" s="5" t="str">
        <f>IF(VLOOKUP(B2046, 'Customer Data'!B:C,2,FALSE)='Order Data per SKU'!E2046,"","Different")</f>
        <v/>
      </c>
      <c r="J2046" s="5">
        <f>VLOOKUP(C2046,'Warehouse Data'!A:G,7,FALSE)</f>
        <v>15.99</v>
      </c>
      <c r="K2046" s="5">
        <f t="shared" si="31"/>
        <v>63.96</v>
      </c>
      <c r="L2046" s="15">
        <f>PRODUCT(VLOOKUP(C2046,'Warehouse Data'!A:H,8,FALSE),D2046)</f>
        <v>4.0143375093998355</v>
      </c>
    </row>
    <row r="2047" spans="1:12" x14ac:dyDescent="0.3">
      <c r="A2047" t="s">
        <v>8434</v>
      </c>
      <c r="B2047" t="s">
        <v>6792</v>
      </c>
      <c r="C2047" t="s">
        <v>5957</v>
      </c>
      <c r="D2047" s="3">
        <v>4</v>
      </c>
      <c r="E2047" s="3" t="s">
        <v>6623</v>
      </c>
      <c r="F2047" s="9">
        <v>45188.742978703682</v>
      </c>
      <c r="G2047" s="9">
        <v>45189.198100000001</v>
      </c>
      <c r="H2047" s="9">
        <v>45189.524923148128</v>
      </c>
      <c r="I2047" s="5" t="str">
        <f>IF(VLOOKUP(B2047, 'Customer Data'!B:C,2,FALSE)='Order Data per SKU'!E2047,"","Different")</f>
        <v/>
      </c>
      <c r="J2047" s="5">
        <f>VLOOKUP(C2047,'Warehouse Data'!A:G,7,FALSE)</f>
        <v>149.99</v>
      </c>
      <c r="K2047" s="5">
        <f t="shared" si="31"/>
        <v>599.96</v>
      </c>
      <c r="L2047" s="15">
        <f>PRODUCT(VLOOKUP(C2047,'Warehouse Data'!A:H,8,FALSE),D2047)</f>
        <v>20.015406754891494</v>
      </c>
    </row>
    <row r="2048" spans="1:12" x14ac:dyDescent="0.3">
      <c r="A2048" t="s">
        <v>8434</v>
      </c>
      <c r="B2048" t="s">
        <v>6792</v>
      </c>
      <c r="C2048" t="s">
        <v>4518</v>
      </c>
      <c r="D2048" s="3">
        <v>2</v>
      </c>
      <c r="E2048" s="3" t="s">
        <v>6623</v>
      </c>
      <c r="F2048" s="9">
        <v>45188.742978703682</v>
      </c>
      <c r="G2048" s="9">
        <v>45189.522599999997</v>
      </c>
      <c r="H2048" s="9">
        <v>45189.524923148128</v>
      </c>
      <c r="I2048" s="5" t="str">
        <f>IF(VLOOKUP(B2048, 'Customer Data'!B:C,2,FALSE)='Order Data per SKU'!E2048,"","Different")</f>
        <v/>
      </c>
      <c r="J2048" s="5">
        <f>VLOOKUP(C2048,'Warehouse Data'!A:G,7,FALSE)</f>
        <v>29.99</v>
      </c>
      <c r="K2048" s="5">
        <f t="shared" si="31"/>
        <v>59.98</v>
      </c>
      <c r="L2048" s="15">
        <f>PRODUCT(VLOOKUP(C2048,'Warehouse Data'!A:H,8,FALSE),D2048)</f>
        <v>56.000878422638237</v>
      </c>
    </row>
    <row r="2049" spans="1:12" x14ac:dyDescent="0.3">
      <c r="A2049" t="s">
        <v>8435</v>
      </c>
      <c r="B2049" t="s">
        <v>6952</v>
      </c>
      <c r="C2049" t="s">
        <v>5184</v>
      </c>
      <c r="D2049" s="3">
        <v>5</v>
      </c>
      <c r="E2049" s="3" t="s">
        <v>6656</v>
      </c>
      <c r="F2049" s="9">
        <v>45189.038978703684</v>
      </c>
      <c r="G2049" s="9">
        <v>45189.167399999998</v>
      </c>
      <c r="H2049" s="9">
        <v>45189.820228703684</v>
      </c>
      <c r="I2049" s="5" t="str">
        <f>IF(VLOOKUP(B2049, 'Customer Data'!B:C,2,FALSE)='Order Data per SKU'!E2049,"","Different")</f>
        <v/>
      </c>
      <c r="J2049" s="5">
        <f>VLOOKUP(C2049,'Warehouse Data'!A:G,7,FALSE)</f>
        <v>13.99</v>
      </c>
      <c r="K2049" s="5">
        <f t="shared" si="31"/>
        <v>69.95</v>
      </c>
      <c r="L2049" s="15">
        <f>PRODUCT(VLOOKUP(C2049,'Warehouse Data'!A:H,8,FALSE),D2049)</f>
        <v>2.5374964577484951</v>
      </c>
    </row>
    <row r="2050" spans="1:12" x14ac:dyDescent="0.3">
      <c r="A2050" t="s">
        <v>8436</v>
      </c>
      <c r="B2050" t="s">
        <v>6923</v>
      </c>
      <c r="C2050" t="s">
        <v>3627</v>
      </c>
      <c r="D2050" s="3">
        <v>5</v>
      </c>
      <c r="E2050" s="3" t="s">
        <v>6648</v>
      </c>
      <c r="F2050" s="9">
        <v>45189.381978703685</v>
      </c>
      <c r="G2050" s="9">
        <v>45189.414700000001</v>
      </c>
      <c r="H2050" s="9">
        <v>45189.788923148131</v>
      </c>
      <c r="I2050" s="5" t="str">
        <f>IF(VLOOKUP(B2050, 'Customer Data'!B:C,2,FALSE)='Order Data per SKU'!E2050,"","Different")</f>
        <v/>
      </c>
      <c r="J2050" s="5">
        <f>VLOOKUP(C2050,'Warehouse Data'!A:G,7,FALSE)</f>
        <v>36.99</v>
      </c>
      <c r="K2050" s="5">
        <f t="shared" si="31"/>
        <v>184.95000000000002</v>
      </c>
      <c r="L2050" s="15">
        <f>PRODUCT(VLOOKUP(C2050,'Warehouse Data'!A:H,8,FALSE),D2050)</f>
        <v>6.0062659382457504</v>
      </c>
    </row>
    <row r="2051" spans="1:12" x14ac:dyDescent="0.3">
      <c r="A2051" t="s">
        <v>8437</v>
      </c>
      <c r="B2051" t="s">
        <v>6947</v>
      </c>
      <c r="C2051" t="s">
        <v>4684</v>
      </c>
      <c r="D2051" s="3">
        <v>4</v>
      </c>
      <c r="E2051" s="3" t="s">
        <v>6627</v>
      </c>
      <c r="F2051" s="9">
        <v>45189.844978703688</v>
      </c>
      <c r="G2051" s="9">
        <v>45189.883699999998</v>
      </c>
      <c r="H2051" s="9">
        <v>45189.940812037021</v>
      </c>
      <c r="I2051" s="5" t="str">
        <f>IF(VLOOKUP(B2051, 'Customer Data'!B:C,2,FALSE)='Order Data per SKU'!E2051,"","Different")</f>
        <v/>
      </c>
      <c r="J2051" s="5">
        <f>VLOOKUP(C2051,'Warehouse Data'!A:G,7,FALSE)</f>
        <v>8.99</v>
      </c>
      <c r="K2051" s="5">
        <f t="shared" si="31"/>
        <v>35.96</v>
      </c>
      <c r="L2051" s="15">
        <f>PRODUCT(VLOOKUP(C2051,'Warehouse Data'!A:H,8,FALSE),D2051)</f>
        <v>0.83835809929207405</v>
      </c>
    </row>
    <row r="2052" spans="1:12" x14ac:dyDescent="0.3">
      <c r="A2052" t="s">
        <v>8437</v>
      </c>
      <c r="B2052" t="s">
        <v>6947</v>
      </c>
      <c r="C2052" t="s">
        <v>4505</v>
      </c>
      <c r="D2052" s="3">
        <v>8</v>
      </c>
      <c r="E2052" s="3" t="s">
        <v>6627</v>
      </c>
      <c r="F2052" s="9">
        <v>45189.844978703688</v>
      </c>
      <c r="G2052" s="9">
        <v>45189.895199999999</v>
      </c>
      <c r="H2052" s="9">
        <v>45189.940812037021</v>
      </c>
      <c r="I2052" s="5" t="str">
        <f>IF(VLOOKUP(B2052, 'Customer Data'!B:C,2,FALSE)='Order Data per SKU'!E2052,"","Different")</f>
        <v/>
      </c>
      <c r="J2052" s="5">
        <f>VLOOKUP(C2052,'Warehouse Data'!A:G,7,FALSE)</f>
        <v>14.99</v>
      </c>
      <c r="K2052" s="5">
        <f t="shared" ref="K2052:K2115" si="32">J2052*D2052</f>
        <v>119.92</v>
      </c>
      <c r="L2052" s="15">
        <f>PRODUCT(VLOOKUP(C2052,'Warehouse Data'!A:H,8,FALSE),D2052)</f>
        <v>400.07675031340227</v>
      </c>
    </row>
    <row r="2053" spans="1:12" x14ac:dyDescent="0.3">
      <c r="A2053" t="s">
        <v>8438</v>
      </c>
      <c r="B2053" t="s">
        <v>6902</v>
      </c>
      <c r="C2053" t="s">
        <v>5482</v>
      </c>
      <c r="D2053" s="3">
        <v>1</v>
      </c>
      <c r="E2053" s="3" t="s">
        <v>6631</v>
      </c>
      <c r="F2053" s="9">
        <v>45190.303978703691</v>
      </c>
      <c r="G2053" s="9">
        <v>45190.533900000002</v>
      </c>
      <c r="H2053" s="9">
        <v>45191.135923148133</v>
      </c>
      <c r="I2053" s="5" t="str">
        <f>IF(VLOOKUP(B2053, 'Customer Data'!B:C,2,FALSE)='Order Data per SKU'!E2053,"","Different")</f>
        <v/>
      </c>
      <c r="J2053" s="5">
        <f>VLOOKUP(C2053,'Warehouse Data'!A:G,7,FALSE)</f>
        <v>28.99</v>
      </c>
      <c r="K2053" s="5">
        <f t="shared" si="32"/>
        <v>28.99</v>
      </c>
      <c r="L2053" s="15">
        <f>PRODUCT(VLOOKUP(C2053,'Warehouse Data'!A:H,8,FALSE),D2053)</f>
        <v>5.0095545218954554</v>
      </c>
    </row>
    <row r="2054" spans="1:12" x14ac:dyDescent="0.3">
      <c r="A2054" t="s">
        <v>8439</v>
      </c>
      <c r="B2054" t="s">
        <v>6846</v>
      </c>
      <c r="C2054" t="s">
        <v>3592</v>
      </c>
      <c r="D2054" s="3">
        <v>7</v>
      </c>
      <c r="E2054" s="3" t="s">
        <v>6640</v>
      </c>
      <c r="F2054" s="9">
        <v>45190.796978703693</v>
      </c>
      <c r="G2054" s="9">
        <v>45190.926399999997</v>
      </c>
      <c r="H2054" s="9">
        <v>45191.392812037026</v>
      </c>
      <c r="I2054" s="5" t="str">
        <f>IF(VLOOKUP(B2054, 'Customer Data'!B:C,2,FALSE)='Order Data per SKU'!E2054,"","Different")</f>
        <v/>
      </c>
      <c r="J2054" s="5">
        <f>VLOOKUP(C2054,'Warehouse Data'!A:G,7,FALSE)</f>
        <v>36.99</v>
      </c>
      <c r="K2054" s="5">
        <f t="shared" si="32"/>
        <v>258.93</v>
      </c>
      <c r="L2054" s="15">
        <f>PRODUCT(VLOOKUP(C2054,'Warehouse Data'!A:H,8,FALSE),D2054)</f>
        <v>28.045392167301436</v>
      </c>
    </row>
    <row r="2055" spans="1:12" x14ac:dyDescent="0.3">
      <c r="A2055" t="s">
        <v>8439</v>
      </c>
      <c r="B2055" t="s">
        <v>6846</v>
      </c>
      <c r="C2055" t="s">
        <v>5019</v>
      </c>
      <c r="D2055" s="3">
        <v>5</v>
      </c>
      <c r="E2055" s="3" t="s">
        <v>6640</v>
      </c>
      <c r="F2055" s="9">
        <v>45190.796978703693</v>
      </c>
      <c r="G2055" s="9">
        <v>45191.3439</v>
      </c>
      <c r="H2055" s="9">
        <v>45191.392812037026</v>
      </c>
      <c r="I2055" s="5" t="str">
        <f>IF(VLOOKUP(B2055, 'Customer Data'!B:C,2,FALSE)='Order Data per SKU'!E2055,"","Different")</f>
        <v/>
      </c>
      <c r="J2055" s="5">
        <f>VLOOKUP(C2055,'Warehouse Data'!A:G,7,FALSE)</f>
        <v>21.99</v>
      </c>
      <c r="K2055" s="5">
        <f t="shared" si="32"/>
        <v>109.94999999999999</v>
      </c>
      <c r="L2055" s="15">
        <f>PRODUCT(VLOOKUP(C2055,'Warehouse Data'!A:H,8,FALSE),D2055)</f>
        <v>40.036085289310165</v>
      </c>
    </row>
    <row r="2056" spans="1:12" x14ac:dyDescent="0.3">
      <c r="A2056" t="s">
        <v>8439</v>
      </c>
      <c r="B2056" t="s">
        <v>6846</v>
      </c>
      <c r="C2056" t="s">
        <v>3228</v>
      </c>
      <c r="D2056" s="3">
        <v>6</v>
      </c>
      <c r="E2056" s="3" t="s">
        <v>6640</v>
      </c>
      <c r="F2056" s="9">
        <v>45190.796978703693</v>
      </c>
      <c r="G2056" s="9">
        <v>45191.159500000002</v>
      </c>
      <c r="H2056" s="9">
        <v>45191.392812037026</v>
      </c>
      <c r="I2056" s="5" t="str">
        <f>IF(VLOOKUP(B2056, 'Customer Data'!B:C,2,FALSE)='Order Data per SKU'!E2056,"","Different")</f>
        <v/>
      </c>
      <c r="J2056" s="5">
        <f>VLOOKUP(C2056,'Warehouse Data'!A:G,7,FALSE)</f>
        <v>49.99</v>
      </c>
      <c r="K2056" s="5">
        <f t="shared" si="32"/>
        <v>299.94</v>
      </c>
      <c r="L2056" s="15">
        <f>PRODUCT(VLOOKUP(C2056,'Warehouse Data'!A:H,8,FALSE),D2056)</f>
        <v>0.6339884647691405</v>
      </c>
    </row>
    <row r="2057" spans="1:12" x14ac:dyDescent="0.3">
      <c r="A2057" t="s">
        <v>8439</v>
      </c>
      <c r="B2057" t="s">
        <v>6846</v>
      </c>
      <c r="C2057" t="s">
        <v>4821</v>
      </c>
      <c r="D2057" s="3">
        <v>3</v>
      </c>
      <c r="E2057" s="3" t="s">
        <v>6640</v>
      </c>
      <c r="F2057" s="9">
        <v>45190.796978703693</v>
      </c>
      <c r="G2057" s="9">
        <v>45191.211199999998</v>
      </c>
      <c r="H2057" s="9">
        <v>45191.392812037026</v>
      </c>
      <c r="I2057" s="5" t="str">
        <f>IF(VLOOKUP(B2057, 'Customer Data'!B:C,2,FALSE)='Order Data per SKU'!E2057,"","Different")</f>
        <v/>
      </c>
      <c r="J2057" s="5">
        <f>VLOOKUP(C2057,'Warehouse Data'!A:G,7,FALSE)</f>
        <v>10.99</v>
      </c>
      <c r="K2057" s="5">
        <f t="shared" si="32"/>
        <v>32.97</v>
      </c>
      <c r="L2057" s="15">
        <f>PRODUCT(VLOOKUP(C2057,'Warehouse Data'!A:H,8,FALSE),D2057)</f>
        <v>3.622543078972555</v>
      </c>
    </row>
    <row r="2058" spans="1:12" x14ac:dyDescent="0.3">
      <c r="A2058" t="s">
        <v>8439</v>
      </c>
      <c r="B2058" t="s">
        <v>6846</v>
      </c>
      <c r="C2058" t="s">
        <v>3061</v>
      </c>
      <c r="D2058" s="3">
        <v>4</v>
      </c>
      <c r="E2058" s="3" t="s">
        <v>6640</v>
      </c>
      <c r="F2058" s="9">
        <v>45190.796978703693</v>
      </c>
      <c r="G2058" s="9">
        <v>45190.892</v>
      </c>
      <c r="H2058" s="9">
        <v>45191.392812037026</v>
      </c>
      <c r="I2058" s="5" t="str">
        <f>IF(VLOOKUP(B2058, 'Customer Data'!B:C,2,FALSE)='Order Data per SKU'!E2058,"","Different")</f>
        <v/>
      </c>
      <c r="J2058" s="5">
        <f>VLOOKUP(C2058,'Warehouse Data'!A:G,7,FALSE)</f>
        <v>19.989999999999998</v>
      </c>
      <c r="K2058" s="5">
        <f t="shared" si="32"/>
        <v>79.959999999999994</v>
      </c>
      <c r="L2058" s="15">
        <f>PRODUCT(VLOOKUP(C2058,'Warehouse Data'!A:H,8,FALSE),D2058)</f>
        <v>2.0341494050670255</v>
      </c>
    </row>
    <row r="2059" spans="1:12" x14ac:dyDescent="0.3">
      <c r="A2059" t="s">
        <v>8440</v>
      </c>
      <c r="B2059" t="s">
        <v>7272</v>
      </c>
      <c r="C2059" t="s">
        <v>5146</v>
      </c>
      <c r="D2059" s="3">
        <v>4</v>
      </c>
      <c r="E2059" s="3" t="s">
        <v>6623</v>
      </c>
      <c r="F2059" s="9">
        <v>45191.089978703691</v>
      </c>
      <c r="G2059" s="9">
        <v>45191.219499999999</v>
      </c>
      <c r="H2059" s="9">
        <v>45191.53095092591</v>
      </c>
      <c r="I2059" s="5" t="str">
        <f>IF(VLOOKUP(B2059, 'Customer Data'!B:C,2,FALSE)='Order Data per SKU'!E2059,"","Different")</f>
        <v/>
      </c>
      <c r="J2059" s="5">
        <f>VLOOKUP(C2059,'Warehouse Data'!A:G,7,FALSE)</f>
        <v>42.99</v>
      </c>
      <c r="K2059" s="5">
        <f t="shared" si="32"/>
        <v>171.96</v>
      </c>
      <c r="L2059" s="15">
        <f>PRODUCT(VLOOKUP(C2059,'Warehouse Data'!A:H,8,FALSE),D2059)</f>
        <v>20.016762159705344</v>
      </c>
    </row>
    <row r="2060" spans="1:12" x14ac:dyDescent="0.3">
      <c r="A2060" t="s">
        <v>8440</v>
      </c>
      <c r="B2060" t="s">
        <v>7272</v>
      </c>
      <c r="C2060" t="s">
        <v>5984</v>
      </c>
      <c r="D2060" s="3">
        <v>4</v>
      </c>
      <c r="E2060" s="3" t="s">
        <v>6623</v>
      </c>
      <c r="F2060" s="9">
        <v>45191.089978703691</v>
      </c>
      <c r="G2060" s="9">
        <v>45191.258500000004</v>
      </c>
      <c r="H2060" s="9">
        <v>45191.53095092591</v>
      </c>
      <c r="I2060" s="5" t="str">
        <f>IF(VLOOKUP(B2060, 'Customer Data'!B:C,2,FALSE)='Order Data per SKU'!E2060,"","Different")</f>
        <v/>
      </c>
      <c r="J2060" s="5">
        <f>VLOOKUP(C2060,'Warehouse Data'!A:G,7,FALSE)</f>
        <v>149.99</v>
      </c>
      <c r="K2060" s="5">
        <f t="shared" si="32"/>
        <v>599.96</v>
      </c>
      <c r="L2060" s="15">
        <f>PRODUCT(VLOOKUP(C2060,'Warehouse Data'!A:H,8,FALSE),D2060)</f>
        <v>8.0370615963533165</v>
      </c>
    </row>
    <row r="2061" spans="1:12" x14ac:dyDescent="0.3">
      <c r="A2061" t="s">
        <v>8440</v>
      </c>
      <c r="B2061" t="s">
        <v>7272</v>
      </c>
      <c r="C2061" t="s">
        <v>5250</v>
      </c>
      <c r="D2061" s="3">
        <v>6</v>
      </c>
      <c r="E2061" s="3" t="s">
        <v>6623</v>
      </c>
      <c r="F2061" s="9">
        <v>45191.089978703691</v>
      </c>
      <c r="G2061" s="9">
        <v>45191.128599999996</v>
      </c>
      <c r="H2061" s="9">
        <v>45191.53095092591</v>
      </c>
      <c r="I2061" s="5" t="str">
        <f>IF(VLOOKUP(B2061, 'Customer Data'!B:C,2,FALSE)='Order Data per SKU'!E2061,"","Different")</f>
        <v/>
      </c>
      <c r="J2061" s="5">
        <f>VLOOKUP(C2061,'Warehouse Data'!A:G,7,FALSE)</f>
        <v>34.99</v>
      </c>
      <c r="K2061" s="5">
        <f t="shared" si="32"/>
        <v>209.94</v>
      </c>
      <c r="L2061" s="15">
        <f>PRODUCT(VLOOKUP(C2061,'Warehouse Data'!A:H,8,FALSE),D2061)</f>
        <v>1.2597966033341588</v>
      </c>
    </row>
    <row r="2062" spans="1:12" x14ac:dyDescent="0.3">
      <c r="A2062" t="s">
        <v>8441</v>
      </c>
      <c r="B2062" t="s">
        <v>7110</v>
      </c>
      <c r="C2062" t="s">
        <v>4260</v>
      </c>
      <c r="D2062" s="3">
        <v>2</v>
      </c>
      <c r="E2062" s="3" t="s">
        <v>6663</v>
      </c>
      <c r="F2062" s="9">
        <v>45191.281978703693</v>
      </c>
      <c r="G2062" s="9">
        <v>45191.381600000001</v>
      </c>
      <c r="H2062" s="9">
        <v>45191.416006481471</v>
      </c>
      <c r="I2062" s="5" t="str">
        <f>IF(VLOOKUP(B2062, 'Customer Data'!B:C,2,FALSE)='Order Data per SKU'!E2062,"","Different")</f>
        <v/>
      </c>
      <c r="J2062" s="5">
        <f>VLOOKUP(C2062,'Warehouse Data'!A:G,7,FALSE)</f>
        <v>29.99</v>
      </c>
      <c r="K2062" s="5">
        <f t="shared" si="32"/>
        <v>59.98</v>
      </c>
      <c r="L2062" s="15">
        <f>PRODUCT(VLOOKUP(C2062,'Warehouse Data'!A:H,8,FALSE),D2062)</f>
        <v>1.0070809173828714</v>
      </c>
    </row>
    <row r="2063" spans="1:12" x14ac:dyDescent="0.3">
      <c r="A2063" t="s">
        <v>8442</v>
      </c>
      <c r="B2063" t="s">
        <v>7127</v>
      </c>
      <c r="C2063" t="s">
        <v>5242</v>
      </c>
      <c r="D2063" s="3">
        <v>2</v>
      </c>
      <c r="E2063" s="3" t="s">
        <v>6624</v>
      </c>
      <c r="F2063" s="9">
        <v>45191.69597870369</v>
      </c>
      <c r="G2063" s="9">
        <v>45191.824999999997</v>
      </c>
      <c r="H2063" s="9">
        <v>45192.170978703689</v>
      </c>
      <c r="I2063" s="5" t="str">
        <f>IF(VLOOKUP(B2063, 'Customer Data'!B:C,2,FALSE)='Order Data per SKU'!E2063,"","Different")</f>
        <v/>
      </c>
      <c r="J2063" s="5">
        <f>VLOOKUP(C2063,'Warehouse Data'!A:G,7,FALSE)</f>
        <v>14.99</v>
      </c>
      <c r="K2063" s="5">
        <f t="shared" si="32"/>
        <v>29.98</v>
      </c>
      <c r="L2063" s="15">
        <f>PRODUCT(VLOOKUP(C2063,'Warehouse Data'!A:H,8,FALSE),D2063)</f>
        <v>1.6120686880714741</v>
      </c>
    </row>
    <row r="2064" spans="1:12" x14ac:dyDescent="0.3">
      <c r="A2064" t="s">
        <v>8443</v>
      </c>
      <c r="B2064" t="s">
        <v>6886</v>
      </c>
      <c r="C2064" t="s">
        <v>5757</v>
      </c>
      <c r="D2064" s="3">
        <v>1</v>
      </c>
      <c r="E2064" s="3" t="s">
        <v>6635</v>
      </c>
      <c r="F2064" s="9">
        <v>45191.853978703693</v>
      </c>
      <c r="G2064" s="9">
        <v>45191.967700000001</v>
      </c>
      <c r="H2064" s="9">
        <v>45192.440089814801</v>
      </c>
      <c r="I2064" s="5" t="str">
        <f>IF(VLOOKUP(B2064, 'Customer Data'!B:C,2,FALSE)='Order Data per SKU'!E2064,"","Different")</f>
        <v/>
      </c>
      <c r="J2064" s="5">
        <f>VLOOKUP(C2064,'Warehouse Data'!A:G,7,FALSE)</f>
        <v>199.99</v>
      </c>
      <c r="K2064" s="5">
        <f t="shared" si="32"/>
        <v>199.99</v>
      </c>
      <c r="L2064" s="15">
        <f>PRODUCT(VLOOKUP(C2064,'Warehouse Data'!A:H,8,FALSE),D2064)</f>
        <v>1.0049607934677172</v>
      </c>
    </row>
    <row r="2065" spans="1:12" x14ac:dyDescent="0.3">
      <c r="A2065" t="s">
        <v>8443</v>
      </c>
      <c r="B2065" t="s">
        <v>6886</v>
      </c>
      <c r="C2065" t="s">
        <v>5565</v>
      </c>
      <c r="D2065" s="3">
        <v>5</v>
      </c>
      <c r="E2065" s="3" t="s">
        <v>6635</v>
      </c>
      <c r="F2065" s="9">
        <v>45191.853978703693</v>
      </c>
      <c r="G2065" s="9">
        <v>45191.979399999997</v>
      </c>
      <c r="H2065" s="9">
        <v>45192.440089814801</v>
      </c>
      <c r="I2065" s="5" t="str">
        <f>IF(VLOOKUP(B2065, 'Customer Data'!B:C,2,FALSE)='Order Data per SKU'!E2065,"","Different")</f>
        <v/>
      </c>
      <c r="J2065" s="5">
        <f>VLOOKUP(C2065,'Warehouse Data'!A:G,7,FALSE)</f>
        <v>39.99</v>
      </c>
      <c r="K2065" s="5">
        <f t="shared" si="32"/>
        <v>199.95000000000002</v>
      </c>
      <c r="L2065" s="15">
        <f>PRODUCT(VLOOKUP(C2065,'Warehouse Data'!A:H,8,FALSE),D2065)</f>
        <v>0.52600949686025678</v>
      </c>
    </row>
    <row r="2066" spans="1:12" x14ac:dyDescent="0.3">
      <c r="A2066" t="s">
        <v>8443</v>
      </c>
      <c r="B2066" t="s">
        <v>6886</v>
      </c>
      <c r="C2066" t="s">
        <v>5725</v>
      </c>
      <c r="D2066" s="3">
        <v>6</v>
      </c>
      <c r="E2066" s="3" t="s">
        <v>6635</v>
      </c>
      <c r="F2066" s="9">
        <v>45191.853978703693</v>
      </c>
      <c r="G2066" s="9">
        <v>45192.254500000003</v>
      </c>
      <c r="H2066" s="9">
        <v>45192.440089814801</v>
      </c>
      <c r="I2066" s="5" t="str">
        <f>IF(VLOOKUP(B2066, 'Customer Data'!B:C,2,FALSE)='Order Data per SKU'!E2066,"","Different")</f>
        <v/>
      </c>
      <c r="J2066" s="5">
        <f>VLOOKUP(C2066,'Warehouse Data'!A:G,7,FALSE)</f>
        <v>199.99</v>
      </c>
      <c r="K2066" s="5">
        <f t="shared" si="32"/>
        <v>1199.94</v>
      </c>
      <c r="L2066" s="15">
        <f>PRODUCT(VLOOKUP(C2066,'Warehouse Data'!A:H,8,FALSE),D2066)</f>
        <v>0.61958292675941351</v>
      </c>
    </row>
    <row r="2067" spans="1:12" x14ac:dyDescent="0.3">
      <c r="A2067" t="s">
        <v>8443</v>
      </c>
      <c r="B2067" t="s">
        <v>6886</v>
      </c>
      <c r="C2067" t="s">
        <v>4515</v>
      </c>
      <c r="D2067" s="3">
        <v>6</v>
      </c>
      <c r="E2067" s="3" t="s">
        <v>6635</v>
      </c>
      <c r="F2067" s="9">
        <v>45191.853978703693</v>
      </c>
      <c r="G2067" s="9">
        <v>45192.1849</v>
      </c>
      <c r="H2067" s="9">
        <v>45192.440089814801</v>
      </c>
      <c r="I2067" s="5" t="str">
        <f>IF(VLOOKUP(B2067, 'Customer Data'!B:C,2,FALSE)='Order Data per SKU'!E2067,"","Different")</f>
        <v/>
      </c>
      <c r="J2067" s="5">
        <f>VLOOKUP(C2067,'Warehouse Data'!A:G,7,FALSE)</f>
        <v>149.99</v>
      </c>
      <c r="K2067" s="5">
        <f t="shared" si="32"/>
        <v>899.94</v>
      </c>
      <c r="L2067" s="15">
        <f>PRODUCT(VLOOKUP(C2067,'Warehouse Data'!A:H,8,FALSE),D2067)</f>
        <v>3.0478251317099909</v>
      </c>
    </row>
    <row r="2068" spans="1:12" x14ac:dyDescent="0.3">
      <c r="A2068" t="s">
        <v>8444</v>
      </c>
      <c r="B2068" t="s">
        <v>7000</v>
      </c>
      <c r="C2068" t="s">
        <v>5094</v>
      </c>
      <c r="D2068" s="3">
        <v>4</v>
      </c>
      <c r="E2068" s="3" t="s">
        <v>6651</v>
      </c>
      <c r="F2068" s="9">
        <v>45192.158978703694</v>
      </c>
      <c r="G2068" s="9">
        <v>45192.244899999998</v>
      </c>
      <c r="H2068" s="9">
        <v>45192.779117592581</v>
      </c>
      <c r="I2068" s="5" t="str">
        <f>IF(VLOOKUP(B2068, 'Customer Data'!B:C,2,FALSE)='Order Data per SKU'!E2068,"","Different")</f>
        <v/>
      </c>
      <c r="J2068" s="5">
        <f>VLOOKUP(C2068,'Warehouse Data'!A:G,7,FALSE)</f>
        <v>26.99</v>
      </c>
      <c r="K2068" s="5">
        <f t="shared" si="32"/>
        <v>107.96</v>
      </c>
      <c r="L2068" s="15">
        <f>PRODUCT(VLOOKUP(C2068,'Warehouse Data'!A:H,8,FALSE),D2068)</f>
        <v>3.216199671552932</v>
      </c>
    </row>
    <row r="2069" spans="1:12" x14ac:dyDescent="0.3">
      <c r="A2069" t="s">
        <v>8444</v>
      </c>
      <c r="B2069" t="s">
        <v>7000</v>
      </c>
      <c r="C2069" t="s">
        <v>5808</v>
      </c>
      <c r="D2069" s="3">
        <v>2</v>
      </c>
      <c r="E2069" s="3" t="s">
        <v>6651</v>
      </c>
      <c r="F2069" s="9">
        <v>45192.158978703694</v>
      </c>
      <c r="G2069" s="9">
        <v>45192.631699999998</v>
      </c>
      <c r="H2069" s="9">
        <v>45192.779117592581</v>
      </c>
      <c r="I2069" s="5" t="str">
        <f>IF(VLOOKUP(B2069, 'Customer Data'!B:C,2,FALSE)='Order Data per SKU'!E2069,"","Different")</f>
        <v/>
      </c>
      <c r="J2069" s="5">
        <f>VLOOKUP(C2069,'Warehouse Data'!A:G,7,FALSE)</f>
        <v>79.989999999999995</v>
      </c>
      <c r="K2069" s="5">
        <f t="shared" si="32"/>
        <v>159.97999999999999</v>
      </c>
      <c r="L2069" s="15">
        <f>PRODUCT(VLOOKUP(C2069,'Warehouse Data'!A:H,8,FALSE),D2069)</f>
        <v>0.411746056603713</v>
      </c>
    </row>
    <row r="2070" spans="1:12" x14ac:dyDescent="0.3">
      <c r="A2070" t="s">
        <v>8445</v>
      </c>
      <c r="B2070" t="s">
        <v>7198</v>
      </c>
      <c r="C2070" t="s">
        <v>3743</v>
      </c>
      <c r="D2070" s="3">
        <v>6</v>
      </c>
      <c r="E2070" s="3" t="s">
        <v>6661</v>
      </c>
      <c r="F2070" s="9">
        <v>45192.628978703695</v>
      </c>
      <c r="G2070" s="9">
        <v>45192.7569</v>
      </c>
      <c r="H2070" s="9">
        <v>45192.845645370362</v>
      </c>
      <c r="I2070" s="5" t="str">
        <f>IF(VLOOKUP(B2070, 'Customer Data'!B:C,2,FALSE)='Order Data per SKU'!E2070,"","Different")</f>
        <v/>
      </c>
      <c r="J2070" s="5">
        <f>VLOOKUP(C2070,'Warehouse Data'!A:G,7,FALSE)</f>
        <v>29.99</v>
      </c>
      <c r="K2070" s="5">
        <f t="shared" si="32"/>
        <v>179.94</v>
      </c>
      <c r="L2070" s="15">
        <f>PRODUCT(VLOOKUP(C2070,'Warehouse Data'!A:H,8,FALSE),D2070)</f>
        <v>90.039853031709228</v>
      </c>
    </row>
    <row r="2071" spans="1:12" x14ac:dyDescent="0.3">
      <c r="A2071" t="s">
        <v>8446</v>
      </c>
      <c r="B2071" t="s">
        <v>6845</v>
      </c>
      <c r="C2071" t="s">
        <v>5352</v>
      </c>
      <c r="D2071" s="3">
        <v>2</v>
      </c>
      <c r="E2071" s="3" t="s">
        <v>6666</v>
      </c>
      <c r="F2071" s="9">
        <v>45192.639978703693</v>
      </c>
      <c r="G2071" s="9">
        <v>45192.927000000003</v>
      </c>
      <c r="H2071" s="9">
        <v>45193.01636759258</v>
      </c>
      <c r="I2071" s="5" t="str">
        <f>IF(VLOOKUP(B2071, 'Customer Data'!B:C,2,FALSE)='Order Data per SKU'!E2071,"","Different")</f>
        <v/>
      </c>
      <c r="J2071" s="5">
        <f>VLOOKUP(C2071,'Warehouse Data'!A:G,7,FALSE)</f>
        <v>38.99</v>
      </c>
      <c r="K2071" s="5">
        <f t="shared" si="32"/>
        <v>77.98</v>
      </c>
      <c r="L2071" s="15">
        <f>PRODUCT(VLOOKUP(C2071,'Warehouse Data'!A:H,8,FALSE),D2071)</f>
        <v>1.2041437379397695</v>
      </c>
    </row>
    <row r="2072" spans="1:12" x14ac:dyDescent="0.3">
      <c r="A2072" t="s">
        <v>8446</v>
      </c>
      <c r="B2072" t="s">
        <v>6845</v>
      </c>
      <c r="C2072" t="s">
        <v>5330</v>
      </c>
      <c r="D2072" s="3">
        <v>2</v>
      </c>
      <c r="E2072" s="3" t="s">
        <v>6666</v>
      </c>
      <c r="F2072" s="9">
        <v>45192.639978703693</v>
      </c>
      <c r="G2072" s="9">
        <v>45192.671600000001</v>
      </c>
      <c r="H2072" s="9">
        <v>45193.01636759258</v>
      </c>
      <c r="I2072" s="5" t="str">
        <f>IF(VLOOKUP(B2072, 'Customer Data'!B:C,2,FALSE)='Order Data per SKU'!E2072,"","Different")</f>
        <v/>
      </c>
      <c r="J2072" s="5">
        <f>VLOOKUP(C2072,'Warehouse Data'!A:G,7,FALSE)</f>
        <v>19.989999999999998</v>
      </c>
      <c r="K2072" s="5">
        <f t="shared" si="32"/>
        <v>39.979999999999997</v>
      </c>
      <c r="L2072" s="15">
        <f>PRODUCT(VLOOKUP(C2072,'Warehouse Data'!A:H,8,FALSE),D2072)</f>
        <v>16.004937645229028</v>
      </c>
    </row>
    <row r="2073" spans="1:12" x14ac:dyDescent="0.3">
      <c r="A2073" t="s">
        <v>8447</v>
      </c>
      <c r="B2073" t="s">
        <v>6957</v>
      </c>
      <c r="C2073" t="s">
        <v>3853</v>
      </c>
      <c r="D2073" s="3">
        <v>2</v>
      </c>
      <c r="E2073" s="3" t="s">
        <v>6657</v>
      </c>
      <c r="F2073" s="9">
        <v>45192.649978703696</v>
      </c>
      <c r="G2073" s="9">
        <v>45193.212800000001</v>
      </c>
      <c r="H2073" s="9">
        <v>45193.305534259249</v>
      </c>
      <c r="I2073" s="5" t="str">
        <f>IF(VLOOKUP(B2073, 'Customer Data'!B:C,2,FALSE)='Order Data per SKU'!E2073,"","Different")</f>
        <v/>
      </c>
      <c r="J2073" s="5">
        <f>VLOOKUP(C2073,'Warehouse Data'!A:G,7,FALSE)</f>
        <v>43.99</v>
      </c>
      <c r="K2073" s="5">
        <f t="shared" si="32"/>
        <v>87.98</v>
      </c>
      <c r="L2073" s="15">
        <f>PRODUCT(VLOOKUP(C2073,'Warehouse Data'!A:H,8,FALSE),D2073)</f>
        <v>60.019252750698982</v>
      </c>
    </row>
    <row r="2074" spans="1:12" x14ac:dyDescent="0.3">
      <c r="A2074" t="s">
        <v>8447</v>
      </c>
      <c r="B2074" t="s">
        <v>6957</v>
      </c>
      <c r="C2074" t="s">
        <v>3639</v>
      </c>
      <c r="D2074" s="3">
        <v>4</v>
      </c>
      <c r="E2074" s="3" t="s">
        <v>6657</v>
      </c>
      <c r="F2074" s="9">
        <v>45192.649978703696</v>
      </c>
      <c r="G2074" s="9">
        <v>45192.895700000001</v>
      </c>
      <c r="H2074" s="9">
        <v>45193.305534259249</v>
      </c>
      <c r="I2074" s="5" t="str">
        <f>IF(VLOOKUP(B2074, 'Customer Data'!B:C,2,FALSE)='Order Data per SKU'!E2074,"","Different")</f>
        <v/>
      </c>
      <c r="J2074" s="5">
        <f>VLOOKUP(C2074,'Warehouse Data'!A:G,7,FALSE)</f>
        <v>149.99</v>
      </c>
      <c r="K2074" s="5">
        <f t="shared" si="32"/>
        <v>599.96</v>
      </c>
      <c r="L2074" s="15">
        <f>PRODUCT(VLOOKUP(C2074,'Warehouse Data'!A:H,8,FALSE),D2074)</f>
        <v>0.83792570273558498</v>
      </c>
    </row>
    <row r="2075" spans="1:12" x14ac:dyDescent="0.3">
      <c r="A2075" t="s">
        <v>8447</v>
      </c>
      <c r="B2075" t="s">
        <v>6957</v>
      </c>
      <c r="C2075" t="s">
        <v>5918</v>
      </c>
      <c r="D2075" s="3">
        <v>6</v>
      </c>
      <c r="E2075" s="3" t="s">
        <v>6657</v>
      </c>
      <c r="F2075" s="9">
        <v>45192.649978703696</v>
      </c>
      <c r="G2075" s="9">
        <v>45193.111299999997</v>
      </c>
      <c r="H2075" s="9">
        <v>45193.305534259249</v>
      </c>
      <c r="I2075" s="5" t="str">
        <f>IF(VLOOKUP(B2075, 'Customer Data'!B:C,2,FALSE)='Order Data per SKU'!E2075,"","Different")</f>
        <v/>
      </c>
      <c r="J2075" s="5">
        <f>VLOOKUP(C2075,'Warehouse Data'!A:G,7,FALSE)</f>
        <v>39.99</v>
      </c>
      <c r="K2075" s="5">
        <f t="shared" si="32"/>
        <v>239.94</v>
      </c>
      <c r="L2075" s="15">
        <f>PRODUCT(VLOOKUP(C2075,'Warehouse Data'!A:H,8,FALSE),D2075)</f>
        <v>132.0226810230763</v>
      </c>
    </row>
    <row r="2076" spans="1:12" x14ac:dyDescent="0.3">
      <c r="A2076" t="s">
        <v>8448</v>
      </c>
      <c r="B2076" t="s">
        <v>6912</v>
      </c>
      <c r="C2076" t="s">
        <v>5609</v>
      </c>
      <c r="D2076" s="3">
        <v>2</v>
      </c>
      <c r="E2076" s="3" t="s">
        <v>6653</v>
      </c>
      <c r="F2076" s="9">
        <v>45192.990978703696</v>
      </c>
      <c r="G2076" s="9">
        <v>45193.019899999999</v>
      </c>
      <c r="H2076" s="9">
        <v>45193.415978703699</v>
      </c>
      <c r="I2076" s="5" t="str">
        <f>IF(VLOOKUP(B2076, 'Customer Data'!B:C,2,FALSE)='Order Data per SKU'!E2076,"","Different")</f>
        <v>Different</v>
      </c>
      <c r="J2076" s="5">
        <f>VLOOKUP(C2076,'Warehouse Data'!A:G,7,FALSE)</f>
        <v>39.99</v>
      </c>
      <c r="K2076" s="5">
        <f t="shared" si="32"/>
        <v>79.98</v>
      </c>
      <c r="L2076" s="15">
        <f>PRODUCT(VLOOKUP(C2076,'Warehouse Data'!A:H,8,FALSE),D2076)</f>
        <v>1.0036789594256983</v>
      </c>
    </row>
    <row r="2077" spans="1:12" x14ac:dyDescent="0.3">
      <c r="A2077" t="s">
        <v>8449</v>
      </c>
      <c r="B2077" t="s">
        <v>7211</v>
      </c>
      <c r="C2077" t="s">
        <v>3594</v>
      </c>
      <c r="D2077" s="3">
        <v>6</v>
      </c>
      <c r="E2077" s="3" t="s">
        <v>6627</v>
      </c>
      <c r="F2077" s="9">
        <v>45193.202978703695</v>
      </c>
      <c r="G2077" s="9">
        <v>45193.221400000002</v>
      </c>
      <c r="H2077" s="9">
        <v>45193.317562037031</v>
      </c>
      <c r="I2077" s="5" t="str">
        <f>IF(VLOOKUP(B2077, 'Customer Data'!B:C,2,FALSE)='Order Data per SKU'!E2077,"","Different")</f>
        <v/>
      </c>
      <c r="J2077" s="5">
        <f>VLOOKUP(C2077,'Warehouse Data'!A:G,7,FALSE)</f>
        <v>4.99</v>
      </c>
      <c r="K2077" s="5">
        <f t="shared" si="32"/>
        <v>29.94</v>
      </c>
      <c r="L2077" s="15">
        <f>PRODUCT(VLOOKUP(C2077,'Warehouse Data'!A:H,8,FALSE),D2077)</f>
        <v>0.64119782119975399</v>
      </c>
    </row>
    <row r="2078" spans="1:12" x14ac:dyDescent="0.3">
      <c r="A2078" t="s">
        <v>8449</v>
      </c>
      <c r="B2078" t="s">
        <v>7211</v>
      </c>
      <c r="C2078" t="s">
        <v>5565</v>
      </c>
      <c r="D2078" s="3">
        <v>2</v>
      </c>
      <c r="E2078" s="3" t="s">
        <v>6627</v>
      </c>
      <c r="F2078" s="9">
        <v>45193.202978703695</v>
      </c>
      <c r="G2078" s="9">
        <v>45193.298499999997</v>
      </c>
      <c r="H2078" s="9">
        <v>45193.317562037031</v>
      </c>
      <c r="I2078" s="5" t="str">
        <f>IF(VLOOKUP(B2078, 'Customer Data'!B:C,2,FALSE)='Order Data per SKU'!E2078,"","Different")</f>
        <v/>
      </c>
      <c r="J2078" s="5">
        <f>VLOOKUP(C2078,'Warehouse Data'!A:G,7,FALSE)</f>
        <v>39.99</v>
      </c>
      <c r="K2078" s="5">
        <f t="shared" si="32"/>
        <v>79.98</v>
      </c>
      <c r="L2078" s="15">
        <f>PRODUCT(VLOOKUP(C2078,'Warehouse Data'!A:H,8,FALSE),D2078)</f>
        <v>0.2104037987441027</v>
      </c>
    </row>
    <row r="2079" spans="1:12" x14ac:dyDescent="0.3">
      <c r="A2079" t="s">
        <v>8449</v>
      </c>
      <c r="B2079" t="s">
        <v>7211</v>
      </c>
      <c r="C2079" t="s">
        <v>4740</v>
      </c>
      <c r="D2079" s="3">
        <v>5</v>
      </c>
      <c r="E2079" s="3" t="s">
        <v>6627</v>
      </c>
      <c r="F2079" s="9">
        <v>45193.202978703695</v>
      </c>
      <c r="G2079" s="9">
        <v>45193.284</v>
      </c>
      <c r="H2079" s="9">
        <v>45193.317562037031</v>
      </c>
      <c r="I2079" s="5" t="str">
        <f>IF(VLOOKUP(B2079, 'Customer Data'!B:C,2,FALSE)='Order Data per SKU'!E2079,"","Different")</f>
        <v/>
      </c>
      <c r="J2079" s="5">
        <f>VLOOKUP(C2079,'Warehouse Data'!A:G,7,FALSE)</f>
        <v>7.99</v>
      </c>
      <c r="K2079" s="5">
        <f t="shared" si="32"/>
        <v>39.950000000000003</v>
      </c>
      <c r="L2079" s="15">
        <f>PRODUCT(VLOOKUP(C2079,'Warehouse Data'!A:H,8,FALSE),D2079)</f>
        <v>5.0005407787245932</v>
      </c>
    </row>
    <row r="2080" spans="1:12" x14ac:dyDescent="0.3">
      <c r="A2080" t="s">
        <v>8449</v>
      </c>
      <c r="B2080" t="s">
        <v>7211</v>
      </c>
      <c r="C2080" t="s">
        <v>4752</v>
      </c>
      <c r="D2080" s="3">
        <v>5</v>
      </c>
      <c r="E2080" s="3" t="s">
        <v>6627</v>
      </c>
      <c r="F2080" s="9">
        <v>45193.202978703695</v>
      </c>
      <c r="G2080" s="9">
        <v>45193.207600000002</v>
      </c>
      <c r="H2080" s="9">
        <v>45193.317562037031</v>
      </c>
      <c r="I2080" s="5" t="str">
        <f>IF(VLOOKUP(B2080, 'Customer Data'!B:C,2,FALSE)='Order Data per SKU'!E2080,"","Different")</f>
        <v/>
      </c>
      <c r="J2080" s="5">
        <f>VLOOKUP(C2080,'Warehouse Data'!A:G,7,FALSE)</f>
        <v>4.99</v>
      </c>
      <c r="K2080" s="5">
        <f t="shared" si="32"/>
        <v>24.950000000000003</v>
      </c>
      <c r="L2080" s="15">
        <f>PRODUCT(VLOOKUP(C2080,'Warehouse Data'!A:H,8,FALSE),D2080)</f>
        <v>10.004639296715439</v>
      </c>
    </row>
    <row r="2081" spans="1:12" x14ac:dyDescent="0.3">
      <c r="A2081" t="s">
        <v>8449</v>
      </c>
      <c r="B2081" t="s">
        <v>7211</v>
      </c>
      <c r="C2081" t="s">
        <v>4183</v>
      </c>
      <c r="D2081" s="3">
        <v>4</v>
      </c>
      <c r="E2081" s="3" t="s">
        <v>6627</v>
      </c>
      <c r="F2081" s="9">
        <v>45193.202978703695</v>
      </c>
      <c r="G2081" s="9">
        <v>45193.215300000003</v>
      </c>
      <c r="H2081" s="9">
        <v>45193.317562037031</v>
      </c>
      <c r="I2081" s="5" t="str">
        <f>IF(VLOOKUP(B2081, 'Customer Data'!B:C,2,FALSE)='Order Data per SKU'!E2081,"","Different")</f>
        <v/>
      </c>
      <c r="J2081" s="5">
        <f>VLOOKUP(C2081,'Warehouse Data'!A:G,7,FALSE)</f>
        <v>29.99</v>
      </c>
      <c r="K2081" s="5">
        <f t="shared" si="32"/>
        <v>119.96</v>
      </c>
      <c r="L2081" s="15">
        <f>PRODUCT(VLOOKUP(C2081,'Warehouse Data'!A:H,8,FALSE),D2081)</f>
        <v>0.42506447974190004</v>
      </c>
    </row>
    <row r="2082" spans="1:12" x14ac:dyDescent="0.3">
      <c r="A2082" t="s">
        <v>8450</v>
      </c>
      <c r="B2082" t="s">
        <v>7257</v>
      </c>
      <c r="C2082" t="s">
        <v>4726</v>
      </c>
      <c r="D2082" s="3">
        <v>5</v>
      </c>
      <c r="E2082" s="3" t="s">
        <v>6661</v>
      </c>
      <c r="F2082" s="9">
        <v>45193.298978703693</v>
      </c>
      <c r="G2082" s="9">
        <v>45193.515500000001</v>
      </c>
      <c r="H2082" s="9">
        <v>45193.62397870369</v>
      </c>
      <c r="I2082" s="5" t="str">
        <f>IF(VLOOKUP(B2082, 'Customer Data'!B:C,2,FALSE)='Order Data per SKU'!E2082,"","Different")</f>
        <v>Different</v>
      </c>
      <c r="J2082" s="5">
        <f>VLOOKUP(C2082,'Warehouse Data'!A:G,7,FALSE)</f>
        <v>13.99</v>
      </c>
      <c r="K2082" s="5">
        <f t="shared" si="32"/>
        <v>69.95</v>
      </c>
      <c r="L2082" s="15">
        <f>PRODUCT(VLOOKUP(C2082,'Warehouse Data'!A:H,8,FALSE),D2082)</f>
        <v>20.011753134294153</v>
      </c>
    </row>
    <row r="2083" spans="1:12" x14ac:dyDescent="0.3">
      <c r="A2083" t="s">
        <v>8450</v>
      </c>
      <c r="B2083" t="s">
        <v>7257</v>
      </c>
      <c r="C2083" t="s">
        <v>3623</v>
      </c>
      <c r="D2083" s="3">
        <v>8</v>
      </c>
      <c r="E2083" s="3" t="s">
        <v>6661</v>
      </c>
      <c r="F2083" s="9">
        <v>45193.298978703693</v>
      </c>
      <c r="G2083" s="9">
        <v>45193.405700000003</v>
      </c>
      <c r="H2083" s="9">
        <v>45193.62397870369</v>
      </c>
      <c r="I2083" s="5" t="str">
        <f>IF(VLOOKUP(B2083, 'Customer Data'!B:C,2,FALSE)='Order Data per SKU'!E2083,"","Different")</f>
        <v>Different</v>
      </c>
      <c r="J2083" s="5">
        <f>VLOOKUP(C2083,'Warehouse Data'!A:G,7,FALSE)</f>
        <v>64.989999999999995</v>
      </c>
      <c r="K2083" s="5">
        <f t="shared" si="32"/>
        <v>519.91999999999996</v>
      </c>
      <c r="L2083" s="15">
        <f>PRODUCT(VLOOKUP(C2083,'Warehouse Data'!A:H,8,FALSE),D2083)</f>
        <v>336.05723005797051</v>
      </c>
    </row>
    <row r="2084" spans="1:12" x14ac:dyDescent="0.3">
      <c r="A2084" t="s">
        <v>8450</v>
      </c>
      <c r="B2084" t="s">
        <v>7257</v>
      </c>
      <c r="C2084" t="s">
        <v>3587</v>
      </c>
      <c r="D2084" s="3">
        <v>5</v>
      </c>
      <c r="E2084" s="3" t="s">
        <v>6661</v>
      </c>
      <c r="F2084" s="9">
        <v>45193.298978703693</v>
      </c>
      <c r="G2084" s="9">
        <v>45193.415999999997</v>
      </c>
      <c r="H2084" s="9">
        <v>45193.62397870369</v>
      </c>
      <c r="I2084" s="5" t="str">
        <f>IF(VLOOKUP(B2084, 'Customer Data'!B:C,2,FALSE)='Order Data per SKU'!E2084,"","Different")</f>
        <v>Different</v>
      </c>
      <c r="J2084" s="5">
        <f>VLOOKUP(C2084,'Warehouse Data'!A:G,7,FALSE)</f>
        <v>14.99</v>
      </c>
      <c r="K2084" s="5">
        <f t="shared" si="32"/>
        <v>74.95</v>
      </c>
      <c r="L2084" s="15">
        <f>PRODUCT(VLOOKUP(C2084,'Warehouse Data'!A:H,8,FALSE),D2084)</f>
        <v>60.00460747813861</v>
      </c>
    </row>
    <row r="2085" spans="1:12" x14ac:dyDescent="0.3">
      <c r="A2085" t="s">
        <v>8451</v>
      </c>
      <c r="B2085" t="s">
        <v>7060</v>
      </c>
      <c r="C2085" t="s">
        <v>3118</v>
      </c>
      <c r="D2085" s="3">
        <v>6</v>
      </c>
      <c r="E2085" s="3" t="s">
        <v>6646</v>
      </c>
      <c r="F2085" s="9">
        <v>45193.758978703692</v>
      </c>
      <c r="G2085" s="9">
        <v>45193.837399999997</v>
      </c>
      <c r="H2085" s="9">
        <v>45193.95828425925</v>
      </c>
      <c r="I2085" s="5" t="str">
        <f>IF(VLOOKUP(B2085, 'Customer Data'!B:C,2,FALSE)='Order Data per SKU'!E2085,"","Different")</f>
        <v/>
      </c>
      <c r="J2085" s="5">
        <f>VLOOKUP(C2085,'Warehouse Data'!A:G,7,FALSE)</f>
        <v>38.99</v>
      </c>
      <c r="K2085" s="5">
        <f t="shared" si="32"/>
        <v>233.94</v>
      </c>
      <c r="L2085" s="15">
        <f>PRODUCT(VLOOKUP(C2085,'Warehouse Data'!A:H,8,FALSE),D2085)</f>
        <v>180.04951073991217</v>
      </c>
    </row>
    <row r="2086" spans="1:12" x14ac:dyDescent="0.3">
      <c r="A2086" t="s">
        <v>8452</v>
      </c>
      <c r="B2086" t="s">
        <v>7244</v>
      </c>
      <c r="C2086" t="s">
        <v>5846</v>
      </c>
      <c r="D2086" s="3">
        <v>7</v>
      </c>
      <c r="E2086" s="3" t="s">
        <v>6650</v>
      </c>
      <c r="F2086" s="9">
        <v>45193.85697870369</v>
      </c>
      <c r="G2086" s="9">
        <v>45194.013099999996</v>
      </c>
      <c r="H2086" s="9">
        <v>45194.275728703687</v>
      </c>
      <c r="I2086" s="5" t="str">
        <f>IF(VLOOKUP(B2086, 'Customer Data'!B:C,2,FALSE)='Order Data per SKU'!E2086,"","Different")</f>
        <v/>
      </c>
      <c r="J2086" s="5">
        <f>VLOOKUP(C2086,'Warehouse Data'!A:G,7,FALSE)</f>
        <v>39.99</v>
      </c>
      <c r="K2086" s="5">
        <f t="shared" si="32"/>
        <v>279.93</v>
      </c>
      <c r="L2086" s="15">
        <f>PRODUCT(VLOOKUP(C2086,'Warehouse Data'!A:H,8,FALSE),D2086)</f>
        <v>10.562726579395141</v>
      </c>
    </row>
    <row r="2087" spans="1:12" x14ac:dyDescent="0.3">
      <c r="A2087" t="s">
        <v>8452</v>
      </c>
      <c r="B2087" t="s">
        <v>7244</v>
      </c>
      <c r="C2087" t="s">
        <v>5295</v>
      </c>
      <c r="D2087" s="3">
        <v>5</v>
      </c>
      <c r="E2087" s="3" t="s">
        <v>6650</v>
      </c>
      <c r="F2087" s="9">
        <v>45193.85697870369</v>
      </c>
      <c r="G2087" s="9">
        <v>45194.143300000003</v>
      </c>
      <c r="H2087" s="9">
        <v>45194.275728703687</v>
      </c>
      <c r="I2087" s="5" t="str">
        <f>IF(VLOOKUP(B2087, 'Customer Data'!B:C,2,FALSE)='Order Data per SKU'!E2087,"","Different")</f>
        <v/>
      </c>
      <c r="J2087" s="5">
        <f>VLOOKUP(C2087,'Warehouse Data'!A:G,7,FALSE)</f>
        <v>19.989999999999998</v>
      </c>
      <c r="K2087" s="5">
        <f t="shared" si="32"/>
        <v>99.949999999999989</v>
      </c>
      <c r="L2087" s="15">
        <f>PRODUCT(VLOOKUP(C2087,'Warehouse Data'!A:H,8,FALSE),D2087)</f>
        <v>5.0393517838989137</v>
      </c>
    </row>
    <row r="2088" spans="1:12" x14ac:dyDescent="0.3">
      <c r="A2088" t="s">
        <v>8453</v>
      </c>
      <c r="B2088" t="s">
        <v>7156</v>
      </c>
      <c r="C2088" t="s">
        <v>5320</v>
      </c>
      <c r="D2088" s="3">
        <v>7</v>
      </c>
      <c r="E2088" s="3" t="s">
        <v>6656</v>
      </c>
      <c r="F2088" s="9">
        <v>45194.078978703692</v>
      </c>
      <c r="G2088" s="9">
        <v>45194.310599999997</v>
      </c>
      <c r="H2088" s="9">
        <v>45194.706062037025</v>
      </c>
      <c r="I2088" s="5" t="str">
        <f>IF(VLOOKUP(B2088, 'Customer Data'!B:C,2,FALSE)='Order Data per SKU'!E2088,"","Different")</f>
        <v/>
      </c>
      <c r="J2088" s="5">
        <f>VLOOKUP(C2088,'Warehouse Data'!A:G,7,FALSE)</f>
        <v>99.99</v>
      </c>
      <c r="K2088" s="5">
        <f t="shared" si="32"/>
        <v>699.93</v>
      </c>
      <c r="L2088" s="15">
        <f>PRODUCT(VLOOKUP(C2088,'Warehouse Data'!A:H,8,FALSE),D2088)</f>
        <v>3.5146678083627387</v>
      </c>
    </row>
    <row r="2089" spans="1:12" x14ac:dyDescent="0.3">
      <c r="A2089" t="s">
        <v>8454</v>
      </c>
      <c r="B2089" t="s">
        <v>7023</v>
      </c>
      <c r="C2089" t="s">
        <v>5460</v>
      </c>
      <c r="D2089" s="3">
        <v>1</v>
      </c>
      <c r="E2089" s="3" t="s">
        <v>6650</v>
      </c>
      <c r="F2089" s="9">
        <v>45194.13897870369</v>
      </c>
      <c r="G2089" s="9">
        <v>45194.140099999997</v>
      </c>
      <c r="H2089" s="9">
        <v>45194.227173148131</v>
      </c>
      <c r="I2089" s="5" t="str">
        <f>IF(VLOOKUP(B2089, 'Customer Data'!B:C,2,FALSE)='Order Data per SKU'!E2089,"","Different")</f>
        <v/>
      </c>
      <c r="J2089" s="5">
        <f>VLOOKUP(C2089,'Warehouse Data'!A:G,7,FALSE)</f>
        <v>36.99</v>
      </c>
      <c r="K2089" s="5">
        <f t="shared" si="32"/>
        <v>36.99</v>
      </c>
      <c r="L2089" s="15">
        <f>PRODUCT(VLOOKUP(C2089,'Warehouse Data'!A:H,8,FALSE),D2089)</f>
        <v>0.30721416932315798</v>
      </c>
    </row>
    <row r="2090" spans="1:12" x14ac:dyDescent="0.3">
      <c r="A2090" t="s">
        <v>8454</v>
      </c>
      <c r="B2090" t="s">
        <v>7023</v>
      </c>
      <c r="C2090" t="s">
        <v>4043</v>
      </c>
      <c r="D2090" s="3">
        <v>3</v>
      </c>
      <c r="E2090" s="3" t="s">
        <v>6650</v>
      </c>
      <c r="F2090" s="9">
        <v>45194.13897870369</v>
      </c>
      <c r="G2090" s="9">
        <v>45194.216500000002</v>
      </c>
      <c r="H2090" s="9">
        <v>45194.227173148131</v>
      </c>
      <c r="I2090" s="5" t="str">
        <f>IF(VLOOKUP(B2090, 'Customer Data'!B:C,2,FALSE)='Order Data per SKU'!E2090,"","Different")</f>
        <v/>
      </c>
      <c r="J2090" s="5">
        <f>VLOOKUP(C2090,'Warehouse Data'!A:G,7,FALSE)</f>
        <v>39.99</v>
      </c>
      <c r="K2090" s="5">
        <f t="shared" si="32"/>
        <v>119.97</v>
      </c>
      <c r="L2090" s="15">
        <f>PRODUCT(VLOOKUP(C2090,'Warehouse Data'!A:H,8,FALSE),D2090)</f>
        <v>1.5091954157186918</v>
      </c>
    </row>
    <row r="2091" spans="1:12" x14ac:dyDescent="0.3">
      <c r="A2091" t="s">
        <v>8455</v>
      </c>
      <c r="B2091" t="s">
        <v>6977</v>
      </c>
      <c r="C2091" t="s">
        <v>3978</v>
      </c>
      <c r="D2091" s="3">
        <v>3</v>
      </c>
      <c r="E2091" s="3" t="s">
        <v>6645</v>
      </c>
      <c r="F2091" s="9">
        <v>45194.331978703689</v>
      </c>
      <c r="G2091" s="9">
        <v>45194.356299999999</v>
      </c>
      <c r="H2091" s="9">
        <v>45194.393089814803</v>
      </c>
      <c r="I2091" s="5" t="str">
        <f>IF(VLOOKUP(B2091, 'Customer Data'!B:C,2,FALSE)='Order Data per SKU'!E2091,"","Different")</f>
        <v/>
      </c>
      <c r="J2091" s="5">
        <f>VLOOKUP(C2091,'Warehouse Data'!A:G,7,FALSE)</f>
        <v>39.99</v>
      </c>
      <c r="K2091" s="5">
        <f t="shared" si="32"/>
        <v>119.97</v>
      </c>
      <c r="L2091" s="15">
        <f>PRODUCT(VLOOKUP(C2091,'Warehouse Data'!A:H,8,FALSE),D2091)</f>
        <v>72.004023677105991</v>
      </c>
    </row>
    <row r="2092" spans="1:12" x14ac:dyDescent="0.3">
      <c r="A2092" t="s">
        <v>8455</v>
      </c>
      <c r="B2092" t="s">
        <v>6977</v>
      </c>
      <c r="C2092" t="s">
        <v>3777</v>
      </c>
      <c r="D2092" s="3">
        <v>6</v>
      </c>
      <c r="E2092" s="3" t="s">
        <v>6645</v>
      </c>
      <c r="F2092" s="9">
        <v>45194.331978703689</v>
      </c>
      <c r="G2092" s="9">
        <v>45194.358899999999</v>
      </c>
      <c r="H2092" s="9">
        <v>45194.393089814803</v>
      </c>
      <c r="I2092" s="5" t="str">
        <f>IF(VLOOKUP(B2092, 'Customer Data'!B:C,2,FALSE)='Order Data per SKU'!E2092,"","Different")</f>
        <v/>
      </c>
      <c r="J2092" s="5">
        <f>VLOOKUP(C2092,'Warehouse Data'!A:G,7,FALSE)</f>
        <v>6.99</v>
      </c>
      <c r="K2092" s="5">
        <f t="shared" si="32"/>
        <v>41.94</v>
      </c>
      <c r="L2092" s="15">
        <f>PRODUCT(VLOOKUP(C2092,'Warehouse Data'!A:H,8,FALSE),D2092)</f>
        <v>12.029054234685638</v>
      </c>
    </row>
    <row r="2093" spans="1:12" x14ac:dyDescent="0.3">
      <c r="A2093" t="s">
        <v>8456</v>
      </c>
      <c r="B2093" t="s">
        <v>6884</v>
      </c>
      <c r="C2093" t="s">
        <v>3630</v>
      </c>
      <c r="D2093" s="3">
        <v>6</v>
      </c>
      <c r="E2093" s="3" t="s">
        <v>6627</v>
      </c>
      <c r="F2093" s="9">
        <v>45194.744978703689</v>
      </c>
      <c r="G2093" s="9">
        <v>45195.025800000003</v>
      </c>
      <c r="H2093" s="9">
        <v>45195.139423148132</v>
      </c>
      <c r="I2093" s="5" t="str">
        <f>IF(VLOOKUP(B2093, 'Customer Data'!B:C,2,FALSE)='Order Data per SKU'!E2093,"","Different")</f>
        <v>Different</v>
      </c>
      <c r="J2093" s="5">
        <f>VLOOKUP(C2093,'Warehouse Data'!A:G,7,FALSE)</f>
        <v>9.99</v>
      </c>
      <c r="K2093" s="5">
        <f t="shared" si="32"/>
        <v>59.94</v>
      </c>
      <c r="L2093" s="15">
        <f>PRODUCT(VLOOKUP(C2093,'Warehouse Data'!A:H,8,FALSE),D2093)</f>
        <v>12.042579043571493</v>
      </c>
    </row>
    <row r="2094" spans="1:12" x14ac:dyDescent="0.3">
      <c r="A2094" t="s">
        <v>8457</v>
      </c>
      <c r="B2094" t="s">
        <v>6982</v>
      </c>
      <c r="C2094" t="s">
        <v>5076</v>
      </c>
      <c r="D2094" s="3">
        <v>7</v>
      </c>
      <c r="E2094" s="3" t="s">
        <v>6622</v>
      </c>
      <c r="F2094" s="9">
        <v>45194.987978703692</v>
      </c>
      <c r="G2094" s="9">
        <v>45195.201500000003</v>
      </c>
      <c r="H2094" s="9">
        <v>45195.751173148135</v>
      </c>
      <c r="I2094" s="5" t="str">
        <f>IF(VLOOKUP(B2094, 'Customer Data'!B:C,2,FALSE)='Order Data per SKU'!E2094,"","Different")</f>
        <v/>
      </c>
      <c r="J2094" s="5">
        <f>VLOOKUP(C2094,'Warehouse Data'!A:G,7,FALSE)</f>
        <v>21.99</v>
      </c>
      <c r="K2094" s="5">
        <f t="shared" si="32"/>
        <v>153.92999999999998</v>
      </c>
      <c r="L2094" s="15">
        <f>PRODUCT(VLOOKUP(C2094,'Warehouse Data'!A:H,8,FALSE),D2094)</f>
        <v>35.008224074652517</v>
      </c>
    </row>
    <row r="2095" spans="1:12" x14ac:dyDescent="0.3">
      <c r="A2095" t="s">
        <v>8457</v>
      </c>
      <c r="B2095" t="s">
        <v>6982</v>
      </c>
      <c r="C2095" t="s">
        <v>4582</v>
      </c>
      <c r="D2095" s="3">
        <v>5</v>
      </c>
      <c r="E2095" s="3" t="s">
        <v>6622</v>
      </c>
      <c r="F2095" s="9">
        <v>45194.987978703692</v>
      </c>
      <c r="G2095" s="9">
        <v>45195.593399999998</v>
      </c>
      <c r="H2095" s="9">
        <v>45195.751173148135</v>
      </c>
      <c r="I2095" s="5" t="str">
        <f>IF(VLOOKUP(B2095, 'Customer Data'!B:C,2,FALSE)='Order Data per SKU'!E2095,"","Different")</f>
        <v/>
      </c>
      <c r="J2095" s="5">
        <f>VLOOKUP(C2095,'Warehouse Data'!A:G,7,FALSE)</f>
        <v>11.99</v>
      </c>
      <c r="K2095" s="5">
        <f t="shared" si="32"/>
        <v>59.95</v>
      </c>
      <c r="L2095" s="15">
        <f>PRODUCT(VLOOKUP(C2095,'Warehouse Data'!A:H,8,FALSE),D2095)</f>
        <v>115.03108859632741</v>
      </c>
    </row>
    <row r="2096" spans="1:12" x14ac:dyDescent="0.3">
      <c r="A2096" t="s">
        <v>8457</v>
      </c>
      <c r="B2096" t="s">
        <v>6982</v>
      </c>
      <c r="C2096" t="s">
        <v>3335</v>
      </c>
      <c r="D2096" s="3">
        <v>2</v>
      </c>
      <c r="E2096" s="3" t="s">
        <v>6622</v>
      </c>
      <c r="F2096" s="9">
        <v>45194.987978703692</v>
      </c>
      <c r="G2096" s="9">
        <v>45195.013500000001</v>
      </c>
      <c r="H2096" s="9">
        <v>45195.751173148135</v>
      </c>
      <c r="I2096" s="5" t="str">
        <f>IF(VLOOKUP(B2096, 'Customer Data'!B:C,2,FALSE)='Order Data per SKU'!E2096,"","Different")</f>
        <v/>
      </c>
      <c r="J2096" s="5">
        <f>VLOOKUP(C2096,'Warehouse Data'!A:G,7,FALSE)</f>
        <v>54.99</v>
      </c>
      <c r="K2096" s="5">
        <f t="shared" si="32"/>
        <v>109.98</v>
      </c>
      <c r="L2096" s="15">
        <f>PRODUCT(VLOOKUP(C2096,'Warehouse Data'!A:H,8,FALSE),D2096)</f>
        <v>20.014703376829903</v>
      </c>
    </row>
    <row r="2097" spans="1:12" x14ac:dyDescent="0.3">
      <c r="A2097" t="s">
        <v>8458</v>
      </c>
      <c r="B2097" t="s">
        <v>7057</v>
      </c>
      <c r="C2097" t="s">
        <v>5377</v>
      </c>
      <c r="D2097" s="3">
        <v>4</v>
      </c>
      <c r="E2097" s="3" t="s">
        <v>6623</v>
      </c>
      <c r="F2097" s="9">
        <v>45195.129978703691</v>
      </c>
      <c r="G2097" s="9">
        <v>45195.635699999999</v>
      </c>
      <c r="H2097" s="9">
        <v>45195.743867592581</v>
      </c>
      <c r="I2097" s="5" t="str">
        <f>IF(VLOOKUP(B2097, 'Customer Data'!B:C,2,FALSE)='Order Data per SKU'!E2097,"","Different")</f>
        <v/>
      </c>
      <c r="J2097" s="5">
        <f>VLOOKUP(C2097,'Warehouse Data'!A:G,7,FALSE)</f>
        <v>15.99</v>
      </c>
      <c r="K2097" s="5">
        <f t="shared" si="32"/>
        <v>63.96</v>
      </c>
      <c r="L2097" s="15">
        <f>PRODUCT(VLOOKUP(C2097,'Warehouse Data'!A:H,8,FALSE),D2097)</f>
        <v>64.009369944944794</v>
      </c>
    </row>
    <row r="2098" spans="1:12" x14ac:dyDescent="0.3">
      <c r="A2098" t="s">
        <v>8459</v>
      </c>
      <c r="B2098" t="s">
        <v>6763</v>
      </c>
      <c r="C2098" t="s">
        <v>5300</v>
      </c>
      <c r="D2098" s="3">
        <v>3</v>
      </c>
      <c r="E2098" s="3" t="s">
        <v>6638</v>
      </c>
      <c r="F2098" s="9">
        <v>45195.32097870369</v>
      </c>
      <c r="G2098" s="9">
        <v>45195.443500000001</v>
      </c>
      <c r="H2098" s="9">
        <v>45195.821673148137</v>
      </c>
      <c r="I2098" s="5" t="str">
        <f>IF(VLOOKUP(B2098, 'Customer Data'!B:C,2,FALSE)='Order Data per SKU'!E2098,"","Different")</f>
        <v/>
      </c>
      <c r="J2098" s="5">
        <f>VLOOKUP(C2098,'Warehouse Data'!A:G,7,FALSE)</f>
        <v>34.99</v>
      </c>
      <c r="K2098" s="5">
        <f t="shared" si="32"/>
        <v>104.97</v>
      </c>
      <c r="L2098" s="15">
        <f>PRODUCT(VLOOKUP(C2098,'Warehouse Data'!A:H,8,FALSE),D2098)</f>
        <v>66.017181370657738</v>
      </c>
    </row>
    <row r="2099" spans="1:12" x14ac:dyDescent="0.3">
      <c r="A2099" t="s">
        <v>8459</v>
      </c>
      <c r="B2099" t="s">
        <v>6763</v>
      </c>
      <c r="C2099" t="s">
        <v>3156</v>
      </c>
      <c r="D2099" s="3">
        <v>6</v>
      </c>
      <c r="E2099" s="3" t="s">
        <v>6638</v>
      </c>
      <c r="F2099" s="9">
        <v>45195.32097870369</v>
      </c>
      <c r="G2099" s="9">
        <v>45195.477500000001</v>
      </c>
      <c r="H2099" s="9">
        <v>45195.821673148137</v>
      </c>
      <c r="I2099" s="5" t="str">
        <f>IF(VLOOKUP(B2099, 'Customer Data'!B:C,2,FALSE)='Order Data per SKU'!E2099,"","Different")</f>
        <v/>
      </c>
      <c r="J2099" s="5">
        <f>VLOOKUP(C2099,'Warehouse Data'!A:G,7,FALSE)</f>
        <v>59.99</v>
      </c>
      <c r="K2099" s="5">
        <f t="shared" si="32"/>
        <v>359.94</v>
      </c>
      <c r="L2099" s="15">
        <f>PRODUCT(VLOOKUP(C2099,'Warehouse Data'!A:H,8,FALSE),D2099)</f>
        <v>216.02809953485695</v>
      </c>
    </row>
    <row r="2100" spans="1:12" x14ac:dyDescent="0.3">
      <c r="A2100" t="s">
        <v>8460</v>
      </c>
      <c r="B2100" t="s">
        <v>6918</v>
      </c>
      <c r="C2100" t="s">
        <v>5199</v>
      </c>
      <c r="D2100" s="3">
        <v>5</v>
      </c>
      <c r="E2100" s="3" t="s">
        <v>6640</v>
      </c>
      <c r="F2100" s="9">
        <v>45195.692978703693</v>
      </c>
      <c r="G2100" s="9">
        <v>45195.756399999998</v>
      </c>
      <c r="H2100" s="9">
        <v>45196.217978703695</v>
      </c>
      <c r="I2100" s="5" t="str">
        <f>IF(VLOOKUP(B2100, 'Customer Data'!B:C,2,FALSE)='Order Data per SKU'!E2100,"","Different")</f>
        <v/>
      </c>
      <c r="J2100" s="5">
        <f>VLOOKUP(C2100,'Warehouse Data'!A:G,7,FALSE)</f>
        <v>21.99</v>
      </c>
      <c r="K2100" s="5">
        <f t="shared" si="32"/>
        <v>109.94999999999999</v>
      </c>
      <c r="L2100" s="15">
        <f>PRODUCT(VLOOKUP(C2100,'Warehouse Data'!A:H,8,FALSE),D2100)</f>
        <v>2.5232514826523564</v>
      </c>
    </row>
    <row r="2101" spans="1:12" x14ac:dyDescent="0.3">
      <c r="A2101" t="s">
        <v>8461</v>
      </c>
      <c r="B2101" t="s">
        <v>7032</v>
      </c>
      <c r="C2101" t="s">
        <v>5475</v>
      </c>
      <c r="D2101" s="3">
        <v>3</v>
      </c>
      <c r="E2101" s="3" t="s">
        <v>6663</v>
      </c>
      <c r="F2101" s="9">
        <v>45195.99897870369</v>
      </c>
      <c r="G2101" s="9">
        <v>45196.626100000001</v>
      </c>
      <c r="H2101" s="9">
        <v>45196.733006481467</v>
      </c>
      <c r="I2101" s="5" t="str">
        <f>IF(VLOOKUP(B2101, 'Customer Data'!B:C,2,FALSE)='Order Data per SKU'!E2101,"","Different")</f>
        <v/>
      </c>
      <c r="J2101" s="5">
        <f>VLOOKUP(C2101,'Warehouse Data'!A:G,7,FALSE)</f>
        <v>39.99</v>
      </c>
      <c r="K2101" s="5">
        <f t="shared" si="32"/>
        <v>119.97</v>
      </c>
      <c r="L2101" s="15">
        <f>PRODUCT(VLOOKUP(C2101,'Warehouse Data'!A:H,8,FALSE),D2101)</f>
        <v>9.0156303963412157</v>
      </c>
    </row>
    <row r="2102" spans="1:12" x14ac:dyDescent="0.3">
      <c r="A2102" t="s">
        <v>8461</v>
      </c>
      <c r="B2102" t="s">
        <v>7032</v>
      </c>
      <c r="C2102" t="s">
        <v>4530</v>
      </c>
      <c r="D2102" s="3">
        <v>4</v>
      </c>
      <c r="E2102" s="3" t="s">
        <v>6663</v>
      </c>
      <c r="F2102" s="9">
        <v>45195.99897870369</v>
      </c>
      <c r="G2102" s="9">
        <v>45196.589099999997</v>
      </c>
      <c r="H2102" s="9">
        <v>45196.733006481467</v>
      </c>
      <c r="I2102" s="5" t="str">
        <f>IF(VLOOKUP(B2102, 'Customer Data'!B:C,2,FALSE)='Order Data per SKU'!E2102,"","Different")</f>
        <v/>
      </c>
      <c r="J2102" s="5">
        <f>VLOOKUP(C2102,'Warehouse Data'!A:G,7,FALSE)</f>
        <v>17.989999999999998</v>
      </c>
      <c r="K2102" s="5">
        <f t="shared" si="32"/>
        <v>71.959999999999994</v>
      </c>
      <c r="L2102" s="15">
        <f>PRODUCT(VLOOKUP(C2102,'Warehouse Data'!A:H,8,FALSE),D2102)</f>
        <v>180.01009422590033</v>
      </c>
    </row>
    <row r="2103" spans="1:12" x14ac:dyDescent="0.3">
      <c r="A2103" t="s">
        <v>8462</v>
      </c>
      <c r="B2103" t="s">
        <v>6940</v>
      </c>
      <c r="C2103" t="s">
        <v>5120</v>
      </c>
      <c r="D2103" s="3">
        <v>4</v>
      </c>
      <c r="E2103" s="3" t="s">
        <v>6656</v>
      </c>
      <c r="F2103" s="9">
        <v>45196.440978703693</v>
      </c>
      <c r="G2103" s="9">
        <v>45196.6849</v>
      </c>
      <c r="H2103" s="9">
        <v>45197.091673148134</v>
      </c>
      <c r="I2103" s="5" t="str">
        <f>IF(VLOOKUP(B2103, 'Customer Data'!B:C,2,FALSE)='Order Data per SKU'!E2103,"","Different")</f>
        <v/>
      </c>
      <c r="J2103" s="5">
        <f>VLOOKUP(C2103,'Warehouse Data'!A:G,7,FALSE)</f>
        <v>32.99</v>
      </c>
      <c r="K2103" s="5">
        <f t="shared" si="32"/>
        <v>131.96</v>
      </c>
      <c r="L2103" s="15">
        <f>PRODUCT(VLOOKUP(C2103,'Warehouse Data'!A:H,8,FALSE),D2103)</f>
        <v>72.0073408980289</v>
      </c>
    </row>
    <row r="2104" spans="1:12" x14ac:dyDescent="0.3">
      <c r="A2104" t="s">
        <v>8463</v>
      </c>
      <c r="B2104" t="s">
        <v>7137</v>
      </c>
      <c r="C2104" t="s">
        <v>3109</v>
      </c>
      <c r="D2104" s="3">
        <v>2</v>
      </c>
      <c r="E2104" s="3" t="s">
        <v>6660</v>
      </c>
      <c r="F2104" s="9">
        <v>45196.533978703694</v>
      </c>
      <c r="G2104" s="9">
        <v>45196.537400000001</v>
      </c>
      <c r="H2104" s="9">
        <v>45196.906895370361</v>
      </c>
      <c r="I2104" s="5" t="str">
        <f>IF(VLOOKUP(B2104, 'Customer Data'!B:C,2,FALSE)='Order Data per SKU'!E2104,"","Different")</f>
        <v/>
      </c>
      <c r="J2104" s="5">
        <f>VLOOKUP(C2104,'Warehouse Data'!A:G,7,FALSE)</f>
        <v>26.99</v>
      </c>
      <c r="K2104" s="5">
        <f t="shared" si="32"/>
        <v>53.98</v>
      </c>
      <c r="L2104" s="15">
        <f>PRODUCT(VLOOKUP(C2104,'Warehouse Data'!A:H,8,FALSE),D2104)</f>
        <v>4.0018822723796088</v>
      </c>
    </row>
    <row r="2105" spans="1:12" x14ac:dyDescent="0.3">
      <c r="A2105" t="s">
        <v>8463</v>
      </c>
      <c r="B2105" t="s">
        <v>7137</v>
      </c>
      <c r="C2105" t="s">
        <v>5026</v>
      </c>
      <c r="D2105" s="3">
        <v>7</v>
      </c>
      <c r="E2105" s="3" t="s">
        <v>6660</v>
      </c>
      <c r="F2105" s="9">
        <v>45196.533978703694</v>
      </c>
      <c r="G2105" s="9">
        <v>45196.704599999997</v>
      </c>
      <c r="H2105" s="9">
        <v>45196.906895370361</v>
      </c>
      <c r="I2105" s="5" t="str">
        <f>IF(VLOOKUP(B2105, 'Customer Data'!B:C,2,FALSE)='Order Data per SKU'!E2105,"","Different")</f>
        <v/>
      </c>
      <c r="J2105" s="5">
        <f>VLOOKUP(C2105,'Warehouse Data'!A:G,7,FALSE)</f>
        <v>27.99</v>
      </c>
      <c r="K2105" s="5">
        <f t="shared" si="32"/>
        <v>195.92999999999998</v>
      </c>
      <c r="L2105" s="15">
        <f>PRODUCT(VLOOKUP(C2105,'Warehouse Data'!A:H,8,FALSE),D2105)</f>
        <v>14.049901281990339</v>
      </c>
    </row>
    <row r="2106" spans="1:12" x14ac:dyDescent="0.3">
      <c r="A2106" t="s">
        <v>8464</v>
      </c>
      <c r="B2106" t="s">
        <v>6969</v>
      </c>
      <c r="C2106" t="s">
        <v>3004</v>
      </c>
      <c r="D2106" s="3">
        <v>6</v>
      </c>
      <c r="E2106" s="3" t="s">
        <v>6654</v>
      </c>
      <c r="F2106" s="9">
        <v>45196.585978703697</v>
      </c>
      <c r="G2106" s="9">
        <v>45196.653400000003</v>
      </c>
      <c r="H2106" s="9">
        <v>45196.71028425925</v>
      </c>
      <c r="I2106" s="5" t="str">
        <f>IF(VLOOKUP(B2106, 'Customer Data'!B:C,2,FALSE)='Order Data per SKU'!E2106,"","Different")</f>
        <v/>
      </c>
      <c r="J2106" s="5">
        <f>VLOOKUP(C2106,'Warehouse Data'!A:G,7,FALSE)</f>
        <v>21.49</v>
      </c>
      <c r="K2106" s="5">
        <f t="shared" si="32"/>
        <v>128.94</v>
      </c>
      <c r="L2106" s="15">
        <f>PRODUCT(VLOOKUP(C2106,'Warehouse Data'!A:H,8,FALSE),D2106)</f>
        <v>30.038241249190563</v>
      </c>
    </row>
    <row r="2107" spans="1:12" x14ac:dyDescent="0.3">
      <c r="A2107" t="s">
        <v>8464</v>
      </c>
      <c r="B2107" t="s">
        <v>6969</v>
      </c>
      <c r="C2107" t="s">
        <v>5605</v>
      </c>
      <c r="D2107" s="3">
        <v>6</v>
      </c>
      <c r="E2107" s="3" t="s">
        <v>6654</v>
      </c>
      <c r="F2107" s="9">
        <v>45196.585978703697</v>
      </c>
      <c r="G2107" s="9">
        <v>45196.587699999996</v>
      </c>
      <c r="H2107" s="9">
        <v>45196.71028425925</v>
      </c>
      <c r="I2107" s="5" t="str">
        <f>IF(VLOOKUP(B2107, 'Customer Data'!B:C,2,FALSE)='Order Data per SKU'!E2107,"","Different")</f>
        <v/>
      </c>
      <c r="J2107" s="5">
        <f>VLOOKUP(C2107,'Warehouse Data'!A:G,7,FALSE)</f>
        <v>39.99</v>
      </c>
      <c r="K2107" s="5">
        <f t="shared" si="32"/>
        <v>239.94</v>
      </c>
      <c r="L2107" s="15">
        <f>PRODUCT(VLOOKUP(C2107,'Warehouse Data'!A:H,8,FALSE),D2107)</f>
        <v>132.05003343678908</v>
      </c>
    </row>
    <row r="2108" spans="1:12" x14ac:dyDescent="0.3">
      <c r="A2108" t="s">
        <v>8464</v>
      </c>
      <c r="B2108" t="s">
        <v>6969</v>
      </c>
      <c r="C2108" t="s">
        <v>3572</v>
      </c>
      <c r="D2108" s="3">
        <v>4</v>
      </c>
      <c r="E2108" s="3" t="s">
        <v>6654</v>
      </c>
      <c r="F2108" s="9">
        <v>45196.585978703697</v>
      </c>
      <c r="G2108" s="9">
        <v>45196.6512</v>
      </c>
      <c r="H2108" s="9">
        <v>45196.71028425925</v>
      </c>
      <c r="I2108" s="5" t="str">
        <f>IF(VLOOKUP(B2108, 'Customer Data'!B:C,2,FALSE)='Order Data per SKU'!E2108,"","Different")</f>
        <v/>
      </c>
      <c r="J2108" s="5">
        <f>VLOOKUP(C2108,'Warehouse Data'!A:G,7,FALSE)</f>
        <v>54.99</v>
      </c>
      <c r="K2108" s="5">
        <f t="shared" si="32"/>
        <v>219.96</v>
      </c>
      <c r="L2108" s="15">
        <f>PRODUCT(VLOOKUP(C2108,'Warehouse Data'!A:H,8,FALSE),D2108)</f>
        <v>4.0226660796379079</v>
      </c>
    </row>
    <row r="2109" spans="1:12" x14ac:dyDescent="0.3">
      <c r="A2109" t="s">
        <v>8465</v>
      </c>
      <c r="B2109" t="s">
        <v>6737</v>
      </c>
      <c r="C2109" t="s">
        <v>3208</v>
      </c>
      <c r="D2109" s="3">
        <v>3</v>
      </c>
      <c r="E2109" s="3" t="s">
        <v>6651</v>
      </c>
      <c r="F2109" s="9">
        <v>45196.773978703699</v>
      </c>
      <c r="G2109" s="9">
        <v>45196.954899999997</v>
      </c>
      <c r="H2109" s="9">
        <v>45196.991339814813</v>
      </c>
      <c r="I2109" s="5" t="str">
        <f>IF(VLOOKUP(B2109, 'Customer Data'!B:C,2,FALSE)='Order Data per SKU'!E2109,"","Different")</f>
        <v>Different</v>
      </c>
      <c r="J2109" s="5">
        <f>VLOOKUP(C2109,'Warehouse Data'!A:G,7,FALSE)</f>
        <v>49.99</v>
      </c>
      <c r="K2109" s="5">
        <f t="shared" si="32"/>
        <v>149.97</v>
      </c>
      <c r="L2109" s="15">
        <f>PRODUCT(VLOOKUP(C2109,'Warehouse Data'!A:H,8,FALSE),D2109)</f>
        <v>0.92428660757645709</v>
      </c>
    </row>
    <row r="2110" spans="1:12" x14ac:dyDescent="0.3">
      <c r="A2110" t="s">
        <v>8466</v>
      </c>
      <c r="B2110" t="s">
        <v>6819</v>
      </c>
      <c r="C2110" t="s">
        <v>3863</v>
      </c>
      <c r="D2110" s="3">
        <v>4</v>
      </c>
      <c r="E2110" s="3" t="s">
        <v>6662</v>
      </c>
      <c r="F2110" s="9">
        <v>45197.089978703698</v>
      </c>
      <c r="G2110" s="9">
        <v>45197.1152</v>
      </c>
      <c r="H2110" s="9">
        <v>45197.247617592584</v>
      </c>
      <c r="I2110" s="5" t="str">
        <f>IF(VLOOKUP(B2110, 'Customer Data'!B:C,2,FALSE)='Order Data per SKU'!E2110,"","Different")</f>
        <v>Different</v>
      </c>
      <c r="J2110" s="5">
        <f>VLOOKUP(C2110,'Warehouse Data'!A:G,7,FALSE)</f>
        <v>4.99</v>
      </c>
      <c r="K2110" s="5">
        <f t="shared" si="32"/>
        <v>19.96</v>
      </c>
      <c r="L2110" s="15">
        <f>PRODUCT(VLOOKUP(C2110,'Warehouse Data'!A:H,8,FALSE),D2110)</f>
        <v>96.039071524357439</v>
      </c>
    </row>
    <row r="2111" spans="1:12" x14ac:dyDescent="0.3">
      <c r="A2111" t="s">
        <v>8466</v>
      </c>
      <c r="B2111" t="s">
        <v>6819</v>
      </c>
      <c r="C2111" t="s">
        <v>3714</v>
      </c>
      <c r="D2111" s="3">
        <v>10</v>
      </c>
      <c r="E2111" s="3" t="s">
        <v>6662</v>
      </c>
      <c r="F2111" s="9">
        <v>45197.089978703698</v>
      </c>
      <c r="G2111" s="9">
        <v>45197.242200000001</v>
      </c>
      <c r="H2111" s="9">
        <v>45197.247617592584</v>
      </c>
      <c r="I2111" s="5" t="str">
        <f>IF(VLOOKUP(B2111, 'Customer Data'!B:C,2,FALSE)='Order Data per SKU'!E2111,"","Different")</f>
        <v>Different</v>
      </c>
      <c r="J2111" s="5">
        <f>VLOOKUP(C2111,'Warehouse Data'!A:G,7,FALSE)</f>
        <v>4.99</v>
      </c>
      <c r="K2111" s="5">
        <f t="shared" si="32"/>
        <v>49.900000000000006</v>
      </c>
      <c r="L2111" s="15">
        <f>PRODUCT(VLOOKUP(C2111,'Warehouse Data'!A:H,8,FALSE),D2111)</f>
        <v>160.01206551436425</v>
      </c>
    </row>
    <row r="2112" spans="1:12" x14ac:dyDescent="0.3">
      <c r="A2112" t="s">
        <v>8467</v>
      </c>
      <c r="B2112" t="s">
        <v>7256</v>
      </c>
      <c r="C2112" t="s">
        <v>3419</v>
      </c>
      <c r="D2112" s="3">
        <v>9</v>
      </c>
      <c r="E2112" s="3" t="s">
        <v>6639</v>
      </c>
      <c r="F2112" s="9">
        <v>45197.282978703697</v>
      </c>
      <c r="G2112" s="9">
        <v>45197.608800000002</v>
      </c>
      <c r="H2112" s="9">
        <v>45197.858673148141</v>
      </c>
      <c r="I2112" s="5" t="str">
        <f>IF(VLOOKUP(B2112, 'Customer Data'!B:C,2,FALSE)='Order Data per SKU'!E2112,"","Different")</f>
        <v/>
      </c>
      <c r="J2112" s="5">
        <f>VLOOKUP(C2112,'Warehouse Data'!A:G,7,FALSE)</f>
        <v>5.99</v>
      </c>
      <c r="K2112" s="5">
        <f t="shared" si="32"/>
        <v>53.910000000000004</v>
      </c>
      <c r="L2112" s="15">
        <f>PRODUCT(VLOOKUP(C2112,'Warehouse Data'!A:H,8,FALSE),D2112)</f>
        <v>72.071923200104848</v>
      </c>
    </row>
    <row r="2113" spans="1:12" x14ac:dyDescent="0.3">
      <c r="A2113" t="s">
        <v>8468</v>
      </c>
      <c r="B2113" t="s">
        <v>6861</v>
      </c>
      <c r="C2113" t="s">
        <v>3858</v>
      </c>
      <c r="D2113" s="3">
        <v>2</v>
      </c>
      <c r="E2113" s="3" t="s">
        <v>6623</v>
      </c>
      <c r="F2113" s="9">
        <v>45197.645978703695</v>
      </c>
      <c r="G2113" s="9">
        <v>45197.831700000002</v>
      </c>
      <c r="H2113" s="9">
        <v>45198.063339814806</v>
      </c>
      <c r="I2113" s="5" t="str">
        <f>IF(VLOOKUP(B2113, 'Customer Data'!B:C,2,FALSE)='Order Data per SKU'!E2113,"","Different")</f>
        <v/>
      </c>
      <c r="J2113" s="5">
        <f>VLOOKUP(C2113,'Warehouse Data'!A:G,7,FALSE)</f>
        <v>61.99</v>
      </c>
      <c r="K2113" s="5">
        <f t="shared" si="32"/>
        <v>123.98</v>
      </c>
      <c r="L2113" s="15">
        <f>PRODUCT(VLOOKUP(C2113,'Warehouse Data'!A:H,8,FALSE),D2113)</f>
        <v>1.0066310312468696</v>
      </c>
    </row>
    <row r="2114" spans="1:12" x14ac:dyDescent="0.3">
      <c r="A2114" t="s">
        <v>8468</v>
      </c>
      <c r="B2114" t="s">
        <v>6861</v>
      </c>
      <c r="C2114" t="s">
        <v>4226</v>
      </c>
      <c r="D2114" s="3">
        <v>5</v>
      </c>
      <c r="E2114" s="3" t="s">
        <v>6623</v>
      </c>
      <c r="F2114" s="9">
        <v>45197.645978703695</v>
      </c>
      <c r="G2114" s="9">
        <v>45197.770400000001</v>
      </c>
      <c r="H2114" s="9">
        <v>45198.063339814806</v>
      </c>
      <c r="I2114" s="5" t="str">
        <f>IF(VLOOKUP(B2114, 'Customer Data'!B:C,2,FALSE)='Order Data per SKU'!E2114,"","Different")</f>
        <v/>
      </c>
      <c r="J2114" s="5">
        <f>VLOOKUP(C2114,'Warehouse Data'!A:G,7,FALSE)</f>
        <v>19.989999999999998</v>
      </c>
      <c r="K2114" s="5">
        <f t="shared" si="32"/>
        <v>99.949999999999989</v>
      </c>
      <c r="L2114" s="15">
        <f>PRODUCT(VLOOKUP(C2114,'Warehouse Data'!A:H,8,FALSE),D2114)</f>
        <v>1.0232896021429674</v>
      </c>
    </row>
    <row r="2115" spans="1:12" x14ac:dyDescent="0.3">
      <c r="A2115" t="s">
        <v>8469</v>
      </c>
      <c r="B2115" t="s">
        <v>7187</v>
      </c>
      <c r="C2115" t="s">
        <v>3639</v>
      </c>
      <c r="D2115" s="3">
        <v>4</v>
      </c>
      <c r="E2115" s="3" t="s">
        <v>6656</v>
      </c>
      <c r="F2115" s="9">
        <v>45197.658978703694</v>
      </c>
      <c r="G2115" s="9">
        <v>45197.868000000002</v>
      </c>
      <c r="H2115" s="9">
        <v>45198.112450925917</v>
      </c>
      <c r="I2115" s="5" t="str">
        <f>IF(VLOOKUP(B2115, 'Customer Data'!B:C,2,FALSE)='Order Data per SKU'!E2115,"","Different")</f>
        <v/>
      </c>
      <c r="J2115" s="5">
        <f>VLOOKUP(C2115,'Warehouse Data'!A:G,7,FALSE)</f>
        <v>149.99</v>
      </c>
      <c r="K2115" s="5">
        <f t="shared" si="32"/>
        <v>599.96</v>
      </c>
      <c r="L2115" s="15">
        <f>PRODUCT(VLOOKUP(C2115,'Warehouse Data'!A:H,8,FALSE),D2115)</f>
        <v>0.83792570273558498</v>
      </c>
    </row>
    <row r="2116" spans="1:12" x14ac:dyDescent="0.3">
      <c r="A2116" t="s">
        <v>8470</v>
      </c>
      <c r="B2116" t="s">
        <v>7040</v>
      </c>
      <c r="C2116" t="s">
        <v>5699</v>
      </c>
      <c r="D2116" s="3">
        <v>3</v>
      </c>
      <c r="E2116" s="3" t="s">
        <v>6627</v>
      </c>
      <c r="F2116" s="9">
        <v>45197.736978703695</v>
      </c>
      <c r="G2116" s="9">
        <v>45197.909800000001</v>
      </c>
      <c r="H2116" s="9">
        <v>45198.509895370364</v>
      </c>
      <c r="I2116" s="5" t="str">
        <f>IF(VLOOKUP(B2116, 'Customer Data'!B:C,2,FALSE)='Order Data per SKU'!E2116,"","Different")</f>
        <v/>
      </c>
      <c r="J2116" s="5">
        <f>VLOOKUP(C2116,'Warehouse Data'!A:G,7,FALSE)</f>
        <v>399.99</v>
      </c>
      <c r="K2116" s="5">
        <f t="shared" ref="K2116:K2179" si="33">J2116*D2116</f>
        <v>1199.97</v>
      </c>
      <c r="L2116" s="15">
        <f>PRODUCT(VLOOKUP(C2116,'Warehouse Data'!A:H,8,FALSE),D2116)</f>
        <v>120.00926988889015</v>
      </c>
    </row>
    <row r="2117" spans="1:12" x14ac:dyDescent="0.3">
      <c r="A2117" t="s">
        <v>8470</v>
      </c>
      <c r="B2117" t="s">
        <v>7040</v>
      </c>
      <c r="C2117" t="s">
        <v>5836</v>
      </c>
      <c r="D2117" s="3">
        <v>5</v>
      </c>
      <c r="E2117" s="3" t="s">
        <v>6627</v>
      </c>
      <c r="F2117" s="9">
        <v>45197.736978703695</v>
      </c>
      <c r="G2117" s="9">
        <v>45197.819799999997</v>
      </c>
      <c r="H2117" s="9">
        <v>45198.509895370364</v>
      </c>
      <c r="I2117" s="5" t="str">
        <f>IF(VLOOKUP(B2117, 'Customer Data'!B:C,2,FALSE)='Order Data per SKU'!E2117,"","Different")</f>
        <v/>
      </c>
      <c r="J2117" s="5">
        <f>VLOOKUP(C2117,'Warehouse Data'!A:G,7,FALSE)</f>
        <v>119.99</v>
      </c>
      <c r="K2117" s="5">
        <f t="shared" si="33"/>
        <v>599.94999999999993</v>
      </c>
      <c r="L2117" s="15">
        <f>PRODUCT(VLOOKUP(C2117,'Warehouse Data'!A:H,8,FALSE),D2117)</f>
        <v>10.017874332315365</v>
      </c>
    </row>
    <row r="2118" spans="1:12" x14ac:dyDescent="0.3">
      <c r="A2118" t="s">
        <v>8471</v>
      </c>
      <c r="B2118" t="s">
        <v>6881</v>
      </c>
      <c r="C2118" t="s">
        <v>3182</v>
      </c>
      <c r="D2118" s="3">
        <v>13</v>
      </c>
      <c r="E2118" s="3" t="s">
        <v>6661</v>
      </c>
      <c r="F2118" s="9">
        <v>45198.021978703699</v>
      </c>
      <c r="G2118" s="9">
        <v>45198.864300000001</v>
      </c>
      <c r="H2118" s="9">
        <v>45198.918506481474</v>
      </c>
      <c r="I2118" s="5" t="str">
        <f>IF(VLOOKUP(B2118, 'Customer Data'!B:C,2,FALSE)='Order Data per SKU'!E2118,"","Different")</f>
        <v/>
      </c>
      <c r="J2118" s="5">
        <f>VLOOKUP(C2118,'Warehouse Data'!A:G,7,FALSE)</f>
        <v>18.989999999999998</v>
      </c>
      <c r="K2118" s="5">
        <f t="shared" si="33"/>
        <v>246.86999999999998</v>
      </c>
      <c r="L2118" s="15">
        <f>PRODUCT(VLOOKUP(C2118,'Warehouse Data'!A:H,8,FALSE),D2118)</f>
        <v>1.4155926045508589</v>
      </c>
    </row>
    <row r="2119" spans="1:12" x14ac:dyDescent="0.3">
      <c r="A2119" t="s">
        <v>8472</v>
      </c>
      <c r="B2119" t="s">
        <v>6912</v>
      </c>
      <c r="C2119" t="s">
        <v>5906</v>
      </c>
      <c r="D2119" s="3">
        <v>1</v>
      </c>
      <c r="E2119" s="3" t="s">
        <v>6635</v>
      </c>
      <c r="F2119" s="9">
        <v>45198.360978703698</v>
      </c>
      <c r="G2119" s="9">
        <v>45199.243300000002</v>
      </c>
      <c r="H2119" s="9">
        <v>45199.24361759259</v>
      </c>
      <c r="I2119" s="5" t="str">
        <f>IF(VLOOKUP(B2119, 'Customer Data'!B:C,2,FALSE)='Order Data per SKU'!E2119,"","Different")</f>
        <v/>
      </c>
      <c r="J2119" s="5">
        <f>VLOOKUP(C2119,'Warehouse Data'!A:G,7,FALSE)</f>
        <v>399.99</v>
      </c>
      <c r="K2119" s="5">
        <f t="shared" si="33"/>
        <v>399.99</v>
      </c>
      <c r="L2119" s="15">
        <f>PRODUCT(VLOOKUP(C2119,'Warehouse Data'!A:H,8,FALSE),D2119)</f>
        <v>0.50393348779014091</v>
      </c>
    </row>
    <row r="2120" spans="1:12" x14ac:dyDescent="0.3">
      <c r="A2120" t="s">
        <v>8472</v>
      </c>
      <c r="B2120" t="s">
        <v>6912</v>
      </c>
      <c r="C2120" t="s">
        <v>5966</v>
      </c>
      <c r="D2120" s="3">
        <v>7</v>
      </c>
      <c r="E2120" s="3" t="s">
        <v>6635</v>
      </c>
      <c r="F2120" s="9">
        <v>45198.360978703698</v>
      </c>
      <c r="G2120" s="9">
        <v>45198.894899999999</v>
      </c>
      <c r="H2120" s="9">
        <v>45199.24361759259</v>
      </c>
      <c r="I2120" s="5" t="str">
        <f>IF(VLOOKUP(B2120, 'Customer Data'!B:C,2,FALSE)='Order Data per SKU'!E2120,"","Different")</f>
        <v/>
      </c>
      <c r="J2120" s="5">
        <f>VLOOKUP(C2120,'Warehouse Data'!A:G,7,FALSE)</f>
        <v>29.99</v>
      </c>
      <c r="K2120" s="5">
        <f t="shared" si="33"/>
        <v>209.92999999999998</v>
      </c>
      <c r="L2120" s="15">
        <f>PRODUCT(VLOOKUP(C2120,'Warehouse Data'!A:H,8,FALSE),D2120)</f>
        <v>3.5531185677923194</v>
      </c>
    </row>
    <row r="2121" spans="1:12" x14ac:dyDescent="0.3">
      <c r="A2121" t="s">
        <v>8473</v>
      </c>
      <c r="B2121" t="s">
        <v>6772</v>
      </c>
      <c r="C2121" t="s">
        <v>3611</v>
      </c>
      <c r="D2121" s="3">
        <v>7</v>
      </c>
      <c r="E2121" s="3" t="s">
        <v>6623</v>
      </c>
      <c r="F2121" s="9">
        <v>45198.852978703697</v>
      </c>
      <c r="G2121" s="9">
        <v>45199.169699999999</v>
      </c>
      <c r="H2121" s="9">
        <v>45199.391867592589</v>
      </c>
      <c r="I2121" s="5" t="str">
        <f>IF(VLOOKUP(B2121, 'Customer Data'!B:C,2,FALSE)='Order Data per SKU'!E2121,"","Different")</f>
        <v>Different</v>
      </c>
      <c r="J2121" s="5">
        <f>VLOOKUP(C2121,'Warehouse Data'!A:G,7,FALSE)</f>
        <v>14.99</v>
      </c>
      <c r="K2121" s="5">
        <f t="shared" si="33"/>
        <v>104.93</v>
      </c>
      <c r="L2121" s="15">
        <f>PRODUCT(VLOOKUP(C2121,'Warehouse Data'!A:H,8,FALSE),D2121)</f>
        <v>7.0398711601188708</v>
      </c>
    </row>
    <row r="2122" spans="1:12" x14ac:dyDescent="0.3">
      <c r="A2122" t="s">
        <v>8474</v>
      </c>
      <c r="B2122" t="s">
        <v>6789</v>
      </c>
      <c r="C2122" t="s">
        <v>5130</v>
      </c>
      <c r="D2122" s="3">
        <v>7</v>
      </c>
      <c r="E2122" s="3" t="s">
        <v>6623</v>
      </c>
      <c r="F2122" s="9">
        <v>45199.280978703697</v>
      </c>
      <c r="G2122" s="9">
        <v>45199.592900000003</v>
      </c>
      <c r="H2122" s="9">
        <v>45199.837923148138</v>
      </c>
      <c r="I2122" s="5" t="str">
        <f>IF(VLOOKUP(B2122, 'Customer Data'!B:C,2,FALSE)='Order Data per SKU'!E2122,"","Different")</f>
        <v/>
      </c>
      <c r="J2122" s="5">
        <f>VLOOKUP(C2122,'Warehouse Data'!A:G,7,FALSE)</f>
        <v>32.99</v>
      </c>
      <c r="K2122" s="5">
        <f t="shared" si="33"/>
        <v>230.93</v>
      </c>
      <c r="L2122" s="15">
        <f>PRODUCT(VLOOKUP(C2122,'Warehouse Data'!A:H,8,FALSE),D2122)</f>
        <v>49.026772109416704</v>
      </c>
    </row>
    <row r="2123" spans="1:12" x14ac:dyDescent="0.3">
      <c r="A2123" t="s">
        <v>8474</v>
      </c>
      <c r="B2123" t="s">
        <v>6789</v>
      </c>
      <c r="C2123" t="s">
        <v>4932</v>
      </c>
      <c r="D2123" s="3">
        <v>7</v>
      </c>
      <c r="E2123" s="3" t="s">
        <v>6623</v>
      </c>
      <c r="F2123" s="9">
        <v>45199.280978703697</v>
      </c>
      <c r="G2123" s="9">
        <v>45199.657299999999</v>
      </c>
      <c r="H2123" s="9">
        <v>45199.837923148138</v>
      </c>
      <c r="I2123" s="5" t="str">
        <f>IF(VLOOKUP(B2123, 'Customer Data'!B:C,2,FALSE)='Order Data per SKU'!E2123,"","Different")</f>
        <v/>
      </c>
      <c r="J2123" s="5">
        <f>VLOOKUP(C2123,'Warehouse Data'!A:G,7,FALSE)</f>
        <v>9.99</v>
      </c>
      <c r="K2123" s="5">
        <f t="shared" si="33"/>
        <v>69.930000000000007</v>
      </c>
      <c r="L2123" s="15">
        <f>PRODUCT(VLOOKUP(C2123,'Warehouse Data'!A:H,8,FALSE),D2123)</f>
        <v>1.4412581694384632</v>
      </c>
    </row>
    <row r="2124" spans="1:12" x14ac:dyDescent="0.3">
      <c r="A2124" t="s">
        <v>8475</v>
      </c>
      <c r="B2124" t="s">
        <v>7121</v>
      </c>
      <c r="C2124" t="s">
        <v>5310</v>
      </c>
      <c r="D2124" s="3">
        <v>10</v>
      </c>
      <c r="E2124" s="3" t="s">
        <v>6656</v>
      </c>
      <c r="F2124" s="9">
        <v>45199.543978703696</v>
      </c>
      <c r="G2124" s="9">
        <v>45199.742700000003</v>
      </c>
      <c r="H2124" s="9">
        <v>45199.882173148137</v>
      </c>
      <c r="I2124" s="5" t="str">
        <f>IF(VLOOKUP(B2124, 'Customer Data'!B:C,2,FALSE)='Order Data per SKU'!E2124,"","Different")</f>
        <v/>
      </c>
      <c r="J2124" s="5">
        <f>VLOOKUP(C2124,'Warehouse Data'!A:G,7,FALSE)</f>
        <v>14.99</v>
      </c>
      <c r="K2124" s="5">
        <f t="shared" si="33"/>
        <v>149.9</v>
      </c>
      <c r="L2124" s="15">
        <f>PRODUCT(VLOOKUP(C2124,'Warehouse Data'!A:H,8,FALSE),D2124)</f>
        <v>1.0017434463753965</v>
      </c>
    </row>
    <row r="2125" spans="1:12" x14ac:dyDescent="0.3">
      <c r="A2125" t="s">
        <v>8476</v>
      </c>
      <c r="B2125" t="s">
        <v>6813</v>
      </c>
      <c r="C2125" t="s">
        <v>4601</v>
      </c>
      <c r="D2125" s="3">
        <v>4</v>
      </c>
      <c r="E2125" s="3" t="s">
        <v>6624</v>
      </c>
      <c r="F2125" s="9">
        <v>45199.995978703693</v>
      </c>
      <c r="G2125" s="9">
        <v>45200.135799999996</v>
      </c>
      <c r="H2125" s="9">
        <v>45200.754312037025</v>
      </c>
      <c r="I2125" s="5" t="str">
        <f>IF(VLOOKUP(B2125, 'Customer Data'!B:C,2,FALSE)='Order Data per SKU'!E2125,"","Different")</f>
        <v/>
      </c>
      <c r="J2125" s="5">
        <f>VLOOKUP(C2125,'Warehouse Data'!A:G,7,FALSE)</f>
        <v>11.99</v>
      </c>
      <c r="K2125" s="5">
        <f t="shared" si="33"/>
        <v>47.96</v>
      </c>
      <c r="L2125" s="15">
        <f>PRODUCT(VLOOKUP(C2125,'Warehouse Data'!A:H,8,FALSE),D2125)</f>
        <v>60.021086013587876</v>
      </c>
    </row>
    <row r="2126" spans="1:12" x14ac:dyDescent="0.3">
      <c r="A2126" t="s">
        <v>8477</v>
      </c>
      <c r="B2126" t="s">
        <v>7120</v>
      </c>
      <c r="C2126" t="s">
        <v>5584</v>
      </c>
      <c r="D2126" s="3">
        <v>5</v>
      </c>
      <c r="E2126" s="3" t="s">
        <v>6663</v>
      </c>
      <c r="F2126" s="9">
        <v>45200.257978703696</v>
      </c>
      <c r="G2126" s="9">
        <v>45200.957199999997</v>
      </c>
      <c r="H2126" s="9">
        <v>45201.157978703697</v>
      </c>
      <c r="I2126" s="5" t="str">
        <f>IF(VLOOKUP(B2126, 'Customer Data'!B:C,2,FALSE)='Order Data per SKU'!E2126,"","Different")</f>
        <v>Different</v>
      </c>
      <c r="J2126" s="5">
        <f>VLOOKUP(C2126,'Warehouse Data'!A:G,7,FALSE)</f>
        <v>99.99</v>
      </c>
      <c r="K2126" s="5">
        <f t="shared" si="33"/>
        <v>499.95</v>
      </c>
      <c r="L2126" s="15">
        <f>PRODUCT(VLOOKUP(C2126,'Warehouse Data'!A:H,8,FALSE),D2126)</f>
        <v>5.0106565208795049</v>
      </c>
    </row>
    <row r="2127" spans="1:12" x14ac:dyDescent="0.3">
      <c r="A2127" t="s">
        <v>8477</v>
      </c>
      <c r="B2127" t="s">
        <v>7120</v>
      </c>
      <c r="C2127" t="s">
        <v>5551</v>
      </c>
      <c r="D2127" s="3">
        <v>4</v>
      </c>
      <c r="E2127" s="3" t="s">
        <v>6663</v>
      </c>
      <c r="F2127" s="9">
        <v>45200.257978703696</v>
      </c>
      <c r="G2127" s="9">
        <v>45200.299800000001</v>
      </c>
      <c r="H2127" s="9">
        <v>45201.157978703697</v>
      </c>
      <c r="I2127" s="5" t="str">
        <f>IF(VLOOKUP(B2127, 'Customer Data'!B:C,2,FALSE)='Order Data per SKU'!E2127,"","Different")</f>
        <v>Different</v>
      </c>
      <c r="J2127" s="5">
        <f>VLOOKUP(C2127,'Warehouse Data'!A:G,7,FALSE)</f>
        <v>129.99</v>
      </c>
      <c r="K2127" s="5">
        <f t="shared" si="33"/>
        <v>519.96</v>
      </c>
      <c r="L2127" s="15">
        <f>PRODUCT(VLOOKUP(C2127,'Warehouse Data'!A:H,8,FALSE),D2127)</f>
        <v>60.006133219986403</v>
      </c>
    </row>
    <row r="2128" spans="1:12" x14ac:dyDescent="0.3">
      <c r="A2128" t="s">
        <v>8478</v>
      </c>
      <c r="B2128" t="s">
        <v>6845</v>
      </c>
      <c r="C2128" t="s">
        <v>3887</v>
      </c>
      <c r="D2128" s="3">
        <v>4</v>
      </c>
      <c r="E2128" s="3" t="s">
        <v>6666</v>
      </c>
      <c r="F2128" s="9">
        <v>45200.433978703695</v>
      </c>
      <c r="G2128" s="9">
        <v>45200.489099999999</v>
      </c>
      <c r="H2128" s="9">
        <v>45200.532589814808</v>
      </c>
      <c r="I2128" s="5" t="str">
        <f>IF(VLOOKUP(B2128, 'Customer Data'!B:C,2,FALSE)='Order Data per SKU'!E2128,"","Different")</f>
        <v/>
      </c>
      <c r="J2128" s="5">
        <f>VLOOKUP(C2128,'Warehouse Data'!A:G,7,FALSE)</f>
        <v>49.99</v>
      </c>
      <c r="K2128" s="5">
        <f t="shared" si="33"/>
        <v>199.96</v>
      </c>
      <c r="L2128" s="15">
        <f>PRODUCT(VLOOKUP(C2128,'Warehouse Data'!A:H,8,FALSE),D2128)</f>
        <v>2.0391856196895528</v>
      </c>
    </row>
    <row r="2129" spans="1:12" x14ac:dyDescent="0.3">
      <c r="A2129" t="s">
        <v>8479</v>
      </c>
      <c r="B2129" t="s">
        <v>7096</v>
      </c>
      <c r="C2129" t="s">
        <v>5362</v>
      </c>
      <c r="D2129" s="3">
        <v>11</v>
      </c>
      <c r="E2129" s="3" t="s">
        <v>6628</v>
      </c>
      <c r="F2129" s="9">
        <v>45200.767978703698</v>
      </c>
      <c r="G2129" s="9">
        <v>45201.348599999998</v>
      </c>
      <c r="H2129" s="9">
        <v>45201.493673148143</v>
      </c>
      <c r="I2129" s="5" t="str">
        <f>IF(VLOOKUP(B2129, 'Customer Data'!B:C,2,FALSE)='Order Data per SKU'!E2129,"","Different")</f>
        <v/>
      </c>
      <c r="J2129" s="5">
        <f>VLOOKUP(C2129,'Warehouse Data'!A:G,7,FALSE)</f>
        <v>21.99</v>
      </c>
      <c r="K2129" s="5">
        <f t="shared" si="33"/>
        <v>241.89</v>
      </c>
      <c r="L2129" s="15">
        <f>PRODUCT(VLOOKUP(C2129,'Warehouse Data'!A:H,8,FALSE),D2129)</f>
        <v>55.096503071824394</v>
      </c>
    </row>
    <row r="2130" spans="1:12" x14ac:dyDescent="0.3">
      <c r="A2130" t="s">
        <v>8480</v>
      </c>
      <c r="B2130" t="s">
        <v>6889</v>
      </c>
      <c r="C2130" t="s">
        <v>4484</v>
      </c>
      <c r="D2130" s="3">
        <v>9</v>
      </c>
      <c r="E2130" s="3" t="s">
        <v>6648</v>
      </c>
      <c r="F2130" s="9">
        <v>45200.819978703701</v>
      </c>
      <c r="G2130" s="9">
        <v>45200.915999999997</v>
      </c>
      <c r="H2130" s="9">
        <v>45200.997062037037</v>
      </c>
      <c r="I2130" s="5" t="str">
        <f>IF(VLOOKUP(B2130, 'Customer Data'!B:C,2,FALSE)='Order Data per SKU'!E2130,"","Different")</f>
        <v/>
      </c>
      <c r="J2130" s="5">
        <f>VLOOKUP(C2130,'Warehouse Data'!A:G,7,FALSE)</f>
        <v>17.989999999999998</v>
      </c>
      <c r="K2130" s="5">
        <f t="shared" si="33"/>
        <v>161.91</v>
      </c>
      <c r="L2130" s="15">
        <f>PRODUCT(VLOOKUP(C2130,'Warehouse Data'!A:H,8,FALSE),D2130)</f>
        <v>9.0447929602268147</v>
      </c>
    </row>
    <row r="2131" spans="1:12" x14ac:dyDescent="0.3">
      <c r="A2131" t="s">
        <v>8480</v>
      </c>
      <c r="B2131" t="s">
        <v>6889</v>
      </c>
      <c r="C2131" t="s">
        <v>5894</v>
      </c>
      <c r="D2131" s="3">
        <v>6</v>
      </c>
      <c r="E2131" s="3" t="s">
        <v>6648</v>
      </c>
      <c r="F2131" s="9">
        <v>45200.819978703701</v>
      </c>
      <c r="G2131" s="9">
        <v>45200.991600000001</v>
      </c>
      <c r="H2131" s="9">
        <v>45200.997062037037</v>
      </c>
      <c r="I2131" s="5" t="str">
        <f>IF(VLOOKUP(B2131, 'Customer Data'!B:C,2,FALSE)='Order Data per SKU'!E2131,"","Different")</f>
        <v/>
      </c>
      <c r="J2131" s="5">
        <f>VLOOKUP(C2131,'Warehouse Data'!A:G,7,FALSE)</f>
        <v>199.99</v>
      </c>
      <c r="K2131" s="5">
        <f t="shared" si="33"/>
        <v>1199.94</v>
      </c>
      <c r="L2131" s="15">
        <f>PRODUCT(VLOOKUP(C2131,'Warehouse Data'!A:H,8,FALSE),D2131)</f>
        <v>132.02149870550159</v>
      </c>
    </row>
    <row r="2132" spans="1:12" x14ac:dyDescent="0.3">
      <c r="A2132" t="s">
        <v>8481</v>
      </c>
      <c r="B2132" t="s">
        <v>7154</v>
      </c>
      <c r="C2132" t="s">
        <v>5546</v>
      </c>
      <c r="D2132" s="3">
        <v>8</v>
      </c>
      <c r="E2132" s="3" t="s">
        <v>6660</v>
      </c>
      <c r="F2132" s="9">
        <v>45200.967978703702</v>
      </c>
      <c r="G2132" s="9">
        <v>45201.003700000001</v>
      </c>
      <c r="H2132" s="9">
        <v>45201.081867592591</v>
      </c>
      <c r="I2132" s="5" t="str">
        <f>IF(VLOOKUP(B2132, 'Customer Data'!B:C,2,FALSE)='Order Data per SKU'!E2132,"","Different")</f>
        <v/>
      </c>
      <c r="J2132" s="5">
        <f>VLOOKUP(C2132,'Warehouse Data'!A:G,7,FALSE)</f>
        <v>69.989999999999995</v>
      </c>
      <c r="K2132" s="5">
        <f t="shared" si="33"/>
        <v>559.91999999999996</v>
      </c>
      <c r="L2132" s="15">
        <f>PRODUCT(VLOOKUP(C2132,'Warehouse Data'!A:H,8,FALSE),D2132)</f>
        <v>240.04370091529648</v>
      </c>
    </row>
    <row r="2133" spans="1:12" x14ac:dyDescent="0.3">
      <c r="A2133" t="s">
        <v>8481</v>
      </c>
      <c r="B2133" t="s">
        <v>7154</v>
      </c>
      <c r="C2133" t="s">
        <v>3851</v>
      </c>
      <c r="D2133" s="3">
        <v>3</v>
      </c>
      <c r="E2133" s="3" t="s">
        <v>6660</v>
      </c>
      <c r="F2133" s="9">
        <v>45200.967978703702</v>
      </c>
      <c r="G2133" s="9">
        <v>45201.0429</v>
      </c>
      <c r="H2133" s="9">
        <v>45201.081867592591</v>
      </c>
      <c r="I2133" s="5" t="str">
        <f>IF(VLOOKUP(B2133, 'Customer Data'!B:C,2,FALSE)='Order Data per SKU'!E2133,"","Different")</f>
        <v/>
      </c>
      <c r="J2133" s="5">
        <f>VLOOKUP(C2133,'Warehouse Data'!A:G,7,FALSE)</f>
        <v>18.989999999999998</v>
      </c>
      <c r="K2133" s="5">
        <f t="shared" si="33"/>
        <v>56.97</v>
      </c>
      <c r="L2133" s="15">
        <f>PRODUCT(VLOOKUP(C2133,'Warehouse Data'!A:H,8,FALSE),D2133)</f>
        <v>15.010589477782748</v>
      </c>
    </row>
    <row r="2134" spans="1:12" x14ac:dyDescent="0.3">
      <c r="A2134" t="s">
        <v>8482</v>
      </c>
      <c r="B2134" t="s">
        <v>7107</v>
      </c>
      <c r="C2134" t="s">
        <v>4849</v>
      </c>
      <c r="D2134" s="3">
        <v>2</v>
      </c>
      <c r="E2134" s="3" t="s">
        <v>6650</v>
      </c>
      <c r="F2134" s="9">
        <v>45201.208978703704</v>
      </c>
      <c r="G2134" s="9">
        <v>45201.434600000001</v>
      </c>
      <c r="H2134" s="9">
        <v>45201.663839814813</v>
      </c>
      <c r="I2134" s="5" t="str">
        <f>IF(VLOOKUP(B2134, 'Customer Data'!B:C,2,FALSE)='Order Data per SKU'!E2134,"","Different")</f>
        <v/>
      </c>
      <c r="J2134" s="5">
        <f>VLOOKUP(C2134,'Warehouse Data'!A:G,7,FALSE)</f>
        <v>6.99</v>
      </c>
      <c r="K2134" s="5">
        <f t="shared" si="33"/>
        <v>13.98</v>
      </c>
      <c r="L2134" s="15">
        <f>PRODUCT(VLOOKUP(C2134,'Warehouse Data'!A:H,8,FALSE),D2134)</f>
        <v>8.0058138215306016</v>
      </c>
    </row>
    <row r="2135" spans="1:12" x14ac:dyDescent="0.3">
      <c r="A2135" t="s">
        <v>8482</v>
      </c>
      <c r="B2135" t="s">
        <v>7107</v>
      </c>
      <c r="C2135" t="s">
        <v>5417</v>
      </c>
      <c r="D2135" s="3">
        <v>3</v>
      </c>
      <c r="E2135" s="3" t="s">
        <v>6650</v>
      </c>
      <c r="F2135" s="9">
        <v>45201.208978703704</v>
      </c>
      <c r="G2135" s="9">
        <v>45201.522599999997</v>
      </c>
      <c r="H2135" s="9">
        <v>45201.663839814813</v>
      </c>
      <c r="I2135" s="5" t="str">
        <f>IF(VLOOKUP(B2135, 'Customer Data'!B:C,2,FALSE)='Order Data per SKU'!E2135,"","Different")</f>
        <v/>
      </c>
      <c r="J2135" s="5">
        <f>VLOOKUP(C2135,'Warehouse Data'!A:G,7,FALSE)</f>
        <v>29.99</v>
      </c>
      <c r="K2135" s="5">
        <f t="shared" si="33"/>
        <v>89.97</v>
      </c>
      <c r="L2135" s="15">
        <f>PRODUCT(VLOOKUP(C2135,'Warehouse Data'!A:H,8,FALSE),D2135)</f>
        <v>12.002532348075626</v>
      </c>
    </row>
    <row r="2136" spans="1:12" x14ac:dyDescent="0.3">
      <c r="A2136" t="s">
        <v>8482</v>
      </c>
      <c r="B2136" t="s">
        <v>7107</v>
      </c>
      <c r="C2136" t="s">
        <v>4549</v>
      </c>
      <c r="D2136" s="3">
        <v>2</v>
      </c>
      <c r="E2136" s="3" t="s">
        <v>6650</v>
      </c>
      <c r="F2136" s="9">
        <v>45201.208978703704</v>
      </c>
      <c r="G2136" s="9">
        <v>45201.417000000001</v>
      </c>
      <c r="H2136" s="9">
        <v>45201.663839814813</v>
      </c>
      <c r="I2136" s="5" t="str">
        <f>IF(VLOOKUP(B2136, 'Customer Data'!B:C,2,FALSE)='Order Data per SKU'!E2136,"","Different")</f>
        <v/>
      </c>
      <c r="J2136" s="5">
        <f>VLOOKUP(C2136,'Warehouse Data'!A:G,7,FALSE)</f>
        <v>13.99</v>
      </c>
      <c r="K2136" s="5">
        <f t="shared" si="33"/>
        <v>27.98</v>
      </c>
      <c r="L2136" s="15">
        <f>PRODUCT(VLOOKUP(C2136,'Warehouse Data'!A:H,8,FALSE),D2136)</f>
        <v>0.41202492658437279</v>
      </c>
    </row>
    <row r="2137" spans="1:12" x14ac:dyDescent="0.3">
      <c r="A2137" t="s">
        <v>8483</v>
      </c>
      <c r="B2137" t="s">
        <v>7110</v>
      </c>
      <c r="C2137" t="s">
        <v>4372</v>
      </c>
      <c r="D2137" s="3">
        <v>8</v>
      </c>
      <c r="E2137" s="3" t="s">
        <v>6622</v>
      </c>
      <c r="F2137" s="9">
        <v>45201.287978703702</v>
      </c>
      <c r="G2137" s="9">
        <v>45201.489000000001</v>
      </c>
      <c r="H2137" s="9">
        <v>45201.626173148143</v>
      </c>
      <c r="I2137" s="5" t="str">
        <f>IF(VLOOKUP(B2137, 'Customer Data'!B:C,2,FALSE)='Order Data per SKU'!E2137,"","Different")</f>
        <v>Different</v>
      </c>
      <c r="J2137" s="5">
        <f>VLOOKUP(C2137,'Warehouse Data'!A:G,7,FALSE)</f>
        <v>14.99</v>
      </c>
      <c r="K2137" s="5">
        <f t="shared" si="33"/>
        <v>119.92</v>
      </c>
      <c r="L2137" s="15">
        <f>PRODUCT(VLOOKUP(C2137,'Warehouse Data'!A:H,8,FALSE),D2137)</f>
        <v>6.038795580551561</v>
      </c>
    </row>
    <row r="2138" spans="1:12" x14ac:dyDescent="0.3">
      <c r="A2138" t="s">
        <v>8484</v>
      </c>
      <c r="B2138" t="s">
        <v>6885</v>
      </c>
      <c r="C2138" t="s">
        <v>3600</v>
      </c>
      <c r="D2138" s="3">
        <v>6</v>
      </c>
      <c r="E2138" s="3" t="s">
        <v>6640</v>
      </c>
      <c r="F2138" s="9">
        <v>45201.483978703705</v>
      </c>
      <c r="G2138" s="9">
        <v>45202.073799999998</v>
      </c>
      <c r="H2138" s="9">
        <v>45202.145784259264</v>
      </c>
      <c r="I2138" s="5" t="str">
        <f>IF(VLOOKUP(B2138, 'Customer Data'!B:C,2,FALSE)='Order Data per SKU'!E2138,"","Different")</f>
        <v/>
      </c>
      <c r="J2138" s="5">
        <f>VLOOKUP(C2138,'Warehouse Data'!A:G,7,FALSE)</f>
        <v>16.989999999999998</v>
      </c>
      <c r="K2138" s="5">
        <f t="shared" si="33"/>
        <v>101.94</v>
      </c>
      <c r="L2138" s="15">
        <f>PRODUCT(VLOOKUP(C2138,'Warehouse Data'!A:H,8,FALSE),D2138)</f>
        <v>162.01931991034454</v>
      </c>
    </row>
    <row r="2139" spans="1:12" x14ac:dyDescent="0.3">
      <c r="A2139" t="s">
        <v>8484</v>
      </c>
      <c r="B2139" t="s">
        <v>6885</v>
      </c>
      <c r="C2139" t="s">
        <v>4285</v>
      </c>
      <c r="D2139" s="3">
        <v>5</v>
      </c>
      <c r="E2139" s="3" t="s">
        <v>6640</v>
      </c>
      <c r="F2139" s="9">
        <v>45201.483978703705</v>
      </c>
      <c r="G2139" s="9">
        <v>45201.665099999998</v>
      </c>
      <c r="H2139" s="9">
        <v>45202.145784259264</v>
      </c>
      <c r="I2139" s="5" t="str">
        <f>IF(VLOOKUP(B2139, 'Customer Data'!B:C,2,FALSE)='Order Data per SKU'!E2139,"","Different")</f>
        <v/>
      </c>
      <c r="J2139" s="5">
        <f>VLOOKUP(C2139,'Warehouse Data'!A:G,7,FALSE)</f>
        <v>29.99</v>
      </c>
      <c r="K2139" s="5">
        <f t="shared" si="33"/>
        <v>149.94999999999999</v>
      </c>
      <c r="L2139" s="15">
        <f>PRODUCT(VLOOKUP(C2139,'Warehouse Data'!A:H,8,FALSE),D2139)</f>
        <v>1.0057205230412103</v>
      </c>
    </row>
    <row r="2140" spans="1:12" x14ac:dyDescent="0.3">
      <c r="A2140" t="s">
        <v>8484</v>
      </c>
      <c r="B2140" t="s">
        <v>6885</v>
      </c>
      <c r="C2140" t="s">
        <v>3506</v>
      </c>
      <c r="D2140" s="3">
        <v>1</v>
      </c>
      <c r="E2140" s="3" t="s">
        <v>6640</v>
      </c>
      <c r="F2140" s="9">
        <v>45201.483978703705</v>
      </c>
      <c r="G2140" s="9">
        <v>45202.078500000003</v>
      </c>
      <c r="H2140" s="9">
        <v>45202.145784259264</v>
      </c>
      <c r="I2140" s="5" t="str">
        <f>IF(VLOOKUP(B2140, 'Customer Data'!B:C,2,FALSE)='Order Data per SKU'!E2140,"","Different")</f>
        <v/>
      </c>
      <c r="J2140" s="5">
        <f>VLOOKUP(C2140,'Warehouse Data'!A:G,7,FALSE)</f>
        <v>14.99</v>
      </c>
      <c r="K2140" s="5">
        <f t="shared" si="33"/>
        <v>14.99</v>
      </c>
      <c r="L2140" s="15">
        <f>PRODUCT(VLOOKUP(C2140,'Warehouse Data'!A:H,8,FALSE),D2140)</f>
        <v>0.30963859997316823</v>
      </c>
    </row>
    <row r="2141" spans="1:12" x14ac:dyDescent="0.3">
      <c r="A2141" t="s">
        <v>8485</v>
      </c>
      <c r="B2141" t="s">
        <v>6812</v>
      </c>
      <c r="C2141" t="s">
        <v>3831</v>
      </c>
      <c r="D2141" s="3">
        <v>1</v>
      </c>
      <c r="E2141" s="3" t="s">
        <v>6654</v>
      </c>
      <c r="F2141" s="9">
        <v>45201.578978703707</v>
      </c>
      <c r="G2141" s="9">
        <v>45201.975400000003</v>
      </c>
      <c r="H2141" s="9">
        <v>45202.367173148152</v>
      </c>
      <c r="I2141" s="5" t="str">
        <f>IF(VLOOKUP(B2141, 'Customer Data'!B:C,2,FALSE)='Order Data per SKU'!E2141,"","Different")</f>
        <v/>
      </c>
      <c r="J2141" s="5">
        <f>VLOOKUP(C2141,'Warehouse Data'!A:G,7,FALSE)</f>
        <v>15.99</v>
      </c>
      <c r="K2141" s="5">
        <f t="shared" si="33"/>
        <v>15.99</v>
      </c>
      <c r="L2141" s="15">
        <f>PRODUCT(VLOOKUP(C2141,'Warehouse Data'!A:H,8,FALSE),D2141)</f>
        <v>12.001954450021117</v>
      </c>
    </row>
    <row r="2142" spans="1:12" x14ac:dyDescent="0.3">
      <c r="A2142" t="s">
        <v>8486</v>
      </c>
      <c r="B2142" t="s">
        <v>6803</v>
      </c>
      <c r="C2142" t="s">
        <v>4383</v>
      </c>
      <c r="D2142" s="3">
        <v>6</v>
      </c>
      <c r="E2142" s="3" t="s">
        <v>6632</v>
      </c>
      <c r="F2142" s="9">
        <v>45201.604978703705</v>
      </c>
      <c r="G2142" s="9">
        <v>45202.316500000001</v>
      </c>
      <c r="H2142" s="9">
        <v>45202.602200925925</v>
      </c>
      <c r="I2142" s="5" t="str">
        <f>IF(VLOOKUP(B2142, 'Customer Data'!B:C,2,FALSE)='Order Data per SKU'!E2142,"","Different")</f>
        <v/>
      </c>
      <c r="J2142" s="5">
        <f>VLOOKUP(C2142,'Warehouse Data'!A:G,7,FALSE)</f>
        <v>14.99</v>
      </c>
      <c r="K2142" s="5">
        <f t="shared" si="33"/>
        <v>89.94</v>
      </c>
      <c r="L2142" s="15">
        <f>PRODUCT(VLOOKUP(C2142,'Warehouse Data'!A:H,8,FALSE),D2142)</f>
        <v>168.03225464966516</v>
      </c>
    </row>
    <row r="2143" spans="1:12" x14ac:dyDescent="0.3">
      <c r="A2143" t="s">
        <v>8486</v>
      </c>
      <c r="B2143" t="s">
        <v>6803</v>
      </c>
      <c r="C2143" t="s">
        <v>4630</v>
      </c>
      <c r="D2143" s="3">
        <v>11</v>
      </c>
      <c r="E2143" s="3" t="s">
        <v>6632</v>
      </c>
      <c r="F2143" s="9">
        <v>45201.604978703705</v>
      </c>
      <c r="G2143" s="9">
        <v>45201.821900000003</v>
      </c>
      <c r="H2143" s="9">
        <v>45202.602200925925</v>
      </c>
      <c r="I2143" s="5" t="str">
        <f>IF(VLOOKUP(B2143, 'Customer Data'!B:C,2,FALSE)='Order Data per SKU'!E2143,"","Different")</f>
        <v/>
      </c>
      <c r="J2143" s="5">
        <f>VLOOKUP(C2143,'Warehouse Data'!A:G,7,FALSE)</f>
        <v>14.99</v>
      </c>
      <c r="K2143" s="5">
        <f t="shared" si="33"/>
        <v>164.89000000000001</v>
      </c>
      <c r="L2143" s="15">
        <f>PRODUCT(VLOOKUP(C2143,'Warehouse Data'!A:H,8,FALSE),D2143)</f>
        <v>3.3621503042530585</v>
      </c>
    </row>
    <row r="2144" spans="1:12" x14ac:dyDescent="0.3">
      <c r="A2144" t="s">
        <v>8487</v>
      </c>
      <c r="B2144" t="s">
        <v>6913</v>
      </c>
      <c r="C2144" t="s">
        <v>3710</v>
      </c>
      <c r="D2144" s="3">
        <v>5</v>
      </c>
      <c r="E2144" s="3" t="s">
        <v>6632</v>
      </c>
      <c r="F2144" s="9">
        <v>45201.735978703706</v>
      </c>
      <c r="G2144" s="9">
        <v>45202.120600000002</v>
      </c>
      <c r="H2144" s="9">
        <v>45202.384589814814</v>
      </c>
      <c r="I2144" s="5" t="str">
        <f>IF(VLOOKUP(B2144, 'Customer Data'!B:C,2,FALSE)='Order Data per SKU'!E2144,"","Different")</f>
        <v/>
      </c>
      <c r="J2144" s="5">
        <f>VLOOKUP(C2144,'Warehouse Data'!A:G,7,FALSE)</f>
        <v>59.99</v>
      </c>
      <c r="K2144" s="5">
        <f t="shared" si="33"/>
        <v>299.95</v>
      </c>
      <c r="L2144" s="15">
        <f>PRODUCT(VLOOKUP(C2144,'Warehouse Data'!A:H,8,FALSE),D2144)</f>
        <v>15.031707976189331</v>
      </c>
    </row>
    <row r="2145" spans="1:12" x14ac:dyDescent="0.3">
      <c r="A2145" t="s">
        <v>8488</v>
      </c>
      <c r="B2145" t="s">
        <v>6837</v>
      </c>
      <c r="C2145" t="s">
        <v>4072</v>
      </c>
      <c r="D2145" s="3">
        <v>8</v>
      </c>
      <c r="E2145" s="3" t="s">
        <v>6653</v>
      </c>
      <c r="F2145" s="9">
        <v>45201.896978703706</v>
      </c>
      <c r="G2145" s="9">
        <v>45202.095699999998</v>
      </c>
      <c r="H2145" s="9">
        <v>45202.855312037042</v>
      </c>
      <c r="I2145" s="5" t="str">
        <f>IF(VLOOKUP(B2145, 'Customer Data'!B:C,2,FALSE)='Order Data per SKU'!E2145,"","Different")</f>
        <v/>
      </c>
      <c r="J2145" s="5">
        <f>VLOOKUP(C2145,'Warehouse Data'!A:G,7,FALSE)</f>
        <v>14.99</v>
      </c>
      <c r="K2145" s="5">
        <f t="shared" si="33"/>
        <v>119.92</v>
      </c>
      <c r="L2145" s="15">
        <f>PRODUCT(VLOOKUP(C2145,'Warehouse Data'!A:H,8,FALSE),D2145)</f>
        <v>192.04607851766207</v>
      </c>
    </row>
    <row r="2146" spans="1:12" x14ac:dyDescent="0.3">
      <c r="A2146" t="s">
        <v>8488</v>
      </c>
      <c r="B2146" t="s">
        <v>6837</v>
      </c>
      <c r="C2146" t="s">
        <v>5329</v>
      </c>
      <c r="D2146" s="3">
        <v>2</v>
      </c>
      <c r="E2146" s="3" t="s">
        <v>6653</v>
      </c>
      <c r="F2146" s="9">
        <v>45201.896978703706</v>
      </c>
      <c r="G2146" s="9">
        <v>45202.126199999999</v>
      </c>
      <c r="H2146" s="9">
        <v>45202.855312037042</v>
      </c>
      <c r="I2146" s="5" t="str">
        <f>IF(VLOOKUP(B2146, 'Customer Data'!B:C,2,FALSE)='Order Data per SKU'!E2146,"","Different")</f>
        <v/>
      </c>
      <c r="J2146" s="5">
        <f>VLOOKUP(C2146,'Warehouse Data'!A:G,7,FALSE)</f>
        <v>14.99</v>
      </c>
      <c r="K2146" s="5">
        <f t="shared" si="33"/>
        <v>29.98</v>
      </c>
      <c r="L2146" s="15">
        <f>PRODUCT(VLOOKUP(C2146,'Warehouse Data'!A:H,8,FALSE),D2146)</f>
        <v>16.002323785736479</v>
      </c>
    </row>
    <row r="2147" spans="1:12" x14ac:dyDescent="0.3">
      <c r="A2147" t="s">
        <v>8489</v>
      </c>
      <c r="B2147" t="s">
        <v>6737</v>
      </c>
      <c r="C2147" t="s">
        <v>3912</v>
      </c>
      <c r="D2147" s="3">
        <v>3</v>
      </c>
      <c r="E2147" s="3" t="s">
        <v>6638</v>
      </c>
      <c r="F2147" s="9">
        <v>45202.268978703709</v>
      </c>
      <c r="G2147" s="9">
        <v>45202.5792</v>
      </c>
      <c r="H2147" s="9">
        <v>45202.690506481485</v>
      </c>
      <c r="I2147" s="5" t="str">
        <f>IF(VLOOKUP(B2147, 'Customer Data'!B:C,2,FALSE)='Order Data per SKU'!E2147,"","Different")</f>
        <v/>
      </c>
      <c r="J2147" s="5">
        <f>VLOOKUP(C2147,'Warehouse Data'!A:G,7,FALSE)</f>
        <v>44.99</v>
      </c>
      <c r="K2147" s="5">
        <f t="shared" si="33"/>
        <v>134.97</v>
      </c>
      <c r="L2147" s="15">
        <f>PRODUCT(VLOOKUP(C2147,'Warehouse Data'!A:H,8,FALSE),D2147)</f>
        <v>1.5205688134379711</v>
      </c>
    </row>
    <row r="2148" spans="1:12" x14ac:dyDescent="0.3">
      <c r="A2148" t="s">
        <v>8490</v>
      </c>
      <c r="B2148" t="s">
        <v>6966</v>
      </c>
      <c r="C2148" t="s">
        <v>4682</v>
      </c>
      <c r="D2148" s="3">
        <v>4</v>
      </c>
      <c r="E2148" s="3" t="s">
        <v>6653</v>
      </c>
      <c r="F2148" s="9">
        <v>45202.468978703706</v>
      </c>
      <c r="G2148" s="9">
        <v>45202.5285</v>
      </c>
      <c r="H2148" s="9">
        <v>45202.88564537037</v>
      </c>
      <c r="I2148" s="5" t="str">
        <f>IF(VLOOKUP(B2148, 'Customer Data'!B:C,2,FALSE)='Order Data per SKU'!E2148,"","Different")</f>
        <v/>
      </c>
      <c r="J2148" s="5">
        <f>VLOOKUP(C2148,'Warehouse Data'!A:G,7,FALSE)</f>
        <v>15.99</v>
      </c>
      <c r="K2148" s="5">
        <f t="shared" si="33"/>
        <v>63.96</v>
      </c>
      <c r="L2148" s="15">
        <f>PRODUCT(VLOOKUP(C2148,'Warehouse Data'!A:H,8,FALSE),D2148)</f>
        <v>2.0092813677421675</v>
      </c>
    </row>
    <row r="2149" spans="1:12" x14ac:dyDescent="0.3">
      <c r="A2149" t="s">
        <v>8490</v>
      </c>
      <c r="B2149" t="s">
        <v>6966</v>
      </c>
      <c r="C2149" t="s">
        <v>5915</v>
      </c>
      <c r="D2149" s="3">
        <v>6</v>
      </c>
      <c r="E2149" s="3" t="s">
        <v>6653</v>
      </c>
      <c r="F2149" s="9">
        <v>45202.468978703706</v>
      </c>
      <c r="G2149" s="9">
        <v>45202.817600000002</v>
      </c>
      <c r="H2149" s="9">
        <v>45202.88564537037</v>
      </c>
      <c r="I2149" s="5" t="str">
        <f>IF(VLOOKUP(B2149, 'Customer Data'!B:C,2,FALSE)='Order Data per SKU'!E2149,"","Different")</f>
        <v/>
      </c>
      <c r="J2149" s="5">
        <f>VLOOKUP(C2149,'Warehouse Data'!A:G,7,FALSE)</f>
        <v>49.99</v>
      </c>
      <c r="K2149" s="5">
        <f t="shared" si="33"/>
        <v>299.94</v>
      </c>
      <c r="L2149" s="15">
        <f>PRODUCT(VLOOKUP(C2149,'Warehouse Data'!A:H,8,FALSE),D2149)</f>
        <v>1.2163180556449849</v>
      </c>
    </row>
    <row r="2150" spans="1:12" x14ac:dyDescent="0.3">
      <c r="A2150" t="s">
        <v>8490</v>
      </c>
      <c r="B2150" t="s">
        <v>6966</v>
      </c>
      <c r="C2150" t="s">
        <v>5923</v>
      </c>
      <c r="D2150" s="3">
        <v>4</v>
      </c>
      <c r="E2150" s="3" t="s">
        <v>6653</v>
      </c>
      <c r="F2150" s="9">
        <v>45202.468978703706</v>
      </c>
      <c r="G2150" s="9">
        <v>45202.851600000002</v>
      </c>
      <c r="H2150" s="9">
        <v>45202.88564537037</v>
      </c>
      <c r="I2150" s="5" t="str">
        <f>IF(VLOOKUP(B2150, 'Customer Data'!B:C,2,FALSE)='Order Data per SKU'!E2150,"","Different")</f>
        <v/>
      </c>
      <c r="J2150" s="5">
        <f>VLOOKUP(C2150,'Warehouse Data'!A:G,7,FALSE)</f>
        <v>49.99</v>
      </c>
      <c r="K2150" s="5">
        <f t="shared" si="33"/>
        <v>199.96</v>
      </c>
      <c r="L2150" s="15">
        <f>PRODUCT(VLOOKUP(C2150,'Warehouse Data'!A:H,8,FALSE),D2150)</f>
        <v>5.6366123061200746</v>
      </c>
    </row>
    <row r="2151" spans="1:12" x14ac:dyDescent="0.3">
      <c r="A2151" t="s">
        <v>8491</v>
      </c>
      <c r="B2151" t="s">
        <v>7003</v>
      </c>
      <c r="C2151" t="s">
        <v>4608</v>
      </c>
      <c r="D2151" s="3">
        <v>8</v>
      </c>
      <c r="E2151" s="3" t="s">
        <v>6648</v>
      </c>
      <c r="F2151" s="9">
        <v>45202.852978703704</v>
      </c>
      <c r="G2151" s="9">
        <v>45203.159699999997</v>
      </c>
      <c r="H2151" s="9">
        <v>45203.447423148151</v>
      </c>
      <c r="I2151" s="5" t="str">
        <f>IF(VLOOKUP(B2151, 'Customer Data'!B:C,2,FALSE)='Order Data per SKU'!E2151,"","Different")</f>
        <v/>
      </c>
      <c r="J2151" s="5">
        <f>VLOOKUP(C2151,'Warehouse Data'!A:G,7,FALSE)</f>
        <v>8.99</v>
      </c>
      <c r="K2151" s="5">
        <f t="shared" si="33"/>
        <v>71.92</v>
      </c>
      <c r="L2151" s="15">
        <f>PRODUCT(VLOOKUP(C2151,'Warehouse Data'!A:H,8,FALSE),D2151)</f>
        <v>4.0437739258308101</v>
      </c>
    </row>
    <row r="2152" spans="1:12" x14ac:dyDescent="0.3">
      <c r="A2152" t="s">
        <v>8492</v>
      </c>
      <c r="B2152" t="s">
        <v>6998</v>
      </c>
      <c r="C2152" t="s">
        <v>5435</v>
      </c>
      <c r="D2152" s="3">
        <v>4</v>
      </c>
      <c r="E2152" s="3" t="s">
        <v>6656</v>
      </c>
      <c r="F2152" s="9">
        <v>45203.041978703703</v>
      </c>
      <c r="G2152" s="9">
        <v>45203.045599999998</v>
      </c>
      <c r="H2152" s="9">
        <v>45203.739895370367</v>
      </c>
      <c r="I2152" s="5" t="str">
        <f>IF(VLOOKUP(B2152, 'Customer Data'!B:C,2,FALSE)='Order Data per SKU'!E2152,"","Different")</f>
        <v/>
      </c>
      <c r="J2152" s="5">
        <f>VLOOKUP(C2152,'Warehouse Data'!A:G,7,FALSE)</f>
        <v>8.99</v>
      </c>
      <c r="K2152" s="5">
        <f t="shared" si="33"/>
        <v>35.96</v>
      </c>
      <c r="L2152" s="15">
        <f>PRODUCT(VLOOKUP(C2152,'Warehouse Data'!A:H,8,FALSE),D2152)</f>
        <v>12.019134605382089</v>
      </c>
    </row>
    <row r="2153" spans="1:12" x14ac:dyDescent="0.3">
      <c r="A2153" t="s">
        <v>8492</v>
      </c>
      <c r="B2153" t="s">
        <v>6998</v>
      </c>
      <c r="C2153" t="s">
        <v>3556</v>
      </c>
      <c r="D2153" s="3">
        <v>5</v>
      </c>
      <c r="E2153" s="3" t="s">
        <v>6656</v>
      </c>
      <c r="F2153" s="9">
        <v>45203.041978703703</v>
      </c>
      <c r="G2153" s="9">
        <v>45203.303699999997</v>
      </c>
      <c r="H2153" s="9">
        <v>45203.739895370367</v>
      </c>
      <c r="I2153" s="5" t="str">
        <f>IF(VLOOKUP(B2153, 'Customer Data'!B:C,2,FALSE)='Order Data per SKU'!E2153,"","Different")</f>
        <v/>
      </c>
      <c r="J2153" s="5">
        <f>VLOOKUP(C2153,'Warehouse Data'!A:G,7,FALSE)</f>
        <v>14.99</v>
      </c>
      <c r="K2153" s="5">
        <f t="shared" si="33"/>
        <v>74.95</v>
      </c>
      <c r="L2153" s="15">
        <f>PRODUCT(VLOOKUP(C2153,'Warehouse Data'!A:H,8,FALSE),D2153)</f>
        <v>2.5109309134064759</v>
      </c>
    </row>
    <row r="2154" spans="1:12" x14ac:dyDescent="0.3">
      <c r="A2154" t="s">
        <v>8493</v>
      </c>
      <c r="B2154" t="s">
        <v>7010</v>
      </c>
      <c r="C2154" t="s">
        <v>4137</v>
      </c>
      <c r="D2154" s="3">
        <v>6</v>
      </c>
      <c r="E2154" s="3" t="s">
        <v>6624</v>
      </c>
      <c r="F2154" s="9">
        <v>45203.164978703702</v>
      </c>
      <c r="G2154" s="9">
        <v>45203.498099999997</v>
      </c>
      <c r="H2154" s="9">
        <v>45203.599700925923</v>
      </c>
      <c r="I2154" s="5" t="str">
        <f>IF(VLOOKUP(B2154, 'Customer Data'!B:C,2,FALSE)='Order Data per SKU'!E2154,"","Different")</f>
        <v>Different</v>
      </c>
      <c r="J2154" s="5">
        <f>VLOOKUP(C2154,'Warehouse Data'!A:G,7,FALSE)</f>
        <v>24.99</v>
      </c>
      <c r="K2154" s="5">
        <f t="shared" si="33"/>
        <v>149.94</v>
      </c>
      <c r="L2154" s="15">
        <f>PRODUCT(VLOOKUP(C2154,'Warehouse Data'!A:H,8,FALSE),D2154)</f>
        <v>18.022798142535819</v>
      </c>
    </row>
    <row r="2155" spans="1:12" x14ac:dyDescent="0.3">
      <c r="A2155" t="s">
        <v>8493</v>
      </c>
      <c r="B2155" t="s">
        <v>7010</v>
      </c>
      <c r="C2155" t="s">
        <v>4896</v>
      </c>
      <c r="D2155" s="3">
        <v>3</v>
      </c>
      <c r="E2155" s="3" t="s">
        <v>6624</v>
      </c>
      <c r="F2155" s="9">
        <v>45203.164978703702</v>
      </c>
      <c r="G2155" s="9">
        <v>45203.480100000001</v>
      </c>
      <c r="H2155" s="9">
        <v>45203.599700925923</v>
      </c>
      <c r="I2155" s="5" t="str">
        <f>IF(VLOOKUP(B2155, 'Customer Data'!B:C,2,FALSE)='Order Data per SKU'!E2155,"","Different")</f>
        <v>Different</v>
      </c>
      <c r="J2155" s="5">
        <f>VLOOKUP(C2155,'Warehouse Data'!A:G,7,FALSE)</f>
        <v>6.99</v>
      </c>
      <c r="K2155" s="5">
        <f t="shared" si="33"/>
        <v>20.97</v>
      </c>
      <c r="L2155" s="15">
        <f>PRODUCT(VLOOKUP(C2155,'Warehouse Data'!A:H,8,FALSE),D2155)</f>
        <v>15.020169665975704</v>
      </c>
    </row>
    <row r="2156" spans="1:12" x14ac:dyDescent="0.3">
      <c r="A2156" t="s">
        <v>8493</v>
      </c>
      <c r="B2156" t="s">
        <v>7010</v>
      </c>
      <c r="C2156" t="s">
        <v>5547</v>
      </c>
      <c r="D2156" s="3">
        <v>8</v>
      </c>
      <c r="E2156" s="3" t="s">
        <v>6624</v>
      </c>
      <c r="F2156" s="9">
        <v>45203.164978703702</v>
      </c>
      <c r="G2156" s="9">
        <v>45203.412499999999</v>
      </c>
      <c r="H2156" s="9">
        <v>45203.599700925923</v>
      </c>
      <c r="I2156" s="5" t="str">
        <f>IF(VLOOKUP(B2156, 'Customer Data'!B:C,2,FALSE)='Order Data per SKU'!E2156,"","Different")</f>
        <v>Different</v>
      </c>
      <c r="J2156" s="5">
        <f>VLOOKUP(C2156,'Warehouse Data'!A:G,7,FALSE)</f>
        <v>24.99</v>
      </c>
      <c r="K2156" s="5">
        <f t="shared" si="33"/>
        <v>199.92</v>
      </c>
      <c r="L2156" s="15">
        <f>PRODUCT(VLOOKUP(C2156,'Warehouse Data'!A:H,8,FALSE),D2156)</f>
        <v>8.0565310971115647</v>
      </c>
    </row>
    <row r="2157" spans="1:12" x14ac:dyDescent="0.3">
      <c r="A2157" t="s">
        <v>8494</v>
      </c>
      <c r="B2157" t="s">
        <v>7113</v>
      </c>
      <c r="C2157" t="s">
        <v>3144</v>
      </c>
      <c r="D2157" s="3">
        <v>7</v>
      </c>
      <c r="E2157" s="3" t="s">
        <v>6631</v>
      </c>
      <c r="F2157" s="9">
        <v>45203.588978703701</v>
      </c>
      <c r="G2157" s="9">
        <v>45203.724199999997</v>
      </c>
      <c r="H2157" s="9">
        <v>45204.118145370368</v>
      </c>
      <c r="I2157" s="5" t="str">
        <f>IF(VLOOKUP(B2157, 'Customer Data'!B:C,2,FALSE)='Order Data per SKU'!E2157,"","Different")</f>
        <v/>
      </c>
      <c r="J2157" s="5">
        <f>VLOOKUP(C2157,'Warehouse Data'!A:G,7,FALSE)</f>
        <v>42.99</v>
      </c>
      <c r="K2157" s="5">
        <f t="shared" si="33"/>
        <v>300.93</v>
      </c>
      <c r="L2157" s="15">
        <f>PRODUCT(VLOOKUP(C2157,'Warehouse Data'!A:H,8,FALSE),D2157)</f>
        <v>7.7570306348610654</v>
      </c>
    </row>
    <row r="2158" spans="1:12" x14ac:dyDescent="0.3">
      <c r="A2158" t="s">
        <v>8495</v>
      </c>
      <c r="B2158" t="s">
        <v>6870</v>
      </c>
      <c r="C2158" t="s">
        <v>3692</v>
      </c>
      <c r="D2158" s="3">
        <v>6</v>
      </c>
      <c r="E2158" s="3" t="s">
        <v>6658</v>
      </c>
      <c r="F2158" s="9">
        <v>45203.606978703698</v>
      </c>
      <c r="G2158" s="9">
        <v>45204.064200000001</v>
      </c>
      <c r="H2158" s="9">
        <v>45204.192395370366</v>
      </c>
      <c r="I2158" s="5" t="str">
        <f>IF(VLOOKUP(B2158, 'Customer Data'!B:C,2,FALSE)='Order Data per SKU'!E2158,"","Different")</f>
        <v/>
      </c>
      <c r="J2158" s="5">
        <f>VLOOKUP(C2158,'Warehouse Data'!A:G,7,FALSE)</f>
        <v>149.99</v>
      </c>
      <c r="K2158" s="5">
        <f t="shared" si="33"/>
        <v>899.94</v>
      </c>
      <c r="L2158" s="15">
        <f>PRODUCT(VLOOKUP(C2158,'Warehouse Data'!A:H,8,FALSE),D2158)</f>
        <v>12.028059470580605</v>
      </c>
    </row>
    <row r="2159" spans="1:12" x14ac:dyDescent="0.3">
      <c r="A2159" t="s">
        <v>8496</v>
      </c>
      <c r="B2159" t="s">
        <v>7187</v>
      </c>
      <c r="C2159" t="s">
        <v>4502</v>
      </c>
      <c r="D2159" s="3">
        <v>4</v>
      </c>
      <c r="E2159" s="3" t="s">
        <v>6656</v>
      </c>
      <c r="F2159" s="9">
        <v>45204.103978703701</v>
      </c>
      <c r="G2159" s="9">
        <v>45204.144999999997</v>
      </c>
      <c r="H2159" s="9">
        <v>45204.795645370366</v>
      </c>
      <c r="I2159" s="5" t="str">
        <f>IF(VLOOKUP(B2159, 'Customer Data'!B:C,2,FALSE)='Order Data per SKU'!E2159,"","Different")</f>
        <v/>
      </c>
      <c r="J2159" s="5">
        <f>VLOOKUP(C2159,'Warehouse Data'!A:G,7,FALSE)</f>
        <v>7.99</v>
      </c>
      <c r="K2159" s="5">
        <f t="shared" si="33"/>
        <v>31.96</v>
      </c>
      <c r="L2159" s="15">
        <f>PRODUCT(VLOOKUP(C2159,'Warehouse Data'!A:H,8,FALSE),D2159)</f>
        <v>120.02723382099923</v>
      </c>
    </row>
    <row r="2160" spans="1:12" x14ac:dyDescent="0.3">
      <c r="A2160" t="s">
        <v>8497</v>
      </c>
      <c r="B2160" t="s">
        <v>7132</v>
      </c>
      <c r="C2160" t="s">
        <v>5064</v>
      </c>
      <c r="D2160" s="3">
        <v>4</v>
      </c>
      <c r="E2160" s="3" t="s">
        <v>6661</v>
      </c>
      <c r="F2160" s="9">
        <v>45204.470978703699</v>
      </c>
      <c r="G2160" s="9">
        <v>45204.852899999998</v>
      </c>
      <c r="H2160" s="9">
        <v>45205.228617592591</v>
      </c>
      <c r="I2160" s="5" t="str">
        <f>IF(VLOOKUP(B2160, 'Customer Data'!B:C,2,FALSE)='Order Data per SKU'!E2160,"","Different")</f>
        <v/>
      </c>
      <c r="J2160" s="5">
        <f>VLOOKUP(C2160,'Warehouse Data'!A:G,7,FALSE)</f>
        <v>13.99</v>
      </c>
      <c r="K2160" s="5">
        <f t="shared" si="33"/>
        <v>55.96</v>
      </c>
      <c r="L2160" s="15">
        <f>PRODUCT(VLOOKUP(C2160,'Warehouse Data'!A:H,8,FALSE),D2160)</f>
        <v>20.00937679525159</v>
      </c>
    </row>
    <row r="2161" spans="1:12" x14ac:dyDescent="0.3">
      <c r="A2161" t="s">
        <v>8497</v>
      </c>
      <c r="B2161" t="s">
        <v>7132</v>
      </c>
      <c r="C2161" t="s">
        <v>3406</v>
      </c>
      <c r="D2161" s="3">
        <v>8</v>
      </c>
      <c r="E2161" s="3" t="s">
        <v>6661</v>
      </c>
      <c r="F2161" s="9">
        <v>45204.470978703699</v>
      </c>
      <c r="G2161" s="9">
        <v>45204.793700000002</v>
      </c>
      <c r="H2161" s="9">
        <v>45205.228617592591</v>
      </c>
      <c r="I2161" s="5" t="str">
        <f>IF(VLOOKUP(B2161, 'Customer Data'!B:C,2,FALSE)='Order Data per SKU'!E2161,"","Different")</f>
        <v/>
      </c>
      <c r="J2161" s="5">
        <f>VLOOKUP(C2161,'Warehouse Data'!A:G,7,FALSE)</f>
        <v>76.989999999999995</v>
      </c>
      <c r="K2161" s="5">
        <f t="shared" si="33"/>
        <v>615.91999999999996</v>
      </c>
      <c r="L2161" s="15">
        <f>PRODUCT(VLOOKUP(C2161,'Warehouse Data'!A:H,8,FALSE),D2161)</f>
        <v>192.04724849368998</v>
      </c>
    </row>
    <row r="2162" spans="1:12" x14ac:dyDescent="0.3">
      <c r="A2162" t="s">
        <v>8498</v>
      </c>
      <c r="B2162" t="s">
        <v>7036</v>
      </c>
      <c r="C2162" t="s">
        <v>4593</v>
      </c>
      <c r="D2162" s="3">
        <v>2</v>
      </c>
      <c r="E2162" s="3" t="s">
        <v>6640</v>
      </c>
      <c r="F2162" s="9">
        <v>45204.645978703702</v>
      </c>
      <c r="G2162" s="9">
        <v>45205.301899999999</v>
      </c>
      <c r="H2162" s="9">
        <v>45205.597367592592</v>
      </c>
      <c r="I2162" s="5" t="str">
        <f>IF(VLOOKUP(B2162, 'Customer Data'!B:C,2,FALSE)='Order Data per SKU'!E2162,"","Different")</f>
        <v>Different</v>
      </c>
      <c r="J2162" s="5">
        <f>VLOOKUP(C2162,'Warehouse Data'!A:G,7,FALSE)</f>
        <v>14.99</v>
      </c>
      <c r="K2162" s="5">
        <f t="shared" si="33"/>
        <v>29.98</v>
      </c>
      <c r="L2162" s="15">
        <f>PRODUCT(VLOOKUP(C2162,'Warehouse Data'!A:H,8,FALSE),D2162)</f>
        <v>1.0158671494539484</v>
      </c>
    </row>
    <row r="2163" spans="1:12" x14ac:dyDescent="0.3">
      <c r="A2163" t="s">
        <v>8498</v>
      </c>
      <c r="B2163" t="s">
        <v>7036</v>
      </c>
      <c r="C2163" t="s">
        <v>5981</v>
      </c>
      <c r="D2163" s="3">
        <v>2</v>
      </c>
      <c r="E2163" s="3" t="s">
        <v>6640</v>
      </c>
      <c r="F2163" s="9">
        <v>45204.645978703702</v>
      </c>
      <c r="G2163" s="9">
        <v>45205.495499999997</v>
      </c>
      <c r="H2163" s="9">
        <v>45205.597367592592</v>
      </c>
      <c r="I2163" s="5" t="str">
        <f>IF(VLOOKUP(B2163, 'Customer Data'!B:C,2,FALSE)='Order Data per SKU'!E2163,"","Different")</f>
        <v>Different</v>
      </c>
      <c r="J2163" s="5">
        <f>VLOOKUP(C2163,'Warehouse Data'!A:G,7,FALSE)</f>
        <v>199.99</v>
      </c>
      <c r="K2163" s="5">
        <f t="shared" si="33"/>
        <v>399.98</v>
      </c>
      <c r="L2163" s="15">
        <f>PRODUCT(VLOOKUP(C2163,'Warehouse Data'!A:H,8,FALSE),D2163)</f>
        <v>1.2024636255185464</v>
      </c>
    </row>
    <row r="2164" spans="1:12" x14ac:dyDescent="0.3">
      <c r="A2164" t="s">
        <v>8499</v>
      </c>
      <c r="B2164" t="s">
        <v>6930</v>
      </c>
      <c r="C2164" t="s">
        <v>3578</v>
      </c>
      <c r="D2164" s="3">
        <v>3</v>
      </c>
      <c r="E2164" s="3" t="s">
        <v>6650</v>
      </c>
      <c r="F2164" s="9">
        <v>45204.6549787037</v>
      </c>
      <c r="G2164" s="9">
        <v>45204.779199999997</v>
      </c>
      <c r="H2164" s="9">
        <v>45204.784145370366</v>
      </c>
      <c r="I2164" s="5" t="str">
        <f>IF(VLOOKUP(B2164, 'Customer Data'!B:C,2,FALSE)='Order Data per SKU'!E2164,"","Different")</f>
        <v/>
      </c>
      <c r="J2164" s="5">
        <f>VLOOKUP(C2164,'Warehouse Data'!A:G,7,FALSE)</f>
        <v>59.99</v>
      </c>
      <c r="K2164" s="5">
        <f t="shared" si="33"/>
        <v>179.97</v>
      </c>
      <c r="L2164" s="15">
        <f>PRODUCT(VLOOKUP(C2164,'Warehouse Data'!A:H,8,FALSE),D2164)</f>
        <v>1.5179702299281765</v>
      </c>
    </row>
    <row r="2165" spans="1:12" x14ac:dyDescent="0.3">
      <c r="A2165" t="s">
        <v>8500</v>
      </c>
      <c r="B2165" t="s">
        <v>7169</v>
      </c>
      <c r="C2165" t="s">
        <v>3017</v>
      </c>
      <c r="D2165" s="3">
        <v>4</v>
      </c>
      <c r="E2165" s="3" t="s">
        <v>6632</v>
      </c>
      <c r="F2165" s="9">
        <v>45204.996978703697</v>
      </c>
      <c r="G2165" s="9">
        <v>45205.535199999998</v>
      </c>
      <c r="H2165" s="9">
        <v>45205.813645370363</v>
      </c>
      <c r="I2165" s="5" t="str">
        <f>IF(VLOOKUP(B2165, 'Customer Data'!B:C,2,FALSE)='Order Data per SKU'!E2165,"","Different")</f>
        <v>Different</v>
      </c>
      <c r="J2165" s="5">
        <f>VLOOKUP(C2165,'Warehouse Data'!A:G,7,FALSE)</f>
        <v>89.99</v>
      </c>
      <c r="K2165" s="5">
        <f t="shared" si="33"/>
        <v>359.96</v>
      </c>
      <c r="L2165" s="15">
        <f>PRODUCT(VLOOKUP(C2165,'Warehouse Data'!A:H,8,FALSE),D2165)</f>
        <v>10.017444585923853</v>
      </c>
    </row>
    <row r="2166" spans="1:12" x14ac:dyDescent="0.3">
      <c r="A2166" t="s">
        <v>8501</v>
      </c>
      <c r="B2166" t="s">
        <v>7274</v>
      </c>
      <c r="C2166" t="s">
        <v>5974</v>
      </c>
      <c r="D2166" s="3">
        <v>3</v>
      </c>
      <c r="E2166" s="3" t="s">
        <v>6664</v>
      </c>
      <c r="F2166" s="9">
        <v>45205.155978703697</v>
      </c>
      <c r="G2166" s="9">
        <v>45205.209300000002</v>
      </c>
      <c r="H2166" s="9">
        <v>45205.742784259251</v>
      </c>
      <c r="I2166" s="5" t="str">
        <f>IF(VLOOKUP(B2166, 'Customer Data'!B:C,2,FALSE)='Order Data per SKU'!E2166,"","Different")</f>
        <v/>
      </c>
      <c r="J2166" s="5">
        <f>VLOOKUP(C2166,'Warehouse Data'!A:G,7,FALSE)</f>
        <v>129.99</v>
      </c>
      <c r="K2166" s="5">
        <f t="shared" si="33"/>
        <v>389.97</v>
      </c>
      <c r="L2166" s="15">
        <f>PRODUCT(VLOOKUP(C2166,'Warehouse Data'!A:H,8,FALSE),D2166)</f>
        <v>93.004756578119668</v>
      </c>
    </row>
    <row r="2167" spans="1:12" x14ac:dyDescent="0.3">
      <c r="A2167" t="s">
        <v>8501</v>
      </c>
      <c r="B2167" t="s">
        <v>7274</v>
      </c>
      <c r="C2167" t="s">
        <v>4525</v>
      </c>
      <c r="D2167" s="3">
        <v>5</v>
      </c>
      <c r="E2167" s="3" t="s">
        <v>6664</v>
      </c>
      <c r="F2167" s="9">
        <v>45205.155978703697</v>
      </c>
      <c r="G2167" s="9">
        <v>45205.576200000003</v>
      </c>
      <c r="H2167" s="9">
        <v>45205.742784259251</v>
      </c>
      <c r="I2167" s="5" t="str">
        <f>IF(VLOOKUP(B2167, 'Customer Data'!B:C,2,FALSE)='Order Data per SKU'!E2167,"","Different")</f>
        <v/>
      </c>
      <c r="J2167" s="5">
        <f>VLOOKUP(C2167,'Warehouse Data'!A:G,7,FALSE)</f>
        <v>11.99</v>
      </c>
      <c r="K2167" s="5">
        <f t="shared" si="33"/>
        <v>59.95</v>
      </c>
      <c r="L2167" s="15">
        <f>PRODUCT(VLOOKUP(C2167,'Warehouse Data'!A:H,8,FALSE),D2167)</f>
        <v>0.53692939717841104</v>
      </c>
    </row>
    <row r="2168" spans="1:12" x14ac:dyDescent="0.3">
      <c r="A2168" t="s">
        <v>8502</v>
      </c>
      <c r="B2168" t="s">
        <v>7019</v>
      </c>
      <c r="C2168" t="s">
        <v>3026</v>
      </c>
      <c r="D2168" s="3">
        <v>11</v>
      </c>
      <c r="E2168" s="3" t="s">
        <v>6634</v>
      </c>
      <c r="F2168" s="9">
        <v>45205.344978703695</v>
      </c>
      <c r="G2168" s="9">
        <v>45205.876100000001</v>
      </c>
      <c r="H2168" s="9">
        <v>45206.240812037031</v>
      </c>
      <c r="I2168" s="5" t="str">
        <f>IF(VLOOKUP(B2168, 'Customer Data'!B:C,2,FALSE)='Order Data per SKU'!E2168,"","Different")</f>
        <v/>
      </c>
      <c r="J2168" s="5">
        <f>VLOOKUP(C2168,'Warehouse Data'!A:G,7,FALSE)</f>
        <v>10.99</v>
      </c>
      <c r="K2168" s="5">
        <f t="shared" si="33"/>
        <v>120.89</v>
      </c>
      <c r="L2168" s="15">
        <f>PRODUCT(VLOOKUP(C2168,'Warehouse Data'!A:H,8,FALSE),D2168)</f>
        <v>66.048248981751144</v>
      </c>
    </row>
    <row r="2169" spans="1:12" x14ac:dyDescent="0.3">
      <c r="A2169" t="s">
        <v>8503</v>
      </c>
      <c r="B2169" t="s">
        <v>6895</v>
      </c>
      <c r="C2169" t="s">
        <v>3807</v>
      </c>
      <c r="D2169" s="3">
        <v>3</v>
      </c>
      <c r="E2169" s="3" t="s">
        <v>6643</v>
      </c>
      <c r="F2169" s="9">
        <v>45205.383978703692</v>
      </c>
      <c r="G2169" s="9">
        <v>45205.548699999999</v>
      </c>
      <c r="H2169" s="9">
        <v>45206.161062037027</v>
      </c>
      <c r="I2169" s="5" t="str">
        <f>IF(VLOOKUP(B2169, 'Customer Data'!B:C,2,FALSE)='Order Data per SKU'!E2169,"","Different")</f>
        <v/>
      </c>
      <c r="J2169" s="5">
        <f>VLOOKUP(C2169,'Warehouse Data'!A:G,7,FALSE)</f>
        <v>59.99</v>
      </c>
      <c r="K2169" s="5">
        <f t="shared" si="33"/>
        <v>179.97</v>
      </c>
      <c r="L2169" s="15">
        <f>PRODUCT(VLOOKUP(C2169,'Warehouse Data'!A:H,8,FALSE),D2169)</f>
        <v>3.0135045314049678</v>
      </c>
    </row>
    <row r="2170" spans="1:12" x14ac:dyDescent="0.3">
      <c r="A2170" t="s">
        <v>8503</v>
      </c>
      <c r="B2170" t="s">
        <v>6895</v>
      </c>
      <c r="C2170" t="s">
        <v>3911</v>
      </c>
      <c r="D2170" s="3">
        <v>5</v>
      </c>
      <c r="E2170" s="3" t="s">
        <v>6643</v>
      </c>
      <c r="F2170" s="9">
        <v>45205.383978703692</v>
      </c>
      <c r="G2170" s="9">
        <v>45205.566800000001</v>
      </c>
      <c r="H2170" s="9">
        <v>45206.161062037027</v>
      </c>
      <c r="I2170" s="5" t="str">
        <f>IF(VLOOKUP(B2170, 'Customer Data'!B:C,2,FALSE)='Order Data per SKU'!E2170,"","Different")</f>
        <v/>
      </c>
      <c r="J2170" s="5">
        <f>VLOOKUP(C2170,'Warehouse Data'!A:G,7,FALSE)</f>
        <v>79.989999999999995</v>
      </c>
      <c r="K2170" s="5">
        <f t="shared" si="33"/>
        <v>399.95</v>
      </c>
      <c r="L2170" s="15">
        <f>PRODUCT(VLOOKUP(C2170,'Warehouse Data'!A:H,8,FALSE),D2170)</f>
        <v>1.016767877693838</v>
      </c>
    </row>
    <row r="2171" spans="1:12" x14ac:dyDescent="0.3">
      <c r="A2171" t="s">
        <v>8503</v>
      </c>
      <c r="B2171" t="s">
        <v>6895</v>
      </c>
      <c r="C2171" t="s">
        <v>4413</v>
      </c>
      <c r="D2171" s="3">
        <v>6</v>
      </c>
      <c r="E2171" s="3" t="s">
        <v>6643</v>
      </c>
      <c r="F2171" s="9">
        <v>45205.383978703692</v>
      </c>
      <c r="G2171" s="9">
        <v>45205.9905</v>
      </c>
      <c r="H2171" s="9">
        <v>45206.161062037027</v>
      </c>
      <c r="I2171" s="5" t="str">
        <f>IF(VLOOKUP(B2171, 'Customer Data'!B:C,2,FALSE)='Order Data per SKU'!E2171,"","Different")</f>
        <v/>
      </c>
      <c r="J2171" s="5">
        <f>VLOOKUP(C2171,'Warehouse Data'!A:G,7,FALSE)</f>
        <v>21.99</v>
      </c>
      <c r="K2171" s="5">
        <f t="shared" si="33"/>
        <v>131.94</v>
      </c>
      <c r="L2171" s="15">
        <f>PRODUCT(VLOOKUP(C2171,'Warehouse Data'!A:H,8,FALSE),D2171)</f>
        <v>180.04713098492832</v>
      </c>
    </row>
    <row r="2172" spans="1:12" x14ac:dyDescent="0.3">
      <c r="A2172" t="s">
        <v>8503</v>
      </c>
      <c r="B2172" t="s">
        <v>6895</v>
      </c>
      <c r="C2172" t="s">
        <v>3655</v>
      </c>
      <c r="D2172" s="3">
        <v>7</v>
      </c>
      <c r="E2172" s="3" t="s">
        <v>6643</v>
      </c>
      <c r="F2172" s="9">
        <v>45205.383978703692</v>
      </c>
      <c r="G2172" s="9">
        <v>45205.986299999997</v>
      </c>
      <c r="H2172" s="9">
        <v>45206.161062037027</v>
      </c>
      <c r="I2172" s="5" t="str">
        <f>IF(VLOOKUP(B2172, 'Customer Data'!B:C,2,FALSE)='Order Data per SKU'!E2172,"","Different")</f>
        <v/>
      </c>
      <c r="J2172" s="5">
        <f>VLOOKUP(C2172,'Warehouse Data'!A:G,7,FALSE)</f>
        <v>56.99</v>
      </c>
      <c r="K2172" s="5">
        <f t="shared" si="33"/>
        <v>398.93</v>
      </c>
      <c r="L2172" s="15">
        <f>PRODUCT(VLOOKUP(C2172,'Warehouse Data'!A:H,8,FALSE),D2172)</f>
        <v>14.054731256069765</v>
      </c>
    </row>
    <row r="2173" spans="1:12" x14ac:dyDescent="0.3">
      <c r="A2173" t="s">
        <v>8504</v>
      </c>
      <c r="B2173" t="s">
        <v>7268</v>
      </c>
      <c r="C2173" t="s">
        <v>3575</v>
      </c>
      <c r="D2173" s="3">
        <v>6</v>
      </c>
      <c r="E2173" s="3" t="s">
        <v>6627</v>
      </c>
      <c r="F2173" s="9">
        <v>45205.605978703694</v>
      </c>
      <c r="G2173" s="9">
        <v>45205.904499999997</v>
      </c>
      <c r="H2173" s="9">
        <v>45205.923339814806</v>
      </c>
      <c r="I2173" s="5" t="str">
        <f>IF(VLOOKUP(B2173, 'Customer Data'!B:C,2,FALSE)='Order Data per SKU'!E2173,"","Different")</f>
        <v/>
      </c>
      <c r="J2173" s="5">
        <f>VLOOKUP(C2173,'Warehouse Data'!A:G,7,FALSE)</f>
        <v>19.989999999999998</v>
      </c>
      <c r="K2173" s="5">
        <f t="shared" si="33"/>
        <v>119.94</v>
      </c>
      <c r="L2173" s="15">
        <f>PRODUCT(VLOOKUP(C2173,'Warehouse Data'!A:H,8,FALSE),D2173)</f>
        <v>150.02161261144292</v>
      </c>
    </row>
    <row r="2174" spans="1:12" x14ac:dyDescent="0.3">
      <c r="A2174" t="s">
        <v>8504</v>
      </c>
      <c r="B2174" t="s">
        <v>7268</v>
      </c>
      <c r="C2174" t="s">
        <v>3614</v>
      </c>
      <c r="D2174" s="3">
        <v>6</v>
      </c>
      <c r="E2174" s="3" t="s">
        <v>6627</v>
      </c>
      <c r="F2174" s="9">
        <v>45205.605978703694</v>
      </c>
      <c r="G2174" s="9">
        <v>45205.903200000001</v>
      </c>
      <c r="H2174" s="9">
        <v>45205.923339814806</v>
      </c>
      <c r="I2174" s="5" t="str">
        <f>IF(VLOOKUP(B2174, 'Customer Data'!B:C,2,FALSE)='Order Data per SKU'!E2174,"","Different")</f>
        <v/>
      </c>
      <c r="J2174" s="5">
        <f>VLOOKUP(C2174,'Warehouse Data'!A:G,7,FALSE)</f>
        <v>64.989999999999995</v>
      </c>
      <c r="K2174" s="5">
        <f t="shared" si="33"/>
        <v>389.93999999999994</v>
      </c>
      <c r="L2174" s="15">
        <f>PRODUCT(VLOOKUP(C2174,'Warehouse Data'!A:H,8,FALSE),D2174)</f>
        <v>3.0432900743880076</v>
      </c>
    </row>
    <row r="2175" spans="1:12" x14ac:dyDescent="0.3">
      <c r="A2175" t="s">
        <v>8505</v>
      </c>
      <c r="B2175" t="s">
        <v>7161</v>
      </c>
      <c r="C2175" t="s">
        <v>3942</v>
      </c>
      <c r="D2175" s="3">
        <v>4</v>
      </c>
      <c r="E2175" s="3" t="s">
        <v>6666</v>
      </c>
      <c r="F2175" s="9">
        <v>45205.736978703695</v>
      </c>
      <c r="G2175" s="9">
        <v>45206.018499999998</v>
      </c>
      <c r="H2175" s="9">
        <v>45206.021006481475</v>
      </c>
      <c r="I2175" s="5" t="str">
        <f>IF(VLOOKUP(B2175, 'Customer Data'!B:C,2,FALSE)='Order Data per SKU'!E2175,"","Different")</f>
        <v/>
      </c>
      <c r="J2175" s="5">
        <f>VLOOKUP(C2175,'Warehouse Data'!A:G,7,FALSE)</f>
        <v>14.99</v>
      </c>
      <c r="K2175" s="5">
        <f t="shared" si="33"/>
        <v>59.96</v>
      </c>
      <c r="L2175" s="15">
        <f>PRODUCT(VLOOKUP(C2175,'Warehouse Data'!A:H,8,FALSE),D2175)</f>
        <v>2.0336228402375172</v>
      </c>
    </row>
    <row r="2176" spans="1:12" x14ac:dyDescent="0.3">
      <c r="A2176" t="s">
        <v>8506</v>
      </c>
      <c r="B2176" t="s">
        <v>7212</v>
      </c>
      <c r="C2176" t="s">
        <v>5160</v>
      </c>
      <c r="D2176" s="3">
        <v>2</v>
      </c>
      <c r="E2176" s="3" t="s">
        <v>6628</v>
      </c>
      <c r="F2176" s="9">
        <v>45206.087978703697</v>
      </c>
      <c r="G2176" s="9">
        <v>45206.137799999997</v>
      </c>
      <c r="H2176" s="9">
        <v>45206.179645370365</v>
      </c>
      <c r="I2176" s="5" t="str">
        <f>IF(VLOOKUP(B2176, 'Customer Data'!B:C,2,FALSE)='Order Data per SKU'!E2176,"","Different")</f>
        <v>Different</v>
      </c>
      <c r="J2176" s="5">
        <f>VLOOKUP(C2176,'Warehouse Data'!A:G,7,FALSE)</f>
        <v>29.99</v>
      </c>
      <c r="K2176" s="5">
        <f t="shared" si="33"/>
        <v>59.98</v>
      </c>
      <c r="L2176" s="15">
        <f>PRODUCT(VLOOKUP(C2176,'Warehouse Data'!A:H,8,FALSE),D2176)</f>
        <v>6.0175590849887692</v>
      </c>
    </row>
    <row r="2177" spans="1:12" x14ac:dyDescent="0.3">
      <c r="A2177" t="s">
        <v>8506</v>
      </c>
      <c r="B2177" t="s">
        <v>7212</v>
      </c>
      <c r="C2177" t="s">
        <v>5769</v>
      </c>
      <c r="D2177" s="3">
        <v>7</v>
      </c>
      <c r="E2177" s="3" t="s">
        <v>6628</v>
      </c>
      <c r="F2177" s="9">
        <v>45206.087978703697</v>
      </c>
      <c r="G2177" s="9">
        <v>45206.0962</v>
      </c>
      <c r="H2177" s="9">
        <v>45206.179645370365</v>
      </c>
      <c r="I2177" s="5" t="str">
        <f>IF(VLOOKUP(B2177, 'Customer Data'!B:C,2,FALSE)='Order Data per SKU'!E2177,"","Different")</f>
        <v>Different</v>
      </c>
      <c r="J2177" s="5">
        <f>VLOOKUP(C2177,'Warehouse Data'!A:G,7,FALSE)</f>
        <v>199.99</v>
      </c>
      <c r="K2177" s="5">
        <f t="shared" si="33"/>
        <v>1399.93</v>
      </c>
      <c r="L2177" s="15">
        <f>PRODUCT(VLOOKUP(C2177,'Warehouse Data'!A:H,8,FALSE),D2177)</f>
        <v>217.06019178776518</v>
      </c>
    </row>
    <row r="2178" spans="1:12" x14ac:dyDescent="0.3">
      <c r="A2178" t="s">
        <v>8507</v>
      </c>
      <c r="B2178" t="s">
        <v>6913</v>
      </c>
      <c r="C2178" t="s">
        <v>4007</v>
      </c>
      <c r="D2178" s="3">
        <v>8</v>
      </c>
      <c r="E2178" s="3" t="s">
        <v>6632</v>
      </c>
      <c r="F2178" s="9">
        <v>45206.559978703699</v>
      </c>
      <c r="G2178" s="9">
        <v>45207.010199999997</v>
      </c>
      <c r="H2178" s="9">
        <v>45207.191923148144</v>
      </c>
      <c r="I2178" s="5" t="str">
        <f>IF(VLOOKUP(B2178, 'Customer Data'!B:C,2,FALSE)='Order Data per SKU'!E2178,"","Different")</f>
        <v/>
      </c>
      <c r="J2178" s="5">
        <f>VLOOKUP(C2178,'Warehouse Data'!A:G,7,FALSE)</f>
        <v>49.99</v>
      </c>
      <c r="K2178" s="5">
        <f t="shared" si="33"/>
        <v>399.92</v>
      </c>
      <c r="L2178" s="15">
        <f>PRODUCT(VLOOKUP(C2178,'Warehouse Data'!A:H,8,FALSE),D2178)</f>
        <v>4.0193928142936715</v>
      </c>
    </row>
    <row r="2179" spans="1:12" x14ac:dyDescent="0.3">
      <c r="A2179" t="s">
        <v>8507</v>
      </c>
      <c r="B2179" t="s">
        <v>6913</v>
      </c>
      <c r="C2179" t="s">
        <v>3032</v>
      </c>
      <c r="D2179" s="3">
        <v>5</v>
      </c>
      <c r="E2179" s="3" t="s">
        <v>6632</v>
      </c>
      <c r="F2179" s="9">
        <v>45206.559978703699</v>
      </c>
      <c r="G2179" s="9">
        <v>45207.057099999998</v>
      </c>
      <c r="H2179" s="9">
        <v>45207.191923148144</v>
      </c>
      <c r="I2179" s="5" t="str">
        <f>IF(VLOOKUP(B2179, 'Customer Data'!B:C,2,FALSE)='Order Data per SKU'!E2179,"","Different")</f>
        <v/>
      </c>
      <c r="J2179" s="5">
        <f>VLOOKUP(C2179,'Warehouse Data'!A:G,7,FALSE)</f>
        <v>19.989999999999998</v>
      </c>
      <c r="K2179" s="5">
        <f t="shared" si="33"/>
        <v>99.949999999999989</v>
      </c>
      <c r="L2179" s="15">
        <f>PRODUCT(VLOOKUP(C2179,'Warehouse Data'!A:H,8,FALSE),D2179)</f>
        <v>25.045727112515021</v>
      </c>
    </row>
    <row r="2180" spans="1:12" x14ac:dyDescent="0.3">
      <c r="A2180" t="s">
        <v>8508</v>
      </c>
      <c r="B2180" t="s">
        <v>7085</v>
      </c>
      <c r="C2180" t="s">
        <v>4305</v>
      </c>
      <c r="D2180" s="3">
        <v>5</v>
      </c>
      <c r="E2180" s="3" t="s">
        <v>6634</v>
      </c>
      <c r="F2180" s="9">
        <v>45206.694978703701</v>
      </c>
      <c r="G2180" s="9">
        <v>45206.7333</v>
      </c>
      <c r="H2180" s="9">
        <v>45207.085256481478</v>
      </c>
      <c r="I2180" s="5" t="str">
        <f>IF(VLOOKUP(B2180, 'Customer Data'!B:C,2,FALSE)='Order Data per SKU'!E2180,"","Different")</f>
        <v/>
      </c>
      <c r="J2180" s="5">
        <f>VLOOKUP(C2180,'Warehouse Data'!A:G,7,FALSE)</f>
        <v>39.99</v>
      </c>
      <c r="K2180" s="5">
        <f t="shared" ref="K2180:K2243" si="34">J2180*D2180</f>
        <v>199.95000000000002</v>
      </c>
      <c r="L2180" s="15">
        <f>PRODUCT(VLOOKUP(C2180,'Warehouse Data'!A:H,8,FALSE),D2180)</f>
        <v>0.51264174354490799</v>
      </c>
    </row>
    <row r="2181" spans="1:12" x14ac:dyDescent="0.3">
      <c r="A2181" t="s">
        <v>8509</v>
      </c>
      <c r="B2181" t="s">
        <v>7226</v>
      </c>
      <c r="C2181" t="s">
        <v>3362</v>
      </c>
      <c r="D2181" s="3">
        <v>6</v>
      </c>
      <c r="E2181" s="3" t="s">
        <v>6623</v>
      </c>
      <c r="F2181" s="9">
        <v>45206.732978703702</v>
      </c>
      <c r="G2181" s="9">
        <v>45206.775399999999</v>
      </c>
      <c r="H2181" s="9">
        <v>45206.864923148147</v>
      </c>
      <c r="I2181" s="5" t="str">
        <f>IF(VLOOKUP(B2181, 'Customer Data'!B:C,2,FALSE)='Order Data per SKU'!E2181,"","Different")</f>
        <v>Different</v>
      </c>
      <c r="J2181" s="5">
        <f>VLOOKUP(C2181,'Warehouse Data'!A:G,7,FALSE)</f>
        <v>12.99</v>
      </c>
      <c r="K2181" s="5">
        <f t="shared" si="34"/>
        <v>77.94</v>
      </c>
      <c r="L2181" s="15">
        <f>PRODUCT(VLOOKUP(C2181,'Warehouse Data'!A:H,8,FALSE),D2181)</f>
        <v>3.0597618195797147</v>
      </c>
    </row>
    <row r="2182" spans="1:12" x14ac:dyDescent="0.3">
      <c r="A2182" t="s">
        <v>8509</v>
      </c>
      <c r="B2182" t="s">
        <v>7226</v>
      </c>
      <c r="C2182" t="s">
        <v>3579</v>
      </c>
      <c r="D2182" s="3">
        <v>3</v>
      </c>
      <c r="E2182" s="3" t="s">
        <v>6623</v>
      </c>
      <c r="F2182" s="9">
        <v>45206.732978703702</v>
      </c>
      <c r="G2182" s="9">
        <v>45206.750200000002</v>
      </c>
      <c r="H2182" s="9">
        <v>45206.864923148147</v>
      </c>
      <c r="I2182" s="5" t="str">
        <f>IF(VLOOKUP(B2182, 'Customer Data'!B:C,2,FALSE)='Order Data per SKU'!E2182,"","Different")</f>
        <v>Different</v>
      </c>
      <c r="J2182" s="5">
        <f>VLOOKUP(C2182,'Warehouse Data'!A:G,7,FALSE)</f>
        <v>42.99</v>
      </c>
      <c r="K2182" s="5">
        <f t="shared" si="34"/>
        <v>128.97</v>
      </c>
      <c r="L2182" s="15">
        <f>PRODUCT(VLOOKUP(C2182,'Warehouse Data'!A:H,8,FALSE),D2182)</f>
        <v>3.0233866372614324</v>
      </c>
    </row>
    <row r="2183" spans="1:12" x14ac:dyDescent="0.3">
      <c r="A2183" t="s">
        <v>8510</v>
      </c>
      <c r="B2183" t="s">
        <v>6854</v>
      </c>
      <c r="C2183" t="s">
        <v>3452</v>
      </c>
      <c r="D2183" s="3">
        <v>10</v>
      </c>
      <c r="E2183" s="3" t="s">
        <v>6649</v>
      </c>
      <c r="F2183" s="9">
        <v>45207.202978703703</v>
      </c>
      <c r="G2183" s="9">
        <v>45207.235800000002</v>
      </c>
      <c r="H2183" s="9">
        <v>45207.989784259262</v>
      </c>
      <c r="I2183" s="5" t="str">
        <f>IF(VLOOKUP(B2183, 'Customer Data'!B:C,2,FALSE)='Order Data per SKU'!E2183,"","Different")</f>
        <v/>
      </c>
      <c r="J2183" s="5">
        <f>VLOOKUP(C2183,'Warehouse Data'!A:G,7,FALSE)</f>
        <v>12.99</v>
      </c>
      <c r="K2183" s="5">
        <f t="shared" si="34"/>
        <v>129.9</v>
      </c>
      <c r="L2183" s="15">
        <f>PRODUCT(VLOOKUP(C2183,'Warehouse Data'!A:H,8,FALSE),D2183)</f>
        <v>300.00575751152178</v>
      </c>
    </row>
    <row r="2184" spans="1:12" x14ac:dyDescent="0.3">
      <c r="A2184" t="s">
        <v>8510</v>
      </c>
      <c r="B2184" t="s">
        <v>6854</v>
      </c>
      <c r="C2184" t="s">
        <v>4485</v>
      </c>
      <c r="D2184" s="3">
        <v>3</v>
      </c>
      <c r="E2184" s="3" t="s">
        <v>6649</v>
      </c>
      <c r="F2184" s="9">
        <v>45207.202978703703</v>
      </c>
      <c r="G2184" s="9">
        <v>45207.337299999999</v>
      </c>
      <c r="H2184" s="9">
        <v>45207.989784259262</v>
      </c>
      <c r="I2184" s="5" t="str">
        <f>IF(VLOOKUP(B2184, 'Customer Data'!B:C,2,FALSE)='Order Data per SKU'!E2184,"","Different")</f>
        <v/>
      </c>
      <c r="J2184" s="5">
        <f>VLOOKUP(C2184,'Warehouse Data'!A:G,7,FALSE)</f>
        <v>12.99</v>
      </c>
      <c r="K2184" s="5">
        <f t="shared" si="34"/>
        <v>38.97</v>
      </c>
      <c r="L2184" s="15">
        <f>PRODUCT(VLOOKUP(C2184,'Warehouse Data'!A:H,8,FALSE),D2184)</f>
        <v>0.30065612059079816</v>
      </c>
    </row>
    <row r="2185" spans="1:12" x14ac:dyDescent="0.3">
      <c r="A2185" t="s">
        <v>8511</v>
      </c>
      <c r="B2185" t="s">
        <v>6773</v>
      </c>
      <c r="C2185" t="s">
        <v>3694</v>
      </c>
      <c r="D2185" s="3">
        <v>6</v>
      </c>
      <c r="E2185" s="3" t="s">
        <v>6664</v>
      </c>
      <c r="F2185" s="9">
        <v>45207.3329787037</v>
      </c>
      <c r="G2185" s="9">
        <v>45207.378499999999</v>
      </c>
      <c r="H2185" s="9">
        <v>45207.651728703699</v>
      </c>
      <c r="I2185" s="5" t="str">
        <f>IF(VLOOKUP(B2185, 'Customer Data'!B:C,2,FALSE)='Order Data per SKU'!E2185,"","Different")</f>
        <v/>
      </c>
      <c r="J2185" s="5">
        <f>VLOOKUP(C2185,'Warehouse Data'!A:G,7,FALSE)</f>
        <v>9.99</v>
      </c>
      <c r="K2185" s="5">
        <f t="shared" si="34"/>
        <v>59.94</v>
      </c>
      <c r="L2185" s="15">
        <f>PRODUCT(VLOOKUP(C2185,'Warehouse Data'!A:H,8,FALSE),D2185)</f>
        <v>7.2076657112935418</v>
      </c>
    </row>
    <row r="2186" spans="1:12" x14ac:dyDescent="0.3">
      <c r="A2186" t="s">
        <v>8511</v>
      </c>
      <c r="B2186" t="s">
        <v>6773</v>
      </c>
      <c r="C2186" t="s">
        <v>3526</v>
      </c>
      <c r="D2186" s="3">
        <v>5</v>
      </c>
      <c r="E2186" s="3" t="s">
        <v>6664</v>
      </c>
      <c r="F2186" s="9">
        <v>45207.3329787037</v>
      </c>
      <c r="G2186" s="9">
        <v>45207.478000000003</v>
      </c>
      <c r="H2186" s="9">
        <v>45207.651728703699</v>
      </c>
      <c r="I2186" s="5" t="str">
        <f>IF(VLOOKUP(B2186, 'Customer Data'!B:C,2,FALSE)='Order Data per SKU'!E2186,"","Different")</f>
        <v/>
      </c>
      <c r="J2186" s="5">
        <f>VLOOKUP(C2186,'Warehouse Data'!A:G,7,FALSE)</f>
        <v>13.99</v>
      </c>
      <c r="K2186" s="5">
        <f t="shared" si="34"/>
        <v>69.95</v>
      </c>
      <c r="L2186" s="15">
        <f>PRODUCT(VLOOKUP(C2186,'Warehouse Data'!A:H,8,FALSE),D2186)</f>
        <v>10.007085574097648</v>
      </c>
    </row>
    <row r="2187" spans="1:12" x14ac:dyDescent="0.3">
      <c r="A2187" t="s">
        <v>8512</v>
      </c>
      <c r="B2187" t="s">
        <v>7069</v>
      </c>
      <c r="C2187" t="s">
        <v>3808</v>
      </c>
      <c r="D2187" s="3">
        <v>10</v>
      </c>
      <c r="E2187" s="3" t="s">
        <v>6641</v>
      </c>
      <c r="F2187" s="9">
        <v>45207.400978703699</v>
      </c>
      <c r="G2187" s="9">
        <v>45207.406499999997</v>
      </c>
      <c r="H2187" s="9">
        <v>45207.484312037035</v>
      </c>
      <c r="I2187" s="5" t="str">
        <f>IF(VLOOKUP(B2187, 'Customer Data'!B:C,2,FALSE)='Order Data per SKU'!E2187,"","Different")</f>
        <v/>
      </c>
      <c r="J2187" s="5">
        <f>VLOOKUP(C2187,'Warehouse Data'!A:G,7,FALSE)</f>
        <v>89.99</v>
      </c>
      <c r="K2187" s="5">
        <f t="shared" si="34"/>
        <v>899.9</v>
      </c>
      <c r="L2187" s="15">
        <f>PRODUCT(VLOOKUP(C2187,'Warehouse Data'!A:H,8,FALSE),D2187)</f>
        <v>300.02149027440942</v>
      </c>
    </row>
    <row r="2188" spans="1:12" x14ac:dyDescent="0.3">
      <c r="A2188" t="s">
        <v>8513</v>
      </c>
      <c r="B2188" t="s">
        <v>6953</v>
      </c>
      <c r="C2188" t="s">
        <v>4675</v>
      </c>
      <c r="D2188" s="3">
        <v>4</v>
      </c>
      <c r="E2188" s="3" t="s">
        <v>6632</v>
      </c>
      <c r="F2188" s="9">
        <v>45207.646978703699</v>
      </c>
      <c r="G2188" s="9">
        <v>45207.754000000001</v>
      </c>
      <c r="H2188" s="9">
        <v>45208.085867592585</v>
      </c>
      <c r="I2188" s="5" t="str">
        <f>IF(VLOOKUP(B2188, 'Customer Data'!B:C,2,FALSE)='Order Data per SKU'!E2188,"","Different")</f>
        <v/>
      </c>
      <c r="J2188" s="5">
        <f>VLOOKUP(C2188,'Warehouse Data'!A:G,7,FALSE)</f>
        <v>13.99</v>
      </c>
      <c r="K2188" s="5">
        <f t="shared" si="34"/>
        <v>55.96</v>
      </c>
      <c r="L2188" s="15">
        <f>PRODUCT(VLOOKUP(C2188,'Warehouse Data'!A:H,8,FALSE),D2188)</f>
        <v>4.0240021144588125</v>
      </c>
    </row>
    <row r="2189" spans="1:12" x14ac:dyDescent="0.3">
      <c r="A2189" t="s">
        <v>8513</v>
      </c>
      <c r="B2189" t="s">
        <v>6953</v>
      </c>
      <c r="C2189" t="s">
        <v>4849</v>
      </c>
      <c r="D2189" s="3">
        <v>3</v>
      </c>
      <c r="E2189" s="3" t="s">
        <v>6632</v>
      </c>
      <c r="F2189" s="9">
        <v>45207.646978703699</v>
      </c>
      <c r="G2189" s="9">
        <v>45207.968399999998</v>
      </c>
      <c r="H2189" s="9">
        <v>45208.085867592585</v>
      </c>
      <c r="I2189" s="5" t="str">
        <f>IF(VLOOKUP(B2189, 'Customer Data'!B:C,2,FALSE)='Order Data per SKU'!E2189,"","Different")</f>
        <v/>
      </c>
      <c r="J2189" s="5">
        <f>VLOOKUP(C2189,'Warehouse Data'!A:G,7,FALSE)</f>
        <v>6.99</v>
      </c>
      <c r="K2189" s="5">
        <f t="shared" si="34"/>
        <v>20.97</v>
      </c>
      <c r="L2189" s="15">
        <f>PRODUCT(VLOOKUP(C2189,'Warehouse Data'!A:H,8,FALSE),D2189)</f>
        <v>12.008720732295902</v>
      </c>
    </row>
    <row r="2190" spans="1:12" x14ac:dyDescent="0.3">
      <c r="A2190" t="s">
        <v>8514</v>
      </c>
      <c r="B2190" t="s">
        <v>7015</v>
      </c>
      <c r="C2190" t="s">
        <v>5927</v>
      </c>
      <c r="D2190" s="3">
        <v>8</v>
      </c>
      <c r="E2190" s="3" t="s">
        <v>6663</v>
      </c>
      <c r="F2190" s="9">
        <v>45207.754978703699</v>
      </c>
      <c r="G2190" s="9">
        <v>45207.844299999997</v>
      </c>
      <c r="H2190" s="9">
        <v>45208.102895370364</v>
      </c>
      <c r="I2190" s="5" t="str">
        <f>IF(VLOOKUP(B2190, 'Customer Data'!B:C,2,FALSE)='Order Data per SKU'!E2190,"","Different")</f>
        <v/>
      </c>
      <c r="J2190" s="5">
        <f>VLOOKUP(C2190,'Warehouse Data'!A:G,7,FALSE)</f>
        <v>119.99</v>
      </c>
      <c r="K2190" s="5">
        <f t="shared" si="34"/>
        <v>959.92</v>
      </c>
      <c r="L2190" s="15">
        <f>PRODUCT(VLOOKUP(C2190,'Warehouse Data'!A:H,8,FALSE),D2190)</f>
        <v>4.0594256356564822</v>
      </c>
    </row>
    <row r="2191" spans="1:12" x14ac:dyDescent="0.3">
      <c r="A2191" t="s">
        <v>8515</v>
      </c>
      <c r="B2191" t="s">
        <v>7083</v>
      </c>
      <c r="C2191" t="s">
        <v>5158</v>
      </c>
      <c r="D2191" s="3">
        <v>5</v>
      </c>
      <c r="E2191" s="3" t="s">
        <v>6632</v>
      </c>
      <c r="F2191" s="9">
        <v>45207.978978703701</v>
      </c>
      <c r="G2191" s="9">
        <v>45208.082000000002</v>
      </c>
      <c r="H2191" s="9">
        <v>45208.381756481482</v>
      </c>
      <c r="I2191" s="5" t="str">
        <f>IF(VLOOKUP(B2191, 'Customer Data'!B:C,2,FALSE)='Order Data per SKU'!E2191,"","Different")</f>
        <v>Different</v>
      </c>
      <c r="J2191" s="5">
        <f>VLOOKUP(C2191,'Warehouse Data'!A:G,7,FALSE)</f>
        <v>19.989999999999998</v>
      </c>
      <c r="K2191" s="5">
        <f t="shared" si="34"/>
        <v>99.949999999999989</v>
      </c>
      <c r="L2191" s="15">
        <f>PRODUCT(VLOOKUP(C2191,'Warehouse Data'!A:H,8,FALSE),D2191)</f>
        <v>22.530261413353024</v>
      </c>
    </row>
    <row r="2192" spans="1:12" x14ac:dyDescent="0.3">
      <c r="A2192" t="s">
        <v>8516</v>
      </c>
      <c r="B2192" t="s">
        <v>6937</v>
      </c>
      <c r="C2192" t="s">
        <v>3885</v>
      </c>
      <c r="D2192" s="3">
        <v>6</v>
      </c>
      <c r="E2192" s="3" t="s">
        <v>6629</v>
      </c>
      <c r="F2192" s="9">
        <v>45208.100978703704</v>
      </c>
      <c r="G2192" s="9">
        <v>45208.472199999997</v>
      </c>
      <c r="H2192" s="9">
        <v>45208.510006481483</v>
      </c>
      <c r="I2192" s="5" t="str">
        <f>IF(VLOOKUP(B2192, 'Customer Data'!B:C,2,FALSE)='Order Data per SKU'!E2192,"","Different")</f>
        <v>Different</v>
      </c>
      <c r="J2192" s="5">
        <f>VLOOKUP(C2192,'Warehouse Data'!A:G,7,FALSE)</f>
        <v>12.99</v>
      </c>
      <c r="K2192" s="5">
        <f t="shared" si="34"/>
        <v>77.94</v>
      </c>
      <c r="L2192" s="15">
        <f>PRODUCT(VLOOKUP(C2192,'Warehouse Data'!A:H,8,FALSE),D2192)</f>
        <v>30.002104071588608</v>
      </c>
    </row>
    <row r="2193" spans="1:12" x14ac:dyDescent="0.3">
      <c r="A2193" t="s">
        <v>8516</v>
      </c>
      <c r="B2193" t="s">
        <v>6937</v>
      </c>
      <c r="C2193" t="s">
        <v>4591</v>
      </c>
      <c r="D2193" s="3">
        <v>5</v>
      </c>
      <c r="E2193" s="3" t="s">
        <v>6629</v>
      </c>
      <c r="F2193" s="9">
        <v>45208.100978703704</v>
      </c>
      <c r="G2193" s="9">
        <v>45208.112399999998</v>
      </c>
      <c r="H2193" s="9">
        <v>45208.510006481483</v>
      </c>
      <c r="I2193" s="5" t="str">
        <f>IF(VLOOKUP(B2193, 'Customer Data'!B:C,2,FALSE)='Order Data per SKU'!E2193,"","Different")</f>
        <v>Different</v>
      </c>
      <c r="J2193" s="5">
        <f>VLOOKUP(C2193,'Warehouse Data'!A:G,7,FALSE)</f>
        <v>11.99</v>
      </c>
      <c r="K2193" s="5">
        <f t="shared" si="34"/>
        <v>59.95</v>
      </c>
      <c r="L2193" s="15">
        <f>PRODUCT(VLOOKUP(C2193,'Warehouse Data'!A:H,8,FALSE),D2193)</f>
        <v>25.041258747888136</v>
      </c>
    </row>
    <row r="2194" spans="1:12" x14ac:dyDescent="0.3">
      <c r="A2194" t="s">
        <v>8517</v>
      </c>
      <c r="B2194" t="s">
        <v>7096</v>
      </c>
      <c r="C2194" t="s">
        <v>4081</v>
      </c>
      <c r="D2194" s="3">
        <v>7</v>
      </c>
      <c r="E2194" s="3" t="s">
        <v>6639</v>
      </c>
      <c r="F2194" s="9">
        <v>45208.383978703707</v>
      </c>
      <c r="G2194" s="9">
        <v>45208.955800000003</v>
      </c>
      <c r="H2194" s="9">
        <v>45209.089534259263</v>
      </c>
      <c r="I2194" s="5" t="str">
        <f>IF(VLOOKUP(B2194, 'Customer Data'!B:C,2,FALSE)='Order Data per SKU'!E2194,"","Different")</f>
        <v>Different</v>
      </c>
      <c r="J2194" s="5">
        <f>VLOOKUP(C2194,'Warehouse Data'!A:G,7,FALSE)</f>
        <v>34.99</v>
      </c>
      <c r="K2194" s="5">
        <f t="shared" si="34"/>
        <v>244.93</v>
      </c>
      <c r="L2194" s="15">
        <f>PRODUCT(VLOOKUP(C2194,'Warehouse Data'!A:H,8,FALSE),D2194)</f>
        <v>7.0547884070833868</v>
      </c>
    </row>
    <row r="2195" spans="1:12" x14ac:dyDescent="0.3">
      <c r="A2195" t="s">
        <v>8518</v>
      </c>
      <c r="B2195" t="s">
        <v>6814</v>
      </c>
      <c r="C2195" t="s">
        <v>5539</v>
      </c>
      <c r="D2195" s="3">
        <v>3</v>
      </c>
      <c r="E2195" s="3" t="s">
        <v>6661</v>
      </c>
      <c r="F2195" s="9">
        <v>45208.573978703709</v>
      </c>
      <c r="G2195" s="9">
        <v>45208.7601</v>
      </c>
      <c r="H2195" s="9">
        <v>45209.388562037042</v>
      </c>
      <c r="I2195" s="5" t="str">
        <f>IF(VLOOKUP(B2195, 'Customer Data'!B:C,2,FALSE)='Order Data per SKU'!E2195,"","Different")</f>
        <v/>
      </c>
      <c r="J2195" s="5">
        <f>VLOOKUP(C2195,'Warehouse Data'!A:G,7,FALSE)</f>
        <v>109.99</v>
      </c>
      <c r="K2195" s="5">
        <f t="shared" si="34"/>
        <v>329.96999999999997</v>
      </c>
      <c r="L2195" s="15">
        <f>PRODUCT(VLOOKUP(C2195,'Warehouse Data'!A:H,8,FALSE),D2195)</f>
        <v>72.005063055813693</v>
      </c>
    </row>
    <row r="2196" spans="1:12" x14ac:dyDescent="0.3">
      <c r="A2196" t="s">
        <v>8519</v>
      </c>
      <c r="B2196" t="s">
        <v>6967</v>
      </c>
      <c r="C2196" t="s">
        <v>4374</v>
      </c>
      <c r="D2196" s="3">
        <v>8</v>
      </c>
      <c r="E2196" s="3" t="s">
        <v>6632</v>
      </c>
      <c r="F2196" s="9">
        <v>45208.591978703706</v>
      </c>
      <c r="G2196" s="9">
        <v>45208.782700000003</v>
      </c>
      <c r="H2196" s="9">
        <v>45209.389200925929</v>
      </c>
      <c r="I2196" s="5" t="str">
        <f>IF(VLOOKUP(B2196, 'Customer Data'!B:C,2,FALSE)='Order Data per SKU'!E2196,"","Different")</f>
        <v/>
      </c>
      <c r="J2196" s="5">
        <f>VLOOKUP(C2196,'Warehouse Data'!A:G,7,FALSE)</f>
        <v>24.99</v>
      </c>
      <c r="K2196" s="5">
        <f t="shared" si="34"/>
        <v>199.92</v>
      </c>
      <c r="L2196" s="15">
        <f>PRODUCT(VLOOKUP(C2196,'Warehouse Data'!A:H,8,FALSE),D2196)</f>
        <v>0.84004261125494306</v>
      </c>
    </row>
    <row r="2197" spans="1:12" x14ac:dyDescent="0.3">
      <c r="A2197" t="s">
        <v>8520</v>
      </c>
      <c r="B2197" t="s">
        <v>7194</v>
      </c>
      <c r="C2197" t="s">
        <v>3324</v>
      </c>
      <c r="D2197" s="3">
        <v>5</v>
      </c>
      <c r="E2197" s="3" t="s">
        <v>6654</v>
      </c>
      <c r="F2197" s="9">
        <v>45208.628978703702</v>
      </c>
      <c r="G2197" s="9">
        <v>45208.982900000003</v>
      </c>
      <c r="H2197" s="9">
        <v>45209.092173148143</v>
      </c>
      <c r="I2197" s="5" t="str">
        <f>IF(VLOOKUP(B2197, 'Customer Data'!B:C,2,FALSE)='Order Data per SKU'!E2197,"","Different")</f>
        <v/>
      </c>
      <c r="J2197" s="5">
        <f>VLOOKUP(C2197,'Warehouse Data'!A:G,7,FALSE)</f>
        <v>45.99</v>
      </c>
      <c r="K2197" s="5">
        <f t="shared" si="34"/>
        <v>229.95000000000002</v>
      </c>
      <c r="L2197" s="15">
        <f>PRODUCT(VLOOKUP(C2197,'Warehouse Data'!A:H,8,FALSE),D2197)</f>
        <v>170.04306040629587</v>
      </c>
    </row>
    <row r="2198" spans="1:12" x14ac:dyDescent="0.3">
      <c r="A2198" t="s">
        <v>8520</v>
      </c>
      <c r="B2198" t="s">
        <v>7194</v>
      </c>
      <c r="C2198" t="s">
        <v>5043</v>
      </c>
      <c r="D2198" s="3">
        <v>3</v>
      </c>
      <c r="E2198" s="3" t="s">
        <v>6654</v>
      </c>
      <c r="F2198" s="9">
        <v>45208.628978703702</v>
      </c>
      <c r="G2198" s="9">
        <v>45208.854800000001</v>
      </c>
      <c r="H2198" s="9">
        <v>45209.092173148143</v>
      </c>
      <c r="I2198" s="5" t="str">
        <f>IF(VLOOKUP(B2198, 'Customer Data'!B:C,2,FALSE)='Order Data per SKU'!E2198,"","Different")</f>
        <v/>
      </c>
      <c r="J2198" s="5">
        <f>VLOOKUP(C2198,'Warehouse Data'!A:G,7,FALSE)</f>
        <v>9.99</v>
      </c>
      <c r="K2198" s="5">
        <f t="shared" si="34"/>
        <v>29.97</v>
      </c>
      <c r="L2198" s="15">
        <f>PRODUCT(VLOOKUP(C2198,'Warehouse Data'!A:H,8,FALSE),D2198)</f>
        <v>75.017941051696184</v>
      </c>
    </row>
    <row r="2199" spans="1:12" x14ac:dyDescent="0.3">
      <c r="A2199" t="s">
        <v>8521</v>
      </c>
      <c r="B2199" t="s">
        <v>7270</v>
      </c>
      <c r="C2199" t="s">
        <v>4694</v>
      </c>
      <c r="D2199" s="3">
        <v>5</v>
      </c>
      <c r="E2199" s="3" t="s">
        <v>6623</v>
      </c>
      <c r="F2199" s="9">
        <v>45208.634978703703</v>
      </c>
      <c r="G2199" s="9">
        <v>45209.201200000003</v>
      </c>
      <c r="H2199" s="9">
        <v>45209.571089814817</v>
      </c>
      <c r="I2199" s="5" t="str">
        <f>IF(VLOOKUP(B2199, 'Customer Data'!B:C,2,FALSE)='Order Data per SKU'!E2199,"","Different")</f>
        <v/>
      </c>
      <c r="J2199" s="5">
        <f>VLOOKUP(C2199,'Warehouse Data'!A:G,7,FALSE)</f>
        <v>8.99</v>
      </c>
      <c r="K2199" s="5">
        <f t="shared" si="34"/>
        <v>44.95</v>
      </c>
      <c r="L2199" s="15">
        <f>PRODUCT(VLOOKUP(C2199,'Warehouse Data'!A:H,8,FALSE),D2199)</f>
        <v>15.035690954828144</v>
      </c>
    </row>
    <row r="2200" spans="1:12" x14ac:dyDescent="0.3">
      <c r="A2200" t="s">
        <v>8522</v>
      </c>
      <c r="B2200" t="s">
        <v>6973</v>
      </c>
      <c r="C2200" t="s">
        <v>4829</v>
      </c>
      <c r="D2200" s="3">
        <v>3</v>
      </c>
      <c r="E2200" s="3" t="s">
        <v>6663</v>
      </c>
      <c r="F2200" s="9">
        <v>45208.675978703701</v>
      </c>
      <c r="G2200" s="9">
        <v>45208.739800000003</v>
      </c>
      <c r="H2200" s="9">
        <v>45209.343339814812</v>
      </c>
      <c r="I2200" s="5" t="str">
        <f>IF(VLOOKUP(B2200, 'Customer Data'!B:C,2,FALSE)='Order Data per SKU'!E2200,"","Different")</f>
        <v/>
      </c>
      <c r="J2200" s="5">
        <f>VLOOKUP(C2200,'Warehouse Data'!A:G,7,FALSE)</f>
        <v>12.99</v>
      </c>
      <c r="K2200" s="5">
        <f t="shared" si="34"/>
        <v>38.97</v>
      </c>
      <c r="L2200" s="15">
        <f>PRODUCT(VLOOKUP(C2200,'Warehouse Data'!A:H,8,FALSE),D2200)</f>
        <v>15.017214245330855</v>
      </c>
    </row>
    <row r="2201" spans="1:12" x14ac:dyDescent="0.3">
      <c r="A2201" t="s">
        <v>8522</v>
      </c>
      <c r="B2201" t="s">
        <v>6973</v>
      </c>
      <c r="C2201" t="s">
        <v>4911</v>
      </c>
      <c r="D2201" s="3">
        <v>2</v>
      </c>
      <c r="E2201" s="3" t="s">
        <v>6663</v>
      </c>
      <c r="F2201" s="9">
        <v>45208.675978703701</v>
      </c>
      <c r="G2201" s="9">
        <v>45209.234100000001</v>
      </c>
      <c r="H2201" s="9">
        <v>45209.343339814812</v>
      </c>
      <c r="I2201" s="5" t="str">
        <f>IF(VLOOKUP(B2201, 'Customer Data'!B:C,2,FALSE)='Order Data per SKU'!E2201,"","Different")</f>
        <v/>
      </c>
      <c r="J2201" s="5">
        <f>VLOOKUP(C2201,'Warehouse Data'!A:G,7,FALSE)</f>
        <v>11.99</v>
      </c>
      <c r="K2201" s="5">
        <f t="shared" si="34"/>
        <v>23.98</v>
      </c>
      <c r="L2201" s="15">
        <f>PRODUCT(VLOOKUP(C2201,'Warehouse Data'!A:H,8,FALSE),D2201)</f>
        <v>2.0143528610508632</v>
      </c>
    </row>
    <row r="2202" spans="1:12" x14ac:dyDescent="0.3">
      <c r="A2202" t="s">
        <v>8523</v>
      </c>
      <c r="B2202" t="s">
        <v>6755</v>
      </c>
      <c r="C2202" t="s">
        <v>4293</v>
      </c>
      <c r="D2202" s="3">
        <v>7</v>
      </c>
      <c r="E2202" s="3" t="s">
        <v>6656</v>
      </c>
      <c r="F2202" s="9">
        <v>45208.8519787037</v>
      </c>
      <c r="G2202" s="9">
        <v>45208.918100000003</v>
      </c>
      <c r="H2202" s="9">
        <v>45209.364478703697</v>
      </c>
      <c r="I2202" s="5" t="str">
        <f>IF(VLOOKUP(B2202, 'Customer Data'!B:C,2,FALSE)='Order Data per SKU'!E2202,"","Different")</f>
        <v/>
      </c>
      <c r="J2202" s="5">
        <f>VLOOKUP(C2202,'Warehouse Data'!A:G,7,FALSE)</f>
        <v>29.99</v>
      </c>
      <c r="K2202" s="5">
        <f t="shared" si="34"/>
        <v>209.92999999999998</v>
      </c>
      <c r="L2202" s="15">
        <f>PRODUCT(VLOOKUP(C2202,'Warehouse Data'!A:H,8,FALSE),D2202)</f>
        <v>2.85004055488429</v>
      </c>
    </row>
    <row r="2203" spans="1:12" x14ac:dyDescent="0.3">
      <c r="A2203" t="s">
        <v>8523</v>
      </c>
      <c r="B2203" t="s">
        <v>6755</v>
      </c>
      <c r="C2203" t="s">
        <v>4736</v>
      </c>
      <c r="D2203" s="3">
        <v>1</v>
      </c>
      <c r="E2203" s="3" t="s">
        <v>6656</v>
      </c>
      <c r="F2203" s="9">
        <v>45208.8519787037</v>
      </c>
      <c r="G2203" s="9">
        <v>45209.111499999999</v>
      </c>
      <c r="H2203" s="9">
        <v>45209.364478703697</v>
      </c>
      <c r="I2203" s="5" t="str">
        <f>IF(VLOOKUP(B2203, 'Customer Data'!B:C,2,FALSE)='Order Data per SKU'!E2203,"","Different")</f>
        <v/>
      </c>
      <c r="J2203" s="5">
        <f>VLOOKUP(C2203,'Warehouse Data'!A:G,7,FALSE)</f>
        <v>12.99</v>
      </c>
      <c r="K2203" s="5">
        <f t="shared" si="34"/>
        <v>12.99</v>
      </c>
      <c r="L2203" s="15">
        <f>PRODUCT(VLOOKUP(C2203,'Warehouse Data'!A:H,8,FALSE),D2203)</f>
        <v>2.0051974017931435</v>
      </c>
    </row>
    <row r="2204" spans="1:12" x14ac:dyDescent="0.3">
      <c r="A2204" t="s">
        <v>8524</v>
      </c>
      <c r="B2204" t="s">
        <v>7156</v>
      </c>
      <c r="C2204" t="s">
        <v>4739</v>
      </c>
      <c r="D2204" s="3">
        <v>6</v>
      </c>
      <c r="E2204" s="3" t="s">
        <v>6656</v>
      </c>
      <c r="F2204" s="9">
        <v>45209.0089787037</v>
      </c>
      <c r="G2204" s="9">
        <v>45209.265299999999</v>
      </c>
      <c r="H2204" s="9">
        <v>45209.980506481479</v>
      </c>
      <c r="I2204" s="5" t="str">
        <f>IF(VLOOKUP(B2204, 'Customer Data'!B:C,2,FALSE)='Order Data per SKU'!E2204,"","Different")</f>
        <v/>
      </c>
      <c r="J2204" s="5">
        <f>VLOOKUP(C2204,'Warehouse Data'!A:G,7,FALSE)</f>
        <v>11.99</v>
      </c>
      <c r="K2204" s="5">
        <f t="shared" si="34"/>
        <v>71.94</v>
      </c>
      <c r="L2204" s="15">
        <f>PRODUCT(VLOOKUP(C2204,'Warehouse Data'!A:H,8,FALSE),D2204)</f>
        <v>12.047773288969552</v>
      </c>
    </row>
    <row r="2205" spans="1:12" x14ac:dyDescent="0.3">
      <c r="A2205" t="s">
        <v>8524</v>
      </c>
      <c r="B2205" t="s">
        <v>7156</v>
      </c>
      <c r="C2205" t="s">
        <v>4715</v>
      </c>
      <c r="D2205" s="3">
        <v>5</v>
      </c>
      <c r="E2205" s="3" t="s">
        <v>6656</v>
      </c>
      <c r="F2205" s="9">
        <v>45209.0089787037</v>
      </c>
      <c r="G2205" s="9">
        <v>45209.524100000002</v>
      </c>
      <c r="H2205" s="9">
        <v>45209.980506481479</v>
      </c>
      <c r="I2205" s="5" t="str">
        <f>IF(VLOOKUP(B2205, 'Customer Data'!B:C,2,FALSE)='Order Data per SKU'!E2205,"","Different")</f>
        <v/>
      </c>
      <c r="J2205" s="5">
        <f>VLOOKUP(C2205,'Warehouse Data'!A:G,7,FALSE)</f>
        <v>11.99</v>
      </c>
      <c r="K2205" s="5">
        <f t="shared" si="34"/>
        <v>59.95</v>
      </c>
      <c r="L2205" s="15">
        <f>PRODUCT(VLOOKUP(C2205,'Warehouse Data'!A:H,8,FALSE),D2205)</f>
        <v>3.032931222315538</v>
      </c>
    </row>
    <row r="2206" spans="1:12" x14ac:dyDescent="0.3">
      <c r="A2206" t="s">
        <v>8525</v>
      </c>
      <c r="B2206" t="s">
        <v>7027</v>
      </c>
      <c r="C2206" t="s">
        <v>3629</v>
      </c>
      <c r="D2206" s="3">
        <v>7</v>
      </c>
      <c r="E2206" s="3" t="s">
        <v>6660</v>
      </c>
      <c r="F2206" s="9">
        <v>45209.052978703701</v>
      </c>
      <c r="G2206" s="9">
        <v>45209.131000000001</v>
      </c>
      <c r="H2206" s="9">
        <v>45209.134228703704</v>
      </c>
      <c r="I2206" s="5" t="str">
        <f>IF(VLOOKUP(B2206, 'Customer Data'!B:C,2,FALSE)='Order Data per SKU'!E2206,"","Different")</f>
        <v/>
      </c>
      <c r="J2206" s="5">
        <f>VLOOKUP(C2206,'Warehouse Data'!A:G,7,FALSE)</f>
        <v>5.99</v>
      </c>
      <c r="K2206" s="5">
        <f t="shared" si="34"/>
        <v>41.93</v>
      </c>
      <c r="L2206" s="15">
        <f>PRODUCT(VLOOKUP(C2206,'Warehouse Data'!A:H,8,FALSE),D2206)</f>
        <v>1.4577155418196894</v>
      </c>
    </row>
    <row r="2207" spans="1:12" x14ac:dyDescent="0.3">
      <c r="A2207" t="s">
        <v>8525</v>
      </c>
      <c r="B2207" t="s">
        <v>7027</v>
      </c>
      <c r="C2207" t="s">
        <v>5463</v>
      </c>
      <c r="D2207" s="3">
        <v>3</v>
      </c>
      <c r="E2207" s="3" t="s">
        <v>6660</v>
      </c>
      <c r="F2207" s="9">
        <v>45209.052978703701</v>
      </c>
      <c r="G2207" s="9">
        <v>45209.099099999999</v>
      </c>
      <c r="H2207" s="9">
        <v>45209.134228703704</v>
      </c>
      <c r="I2207" s="5" t="str">
        <f>IF(VLOOKUP(B2207, 'Customer Data'!B:C,2,FALSE)='Order Data per SKU'!E2207,"","Different")</f>
        <v/>
      </c>
      <c r="J2207" s="5">
        <f>VLOOKUP(C2207,'Warehouse Data'!A:G,7,FALSE)</f>
        <v>22.99</v>
      </c>
      <c r="K2207" s="5">
        <f t="shared" si="34"/>
        <v>68.97</v>
      </c>
      <c r="L2207" s="15">
        <f>PRODUCT(VLOOKUP(C2207,'Warehouse Data'!A:H,8,FALSE),D2207)</f>
        <v>0.90989590362878925</v>
      </c>
    </row>
    <row r="2208" spans="1:12" x14ac:dyDescent="0.3">
      <c r="A2208" t="s">
        <v>8525</v>
      </c>
      <c r="B2208" t="s">
        <v>7027</v>
      </c>
      <c r="C2208" t="s">
        <v>4340</v>
      </c>
      <c r="D2208" s="3">
        <v>4</v>
      </c>
      <c r="E2208" s="3" t="s">
        <v>6660</v>
      </c>
      <c r="F2208" s="9">
        <v>45209.052978703701</v>
      </c>
      <c r="G2208" s="9">
        <v>45209.127</v>
      </c>
      <c r="H2208" s="9">
        <v>45209.134228703704</v>
      </c>
      <c r="I2208" s="5" t="str">
        <f>IF(VLOOKUP(B2208, 'Customer Data'!B:C,2,FALSE)='Order Data per SKU'!E2208,"","Different")</f>
        <v/>
      </c>
      <c r="J2208" s="5">
        <f>VLOOKUP(C2208,'Warehouse Data'!A:G,7,FALSE)</f>
        <v>59.99</v>
      </c>
      <c r="K2208" s="5">
        <f t="shared" si="34"/>
        <v>239.96</v>
      </c>
      <c r="L2208" s="15">
        <f>PRODUCT(VLOOKUP(C2208,'Warehouse Data'!A:H,8,FALSE),D2208)</f>
        <v>2.032606768122144</v>
      </c>
    </row>
    <row r="2209" spans="1:12" x14ac:dyDescent="0.3">
      <c r="A2209" t="s">
        <v>8526</v>
      </c>
      <c r="B2209" t="s">
        <v>6860</v>
      </c>
      <c r="C2209" t="s">
        <v>3062</v>
      </c>
      <c r="D2209" s="3">
        <v>2</v>
      </c>
      <c r="E2209" s="3" t="s">
        <v>6660</v>
      </c>
      <c r="F2209" s="9">
        <v>45209.530978703704</v>
      </c>
      <c r="G2209" s="9">
        <v>45209.585700000003</v>
      </c>
      <c r="H2209" s="9">
        <v>45209.865006481479</v>
      </c>
      <c r="I2209" s="5" t="str">
        <f>IF(VLOOKUP(B2209, 'Customer Data'!B:C,2,FALSE)='Order Data per SKU'!E2209,"","Different")</f>
        <v/>
      </c>
      <c r="J2209" s="5">
        <f>VLOOKUP(C2209,'Warehouse Data'!A:G,7,FALSE)</f>
        <v>25.99</v>
      </c>
      <c r="K2209" s="5">
        <f t="shared" si="34"/>
        <v>51.98</v>
      </c>
      <c r="L2209" s="15">
        <f>PRODUCT(VLOOKUP(C2209,'Warehouse Data'!A:H,8,FALSE),D2209)</f>
        <v>30.01251766302984</v>
      </c>
    </row>
    <row r="2210" spans="1:12" x14ac:dyDescent="0.3">
      <c r="A2210" t="s">
        <v>8527</v>
      </c>
      <c r="B2210" t="s">
        <v>7155</v>
      </c>
      <c r="C2210" t="s">
        <v>4528</v>
      </c>
      <c r="D2210" s="3">
        <v>6</v>
      </c>
      <c r="E2210" s="3" t="s">
        <v>6650</v>
      </c>
      <c r="F2210" s="9">
        <v>45209.837978703705</v>
      </c>
      <c r="G2210" s="9">
        <v>45209.855600000003</v>
      </c>
      <c r="H2210" s="9">
        <v>45209.89006203704</v>
      </c>
      <c r="I2210" s="5" t="str">
        <f>IF(VLOOKUP(B2210, 'Customer Data'!B:C,2,FALSE)='Order Data per SKU'!E2210,"","Different")</f>
        <v/>
      </c>
      <c r="J2210" s="5">
        <f>VLOOKUP(C2210,'Warehouse Data'!A:G,7,FALSE)</f>
        <v>19.989999999999998</v>
      </c>
      <c r="K2210" s="5">
        <f t="shared" si="34"/>
        <v>119.94</v>
      </c>
      <c r="L2210" s="15">
        <f>PRODUCT(VLOOKUP(C2210,'Warehouse Data'!A:H,8,FALSE),D2210)</f>
        <v>72.046023934260546</v>
      </c>
    </row>
    <row r="2211" spans="1:12" x14ac:dyDescent="0.3">
      <c r="A2211" t="s">
        <v>8528</v>
      </c>
      <c r="B2211" t="s">
        <v>7130</v>
      </c>
      <c r="C2211" t="s">
        <v>3022</v>
      </c>
      <c r="D2211" s="3">
        <v>5</v>
      </c>
      <c r="E2211" s="3" t="s">
        <v>6627</v>
      </c>
      <c r="F2211" s="9">
        <v>45210.058978703702</v>
      </c>
      <c r="G2211" s="9">
        <v>45210.1492</v>
      </c>
      <c r="H2211" s="9">
        <v>45210.154117592589</v>
      </c>
      <c r="I2211" s="5" t="str">
        <f>IF(VLOOKUP(B2211, 'Customer Data'!B:C,2,FALSE)='Order Data per SKU'!E2211,"","Different")</f>
        <v/>
      </c>
      <c r="J2211" s="5">
        <f>VLOOKUP(C2211,'Warehouse Data'!A:G,7,FALSE)</f>
        <v>26.99</v>
      </c>
      <c r="K2211" s="5">
        <f t="shared" si="34"/>
        <v>134.94999999999999</v>
      </c>
      <c r="L2211" s="15">
        <f>PRODUCT(VLOOKUP(C2211,'Warehouse Data'!A:H,8,FALSE),D2211)</f>
        <v>0.54205379725705294</v>
      </c>
    </row>
    <row r="2212" spans="1:12" x14ac:dyDescent="0.3">
      <c r="A2212" t="s">
        <v>8528</v>
      </c>
      <c r="B2212" t="s">
        <v>7130</v>
      </c>
      <c r="C2212" t="s">
        <v>4240</v>
      </c>
      <c r="D2212" s="3">
        <v>3</v>
      </c>
      <c r="E2212" s="3" t="s">
        <v>6627</v>
      </c>
      <c r="F2212" s="9">
        <v>45210.058978703702</v>
      </c>
      <c r="G2212" s="9">
        <v>45210.077799999999</v>
      </c>
      <c r="H2212" s="9">
        <v>45210.154117592589</v>
      </c>
      <c r="I2212" s="5" t="str">
        <f>IF(VLOOKUP(B2212, 'Customer Data'!B:C,2,FALSE)='Order Data per SKU'!E2212,"","Different")</f>
        <v/>
      </c>
      <c r="J2212" s="5">
        <f>VLOOKUP(C2212,'Warehouse Data'!A:G,7,FALSE)</f>
        <v>34.99</v>
      </c>
      <c r="K2212" s="5">
        <f t="shared" si="34"/>
        <v>104.97</v>
      </c>
      <c r="L2212" s="15">
        <f>PRODUCT(VLOOKUP(C2212,'Warehouse Data'!A:H,8,FALSE),D2212)</f>
        <v>3.0067821696155397</v>
      </c>
    </row>
    <row r="2213" spans="1:12" x14ac:dyDescent="0.3">
      <c r="A2213" t="s">
        <v>8529</v>
      </c>
      <c r="B2213" t="s">
        <v>6788</v>
      </c>
      <c r="C2213" t="s">
        <v>5887</v>
      </c>
      <c r="D2213" s="3">
        <v>8</v>
      </c>
      <c r="E2213" s="3" t="s">
        <v>6664</v>
      </c>
      <c r="F2213" s="9">
        <v>45210.244978703704</v>
      </c>
      <c r="G2213" s="9">
        <v>45210.379300000001</v>
      </c>
      <c r="H2213" s="9">
        <v>45210.776228703704</v>
      </c>
      <c r="I2213" s="5" t="str">
        <f>IF(VLOOKUP(B2213, 'Customer Data'!B:C,2,FALSE)='Order Data per SKU'!E2213,"","Different")</f>
        <v/>
      </c>
      <c r="J2213" s="5">
        <f>VLOOKUP(C2213,'Warehouse Data'!A:G,7,FALSE)</f>
        <v>49.99</v>
      </c>
      <c r="K2213" s="5">
        <f t="shared" si="34"/>
        <v>399.92</v>
      </c>
      <c r="L2213" s="15">
        <f>PRODUCT(VLOOKUP(C2213,'Warehouse Data'!A:H,8,FALSE),D2213)</f>
        <v>20.006422810964231</v>
      </c>
    </row>
    <row r="2214" spans="1:12" x14ac:dyDescent="0.3">
      <c r="A2214" t="s">
        <v>8530</v>
      </c>
      <c r="B2214" t="s">
        <v>6997</v>
      </c>
      <c r="C2214" t="s">
        <v>3090</v>
      </c>
      <c r="D2214" s="3">
        <v>1</v>
      </c>
      <c r="E2214" s="3" t="s">
        <v>6661</v>
      </c>
      <c r="F2214" s="9">
        <v>45210.506978703706</v>
      </c>
      <c r="G2214" s="9">
        <v>45210.952100000002</v>
      </c>
      <c r="H2214" s="9">
        <v>45211.413228703706</v>
      </c>
      <c r="I2214" s="5" t="str">
        <f>IF(VLOOKUP(B2214, 'Customer Data'!B:C,2,FALSE)='Order Data per SKU'!E2214,"","Different")</f>
        <v/>
      </c>
      <c r="J2214" s="5">
        <f>VLOOKUP(C2214,'Warehouse Data'!A:G,7,FALSE)</f>
        <v>23.99</v>
      </c>
      <c r="K2214" s="5">
        <f t="shared" si="34"/>
        <v>23.99</v>
      </c>
      <c r="L2214" s="15">
        <f>PRODUCT(VLOOKUP(C2214,'Warehouse Data'!A:H,8,FALSE),D2214)</f>
        <v>0.10658564251252159</v>
      </c>
    </row>
    <row r="2215" spans="1:12" x14ac:dyDescent="0.3">
      <c r="A2215" t="s">
        <v>8530</v>
      </c>
      <c r="B2215" t="s">
        <v>6997</v>
      </c>
      <c r="C2215" t="s">
        <v>3609</v>
      </c>
      <c r="D2215" s="3">
        <v>6</v>
      </c>
      <c r="E2215" s="3" t="s">
        <v>6661</v>
      </c>
      <c r="F2215" s="9">
        <v>45210.506978703706</v>
      </c>
      <c r="G2215" s="9">
        <v>45210.772499999999</v>
      </c>
      <c r="H2215" s="9">
        <v>45211.413228703706</v>
      </c>
      <c r="I2215" s="5" t="str">
        <f>IF(VLOOKUP(B2215, 'Customer Data'!B:C,2,FALSE)='Order Data per SKU'!E2215,"","Different")</f>
        <v/>
      </c>
      <c r="J2215" s="5">
        <f>VLOOKUP(C2215,'Warehouse Data'!A:G,7,FALSE)</f>
        <v>34.99</v>
      </c>
      <c r="K2215" s="5">
        <f t="shared" si="34"/>
        <v>209.94</v>
      </c>
      <c r="L2215" s="15">
        <f>PRODUCT(VLOOKUP(C2215,'Warehouse Data'!A:H,8,FALSE),D2215)</f>
        <v>0.65362142624409736</v>
      </c>
    </row>
    <row r="2216" spans="1:12" x14ac:dyDescent="0.3">
      <c r="A2216" t="s">
        <v>8530</v>
      </c>
      <c r="B2216" t="s">
        <v>6997</v>
      </c>
      <c r="C2216" t="s">
        <v>3117</v>
      </c>
      <c r="D2216" s="3">
        <v>3</v>
      </c>
      <c r="E2216" s="3" t="s">
        <v>6661</v>
      </c>
      <c r="F2216" s="9">
        <v>45210.506978703706</v>
      </c>
      <c r="G2216" s="9">
        <v>45210.847199999997</v>
      </c>
      <c r="H2216" s="9">
        <v>45211.413228703706</v>
      </c>
      <c r="I2216" s="5" t="str">
        <f>IF(VLOOKUP(B2216, 'Customer Data'!B:C,2,FALSE)='Order Data per SKU'!E2216,"","Different")</f>
        <v/>
      </c>
      <c r="J2216" s="5">
        <f>VLOOKUP(C2216,'Warehouse Data'!A:G,7,FALSE)</f>
        <v>79.989999999999995</v>
      </c>
      <c r="K2216" s="5">
        <f t="shared" si="34"/>
        <v>239.96999999999997</v>
      </c>
      <c r="L2216" s="15">
        <f>PRODUCT(VLOOKUP(C2216,'Warehouse Data'!A:H,8,FALSE),D2216)</f>
        <v>1.5107637084226915</v>
      </c>
    </row>
    <row r="2217" spans="1:12" x14ac:dyDescent="0.3">
      <c r="A2217" t="s">
        <v>8530</v>
      </c>
      <c r="B2217" t="s">
        <v>6997</v>
      </c>
      <c r="C2217" t="s">
        <v>4673</v>
      </c>
      <c r="D2217" s="3">
        <v>6</v>
      </c>
      <c r="E2217" s="3" t="s">
        <v>6661</v>
      </c>
      <c r="F2217" s="9">
        <v>45210.506978703706</v>
      </c>
      <c r="G2217" s="9">
        <v>45211.075100000002</v>
      </c>
      <c r="H2217" s="9">
        <v>45211.413228703706</v>
      </c>
      <c r="I2217" s="5" t="str">
        <f>IF(VLOOKUP(B2217, 'Customer Data'!B:C,2,FALSE)='Order Data per SKU'!E2217,"","Different")</f>
        <v/>
      </c>
      <c r="J2217" s="5">
        <f>VLOOKUP(C2217,'Warehouse Data'!A:G,7,FALSE)</f>
        <v>8.99</v>
      </c>
      <c r="K2217" s="5">
        <f t="shared" si="34"/>
        <v>53.94</v>
      </c>
      <c r="L2217" s="15">
        <f>PRODUCT(VLOOKUP(C2217,'Warehouse Data'!A:H,8,FALSE),D2217)</f>
        <v>72.054705199243628</v>
      </c>
    </row>
    <row r="2218" spans="1:12" x14ac:dyDescent="0.3">
      <c r="A2218" t="s">
        <v>8531</v>
      </c>
      <c r="B2218" t="s">
        <v>7107</v>
      </c>
      <c r="C2218" t="s">
        <v>3297</v>
      </c>
      <c r="D2218" s="3">
        <v>7</v>
      </c>
      <c r="E2218" s="3" t="s">
        <v>6650</v>
      </c>
      <c r="F2218" s="9">
        <v>45210.991978703707</v>
      </c>
      <c r="G2218" s="9">
        <v>45211.791599999997</v>
      </c>
      <c r="H2218" s="9">
        <v>45211.980867592596</v>
      </c>
      <c r="I2218" s="5" t="str">
        <f>IF(VLOOKUP(B2218, 'Customer Data'!B:C,2,FALSE)='Order Data per SKU'!E2218,"","Different")</f>
        <v/>
      </c>
      <c r="J2218" s="5">
        <f>VLOOKUP(C2218,'Warehouse Data'!A:G,7,FALSE)</f>
        <v>19.989999999999998</v>
      </c>
      <c r="K2218" s="5">
        <f t="shared" si="34"/>
        <v>139.92999999999998</v>
      </c>
      <c r="L2218" s="15">
        <f>PRODUCT(VLOOKUP(C2218,'Warehouse Data'!A:H,8,FALSE),D2218)</f>
        <v>3.5101653095829826</v>
      </c>
    </row>
    <row r="2219" spans="1:12" x14ac:dyDescent="0.3">
      <c r="A2219" t="s">
        <v>8531</v>
      </c>
      <c r="B2219" t="s">
        <v>7107</v>
      </c>
      <c r="C2219" t="s">
        <v>4208</v>
      </c>
      <c r="D2219" s="3">
        <v>5</v>
      </c>
      <c r="E2219" s="3" t="s">
        <v>6650</v>
      </c>
      <c r="F2219" s="9">
        <v>45210.991978703707</v>
      </c>
      <c r="G2219" s="9">
        <v>45211.6685</v>
      </c>
      <c r="H2219" s="9">
        <v>45211.980867592596</v>
      </c>
      <c r="I2219" s="5" t="str">
        <f>IF(VLOOKUP(B2219, 'Customer Data'!B:C,2,FALSE)='Order Data per SKU'!E2219,"","Different")</f>
        <v/>
      </c>
      <c r="J2219" s="5">
        <f>VLOOKUP(C2219,'Warehouse Data'!A:G,7,FALSE)</f>
        <v>29.99</v>
      </c>
      <c r="K2219" s="5">
        <f t="shared" si="34"/>
        <v>149.94999999999999</v>
      </c>
      <c r="L2219" s="15">
        <f>PRODUCT(VLOOKUP(C2219,'Warehouse Data'!A:H,8,FALSE),D2219)</f>
        <v>60.04766808224754</v>
      </c>
    </row>
    <row r="2220" spans="1:12" x14ac:dyDescent="0.3">
      <c r="A2220" t="s">
        <v>8532</v>
      </c>
      <c r="B2220" t="s">
        <v>6994</v>
      </c>
      <c r="C2220" t="s">
        <v>3838</v>
      </c>
      <c r="D2220" s="3">
        <v>6</v>
      </c>
      <c r="E2220" s="3" t="s">
        <v>6623</v>
      </c>
      <c r="F2220" s="9">
        <v>45211.162978703709</v>
      </c>
      <c r="G2220" s="9">
        <v>45211.852800000001</v>
      </c>
      <c r="H2220" s="9">
        <v>45211.997006481484</v>
      </c>
      <c r="I2220" s="5" t="str">
        <f>IF(VLOOKUP(B2220, 'Customer Data'!B:C,2,FALSE)='Order Data per SKU'!E2220,"","Different")</f>
        <v/>
      </c>
      <c r="J2220" s="5">
        <f>VLOOKUP(C2220,'Warehouse Data'!A:G,7,FALSE)</f>
        <v>7.99</v>
      </c>
      <c r="K2220" s="5">
        <f t="shared" si="34"/>
        <v>47.94</v>
      </c>
      <c r="L2220" s="15">
        <f>PRODUCT(VLOOKUP(C2220,'Warehouse Data'!A:H,8,FALSE),D2220)</f>
        <v>5.4364298563339091</v>
      </c>
    </row>
    <row r="2221" spans="1:12" x14ac:dyDescent="0.3">
      <c r="A2221" t="s">
        <v>8533</v>
      </c>
      <c r="B2221" t="s">
        <v>6866</v>
      </c>
      <c r="C2221" t="s">
        <v>3746</v>
      </c>
      <c r="D2221" s="3">
        <v>2</v>
      </c>
      <c r="E2221" s="3" t="s">
        <v>6628</v>
      </c>
      <c r="F2221" s="9">
        <v>45211.249978703709</v>
      </c>
      <c r="G2221" s="9">
        <v>45211.256399999998</v>
      </c>
      <c r="H2221" s="9">
        <v>45211.373589814822</v>
      </c>
      <c r="I2221" s="5" t="str">
        <f>IF(VLOOKUP(B2221, 'Customer Data'!B:C,2,FALSE)='Order Data per SKU'!E2221,"","Different")</f>
        <v/>
      </c>
      <c r="J2221" s="5">
        <f>VLOOKUP(C2221,'Warehouse Data'!A:G,7,FALSE)</f>
        <v>26.99</v>
      </c>
      <c r="K2221" s="5">
        <f t="shared" si="34"/>
        <v>53.98</v>
      </c>
      <c r="L2221" s="15">
        <f>PRODUCT(VLOOKUP(C2221,'Warehouse Data'!A:H,8,FALSE),D2221)</f>
        <v>0.60726168829321192</v>
      </c>
    </row>
    <row r="2222" spans="1:12" x14ac:dyDescent="0.3">
      <c r="A2222" t="s">
        <v>8533</v>
      </c>
      <c r="B2222" t="s">
        <v>6866</v>
      </c>
      <c r="C2222" t="s">
        <v>4744</v>
      </c>
      <c r="D2222" s="3">
        <v>5</v>
      </c>
      <c r="E2222" s="3" t="s">
        <v>6628</v>
      </c>
      <c r="F2222" s="9">
        <v>45211.249978703709</v>
      </c>
      <c r="G2222" s="9">
        <v>45211.282700000003</v>
      </c>
      <c r="H2222" s="9">
        <v>45211.373589814822</v>
      </c>
      <c r="I2222" s="5" t="str">
        <f>IF(VLOOKUP(B2222, 'Customer Data'!B:C,2,FALSE)='Order Data per SKU'!E2222,"","Different")</f>
        <v/>
      </c>
      <c r="J2222" s="5">
        <f>VLOOKUP(C2222,'Warehouse Data'!A:G,7,FALSE)</f>
        <v>8.99</v>
      </c>
      <c r="K2222" s="5">
        <f t="shared" si="34"/>
        <v>44.95</v>
      </c>
      <c r="L2222" s="15">
        <f>PRODUCT(VLOOKUP(C2222,'Warehouse Data'!A:H,8,FALSE),D2222)</f>
        <v>20.022276958585799</v>
      </c>
    </row>
    <row r="2223" spans="1:12" x14ac:dyDescent="0.3">
      <c r="A2223" t="s">
        <v>8533</v>
      </c>
      <c r="B2223" t="s">
        <v>6866</v>
      </c>
      <c r="C2223" t="s">
        <v>3536</v>
      </c>
      <c r="D2223" s="3">
        <v>3</v>
      </c>
      <c r="E2223" s="3" t="s">
        <v>6628</v>
      </c>
      <c r="F2223" s="9">
        <v>45211.249978703709</v>
      </c>
      <c r="G2223" s="9">
        <v>45211.3649</v>
      </c>
      <c r="H2223" s="9">
        <v>45211.373589814822</v>
      </c>
      <c r="I2223" s="5" t="str">
        <f>IF(VLOOKUP(B2223, 'Customer Data'!B:C,2,FALSE)='Order Data per SKU'!E2223,"","Different")</f>
        <v/>
      </c>
      <c r="J2223" s="5">
        <f>VLOOKUP(C2223,'Warehouse Data'!A:G,7,FALSE)</f>
        <v>12.99</v>
      </c>
      <c r="K2223" s="5">
        <f t="shared" si="34"/>
        <v>38.97</v>
      </c>
      <c r="L2223" s="15">
        <f>PRODUCT(VLOOKUP(C2223,'Warehouse Data'!A:H,8,FALSE),D2223)</f>
        <v>0.30679796991721892</v>
      </c>
    </row>
    <row r="2224" spans="1:12" x14ac:dyDescent="0.3">
      <c r="A2224" t="s">
        <v>8534</v>
      </c>
      <c r="B2224" t="s">
        <v>6851</v>
      </c>
      <c r="C2224" t="s">
        <v>3198</v>
      </c>
      <c r="D2224" s="3">
        <v>5</v>
      </c>
      <c r="E2224" s="3" t="s">
        <v>6663</v>
      </c>
      <c r="F2224" s="9">
        <v>45211.562978703711</v>
      </c>
      <c r="G2224" s="9">
        <v>45211.737800000003</v>
      </c>
      <c r="H2224" s="9">
        <v>45211.887284259268</v>
      </c>
      <c r="I2224" s="5" t="str">
        <f>IF(VLOOKUP(B2224, 'Customer Data'!B:C,2,FALSE)='Order Data per SKU'!E2224,"","Different")</f>
        <v/>
      </c>
      <c r="J2224" s="5">
        <f>VLOOKUP(C2224,'Warehouse Data'!A:G,7,FALSE)</f>
        <v>49.99</v>
      </c>
      <c r="K2224" s="5">
        <f t="shared" si="34"/>
        <v>249.95000000000002</v>
      </c>
      <c r="L2224" s="15">
        <f>PRODUCT(VLOOKUP(C2224,'Warehouse Data'!A:H,8,FALSE),D2224)</f>
        <v>12.541903709622851</v>
      </c>
    </row>
    <row r="2225" spans="1:12" x14ac:dyDescent="0.3">
      <c r="A2225" t="s">
        <v>8535</v>
      </c>
      <c r="B2225" t="s">
        <v>7244</v>
      </c>
      <c r="C2225" t="s">
        <v>4592</v>
      </c>
      <c r="D2225" s="3">
        <v>2</v>
      </c>
      <c r="E2225" s="3" t="s">
        <v>6664</v>
      </c>
      <c r="F2225" s="9">
        <v>45211.907978703712</v>
      </c>
      <c r="G2225" s="9">
        <v>45212.076399999998</v>
      </c>
      <c r="H2225" s="9">
        <v>45212.648950925934</v>
      </c>
      <c r="I2225" s="5" t="str">
        <f>IF(VLOOKUP(B2225, 'Customer Data'!B:C,2,FALSE)='Order Data per SKU'!E2225,"","Different")</f>
        <v>Different</v>
      </c>
      <c r="J2225" s="5">
        <f>VLOOKUP(C2225,'Warehouse Data'!A:G,7,FALSE)</f>
        <v>9.99</v>
      </c>
      <c r="K2225" s="5">
        <f t="shared" si="34"/>
        <v>19.98</v>
      </c>
      <c r="L2225" s="15">
        <f>PRODUCT(VLOOKUP(C2225,'Warehouse Data'!A:H,8,FALSE),D2225)</f>
        <v>60.006234450929632</v>
      </c>
    </row>
    <row r="2226" spans="1:12" x14ac:dyDescent="0.3">
      <c r="A2226" t="s">
        <v>8536</v>
      </c>
      <c r="B2226" t="s">
        <v>6911</v>
      </c>
      <c r="C2226" t="s">
        <v>3894</v>
      </c>
      <c r="D2226" s="3">
        <v>2</v>
      </c>
      <c r="E2226" s="3" t="s">
        <v>6623</v>
      </c>
      <c r="F2226" s="9">
        <v>45211.908978703708</v>
      </c>
      <c r="G2226" s="9">
        <v>45211.980600000003</v>
      </c>
      <c r="H2226" s="9">
        <v>45212.0416175926</v>
      </c>
      <c r="I2226" s="5" t="str">
        <f>IF(VLOOKUP(B2226, 'Customer Data'!B:C,2,FALSE)='Order Data per SKU'!E2226,"","Different")</f>
        <v/>
      </c>
      <c r="J2226" s="5">
        <f>VLOOKUP(C2226,'Warehouse Data'!A:G,7,FALSE)</f>
        <v>9.99</v>
      </c>
      <c r="K2226" s="5">
        <f t="shared" si="34"/>
        <v>19.98</v>
      </c>
      <c r="L2226" s="15">
        <f>PRODUCT(VLOOKUP(C2226,'Warehouse Data'!A:H,8,FALSE),D2226)</f>
        <v>1.007452594443671</v>
      </c>
    </row>
    <row r="2227" spans="1:12" x14ac:dyDescent="0.3">
      <c r="A2227" t="s">
        <v>8536</v>
      </c>
      <c r="B2227" t="s">
        <v>6911</v>
      </c>
      <c r="C2227" t="s">
        <v>5224</v>
      </c>
      <c r="D2227" s="3">
        <v>2</v>
      </c>
      <c r="E2227" s="3" t="s">
        <v>6623</v>
      </c>
      <c r="F2227" s="9">
        <v>45211.908978703708</v>
      </c>
      <c r="G2227" s="9">
        <v>45211.989800000003</v>
      </c>
      <c r="H2227" s="9">
        <v>45212.0416175926</v>
      </c>
      <c r="I2227" s="5" t="str">
        <f>IF(VLOOKUP(B2227, 'Customer Data'!B:C,2,FALSE)='Order Data per SKU'!E2227,"","Different")</f>
        <v/>
      </c>
      <c r="J2227" s="5">
        <f>VLOOKUP(C2227,'Warehouse Data'!A:G,7,FALSE)</f>
        <v>23.99</v>
      </c>
      <c r="K2227" s="5">
        <f t="shared" si="34"/>
        <v>47.98</v>
      </c>
      <c r="L2227" s="15">
        <f>PRODUCT(VLOOKUP(C2227,'Warehouse Data'!A:H,8,FALSE),D2227)</f>
        <v>3.0052299759831236</v>
      </c>
    </row>
    <row r="2228" spans="1:12" x14ac:dyDescent="0.3">
      <c r="A2228" t="s">
        <v>8537</v>
      </c>
      <c r="B2228" t="s">
        <v>7274</v>
      </c>
      <c r="C2228" t="s">
        <v>5247</v>
      </c>
      <c r="D2228" s="3">
        <v>6</v>
      </c>
      <c r="E2228" s="3" t="s">
        <v>6664</v>
      </c>
      <c r="F2228" s="9">
        <v>45211.941978703711</v>
      </c>
      <c r="G2228" s="9">
        <v>45212.015299999999</v>
      </c>
      <c r="H2228" s="9">
        <v>45212.247534259266</v>
      </c>
      <c r="I2228" s="5" t="str">
        <f>IF(VLOOKUP(B2228, 'Customer Data'!B:C,2,FALSE)='Order Data per SKU'!E2228,"","Different")</f>
        <v/>
      </c>
      <c r="J2228" s="5">
        <f>VLOOKUP(C2228,'Warehouse Data'!A:G,7,FALSE)</f>
        <v>18.989999999999998</v>
      </c>
      <c r="K2228" s="5">
        <f t="shared" si="34"/>
        <v>113.94</v>
      </c>
      <c r="L2228" s="15">
        <f>PRODUCT(VLOOKUP(C2228,'Warehouse Data'!A:H,8,FALSE),D2228)</f>
        <v>3.0372413981227266</v>
      </c>
    </row>
    <row r="2229" spans="1:12" x14ac:dyDescent="0.3">
      <c r="A2229" t="s">
        <v>8538</v>
      </c>
      <c r="B2229" t="s">
        <v>7078</v>
      </c>
      <c r="C2229" t="s">
        <v>3120</v>
      </c>
      <c r="D2229" s="3">
        <v>7</v>
      </c>
      <c r="E2229" s="3" t="s">
        <v>6623</v>
      </c>
      <c r="F2229" s="9">
        <v>45212.246978703712</v>
      </c>
      <c r="G2229" s="9">
        <v>45212.323499999999</v>
      </c>
      <c r="H2229" s="9">
        <v>45212.798367592601</v>
      </c>
      <c r="I2229" s="5" t="str">
        <f>IF(VLOOKUP(B2229, 'Customer Data'!B:C,2,FALSE)='Order Data per SKU'!E2229,"","Different")</f>
        <v/>
      </c>
      <c r="J2229" s="5">
        <f>VLOOKUP(C2229,'Warehouse Data'!A:G,7,FALSE)</f>
        <v>10.99</v>
      </c>
      <c r="K2229" s="5">
        <f t="shared" si="34"/>
        <v>76.930000000000007</v>
      </c>
      <c r="L2229" s="15">
        <f>PRODUCT(VLOOKUP(C2229,'Warehouse Data'!A:H,8,FALSE),D2229)</f>
        <v>3.5595022771494653</v>
      </c>
    </row>
    <row r="2230" spans="1:12" x14ac:dyDescent="0.3">
      <c r="A2230" t="s">
        <v>8538</v>
      </c>
      <c r="B2230" t="s">
        <v>7078</v>
      </c>
      <c r="C2230" t="s">
        <v>5315</v>
      </c>
      <c r="D2230" s="3">
        <v>1</v>
      </c>
      <c r="E2230" s="3" t="s">
        <v>6623</v>
      </c>
      <c r="F2230" s="9">
        <v>45212.246978703712</v>
      </c>
      <c r="G2230" s="9">
        <v>45212.270900000003</v>
      </c>
      <c r="H2230" s="9">
        <v>45212.798367592601</v>
      </c>
      <c r="I2230" s="5" t="str">
        <f>IF(VLOOKUP(B2230, 'Customer Data'!B:C,2,FALSE)='Order Data per SKU'!E2230,"","Different")</f>
        <v/>
      </c>
      <c r="J2230" s="5">
        <f>VLOOKUP(C2230,'Warehouse Data'!A:G,7,FALSE)</f>
        <v>12.99</v>
      </c>
      <c r="K2230" s="5">
        <f t="shared" si="34"/>
        <v>12.99</v>
      </c>
      <c r="L2230" s="15">
        <f>PRODUCT(VLOOKUP(C2230,'Warehouse Data'!A:H,8,FALSE),D2230)</f>
        <v>3.0041407383825498</v>
      </c>
    </row>
    <row r="2231" spans="1:12" x14ac:dyDescent="0.3">
      <c r="A2231" t="s">
        <v>8539</v>
      </c>
      <c r="B2231" t="s">
        <v>7127</v>
      </c>
      <c r="C2231" t="s">
        <v>5777</v>
      </c>
      <c r="D2231" s="3">
        <v>4</v>
      </c>
      <c r="E2231" s="3" t="s">
        <v>6624</v>
      </c>
      <c r="F2231" s="9">
        <v>45212.662978703709</v>
      </c>
      <c r="G2231" s="9">
        <v>45212.666400000002</v>
      </c>
      <c r="H2231" s="9">
        <v>45212.698395370375</v>
      </c>
      <c r="I2231" s="5" t="str">
        <f>IF(VLOOKUP(B2231, 'Customer Data'!B:C,2,FALSE)='Order Data per SKU'!E2231,"","Different")</f>
        <v/>
      </c>
      <c r="J2231" s="5">
        <f>VLOOKUP(C2231,'Warehouse Data'!A:G,7,FALSE)</f>
        <v>39.99</v>
      </c>
      <c r="K2231" s="5">
        <f t="shared" si="34"/>
        <v>159.96</v>
      </c>
      <c r="L2231" s="15">
        <f>PRODUCT(VLOOKUP(C2231,'Warehouse Data'!A:H,8,FALSE),D2231)</f>
        <v>12.018857106715815</v>
      </c>
    </row>
    <row r="2232" spans="1:12" x14ac:dyDescent="0.3">
      <c r="A2232" t="s">
        <v>8539</v>
      </c>
      <c r="B2232" t="s">
        <v>7127</v>
      </c>
      <c r="C2232" t="s">
        <v>4041</v>
      </c>
      <c r="D2232" s="3">
        <v>5</v>
      </c>
      <c r="E2232" s="3" t="s">
        <v>6624</v>
      </c>
      <c r="F2232" s="9">
        <v>45212.662978703709</v>
      </c>
      <c r="G2232" s="9">
        <v>45212.666100000002</v>
      </c>
      <c r="H2232" s="9">
        <v>45212.698395370375</v>
      </c>
      <c r="I2232" s="5" t="str">
        <f>IF(VLOOKUP(B2232, 'Customer Data'!B:C,2,FALSE)='Order Data per SKU'!E2232,"","Different")</f>
        <v/>
      </c>
      <c r="J2232" s="5">
        <f>VLOOKUP(C2232,'Warehouse Data'!A:G,7,FALSE)</f>
        <v>19.989999999999998</v>
      </c>
      <c r="K2232" s="5">
        <f t="shared" si="34"/>
        <v>99.949999999999989</v>
      </c>
      <c r="L2232" s="15">
        <f>PRODUCT(VLOOKUP(C2232,'Warehouse Data'!A:H,8,FALSE),D2232)</f>
        <v>125.01733068923525</v>
      </c>
    </row>
    <row r="2233" spans="1:12" x14ac:dyDescent="0.3">
      <c r="A2233" t="s">
        <v>8540</v>
      </c>
      <c r="B2233" t="s">
        <v>7187</v>
      </c>
      <c r="C2233" t="s">
        <v>4126</v>
      </c>
      <c r="D2233" s="3">
        <v>5</v>
      </c>
      <c r="E2233" s="3" t="s">
        <v>6651</v>
      </c>
      <c r="F2233" s="9">
        <v>45212.896978703706</v>
      </c>
      <c r="G2233" s="9">
        <v>45213.031300000002</v>
      </c>
      <c r="H2233" s="9">
        <v>45213.090034259265</v>
      </c>
      <c r="I2233" s="5" t="str">
        <f>IF(VLOOKUP(B2233, 'Customer Data'!B:C,2,FALSE)='Order Data per SKU'!E2233,"","Different")</f>
        <v>Different</v>
      </c>
      <c r="J2233" s="5">
        <f>VLOOKUP(C2233,'Warehouse Data'!A:G,7,FALSE)</f>
        <v>24.99</v>
      </c>
      <c r="K2233" s="5">
        <f t="shared" si="34"/>
        <v>124.94999999999999</v>
      </c>
      <c r="L2233" s="15">
        <f>PRODUCT(VLOOKUP(C2233,'Warehouse Data'!A:H,8,FALSE),D2233)</f>
        <v>120.04155692252111</v>
      </c>
    </row>
    <row r="2234" spans="1:12" x14ac:dyDescent="0.3">
      <c r="A2234" t="s">
        <v>8540</v>
      </c>
      <c r="B2234" t="s">
        <v>7187</v>
      </c>
      <c r="C2234" t="s">
        <v>4881</v>
      </c>
      <c r="D2234" s="3">
        <v>2</v>
      </c>
      <c r="E2234" s="3" t="s">
        <v>6651</v>
      </c>
      <c r="F2234" s="9">
        <v>45212.896978703706</v>
      </c>
      <c r="G2234" s="9">
        <v>45212.976499999997</v>
      </c>
      <c r="H2234" s="9">
        <v>45213.090034259265</v>
      </c>
      <c r="I2234" s="5" t="str">
        <f>IF(VLOOKUP(B2234, 'Customer Data'!B:C,2,FALSE)='Order Data per SKU'!E2234,"","Different")</f>
        <v>Different</v>
      </c>
      <c r="J2234" s="5">
        <f>VLOOKUP(C2234,'Warehouse Data'!A:G,7,FALSE)</f>
        <v>12.99</v>
      </c>
      <c r="K2234" s="5">
        <f t="shared" si="34"/>
        <v>25.98</v>
      </c>
      <c r="L2234" s="15">
        <f>PRODUCT(VLOOKUP(C2234,'Warehouse Data'!A:H,8,FALSE),D2234)</f>
        <v>20.001605109881655</v>
      </c>
    </row>
    <row r="2235" spans="1:12" x14ac:dyDescent="0.3">
      <c r="A2235" t="s">
        <v>8541</v>
      </c>
      <c r="B2235" t="s">
        <v>6841</v>
      </c>
      <c r="C2235" t="s">
        <v>5224</v>
      </c>
      <c r="D2235" s="3">
        <v>6</v>
      </c>
      <c r="E2235" s="3" t="s">
        <v>6643</v>
      </c>
      <c r="F2235" s="9">
        <v>45213.171978703707</v>
      </c>
      <c r="G2235" s="9">
        <v>45213.871899999998</v>
      </c>
      <c r="H2235" s="9">
        <v>45214.115034259266</v>
      </c>
      <c r="I2235" s="5" t="str">
        <f>IF(VLOOKUP(B2235, 'Customer Data'!B:C,2,FALSE)='Order Data per SKU'!E2235,"","Different")</f>
        <v/>
      </c>
      <c r="J2235" s="5">
        <f>VLOOKUP(C2235,'Warehouse Data'!A:G,7,FALSE)</f>
        <v>23.99</v>
      </c>
      <c r="K2235" s="5">
        <f t="shared" si="34"/>
        <v>143.94</v>
      </c>
      <c r="L2235" s="15">
        <f>PRODUCT(VLOOKUP(C2235,'Warehouse Data'!A:H,8,FALSE),D2235)</f>
        <v>9.0156899279493707</v>
      </c>
    </row>
    <row r="2236" spans="1:12" x14ac:dyDescent="0.3">
      <c r="A2236" t="s">
        <v>8542</v>
      </c>
      <c r="B2236" t="s">
        <v>6993</v>
      </c>
      <c r="C2236" t="s">
        <v>3286</v>
      </c>
      <c r="D2236" s="3">
        <v>4</v>
      </c>
      <c r="E2236" s="3" t="s">
        <v>6640</v>
      </c>
      <c r="F2236" s="9">
        <v>45213.366978703707</v>
      </c>
      <c r="G2236" s="9">
        <v>45213.541899999997</v>
      </c>
      <c r="H2236" s="9">
        <v>45213.610034259262</v>
      </c>
      <c r="I2236" s="5" t="str">
        <f>IF(VLOOKUP(B2236, 'Customer Data'!B:C,2,FALSE)='Order Data per SKU'!E2236,"","Different")</f>
        <v>Different</v>
      </c>
      <c r="J2236" s="5">
        <f>VLOOKUP(C2236,'Warehouse Data'!A:G,7,FALSE)</f>
        <v>48.99</v>
      </c>
      <c r="K2236" s="5">
        <f t="shared" si="34"/>
        <v>195.96</v>
      </c>
      <c r="L2236" s="15">
        <f>PRODUCT(VLOOKUP(C2236,'Warehouse Data'!A:H,8,FALSE),D2236)</f>
        <v>20.029461902578579</v>
      </c>
    </row>
    <row r="2237" spans="1:12" x14ac:dyDescent="0.3">
      <c r="A2237" t="s">
        <v>8542</v>
      </c>
      <c r="B2237" t="s">
        <v>6993</v>
      </c>
      <c r="C2237" t="s">
        <v>4239</v>
      </c>
      <c r="D2237" s="3">
        <v>3</v>
      </c>
      <c r="E2237" s="3" t="s">
        <v>6640</v>
      </c>
      <c r="F2237" s="9">
        <v>45213.366978703707</v>
      </c>
      <c r="G2237" s="9">
        <v>45213.393799999998</v>
      </c>
      <c r="H2237" s="9">
        <v>45213.610034259262</v>
      </c>
      <c r="I2237" s="5" t="str">
        <f>IF(VLOOKUP(B2237, 'Customer Data'!B:C,2,FALSE)='Order Data per SKU'!E2237,"","Different")</f>
        <v>Different</v>
      </c>
      <c r="J2237" s="5">
        <f>VLOOKUP(C2237,'Warehouse Data'!A:G,7,FALSE)</f>
        <v>39.99</v>
      </c>
      <c r="K2237" s="5">
        <f t="shared" si="34"/>
        <v>119.97</v>
      </c>
      <c r="L2237" s="15">
        <f>PRODUCT(VLOOKUP(C2237,'Warehouse Data'!A:H,8,FALSE),D2237)</f>
        <v>2.4005607482706424</v>
      </c>
    </row>
    <row r="2238" spans="1:12" x14ac:dyDescent="0.3">
      <c r="A2238" t="s">
        <v>8543</v>
      </c>
      <c r="B2238" t="s">
        <v>7229</v>
      </c>
      <c r="C2238" t="s">
        <v>5676</v>
      </c>
      <c r="D2238" s="3">
        <v>11</v>
      </c>
      <c r="E2238" s="3" t="s">
        <v>6624</v>
      </c>
      <c r="F2238" s="9">
        <v>45213.367978703704</v>
      </c>
      <c r="G2238" s="9">
        <v>45213.387699999999</v>
      </c>
      <c r="H2238" s="9">
        <v>45214.040200925927</v>
      </c>
      <c r="I2238" s="5" t="str">
        <f>IF(VLOOKUP(B2238, 'Customer Data'!B:C,2,FALSE)='Order Data per SKU'!E2238,"","Different")</f>
        <v/>
      </c>
      <c r="J2238" s="5">
        <f>VLOOKUP(C2238,'Warehouse Data'!A:G,7,FALSE)</f>
        <v>24.99</v>
      </c>
      <c r="K2238" s="5">
        <f t="shared" si="34"/>
        <v>274.89</v>
      </c>
      <c r="L2238" s="15">
        <f>PRODUCT(VLOOKUP(C2238,'Warehouse Data'!A:H,8,FALSE),D2238)</f>
        <v>16.570984796153422</v>
      </c>
    </row>
    <row r="2239" spans="1:12" x14ac:dyDescent="0.3">
      <c r="A2239" t="s">
        <v>8543</v>
      </c>
      <c r="B2239" t="s">
        <v>7229</v>
      </c>
      <c r="C2239" t="s">
        <v>4987</v>
      </c>
      <c r="D2239" s="3">
        <v>2</v>
      </c>
      <c r="E2239" s="3" t="s">
        <v>6624</v>
      </c>
      <c r="F2239" s="9">
        <v>45213.367978703704</v>
      </c>
      <c r="G2239" s="9">
        <v>45213.5792</v>
      </c>
      <c r="H2239" s="9">
        <v>45214.040200925927</v>
      </c>
      <c r="I2239" s="5" t="str">
        <f>IF(VLOOKUP(B2239, 'Customer Data'!B:C,2,FALSE)='Order Data per SKU'!E2239,"","Different")</f>
        <v/>
      </c>
      <c r="J2239" s="5">
        <f>VLOOKUP(C2239,'Warehouse Data'!A:G,7,FALSE)</f>
        <v>10.99</v>
      </c>
      <c r="K2239" s="5">
        <f t="shared" si="34"/>
        <v>21.98</v>
      </c>
      <c r="L2239" s="15">
        <f>PRODUCT(VLOOKUP(C2239,'Warehouse Data'!A:H,8,FALSE),D2239)</f>
        <v>1.0029324447490897</v>
      </c>
    </row>
    <row r="2240" spans="1:12" x14ac:dyDescent="0.3">
      <c r="A2240" t="s">
        <v>8543</v>
      </c>
      <c r="B2240" t="s">
        <v>7229</v>
      </c>
      <c r="C2240" t="s">
        <v>4116</v>
      </c>
      <c r="D2240" s="3">
        <v>6</v>
      </c>
      <c r="E2240" s="3" t="s">
        <v>6624</v>
      </c>
      <c r="F2240" s="9">
        <v>45213.367978703704</v>
      </c>
      <c r="G2240" s="9">
        <v>45213.7235</v>
      </c>
      <c r="H2240" s="9">
        <v>45214.040200925927</v>
      </c>
      <c r="I2240" s="5" t="str">
        <f>IF(VLOOKUP(B2240, 'Customer Data'!B:C,2,FALSE)='Order Data per SKU'!E2240,"","Different")</f>
        <v/>
      </c>
      <c r="J2240" s="5">
        <f>VLOOKUP(C2240,'Warehouse Data'!A:G,7,FALSE)</f>
        <v>39.99</v>
      </c>
      <c r="K2240" s="5">
        <f t="shared" si="34"/>
        <v>239.94</v>
      </c>
      <c r="L2240" s="15">
        <f>PRODUCT(VLOOKUP(C2240,'Warehouse Data'!A:H,8,FALSE),D2240)</f>
        <v>132.04145472370868</v>
      </c>
    </row>
    <row r="2241" spans="1:12" x14ac:dyDescent="0.3">
      <c r="A2241" t="s">
        <v>8544</v>
      </c>
      <c r="B2241" t="s">
        <v>7016</v>
      </c>
      <c r="C2241" t="s">
        <v>5472</v>
      </c>
      <c r="D2241" s="3">
        <v>5</v>
      </c>
      <c r="E2241" s="3" t="s">
        <v>6663</v>
      </c>
      <c r="F2241" s="9">
        <v>45213.7629787037</v>
      </c>
      <c r="G2241" s="9">
        <v>45214.197200000002</v>
      </c>
      <c r="H2241" s="9">
        <v>45214.653950925924</v>
      </c>
      <c r="I2241" s="5" t="str">
        <f>IF(VLOOKUP(B2241, 'Customer Data'!B:C,2,FALSE)='Order Data per SKU'!E2241,"","Different")</f>
        <v/>
      </c>
      <c r="J2241" s="5">
        <f>VLOOKUP(C2241,'Warehouse Data'!A:G,7,FALSE)</f>
        <v>10.99</v>
      </c>
      <c r="K2241" s="5">
        <f t="shared" si="34"/>
        <v>54.95</v>
      </c>
      <c r="L2241" s="15">
        <f>PRODUCT(VLOOKUP(C2241,'Warehouse Data'!A:H,8,FALSE),D2241)</f>
        <v>85.044256269462267</v>
      </c>
    </row>
    <row r="2242" spans="1:12" x14ac:dyDescent="0.3">
      <c r="A2242" t="s">
        <v>8544</v>
      </c>
      <c r="B2242" t="s">
        <v>7016</v>
      </c>
      <c r="C2242" t="s">
        <v>4610</v>
      </c>
      <c r="D2242" s="3">
        <v>4</v>
      </c>
      <c r="E2242" s="3" t="s">
        <v>6663</v>
      </c>
      <c r="F2242" s="9">
        <v>45213.7629787037</v>
      </c>
      <c r="G2242" s="9">
        <v>45214.491000000002</v>
      </c>
      <c r="H2242" s="9">
        <v>45214.653950925924</v>
      </c>
      <c r="I2242" s="5" t="str">
        <f>IF(VLOOKUP(B2242, 'Customer Data'!B:C,2,FALSE)='Order Data per SKU'!E2242,"","Different")</f>
        <v/>
      </c>
      <c r="J2242" s="5">
        <f>VLOOKUP(C2242,'Warehouse Data'!A:G,7,FALSE)</f>
        <v>11.99</v>
      </c>
      <c r="K2242" s="5">
        <f t="shared" si="34"/>
        <v>47.96</v>
      </c>
      <c r="L2242" s="15">
        <f>PRODUCT(VLOOKUP(C2242,'Warehouse Data'!A:H,8,FALSE),D2242)</f>
        <v>4.017332617839493</v>
      </c>
    </row>
    <row r="2243" spans="1:12" x14ac:dyDescent="0.3">
      <c r="A2243" t="s">
        <v>8545</v>
      </c>
      <c r="B2243" t="s">
        <v>6899</v>
      </c>
      <c r="C2243" t="s">
        <v>3066</v>
      </c>
      <c r="D2243" s="3">
        <v>6</v>
      </c>
      <c r="E2243" s="3" t="s">
        <v>6653</v>
      </c>
      <c r="F2243" s="9">
        <v>45214.078978703699</v>
      </c>
      <c r="G2243" s="9">
        <v>45214.384700000002</v>
      </c>
      <c r="H2243" s="9">
        <v>45214.949117592587</v>
      </c>
      <c r="I2243" s="5" t="str">
        <f>IF(VLOOKUP(B2243, 'Customer Data'!B:C,2,FALSE)='Order Data per SKU'!E2243,"","Different")</f>
        <v/>
      </c>
      <c r="J2243" s="5">
        <f>VLOOKUP(C2243,'Warehouse Data'!A:G,7,FALSE)</f>
        <v>23.99</v>
      </c>
      <c r="K2243" s="5">
        <f t="shared" si="34"/>
        <v>143.94</v>
      </c>
      <c r="L2243" s="15">
        <f>PRODUCT(VLOOKUP(C2243,'Warehouse Data'!A:H,8,FALSE),D2243)</f>
        <v>24.014532769397267</v>
      </c>
    </row>
    <row r="2244" spans="1:12" x14ac:dyDescent="0.3">
      <c r="A2244" t="s">
        <v>8545</v>
      </c>
      <c r="B2244" t="s">
        <v>6899</v>
      </c>
      <c r="C2244" t="s">
        <v>5385</v>
      </c>
      <c r="D2244" s="3">
        <v>7</v>
      </c>
      <c r="E2244" s="3" t="s">
        <v>6653</v>
      </c>
      <c r="F2244" s="9">
        <v>45214.078978703699</v>
      </c>
      <c r="G2244" s="9">
        <v>45214.5887</v>
      </c>
      <c r="H2244" s="9">
        <v>45214.949117592587</v>
      </c>
      <c r="I2244" s="5" t="str">
        <f>IF(VLOOKUP(B2244, 'Customer Data'!B:C,2,FALSE)='Order Data per SKU'!E2244,"","Different")</f>
        <v/>
      </c>
      <c r="J2244" s="5">
        <f>VLOOKUP(C2244,'Warehouse Data'!A:G,7,FALSE)</f>
        <v>39.99</v>
      </c>
      <c r="K2244" s="5">
        <f t="shared" ref="K2244:K2307" si="35">J2244*D2244</f>
        <v>279.93</v>
      </c>
      <c r="L2244" s="15">
        <f>PRODUCT(VLOOKUP(C2244,'Warehouse Data'!A:H,8,FALSE),D2244)</f>
        <v>14.020795082508068</v>
      </c>
    </row>
    <row r="2245" spans="1:12" x14ac:dyDescent="0.3">
      <c r="A2245" t="s">
        <v>8546</v>
      </c>
      <c r="B2245" t="s">
        <v>7153</v>
      </c>
      <c r="C2245" t="s">
        <v>3862</v>
      </c>
      <c r="D2245" s="3">
        <v>8</v>
      </c>
      <c r="E2245" s="3" t="s">
        <v>6640</v>
      </c>
      <c r="F2245" s="9">
        <v>45214.161978703698</v>
      </c>
      <c r="G2245" s="9">
        <v>45214.211600000002</v>
      </c>
      <c r="H2245" s="9">
        <v>45214.284895370365</v>
      </c>
      <c r="I2245" s="5" t="str">
        <f>IF(VLOOKUP(B2245, 'Customer Data'!B:C,2,FALSE)='Order Data per SKU'!E2245,"","Different")</f>
        <v/>
      </c>
      <c r="J2245" s="5">
        <f>VLOOKUP(C2245,'Warehouse Data'!A:G,7,FALSE)</f>
        <v>27.99</v>
      </c>
      <c r="K2245" s="5">
        <f t="shared" si="35"/>
        <v>223.92</v>
      </c>
      <c r="L2245" s="15">
        <f>PRODUCT(VLOOKUP(C2245,'Warehouse Data'!A:H,8,FALSE),D2245)</f>
        <v>24.007509380424331</v>
      </c>
    </row>
    <row r="2246" spans="1:12" x14ac:dyDescent="0.3">
      <c r="A2246" t="s">
        <v>8547</v>
      </c>
      <c r="B2246" t="s">
        <v>6905</v>
      </c>
      <c r="C2246" t="s">
        <v>3033</v>
      </c>
      <c r="D2246" s="3">
        <v>3</v>
      </c>
      <c r="E2246" s="3" t="s">
        <v>6661</v>
      </c>
      <c r="F2246" s="9">
        <v>45214.371978703697</v>
      </c>
      <c r="G2246" s="9">
        <v>45214.857799999998</v>
      </c>
      <c r="H2246" s="9">
        <v>45214.862256481472</v>
      </c>
      <c r="I2246" s="5" t="str">
        <f>IF(VLOOKUP(B2246, 'Customer Data'!B:C,2,FALSE)='Order Data per SKU'!E2246,"","Different")</f>
        <v/>
      </c>
      <c r="J2246" s="5">
        <f>VLOOKUP(C2246,'Warehouse Data'!A:G,7,FALSE)</f>
        <v>42.99</v>
      </c>
      <c r="K2246" s="5">
        <f t="shared" si="35"/>
        <v>128.97</v>
      </c>
      <c r="L2246" s="15">
        <f>PRODUCT(VLOOKUP(C2246,'Warehouse Data'!A:H,8,FALSE),D2246)</f>
        <v>90.003515764482557</v>
      </c>
    </row>
    <row r="2247" spans="1:12" x14ac:dyDescent="0.3">
      <c r="A2247" t="s">
        <v>8547</v>
      </c>
      <c r="B2247" t="s">
        <v>6905</v>
      </c>
      <c r="C2247" t="s">
        <v>4121</v>
      </c>
      <c r="D2247" s="3">
        <v>6</v>
      </c>
      <c r="E2247" s="3" t="s">
        <v>6661</v>
      </c>
      <c r="F2247" s="9">
        <v>45214.371978703697</v>
      </c>
      <c r="G2247" s="9">
        <v>45214.846299999997</v>
      </c>
      <c r="H2247" s="9">
        <v>45214.862256481472</v>
      </c>
      <c r="I2247" s="5" t="str">
        <f>IF(VLOOKUP(B2247, 'Customer Data'!B:C,2,FALSE)='Order Data per SKU'!E2247,"","Different")</f>
        <v/>
      </c>
      <c r="J2247" s="5">
        <f>VLOOKUP(C2247,'Warehouse Data'!A:G,7,FALSE)</f>
        <v>99.99</v>
      </c>
      <c r="K2247" s="5">
        <f t="shared" si="35"/>
        <v>599.93999999999994</v>
      </c>
      <c r="L2247" s="15">
        <f>PRODUCT(VLOOKUP(C2247,'Warehouse Data'!A:H,8,FALSE),D2247)</f>
        <v>0.62096501854771657</v>
      </c>
    </row>
    <row r="2248" spans="1:12" x14ac:dyDescent="0.3">
      <c r="A2248" t="s">
        <v>8548</v>
      </c>
      <c r="B2248" t="s">
        <v>6780</v>
      </c>
      <c r="C2248" t="s">
        <v>4710</v>
      </c>
      <c r="D2248" s="3">
        <v>4</v>
      </c>
      <c r="E2248" s="3" t="s">
        <v>6656</v>
      </c>
      <c r="F2248" s="9">
        <v>45214.7269787037</v>
      </c>
      <c r="G2248" s="9">
        <v>45214.8318</v>
      </c>
      <c r="H2248" s="9">
        <v>45214.918645370366</v>
      </c>
      <c r="I2248" s="5" t="str">
        <f>IF(VLOOKUP(B2248, 'Customer Data'!B:C,2,FALSE)='Order Data per SKU'!E2248,"","Different")</f>
        <v>Different</v>
      </c>
      <c r="J2248" s="5">
        <f>VLOOKUP(C2248,'Warehouse Data'!A:G,7,FALSE)</f>
        <v>7.99</v>
      </c>
      <c r="K2248" s="5">
        <f t="shared" si="35"/>
        <v>31.96</v>
      </c>
      <c r="L2248" s="15">
        <f>PRODUCT(VLOOKUP(C2248,'Warehouse Data'!A:H,8,FALSE),D2248)</f>
        <v>40.020865222992391</v>
      </c>
    </row>
    <row r="2249" spans="1:12" x14ac:dyDescent="0.3">
      <c r="A2249" t="s">
        <v>8548</v>
      </c>
      <c r="B2249" t="s">
        <v>6780</v>
      </c>
      <c r="C2249" t="s">
        <v>4789</v>
      </c>
      <c r="D2249" s="3">
        <v>7</v>
      </c>
      <c r="E2249" s="3" t="s">
        <v>6656</v>
      </c>
      <c r="F2249" s="9">
        <v>45214.7269787037</v>
      </c>
      <c r="G2249" s="9">
        <v>45214.822099999998</v>
      </c>
      <c r="H2249" s="9">
        <v>45214.918645370366</v>
      </c>
      <c r="I2249" s="5" t="str">
        <f>IF(VLOOKUP(B2249, 'Customer Data'!B:C,2,FALSE)='Order Data per SKU'!E2249,"","Different")</f>
        <v>Different</v>
      </c>
      <c r="J2249" s="5">
        <f>VLOOKUP(C2249,'Warehouse Data'!A:G,7,FALSE)</f>
        <v>11.99</v>
      </c>
      <c r="K2249" s="5">
        <f t="shared" si="35"/>
        <v>83.93</v>
      </c>
      <c r="L2249" s="15">
        <f>PRODUCT(VLOOKUP(C2249,'Warehouse Data'!A:H,8,FALSE),D2249)</f>
        <v>31.515246603495633</v>
      </c>
    </row>
    <row r="2250" spans="1:12" x14ac:dyDescent="0.3">
      <c r="A2250" t="s">
        <v>8549</v>
      </c>
      <c r="B2250" t="s">
        <v>6996</v>
      </c>
      <c r="C2250" t="s">
        <v>3716</v>
      </c>
      <c r="D2250" s="3">
        <v>5</v>
      </c>
      <c r="E2250" s="3" t="s">
        <v>6661</v>
      </c>
      <c r="F2250" s="9">
        <v>45215.179978703702</v>
      </c>
      <c r="G2250" s="9">
        <v>45215.311800000003</v>
      </c>
      <c r="H2250" s="9">
        <v>45215.32789537037</v>
      </c>
      <c r="I2250" s="5" t="str">
        <f>IF(VLOOKUP(B2250, 'Customer Data'!B:C,2,FALSE)='Order Data per SKU'!E2250,"","Different")</f>
        <v/>
      </c>
      <c r="J2250" s="5">
        <f>VLOOKUP(C2250,'Warehouse Data'!A:G,7,FALSE)</f>
        <v>54.99</v>
      </c>
      <c r="K2250" s="5">
        <f t="shared" si="35"/>
        <v>274.95</v>
      </c>
      <c r="L2250" s="15">
        <f>PRODUCT(VLOOKUP(C2250,'Warehouse Data'!A:H,8,FALSE),D2250)</f>
        <v>220.02475682603946</v>
      </c>
    </row>
    <row r="2251" spans="1:12" x14ac:dyDescent="0.3">
      <c r="A2251" t="s">
        <v>8550</v>
      </c>
      <c r="B2251" t="s">
        <v>7238</v>
      </c>
      <c r="C2251" t="s">
        <v>4585</v>
      </c>
      <c r="D2251" s="3">
        <v>7</v>
      </c>
      <c r="E2251" s="3" t="s">
        <v>6643</v>
      </c>
      <c r="F2251" s="9">
        <v>45215.229978703705</v>
      </c>
      <c r="G2251" s="9">
        <v>45215.360800000002</v>
      </c>
      <c r="H2251" s="9">
        <v>45215.720950925926</v>
      </c>
      <c r="I2251" s="5" t="str">
        <f>IF(VLOOKUP(B2251, 'Customer Data'!B:C,2,FALSE)='Order Data per SKU'!E2251,"","Different")</f>
        <v/>
      </c>
      <c r="J2251" s="5">
        <f>VLOOKUP(C2251,'Warehouse Data'!A:G,7,FALSE)</f>
        <v>9.99</v>
      </c>
      <c r="K2251" s="5">
        <f t="shared" si="35"/>
        <v>69.930000000000007</v>
      </c>
      <c r="L2251" s="15">
        <f>PRODUCT(VLOOKUP(C2251,'Warehouse Data'!A:H,8,FALSE),D2251)</f>
        <v>105.02777307205348</v>
      </c>
    </row>
    <row r="2252" spans="1:12" x14ac:dyDescent="0.3">
      <c r="A2252" t="s">
        <v>8550</v>
      </c>
      <c r="B2252" t="s">
        <v>7238</v>
      </c>
      <c r="C2252" t="s">
        <v>4462</v>
      </c>
      <c r="D2252" s="3">
        <v>5</v>
      </c>
      <c r="E2252" s="3" t="s">
        <v>6643</v>
      </c>
      <c r="F2252" s="9">
        <v>45215.229978703705</v>
      </c>
      <c r="G2252" s="9">
        <v>45215.698100000001</v>
      </c>
      <c r="H2252" s="9">
        <v>45215.720950925926</v>
      </c>
      <c r="I2252" s="5" t="str">
        <f>IF(VLOOKUP(B2252, 'Customer Data'!B:C,2,FALSE)='Order Data per SKU'!E2252,"","Different")</f>
        <v/>
      </c>
      <c r="J2252" s="5">
        <f>VLOOKUP(C2252,'Warehouse Data'!A:G,7,FALSE)</f>
        <v>15.99</v>
      </c>
      <c r="K2252" s="5">
        <f t="shared" si="35"/>
        <v>79.95</v>
      </c>
      <c r="L2252" s="15">
        <f>PRODUCT(VLOOKUP(C2252,'Warehouse Data'!A:H,8,FALSE),D2252)</f>
        <v>2.5377387786082108</v>
      </c>
    </row>
    <row r="2253" spans="1:12" x14ac:dyDescent="0.3">
      <c r="A2253" t="s">
        <v>8551</v>
      </c>
      <c r="B2253" t="s">
        <v>7014</v>
      </c>
      <c r="C2253" t="s">
        <v>3432</v>
      </c>
      <c r="D2253" s="3">
        <v>4</v>
      </c>
      <c r="E2253" s="3" t="s">
        <v>6660</v>
      </c>
      <c r="F2253" s="9">
        <v>45215.699978703706</v>
      </c>
      <c r="G2253" s="9">
        <v>45215.708700000003</v>
      </c>
      <c r="H2253" s="9">
        <v>45215.818728703707</v>
      </c>
      <c r="I2253" s="5" t="str">
        <f>IF(VLOOKUP(B2253, 'Customer Data'!B:C,2,FALSE)='Order Data per SKU'!E2253,"","Different")</f>
        <v>Different</v>
      </c>
      <c r="J2253" s="5">
        <f>VLOOKUP(C2253,'Warehouse Data'!A:G,7,FALSE)</f>
        <v>15.99</v>
      </c>
      <c r="K2253" s="5">
        <f t="shared" si="35"/>
        <v>63.96</v>
      </c>
      <c r="L2253" s="15">
        <f>PRODUCT(VLOOKUP(C2253,'Warehouse Data'!A:H,8,FALSE),D2253)</f>
        <v>1.631526471787762</v>
      </c>
    </row>
    <row r="2254" spans="1:12" x14ac:dyDescent="0.3">
      <c r="A2254" t="s">
        <v>8552</v>
      </c>
      <c r="B2254" t="s">
        <v>6805</v>
      </c>
      <c r="C2254" t="s">
        <v>4212</v>
      </c>
      <c r="D2254" s="3">
        <v>7</v>
      </c>
      <c r="E2254" s="3" t="s">
        <v>6619</v>
      </c>
      <c r="F2254" s="9">
        <v>45216.160978703709</v>
      </c>
      <c r="G2254" s="9">
        <v>45216.201699999998</v>
      </c>
      <c r="H2254" s="9">
        <v>45216.642923148152</v>
      </c>
      <c r="I2254" s="5" t="str">
        <f>IF(VLOOKUP(B2254, 'Customer Data'!B:C,2,FALSE)='Order Data per SKU'!E2254,"","Different")</f>
        <v/>
      </c>
      <c r="J2254" s="5">
        <f>VLOOKUP(C2254,'Warehouse Data'!A:G,7,FALSE)</f>
        <v>19.989999999999998</v>
      </c>
      <c r="K2254" s="5">
        <f t="shared" si="35"/>
        <v>139.92999999999998</v>
      </c>
      <c r="L2254" s="15">
        <f>PRODUCT(VLOOKUP(C2254,'Warehouse Data'!A:H,8,FALSE),D2254)</f>
        <v>42.019156224749395</v>
      </c>
    </row>
    <row r="2255" spans="1:12" x14ac:dyDescent="0.3">
      <c r="A2255" t="s">
        <v>8552</v>
      </c>
      <c r="B2255" t="s">
        <v>6805</v>
      </c>
      <c r="C2255" t="s">
        <v>5257</v>
      </c>
      <c r="D2255" s="3">
        <v>3</v>
      </c>
      <c r="E2255" s="3" t="s">
        <v>6619</v>
      </c>
      <c r="F2255" s="9">
        <v>45216.160978703709</v>
      </c>
      <c r="G2255" s="9">
        <v>45216.228499999997</v>
      </c>
      <c r="H2255" s="9">
        <v>45216.642923148152</v>
      </c>
      <c r="I2255" s="5" t="str">
        <f>IF(VLOOKUP(B2255, 'Customer Data'!B:C,2,FALSE)='Order Data per SKU'!E2255,"","Different")</f>
        <v/>
      </c>
      <c r="J2255" s="5">
        <f>VLOOKUP(C2255,'Warehouse Data'!A:G,7,FALSE)</f>
        <v>21.99</v>
      </c>
      <c r="K2255" s="5">
        <f t="shared" si="35"/>
        <v>65.97</v>
      </c>
      <c r="L2255" s="15">
        <f>PRODUCT(VLOOKUP(C2255,'Warehouse Data'!A:H,8,FALSE),D2255)</f>
        <v>3.0277170751032179</v>
      </c>
    </row>
    <row r="2256" spans="1:12" x14ac:dyDescent="0.3">
      <c r="A2256" t="s">
        <v>8553</v>
      </c>
      <c r="B2256" t="s">
        <v>7149</v>
      </c>
      <c r="C2256" t="s">
        <v>5948</v>
      </c>
      <c r="D2256" s="3">
        <v>1</v>
      </c>
      <c r="E2256" s="3" t="s">
        <v>6656</v>
      </c>
      <c r="F2256" s="9">
        <v>45216.565978703708</v>
      </c>
      <c r="G2256" s="9">
        <v>45216.618000000002</v>
      </c>
      <c r="H2256" s="9">
        <v>45217.36597870371</v>
      </c>
      <c r="I2256" s="5" t="str">
        <f>IF(VLOOKUP(B2256, 'Customer Data'!B:C,2,FALSE)='Order Data per SKU'!E2256,"","Different")</f>
        <v/>
      </c>
      <c r="J2256" s="5">
        <f>VLOOKUP(C2256,'Warehouse Data'!A:G,7,FALSE)</f>
        <v>499.99</v>
      </c>
      <c r="K2256" s="5">
        <f t="shared" si="35"/>
        <v>499.99</v>
      </c>
      <c r="L2256" s="15">
        <f>PRODUCT(VLOOKUP(C2256,'Warehouse Data'!A:H,8,FALSE),D2256)</f>
        <v>3.007102564300161</v>
      </c>
    </row>
    <row r="2257" spans="1:12" x14ac:dyDescent="0.3">
      <c r="A2257" t="s">
        <v>8553</v>
      </c>
      <c r="B2257" t="s">
        <v>7149</v>
      </c>
      <c r="C2257" t="s">
        <v>5796</v>
      </c>
      <c r="D2257" s="3">
        <v>5</v>
      </c>
      <c r="E2257" s="3" t="s">
        <v>6656</v>
      </c>
      <c r="F2257" s="9">
        <v>45216.565978703708</v>
      </c>
      <c r="G2257" s="9">
        <v>45216.598599999998</v>
      </c>
      <c r="H2257" s="9">
        <v>45217.36597870371</v>
      </c>
      <c r="I2257" s="5" t="str">
        <f>IF(VLOOKUP(B2257, 'Customer Data'!B:C,2,FALSE)='Order Data per SKU'!E2257,"","Different")</f>
        <v/>
      </c>
      <c r="J2257" s="5">
        <f>VLOOKUP(C2257,'Warehouse Data'!A:G,7,FALSE)</f>
        <v>89.99</v>
      </c>
      <c r="K2257" s="5">
        <f t="shared" si="35"/>
        <v>449.95</v>
      </c>
      <c r="L2257" s="15">
        <f>PRODUCT(VLOOKUP(C2257,'Warehouse Data'!A:H,8,FALSE),D2257)</f>
        <v>7.5271192804305969</v>
      </c>
    </row>
    <row r="2258" spans="1:12" x14ac:dyDescent="0.3">
      <c r="A2258" t="s">
        <v>8554</v>
      </c>
      <c r="B2258" t="s">
        <v>7124</v>
      </c>
      <c r="C2258" t="s">
        <v>4276</v>
      </c>
      <c r="D2258" s="3">
        <v>5</v>
      </c>
      <c r="E2258" s="3" t="s">
        <v>6652</v>
      </c>
      <c r="F2258" s="9">
        <v>45216.816978703704</v>
      </c>
      <c r="G2258" s="9">
        <v>45216.902600000001</v>
      </c>
      <c r="H2258" s="9">
        <v>45217.062812037038</v>
      </c>
      <c r="I2258" s="5" t="str">
        <f>IF(VLOOKUP(B2258, 'Customer Data'!B:C,2,FALSE)='Order Data per SKU'!E2258,"","Different")</f>
        <v/>
      </c>
      <c r="J2258" s="5">
        <f>VLOOKUP(C2258,'Warehouse Data'!A:G,7,FALSE)</f>
        <v>54.99</v>
      </c>
      <c r="K2258" s="5">
        <f t="shared" si="35"/>
        <v>274.95</v>
      </c>
      <c r="L2258" s="15">
        <f>PRODUCT(VLOOKUP(C2258,'Warehouse Data'!A:H,8,FALSE),D2258)</f>
        <v>2.024952847899848</v>
      </c>
    </row>
    <row r="2259" spans="1:12" x14ac:dyDescent="0.3">
      <c r="A2259" t="s">
        <v>8554</v>
      </c>
      <c r="B2259" t="s">
        <v>7124</v>
      </c>
      <c r="C2259" t="s">
        <v>5837</v>
      </c>
      <c r="D2259" s="3">
        <v>5</v>
      </c>
      <c r="E2259" s="3" t="s">
        <v>6652</v>
      </c>
      <c r="F2259" s="9">
        <v>45216.816978703704</v>
      </c>
      <c r="G2259" s="9">
        <v>45216.837399999997</v>
      </c>
      <c r="H2259" s="9">
        <v>45217.062812037038</v>
      </c>
      <c r="I2259" s="5" t="str">
        <f>IF(VLOOKUP(B2259, 'Customer Data'!B:C,2,FALSE)='Order Data per SKU'!E2259,"","Different")</f>
        <v/>
      </c>
      <c r="J2259" s="5">
        <f>VLOOKUP(C2259,'Warehouse Data'!A:G,7,FALSE)</f>
        <v>199.99</v>
      </c>
      <c r="K2259" s="5">
        <f t="shared" si="35"/>
        <v>999.95</v>
      </c>
      <c r="L2259" s="15">
        <f>PRODUCT(VLOOKUP(C2259,'Warehouse Data'!A:H,8,FALSE),D2259)</f>
        <v>22.525632303697339</v>
      </c>
    </row>
    <row r="2260" spans="1:12" x14ac:dyDescent="0.3">
      <c r="A2260" t="s">
        <v>8555</v>
      </c>
      <c r="B2260" t="s">
        <v>6952</v>
      </c>
      <c r="C2260" t="s">
        <v>5153</v>
      </c>
      <c r="D2260" s="3">
        <v>4</v>
      </c>
      <c r="E2260" s="3" t="s">
        <v>6627</v>
      </c>
      <c r="F2260" s="9">
        <v>45216.928978703705</v>
      </c>
      <c r="G2260" s="9">
        <v>45217.036200000002</v>
      </c>
      <c r="H2260" s="9">
        <v>45217.048423148146</v>
      </c>
      <c r="I2260" s="5" t="str">
        <f>IF(VLOOKUP(B2260, 'Customer Data'!B:C,2,FALSE)='Order Data per SKU'!E2260,"","Different")</f>
        <v>Different</v>
      </c>
      <c r="J2260" s="5">
        <f>VLOOKUP(C2260,'Warehouse Data'!A:G,7,FALSE)</f>
        <v>29.99</v>
      </c>
      <c r="K2260" s="5">
        <f t="shared" si="35"/>
        <v>119.96</v>
      </c>
      <c r="L2260" s="15">
        <f>PRODUCT(VLOOKUP(C2260,'Warehouse Data'!A:H,8,FALSE),D2260)</f>
        <v>0.4011595060220926</v>
      </c>
    </row>
    <row r="2261" spans="1:12" x14ac:dyDescent="0.3">
      <c r="A2261" t="s">
        <v>8556</v>
      </c>
      <c r="B2261" t="s">
        <v>6778</v>
      </c>
      <c r="C2261" t="s">
        <v>3110</v>
      </c>
      <c r="D2261" s="3">
        <v>4</v>
      </c>
      <c r="E2261" s="3" t="s">
        <v>6638</v>
      </c>
      <c r="F2261" s="9">
        <v>45217.245978703708</v>
      </c>
      <c r="G2261" s="9">
        <v>45217.389799999997</v>
      </c>
      <c r="H2261" s="9">
        <v>45217.523062037042</v>
      </c>
      <c r="I2261" s="5" t="str">
        <f>IF(VLOOKUP(B2261, 'Customer Data'!B:C,2,FALSE)='Order Data per SKU'!E2261,"","Different")</f>
        <v>Different</v>
      </c>
      <c r="J2261" s="5">
        <f>VLOOKUP(C2261,'Warehouse Data'!A:G,7,FALSE)</f>
        <v>29.99</v>
      </c>
      <c r="K2261" s="5">
        <f t="shared" si="35"/>
        <v>119.96</v>
      </c>
      <c r="L2261" s="15">
        <f>PRODUCT(VLOOKUP(C2261,'Warehouse Data'!A:H,8,FALSE),D2261)</f>
        <v>2.016274534456767</v>
      </c>
    </row>
    <row r="2262" spans="1:12" x14ac:dyDescent="0.3">
      <c r="A2262" t="s">
        <v>8557</v>
      </c>
      <c r="B2262" t="s">
        <v>7189</v>
      </c>
      <c r="C2262" t="s">
        <v>3730</v>
      </c>
      <c r="D2262" s="3">
        <v>5</v>
      </c>
      <c r="E2262" s="3" t="s">
        <v>6660</v>
      </c>
      <c r="F2262" s="9">
        <v>45217.580978703707</v>
      </c>
      <c r="G2262" s="9">
        <v>45217.633800000003</v>
      </c>
      <c r="H2262" s="9">
        <v>45217.916395370376</v>
      </c>
      <c r="I2262" s="5" t="str">
        <f>IF(VLOOKUP(B2262, 'Customer Data'!B:C,2,FALSE)='Order Data per SKU'!E2262,"","Different")</f>
        <v/>
      </c>
      <c r="J2262" s="5">
        <f>VLOOKUP(C2262,'Warehouse Data'!A:G,7,FALSE)</f>
        <v>8.99</v>
      </c>
      <c r="K2262" s="5">
        <f t="shared" si="35"/>
        <v>44.95</v>
      </c>
      <c r="L2262" s="15">
        <f>PRODUCT(VLOOKUP(C2262,'Warehouse Data'!A:H,8,FALSE),D2262)</f>
        <v>0.50828014910714958</v>
      </c>
    </row>
    <row r="2263" spans="1:12" x14ac:dyDescent="0.3">
      <c r="A2263" t="s">
        <v>8557</v>
      </c>
      <c r="B2263" t="s">
        <v>7189</v>
      </c>
      <c r="C2263" t="s">
        <v>3379</v>
      </c>
      <c r="D2263" s="3">
        <v>3</v>
      </c>
      <c r="E2263" s="3" t="s">
        <v>6660</v>
      </c>
      <c r="F2263" s="9">
        <v>45217.580978703707</v>
      </c>
      <c r="G2263" s="9">
        <v>45217.7255</v>
      </c>
      <c r="H2263" s="9">
        <v>45217.916395370376</v>
      </c>
      <c r="I2263" s="5" t="str">
        <f>IF(VLOOKUP(B2263, 'Customer Data'!B:C,2,FALSE)='Order Data per SKU'!E2263,"","Different")</f>
        <v/>
      </c>
      <c r="J2263" s="5">
        <f>VLOOKUP(C2263,'Warehouse Data'!A:G,7,FALSE)</f>
        <v>21.99</v>
      </c>
      <c r="K2263" s="5">
        <f t="shared" si="35"/>
        <v>65.97</v>
      </c>
      <c r="L2263" s="15">
        <f>PRODUCT(VLOOKUP(C2263,'Warehouse Data'!A:H,8,FALSE),D2263)</f>
        <v>0.90112842086081923</v>
      </c>
    </row>
    <row r="2264" spans="1:12" x14ac:dyDescent="0.3">
      <c r="A2264" t="s">
        <v>8558</v>
      </c>
      <c r="B2264" t="s">
        <v>7001</v>
      </c>
      <c r="C2264" t="s">
        <v>5201</v>
      </c>
      <c r="D2264" s="3">
        <v>6</v>
      </c>
      <c r="E2264" s="3" t="s">
        <v>6647</v>
      </c>
      <c r="F2264" s="9">
        <v>45217.82997870371</v>
      </c>
      <c r="G2264" s="9">
        <v>45217.872600000002</v>
      </c>
      <c r="H2264" s="9">
        <v>45218.014006481491</v>
      </c>
      <c r="I2264" s="5" t="str">
        <f>IF(VLOOKUP(B2264, 'Customer Data'!B:C,2,FALSE)='Order Data per SKU'!E2264,"","Different")</f>
        <v>Different</v>
      </c>
      <c r="J2264" s="5">
        <f>VLOOKUP(C2264,'Warehouse Data'!A:G,7,FALSE)</f>
        <v>22.99</v>
      </c>
      <c r="K2264" s="5">
        <f t="shared" si="35"/>
        <v>137.94</v>
      </c>
      <c r="L2264" s="15">
        <f>PRODUCT(VLOOKUP(C2264,'Warehouse Data'!A:H,8,FALSE),D2264)</f>
        <v>12.042074171222289</v>
      </c>
    </row>
    <row r="2265" spans="1:12" x14ac:dyDescent="0.3">
      <c r="A2265" t="s">
        <v>8559</v>
      </c>
      <c r="B2265" t="s">
        <v>6728</v>
      </c>
      <c r="C2265" t="s">
        <v>3499</v>
      </c>
      <c r="D2265" s="3">
        <v>3</v>
      </c>
      <c r="E2265" s="3" t="s">
        <v>6632</v>
      </c>
      <c r="F2265" s="9">
        <v>45218.046978703707</v>
      </c>
      <c r="G2265" s="9">
        <v>45218.114699999998</v>
      </c>
      <c r="H2265" s="9">
        <v>45218.599062037043</v>
      </c>
      <c r="I2265" s="5" t="str">
        <f>IF(VLOOKUP(B2265, 'Customer Data'!B:C,2,FALSE)='Order Data per SKU'!E2265,"","Different")</f>
        <v/>
      </c>
      <c r="J2265" s="5">
        <f>VLOOKUP(C2265,'Warehouse Data'!A:G,7,FALSE)</f>
        <v>44.99</v>
      </c>
      <c r="K2265" s="5">
        <f t="shared" si="35"/>
        <v>134.97</v>
      </c>
      <c r="L2265" s="15">
        <f>PRODUCT(VLOOKUP(C2265,'Warehouse Data'!A:H,8,FALSE),D2265)</f>
        <v>9.0295529758018382</v>
      </c>
    </row>
    <row r="2266" spans="1:12" x14ac:dyDescent="0.3">
      <c r="A2266" t="s">
        <v>8559</v>
      </c>
      <c r="B2266" t="s">
        <v>6728</v>
      </c>
      <c r="C2266" t="s">
        <v>4462</v>
      </c>
      <c r="D2266" s="3">
        <v>4</v>
      </c>
      <c r="E2266" s="3" t="s">
        <v>6632</v>
      </c>
      <c r="F2266" s="9">
        <v>45218.046978703707</v>
      </c>
      <c r="G2266" s="9">
        <v>45218.360099999998</v>
      </c>
      <c r="H2266" s="9">
        <v>45218.599062037043</v>
      </c>
      <c r="I2266" s="5" t="str">
        <f>IF(VLOOKUP(B2266, 'Customer Data'!B:C,2,FALSE)='Order Data per SKU'!E2266,"","Different")</f>
        <v/>
      </c>
      <c r="J2266" s="5">
        <f>VLOOKUP(C2266,'Warehouse Data'!A:G,7,FALSE)</f>
        <v>15.99</v>
      </c>
      <c r="K2266" s="5">
        <f t="shared" si="35"/>
        <v>63.96</v>
      </c>
      <c r="L2266" s="15">
        <f>PRODUCT(VLOOKUP(C2266,'Warehouse Data'!A:H,8,FALSE),D2266)</f>
        <v>2.0301910228865685</v>
      </c>
    </row>
    <row r="2267" spans="1:12" x14ac:dyDescent="0.3">
      <c r="A2267" t="s">
        <v>8560</v>
      </c>
      <c r="B2267" t="s">
        <v>6769</v>
      </c>
      <c r="C2267" t="s">
        <v>4594</v>
      </c>
      <c r="D2267" s="3">
        <v>8</v>
      </c>
      <c r="E2267" s="3" t="s">
        <v>6619</v>
      </c>
      <c r="F2267" s="9">
        <v>45218.180978703705</v>
      </c>
      <c r="G2267" s="9">
        <v>45218.462800000001</v>
      </c>
      <c r="H2267" s="9">
        <v>45218.623339814818</v>
      </c>
      <c r="I2267" s="5" t="str">
        <f>IF(VLOOKUP(B2267, 'Customer Data'!B:C,2,FALSE)='Order Data per SKU'!E2267,"","Different")</f>
        <v/>
      </c>
      <c r="J2267" s="5">
        <f>VLOOKUP(C2267,'Warehouse Data'!A:G,7,FALSE)</f>
        <v>8.99</v>
      </c>
      <c r="K2267" s="5">
        <f t="shared" si="35"/>
        <v>71.92</v>
      </c>
      <c r="L2267" s="15">
        <f>PRODUCT(VLOOKUP(C2267,'Warehouse Data'!A:H,8,FALSE),D2267)</f>
        <v>4.8113951845976395</v>
      </c>
    </row>
    <row r="2268" spans="1:12" x14ac:dyDescent="0.3">
      <c r="A2268" t="s">
        <v>8561</v>
      </c>
      <c r="B2268" t="s">
        <v>6760</v>
      </c>
      <c r="C2268" t="s">
        <v>4138</v>
      </c>
      <c r="D2268" s="3">
        <v>2</v>
      </c>
      <c r="E2268" s="3" t="s">
        <v>6650</v>
      </c>
      <c r="F2268" s="9">
        <v>45218.432978703706</v>
      </c>
      <c r="G2268" s="9">
        <v>45219.0648</v>
      </c>
      <c r="H2268" s="9">
        <v>45219.131589814817</v>
      </c>
      <c r="I2268" s="5" t="str">
        <f>IF(VLOOKUP(B2268, 'Customer Data'!B:C,2,FALSE)='Order Data per SKU'!E2268,"","Different")</f>
        <v/>
      </c>
      <c r="J2268" s="5">
        <f>VLOOKUP(C2268,'Warehouse Data'!A:G,7,FALSE)</f>
        <v>34.99</v>
      </c>
      <c r="K2268" s="5">
        <f t="shared" si="35"/>
        <v>69.98</v>
      </c>
      <c r="L2268" s="15">
        <f>PRODUCT(VLOOKUP(C2268,'Warehouse Data'!A:H,8,FALSE),D2268)</f>
        <v>2.0056620714732412</v>
      </c>
    </row>
    <row r="2269" spans="1:12" x14ac:dyDescent="0.3">
      <c r="A2269" t="s">
        <v>8561</v>
      </c>
      <c r="B2269" t="s">
        <v>6760</v>
      </c>
      <c r="C2269" t="s">
        <v>4949</v>
      </c>
      <c r="D2269" s="3">
        <v>6</v>
      </c>
      <c r="E2269" s="3" t="s">
        <v>6650</v>
      </c>
      <c r="F2269" s="9">
        <v>45218.432978703706</v>
      </c>
      <c r="G2269" s="9">
        <v>45219.0527</v>
      </c>
      <c r="H2269" s="9">
        <v>45219.131589814817</v>
      </c>
      <c r="I2269" s="5" t="str">
        <f>IF(VLOOKUP(B2269, 'Customer Data'!B:C,2,FALSE)='Order Data per SKU'!E2269,"","Different")</f>
        <v/>
      </c>
      <c r="J2269" s="5">
        <f>VLOOKUP(C2269,'Warehouse Data'!A:G,7,FALSE)</f>
        <v>5.99</v>
      </c>
      <c r="K2269" s="5">
        <f t="shared" si="35"/>
        <v>35.94</v>
      </c>
      <c r="L2269" s="15">
        <f>PRODUCT(VLOOKUP(C2269,'Warehouse Data'!A:H,8,FALSE),D2269)</f>
        <v>12.012515428722391</v>
      </c>
    </row>
    <row r="2270" spans="1:12" x14ac:dyDescent="0.3">
      <c r="A2270" t="s">
        <v>8562</v>
      </c>
      <c r="B2270" t="s">
        <v>6810</v>
      </c>
      <c r="C2270" t="s">
        <v>4614</v>
      </c>
      <c r="D2270" s="3">
        <v>5</v>
      </c>
      <c r="E2270" s="3" t="s">
        <v>6630</v>
      </c>
      <c r="F2270" s="9">
        <v>45218.819978703708</v>
      </c>
      <c r="G2270" s="9">
        <v>45218.997199999998</v>
      </c>
      <c r="H2270" s="9">
        <v>45219.763034259267</v>
      </c>
      <c r="I2270" s="5" t="str">
        <f>IF(VLOOKUP(B2270, 'Customer Data'!B:C,2,FALSE)='Order Data per SKU'!E2270,"","Different")</f>
        <v/>
      </c>
      <c r="J2270" s="5">
        <f>VLOOKUP(C2270,'Warehouse Data'!A:G,7,FALSE)</f>
        <v>10.99</v>
      </c>
      <c r="K2270" s="5">
        <f t="shared" si="35"/>
        <v>54.95</v>
      </c>
      <c r="L2270" s="15">
        <f>PRODUCT(VLOOKUP(C2270,'Warehouse Data'!A:H,8,FALSE),D2270)</f>
        <v>2.5329990428033113</v>
      </c>
    </row>
    <row r="2271" spans="1:12" x14ac:dyDescent="0.3">
      <c r="A2271" t="s">
        <v>8563</v>
      </c>
      <c r="B2271" t="s">
        <v>7096</v>
      </c>
      <c r="C2271" t="s">
        <v>5693</v>
      </c>
      <c r="D2271" s="3">
        <v>2</v>
      </c>
      <c r="E2271" s="3" t="s">
        <v>6628</v>
      </c>
      <c r="F2271" s="9">
        <v>45219.201978703706</v>
      </c>
      <c r="G2271" s="9">
        <v>45219.548300000002</v>
      </c>
      <c r="H2271" s="9">
        <v>45220.13808981482</v>
      </c>
      <c r="I2271" s="5" t="str">
        <f>IF(VLOOKUP(B2271, 'Customer Data'!B:C,2,FALSE)='Order Data per SKU'!E2271,"","Different")</f>
        <v/>
      </c>
      <c r="J2271" s="5">
        <f>VLOOKUP(C2271,'Warehouse Data'!A:G,7,FALSE)</f>
        <v>79.989999999999995</v>
      </c>
      <c r="K2271" s="5">
        <f t="shared" si="35"/>
        <v>159.97999999999999</v>
      </c>
      <c r="L2271" s="15">
        <f>PRODUCT(VLOOKUP(C2271,'Warehouse Data'!A:H,8,FALSE),D2271)</f>
        <v>8.01257951059522</v>
      </c>
    </row>
    <row r="2272" spans="1:12" x14ac:dyDescent="0.3">
      <c r="A2272" t="s">
        <v>8563</v>
      </c>
      <c r="B2272" t="s">
        <v>7096</v>
      </c>
      <c r="C2272" t="s">
        <v>3321</v>
      </c>
      <c r="D2272" s="3">
        <v>8</v>
      </c>
      <c r="E2272" s="3" t="s">
        <v>6628</v>
      </c>
      <c r="F2272" s="9">
        <v>45219.201978703706</v>
      </c>
      <c r="G2272" s="9">
        <v>45219.469899999996</v>
      </c>
      <c r="H2272" s="9">
        <v>45220.13808981482</v>
      </c>
      <c r="I2272" s="5" t="str">
        <f>IF(VLOOKUP(B2272, 'Customer Data'!B:C,2,FALSE)='Order Data per SKU'!E2272,"","Different")</f>
        <v/>
      </c>
      <c r="J2272" s="5">
        <f>VLOOKUP(C2272,'Warehouse Data'!A:G,7,FALSE)</f>
        <v>79.989999999999995</v>
      </c>
      <c r="K2272" s="5">
        <f t="shared" si="35"/>
        <v>639.91999999999996</v>
      </c>
      <c r="L2272" s="15">
        <f>PRODUCT(VLOOKUP(C2272,'Warehouse Data'!A:H,8,FALSE),D2272)</f>
        <v>160.06417238946938</v>
      </c>
    </row>
    <row r="2273" spans="1:12" x14ac:dyDescent="0.3">
      <c r="A2273" t="s">
        <v>8563</v>
      </c>
      <c r="B2273" t="s">
        <v>7096</v>
      </c>
      <c r="C2273" t="s">
        <v>5317</v>
      </c>
      <c r="D2273" s="3">
        <v>1</v>
      </c>
      <c r="E2273" s="3" t="s">
        <v>6628</v>
      </c>
      <c r="F2273" s="9">
        <v>45219.201978703706</v>
      </c>
      <c r="G2273" s="9">
        <v>45219.2281</v>
      </c>
      <c r="H2273" s="9">
        <v>45220.13808981482</v>
      </c>
      <c r="I2273" s="5" t="str">
        <f>IF(VLOOKUP(B2273, 'Customer Data'!B:C,2,FALSE)='Order Data per SKU'!E2273,"","Different")</f>
        <v/>
      </c>
      <c r="J2273" s="5">
        <f>VLOOKUP(C2273,'Warehouse Data'!A:G,7,FALSE)</f>
        <v>6.99</v>
      </c>
      <c r="K2273" s="5">
        <f t="shared" si="35"/>
        <v>6.99</v>
      </c>
      <c r="L2273" s="15">
        <f>PRODUCT(VLOOKUP(C2273,'Warehouse Data'!A:H,8,FALSE),D2273)</f>
        <v>0.70860626921867009</v>
      </c>
    </row>
    <row r="2274" spans="1:12" x14ac:dyDescent="0.3">
      <c r="A2274" t="s">
        <v>8564</v>
      </c>
      <c r="B2274" t="s">
        <v>6795</v>
      </c>
      <c r="C2274" t="s">
        <v>5099</v>
      </c>
      <c r="D2274" s="3">
        <v>1</v>
      </c>
      <c r="E2274" s="3" t="s">
        <v>6661</v>
      </c>
      <c r="F2274" s="9">
        <v>45219.237978703706</v>
      </c>
      <c r="G2274" s="9">
        <v>45219.318500000001</v>
      </c>
      <c r="H2274" s="9">
        <v>45219.48658981482</v>
      </c>
      <c r="I2274" s="5" t="str">
        <f>IF(VLOOKUP(B2274, 'Customer Data'!B:C,2,FALSE)='Order Data per SKU'!E2274,"","Different")</f>
        <v/>
      </c>
      <c r="J2274" s="5">
        <f>VLOOKUP(C2274,'Warehouse Data'!A:G,7,FALSE)</f>
        <v>28.99</v>
      </c>
      <c r="K2274" s="5">
        <f t="shared" si="35"/>
        <v>28.99</v>
      </c>
      <c r="L2274" s="15">
        <f>PRODUCT(VLOOKUP(C2274,'Warehouse Data'!A:H,8,FALSE),D2274)</f>
        <v>1.0013010696142095</v>
      </c>
    </row>
    <row r="2275" spans="1:12" x14ac:dyDescent="0.3">
      <c r="A2275" t="s">
        <v>8565</v>
      </c>
      <c r="B2275" t="s">
        <v>6943</v>
      </c>
      <c r="C2275" t="s">
        <v>4412</v>
      </c>
      <c r="D2275" s="3">
        <v>4</v>
      </c>
      <c r="E2275" s="3" t="s">
        <v>6664</v>
      </c>
      <c r="F2275" s="9">
        <v>45219.551978703705</v>
      </c>
      <c r="G2275" s="9">
        <v>45219.601900000001</v>
      </c>
      <c r="H2275" s="9">
        <v>45220.46239537037</v>
      </c>
      <c r="I2275" s="5" t="str">
        <f>IF(VLOOKUP(B2275, 'Customer Data'!B:C,2,FALSE)='Order Data per SKU'!E2275,"","Different")</f>
        <v/>
      </c>
      <c r="J2275" s="5">
        <f>VLOOKUP(C2275,'Warehouse Data'!A:G,7,FALSE)</f>
        <v>15.99</v>
      </c>
      <c r="K2275" s="5">
        <f t="shared" si="35"/>
        <v>63.96</v>
      </c>
      <c r="L2275" s="15">
        <f>PRODUCT(VLOOKUP(C2275,'Warehouse Data'!A:H,8,FALSE),D2275)</f>
        <v>20.024771184363122</v>
      </c>
    </row>
    <row r="2276" spans="1:12" x14ac:dyDescent="0.3">
      <c r="A2276" t="s">
        <v>8565</v>
      </c>
      <c r="B2276" t="s">
        <v>6943</v>
      </c>
      <c r="C2276" t="s">
        <v>3141</v>
      </c>
      <c r="D2276" s="3">
        <v>4</v>
      </c>
      <c r="E2276" s="3" t="s">
        <v>6664</v>
      </c>
      <c r="F2276" s="9">
        <v>45219.551978703705</v>
      </c>
      <c r="G2276" s="9">
        <v>45219.953699999998</v>
      </c>
      <c r="H2276" s="9">
        <v>45220.46239537037</v>
      </c>
      <c r="I2276" s="5" t="str">
        <f>IF(VLOOKUP(B2276, 'Customer Data'!B:C,2,FALSE)='Order Data per SKU'!E2276,"","Different")</f>
        <v/>
      </c>
      <c r="J2276" s="5">
        <f>VLOOKUP(C2276,'Warehouse Data'!A:G,7,FALSE)</f>
        <v>10.99</v>
      </c>
      <c r="K2276" s="5">
        <f t="shared" si="35"/>
        <v>43.96</v>
      </c>
      <c r="L2276" s="15">
        <f>PRODUCT(VLOOKUP(C2276,'Warehouse Data'!A:H,8,FALSE),D2276)</f>
        <v>64.023524618294331</v>
      </c>
    </row>
    <row r="2277" spans="1:12" x14ac:dyDescent="0.3">
      <c r="A2277" t="s">
        <v>8566</v>
      </c>
      <c r="B2277" t="s">
        <v>7040</v>
      </c>
      <c r="C2277" t="s">
        <v>3724</v>
      </c>
      <c r="D2277" s="3">
        <v>6</v>
      </c>
      <c r="E2277" s="3" t="s">
        <v>6631</v>
      </c>
      <c r="F2277" s="9">
        <v>45219.653978703704</v>
      </c>
      <c r="G2277" s="9">
        <v>45220.003100000002</v>
      </c>
      <c r="H2277" s="9">
        <v>45220.413700925928</v>
      </c>
      <c r="I2277" s="5" t="str">
        <f>IF(VLOOKUP(B2277, 'Customer Data'!B:C,2,FALSE)='Order Data per SKU'!E2277,"","Different")</f>
        <v>Different</v>
      </c>
      <c r="J2277" s="5">
        <f>VLOOKUP(C2277,'Warehouse Data'!A:G,7,FALSE)</f>
        <v>15.99</v>
      </c>
      <c r="K2277" s="5">
        <f t="shared" si="35"/>
        <v>95.94</v>
      </c>
      <c r="L2277" s="15">
        <f>PRODUCT(VLOOKUP(C2277,'Warehouse Data'!A:H,8,FALSE),D2277)</f>
        <v>18.040905346169055</v>
      </c>
    </row>
    <row r="2278" spans="1:12" x14ac:dyDescent="0.3">
      <c r="A2278" t="s">
        <v>8567</v>
      </c>
      <c r="B2278" t="s">
        <v>7195</v>
      </c>
      <c r="C2278" t="s">
        <v>3328</v>
      </c>
      <c r="D2278" s="3">
        <v>2</v>
      </c>
      <c r="E2278" s="3" t="s">
        <v>6653</v>
      </c>
      <c r="F2278" s="9">
        <v>45219.769978703705</v>
      </c>
      <c r="G2278" s="9">
        <v>45219.958200000001</v>
      </c>
      <c r="H2278" s="9">
        <v>45220.083173148152</v>
      </c>
      <c r="I2278" s="5" t="str">
        <f>IF(VLOOKUP(B2278, 'Customer Data'!B:C,2,FALSE)='Order Data per SKU'!E2278,"","Different")</f>
        <v/>
      </c>
      <c r="J2278" s="5">
        <f>VLOOKUP(C2278,'Warehouse Data'!A:G,7,FALSE)</f>
        <v>39.99</v>
      </c>
      <c r="K2278" s="5">
        <f t="shared" si="35"/>
        <v>79.98</v>
      </c>
      <c r="L2278" s="15">
        <f>PRODUCT(VLOOKUP(C2278,'Warehouse Data'!A:H,8,FALSE),D2278)</f>
        <v>1.0198701461916484</v>
      </c>
    </row>
    <row r="2279" spans="1:12" x14ac:dyDescent="0.3">
      <c r="A2279" t="s">
        <v>8567</v>
      </c>
      <c r="B2279" t="s">
        <v>7195</v>
      </c>
      <c r="C2279" t="s">
        <v>3096</v>
      </c>
      <c r="D2279" s="3">
        <v>5</v>
      </c>
      <c r="E2279" s="3" t="s">
        <v>6653</v>
      </c>
      <c r="F2279" s="9">
        <v>45219.769978703705</v>
      </c>
      <c r="G2279" s="9">
        <v>45219.958200000001</v>
      </c>
      <c r="H2279" s="9">
        <v>45220.083173148152</v>
      </c>
      <c r="I2279" s="5" t="str">
        <f>IF(VLOOKUP(B2279, 'Customer Data'!B:C,2,FALSE)='Order Data per SKU'!E2279,"","Different")</f>
        <v/>
      </c>
      <c r="J2279" s="5">
        <f>VLOOKUP(C2279,'Warehouse Data'!A:G,7,FALSE)</f>
        <v>31.99</v>
      </c>
      <c r="K2279" s="5">
        <f t="shared" si="35"/>
        <v>159.94999999999999</v>
      </c>
      <c r="L2279" s="15">
        <f>PRODUCT(VLOOKUP(C2279,'Warehouse Data'!A:H,8,FALSE),D2279)</f>
        <v>15.034481629304056</v>
      </c>
    </row>
    <row r="2280" spans="1:12" x14ac:dyDescent="0.3">
      <c r="A2280" t="s">
        <v>8568</v>
      </c>
      <c r="B2280" t="s">
        <v>7153</v>
      </c>
      <c r="C2280" t="s">
        <v>3629</v>
      </c>
      <c r="D2280" s="3">
        <v>5</v>
      </c>
      <c r="E2280" s="3" t="s">
        <v>6640</v>
      </c>
      <c r="F2280" s="9">
        <v>45220.209978703708</v>
      </c>
      <c r="G2280" s="9">
        <v>45220.576699999998</v>
      </c>
      <c r="H2280" s="9">
        <v>45220.656506481486</v>
      </c>
      <c r="I2280" s="5" t="str">
        <f>IF(VLOOKUP(B2280, 'Customer Data'!B:C,2,FALSE)='Order Data per SKU'!E2280,"","Different")</f>
        <v/>
      </c>
      <c r="J2280" s="5">
        <f>VLOOKUP(C2280,'Warehouse Data'!A:G,7,FALSE)</f>
        <v>5.99</v>
      </c>
      <c r="K2280" s="5">
        <f t="shared" si="35"/>
        <v>29.950000000000003</v>
      </c>
      <c r="L2280" s="15">
        <f>PRODUCT(VLOOKUP(C2280,'Warehouse Data'!A:H,8,FALSE),D2280)</f>
        <v>1.041225387014064</v>
      </c>
    </row>
    <row r="2281" spans="1:12" x14ac:dyDescent="0.3">
      <c r="A2281" t="s">
        <v>8569</v>
      </c>
      <c r="B2281" t="s">
        <v>6791</v>
      </c>
      <c r="C2281" t="s">
        <v>4754</v>
      </c>
      <c r="D2281" s="3">
        <v>7</v>
      </c>
      <c r="E2281" s="3" t="s">
        <v>6661</v>
      </c>
      <c r="F2281" s="9">
        <v>45220.43397870371</v>
      </c>
      <c r="G2281" s="9">
        <v>45221.020499999999</v>
      </c>
      <c r="H2281" s="9">
        <v>45221.126339814822</v>
      </c>
      <c r="I2281" s="5" t="str">
        <f>IF(VLOOKUP(B2281, 'Customer Data'!B:C,2,FALSE)='Order Data per SKU'!E2281,"","Different")</f>
        <v/>
      </c>
      <c r="J2281" s="5">
        <f>VLOOKUP(C2281,'Warehouse Data'!A:G,7,FALSE)</f>
        <v>39.99</v>
      </c>
      <c r="K2281" s="5">
        <f t="shared" si="35"/>
        <v>279.93</v>
      </c>
      <c r="L2281" s="15">
        <f>PRODUCT(VLOOKUP(C2281,'Warehouse Data'!A:H,8,FALSE),D2281)</f>
        <v>3.5373320668865542</v>
      </c>
    </row>
    <row r="2282" spans="1:12" x14ac:dyDescent="0.3">
      <c r="A2282" t="s">
        <v>8569</v>
      </c>
      <c r="B2282" t="s">
        <v>6791</v>
      </c>
      <c r="C2282" t="s">
        <v>3085</v>
      </c>
      <c r="D2282" s="3">
        <v>4</v>
      </c>
      <c r="E2282" s="3" t="s">
        <v>6661</v>
      </c>
      <c r="F2282" s="9">
        <v>45220.43397870371</v>
      </c>
      <c r="G2282" s="9">
        <v>45220.6512</v>
      </c>
      <c r="H2282" s="9">
        <v>45221.126339814822</v>
      </c>
      <c r="I2282" s="5" t="str">
        <f>IF(VLOOKUP(B2282, 'Customer Data'!B:C,2,FALSE)='Order Data per SKU'!E2282,"","Different")</f>
        <v/>
      </c>
      <c r="J2282" s="5">
        <f>VLOOKUP(C2282,'Warehouse Data'!A:G,7,FALSE)</f>
        <v>8.99</v>
      </c>
      <c r="K2282" s="5">
        <f t="shared" si="35"/>
        <v>35.96</v>
      </c>
      <c r="L2282" s="15">
        <f>PRODUCT(VLOOKUP(C2282,'Warehouse Data'!A:H,8,FALSE),D2282)</f>
        <v>0.8369115219998251</v>
      </c>
    </row>
    <row r="2283" spans="1:12" x14ac:dyDescent="0.3">
      <c r="A2283" t="s">
        <v>8570</v>
      </c>
      <c r="B2283" t="s">
        <v>7147</v>
      </c>
      <c r="C2283" t="s">
        <v>4387</v>
      </c>
      <c r="D2283" s="3">
        <v>3</v>
      </c>
      <c r="E2283" s="3" t="s">
        <v>6636</v>
      </c>
      <c r="F2283" s="9">
        <v>45220.670978703711</v>
      </c>
      <c r="G2283" s="9">
        <v>45220.867899999997</v>
      </c>
      <c r="H2283" s="9">
        <v>45221.12583981482</v>
      </c>
      <c r="I2283" s="5" t="str">
        <f>IF(VLOOKUP(B2283, 'Customer Data'!B:C,2,FALSE)='Order Data per SKU'!E2283,"","Different")</f>
        <v>Different</v>
      </c>
      <c r="J2283" s="5">
        <f>VLOOKUP(C2283,'Warehouse Data'!A:G,7,FALSE)</f>
        <v>79.989999999999995</v>
      </c>
      <c r="K2283" s="5">
        <f t="shared" si="35"/>
        <v>239.96999999999997</v>
      </c>
      <c r="L2283" s="15">
        <f>PRODUCT(VLOOKUP(C2283,'Warehouse Data'!A:H,8,FALSE),D2283)</f>
        <v>45.008719096454193</v>
      </c>
    </row>
    <row r="2284" spans="1:12" x14ac:dyDescent="0.3">
      <c r="A2284" t="s">
        <v>8571</v>
      </c>
      <c r="B2284" t="s">
        <v>7082</v>
      </c>
      <c r="C2284" t="s">
        <v>4173</v>
      </c>
      <c r="D2284" s="3">
        <v>3</v>
      </c>
      <c r="E2284" s="3" t="s">
        <v>6620</v>
      </c>
      <c r="F2284" s="9">
        <v>45221.150978703714</v>
      </c>
      <c r="G2284" s="9">
        <v>45221.688199999997</v>
      </c>
      <c r="H2284" s="9">
        <v>45221.829450925936</v>
      </c>
      <c r="I2284" s="5" t="str">
        <f>IF(VLOOKUP(B2284, 'Customer Data'!B:C,2,FALSE)='Order Data per SKU'!E2284,"","Different")</f>
        <v/>
      </c>
      <c r="J2284" s="5">
        <f>VLOOKUP(C2284,'Warehouse Data'!A:G,7,FALSE)</f>
        <v>34.99</v>
      </c>
      <c r="K2284" s="5">
        <f t="shared" si="35"/>
        <v>104.97</v>
      </c>
      <c r="L2284" s="15">
        <f>PRODUCT(VLOOKUP(C2284,'Warehouse Data'!A:H,8,FALSE),D2284)</f>
        <v>4.5043391275627558</v>
      </c>
    </row>
    <row r="2285" spans="1:12" x14ac:dyDescent="0.3">
      <c r="A2285" t="s">
        <v>8571</v>
      </c>
      <c r="B2285" t="s">
        <v>7082</v>
      </c>
      <c r="C2285" t="s">
        <v>3467</v>
      </c>
      <c r="D2285" s="3">
        <v>6</v>
      </c>
      <c r="E2285" s="3" t="s">
        <v>6620</v>
      </c>
      <c r="F2285" s="9">
        <v>45221.150978703714</v>
      </c>
      <c r="G2285" s="9">
        <v>45221.604599999999</v>
      </c>
      <c r="H2285" s="9">
        <v>45221.829450925936</v>
      </c>
      <c r="I2285" s="5" t="str">
        <f>IF(VLOOKUP(B2285, 'Customer Data'!B:C,2,FALSE)='Order Data per SKU'!E2285,"","Different")</f>
        <v/>
      </c>
      <c r="J2285" s="5">
        <f>VLOOKUP(C2285,'Warehouse Data'!A:G,7,FALSE)</f>
        <v>19.989999999999998</v>
      </c>
      <c r="K2285" s="5">
        <f t="shared" si="35"/>
        <v>119.94</v>
      </c>
      <c r="L2285" s="15">
        <f>PRODUCT(VLOOKUP(C2285,'Warehouse Data'!A:H,8,FALSE),D2285)</f>
        <v>60.041958513469396</v>
      </c>
    </row>
    <row r="2286" spans="1:12" x14ac:dyDescent="0.3">
      <c r="A2286" t="s">
        <v>8572</v>
      </c>
      <c r="B2286" t="s">
        <v>6885</v>
      </c>
      <c r="C2286" t="s">
        <v>5456</v>
      </c>
      <c r="D2286" s="3">
        <v>2</v>
      </c>
      <c r="E2286" s="3" t="s">
        <v>6640</v>
      </c>
      <c r="F2286" s="9">
        <v>45221.576978703713</v>
      </c>
      <c r="G2286" s="9">
        <v>45221.972000000002</v>
      </c>
      <c r="H2286" s="9">
        <v>45222.400589814824</v>
      </c>
      <c r="I2286" s="5" t="str">
        <f>IF(VLOOKUP(B2286, 'Customer Data'!B:C,2,FALSE)='Order Data per SKU'!E2286,"","Different")</f>
        <v/>
      </c>
      <c r="J2286" s="5">
        <f>VLOOKUP(C2286,'Warehouse Data'!A:G,7,FALSE)</f>
        <v>19.989999999999998</v>
      </c>
      <c r="K2286" s="5">
        <f t="shared" si="35"/>
        <v>39.979999999999997</v>
      </c>
      <c r="L2286" s="15">
        <f>PRODUCT(VLOOKUP(C2286,'Warehouse Data'!A:H,8,FALSE),D2286)</f>
        <v>0.20838139541335784</v>
      </c>
    </row>
    <row r="2287" spans="1:12" x14ac:dyDescent="0.3">
      <c r="A2287" t="s">
        <v>8573</v>
      </c>
      <c r="B2287" t="s">
        <v>7227</v>
      </c>
      <c r="C2287" t="s">
        <v>4436</v>
      </c>
      <c r="D2287" s="3">
        <v>6</v>
      </c>
      <c r="E2287" s="3" t="s">
        <v>6661</v>
      </c>
      <c r="F2287" s="9">
        <v>45221.758978703714</v>
      </c>
      <c r="G2287" s="9">
        <v>45222.0173</v>
      </c>
      <c r="H2287" s="9">
        <v>45222.570784259267</v>
      </c>
      <c r="I2287" s="5" t="str">
        <f>IF(VLOOKUP(B2287, 'Customer Data'!B:C,2,FALSE)='Order Data per SKU'!E2287,"","Different")</f>
        <v>Different</v>
      </c>
      <c r="J2287" s="5">
        <f>VLOOKUP(C2287,'Warehouse Data'!A:G,7,FALSE)</f>
        <v>29.99</v>
      </c>
      <c r="K2287" s="5">
        <f t="shared" si="35"/>
        <v>179.94</v>
      </c>
      <c r="L2287" s="15">
        <f>PRODUCT(VLOOKUP(C2287,'Warehouse Data'!A:H,8,FALSE),D2287)</f>
        <v>18.015530848059374</v>
      </c>
    </row>
    <row r="2288" spans="1:12" x14ac:dyDescent="0.3">
      <c r="A2288" t="s">
        <v>8573</v>
      </c>
      <c r="B2288" t="s">
        <v>7227</v>
      </c>
      <c r="C2288" t="s">
        <v>5205</v>
      </c>
      <c r="D2288" s="3">
        <v>6</v>
      </c>
      <c r="E2288" s="3" t="s">
        <v>6661</v>
      </c>
      <c r="F2288" s="9">
        <v>45221.758978703714</v>
      </c>
      <c r="G2288" s="9">
        <v>45222.061600000001</v>
      </c>
      <c r="H2288" s="9">
        <v>45222.570784259267</v>
      </c>
      <c r="I2288" s="5" t="str">
        <f>IF(VLOOKUP(B2288, 'Customer Data'!B:C,2,FALSE)='Order Data per SKU'!E2288,"","Different")</f>
        <v>Different</v>
      </c>
      <c r="J2288" s="5">
        <f>VLOOKUP(C2288,'Warehouse Data'!A:G,7,FALSE)</f>
        <v>29.99</v>
      </c>
      <c r="K2288" s="5">
        <f t="shared" si="35"/>
        <v>179.94</v>
      </c>
      <c r="L2288" s="15">
        <f>PRODUCT(VLOOKUP(C2288,'Warehouse Data'!A:H,8,FALSE),D2288)</f>
        <v>3.0362371213605921</v>
      </c>
    </row>
    <row r="2289" spans="1:12" x14ac:dyDescent="0.3">
      <c r="A2289" t="s">
        <v>8574</v>
      </c>
      <c r="B2289" t="s">
        <v>7213</v>
      </c>
      <c r="C2289" t="s">
        <v>4721</v>
      </c>
      <c r="D2289" s="3">
        <v>2</v>
      </c>
      <c r="E2289" s="3" t="s">
        <v>6641</v>
      </c>
      <c r="F2289" s="9">
        <v>45221.918978703718</v>
      </c>
      <c r="G2289" s="9">
        <v>45222.319900000002</v>
      </c>
      <c r="H2289" s="9">
        <v>45222.565506481493</v>
      </c>
      <c r="I2289" s="5" t="str">
        <f>IF(VLOOKUP(B2289, 'Customer Data'!B:C,2,FALSE)='Order Data per SKU'!E2289,"","Different")</f>
        <v/>
      </c>
      <c r="J2289" s="5">
        <f>VLOOKUP(C2289,'Warehouse Data'!A:G,7,FALSE)</f>
        <v>9.99</v>
      </c>
      <c r="K2289" s="5">
        <f t="shared" si="35"/>
        <v>19.98</v>
      </c>
      <c r="L2289" s="15">
        <f>PRODUCT(VLOOKUP(C2289,'Warehouse Data'!A:H,8,FALSE),D2289)</f>
        <v>0.5072431514061585</v>
      </c>
    </row>
    <row r="2290" spans="1:12" x14ac:dyDescent="0.3">
      <c r="A2290" t="s">
        <v>8574</v>
      </c>
      <c r="B2290" t="s">
        <v>7213</v>
      </c>
      <c r="C2290" t="s">
        <v>5969</v>
      </c>
      <c r="D2290" s="3">
        <v>5</v>
      </c>
      <c r="E2290" s="3" t="s">
        <v>6641</v>
      </c>
      <c r="F2290" s="9">
        <v>45221.918978703718</v>
      </c>
      <c r="G2290" s="9">
        <v>45222.309600000001</v>
      </c>
      <c r="H2290" s="9">
        <v>45222.565506481493</v>
      </c>
      <c r="I2290" s="5" t="str">
        <f>IF(VLOOKUP(B2290, 'Customer Data'!B:C,2,FALSE)='Order Data per SKU'!E2290,"","Different")</f>
        <v/>
      </c>
      <c r="J2290" s="5">
        <f>VLOOKUP(C2290,'Warehouse Data'!A:G,7,FALSE)</f>
        <v>39.99</v>
      </c>
      <c r="K2290" s="5">
        <f t="shared" si="35"/>
        <v>199.95000000000002</v>
      </c>
      <c r="L2290" s="15">
        <f>PRODUCT(VLOOKUP(C2290,'Warehouse Data'!A:H,8,FALSE),D2290)</f>
        <v>15.025576186473657</v>
      </c>
    </row>
    <row r="2291" spans="1:12" x14ac:dyDescent="0.3">
      <c r="A2291" t="s">
        <v>8575</v>
      </c>
      <c r="B2291" t="s">
        <v>7044</v>
      </c>
      <c r="C2291" t="s">
        <v>5425</v>
      </c>
      <c r="D2291" s="3">
        <v>4</v>
      </c>
      <c r="E2291" s="3" t="s">
        <v>6651</v>
      </c>
      <c r="F2291" s="9">
        <v>45222.063978703714</v>
      </c>
      <c r="G2291" s="9">
        <v>45222.298199999997</v>
      </c>
      <c r="H2291" s="9">
        <v>45222.698006481492</v>
      </c>
      <c r="I2291" s="5" t="str">
        <f>IF(VLOOKUP(B2291, 'Customer Data'!B:C,2,FALSE)='Order Data per SKU'!E2291,"","Different")</f>
        <v>Different</v>
      </c>
      <c r="J2291" s="5">
        <f>VLOOKUP(C2291,'Warehouse Data'!A:G,7,FALSE)</f>
        <v>25.99</v>
      </c>
      <c r="K2291" s="5">
        <f t="shared" si="35"/>
        <v>103.96</v>
      </c>
      <c r="L2291" s="15">
        <f>PRODUCT(VLOOKUP(C2291,'Warehouse Data'!A:H,8,FALSE),D2291)</f>
        <v>80.00891926986813</v>
      </c>
    </row>
    <row r="2292" spans="1:12" x14ac:dyDescent="0.3">
      <c r="A2292" t="s">
        <v>8576</v>
      </c>
      <c r="B2292" t="s">
        <v>6941</v>
      </c>
      <c r="C2292" t="s">
        <v>3176</v>
      </c>
      <c r="D2292" s="3">
        <v>2</v>
      </c>
      <c r="E2292" s="3" t="s">
        <v>6643</v>
      </c>
      <c r="F2292" s="9">
        <v>45222.362978703713</v>
      </c>
      <c r="G2292" s="9">
        <v>45222.623699999996</v>
      </c>
      <c r="H2292" s="9">
        <v>45223.142839814827</v>
      </c>
      <c r="I2292" s="5" t="str">
        <f>IF(VLOOKUP(B2292, 'Customer Data'!B:C,2,FALSE)='Order Data per SKU'!E2292,"","Different")</f>
        <v/>
      </c>
      <c r="J2292" s="5">
        <f>VLOOKUP(C2292,'Warehouse Data'!A:G,7,FALSE)</f>
        <v>52.99</v>
      </c>
      <c r="K2292" s="5">
        <f t="shared" si="35"/>
        <v>105.98</v>
      </c>
      <c r="L2292" s="15">
        <f>PRODUCT(VLOOKUP(C2292,'Warehouse Data'!A:H,8,FALSE),D2292)</f>
        <v>34.000502685377484</v>
      </c>
    </row>
    <row r="2293" spans="1:12" x14ac:dyDescent="0.3">
      <c r="A2293" t="s">
        <v>8577</v>
      </c>
      <c r="B2293" t="s">
        <v>6856</v>
      </c>
      <c r="C2293" t="s">
        <v>3306</v>
      </c>
      <c r="D2293" s="3">
        <v>3</v>
      </c>
      <c r="E2293" s="3" t="s">
        <v>6623</v>
      </c>
      <c r="F2293" s="9">
        <v>45222.436978703714</v>
      </c>
      <c r="G2293" s="9">
        <v>45222.448299999996</v>
      </c>
      <c r="H2293" s="9">
        <v>45222.459200925936</v>
      </c>
      <c r="I2293" s="5" t="str">
        <f>IF(VLOOKUP(B2293, 'Customer Data'!B:C,2,FALSE)='Order Data per SKU'!E2293,"","Different")</f>
        <v/>
      </c>
      <c r="J2293" s="5">
        <f>VLOOKUP(C2293,'Warehouse Data'!A:G,7,FALSE)</f>
        <v>22.99</v>
      </c>
      <c r="K2293" s="5">
        <f t="shared" si="35"/>
        <v>68.97</v>
      </c>
      <c r="L2293" s="15">
        <f>PRODUCT(VLOOKUP(C2293,'Warehouse Data'!A:H,8,FALSE),D2293)</f>
        <v>0.602524938340531</v>
      </c>
    </row>
    <row r="2294" spans="1:12" x14ac:dyDescent="0.3">
      <c r="A2294" t="s">
        <v>8577</v>
      </c>
      <c r="B2294" t="s">
        <v>6856</v>
      </c>
      <c r="C2294" t="s">
        <v>4972</v>
      </c>
      <c r="D2294" s="3">
        <v>8</v>
      </c>
      <c r="E2294" s="3" t="s">
        <v>6623</v>
      </c>
      <c r="F2294" s="9">
        <v>45222.436978703714</v>
      </c>
      <c r="G2294" s="9">
        <v>45222.4476</v>
      </c>
      <c r="H2294" s="9">
        <v>45222.459200925936</v>
      </c>
      <c r="I2294" s="5" t="str">
        <f>IF(VLOOKUP(B2294, 'Customer Data'!B:C,2,FALSE)='Order Data per SKU'!E2294,"","Different")</f>
        <v/>
      </c>
      <c r="J2294" s="5">
        <f>VLOOKUP(C2294,'Warehouse Data'!A:G,7,FALSE)</f>
        <v>8.99</v>
      </c>
      <c r="K2294" s="5">
        <f t="shared" si="35"/>
        <v>71.92</v>
      </c>
      <c r="L2294" s="15">
        <f>PRODUCT(VLOOKUP(C2294,'Warehouse Data'!A:H,8,FALSE),D2294)</f>
        <v>160.07235623029231</v>
      </c>
    </row>
    <row r="2295" spans="1:12" x14ac:dyDescent="0.3">
      <c r="A2295" t="s">
        <v>8578</v>
      </c>
      <c r="B2295" t="s">
        <v>7065</v>
      </c>
      <c r="C2295" t="s">
        <v>4298</v>
      </c>
      <c r="D2295" s="3">
        <v>5</v>
      </c>
      <c r="E2295" s="3" t="s">
        <v>6643</v>
      </c>
      <c r="F2295" s="9">
        <v>45222.788978703713</v>
      </c>
      <c r="G2295" s="9">
        <v>45223.021200000003</v>
      </c>
      <c r="H2295" s="9">
        <v>45223.20772870371</v>
      </c>
      <c r="I2295" s="5" t="str">
        <f>IF(VLOOKUP(B2295, 'Customer Data'!B:C,2,FALSE)='Order Data per SKU'!E2295,"","Different")</f>
        <v>Different</v>
      </c>
      <c r="J2295" s="5">
        <f>VLOOKUP(C2295,'Warehouse Data'!A:G,7,FALSE)</f>
        <v>38.99</v>
      </c>
      <c r="K2295" s="5">
        <f t="shared" si="35"/>
        <v>194.95000000000002</v>
      </c>
      <c r="L2295" s="15">
        <f>PRODUCT(VLOOKUP(C2295,'Warehouse Data'!A:H,8,FALSE),D2295)</f>
        <v>75.011952871395039</v>
      </c>
    </row>
    <row r="2296" spans="1:12" x14ac:dyDescent="0.3">
      <c r="A2296" t="s">
        <v>8578</v>
      </c>
      <c r="B2296" t="s">
        <v>7065</v>
      </c>
      <c r="C2296" t="s">
        <v>4577</v>
      </c>
      <c r="D2296" s="3">
        <v>6</v>
      </c>
      <c r="E2296" s="3" t="s">
        <v>6643</v>
      </c>
      <c r="F2296" s="9">
        <v>45222.788978703713</v>
      </c>
      <c r="G2296" s="9">
        <v>45222.934800000003</v>
      </c>
      <c r="H2296" s="9">
        <v>45223.20772870371</v>
      </c>
      <c r="I2296" s="5" t="str">
        <f>IF(VLOOKUP(B2296, 'Customer Data'!B:C,2,FALSE)='Order Data per SKU'!E2296,"","Different")</f>
        <v>Different</v>
      </c>
      <c r="J2296" s="5">
        <f>VLOOKUP(C2296,'Warehouse Data'!A:G,7,FALSE)</f>
        <v>10.99</v>
      </c>
      <c r="K2296" s="5">
        <f t="shared" si="35"/>
        <v>65.94</v>
      </c>
      <c r="L2296" s="15">
        <f>PRODUCT(VLOOKUP(C2296,'Warehouse Data'!A:H,8,FALSE),D2296)</f>
        <v>6.0087714728587276</v>
      </c>
    </row>
    <row r="2297" spans="1:12" x14ac:dyDescent="0.3">
      <c r="A2297" t="s">
        <v>8579</v>
      </c>
      <c r="B2297" t="s">
        <v>7081</v>
      </c>
      <c r="C2297" t="s">
        <v>3113</v>
      </c>
      <c r="D2297" s="3">
        <v>5</v>
      </c>
      <c r="E2297" s="3" t="s">
        <v>6627</v>
      </c>
      <c r="F2297" s="9">
        <v>45222.962978703712</v>
      </c>
      <c r="G2297" s="9">
        <v>45223.85</v>
      </c>
      <c r="H2297" s="9">
        <v>45223.852562037042</v>
      </c>
      <c r="I2297" s="5" t="str">
        <f>IF(VLOOKUP(B2297, 'Customer Data'!B:C,2,FALSE)='Order Data per SKU'!E2297,"","Different")</f>
        <v/>
      </c>
      <c r="J2297" s="5">
        <f>VLOOKUP(C2297,'Warehouse Data'!A:G,7,FALSE)</f>
        <v>26.99</v>
      </c>
      <c r="K2297" s="5">
        <f t="shared" si="35"/>
        <v>134.94999999999999</v>
      </c>
      <c r="L2297" s="15">
        <f>PRODUCT(VLOOKUP(C2297,'Warehouse Data'!A:H,8,FALSE),D2297)</f>
        <v>25.000738412744941</v>
      </c>
    </row>
    <row r="2298" spans="1:12" x14ac:dyDescent="0.3">
      <c r="A2298" t="s">
        <v>8580</v>
      </c>
      <c r="B2298" t="s">
        <v>7223</v>
      </c>
      <c r="C2298" t="s">
        <v>4056</v>
      </c>
      <c r="D2298" s="3">
        <v>4</v>
      </c>
      <c r="E2298" s="3" t="s">
        <v>6621</v>
      </c>
      <c r="F2298" s="9">
        <v>45223.360978703713</v>
      </c>
      <c r="G2298" s="9">
        <v>45223.450599999996</v>
      </c>
      <c r="H2298" s="9">
        <v>45223.514450925933</v>
      </c>
      <c r="I2298" s="5" t="str">
        <f>IF(VLOOKUP(B2298, 'Customer Data'!B:C,2,FALSE)='Order Data per SKU'!E2298,"","Different")</f>
        <v/>
      </c>
      <c r="J2298" s="5">
        <f>VLOOKUP(C2298,'Warehouse Data'!A:G,7,FALSE)</f>
        <v>14.99</v>
      </c>
      <c r="K2298" s="5">
        <f t="shared" si="35"/>
        <v>59.96</v>
      </c>
      <c r="L2298" s="15">
        <f>PRODUCT(VLOOKUP(C2298,'Warehouse Data'!A:H,8,FALSE),D2298)</f>
        <v>0.8056917733412563</v>
      </c>
    </row>
    <row r="2299" spans="1:12" x14ac:dyDescent="0.3">
      <c r="A2299" t="s">
        <v>8580</v>
      </c>
      <c r="B2299" t="s">
        <v>7223</v>
      </c>
      <c r="C2299" t="s">
        <v>3364</v>
      </c>
      <c r="D2299" s="3">
        <v>7</v>
      </c>
      <c r="E2299" s="3" t="s">
        <v>6621</v>
      </c>
      <c r="F2299" s="9">
        <v>45223.360978703713</v>
      </c>
      <c r="G2299" s="9">
        <v>45223.471799999999</v>
      </c>
      <c r="H2299" s="9">
        <v>45223.514450925933</v>
      </c>
      <c r="I2299" s="5" t="str">
        <f>IF(VLOOKUP(B2299, 'Customer Data'!B:C,2,FALSE)='Order Data per SKU'!E2299,"","Different")</f>
        <v/>
      </c>
      <c r="J2299" s="5">
        <f>VLOOKUP(C2299,'Warehouse Data'!A:G,7,FALSE)</f>
        <v>49.99</v>
      </c>
      <c r="K2299" s="5">
        <f t="shared" si="35"/>
        <v>349.93</v>
      </c>
      <c r="L2299" s="15">
        <f>PRODUCT(VLOOKUP(C2299,'Warehouse Data'!A:H,8,FALSE),D2299)</f>
        <v>3.5502230684269733</v>
      </c>
    </row>
    <row r="2300" spans="1:12" x14ac:dyDescent="0.3">
      <c r="A2300" t="s">
        <v>8581</v>
      </c>
      <c r="B2300" t="s">
        <v>6906</v>
      </c>
      <c r="C2300" t="s">
        <v>5284</v>
      </c>
      <c r="D2300" s="3">
        <v>7</v>
      </c>
      <c r="E2300" s="3" t="s">
        <v>6661</v>
      </c>
      <c r="F2300" s="9">
        <v>45223.654978703715</v>
      </c>
      <c r="G2300" s="9">
        <v>45224.066800000001</v>
      </c>
      <c r="H2300" s="9">
        <v>45224.296645370385</v>
      </c>
      <c r="I2300" s="5" t="str">
        <f>IF(VLOOKUP(B2300, 'Customer Data'!B:C,2,FALSE)='Order Data per SKU'!E2300,"","Different")</f>
        <v/>
      </c>
      <c r="J2300" s="5">
        <f>VLOOKUP(C2300,'Warehouse Data'!A:G,7,FALSE)</f>
        <v>29.99</v>
      </c>
      <c r="K2300" s="5">
        <f t="shared" si="35"/>
        <v>209.92999999999998</v>
      </c>
      <c r="L2300" s="15">
        <f>PRODUCT(VLOOKUP(C2300,'Warehouse Data'!A:H,8,FALSE),D2300)</f>
        <v>196.04223954352966</v>
      </c>
    </row>
    <row r="2301" spans="1:12" x14ac:dyDescent="0.3">
      <c r="A2301" t="s">
        <v>8582</v>
      </c>
      <c r="B2301" t="s">
        <v>7031</v>
      </c>
      <c r="C2301" t="s">
        <v>3422</v>
      </c>
      <c r="D2301" s="3">
        <v>3</v>
      </c>
      <c r="E2301" s="3" t="s">
        <v>6656</v>
      </c>
      <c r="F2301" s="9">
        <v>45224.117978703718</v>
      </c>
      <c r="G2301" s="9">
        <v>45224.290200000003</v>
      </c>
      <c r="H2301" s="9">
        <v>45224.729089814828</v>
      </c>
      <c r="I2301" s="5" t="str">
        <f>IF(VLOOKUP(B2301, 'Customer Data'!B:C,2,FALSE)='Order Data per SKU'!E2301,"","Different")</f>
        <v/>
      </c>
      <c r="J2301" s="5">
        <f>VLOOKUP(C2301,'Warehouse Data'!A:G,7,FALSE)</f>
        <v>29.99</v>
      </c>
      <c r="K2301" s="5">
        <f t="shared" si="35"/>
        <v>89.97</v>
      </c>
      <c r="L2301" s="15">
        <f>PRODUCT(VLOOKUP(C2301,'Warehouse Data'!A:H,8,FALSE),D2301)</f>
        <v>1.5221104099238698</v>
      </c>
    </row>
    <row r="2302" spans="1:12" x14ac:dyDescent="0.3">
      <c r="A2302" t="s">
        <v>8582</v>
      </c>
      <c r="B2302" t="s">
        <v>7031</v>
      </c>
      <c r="C2302" t="s">
        <v>5601</v>
      </c>
      <c r="D2302" s="3">
        <v>6</v>
      </c>
      <c r="E2302" s="3" t="s">
        <v>6656</v>
      </c>
      <c r="F2302" s="9">
        <v>45224.117978703718</v>
      </c>
      <c r="G2302" s="9">
        <v>45224.296399999999</v>
      </c>
      <c r="H2302" s="9">
        <v>45224.729089814828</v>
      </c>
      <c r="I2302" s="5" t="str">
        <f>IF(VLOOKUP(B2302, 'Customer Data'!B:C,2,FALSE)='Order Data per SKU'!E2302,"","Different")</f>
        <v/>
      </c>
      <c r="J2302" s="5">
        <f>VLOOKUP(C2302,'Warehouse Data'!A:G,7,FALSE)</f>
        <v>24.99</v>
      </c>
      <c r="K2302" s="5">
        <f t="shared" si="35"/>
        <v>149.94</v>
      </c>
      <c r="L2302" s="15">
        <f>PRODUCT(VLOOKUP(C2302,'Warehouse Data'!A:H,8,FALSE),D2302)</f>
        <v>48.045804593359428</v>
      </c>
    </row>
    <row r="2303" spans="1:12" x14ac:dyDescent="0.3">
      <c r="A2303" t="s">
        <v>8583</v>
      </c>
      <c r="B2303" t="s">
        <v>6987</v>
      </c>
      <c r="C2303" t="s">
        <v>4537</v>
      </c>
      <c r="D2303" s="3">
        <v>6</v>
      </c>
      <c r="E2303" s="3" t="s">
        <v>6631</v>
      </c>
      <c r="F2303" s="9">
        <v>45224.174978703719</v>
      </c>
      <c r="G2303" s="9">
        <v>45224.781799999997</v>
      </c>
      <c r="H2303" s="9">
        <v>45224.9215064815</v>
      </c>
      <c r="I2303" s="5" t="str">
        <f>IF(VLOOKUP(B2303, 'Customer Data'!B:C,2,FALSE)='Order Data per SKU'!E2303,"","Different")</f>
        <v/>
      </c>
      <c r="J2303" s="5">
        <f>VLOOKUP(C2303,'Warehouse Data'!A:G,7,FALSE)</f>
        <v>22.99</v>
      </c>
      <c r="K2303" s="5">
        <f t="shared" si="35"/>
        <v>137.94</v>
      </c>
      <c r="L2303" s="15">
        <f>PRODUCT(VLOOKUP(C2303,'Warehouse Data'!A:H,8,FALSE),D2303)</f>
        <v>42.015576956469239</v>
      </c>
    </row>
    <row r="2304" spans="1:12" x14ac:dyDescent="0.3">
      <c r="A2304" t="s">
        <v>8584</v>
      </c>
      <c r="B2304" t="s">
        <v>7208</v>
      </c>
      <c r="C2304" t="s">
        <v>4163</v>
      </c>
      <c r="D2304" s="3">
        <v>11</v>
      </c>
      <c r="E2304" s="3" t="s">
        <v>6651</v>
      </c>
      <c r="F2304" s="9">
        <v>45224.585978703719</v>
      </c>
      <c r="G2304" s="9">
        <v>45224.691500000001</v>
      </c>
      <c r="H2304" s="9">
        <v>45225.370700925938</v>
      </c>
      <c r="I2304" s="5" t="str">
        <f>IF(VLOOKUP(B2304, 'Customer Data'!B:C,2,FALSE)='Order Data per SKU'!E2304,"","Different")</f>
        <v/>
      </c>
      <c r="J2304" s="5">
        <f>VLOOKUP(C2304,'Warehouse Data'!A:G,7,FALSE)</f>
        <v>29.99</v>
      </c>
      <c r="K2304" s="5">
        <f t="shared" si="35"/>
        <v>329.89</v>
      </c>
      <c r="L2304" s="15">
        <f>PRODUCT(VLOOKUP(C2304,'Warehouse Data'!A:H,8,FALSE),D2304)</f>
        <v>5.5737432276406755</v>
      </c>
    </row>
    <row r="2305" spans="1:12" x14ac:dyDescent="0.3">
      <c r="A2305" t="s">
        <v>8584</v>
      </c>
      <c r="B2305" t="s">
        <v>7208</v>
      </c>
      <c r="C2305" t="s">
        <v>3953</v>
      </c>
      <c r="D2305" s="3">
        <v>2</v>
      </c>
      <c r="E2305" s="3" t="s">
        <v>6651</v>
      </c>
      <c r="F2305" s="9">
        <v>45224.585978703719</v>
      </c>
      <c r="G2305" s="9">
        <v>45224.970999999998</v>
      </c>
      <c r="H2305" s="9">
        <v>45225.370700925938</v>
      </c>
      <c r="I2305" s="5" t="str">
        <f>IF(VLOOKUP(B2305, 'Customer Data'!B:C,2,FALSE)='Order Data per SKU'!E2305,"","Different")</f>
        <v/>
      </c>
      <c r="J2305" s="5">
        <f>VLOOKUP(C2305,'Warehouse Data'!A:G,7,FALSE)</f>
        <v>11.99</v>
      </c>
      <c r="K2305" s="5">
        <f t="shared" si="35"/>
        <v>23.98</v>
      </c>
      <c r="L2305" s="15">
        <f>PRODUCT(VLOOKUP(C2305,'Warehouse Data'!A:H,8,FALSE),D2305)</f>
        <v>150.01345525243005</v>
      </c>
    </row>
    <row r="2306" spans="1:12" x14ac:dyDescent="0.3">
      <c r="A2306" t="s">
        <v>8585</v>
      </c>
      <c r="B2306" t="s">
        <v>6905</v>
      </c>
      <c r="C2306" t="s">
        <v>3908</v>
      </c>
      <c r="D2306" s="3">
        <v>1</v>
      </c>
      <c r="E2306" s="3" t="s">
        <v>6661</v>
      </c>
      <c r="F2306" s="9">
        <v>45224.882978703718</v>
      </c>
      <c r="G2306" s="9">
        <v>45224.888200000001</v>
      </c>
      <c r="H2306" s="9">
        <v>45225.056589814827</v>
      </c>
      <c r="I2306" s="5" t="str">
        <f>IF(VLOOKUP(B2306, 'Customer Data'!B:C,2,FALSE)='Order Data per SKU'!E2306,"","Different")</f>
        <v/>
      </c>
      <c r="J2306" s="5">
        <f>VLOOKUP(C2306,'Warehouse Data'!A:G,7,FALSE)</f>
        <v>69.989999999999995</v>
      </c>
      <c r="K2306" s="5">
        <f t="shared" si="35"/>
        <v>69.989999999999995</v>
      </c>
      <c r="L2306" s="15">
        <f>PRODUCT(VLOOKUP(C2306,'Warehouse Data'!A:H,8,FALSE),D2306)</f>
        <v>0.40951232523384756</v>
      </c>
    </row>
    <row r="2307" spans="1:12" x14ac:dyDescent="0.3">
      <c r="A2307" t="s">
        <v>8586</v>
      </c>
      <c r="B2307" t="s">
        <v>6757</v>
      </c>
      <c r="C2307" t="s">
        <v>5893</v>
      </c>
      <c r="D2307" s="3">
        <v>4</v>
      </c>
      <c r="E2307" s="3" t="s">
        <v>6638</v>
      </c>
      <c r="F2307" s="9">
        <v>45224.986978703717</v>
      </c>
      <c r="G2307" s="9">
        <v>45225.001100000001</v>
      </c>
      <c r="H2307" s="9">
        <v>45225.072395370385</v>
      </c>
      <c r="I2307" s="5" t="str">
        <f>IF(VLOOKUP(B2307, 'Customer Data'!B:C,2,FALSE)='Order Data per SKU'!E2307,"","Different")</f>
        <v/>
      </c>
      <c r="J2307" s="5">
        <f>VLOOKUP(C2307,'Warehouse Data'!A:G,7,FALSE)</f>
        <v>89.99</v>
      </c>
      <c r="K2307" s="5">
        <f t="shared" si="35"/>
        <v>359.96</v>
      </c>
      <c r="L2307" s="15">
        <f>PRODUCT(VLOOKUP(C2307,'Warehouse Data'!A:H,8,FALSE),D2307)</f>
        <v>4.0380934775732351</v>
      </c>
    </row>
    <row r="2308" spans="1:12" x14ac:dyDescent="0.3">
      <c r="A2308" t="s">
        <v>8587</v>
      </c>
      <c r="B2308" t="s">
        <v>6885</v>
      </c>
      <c r="C2308" t="s">
        <v>3288</v>
      </c>
      <c r="D2308" s="3">
        <v>3</v>
      </c>
      <c r="E2308" s="3" t="s">
        <v>6640</v>
      </c>
      <c r="F2308" s="9">
        <v>45225.44797870372</v>
      </c>
      <c r="G2308" s="9">
        <v>45225.675999999999</v>
      </c>
      <c r="H2308" s="9">
        <v>45225.973673148161</v>
      </c>
      <c r="I2308" s="5" t="str">
        <f>IF(VLOOKUP(B2308, 'Customer Data'!B:C,2,FALSE)='Order Data per SKU'!E2308,"","Different")</f>
        <v/>
      </c>
      <c r="J2308" s="5">
        <f>VLOOKUP(C2308,'Warehouse Data'!A:G,7,FALSE)</f>
        <v>19.989999999999998</v>
      </c>
      <c r="K2308" s="5">
        <f t="shared" ref="K2308:K2371" si="36">J2308*D2308</f>
        <v>59.97</v>
      </c>
      <c r="L2308" s="15">
        <f>PRODUCT(VLOOKUP(C2308,'Warehouse Data'!A:H,8,FALSE),D2308)</f>
        <v>0.32003503341853629</v>
      </c>
    </row>
    <row r="2309" spans="1:12" x14ac:dyDescent="0.3">
      <c r="A2309" t="s">
        <v>8587</v>
      </c>
      <c r="B2309" t="s">
        <v>6885</v>
      </c>
      <c r="C2309" t="s">
        <v>5621</v>
      </c>
      <c r="D2309" s="3">
        <v>5</v>
      </c>
      <c r="E2309" s="3" t="s">
        <v>6640</v>
      </c>
      <c r="F2309" s="9">
        <v>45225.44797870372</v>
      </c>
      <c r="G2309" s="9">
        <v>45225.479800000001</v>
      </c>
      <c r="H2309" s="9">
        <v>45225.973673148161</v>
      </c>
      <c r="I2309" s="5" t="str">
        <f>IF(VLOOKUP(B2309, 'Customer Data'!B:C,2,FALSE)='Order Data per SKU'!E2309,"","Different")</f>
        <v/>
      </c>
      <c r="J2309" s="5">
        <f>VLOOKUP(C2309,'Warehouse Data'!A:G,7,FALSE)</f>
        <v>29.99</v>
      </c>
      <c r="K2309" s="5">
        <f t="shared" si="36"/>
        <v>149.94999999999999</v>
      </c>
      <c r="L2309" s="15">
        <f>PRODUCT(VLOOKUP(C2309,'Warehouse Data'!A:H,8,FALSE),D2309)</f>
        <v>20.046837311591332</v>
      </c>
    </row>
    <row r="2310" spans="1:12" x14ac:dyDescent="0.3">
      <c r="A2310" t="s">
        <v>8588</v>
      </c>
      <c r="B2310" t="s">
        <v>7248</v>
      </c>
      <c r="C2310" t="s">
        <v>5878</v>
      </c>
      <c r="D2310" s="3">
        <v>8</v>
      </c>
      <c r="E2310" s="3" t="s">
        <v>6623</v>
      </c>
      <c r="F2310" s="9">
        <v>45225.490978703718</v>
      </c>
      <c r="G2310" s="9">
        <v>45225.766000000003</v>
      </c>
      <c r="H2310" s="9">
        <v>45226.327089814826</v>
      </c>
      <c r="I2310" s="5" t="str">
        <f>IF(VLOOKUP(B2310, 'Customer Data'!B:C,2,FALSE)='Order Data per SKU'!E2310,"","Different")</f>
        <v/>
      </c>
      <c r="J2310" s="5">
        <f>VLOOKUP(C2310,'Warehouse Data'!A:G,7,FALSE)</f>
        <v>99.99</v>
      </c>
      <c r="K2310" s="5">
        <f t="shared" si="36"/>
        <v>799.92</v>
      </c>
      <c r="L2310" s="15">
        <f>PRODUCT(VLOOKUP(C2310,'Warehouse Data'!A:H,8,FALSE),D2310)</f>
        <v>0.8321649000839092</v>
      </c>
    </row>
    <row r="2311" spans="1:12" x14ac:dyDescent="0.3">
      <c r="A2311" t="s">
        <v>8589</v>
      </c>
      <c r="B2311" t="s">
        <v>6935</v>
      </c>
      <c r="C2311" t="s">
        <v>4332</v>
      </c>
      <c r="D2311" s="3">
        <v>4</v>
      </c>
      <c r="E2311" s="3" t="s">
        <v>6628</v>
      </c>
      <c r="F2311" s="9">
        <v>45225.621978703719</v>
      </c>
      <c r="G2311" s="9">
        <v>45226.0478</v>
      </c>
      <c r="H2311" s="9">
        <v>45226.401839814833</v>
      </c>
      <c r="I2311" s="5" t="str">
        <f>IF(VLOOKUP(B2311, 'Customer Data'!B:C,2,FALSE)='Order Data per SKU'!E2311,"","Different")</f>
        <v/>
      </c>
      <c r="J2311" s="5">
        <f>VLOOKUP(C2311,'Warehouse Data'!A:G,7,FALSE)</f>
        <v>14.99</v>
      </c>
      <c r="K2311" s="5">
        <f t="shared" si="36"/>
        <v>59.96</v>
      </c>
      <c r="L2311" s="15">
        <f>PRODUCT(VLOOKUP(C2311,'Warehouse Data'!A:H,8,FALSE),D2311)</f>
        <v>2.0330876384042482</v>
      </c>
    </row>
    <row r="2312" spans="1:12" x14ac:dyDescent="0.3">
      <c r="A2312" t="s">
        <v>8589</v>
      </c>
      <c r="B2312" t="s">
        <v>6935</v>
      </c>
      <c r="C2312" t="s">
        <v>5458</v>
      </c>
      <c r="D2312" s="3">
        <v>6</v>
      </c>
      <c r="E2312" s="3" t="s">
        <v>6628</v>
      </c>
      <c r="F2312" s="9">
        <v>45225.621978703719</v>
      </c>
      <c r="G2312" s="9">
        <v>45225.844400000002</v>
      </c>
      <c r="H2312" s="9">
        <v>45226.401839814833</v>
      </c>
      <c r="I2312" s="5" t="str">
        <f>IF(VLOOKUP(B2312, 'Customer Data'!B:C,2,FALSE)='Order Data per SKU'!E2312,"","Different")</f>
        <v/>
      </c>
      <c r="J2312" s="5">
        <f>VLOOKUP(C2312,'Warehouse Data'!A:G,7,FALSE)</f>
        <v>28.99</v>
      </c>
      <c r="K2312" s="5">
        <f t="shared" si="36"/>
        <v>173.94</v>
      </c>
      <c r="L2312" s="15">
        <f>PRODUCT(VLOOKUP(C2312,'Warehouse Data'!A:H,8,FALSE),D2312)</f>
        <v>1.813423449636888</v>
      </c>
    </row>
    <row r="2313" spans="1:12" x14ac:dyDescent="0.3">
      <c r="A2313" t="s">
        <v>8590</v>
      </c>
      <c r="B2313" t="s">
        <v>7184</v>
      </c>
      <c r="C2313" t="s">
        <v>5837</v>
      </c>
      <c r="D2313" s="3">
        <v>4</v>
      </c>
      <c r="E2313" s="3" t="s">
        <v>6632</v>
      </c>
      <c r="F2313" s="9">
        <v>45225.934978703721</v>
      </c>
      <c r="G2313" s="9">
        <v>45226.177600000003</v>
      </c>
      <c r="H2313" s="9">
        <v>45226.928728703722</v>
      </c>
      <c r="I2313" s="5" t="str">
        <f>IF(VLOOKUP(B2313, 'Customer Data'!B:C,2,FALSE)='Order Data per SKU'!E2313,"","Different")</f>
        <v/>
      </c>
      <c r="J2313" s="5">
        <f>VLOOKUP(C2313,'Warehouse Data'!A:G,7,FALSE)</f>
        <v>199.99</v>
      </c>
      <c r="K2313" s="5">
        <f t="shared" si="36"/>
        <v>799.96</v>
      </c>
      <c r="L2313" s="15">
        <f>PRODUCT(VLOOKUP(C2313,'Warehouse Data'!A:H,8,FALSE),D2313)</f>
        <v>18.020505842957871</v>
      </c>
    </row>
    <row r="2314" spans="1:12" x14ac:dyDescent="0.3">
      <c r="A2314" t="s">
        <v>8591</v>
      </c>
      <c r="B2314" t="s">
        <v>7254</v>
      </c>
      <c r="C2314" t="s">
        <v>4370</v>
      </c>
      <c r="D2314" s="3">
        <v>1</v>
      </c>
      <c r="E2314" s="3" t="s">
        <v>6656</v>
      </c>
      <c r="F2314" s="9">
        <v>45226.36097870372</v>
      </c>
      <c r="G2314" s="9">
        <v>45226.849000000002</v>
      </c>
      <c r="H2314" s="9">
        <v>45227.153339814831</v>
      </c>
      <c r="I2314" s="5" t="str">
        <f>IF(VLOOKUP(B2314, 'Customer Data'!B:C,2,FALSE)='Order Data per SKU'!E2314,"","Different")</f>
        <v/>
      </c>
      <c r="J2314" s="5">
        <f>VLOOKUP(C2314,'Warehouse Data'!A:G,7,FALSE)</f>
        <v>39.99</v>
      </c>
      <c r="K2314" s="5">
        <f t="shared" si="36"/>
        <v>39.99</v>
      </c>
      <c r="L2314" s="15">
        <f>PRODUCT(VLOOKUP(C2314,'Warehouse Data'!A:H,8,FALSE),D2314)</f>
        <v>5.006725848702585</v>
      </c>
    </row>
    <row r="2315" spans="1:12" x14ac:dyDescent="0.3">
      <c r="A2315" t="s">
        <v>8592</v>
      </c>
      <c r="B2315" t="s">
        <v>6992</v>
      </c>
      <c r="C2315" t="s">
        <v>4258</v>
      </c>
      <c r="D2315" s="3">
        <v>5</v>
      </c>
      <c r="E2315" s="3" t="s">
        <v>6638</v>
      </c>
      <c r="F2315" s="9">
        <v>45226.37597870372</v>
      </c>
      <c r="G2315" s="9">
        <v>45226.672700000003</v>
      </c>
      <c r="H2315" s="9">
        <v>45227.222506481499</v>
      </c>
      <c r="I2315" s="5" t="str">
        <f>IF(VLOOKUP(B2315, 'Customer Data'!B:C,2,FALSE)='Order Data per SKU'!E2315,"","Different")</f>
        <v/>
      </c>
      <c r="J2315" s="5">
        <f>VLOOKUP(C2315,'Warehouse Data'!A:G,7,FALSE)</f>
        <v>29.99</v>
      </c>
      <c r="K2315" s="5">
        <f t="shared" si="36"/>
        <v>149.94999999999999</v>
      </c>
      <c r="L2315" s="15">
        <f>PRODUCT(VLOOKUP(C2315,'Warehouse Data'!A:H,8,FALSE),D2315)</f>
        <v>1.5263700760388743</v>
      </c>
    </row>
    <row r="2316" spans="1:12" x14ac:dyDescent="0.3">
      <c r="A2316" t="s">
        <v>8592</v>
      </c>
      <c r="B2316" t="s">
        <v>6992</v>
      </c>
      <c r="C2316" t="s">
        <v>3499</v>
      </c>
      <c r="D2316" s="3">
        <v>4</v>
      </c>
      <c r="E2316" s="3" t="s">
        <v>6638</v>
      </c>
      <c r="F2316" s="9">
        <v>45226.37597870372</v>
      </c>
      <c r="G2316" s="9">
        <v>45226.712800000001</v>
      </c>
      <c r="H2316" s="9">
        <v>45227.222506481499</v>
      </c>
      <c r="I2316" s="5" t="str">
        <f>IF(VLOOKUP(B2316, 'Customer Data'!B:C,2,FALSE)='Order Data per SKU'!E2316,"","Different")</f>
        <v/>
      </c>
      <c r="J2316" s="5">
        <f>VLOOKUP(C2316,'Warehouse Data'!A:G,7,FALSE)</f>
        <v>44.99</v>
      </c>
      <c r="K2316" s="5">
        <f t="shared" si="36"/>
        <v>179.96</v>
      </c>
      <c r="L2316" s="15">
        <f>PRODUCT(VLOOKUP(C2316,'Warehouse Data'!A:H,8,FALSE),D2316)</f>
        <v>12.039403967735785</v>
      </c>
    </row>
    <row r="2317" spans="1:12" x14ac:dyDescent="0.3">
      <c r="A2317" t="s">
        <v>8593</v>
      </c>
      <c r="B2317" t="s">
        <v>6919</v>
      </c>
      <c r="C2317" t="s">
        <v>4341</v>
      </c>
      <c r="D2317" s="3">
        <v>6</v>
      </c>
      <c r="E2317" s="3" t="s">
        <v>6627</v>
      </c>
      <c r="F2317" s="9">
        <v>45226.516978703723</v>
      </c>
      <c r="G2317" s="9">
        <v>45226.993199999997</v>
      </c>
      <c r="H2317" s="9">
        <v>45227.169062037057</v>
      </c>
      <c r="I2317" s="5" t="str">
        <f>IF(VLOOKUP(B2317, 'Customer Data'!B:C,2,FALSE)='Order Data per SKU'!E2317,"","Different")</f>
        <v/>
      </c>
      <c r="J2317" s="5">
        <f>VLOOKUP(C2317,'Warehouse Data'!A:G,7,FALSE)</f>
        <v>149.99</v>
      </c>
      <c r="K2317" s="5">
        <f t="shared" si="36"/>
        <v>899.94</v>
      </c>
      <c r="L2317" s="15">
        <f>PRODUCT(VLOOKUP(C2317,'Warehouse Data'!A:H,8,FALSE),D2317)</f>
        <v>3.0340501692112891</v>
      </c>
    </row>
    <row r="2318" spans="1:12" x14ac:dyDescent="0.3">
      <c r="A2318" t="s">
        <v>8593</v>
      </c>
      <c r="B2318" t="s">
        <v>6919</v>
      </c>
      <c r="C2318" t="s">
        <v>3317</v>
      </c>
      <c r="D2318" s="3">
        <v>4</v>
      </c>
      <c r="E2318" s="3" t="s">
        <v>6627</v>
      </c>
      <c r="F2318" s="9">
        <v>45226.516978703723</v>
      </c>
      <c r="G2318" s="9">
        <v>45226.8174</v>
      </c>
      <c r="H2318" s="9">
        <v>45227.169062037057</v>
      </c>
      <c r="I2318" s="5" t="str">
        <f>IF(VLOOKUP(B2318, 'Customer Data'!B:C,2,FALSE)='Order Data per SKU'!E2318,"","Different")</f>
        <v/>
      </c>
      <c r="J2318" s="5">
        <f>VLOOKUP(C2318,'Warehouse Data'!A:G,7,FALSE)</f>
        <v>23.99</v>
      </c>
      <c r="K2318" s="5">
        <f t="shared" si="36"/>
        <v>95.96</v>
      </c>
      <c r="L2318" s="15">
        <f>PRODUCT(VLOOKUP(C2318,'Warehouse Data'!A:H,8,FALSE),D2318)</f>
        <v>0.42469078899161716</v>
      </c>
    </row>
    <row r="2319" spans="1:12" x14ac:dyDescent="0.3">
      <c r="A2319" t="s">
        <v>8594</v>
      </c>
      <c r="B2319" t="s">
        <v>6997</v>
      </c>
      <c r="C2319" t="s">
        <v>3186</v>
      </c>
      <c r="D2319" s="3">
        <v>5</v>
      </c>
      <c r="E2319" s="3" t="s">
        <v>6661</v>
      </c>
      <c r="F2319" s="9">
        <v>45226.93297870372</v>
      </c>
      <c r="G2319" s="9">
        <v>45227.000800000002</v>
      </c>
      <c r="H2319" s="9">
        <v>45227.442700925945</v>
      </c>
      <c r="I2319" s="5" t="str">
        <f>IF(VLOOKUP(B2319, 'Customer Data'!B:C,2,FALSE)='Order Data per SKU'!E2319,"","Different")</f>
        <v/>
      </c>
      <c r="J2319" s="5">
        <f>VLOOKUP(C2319,'Warehouse Data'!A:G,7,FALSE)</f>
        <v>10.99</v>
      </c>
      <c r="K2319" s="5">
        <f t="shared" si="36"/>
        <v>54.95</v>
      </c>
      <c r="L2319" s="15">
        <f>PRODUCT(VLOOKUP(C2319,'Warehouse Data'!A:H,8,FALSE),D2319)</f>
        <v>100.04530421240575</v>
      </c>
    </row>
    <row r="2320" spans="1:12" x14ac:dyDescent="0.3">
      <c r="A2320" t="s">
        <v>8595</v>
      </c>
      <c r="B2320" t="s">
        <v>6886</v>
      </c>
      <c r="C2320" t="s">
        <v>3836</v>
      </c>
      <c r="D2320" s="3">
        <v>2</v>
      </c>
      <c r="E2320" s="3" t="s">
        <v>6635</v>
      </c>
      <c r="F2320" s="9">
        <v>45227.042978703721</v>
      </c>
      <c r="G2320" s="9">
        <v>45227.0625</v>
      </c>
      <c r="H2320" s="9">
        <v>45227.299923148166</v>
      </c>
      <c r="I2320" s="5" t="str">
        <f>IF(VLOOKUP(B2320, 'Customer Data'!B:C,2,FALSE)='Order Data per SKU'!E2320,"","Different")</f>
        <v/>
      </c>
      <c r="J2320" s="5">
        <f>VLOOKUP(C2320,'Warehouse Data'!A:G,7,FALSE)</f>
        <v>79.989999999999995</v>
      </c>
      <c r="K2320" s="5">
        <f t="shared" si="36"/>
        <v>159.97999999999999</v>
      </c>
      <c r="L2320" s="15">
        <f>PRODUCT(VLOOKUP(C2320,'Warehouse Data'!A:H,8,FALSE),D2320)</f>
        <v>60.007282966065553</v>
      </c>
    </row>
    <row r="2321" spans="1:12" x14ac:dyDescent="0.3">
      <c r="A2321" t="s">
        <v>8595</v>
      </c>
      <c r="B2321" t="s">
        <v>6886</v>
      </c>
      <c r="C2321" t="s">
        <v>3336</v>
      </c>
      <c r="D2321" s="3">
        <v>7</v>
      </c>
      <c r="E2321" s="3" t="s">
        <v>6635</v>
      </c>
      <c r="F2321" s="9">
        <v>45227.042978703721</v>
      </c>
      <c r="G2321" s="9">
        <v>45227.109600000003</v>
      </c>
      <c r="H2321" s="9">
        <v>45227.299923148166</v>
      </c>
      <c r="I2321" s="5" t="str">
        <f>IF(VLOOKUP(B2321, 'Customer Data'!B:C,2,FALSE)='Order Data per SKU'!E2321,"","Different")</f>
        <v/>
      </c>
      <c r="J2321" s="5">
        <f>VLOOKUP(C2321,'Warehouse Data'!A:G,7,FALSE)</f>
        <v>7.99</v>
      </c>
      <c r="K2321" s="5">
        <f t="shared" si="36"/>
        <v>55.93</v>
      </c>
      <c r="L2321" s="15">
        <f>PRODUCT(VLOOKUP(C2321,'Warehouse Data'!A:H,8,FALSE),D2321)</f>
        <v>203.0123394832338</v>
      </c>
    </row>
    <row r="2322" spans="1:12" x14ac:dyDescent="0.3">
      <c r="A2322" t="s">
        <v>8596</v>
      </c>
      <c r="B2322" t="s">
        <v>6837</v>
      </c>
      <c r="C2322" t="s">
        <v>4064</v>
      </c>
      <c r="D2322" s="3">
        <v>2</v>
      </c>
      <c r="E2322" s="3" t="s">
        <v>6653</v>
      </c>
      <c r="F2322" s="9">
        <v>45227.174978703719</v>
      </c>
      <c r="G2322" s="9">
        <v>45227.215700000001</v>
      </c>
      <c r="H2322" s="9">
        <v>45227.397200925938</v>
      </c>
      <c r="I2322" s="5" t="str">
        <f>IF(VLOOKUP(B2322, 'Customer Data'!B:C,2,FALSE)='Order Data per SKU'!E2322,"","Different")</f>
        <v/>
      </c>
      <c r="J2322" s="5">
        <f>VLOOKUP(C2322,'Warehouse Data'!A:G,7,FALSE)</f>
        <v>24.99</v>
      </c>
      <c r="K2322" s="5">
        <f t="shared" si="36"/>
        <v>49.98</v>
      </c>
      <c r="L2322" s="15">
        <f>PRODUCT(VLOOKUP(C2322,'Warehouse Data'!A:H,8,FALSE),D2322)</f>
        <v>10.019821953491165</v>
      </c>
    </row>
    <row r="2323" spans="1:12" x14ac:dyDescent="0.3">
      <c r="A2323" t="s">
        <v>8596</v>
      </c>
      <c r="B2323" t="s">
        <v>6837</v>
      </c>
      <c r="C2323" t="s">
        <v>5524</v>
      </c>
      <c r="D2323" s="3">
        <v>8</v>
      </c>
      <c r="E2323" s="3" t="s">
        <v>6653</v>
      </c>
      <c r="F2323" s="9">
        <v>45227.174978703719</v>
      </c>
      <c r="G2323" s="9">
        <v>45227.296900000001</v>
      </c>
      <c r="H2323" s="9">
        <v>45227.397200925938</v>
      </c>
      <c r="I2323" s="5" t="str">
        <f>IF(VLOOKUP(B2323, 'Customer Data'!B:C,2,FALSE)='Order Data per SKU'!E2323,"","Different")</f>
        <v/>
      </c>
      <c r="J2323" s="5">
        <f>VLOOKUP(C2323,'Warehouse Data'!A:G,7,FALSE)</f>
        <v>129.99</v>
      </c>
      <c r="K2323" s="5">
        <f t="shared" si="36"/>
        <v>1039.92</v>
      </c>
      <c r="L2323" s="15">
        <f>PRODUCT(VLOOKUP(C2323,'Warehouse Data'!A:H,8,FALSE),D2323)</f>
        <v>2.4418815024907943</v>
      </c>
    </row>
    <row r="2324" spans="1:12" x14ac:dyDescent="0.3">
      <c r="A2324" t="s">
        <v>8596</v>
      </c>
      <c r="B2324" t="s">
        <v>6837</v>
      </c>
      <c r="C2324" t="s">
        <v>5274</v>
      </c>
      <c r="D2324" s="3">
        <v>7</v>
      </c>
      <c r="E2324" s="3" t="s">
        <v>6653</v>
      </c>
      <c r="F2324" s="9">
        <v>45227.174978703719</v>
      </c>
      <c r="G2324" s="9">
        <v>45227.326500000003</v>
      </c>
      <c r="H2324" s="9">
        <v>45227.397200925938</v>
      </c>
      <c r="I2324" s="5" t="str">
        <f>IF(VLOOKUP(B2324, 'Customer Data'!B:C,2,FALSE)='Order Data per SKU'!E2324,"","Different")</f>
        <v/>
      </c>
      <c r="J2324" s="5">
        <f>VLOOKUP(C2324,'Warehouse Data'!A:G,7,FALSE)</f>
        <v>39.99</v>
      </c>
      <c r="K2324" s="5">
        <f t="shared" si="36"/>
        <v>279.93</v>
      </c>
      <c r="L2324" s="15">
        <f>PRODUCT(VLOOKUP(C2324,'Warehouse Data'!A:H,8,FALSE),D2324)</f>
        <v>7.0219508947676204</v>
      </c>
    </row>
    <row r="2325" spans="1:12" x14ac:dyDescent="0.3">
      <c r="A2325" t="s">
        <v>8597</v>
      </c>
      <c r="B2325" t="s">
        <v>7113</v>
      </c>
      <c r="C2325" t="s">
        <v>3747</v>
      </c>
      <c r="D2325" s="3">
        <v>6</v>
      </c>
      <c r="E2325" s="3" t="s">
        <v>6631</v>
      </c>
      <c r="F2325" s="9">
        <v>45227.622978703715</v>
      </c>
      <c r="G2325" s="9">
        <v>45227.638099999996</v>
      </c>
      <c r="H2325" s="9">
        <v>45228.319506481494</v>
      </c>
      <c r="I2325" s="5" t="str">
        <f>IF(VLOOKUP(B2325, 'Customer Data'!B:C,2,FALSE)='Order Data per SKU'!E2325,"","Different")</f>
        <v/>
      </c>
      <c r="J2325" s="5">
        <f>VLOOKUP(C2325,'Warehouse Data'!A:G,7,FALSE)</f>
        <v>5.99</v>
      </c>
      <c r="K2325" s="5">
        <f t="shared" si="36"/>
        <v>35.94</v>
      </c>
      <c r="L2325" s="15">
        <f>PRODUCT(VLOOKUP(C2325,'Warehouse Data'!A:H,8,FALSE),D2325)</f>
        <v>3.0084863375190825</v>
      </c>
    </row>
    <row r="2326" spans="1:12" x14ac:dyDescent="0.3">
      <c r="A2326" t="s">
        <v>8598</v>
      </c>
      <c r="B2326" t="s">
        <v>6907</v>
      </c>
      <c r="C2326" t="s">
        <v>5564</v>
      </c>
      <c r="D2326" s="3">
        <v>3</v>
      </c>
      <c r="E2326" s="3" t="s">
        <v>6643</v>
      </c>
      <c r="F2326" s="9">
        <v>45227.920978703718</v>
      </c>
      <c r="G2326" s="9">
        <v>45228.076999999997</v>
      </c>
      <c r="H2326" s="9">
        <v>45228.70986759261</v>
      </c>
      <c r="I2326" s="5" t="str">
        <f>IF(VLOOKUP(B2326, 'Customer Data'!B:C,2,FALSE)='Order Data per SKU'!E2326,"","Different")</f>
        <v/>
      </c>
      <c r="J2326" s="5">
        <f>VLOOKUP(C2326,'Warehouse Data'!A:G,7,FALSE)</f>
        <v>149.99</v>
      </c>
      <c r="K2326" s="5">
        <f t="shared" si="36"/>
        <v>449.97</v>
      </c>
      <c r="L2326" s="15">
        <f>PRODUCT(VLOOKUP(C2326,'Warehouse Data'!A:H,8,FALSE),D2326)</f>
        <v>0.30784103634648124</v>
      </c>
    </row>
    <row r="2327" spans="1:12" x14ac:dyDescent="0.3">
      <c r="A2327" t="s">
        <v>8599</v>
      </c>
      <c r="B2327" t="s">
        <v>6821</v>
      </c>
      <c r="C2327" t="s">
        <v>3675</v>
      </c>
      <c r="D2327" s="3">
        <v>11</v>
      </c>
      <c r="E2327" s="3" t="s">
        <v>6623</v>
      </c>
      <c r="F2327" s="9">
        <v>45227.963978703716</v>
      </c>
      <c r="G2327" s="9">
        <v>45228.184500000003</v>
      </c>
      <c r="H2327" s="9">
        <v>45228.72717314816</v>
      </c>
      <c r="I2327" s="5" t="str">
        <f>IF(VLOOKUP(B2327, 'Customer Data'!B:C,2,FALSE)='Order Data per SKU'!E2327,"","Different")</f>
        <v/>
      </c>
      <c r="J2327" s="5">
        <f>VLOOKUP(C2327,'Warehouse Data'!A:G,7,FALSE)</f>
        <v>6.99</v>
      </c>
      <c r="K2327" s="5">
        <f t="shared" si="36"/>
        <v>76.89</v>
      </c>
      <c r="L2327" s="15">
        <f>PRODUCT(VLOOKUP(C2327,'Warehouse Data'!A:H,8,FALSE),D2327)</f>
        <v>4.4865418314316328</v>
      </c>
    </row>
    <row r="2328" spans="1:12" x14ac:dyDescent="0.3">
      <c r="A2328" t="s">
        <v>8600</v>
      </c>
      <c r="B2328" t="s">
        <v>6818</v>
      </c>
      <c r="C2328" t="s">
        <v>3893</v>
      </c>
      <c r="D2328" s="3">
        <v>6</v>
      </c>
      <c r="E2328" s="3" t="s">
        <v>6628</v>
      </c>
      <c r="F2328" s="9">
        <v>45228.429978703716</v>
      </c>
      <c r="G2328" s="9">
        <v>45228.838000000003</v>
      </c>
      <c r="H2328" s="9">
        <v>45228.950812037052</v>
      </c>
      <c r="I2328" s="5" t="str">
        <f>IF(VLOOKUP(B2328, 'Customer Data'!B:C,2,FALSE)='Order Data per SKU'!E2328,"","Different")</f>
        <v/>
      </c>
      <c r="J2328" s="5">
        <f>VLOOKUP(C2328,'Warehouse Data'!A:G,7,FALSE)</f>
        <v>19.989999999999998</v>
      </c>
      <c r="K2328" s="5">
        <f t="shared" si="36"/>
        <v>119.94</v>
      </c>
      <c r="L2328" s="15">
        <f>PRODUCT(VLOOKUP(C2328,'Warehouse Data'!A:H,8,FALSE),D2328)</f>
        <v>2.4403656898190427</v>
      </c>
    </row>
    <row r="2329" spans="1:12" x14ac:dyDescent="0.3">
      <c r="A2329" t="s">
        <v>8600</v>
      </c>
      <c r="B2329" t="s">
        <v>6818</v>
      </c>
      <c r="C2329" t="s">
        <v>4049</v>
      </c>
      <c r="D2329" s="3">
        <v>2</v>
      </c>
      <c r="E2329" s="3" t="s">
        <v>6628</v>
      </c>
      <c r="F2329" s="9">
        <v>45228.429978703716</v>
      </c>
      <c r="G2329" s="9">
        <v>45228.7143</v>
      </c>
      <c r="H2329" s="9">
        <v>45228.950812037052</v>
      </c>
      <c r="I2329" s="5" t="str">
        <f>IF(VLOOKUP(B2329, 'Customer Data'!B:C,2,FALSE)='Order Data per SKU'!E2329,"","Different")</f>
        <v/>
      </c>
      <c r="J2329" s="5">
        <f>VLOOKUP(C2329,'Warehouse Data'!A:G,7,FALSE)</f>
        <v>29.99</v>
      </c>
      <c r="K2329" s="5">
        <f t="shared" si="36"/>
        <v>59.98</v>
      </c>
      <c r="L2329" s="15">
        <f>PRODUCT(VLOOKUP(C2329,'Warehouse Data'!A:H,8,FALSE),D2329)</f>
        <v>4.0192021215475888</v>
      </c>
    </row>
    <row r="2330" spans="1:12" x14ac:dyDescent="0.3">
      <c r="A2330" t="s">
        <v>8600</v>
      </c>
      <c r="B2330" t="s">
        <v>6818</v>
      </c>
      <c r="C2330" t="s">
        <v>4365</v>
      </c>
      <c r="D2330" s="3">
        <v>8</v>
      </c>
      <c r="E2330" s="3" t="s">
        <v>6628</v>
      </c>
      <c r="F2330" s="9">
        <v>45228.429978703716</v>
      </c>
      <c r="G2330" s="9">
        <v>45228.435299999997</v>
      </c>
      <c r="H2330" s="9">
        <v>45228.950812037052</v>
      </c>
      <c r="I2330" s="5" t="str">
        <f>IF(VLOOKUP(B2330, 'Customer Data'!B:C,2,FALSE)='Order Data per SKU'!E2330,"","Different")</f>
        <v/>
      </c>
      <c r="J2330" s="5">
        <f>VLOOKUP(C2330,'Warehouse Data'!A:G,7,FALSE)</f>
        <v>129.99</v>
      </c>
      <c r="K2330" s="5">
        <f t="shared" si="36"/>
        <v>1039.92</v>
      </c>
      <c r="L2330" s="15">
        <f>PRODUCT(VLOOKUP(C2330,'Warehouse Data'!A:H,8,FALSE),D2330)</f>
        <v>2.415063903480883</v>
      </c>
    </row>
    <row r="2331" spans="1:12" x14ac:dyDescent="0.3">
      <c r="A2331" t="s">
        <v>8601</v>
      </c>
      <c r="B2331" t="s">
        <v>7090</v>
      </c>
      <c r="C2331" t="s">
        <v>5852</v>
      </c>
      <c r="D2331" s="3">
        <v>8</v>
      </c>
      <c r="E2331" s="3" t="s">
        <v>6650</v>
      </c>
      <c r="F2331" s="9">
        <v>45228.643978703716</v>
      </c>
      <c r="G2331" s="9">
        <v>45228.714800000002</v>
      </c>
      <c r="H2331" s="9">
        <v>45228.866200925935</v>
      </c>
      <c r="I2331" s="5" t="str">
        <f>IF(VLOOKUP(B2331, 'Customer Data'!B:C,2,FALSE)='Order Data per SKU'!E2331,"","Different")</f>
        <v/>
      </c>
      <c r="J2331" s="5">
        <f>VLOOKUP(C2331,'Warehouse Data'!A:G,7,FALSE)</f>
        <v>39.99</v>
      </c>
      <c r="K2331" s="5">
        <f t="shared" si="36"/>
        <v>319.92</v>
      </c>
      <c r="L2331" s="15">
        <f>PRODUCT(VLOOKUP(C2331,'Warehouse Data'!A:H,8,FALSE),D2331)</f>
        <v>4.0783708427506555</v>
      </c>
    </row>
    <row r="2332" spans="1:12" x14ac:dyDescent="0.3">
      <c r="A2332" t="s">
        <v>8602</v>
      </c>
      <c r="B2332" t="s">
        <v>7117</v>
      </c>
      <c r="C2332" t="s">
        <v>4649</v>
      </c>
      <c r="D2332" s="3">
        <v>6</v>
      </c>
      <c r="E2332" s="3" t="s">
        <v>6656</v>
      </c>
      <c r="F2332" s="9">
        <v>45228.679978703716</v>
      </c>
      <c r="G2332" s="9">
        <v>45228.724199999997</v>
      </c>
      <c r="H2332" s="9">
        <v>45228.916089814826</v>
      </c>
      <c r="I2332" s="5" t="str">
        <f>IF(VLOOKUP(B2332, 'Customer Data'!B:C,2,FALSE)='Order Data per SKU'!E2332,"","Different")</f>
        <v/>
      </c>
      <c r="J2332" s="5">
        <f>VLOOKUP(C2332,'Warehouse Data'!A:G,7,FALSE)</f>
        <v>14.99</v>
      </c>
      <c r="K2332" s="5">
        <f t="shared" si="36"/>
        <v>89.94</v>
      </c>
      <c r="L2332" s="15">
        <f>PRODUCT(VLOOKUP(C2332,'Warehouse Data'!A:H,8,FALSE),D2332)</f>
        <v>6.0303227563472399</v>
      </c>
    </row>
    <row r="2333" spans="1:12" x14ac:dyDescent="0.3">
      <c r="A2333" t="s">
        <v>8603</v>
      </c>
      <c r="B2333" t="s">
        <v>6762</v>
      </c>
      <c r="C2333" t="s">
        <v>5543</v>
      </c>
      <c r="D2333" s="3">
        <v>4</v>
      </c>
      <c r="E2333" s="3" t="s">
        <v>6660</v>
      </c>
      <c r="F2333" s="9">
        <v>45228.732978703716</v>
      </c>
      <c r="G2333" s="9">
        <v>45229.257100000003</v>
      </c>
      <c r="H2333" s="9">
        <v>45229.530895370386</v>
      </c>
      <c r="I2333" s="5" t="str">
        <f>IF(VLOOKUP(B2333, 'Customer Data'!B:C,2,FALSE)='Order Data per SKU'!E2333,"","Different")</f>
        <v/>
      </c>
      <c r="J2333" s="5">
        <f>VLOOKUP(C2333,'Warehouse Data'!A:G,7,FALSE)</f>
        <v>29.99</v>
      </c>
      <c r="K2333" s="5">
        <f t="shared" si="36"/>
        <v>119.96</v>
      </c>
      <c r="L2333" s="15">
        <f>PRODUCT(VLOOKUP(C2333,'Warehouse Data'!A:H,8,FALSE),D2333)</f>
        <v>68.023093373449399</v>
      </c>
    </row>
    <row r="2334" spans="1:12" x14ac:dyDescent="0.3">
      <c r="A2334" t="s">
        <v>8604</v>
      </c>
      <c r="B2334" t="s">
        <v>7057</v>
      </c>
      <c r="C2334" t="s">
        <v>4446</v>
      </c>
      <c r="D2334" s="3">
        <v>4</v>
      </c>
      <c r="E2334" s="3" t="s">
        <v>6623</v>
      </c>
      <c r="F2334" s="9">
        <v>45228.771978703713</v>
      </c>
      <c r="G2334" s="9">
        <v>45229.256999999998</v>
      </c>
      <c r="H2334" s="9">
        <v>45229.388645370382</v>
      </c>
      <c r="I2334" s="5" t="str">
        <f>IF(VLOOKUP(B2334, 'Customer Data'!B:C,2,FALSE)='Order Data per SKU'!E2334,"","Different")</f>
        <v/>
      </c>
      <c r="J2334" s="5">
        <f>VLOOKUP(C2334,'Warehouse Data'!A:G,7,FALSE)</f>
        <v>12.99</v>
      </c>
      <c r="K2334" s="5">
        <f t="shared" si="36"/>
        <v>51.96</v>
      </c>
      <c r="L2334" s="15">
        <f>PRODUCT(VLOOKUP(C2334,'Warehouse Data'!A:H,8,FALSE),D2334)</f>
        <v>2.0132664271097678</v>
      </c>
    </row>
    <row r="2335" spans="1:12" x14ac:dyDescent="0.3">
      <c r="A2335" t="s">
        <v>8604</v>
      </c>
      <c r="B2335" t="s">
        <v>7057</v>
      </c>
      <c r="C2335" t="s">
        <v>3949</v>
      </c>
      <c r="D2335" s="3">
        <v>7</v>
      </c>
      <c r="E2335" s="3" t="s">
        <v>6623</v>
      </c>
      <c r="F2335" s="9">
        <v>45228.771978703713</v>
      </c>
      <c r="G2335" s="9">
        <v>45229.199699999997</v>
      </c>
      <c r="H2335" s="9">
        <v>45229.388645370382</v>
      </c>
      <c r="I2335" s="5" t="str">
        <f>IF(VLOOKUP(B2335, 'Customer Data'!B:C,2,FALSE)='Order Data per SKU'!E2335,"","Different")</f>
        <v/>
      </c>
      <c r="J2335" s="5">
        <f>VLOOKUP(C2335,'Warehouse Data'!A:G,7,FALSE)</f>
        <v>34.99</v>
      </c>
      <c r="K2335" s="5">
        <f t="shared" si="36"/>
        <v>244.93</v>
      </c>
      <c r="L2335" s="15">
        <f>PRODUCT(VLOOKUP(C2335,'Warehouse Data'!A:H,8,FALSE),D2335)</f>
        <v>7.007224747436311</v>
      </c>
    </row>
    <row r="2336" spans="1:12" x14ac:dyDescent="0.3">
      <c r="A2336" t="s">
        <v>8605</v>
      </c>
      <c r="B2336" t="s">
        <v>6853</v>
      </c>
      <c r="C2336" t="s">
        <v>3032</v>
      </c>
      <c r="D2336" s="3">
        <v>3</v>
      </c>
      <c r="E2336" s="3" t="s">
        <v>6658</v>
      </c>
      <c r="F2336" s="9">
        <v>45228.84697870371</v>
      </c>
      <c r="G2336" s="9">
        <v>45229.085099999997</v>
      </c>
      <c r="H2336" s="9">
        <v>45229.144200925934</v>
      </c>
      <c r="I2336" s="5" t="str">
        <f>IF(VLOOKUP(B2336, 'Customer Data'!B:C,2,FALSE)='Order Data per SKU'!E2336,"","Different")</f>
        <v/>
      </c>
      <c r="J2336" s="5">
        <f>VLOOKUP(C2336,'Warehouse Data'!A:G,7,FALSE)</f>
        <v>19.989999999999998</v>
      </c>
      <c r="K2336" s="5">
        <f t="shared" si="36"/>
        <v>59.97</v>
      </c>
      <c r="L2336" s="15">
        <f>PRODUCT(VLOOKUP(C2336,'Warehouse Data'!A:H,8,FALSE),D2336)</f>
        <v>15.027436267509014</v>
      </c>
    </row>
    <row r="2337" spans="1:12" x14ac:dyDescent="0.3">
      <c r="A2337" t="s">
        <v>8606</v>
      </c>
      <c r="B2337" t="s">
        <v>6807</v>
      </c>
      <c r="C2337" t="s">
        <v>5237</v>
      </c>
      <c r="D2337" s="3">
        <v>3</v>
      </c>
      <c r="E2337" s="3" t="s">
        <v>6623</v>
      </c>
      <c r="F2337" s="9">
        <v>45229.319978703708</v>
      </c>
      <c r="G2337" s="9">
        <v>45229.594499999999</v>
      </c>
      <c r="H2337" s="9">
        <v>45229.637339814821</v>
      </c>
      <c r="I2337" s="5" t="str">
        <f>IF(VLOOKUP(B2337, 'Customer Data'!B:C,2,FALSE)='Order Data per SKU'!E2337,"","Different")</f>
        <v/>
      </c>
      <c r="J2337" s="5">
        <f>VLOOKUP(C2337,'Warehouse Data'!A:G,7,FALSE)</f>
        <v>19.989999999999998</v>
      </c>
      <c r="K2337" s="5">
        <f t="shared" si="36"/>
        <v>59.97</v>
      </c>
      <c r="L2337" s="15">
        <f>PRODUCT(VLOOKUP(C2337,'Warehouse Data'!A:H,8,FALSE),D2337)</f>
        <v>3.6164530321273247</v>
      </c>
    </row>
    <row r="2338" spans="1:12" x14ac:dyDescent="0.3">
      <c r="A2338" t="s">
        <v>8607</v>
      </c>
      <c r="B2338" t="s">
        <v>7182</v>
      </c>
      <c r="C2338" t="s">
        <v>5082</v>
      </c>
      <c r="D2338" s="3">
        <v>3</v>
      </c>
      <c r="E2338" s="3" t="s">
        <v>6640</v>
      </c>
      <c r="F2338" s="9">
        <v>45229.474978703707</v>
      </c>
      <c r="G2338" s="9">
        <v>45229.974399999999</v>
      </c>
      <c r="H2338" s="9">
        <v>45229.979145370373</v>
      </c>
      <c r="I2338" s="5" t="str">
        <f>IF(VLOOKUP(B2338, 'Customer Data'!B:C,2,FALSE)='Order Data per SKU'!E2338,"","Different")</f>
        <v/>
      </c>
      <c r="J2338" s="5">
        <f>VLOOKUP(C2338,'Warehouse Data'!A:G,7,FALSE)</f>
        <v>28.99</v>
      </c>
      <c r="K2338" s="5">
        <f t="shared" si="36"/>
        <v>86.97</v>
      </c>
      <c r="L2338" s="15">
        <f>PRODUCT(VLOOKUP(C2338,'Warehouse Data'!A:H,8,FALSE),D2338)</f>
        <v>4.5039282051814116</v>
      </c>
    </row>
    <row r="2339" spans="1:12" x14ac:dyDescent="0.3">
      <c r="A2339" t="s">
        <v>8608</v>
      </c>
      <c r="B2339" t="s">
        <v>7229</v>
      </c>
      <c r="C2339" t="s">
        <v>5729</v>
      </c>
      <c r="D2339" s="3">
        <v>4</v>
      </c>
      <c r="E2339" s="3" t="s">
        <v>6624</v>
      </c>
      <c r="F2339" s="9">
        <v>45229.959978703708</v>
      </c>
      <c r="G2339" s="9">
        <v>45230.022400000002</v>
      </c>
      <c r="H2339" s="9">
        <v>45230.04470092593</v>
      </c>
      <c r="I2339" s="5" t="str">
        <f>IF(VLOOKUP(B2339, 'Customer Data'!B:C,2,FALSE)='Order Data per SKU'!E2339,"","Different")</f>
        <v/>
      </c>
      <c r="J2339" s="5">
        <f>VLOOKUP(C2339,'Warehouse Data'!A:G,7,FALSE)</f>
        <v>159.99</v>
      </c>
      <c r="K2339" s="5">
        <f t="shared" si="36"/>
        <v>639.96</v>
      </c>
      <c r="L2339" s="15">
        <f>PRODUCT(VLOOKUP(C2339,'Warehouse Data'!A:H,8,FALSE),D2339)</f>
        <v>1.2178051333543101</v>
      </c>
    </row>
    <row r="2340" spans="1:12" x14ac:dyDescent="0.3">
      <c r="A2340" t="s">
        <v>8608</v>
      </c>
      <c r="B2340" t="s">
        <v>7229</v>
      </c>
      <c r="C2340" t="s">
        <v>5475</v>
      </c>
      <c r="D2340" s="3">
        <v>4</v>
      </c>
      <c r="E2340" s="3" t="s">
        <v>6624</v>
      </c>
      <c r="F2340" s="9">
        <v>45229.959978703708</v>
      </c>
      <c r="G2340" s="9">
        <v>45229.973899999997</v>
      </c>
      <c r="H2340" s="9">
        <v>45230.04470092593</v>
      </c>
      <c r="I2340" s="5" t="str">
        <f>IF(VLOOKUP(B2340, 'Customer Data'!B:C,2,FALSE)='Order Data per SKU'!E2340,"","Different")</f>
        <v/>
      </c>
      <c r="J2340" s="5">
        <f>VLOOKUP(C2340,'Warehouse Data'!A:G,7,FALSE)</f>
        <v>39.99</v>
      </c>
      <c r="K2340" s="5">
        <f t="shared" si="36"/>
        <v>159.96</v>
      </c>
      <c r="L2340" s="15">
        <f>PRODUCT(VLOOKUP(C2340,'Warehouse Data'!A:H,8,FALSE),D2340)</f>
        <v>12.020840528454954</v>
      </c>
    </row>
    <row r="2341" spans="1:12" x14ac:dyDescent="0.3">
      <c r="A2341" t="s">
        <v>8608</v>
      </c>
      <c r="B2341" t="s">
        <v>7229</v>
      </c>
      <c r="C2341" t="s">
        <v>3885</v>
      </c>
      <c r="D2341" s="3">
        <v>6</v>
      </c>
      <c r="E2341" s="3" t="s">
        <v>6624</v>
      </c>
      <c r="F2341" s="9">
        <v>45229.959978703708</v>
      </c>
      <c r="G2341" s="9">
        <v>45230.013599999998</v>
      </c>
      <c r="H2341" s="9">
        <v>45230.04470092593</v>
      </c>
      <c r="I2341" s="5" t="str">
        <f>IF(VLOOKUP(B2341, 'Customer Data'!B:C,2,FALSE)='Order Data per SKU'!E2341,"","Different")</f>
        <v/>
      </c>
      <c r="J2341" s="5">
        <f>VLOOKUP(C2341,'Warehouse Data'!A:G,7,FALSE)</f>
        <v>12.99</v>
      </c>
      <c r="K2341" s="5">
        <f t="shared" si="36"/>
        <v>77.94</v>
      </c>
      <c r="L2341" s="15">
        <f>PRODUCT(VLOOKUP(C2341,'Warehouse Data'!A:H,8,FALSE),D2341)</f>
        <v>30.002104071588608</v>
      </c>
    </row>
    <row r="2342" spans="1:12" x14ac:dyDescent="0.3">
      <c r="A2342" t="s">
        <v>8609</v>
      </c>
      <c r="B2342" t="s">
        <v>7046</v>
      </c>
      <c r="C2342" t="s">
        <v>4555</v>
      </c>
      <c r="D2342" s="3">
        <v>8</v>
      </c>
      <c r="E2342" s="3" t="s">
        <v>6651</v>
      </c>
      <c r="F2342" s="9">
        <v>45230.32997870371</v>
      </c>
      <c r="G2342" s="9">
        <v>45230.350100000003</v>
      </c>
      <c r="H2342" s="9">
        <v>45230.372339814821</v>
      </c>
      <c r="I2342" s="5" t="str">
        <f>IF(VLOOKUP(B2342, 'Customer Data'!B:C,2,FALSE)='Order Data per SKU'!E2342,"","Different")</f>
        <v/>
      </c>
      <c r="J2342" s="5">
        <f>VLOOKUP(C2342,'Warehouse Data'!A:G,7,FALSE)</f>
        <v>18.989999999999998</v>
      </c>
      <c r="K2342" s="5">
        <f t="shared" si="36"/>
        <v>151.91999999999999</v>
      </c>
      <c r="L2342" s="15">
        <f>PRODUCT(VLOOKUP(C2342,'Warehouse Data'!A:H,8,FALSE),D2342)</f>
        <v>0.84150671537606014</v>
      </c>
    </row>
    <row r="2343" spans="1:12" x14ac:dyDescent="0.3">
      <c r="A2343" t="s">
        <v>8609</v>
      </c>
      <c r="B2343" t="s">
        <v>7046</v>
      </c>
      <c r="C2343" t="s">
        <v>3730</v>
      </c>
      <c r="D2343" s="3">
        <v>5</v>
      </c>
      <c r="E2343" s="3" t="s">
        <v>6651</v>
      </c>
      <c r="F2343" s="9">
        <v>45230.32997870371</v>
      </c>
      <c r="G2343" s="9">
        <v>45230.354099999997</v>
      </c>
      <c r="H2343" s="9">
        <v>45230.372339814821</v>
      </c>
      <c r="I2343" s="5" t="str">
        <f>IF(VLOOKUP(B2343, 'Customer Data'!B:C,2,FALSE)='Order Data per SKU'!E2343,"","Different")</f>
        <v/>
      </c>
      <c r="J2343" s="5">
        <f>VLOOKUP(C2343,'Warehouse Data'!A:G,7,FALSE)</f>
        <v>8.99</v>
      </c>
      <c r="K2343" s="5">
        <f t="shared" si="36"/>
        <v>44.95</v>
      </c>
      <c r="L2343" s="15">
        <f>PRODUCT(VLOOKUP(C2343,'Warehouse Data'!A:H,8,FALSE),D2343)</f>
        <v>0.50828014910714958</v>
      </c>
    </row>
    <row r="2344" spans="1:12" x14ac:dyDescent="0.3">
      <c r="A2344" t="s">
        <v>8610</v>
      </c>
      <c r="B2344" t="s">
        <v>6876</v>
      </c>
      <c r="C2344" t="s">
        <v>4825</v>
      </c>
      <c r="D2344" s="3">
        <v>8</v>
      </c>
      <c r="E2344" s="3" t="s">
        <v>6625</v>
      </c>
      <c r="F2344" s="9">
        <v>45230.64997870371</v>
      </c>
      <c r="G2344" s="9">
        <v>45230.739300000001</v>
      </c>
      <c r="H2344" s="9">
        <v>45230.809700925929</v>
      </c>
      <c r="I2344" s="5" t="str">
        <f>IF(VLOOKUP(B2344, 'Customer Data'!B:C,2,FALSE)='Order Data per SKU'!E2344,"","Different")</f>
        <v/>
      </c>
      <c r="J2344" s="5">
        <f>VLOOKUP(C2344,'Warehouse Data'!A:G,7,FALSE)</f>
        <v>11.99</v>
      </c>
      <c r="K2344" s="5">
        <f t="shared" si="36"/>
        <v>95.92</v>
      </c>
      <c r="L2344" s="15">
        <f>PRODUCT(VLOOKUP(C2344,'Warehouse Data'!A:H,8,FALSE),D2344)</f>
        <v>0.80846174341500898</v>
      </c>
    </row>
    <row r="2345" spans="1:12" x14ac:dyDescent="0.3">
      <c r="A2345" t="s">
        <v>8611</v>
      </c>
      <c r="B2345" t="s">
        <v>7159</v>
      </c>
      <c r="C2345" t="s">
        <v>3347</v>
      </c>
      <c r="D2345" s="3">
        <v>6</v>
      </c>
      <c r="E2345" s="3" t="s">
        <v>6650</v>
      </c>
      <c r="F2345" s="9">
        <v>45230.938978703707</v>
      </c>
      <c r="G2345" s="9">
        <v>45231.173199999997</v>
      </c>
      <c r="H2345" s="9">
        <v>45231.202867592598</v>
      </c>
      <c r="I2345" s="5" t="str">
        <f>IF(VLOOKUP(B2345, 'Customer Data'!B:C,2,FALSE)='Order Data per SKU'!E2345,"","Different")</f>
        <v/>
      </c>
      <c r="J2345" s="5">
        <f>VLOOKUP(C2345,'Warehouse Data'!A:G,7,FALSE)</f>
        <v>7.99</v>
      </c>
      <c r="K2345" s="5">
        <f t="shared" si="36"/>
        <v>47.94</v>
      </c>
      <c r="L2345" s="15">
        <f>PRODUCT(VLOOKUP(C2345,'Warehouse Data'!A:H,8,FALSE),D2345)</f>
        <v>60.004781741862608</v>
      </c>
    </row>
    <row r="2346" spans="1:12" x14ac:dyDescent="0.3">
      <c r="A2346" t="s">
        <v>8612</v>
      </c>
      <c r="B2346" t="s">
        <v>7148</v>
      </c>
      <c r="C2346" t="s">
        <v>4405</v>
      </c>
      <c r="D2346" s="3">
        <v>13</v>
      </c>
      <c r="E2346" s="3" t="s">
        <v>6648</v>
      </c>
      <c r="F2346" s="9">
        <v>45231.222978703707</v>
      </c>
      <c r="G2346" s="9">
        <v>45231.866600000001</v>
      </c>
      <c r="H2346" s="9">
        <v>45231.905617592594</v>
      </c>
      <c r="I2346" s="5" t="str">
        <f>IF(VLOOKUP(B2346, 'Customer Data'!B:C,2,FALSE)='Order Data per SKU'!E2346,"","Different")</f>
        <v/>
      </c>
      <c r="J2346" s="5">
        <f>VLOOKUP(C2346,'Warehouse Data'!A:G,7,FALSE)</f>
        <v>12.99</v>
      </c>
      <c r="K2346" s="5">
        <f t="shared" si="36"/>
        <v>168.87</v>
      </c>
      <c r="L2346" s="15">
        <f>PRODUCT(VLOOKUP(C2346,'Warehouse Data'!A:H,8,FALSE),D2346)</f>
        <v>1.3310412270283212</v>
      </c>
    </row>
    <row r="2347" spans="1:12" x14ac:dyDescent="0.3">
      <c r="A2347" t="s">
        <v>8612</v>
      </c>
      <c r="B2347" t="s">
        <v>7148</v>
      </c>
      <c r="C2347" t="s">
        <v>4020</v>
      </c>
      <c r="D2347" s="3">
        <v>5</v>
      </c>
      <c r="E2347" s="3" t="s">
        <v>6648</v>
      </c>
      <c r="F2347" s="9">
        <v>45231.222978703707</v>
      </c>
      <c r="G2347" s="9">
        <v>45231.516199999998</v>
      </c>
      <c r="H2347" s="9">
        <v>45231.905617592594</v>
      </c>
      <c r="I2347" s="5" t="str">
        <f>IF(VLOOKUP(B2347, 'Customer Data'!B:C,2,FALSE)='Order Data per SKU'!E2347,"","Different")</f>
        <v/>
      </c>
      <c r="J2347" s="5">
        <f>VLOOKUP(C2347,'Warehouse Data'!A:G,7,FALSE)</f>
        <v>29.99</v>
      </c>
      <c r="K2347" s="5">
        <f t="shared" si="36"/>
        <v>149.94999999999999</v>
      </c>
      <c r="L2347" s="15">
        <f>PRODUCT(VLOOKUP(C2347,'Warehouse Data'!A:H,8,FALSE),D2347)</f>
        <v>40.030587619922365</v>
      </c>
    </row>
    <row r="2348" spans="1:12" x14ac:dyDescent="0.3">
      <c r="A2348" t="s">
        <v>8613</v>
      </c>
      <c r="B2348" t="s">
        <v>7112</v>
      </c>
      <c r="C2348" t="s">
        <v>3482</v>
      </c>
      <c r="D2348" s="3">
        <v>2</v>
      </c>
      <c r="E2348" s="3" t="s">
        <v>6658</v>
      </c>
      <c r="F2348" s="9">
        <v>45231.540978703706</v>
      </c>
      <c r="G2348" s="9">
        <v>45231.597500000003</v>
      </c>
      <c r="H2348" s="9">
        <v>45231.658339814814</v>
      </c>
      <c r="I2348" s="5" t="str">
        <f>IF(VLOOKUP(B2348, 'Customer Data'!B:C,2,FALSE)='Order Data per SKU'!E2348,"","Different")</f>
        <v/>
      </c>
      <c r="J2348" s="5">
        <f>VLOOKUP(C2348,'Warehouse Data'!A:G,7,FALSE)</f>
        <v>14.99</v>
      </c>
      <c r="K2348" s="5">
        <f t="shared" si="36"/>
        <v>29.98</v>
      </c>
      <c r="L2348" s="15">
        <f>PRODUCT(VLOOKUP(C2348,'Warehouse Data'!A:H,8,FALSE),D2348)</f>
        <v>1.0104308062219229</v>
      </c>
    </row>
    <row r="2349" spans="1:12" x14ac:dyDescent="0.3">
      <c r="A2349" t="s">
        <v>8613</v>
      </c>
      <c r="B2349" t="s">
        <v>7112</v>
      </c>
      <c r="C2349" t="s">
        <v>3077</v>
      </c>
      <c r="D2349" s="3">
        <v>6</v>
      </c>
      <c r="E2349" s="3" t="s">
        <v>6658</v>
      </c>
      <c r="F2349" s="9">
        <v>45231.540978703706</v>
      </c>
      <c r="G2349" s="9">
        <v>45231.550199999998</v>
      </c>
      <c r="H2349" s="9">
        <v>45231.658339814814</v>
      </c>
      <c r="I2349" s="5" t="str">
        <f>IF(VLOOKUP(B2349, 'Customer Data'!B:C,2,FALSE)='Order Data per SKU'!E2349,"","Different")</f>
        <v/>
      </c>
      <c r="J2349" s="5">
        <f>VLOOKUP(C2349,'Warehouse Data'!A:G,7,FALSE)</f>
        <v>26.99</v>
      </c>
      <c r="K2349" s="5">
        <f t="shared" si="36"/>
        <v>161.94</v>
      </c>
      <c r="L2349" s="15">
        <f>PRODUCT(VLOOKUP(C2349,'Warehouse Data'!A:H,8,FALSE),D2349)</f>
        <v>18.013978012121406</v>
      </c>
    </row>
    <row r="2350" spans="1:12" x14ac:dyDescent="0.3">
      <c r="A2350" t="s">
        <v>8614</v>
      </c>
      <c r="B2350" t="s">
        <v>7163</v>
      </c>
      <c r="C2350" t="s">
        <v>4043</v>
      </c>
      <c r="D2350" s="3">
        <v>6</v>
      </c>
      <c r="E2350" s="3" t="s">
        <v>6625</v>
      </c>
      <c r="F2350" s="9">
        <v>45231.614978703707</v>
      </c>
      <c r="G2350" s="9">
        <v>45231.6319</v>
      </c>
      <c r="H2350" s="9">
        <v>45232.287895370377</v>
      </c>
      <c r="I2350" s="5" t="str">
        <f>IF(VLOOKUP(B2350, 'Customer Data'!B:C,2,FALSE)='Order Data per SKU'!E2350,"","Different")</f>
        <v/>
      </c>
      <c r="J2350" s="5">
        <f>VLOOKUP(C2350,'Warehouse Data'!A:G,7,FALSE)</f>
        <v>39.99</v>
      </c>
      <c r="K2350" s="5">
        <f t="shared" si="36"/>
        <v>239.94</v>
      </c>
      <c r="L2350" s="15">
        <f>PRODUCT(VLOOKUP(C2350,'Warehouse Data'!A:H,8,FALSE),D2350)</f>
        <v>3.0183908314373835</v>
      </c>
    </row>
    <row r="2351" spans="1:12" x14ac:dyDescent="0.3">
      <c r="A2351" t="s">
        <v>8615</v>
      </c>
      <c r="B2351" t="s">
        <v>6912</v>
      </c>
      <c r="C2351" t="s">
        <v>3572</v>
      </c>
      <c r="D2351" s="3">
        <v>6</v>
      </c>
      <c r="E2351" s="3" t="s">
        <v>6635</v>
      </c>
      <c r="F2351" s="9">
        <v>45231.698978703709</v>
      </c>
      <c r="G2351" s="9">
        <v>45232.067300000002</v>
      </c>
      <c r="H2351" s="9">
        <v>45232.153839814819</v>
      </c>
      <c r="I2351" s="5" t="str">
        <f>IF(VLOOKUP(B2351, 'Customer Data'!B:C,2,FALSE)='Order Data per SKU'!E2351,"","Different")</f>
        <v/>
      </c>
      <c r="J2351" s="5">
        <f>VLOOKUP(C2351,'Warehouse Data'!A:G,7,FALSE)</f>
        <v>54.99</v>
      </c>
      <c r="K2351" s="5">
        <f t="shared" si="36"/>
        <v>329.94</v>
      </c>
      <c r="L2351" s="15">
        <f>PRODUCT(VLOOKUP(C2351,'Warehouse Data'!A:H,8,FALSE),D2351)</f>
        <v>6.0339991194568618</v>
      </c>
    </row>
    <row r="2352" spans="1:12" x14ac:dyDescent="0.3">
      <c r="A2352" t="s">
        <v>8615</v>
      </c>
      <c r="B2352" t="s">
        <v>6912</v>
      </c>
      <c r="C2352" t="s">
        <v>5019</v>
      </c>
      <c r="D2352" s="3">
        <v>5</v>
      </c>
      <c r="E2352" s="3" t="s">
        <v>6635</v>
      </c>
      <c r="F2352" s="9">
        <v>45231.698978703709</v>
      </c>
      <c r="G2352" s="9">
        <v>45232.0864</v>
      </c>
      <c r="H2352" s="9">
        <v>45232.153839814819</v>
      </c>
      <c r="I2352" s="5" t="str">
        <f>IF(VLOOKUP(B2352, 'Customer Data'!B:C,2,FALSE)='Order Data per SKU'!E2352,"","Different")</f>
        <v/>
      </c>
      <c r="J2352" s="5">
        <f>VLOOKUP(C2352,'Warehouse Data'!A:G,7,FALSE)</f>
        <v>21.99</v>
      </c>
      <c r="K2352" s="5">
        <f t="shared" si="36"/>
        <v>109.94999999999999</v>
      </c>
      <c r="L2352" s="15">
        <f>PRODUCT(VLOOKUP(C2352,'Warehouse Data'!A:H,8,FALSE),D2352)</f>
        <v>40.036085289310165</v>
      </c>
    </row>
    <row r="2353" spans="1:12" x14ac:dyDescent="0.3">
      <c r="A2353" t="s">
        <v>8616</v>
      </c>
      <c r="B2353" t="s">
        <v>7142</v>
      </c>
      <c r="C2353" t="s">
        <v>4508</v>
      </c>
      <c r="D2353" s="3">
        <v>2</v>
      </c>
      <c r="E2353" s="3" t="s">
        <v>6627</v>
      </c>
      <c r="F2353" s="9">
        <v>45231.813978703707</v>
      </c>
      <c r="G2353" s="9">
        <v>45232.1394</v>
      </c>
      <c r="H2353" s="9">
        <v>45232.206339814817</v>
      </c>
      <c r="I2353" s="5" t="str">
        <f>IF(VLOOKUP(B2353, 'Customer Data'!B:C,2,FALSE)='Order Data per SKU'!E2353,"","Different")</f>
        <v>Different</v>
      </c>
      <c r="J2353" s="5">
        <f>VLOOKUP(C2353,'Warehouse Data'!A:G,7,FALSE)</f>
        <v>19.989999999999998</v>
      </c>
      <c r="K2353" s="5">
        <f t="shared" si="36"/>
        <v>39.979999999999997</v>
      </c>
      <c r="L2353" s="15">
        <f>PRODUCT(VLOOKUP(C2353,'Warehouse Data'!A:H,8,FALSE),D2353)</f>
        <v>30.008897560119664</v>
      </c>
    </row>
    <row r="2354" spans="1:12" x14ac:dyDescent="0.3">
      <c r="A2354" t="s">
        <v>8617</v>
      </c>
      <c r="B2354" t="s">
        <v>6850</v>
      </c>
      <c r="C2354" t="s">
        <v>4909</v>
      </c>
      <c r="D2354" s="3">
        <v>2</v>
      </c>
      <c r="E2354" s="3" t="s">
        <v>6650</v>
      </c>
      <c r="F2354" s="9">
        <v>45231.815978703708</v>
      </c>
      <c r="G2354" s="9">
        <v>45232.244100000004</v>
      </c>
      <c r="H2354" s="9">
        <v>45232.457645370378</v>
      </c>
      <c r="I2354" s="5" t="str">
        <f>IF(VLOOKUP(B2354, 'Customer Data'!B:C,2,FALSE)='Order Data per SKU'!E2354,"","Different")</f>
        <v/>
      </c>
      <c r="J2354" s="5">
        <f>VLOOKUP(C2354,'Warehouse Data'!A:G,7,FALSE)</f>
        <v>8.99</v>
      </c>
      <c r="K2354" s="5">
        <f t="shared" si="36"/>
        <v>17.98</v>
      </c>
      <c r="L2354" s="15">
        <f>PRODUCT(VLOOKUP(C2354,'Warehouse Data'!A:H,8,FALSE),D2354)</f>
        <v>1.0123465047622502</v>
      </c>
    </row>
    <row r="2355" spans="1:12" x14ac:dyDescent="0.3">
      <c r="A2355" t="s">
        <v>8617</v>
      </c>
      <c r="B2355" t="s">
        <v>6850</v>
      </c>
      <c r="C2355" t="s">
        <v>5658</v>
      </c>
      <c r="D2355" s="3">
        <v>4</v>
      </c>
      <c r="E2355" s="3" t="s">
        <v>6650</v>
      </c>
      <c r="F2355" s="9">
        <v>45231.815978703708</v>
      </c>
      <c r="G2355" s="9">
        <v>45232.189200000001</v>
      </c>
      <c r="H2355" s="9">
        <v>45232.457645370378</v>
      </c>
      <c r="I2355" s="5" t="str">
        <f>IF(VLOOKUP(B2355, 'Customer Data'!B:C,2,FALSE)='Order Data per SKU'!E2355,"","Different")</f>
        <v/>
      </c>
      <c r="J2355" s="5">
        <f>VLOOKUP(C2355,'Warehouse Data'!A:G,7,FALSE)</f>
        <v>79.989999999999995</v>
      </c>
      <c r="K2355" s="5">
        <f t="shared" si="36"/>
        <v>319.95999999999998</v>
      </c>
      <c r="L2355" s="15">
        <f>PRODUCT(VLOOKUP(C2355,'Warehouse Data'!A:H,8,FALSE),D2355)</f>
        <v>132.00740048239473</v>
      </c>
    </row>
    <row r="2356" spans="1:12" x14ac:dyDescent="0.3">
      <c r="A2356" t="s">
        <v>8618</v>
      </c>
      <c r="B2356" t="s">
        <v>7242</v>
      </c>
      <c r="C2356" t="s">
        <v>4250</v>
      </c>
      <c r="D2356" s="3">
        <v>8</v>
      </c>
      <c r="E2356" s="3" t="s">
        <v>6661</v>
      </c>
      <c r="F2356" s="9">
        <v>45232.247978703708</v>
      </c>
      <c r="G2356" s="9">
        <v>45232.346599999997</v>
      </c>
      <c r="H2356" s="9">
        <v>45232.476450925933</v>
      </c>
      <c r="I2356" s="5" t="str">
        <f>IF(VLOOKUP(B2356, 'Customer Data'!B:C,2,FALSE)='Order Data per SKU'!E2356,"","Different")</f>
        <v/>
      </c>
      <c r="J2356" s="5">
        <f>VLOOKUP(C2356,'Warehouse Data'!A:G,7,FALSE)</f>
        <v>39.99</v>
      </c>
      <c r="K2356" s="5">
        <f t="shared" si="36"/>
        <v>319.92</v>
      </c>
      <c r="L2356" s="15">
        <f>PRODUCT(VLOOKUP(C2356,'Warehouse Data'!A:H,8,FALSE),D2356)</f>
        <v>4.0286582144956693</v>
      </c>
    </row>
    <row r="2357" spans="1:12" x14ac:dyDescent="0.3">
      <c r="A2357" t="s">
        <v>8619</v>
      </c>
      <c r="B2357" t="s">
        <v>7117</v>
      </c>
      <c r="C2357" t="s">
        <v>4979</v>
      </c>
      <c r="D2357" s="3">
        <v>6</v>
      </c>
      <c r="E2357" s="3" t="s">
        <v>6656</v>
      </c>
      <c r="F2357" s="9">
        <v>45232.485978703706</v>
      </c>
      <c r="G2357" s="9">
        <v>45232.499900000003</v>
      </c>
      <c r="H2357" s="9">
        <v>45232.693617592595</v>
      </c>
      <c r="I2357" s="5" t="str">
        <f>IF(VLOOKUP(B2357, 'Customer Data'!B:C,2,FALSE)='Order Data per SKU'!E2357,"","Different")</f>
        <v/>
      </c>
      <c r="J2357" s="5">
        <f>VLOOKUP(C2357,'Warehouse Data'!A:G,7,FALSE)</f>
        <v>15.99</v>
      </c>
      <c r="K2357" s="5">
        <f t="shared" si="36"/>
        <v>95.94</v>
      </c>
      <c r="L2357" s="15">
        <f>PRODUCT(VLOOKUP(C2357,'Warehouse Data'!A:H,8,FALSE),D2357)</f>
        <v>30.018834424036477</v>
      </c>
    </row>
    <row r="2358" spans="1:12" x14ac:dyDescent="0.3">
      <c r="A2358" t="s">
        <v>8619</v>
      </c>
      <c r="B2358" t="s">
        <v>7117</v>
      </c>
      <c r="C2358" t="s">
        <v>4651</v>
      </c>
      <c r="D2358" s="3">
        <v>7</v>
      </c>
      <c r="E2358" s="3" t="s">
        <v>6656</v>
      </c>
      <c r="F2358" s="9">
        <v>45232.485978703706</v>
      </c>
      <c r="G2358" s="9">
        <v>45232.628799999999</v>
      </c>
      <c r="H2358" s="9">
        <v>45232.693617592595</v>
      </c>
      <c r="I2358" s="5" t="str">
        <f>IF(VLOOKUP(B2358, 'Customer Data'!B:C,2,FALSE)='Order Data per SKU'!E2358,"","Different")</f>
        <v/>
      </c>
      <c r="J2358" s="5">
        <f>VLOOKUP(C2358,'Warehouse Data'!A:G,7,FALSE)</f>
        <v>9.99</v>
      </c>
      <c r="K2358" s="5">
        <f t="shared" si="36"/>
        <v>69.930000000000007</v>
      </c>
      <c r="L2358" s="15">
        <f>PRODUCT(VLOOKUP(C2358,'Warehouse Data'!A:H,8,FALSE),D2358)</f>
        <v>14.05616125140407</v>
      </c>
    </row>
    <row r="2359" spans="1:12" x14ac:dyDescent="0.3">
      <c r="A2359" t="s">
        <v>8619</v>
      </c>
      <c r="B2359" t="s">
        <v>7117</v>
      </c>
      <c r="C2359" t="s">
        <v>3175</v>
      </c>
      <c r="D2359" s="3">
        <v>6</v>
      </c>
      <c r="E2359" s="3" t="s">
        <v>6656</v>
      </c>
      <c r="F2359" s="9">
        <v>45232.485978703706</v>
      </c>
      <c r="G2359" s="9">
        <v>45232.500999999997</v>
      </c>
      <c r="H2359" s="9">
        <v>45232.693617592595</v>
      </c>
      <c r="I2359" s="5" t="str">
        <f>IF(VLOOKUP(B2359, 'Customer Data'!B:C,2,FALSE)='Order Data per SKU'!E2359,"","Different")</f>
        <v/>
      </c>
      <c r="J2359" s="5">
        <f>VLOOKUP(C2359,'Warehouse Data'!A:G,7,FALSE)</f>
        <v>19.989999999999998</v>
      </c>
      <c r="K2359" s="5">
        <f t="shared" si="36"/>
        <v>119.94</v>
      </c>
      <c r="L2359" s="15">
        <f>PRODUCT(VLOOKUP(C2359,'Warehouse Data'!A:H,8,FALSE),D2359)</f>
        <v>1.2120031983491524</v>
      </c>
    </row>
    <row r="2360" spans="1:12" x14ac:dyDescent="0.3">
      <c r="A2360" t="s">
        <v>8620</v>
      </c>
      <c r="B2360" t="s">
        <v>7218</v>
      </c>
      <c r="C2360" t="s">
        <v>5220</v>
      </c>
      <c r="D2360" s="3">
        <v>4</v>
      </c>
      <c r="E2360" s="3" t="s">
        <v>6623</v>
      </c>
      <c r="F2360" s="9">
        <v>45232.496978703704</v>
      </c>
      <c r="G2360" s="9">
        <v>45232.605799999998</v>
      </c>
      <c r="H2360" s="9">
        <v>45233.258784259262</v>
      </c>
      <c r="I2360" s="5" t="str">
        <f>IF(VLOOKUP(B2360, 'Customer Data'!B:C,2,FALSE)='Order Data per SKU'!E2360,"","Different")</f>
        <v/>
      </c>
      <c r="J2360" s="5">
        <f>VLOOKUP(C2360,'Warehouse Data'!A:G,7,FALSE)</f>
        <v>39.99</v>
      </c>
      <c r="K2360" s="5">
        <f t="shared" si="36"/>
        <v>159.96</v>
      </c>
      <c r="L2360" s="15">
        <f>PRODUCT(VLOOKUP(C2360,'Warehouse Data'!A:H,8,FALSE),D2360)</f>
        <v>68.012756539731583</v>
      </c>
    </row>
    <row r="2361" spans="1:12" x14ac:dyDescent="0.3">
      <c r="A2361" t="s">
        <v>8621</v>
      </c>
      <c r="B2361" t="s">
        <v>6734</v>
      </c>
      <c r="C2361" t="s">
        <v>5090</v>
      </c>
      <c r="D2361" s="3">
        <v>6</v>
      </c>
      <c r="E2361" s="3" t="s">
        <v>6648</v>
      </c>
      <c r="F2361" s="9">
        <v>45232.691978703704</v>
      </c>
      <c r="G2361" s="9">
        <v>45232.784800000001</v>
      </c>
      <c r="H2361" s="9">
        <v>45232.971839814818</v>
      </c>
      <c r="I2361" s="5" t="str">
        <f>IF(VLOOKUP(B2361, 'Customer Data'!B:C,2,FALSE)='Order Data per SKU'!E2361,"","Different")</f>
        <v/>
      </c>
      <c r="J2361" s="5">
        <f>VLOOKUP(C2361,'Warehouse Data'!A:G,7,FALSE)</f>
        <v>19.989999999999998</v>
      </c>
      <c r="K2361" s="5">
        <f t="shared" si="36"/>
        <v>119.94</v>
      </c>
      <c r="L2361" s="15">
        <f>PRODUCT(VLOOKUP(C2361,'Warehouse Data'!A:H,8,FALSE),D2361)</f>
        <v>4.8498645492585251</v>
      </c>
    </row>
    <row r="2362" spans="1:12" x14ac:dyDescent="0.3">
      <c r="A2362" t="s">
        <v>8621</v>
      </c>
      <c r="B2362" t="s">
        <v>6734</v>
      </c>
      <c r="C2362" t="s">
        <v>5941</v>
      </c>
      <c r="D2362" s="3">
        <v>5</v>
      </c>
      <c r="E2362" s="3" t="s">
        <v>6648</v>
      </c>
      <c r="F2362" s="9">
        <v>45232.691978703704</v>
      </c>
      <c r="G2362" s="9">
        <v>45232.7425</v>
      </c>
      <c r="H2362" s="9">
        <v>45232.971839814818</v>
      </c>
      <c r="I2362" s="5" t="str">
        <f>IF(VLOOKUP(B2362, 'Customer Data'!B:C,2,FALSE)='Order Data per SKU'!E2362,"","Different")</f>
        <v/>
      </c>
      <c r="J2362" s="5">
        <f>VLOOKUP(C2362,'Warehouse Data'!A:G,7,FALSE)</f>
        <v>99.99</v>
      </c>
      <c r="K2362" s="5">
        <f t="shared" si="36"/>
        <v>499.95</v>
      </c>
      <c r="L2362" s="15">
        <f>PRODUCT(VLOOKUP(C2362,'Warehouse Data'!A:H,8,FALSE),D2362)</f>
        <v>110.00110303842966</v>
      </c>
    </row>
    <row r="2363" spans="1:12" x14ac:dyDescent="0.3">
      <c r="A2363" t="s">
        <v>8622</v>
      </c>
      <c r="B2363" t="s">
        <v>7138</v>
      </c>
      <c r="C2363" t="s">
        <v>4593</v>
      </c>
      <c r="D2363" s="3">
        <v>9</v>
      </c>
      <c r="E2363" s="3" t="s">
        <v>6664</v>
      </c>
      <c r="F2363" s="9">
        <v>45232.892978703705</v>
      </c>
      <c r="G2363" s="9">
        <v>45233.000500000002</v>
      </c>
      <c r="H2363" s="9">
        <v>45233.137423148146</v>
      </c>
      <c r="I2363" s="5" t="str">
        <f>IF(VLOOKUP(B2363, 'Customer Data'!B:C,2,FALSE)='Order Data per SKU'!E2363,"","Different")</f>
        <v>Different</v>
      </c>
      <c r="J2363" s="5">
        <f>VLOOKUP(C2363,'Warehouse Data'!A:G,7,FALSE)</f>
        <v>14.99</v>
      </c>
      <c r="K2363" s="5">
        <f t="shared" si="36"/>
        <v>134.91</v>
      </c>
      <c r="L2363" s="15">
        <f>PRODUCT(VLOOKUP(C2363,'Warehouse Data'!A:H,8,FALSE),D2363)</f>
        <v>4.5714021725427676</v>
      </c>
    </row>
    <row r="2364" spans="1:12" x14ac:dyDescent="0.3">
      <c r="A2364" t="s">
        <v>8623</v>
      </c>
      <c r="B2364" t="s">
        <v>6938</v>
      </c>
      <c r="C2364" t="s">
        <v>4493</v>
      </c>
      <c r="D2364" s="3">
        <v>6</v>
      </c>
      <c r="E2364" s="3" t="s">
        <v>6638</v>
      </c>
      <c r="F2364" s="9">
        <v>45233.163978703706</v>
      </c>
      <c r="G2364" s="9">
        <v>45233.213400000001</v>
      </c>
      <c r="H2364" s="9">
        <v>45233.401478703709</v>
      </c>
      <c r="I2364" s="5" t="str">
        <f>IF(VLOOKUP(B2364, 'Customer Data'!B:C,2,FALSE)='Order Data per SKU'!E2364,"","Different")</f>
        <v/>
      </c>
      <c r="J2364" s="5">
        <f>VLOOKUP(C2364,'Warehouse Data'!A:G,7,FALSE)</f>
        <v>12.99</v>
      </c>
      <c r="K2364" s="5">
        <f t="shared" si="36"/>
        <v>77.94</v>
      </c>
      <c r="L2364" s="15">
        <f>PRODUCT(VLOOKUP(C2364,'Warehouse Data'!A:H,8,FALSE),D2364)</f>
        <v>0.62242279706516779</v>
      </c>
    </row>
    <row r="2365" spans="1:12" x14ac:dyDescent="0.3">
      <c r="A2365" t="s">
        <v>8624</v>
      </c>
      <c r="B2365" t="s">
        <v>6829</v>
      </c>
      <c r="C2365" t="s">
        <v>3540</v>
      </c>
      <c r="D2365" s="3">
        <v>1</v>
      </c>
      <c r="E2365" s="3" t="s">
        <v>6653</v>
      </c>
      <c r="F2365" s="9">
        <v>45233.544978703707</v>
      </c>
      <c r="G2365" s="9">
        <v>45233.885699999999</v>
      </c>
      <c r="H2365" s="9">
        <v>45234.147062037038</v>
      </c>
      <c r="I2365" s="5" t="str">
        <f>IF(VLOOKUP(B2365, 'Customer Data'!B:C,2,FALSE)='Order Data per SKU'!E2365,"","Different")</f>
        <v/>
      </c>
      <c r="J2365" s="5">
        <f>VLOOKUP(C2365,'Warehouse Data'!A:G,7,FALSE)</f>
        <v>53.99</v>
      </c>
      <c r="K2365" s="5">
        <f t="shared" si="36"/>
        <v>53.99</v>
      </c>
      <c r="L2365" s="15">
        <f>PRODUCT(VLOOKUP(C2365,'Warehouse Data'!A:H,8,FALSE),D2365)</f>
        <v>0.80021446153549836</v>
      </c>
    </row>
    <row r="2366" spans="1:12" x14ac:dyDescent="0.3">
      <c r="A2366" t="s">
        <v>8625</v>
      </c>
      <c r="B2366" t="s">
        <v>7125</v>
      </c>
      <c r="C2366" t="s">
        <v>4933</v>
      </c>
      <c r="D2366" s="3">
        <v>6</v>
      </c>
      <c r="E2366" s="3" t="s">
        <v>6664</v>
      </c>
      <c r="F2366" s="9">
        <v>45233.64797870371</v>
      </c>
      <c r="G2366" s="9">
        <v>45233.677900000002</v>
      </c>
      <c r="H2366" s="9">
        <v>45233.808395370375</v>
      </c>
      <c r="I2366" s="5" t="str">
        <f>IF(VLOOKUP(B2366, 'Customer Data'!B:C,2,FALSE)='Order Data per SKU'!E2366,"","Different")</f>
        <v/>
      </c>
      <c r="J2366" s="5">
        <f>VLOOKUP(C2366,'Warehouse Data'!A:G,7,FALSE)</f>
        <v>12.99</v>
      </c>
      <c r="K2366" s="5">
        <f t="shared" si="36"/>
        <v>77.94</v>
      </c>
      <c r="L2366" s="15">
        <f>PRODUCT(VLOOKUP(C2366,'Warehouse Data'!A:H,8,FALSE),D2366)</f>
        <v>30.017388635740502</v>
      </c>
    </row>
    <row r="2367" spans="1:12" x14ac:dyDescent="0.3">
      <c r="A2367" t="s">
        <v>8626</v>
      </c>
      <c r="B2367" t="s">
        <v>6837</v>
      </c>
      <c r="C2367" t="s">
        <v>3913</v>
      </c>
      <c r="D2367" s="3">
        <v>4</v>
      </c>
      <c r="E2367" s="3" t="s">
        <v>6653</v>
      </c>
      <c r="F2367" s="9">
        <v>45233.887978703708</v>
      </c>
      <c r="G2367" s="9">
        <v>45234.1031</v>
      </c>
      <c r="H2367" s="9">
        <v>45234.637284259261</v>
      </c>
      <c r="I2367" s="5" t="str">
        <f>IF(VLOOKUP(B2367, 'Customer Data'!B:C,2,FALSE)='Order Data per SKU'!E2367,"","Different")</f>
        <v/>
      </c>
      <c r="J2367" s="5">
        <f>VLOOKUP(C2367,'Warehouse Data'!A:G,7,FALSE)</f>
        <v>19.989999999999998</v>
      </c>
      <c r="K2367" s="5">
        <f t="shared" si="36"/>
        <v>79.959999999999994</v>
      </c>
      <c r="L2367" s="15">
        <f>PRODUCT(VLOOKUP(C2367,'Warehouse Data'!A:H,8,FALSE),D2367)</f>
        <v>3.2171188940097304</v>
      </c>
    </row>
    <row r="2368" spans="1:12" x14ac:dyDescent="0.3">
      <c r="A2368" t="s">
        <v>8626</v>
      </c>
      <c r="B2368" t="s">
        <v>6837</v>
      </c>
      <c r="C2368" t="s">
        <v>5980</v>
      </c>
      <c r="D2368" s="3">
        <v>3</v>
      </c>
      <c r="E2368" s="3" t="s">
        <v>6653</v>
      </c>
      <c r="F2368" s="9">
        <v>45233.887978703708</v>
      </c>
      <c r="G2368" s="9">
        <v>45234.417699999998</v>
      </c>
      <c r="H2368" s="9">
        <v>45234.637284259261</v>
      </c>
      <c r="I2368" s="5" t="str">
        <f>IF(VLOOKUP(B2368, 'Customer Data'!B:C,2,FALSE)='Order Data per SKU'!E2368,"","Different")</f>
        <v/>
      </c>
      <c r="J2368" s="5">
        <f>VLOOKUP(C2368,'Warehouse Data'!A:G,7,FALSE)</f>
        <v>39.99</v>
      </c>
      <c r="K2368" s="5">
        <f t="shared" si="36"/>
        <v>119.97</v>
      </c>
      <c r="L2368" s="15">
        <f>PRODUCT(VLOOKUP(C2368,'Warehouse Data'!A:H,8,FALSE),D2368)</f>
        <v>9.0041905489651111</v>
      </c>
    </row>
    <row r="2369" spans="1:12" x14ac:dyDescent="0.3">
      <c r="A2369" t="s">
        <v>8626</v>
      </c>
      <c r="B2369" t="s">
        <v>6837</v>
      </c>
      <c r="C2369" t="s">
        <v>3733</v>
      </c>
      <c r="D2369" s="3">
        <v>4</v>
      </c>
      <c r="E2369" s="3" t="s">
        <v>6653</v>
      </c>
      <c r="F2369" s="9">
        <v>45233.887978703708</v>
      </c>
      <c r="G2369" s="9">
        <v>45234.196799999998</v>
      </c>
      <c r="H2369" s="9">
        <v>45234.637284259261</v>
      </c>
      <c r="I2369" s="5" t="str">
        <f>IF(VLOOKUP(B2369, 'Customer Data'!B:C,2,FALSE)='Order Data per SKU'!E2369,"","Different")</f>
        <v/>
      </c>
      <c r="J2369" s="5">
        <f>VLOOKUP(C2369,'Warehouse Data'!A:G,7,FALSE)</f>
        <v>19.989999999999998</v>
      </c>
      <c r="K2369" s="5">
        <f t="shared" si="36"/>
        <v>79.959999999999994</v>
      </c>
      <c r="L2369" s="15">
        <f>PRODUCT(VLOOKUP(C2369,'Warehouse Data'!A:H,8,FALSE),D2369)</f>
        <v>80.011144223194307</v>
      </c>
    </row>
    <row r="2370" spans="1:12" x14ac:dyDescent="0.3">
      <c r="A2370" t="s">
        <v>8627</v>
      </c>
      <c r="B2370" t="s">
        <v>7116</v>
      </c>
      <c r="C2370" t="s">
        <v>4976</v>
      </c>
      <c r="D2370" s="3">
        <v>5</v>
      </c>
      <c r="E2370" s="3" t="s">
        <v>6621</v>
      </c>
      <c r="F2370" s="9">
        <v>45234.336978703708</v>
      </c>
      <c r="G2370" s="9">
        <v>45234.3393</v>
      </c>
      <c r="H2370" s="9">
        <v>45234.788367592599</v>
      </c>
      <c r="I2370" s="5" t="str">
        <f>IF(VLOOKUP(B2370, 'Customer Data'!B:C,2,FALSE)='Order Data per SKU'!E2370,"","Different")</f>
        <v/>
      </c>
      <c r="J2370" s="5">
        <f>VLOOKUP(C2370,'Warehouse Data'!A:G,7,FALSE)</f>
        <v>15.99</v>
      </c>
      <c r="K2370" s="5">
        <f t="shared" si="36"/>
        <v>79.95</v>
      </c>
      <c r="L2370" s="15">
        <f>PRODUCT(VLOOKUP(C2370,'Warehouse Data'!A:H,8,FALSE),D2370)</f>
        <v>25.006361106270543</v>
      </c>
    </row>
    <row r="2371" spans="1:12" x14ac:dyDescent="0.3">
      <c r="A2371" t="s">
        <v>8628</v>
      </c>
      <c r="B2371" t="s">
        <v>6849</v>
      </c>
      <c r="C2371" t="s">
        <v>5195</v>
      </c>
      <c r="D2371" s="3">
        <v>1</v>
      </c>
      <c r="E2371" s="3" t="s">
        <v>6623</v>
      </c>
      <c r="F2371" s="9">
        <v>45234.406978703708</v>
      </c>
      <c r="G2371" s="9">
        <v>45234.989399999999</v>
      </c>
      <c r="H2371" s="9">
        <v>45235.309756481489</v>
      </c>
      <c r="I2371" s="5" t="str">
        <f>IF(VLOOKUP(B2371, 'Customer Data'!B:C,2,FALSE)='Order Data per SKU'!E2371,"","Different")</f>
        <v/>
      </c>
      <c r="J2371" s="5">
        <f>VLOOKUP(C2371,'Warehouse Data'!A:G,7,FALSE)</f>
        <v>30.99</v>
      </c>
      <c r="K2371" s="5">
        <f t="shared" si="36"/>
        <v>30.99</v>
      </c>
      <c r="L2371" s="15">
        <f>PRODUCT(VLOOKUP(C2371,'Warehouse Data'!A:H,8,FALSE),D2371)</f>
        <v>5.0094039335556824</v>
      </c>
    </row>
    <row r="2372" spans="1:12" x14ac:dyDescent="0.3">
      <c r="A2372" t="s">
        <v>8628</v>
      </c>
      <c r="B2372" t="s">
        <v>6849</v>
      </c>
      <c r="C2372" t="s">
        <v>4846</v>
      </c>
      <c r="D2372" s="3">
        <v>2</v>
      </c>
      <c r="E2372" s="3" t="s">
        <v>6623</v>
      </c>
      <c r="F2372" s="9">
        <v>45234.406978703708</v>
      </c>
      <c r="G2372" s="9">
        <v>45235.053699999997</v>
      </c>
      <c r="H2372" s="9">
        <v>45235.309756481489</v>
      </c>
      <c r="I2372" s="5" t="str">
        <f>IF(VLOOKUP(B2372, 'Customer Data'!B:C,2,FALSE)='Order Data per SKU'!E2372,"","Different")</f>
        <v/>
      </c>
      <c r="J2372" s="5">
        <f>VLOOKUP(C2372,'Warehouse Data'!A:G,7,FALSE)</f>
        <v>15.99</v>
      </c>
      <c r="K2372" s="5">
        <f t="shared" ref="K2372:K2435" si="37">J2372*D2372</f>
        <v>31.98</v>
      </c>
      <c r="L2372" s="15">
        <f>PRODUCT(VLOOKUP(C2372,'Warehouse Data'!A:H,8,FALSE),D2372)</f>
        <v>2.0071687546999177</v>
      </c>
    </row>
    <row r="2373" spans="1:12" x14ac:dyDescent="0.3">
      <c r="A2373" t="s">
        <v>8629</v>
      </c>
      <c r="B2373" t="s">
        <v>7067</v>
      </c>
      <c r="C2373" t="s">
        <v>5754</v>
      </c>
      <c r="D2373" s="3">
        <v>7</v>
      </c>
      <c r="E2373" s="3" t="s">
        <v>6643</v>
      </c>
      <c r="F2373" s="9">
        <v>45234.553978703705</v>
      </c>
      <c r="G2373" s="9">
        <v>45235.233999999997</v>
      </c>
      <c r="H2373" s="9">
        <v>45235.540784259261</v>
      </c>
      <c r="I2373" s="5" t="str">
        <f>IF(VLOOKUP(B2373, 'Customer Data'!B:C,2,FALSE)='Order Data per SKU'!E2373,"","Different")</f>
        <v/>
      </c>
      <c r="J2373" s="5">
        <f>VLOOKUP(C2373,'Warehouse Data'!A:G,7,FALSE)</f>
        <v>89.99</v>
      </c>
      <c r="K2373" s="5">
        <f t="shared" si="37"/>
        <v>629.92999999999995</v>
      </c>
      <c r="L2373" s="15">
        <f>PRODUCT(VLOOKUP(C2373,'Warehouse Data'!A:H,8,FALSE),D2373)</f>
        <v>168.00299405320126</v>
      </c>
    </row>
    <row r="2374" spans="1:12" x14ac:dyDescent="0.3">
      <c r="A2374" t="s">
        <v>8629</v>
      </c>
      <c r="B2374" t="s">
        <v>7067</v>
      </c>
      <c r="C2374" t="s">
        <v>5783</v>
      </c>
      <c r="D2374" s="3">
        <v>5</v>
      </c>
      <c r="E2374" s="3" t="s">
        <v>6643</v>
      </c>
      <c r="F2374" s="9">
        <v>45234.553978703705</v>
      </c>
      <c r="G2374" s="9">
        <v>45235.497000000003</v>
      </c>
      <c r="H2374" s="9">
        <v>45235.540784259261</v>
      </c>
      <c r="I2374" s="5" t="str">
        <f>IF(VLOOKUP(B2374, 'Customer Data'!B:C,2,FALSE)='Order Data per SKU'!E2374,"","Different")</f>
        <v/>
      </c>
      <c r="J2374" s="5">
        <f>VLOOKUP(C2374,'Warehouse Data'!A:G,7,FALSE)</f>
        <v>49.99</v>
      </c>
      <c r="K2374" s="5">
        <f t="shared" si="37"/>
        <v>249.95000000000002</v>
      </c>
      <c r="L2374" s="15">
        <f>PRODUCT(VLOOKUP(C2374,'Warehouse Data'!A:H,8,FALSE),D2374)</f>
        <v>25.019056909425647</v>
      </c>
    </row>
    <row r="2375" spans="1:12" x14ac:dyDescent="0.3">
      <c r="A2375" t="s">
        <v>8629</v>
      </c>
      <c r="B2375" t="s">
        <v>7067</v>
      </c>
      <c r="C2375" t="s">
        <v>3367</v>
      </c>
      <c r="D2375" s="3">
        <v>4</v>
      </c>
      <c r="E2375" s="3" t="s">
        <v>6643</v>
      </c>
      <c r="F2375" s="9">
        <v>45234.553978703705</v>
      </c>
      <c r="G2375" s="9">
        <v>45234.810899999997</v>
      </c>
      <c r="H2375" s="9">
        <v>45235.540784259261</v>
      </c>
      <c r="I2375" s="5" t="str">
        <f>IF(VLOOKUP(B2375, 'Customer Data'!B:C,2,FALSE)='Order Data per SKU'!E2375,"","Different")</f>
        <v/>
      </c>
      <c r="J2375" s="5">
        <f>VLOOKUP(C2375,'Warehouse Data'!A:G,7,FALSE)</f>
        <v>22.99</v>
      </c>
      <c r="K2375" s="5">
        <f t="shared" si="37"/>
        <v>91.96</v>
      </c>
      <c r="L2375" s="15">
        <f>PRODUCT(VLOOKUP(C2375,'Warehouse Data'!A:H,8,FALSE),D2375)</f>
        <v>96.007542969724241</v>
      </c>
    </row>
    <row r="2376" spans="1:12" x14ac:dyDescent="0.3">
      <c r="A2376" t="s">
        <v>8630</v>
      </c>
      <c r="B2376" t="s">
        <v>6928</v>
      </c>
      <c r="C2376" t="s">
        <v>5081</v>
      </c>
      <c r="D2376" s="3">
        <v>4</v>
      </c>
      <c r="E2376" s="3" t="s">
        <v>6631</v>
      </c>
      <c r="F2376" s="9">
        <v>45234.986978703702</v>
      </c>
      <c r="G2376" s="9">
        <v>45235.495300000002</v>
      </c>
      <c r="H2376" s="9">
        <v>45235.78003425926</v>
      </c>
      <c r="I2376" s="5" t="str">
        <f>IF(VLOOKUP(B2376, 'Customer Data'!B:C,2,FALSE)='Order Data per SKU'!E2376,"","Different")</f>
        <v/>
      </c>
      <c r="J2376" s="5">
        <f>VLOOKUP(C2376,'Warehouse Data'!A:G,7,FALSE)</f>
        <v>26.99</v>
      </c>
      <c r="K2376" s="5">
        <f t="shared" si="37"/>
        <v>107.96</v>
      </c>
      <c r="L2376" s="15">
        <f>PRODUCT(VLOOKUP(C2376,'Warehouse Data'!A:H,8,FALSE),D2376)</f>
        <v>1.6308401366687477</v>
      </c>
    </row>
    <row r="2377" spans="1:12" x14ac:dyDescent="0.3">
      <c r="A2377" t="s">
        <v>8631</v>
      </c>
      <c r="B2377" t="s">
        <v>6779</v>
      </c>
      <c r="C2377" t="s">
        <v>5412</v>
      </c>
      <c r="D2377" s="3">
        <v>3</v>
      </c>
      <c r="E2377" s="3" t="s">
        <v>6661</v>
      </c>
      <c r="F2377" s="9">
        <v>45235.185978703703</v>
      </c>
      <c r="G2377" s="9">
        <v>45235.211199999998</v>
      </c>
      <c r="H2377" s="9">
        <v>45235.799173148145</v>
      </c>
      <c r="I2377" s="5" t="str">
        <f>IF(VLOOKUP(B2377, 'Customer Data'!B:C,2,FALSE)='Order Data per SKU'!E2377,"","Different")</f>
        <v/>
      </c>
      <c r="J2377" s="5">
        <f>VLOOKUP(C2377,'Warehouse Data'!A:G,7,FALSE)</f>
        <v>9.99</v>
      </c>
      <c r="K2377" s="5">
        <f t="shared" si="37"/>
        <v>29.97</v>
      </c>
      <c r="L2377" s="15">
        <f>PRODUCT(VLOOKUP(C2377,'Warehouse Data'!A:H,8,FALSE),D2377)</f>
        <v>0.60149088263921779</v>
      </c>
    </row>
    <row r="2378" spans="1:12" x14ac:dyDescent="0.3">
      <c r="A2378" t="s">
        <v>8631</v>
      </c>
      <c r="B2378" t="s">
        <v>6779</v>
      </c>
      <c r="C2378" t="s">
        <v>5254</v>
      </c>
      <c r="D2378" s="3">
        <v>5</v>
      </c>
      <c r="E2378" s="3" t="s">
        <v>6661</v>
      </c>
      <c r="F2378" s="9">
        <v>45235.185978703703</v>
      </c>
      <c r="G2378" s="9">
        <v>45235.5622</v>
      </c>
      <c r="H2378" s="9">
        <v>45235.799173148145</v>
      </c>
      <c r="I2378" s="5" t="str">
        <f>IF(VLOOKUP(B2378, 'Customer Data'!B:C,2,FALSE)='Order Data per SKU'!E2378,"","Different")</f>
        <v/>
      </c>
      <c r="J2378" s="5">
        <f>VLOOKUP(C2378,'Warehouse Data'!A:G,7,FALSE)</f>
        <v>28.99</v>
      </c>
      <c r="K2378" s="5">
        <f t="shared" si="37"/>
        <v>144.94999999999999</v>
      </c>
      <c r="L2378" s="15">
        <f>PRODUCT(VLOOKUP(C2378,'Warehouse Data'!A:H,8,FALSE),D2378)</f>
        <v>5.5265901620539895</v>
      </c>
    </row>
    <row r="2379" spans="1:12" x14ac:dyDescent="0.3">
      <c r="A2379" t="s">
        <v>8632</v>
      </c>
      <c r="B2379" t="s">
        <v>6739</v>
      </c>
      <c r="C2379" t="s">
        <v>5531</v>
      </c>
      <c r="D2379" s="3">
        <v>5</v>
      </c>
      <c r="E2379" s="3" t="s">
        <v>6651</v>
      </c>
      <c r="F2379" s="9">
        <v>45235.236978703702</v>
      </c>
      <c r="G2379" s="9">
        <v>45236.115599999997</v>
      </c>
      <c r="H2379" s="9">
        <v>45236.123089814813</v>
      </c>
      <c r="I2379" s="5" t="str">
        <f>IF(VLOOKUP(B2379, 'Customer Data'!B:C,2,FALSE)='Order Data per SKU'!E2379,"","Different")</f>
        <v/>
      </c>
      <c r="J2379" s="5">
        <f>VLOOKUP(C2379,'Warehouse Data'!A:G,7,FALSE)</f>
        <v>54.99</v>
      </c>
      <c r="K2379" s="5">
        <f t="shared" si="37"/>
        <v>274.95</v>
      </c>
      <c r="L2379" s="15">
        <f>PRODUCT(VLOOKUP(C2379,'Warehouse Data'!A:H,8,FALSE),D2379)</f>
        <v>1.5180239572571566</v>
      </c>
    </row>
    <row r="2380" spans="1:12" x14ac:dyDescent="0.3">
      <c r="A2380" t="s">
        <v>8633</v>
      </c>
      <c r="B2380" t="s">
        <v>6811</v>
      </c>
      <c r="C2380" t="s">
        <v>5616</v>
      </c>
      <c r="D2380" s="3">
        <v>4</v>
      </c>
      <c r="E2380" s="3" t="s">
        <v>6623</v>
      </c>
      <c r="F2380" s="9">
        <v>45235.532978703704</v>
      </c>
      <c r="G2380" s="9">
        <v>45235.661599999999</v>
      </c>
      <c r="H2380" s="9">
        <v>45236.323256481483</v>
      </c>
      <c r="I2380" s="5" t="str">
        <f>IF(VLOOKUP(B2380, 'Customer Data'!B:C,2,FALSE)='Order Data per SKU'!E2380,"","Different")</f>
        <v/>
      </c>
      <c r="J2380" s="5">
        <f>VLOOKUP(C2380,'Warehouse Data'!A:G,7,FALSE)</f>
        <v>29.99</v>
      </c>
      <c r="K2380" s="5">
        <f t="shared" si="37"/>
        <v>119.96</v>
      </c>
      <c r="L2380" s="15">
        <f>PRODUCT(VLOOKUP(C2380,'Warehouse Data'!A:H,8,FALSE),D2380)</f>
        <v>100.01435516688892</v>
      </c>
    </row>
    <row r="2381" spans="1:12" x14ac:dyDescent="0.3">
      <c r="A2381" t="s">
        <v>8633</v>
      </c>
      <c r="B2381" t="s">
        <v>6811</v>
      </c>
      <c r="C2381" t="s">
        <v>3857</v>
      </c>
      <c r="D2381" s="3">
        <v>4</v>
      </c>
      <c r="E2381" s="3" t="s">
        <v>6623</v>
      </c>
      <c r="F2381" s="9">
        <v>45235.532978703704</v>
      </c>
      <c r="G2381" s="9">
        <v>45235.686900000001</v>
      </c>
      <c r="H2381" s="9">
        <v>45236.323256481483</v>
      </c>
      <c r="I2381" s="5" t="str">
        <f>IF(VLOOKUP(B2381, 'Customer Data'!B:C,2,FALSE)='Order Data per SKU'!E2381,"","Different")</f>
        <v/>
      </c>
      <c r="J2381" s="5">
        <f>VLOOKUP(C2381,'Warehouse Data'!A:G,7,FALSE)</f>
        <v>19.989999999999998</v>
      </c>
      <c r="K2381" s="5">
        <f t="shared" si="37"/>
        <v>79.959999999999994</v>
      </c>
      <c r="L2381" s="15">
        <f>PRODUCT(VLOOKUP(C2381,'Warehouse Data'!A:H,8,FALSE),D2381)</f>
        <v>0.23287998468683369</v>
      </c>
    </row>
    <row r="2382" spans="1:12" x14ac:dyDescent="0.3">
      <c r="A2382" t="s">
        <v>8633</v>
      </c>
      <c r="B2382" t="s">
        <v>6811</v>
      </c>
      <c r="C2382" t="s">
        <v>4701</v>
      </c>
      <c r="D2382" s="3">
        <v>5</v>
      </c>
      <c r="E2382" s="3" t="s">
        <v>6623</v>
      </c>
      <c r="F2382" s="9">
        <v>45235.532978703704</v>
      </c>
      <c r="G2382" s="9">
        <v>45235.940999999999</v>
      </c>
      <c r="H2382" s="9">
        <v>45236.323256481483</v>
      </c>
      <c r="I2382" s="5" t="str">
        <f>IF(VLOOKUP(B2382, 'Customer Data'!B:C,2,FALSE)='Order Data per SKU'!E2382,"","Different")</f>
        <v/>
      </c>
      <c r="J2382" s="5">
        <f>VLOOKUP(C2382,'Warehouse Data'!A:G,7,FALSE)</f>
        <v>10.99</v>
      </c>
      <c r="K2382" s="5">
        <f t="shared" si="37"/>
        <v>54.95</v>
      </c>
      <c r="L2382" s="15">
        <f>PRODUCT(VLOOKUP(C2382,'Warehouse Data'!A:H,8,FALSE),D2382)</f>
        <v>1.0460017773860113</v>
      </c>
    </row>
    <row r="2383" spans="1:12" x14ac:dyDescent="0.3">
      <c r="A2383" t="s">
        <v>8634</v>
      </c>
      <c r="B2383" t="s">
        <v>6956</v>
      </c>
      <c r="C2383" t="s">
        <v>4270</v>
      </c>
      <c r="D2383" s="3">
        <v>5</v>
      </c>
      <c r="E2383" s="3" t="s">
        <v>6658</v>
      </c>
      <c r="F2383" s="9">
        <v>45235.713978703701</v>
      </c>
      <c r="G2383" s="9">
        <v>45235.934999999998</v>
      </c>
      <c r="H2383" s="9">
        <v>45236.050784259256</v>
      </c>
      <c r="I2383" s="5" t="str">
        <f>IF(VLOOKUP(B2383, 'Customer Data'!B:C,2,FALSE)='Order Data per SKU'!E2383,"","Different")</f>
        <v>Different</v>
      </c>
      <c r="J2383" s="5">
        <f>VLOOKUP(C2383,'Warehouse Data'!A:G,7,FALSE)</f>
        <v>29.99</v>
      </c>
      <c r="K2383" s="5">
        <f t="shared" si="37"/>
        <v>149.94999999999999</v>
      </c>
      <c r="L2383" s="15">
        <f>PRODUCT(VLOOKUP(C2383,'Warehouse Data'!A:H,8,FALSE),D2383)</f>
        <v>120.02432534578162</v>
      </c>
    </row>
    <row r="2384" spans="1:12" x14ac:dyDescent="0.3">
      <c r="A2384" t="s">
        <v>8634</v>
      </c>
      <c r="B2384" t="s">
        <v>6956</v>
      </c>
      <c r="C2384" t="s">
        <v>4804</v>
      </c>
      <c r="D2384" s="3">
        <v>8</v>
      </c>
      <c r="E2384" s="3" t="s">
        <v>6658</v>
      </c>
      <c r="F2384" s="9">
        <v>45235.713978703701</v>
      </c>
      <c r="G2384" s="9">
        <v>45235.792500000003</v>
      </c>
      <c r="H2384" s="9">
        <v>45236.050784259256</v>
      </c>
      <c r="I2384" s="5" t="str">
        <f>IF(VLOOKUP(B2384, 'Customer Data'!B:C,2,FALSE)='Order Data per SKU'!E2384,"","Different")</f>
        <v>Different</v>
      </c>
      <c r="J2384" s="5">
        <f>VLOOKUP(C2384,'Warehouse Data'!A:G,7,FALSE)</f>
        <v>11.99</v>
      </c>
      <c r="K2384" s="5">
        <f t="shared" si="37"/>
        <v>95.92</v>
      </c>
      <c r="L2384" s="15">
        <f>PRODUCT(VLOOKUP(C2384,'Warehouse Data'!A:H,8,FALSE),D2384)</f>
        <v>0.85498498554260183</v>
      </c>
    </row>
    <row r="2385" spans="1:12" x14ac:dyDescent="0.3">
      <c r="A2385" t="s">
        <v>8635</v>
      </c>
      <c r="B2385" t="s">
        <v>7222</v>
      </c>
      <c r="C2385" t="s">
        <v>3543</v>
      </c>
      <c r="D2385" s="3">
        <v>8</v>
      </c>
      <c r="E2385" s="3" t="s">
        <v>6638</v>
      </c>
      <c r="F2385" s="9">
        <v>45236.072978703698</v>
      </c>
      <c r="G2385" s="9">
        <v>45236.157599999999</v>
      </c>
      <c r="H2385" s="9">
        <v>45236.800062037029</v>
      </c>
      <c r="I2385" s="5" t="str">
        <f>IF(VLOOKUP(B2385, 'Customer Data'!B:C,2,FALSE)='Order Data per SKU'!E2385,"","Different")</f>
        <v/>
      </c>
      <c r="J2385" s="5">
        <f>VLOOKUP(C2385,'Warehouse Data'!A:G,7,FALSE)</f>
        <v>17.989999999999998</v>
      </c>
      <c r="K2385" s="5">
        <f t="shared" si="37"/>
        <v>143.91999999999999</v>
      </c>
      <c r="L2385" s="15">
        <f>PRODUCT(VLOOKUP(C2385,'Warehouse Data'!A:H,8,FALSE),D2385)</f>
        <v>32.017563409010457</v>
      </c>
    </row>
    <row r="2386" spans="1:12" x14ac:dyDescent="0.3">
      <c r="A2386" t="s">
        <v>8635</v>
      </c>
      <c r="B2386" t="s">
        <v>7222</v>
      </c>
      <c r="C2386" t="s">
        <v>5428</v>
      </c>
      <c r="D2386" s="3">
        <v>7</v>
      </c>
      <c r="E2386" s="3" t="s">
        <v>6638</v>
      </c>
      <c r="F2386" s="9">
        <v>45236.072978703698</v>
      </c>
      <c r="G2386" s="9">
        <v>45236.673600000002</v>
      </c>
      <c r="H2386" s="9">
        <v>45236.800062037029</v>
      </c>
      <c r="I2386" s="5" t="str">
        <f>IF(VLOOKUP(B2386, 'Customer Data'!B:C,2,FALSE)='Order Data per SKU'!E2386,"","Different")</f>
        <v/>
      </c>
      <c r="J2386" s="5">
        <f>VLOOKUP(C2386,'Warehouse Data'!A:G,7,FALSE)</f>
        <v>29.99</v>
      </c>
      <c r="K2386" s="5">
        <f t="shared" si="37"/>
        <v>209.92999999999998</v>
      </c>
      <c r="L2386" s="15">
        <f>PRODUCT(VLOOKUP(C2386,'Warehouse Data'!A:H,8,FALSE),D2386)</f>
        <v>2.1637950040546627</v>
      </c>
    </row>
    <row r="2387" spans="1:12" x14ac:dyDescent="0.3">
      <c r="A2387" t="s">
        <v>8635</v>
      </c>
      <c r="B2387" t="s">
        <v>7222</v>
      </c>
      <c r="C2387" t="s">
        <v>4631</v>
      </c>
      <c r="D2387" s="3">
        <v>4</v>
      </c>
      <c r="E2387" s="3" t="s">
        <v>6638</v>
      </c>
      <c r="F2387" s="9">
        <v>45236.072978703698</v>
      </c>
      <c r="G2387" s="9">
        <v>45236.2065</v>
      </c>
      <c r="H2387" s="9">
        <v>45236.800062037029</v>
      </c>
      <c r="I2387" s="5" t="str">
        <f>IF(VLOOKUP(B2387, 'Customer Data'!B:C,2,FALSE)='Order Data per SKU'!E2387,"","Different")</f>
        <v/>
      </c>
      <c r="J2387" s="5">
        <f>VLOOKUP(C2387,'Warehouse Data'!A:G,7,FALSE)</f>
        <v>15.99</v>
      </c>
      <c r="K2387" s="5">
        <f t="shared" si="37"/>
        <v>63.96</v>
      </c>
      <c r="L2387" s="15">
        <f>PRODUCT(VLOOKUP(C2387,'Warehouse Data'!A:H,8,FALSE),D2387)</f>
        <v>12.039434728814207</v>
      </c>
    </row>
    <row r="2388" spans="1:12" x14ac:dyDescent="0.3">
      <c r="A2388" t="s">
        <v>8636</v>
      </c>
      <c r="B2388" t="s">
        <v>6736</v>
      </c>
      <c r="C2388" t="s">
        <v>3314</v>
      </c>
      <c r="D2388" s="3">
        <v>1</v>
      </c>
      <c r="E2388" s="3" t="s">
        <v>6634</v>
      </c>
      <c r="F2388" s="9">
        <v>45236.178978703698</v>
      </c>
      <c r="G2388" s="9">
        <v>45236.3819</v>
      </c>
      <c r="H2388" s="9">
        <v>45236.383145370368</v>
      </c>
      <c r="I2388" s="5" t="str">
        <f>IF(VLOOKUP(B2388, 'Customer Data'!B:C,2,FALSE)='Order Data per SKU'!E2388,"","Different")</f>
        <v/>
      </c>
      <c r="J2388" s="5">
        <f>VLOOKUP(C2388,'Warehouse Data'!A:G,7,FALSE)</f>
        <v>18.989999999999998</v>
      </c>
      <c r="K2388" s="5">
        <f t="shared" si="37"/>
        <v>18.989999999999998</v>
      </c>
      <c r="L2388" s="15">
        <f>PRODUCT(VLOOKUP(C2388,'Warehouse Data'!A:H,8,FALSE),D2388)</f>
        <v>1.0054895432479078</v>
      </c>
    </row>
    <row r="2389" spans="1:12" x14ac:dyDescent="0.3">
      <c r="A2389" t="s">
        <v>8637</v>
      </c>
      <c r="B2389" t="s">
        <v>7132</v>
      </c>
      <c r="C2389" t="s">
        <v>5823</v>
      </c>
      <c r="D2389" s="3">
        <v>4</v>
      </c>
      <c r="E2389" s="3" t="s">
        <v>6650</v>
      </c>
      <c r="F2389" s="9">
        <v>45236.4599787037</v>
      </c>
      <c r="G2389" s="9">
        <v>45236.685299999997</v>
      </c>
      <c r="H2389" s="9">
        <v>45236.709284259254</v>
      </c>
      <c r="I2389" s="5" t="str">
        <f>IF(VLOOKUP(B2389, 'Customer Data'!B:C,2,FALSE)='Order Data per SKU'!E2389,"","Different")</f>
        <v>Different</v>
      </c>
      <c r="J2389" s="5">
        <f>VLOOKUP(C2389,'Warehouse Data'!A:G,7,FALSE)</f>
        <v>69.989999999999995</v>
      </c>
      <c r="K2389" s="5">
        <f t="shared" si="37"/>
        <v>279.95999999999998</v>
      </c>
      <c r="L2389" s="15">
        <f>PRODUCT(VLOOKUP(C2389,'Warehouse Data'!A:H,8,FALSE),D2389)</f>
        <v>8.4111989067855077</v>
      </c>
    </row>
    <row r="2390" spans="1:12" x14ac:dyDescent="0.3">
      <c r="A2390" t="s">
        <v>8637</v>
      </c>
      <c r="B2390" t="s">
        <v>7132</v>
      </c>
      <c r="C2390" t="s">
        <v>5633</v>
      </c>
      <c r="D2390" s="3">
        <v>3</v>
      </c>
      <c r="E2390" s="3" t="s">
        <v>6650</v>
      </c>
      <c r="F2390" s="9">
        <v>45236.4599787037</v>
      </c>
      <c r="G2390" s="9">
        <v>45236.652099999999</v>
      </c>
      <c r="H2390" s="9">
        <v>45236.709284259254</v>
      </c>
      <c r="I2390" s="5" t="str">
        <f>IF(VLOOKUP(B2390, 'Customer Data'!B:C,2,FALSE)='Order Data per SKU'!E2390,"","Different")</f>
        <v>Different</v>
      </c>
      <c r="J2390" s="5">
        <f>VLOOKUP(C2390,'Warehouse Data'!A:G,7,FALSE)</f>
        <v>19.989999999999998</v>
      </c>
      <c r="K2390" s="5">
        <f t="shared" si="37"/>
        <v>59.97</v>
      </c>
      <c r="L2390" s="15">
        <f>PRODUCT(VLOOKUP(C2390,'Warehouse Data'!A:H,8,FALSE),D2390)</f>
        <v>1.5281299296500312</v>
      </c>
    </row>
    <row r="2391" spans="1:12" x14ac:dyDescent="0.3">
      <c r="A2391" t="s">
        <v>8638</v>
      </c>
      <c r="B2391" t="s">
        <v>7077</v>
      </c>
      <c r="C2391" t="s">
        <v>4910</v>
      </c>
      <c r="D2391" s="3">
        <v>6</v>
      </c>
      <c r="E2391" s="3" t="s">
        <v>6664</v>
      </c>
      <c r="F2391" s="9">
        <v>45236.920978703703</v>
      </c>
      <c r="G2391" s="9">
        <v>45237.178500000002</v>
      </c>
      <c r="H2391" s="9">
        <v>45237.679312037035</v>
      </c>
      <c r="I2391" s="5" t="str">
        <f>IF(VLOOKUP(B2391, 'Customer Data'!B:C,2,FALSE)='Order Data per SKU'!E2391,"","Different")</f>
        <v/>
      </c>
      <c r="J2391" s="5">
        <f>VLOOKUP(C2391,'Warehouse Data'!A:G,7,FALSE)</f>
        <v>10.99</v>
      </c>
      <c r="K2391" s="5">
        <f t="shared" si="37"/>
        <v>65.94</v>
      </c>
      <c r="L2391" s="15">
        <f>PRODUCT(VLOOKUP(C2391,'Warehouse Data'!A:H,8,FALSE),D2391)</f>
        <v>0.62904486339070997</v>
      </c>
    </row>
    <row r="2392" spans="1:12" x14ac:dyDescent="0.3">
      <c r="A2392" t="s">
        <v>8639</v>
      </c>
      <c r="B2392" t="s">
        <v>6752</v>
      </c>
      <c r="C2392" t="s">
        <v>4835</v>
      </c>
      <c r="D2392" s="3">
        <v>7</v>
      </c>
      <c r="E2392" s="3" t="s">
        <v>6655</v>
      </c>
      <c r="F2392" s="9">
        <v>45237.125978703705</v>
      </c>
      <c r="G2392" s="9">
        <v>45237.178999999996</v>
      </c>
      <c r="H2392" s="9">
        <v>45237.194034259264</v>
      </c>
      <c r="I2392" s="5" t="str">
        <f>IF(VLOOKUP(B2392, 'Customer Data'!B:C,2,FALSE)='Order Data per SKU'!E2392,"","Different")</f>
        <v/>
      </c>
      <c r="J2392" s="5">
        <f>VLOOKUP(C2392,'Warehouse Data'!A:G,7,FALSE)</f>
        <v>13.99</v>
      </c>
      <c r="K2392" s="5">
        <f t="shared" si="37"/>
        <v>97.93</v>
      </c>
      <c r="L2392" s="15">
        <f>PRODUCT(VLOOKUP(C2392,'Warehouse Data'!A:H,8,FALSE),D2392)</f>
        <v>7.0531813729759811</v>
      </c>
    </row>
    <row r="2393" spans="1:12" x14ac:dyDescent="0.3">
      <c r="A2393" t="s">
        <v>8639</v>
      </c>
      <c r="B2393" t="s">
        <v>6752</v>
      </c>
      <c r="C2393" t="s">
        <v>3328</v>
      </c>
      <c r="D2393" s="3">
        <v>4</v>
      </c>
      <c r="E2393" s="3" t="s">
        <v>6655</v>
      </c>
      <c r="F2393" s="9">
        <v>45237.125978703705</v>
      </c>
      <c r="G2393" s="9">
        <v>45237.156900000002</v>
      </c>
      <c r="H2393" s="9">
        <v>45237.194034259264</v>
      </c>
      <c r="I2393" s="5" t="str">
        <f>IF(VLOOKUP(B2393, 'Customer Data'!B:C,2,FALSE)='Order Data per SKU'!E2393,"","Different")</f>
        <v/>
      </c>
      <c r="J2393" s="5">
        <f>VLOOKUP(C2393,'Warehouse Data'!A:G,7,FALSE)</f>
        <v>39.99</v>
      </c>
      <c r="K2393" s="5">
        <f t="shared" si="37"/>
        <v>159.96</v>
      </c>
      <c r="L2393" s="15">
        <f>PRODUCT(VLOOKUP(C2393,'Warehouse Data'!A:H,8,FALSE),D2393)</f>
        <v>2.0397402923832968</v>
      </c>
    </row>
    <row r="2394" spans="1:12" x14ac:dyDescent="0.3">
      <c r="A2394" t="s">
        <v>8640</v>
      </c>
      <c r="B2394" t="s">
        <v>6952</v>
      </c>
      <c r="C2394" t="s">
        <v>4696</v>
      </c>
      <c r="D2394" s="3">
        <v>2</v>
      </c>
      <c r="E2394" s="3" t="s">
        <v>6656</v>
      </c>
      <c r="F2394" s="9">
        <v>45237.210978703704</v>
      </c>
      <c r="G2394" s="9">
        <v>45237.407500000001</v>
      </c>
      <c r="H2394" s="9">
        <v>45237.476256481481</v>
      </c>
      <c r="I2394" s="5" t="str">
        <f>IF(VLOOKUP(B2394, 'Customer Data'!B:C,2,FALSE)='Order Data per SKU'!E2394,"","Different")</f>
        <v/>
      </c>
      <c r="J2394" s="5">
        <f>VLOOKUP(C2394,'Warehouse Data'!A:G,7,FALSE)</f>
        <v>16.989999999999998</v>
      </c>
      <c r="K2394" s="5">
        <f t="shared" si="37"/>
        <v>33.979999999999997</v>
      </c>
      <c r="L2394" s="15">
        <f>PRODUCT(VLOOKUP(C2394,'Warehouse Data'!A:H,8,FALSE),D2394)</f>
        <v>0.60285520535147408</v>
      </c>
    </row>
    <row r="2395" spans="1:12" x14ac:dyDescent="0.3">
      <c r="A2395" t="s">
        <v>8640</v>
      </c>
      <c r="B2395" t="s">
        <v>6952</v>
      </c>
      <c r="C2395" t="s">
        <v>4505</v>
      </c>
      <c r="D2395" s="3">
        <v>4</v>
      </c>
      <c r="E2395" s="3" t="s">
        <v>6656</v>
      </c>
      <c r="F2395" s="9">
        <v>45237.210978703704</v>
      </c>
      <c r="G2395" s="9">
        <v>45237.234400000001</v>
      </c>
      <c r="H2395" s="9">
        <v>45237.476256481481</v>
      </c>
      <c r="I2395" s="5" t="str">
        <f>IF(VLOOKUP(B2395, 'Customer Data'!B:C,2,FALSE)='Order Data per SKU'!E2395,"","Different")</f>
        <v/>
      </c>
      <c r="J2395" s="5">
        <f>VLOOKUP(C2395,'Warehouse Data'!A:G,7,FALSE)</f>
        <v>14.99</v>
      </c>
      <c r="K2395" s="5">
        <f t="shared" si="37"/>
        <v>59.96</v>
      </c>
      <c r="L2395" s="15">
        <f>PRODUCT(VLOOKUP(C2395,'Warehouse Data'!A:H,8,FALSE),D2395)</f>
        <v>200.03837515670114</v>
      </c>
    </row>
    <row r="2396" spans="1:12" x14ac:dyDescent="0.3">
      <c r="A2396" t="s">
        <v>8641</v>
      </c>
      <c r="B2396" t="s">
        <v>6931</v>
      </c>
      <c r="C2396" t="s">
        <v>4255</v>
      </c>
      <c r="D2396" s="3">
        <v>5</v>
      </c>
      <c r="E2396" s="3" t="s">
        <v>6658</v>
      </c>
      <c r="F2396" s="9">
        <v>45237.516978703701</v>
      </c>
      <c r="G2396" s="9">
        <v>45237.522700000001</v>
      </c>
      <c r="H2396" s="9">
        <v>45237.824617592589</v>
      </c>
      <c r="I2396" s="5" t="str">
        <f>IF(VLOOKUP(B2396, 'Customer Data'!B:C,2,FALSE)='Order Data per SKU'!E2396,"","Different")</f>
        <v/>
      </c>
      <c r="J2396" s="5">
        <f>VLOOKUP(C2396,'Warehouse Data'!A:G,7,FALSE)</f>
        <v>29.99</v>
      </c>
      <c r="K2396" s="5">
        <f t="shared" si="37"/>
        <v>149.94999999999999</v>
      </c>
      <c r="L2396" s="15">
        <f>PRODUCT(VLOOKUP(C2396,'Warehouse Data'!A:H,8,FALSE),D2396)</f>
        <v>7.537572646388905</v>
      </c>
    </row>
    <row r="2397" spans="1:12" x14ac:dyDescent="0.3">
      <c r="A2397" t="s">
        <v>8642</v>
      </c>
      <c r="B2397" t="s">
        <v>6929</v>
      </c>
      <c r="C2397" t="s">
        <v>4123</v>
      </c>
      <c r="D2397" s="3">
        <v>5</v>
      </c>
      <c r="E2397" s="3" t="s">
        <v>6660</v>
      </c>
      <c r="F2397" s="9">
        <v>45237.583978703704</v>
      </c>
      <c r="G2397" s="9">
        <v>45237.7408</v>
      </c>
      <c r="H2397" s="9">
        <v>45237.791617592593</v>
      </c>
      <c r="I2397" s="5" t="str">
        <f>IF(VLOOKUP(B2397, 'Customer Data'!B:C,2,FALSE)='Order Data per SKU'!E2397,"","Different")</f>
        <v>Different</v>
      </c>
      <c r="J2397" s="5">
        <f>VLOOKUP(C2397,'Warehouse Data'!A:G,7,FALSE)</f>
        <v>24.99</v>
      </c>
      <c r="K2397" s="5">
        <f t="shared" si="37"/>
        <v>124.94999999999999</v>
      </c>
      <c r="L2397" s="15">
        <f>PRODUCT(VLOOKUP(C2397,'Warehouse Data'!A:H,8,FALSE),D2397)</f>
        <v>90.00013780954464</v>
      </c>
    </row>
    <row r="2398" spans="1:12" x14ac:dyDescent="0.3">
      <c r="A2398" t="s">
        <v>8642</v>
      </c>
      <c r="B2398" t="s">
        <v>6929</v>
      </c>
      <c r="C2398" t="s">
        <v>5437</v>
      </c>
      <c r="D2398" s="3">
        <v>5</v>
      </c>
      <c r="E2398" s="3" t="s">
        <v>6660</v>
      </c>
      <c r="F2398" s="9">
        <v>45237.583978703704</v>
      </c>
      <c r="G2398" s="9">
        <v>45237.722600000001</v>
      </c>
      <c r="H2398" s="9">
        <v>45237.791617592593</v>
      </c>
      <c r="I2398" s="5" t="str">
        <f>IF(VLOOKUP(B2398, 'Customer Data'!B:C,2,FALSE)='Order Data per SKU'!E2398,"","Different")</f>
        <v>Different</v>
      </c>
      <c r="J2398" s="5">
        <f>VLOOKUP(C2398,'Warehouse Data'!A:G,7,FALSE)</f>
        <v>22.99</v>
      </c>
      <c r="K2398" s="5">
        <f t="shared" si="37"/>
        <v>114.94999999999999</v>
      </c>
      <c r="L2398" s="15">
        <f>PRODUCT(VLOOKUP(C2398,'Warehouse Data'!A:H,8,FALSE),D2398)</f>
        <v>0.5480617914711764</v>
      </c>
    </row>
    <row r="2399" spans="1:12" x14ac:dyDescent="0.3">
      <c r="A2399" t="s">
        <v>8643</v>
      </c>
      <c r="B2399" t="s">
        <v>7057</v>
      </c>
      <c r="C2399" t="s">
        <v>4557</v>
      </c>
      <c r="D2399" s="3">
        <v>5</v>
      </c>
      <c r="E2399" s="3" t="s">
        <v>6623</v>
      </c>
      <c r="F2399" s="9">
        <v>45237.978978703701</v>
      </c>
      <c r="G2399" s="9">
        <v>45238.448600000003</v>
      </c>
      <c r="H2399" s="9">
        <v>45238.53036759259</v>
      </c>
      <c r="I2399" s="5" t="str">
        <f>IF(VLOOKUP(B2399, 'Customer Data'!B:C,2,FALSE)='Order Data per SKU'!E2399,"","Different")</f>
        <v/>
      </c>
      <c r="J2399" s="5">
        <f>VLOOKUP(C2399,'Warehouse Data'!A:G,7,FALSE)</f>
        <v>12.99</v>
      </c>
      <c r="K2399" s="5">
        <f t="shared" si="37"/>
        <v>64.95</v>
      </c>
      <c r="L2399" s="15">
        <f>PRODUCT(VLOOKUP(C2399,'Warehouse Data'!A:H,8,FALSE),D2399)</f>
        <v>1.0306148942469853</v>
      </c>
    </row>
    <row r="2400" spans="1:12" x14ac:dyDescent="0.3">
      <c r="A2400" t="s">
        <v>8643</v>
      </c>
      <c r="B2400" t="s">
        <v>7057</v>
      </c>
      <c r="C2400" t="s">
        <v>5424</v>
      </c>
      <c r="D2400" s="3">
        <v>4</v>
      </c>
      <c r="E2400" s="3" t="s">
        <v>6623</v>
      </c>
      <c r="F2400" s="9">
        <v>45237.978978703701</v>
      </c>
      <c r="G2400" s="9">
        <v>45238.311600000001</v>
      </c>
      <c r="H2400" s="9">
        <v>45238.53036759259</v>
      </c>
      <c r="I2400" s="5" t="str">
        <f>IF(VLOOKUP(B2400, 'Customer Data'!B:C,2,FALSE)='Order Data per SKU'!E2400,"","Different")</f>
        <v/>
      </c>
      <c r="J2400" s="5">
        <f>VLOOKUP(C2400,'Warehouse Data'!A:G,7,FALSE)</f>
        <v>39.99</v>
      </c>
      <c r="K2400" s="5">
        <f t="shared" si="37"/>
        <v>159.96</v>
      </c>
      <c r="L2400" s="15">
        <f>PRODUCT(VLOOKUP(C2400,'Warehouse Data'!A:H,8,FALSE),D2400)</f>
        <v>3.2130757605498186</v>
      </c>
    </row>
    <row r="2401" spans="1:12" x14ac:dyDescent="0.3">
      <c r="A2401" t="s">
        <v>8644</v>
      </c>
      <c r="B2401" t="s">
        <v>7144</v>
      </c>
      <c r="C2401" t="s">
        <v>4028</v>
      </c>
      <c r="D2401" s="3">
        <v>3</v>
      </c>
      <c r="E2401" s="3" t="s">
        <v>6651</v>
      </c>
      <c r="F2401" s="9">
        <v>45238.119978703704</v>
      </c>
      <c r="G2401" s="9">
        <v>45238.164700000001</v>
      </c>
      <c r="H2401" s="9">
        <v>45238.24914537037</v>
      </c>
      <c r="I2401" s="5" t="str">
        <f>IF(VLOOKUP(B2401, 'Customer Data'!B:C,2,FALSE)='Order Data per SKU'!E2401,"","Different")</f>
        <v/>
      </c>
      <c r="J2401" s="5">
        <f>VLOOKUP(C2401,'Warehouse Data'!A:G,7,FALSE)</f>
        <v>39.99</v>
      </c>
      <c r="K2401" s="5">
        <f t="shared" si="37"/>
        <v>119.97</v>
      </c>
      <c r="L2401" s="15">
        <f>PRODUCT(VLOOKUP(C2401,'Warehouse Data'!A:H,8,FALSE),D2401)</f>
        <v>1.5166969166249671</v>
      </c>
    </row>
    <row r="2402" spans="1:12" x14ac:dyDescent="0.3">
      <c r="A2402" t="s">
        <v>8645</v>
      </c>
      <c r="B2402" t="s">
        <v>6978</v>
      </c>
      <c r="C2402" t="s">
        <v>5437</v>
      </c>
      <c r="D2402" s="3">
        <v>3</v>
      </c>
      <c r="E2402" s="3" t="s">
        <v>6656</v>
      </c>
      <c r="F2402" s="9">
        <v>45238.567978703701</v>
      </c>
      <c r="G2402" s="9">
        <v>45239.465199999999</v>
      </c>
      <c r="H2402" s="9">
        <v>45239.545756481479</v>
      </c>
      <c r="I2402" s="5" t="str">
        <f>IF(VLOOKUP(B2402, 'Customer Data'!B:C,2,FALSE)='Order Data per SKU'!E2402,"","Different")</f>
        <v>Different</v>
      </c>
      <c r="J2402" s="5">
        <f>VLOOKUP(C2402,'Warehouse Data'!A:G,7,FALSE)</f>
        <v>22.99</v>
      </c>
      <c r="K2402" s="5">
        <f t="shared" si="37"/>
        <v>68.97</v>
      </c>
      <c r="L2402" s="15">
        <f>PRODUCT(VLOOKUP(C2402,'Warehouse Data'!A:H,8,FALSE),D2402)</f>
        <v>0.32883707488270586</v>
      </c>
    </row>
    <row r="2403" spans="1:12" x14ac:dyDescent="0.3">
      <c r="A2403" t="s">
        <v>8645</v>
      </c>
      <c r="B2403" t="s">
        <v>6978</v>
      </c>
      <c r="C2403" t="s">
        <v>4521</v>
      </c>
      <c r="D2403" s="3">
        <v>3</v>
      </c>
      <c r="E2403" s="3" t="s">
        <v>6656</v>
      </c>
      <c r="F2403" s="9">
        <v>45238.567978703701</v>
      </c>
      <c r="G2403" s="9">
        <v>45238.642</v>
      </c>
      <c r="H2403" s="9">
        <v>45239.545756481479</v>
      </c>
      <c r="I2403" s="5" t="str">
        <f>IF(VLOOKUP(B2403, 'Customer Data'!B:C,2,FALSE)='Order Data per SKU'!E2403,"","Different")</f>
        <v>Different</v>
      </c>
      <c r="J2403" s="5">
        <f>VLOOKUP(C2403,'Warehouse Data'!A:G,7,FALSE)</f>
        <v>7.99</v>
      </c>
      <c r="K2403" s="5">
        <f t="shared" si="37"/>
        <v>23.97</v>
      </c>
      <c r="L2403" s="15">
        <f>PRODUCT(VLOOKUP(C2403,'Warehouse Data'!A:H,8,FALSE),D2403)</f>
        <v>1.5295395445620983</v>
      </c>
    </row>
    <row r="2404" spans="1:12" x14ac:dyDescent="0.3">
      <c r="A2404" t="s">
        <v>8645</v>
      </c>
      <c r="B2404" t="s">
        <v>6978</v>
      </c>
      <c r="C2404" t="s">
        <v>3836</v>
      </c>
      <c r="D2404" s="3">
        <v>6</v>
      </c>
      <c r="E2404" s="3" t="s">
        <v>6656</v>
      </c>
      <c r="F2404" s="9">
        <v>45238.567978703701</v>
      </c>
      <c r="G2404" s="9">
        <v>45239.429499999998</v>
      </c>
      <c r="H2404" s="9">
        <v>45239.545756481479</v>
      </c>
      <c r="I2404" s="5" t="str">
        <f>IF(VLOOKUP(B2404, 'Customer Data'!B:C,2,FALSE)='Order Data per SKU'!E2404,"","Different")</f>
        <v>Different</v>
      </c>
      <c r="J2404" s="5">
        <f>VLOOKUP(C2404,'Warehouse Data'!A:G,7,FALSE)</f>
        <v>79.989999999999995</v>
      </c>
      <c r="K2404" s="5">
        <f t="shared" si="37"/>
        <v>479.93999999999994</v>
      </c>
      <c r="L2404" s="15">
        <f>PRODUCT(VLOOKUP(C2404,'Warehouse Data'!A:H,8,FALSE),D2404)</f>
        <v>180.02184889819665</v>
      </c>
    </row>
    <row r="2405" spans="1:12" x14ac:dyDescent="0.3">
      <c r="A2405" t="s">
        <v>8645</v>
      </c>
      <c r="B2405" t="s">
        <v>6978</v>
      </c>
      <c r="C2405" t="s">
        <v>4783</v>
      </c>
      <c r="D2405" s="3">
        <v>3</v>
      </c>
      <c r="E2405" s="3" t="s">
        <v>6656</v>
      </c>
      <c r="F2405" s="9">
        <v>45238.567978703701</v>
      </c>
      <c r="G2405" s="9">
        <v>45239.104500000001</v>
      </c>
      <c r="H2405" s="9">
        <v>45239.545756481479</v>
      </c>
      <c r="I2405" s="5" t="str">
        <f>IF(VLOOKUP(B2405, 'Customer Data'!B:C,2,FALSE)='Order Data per SKU'!E2405,"","Different")</f>
        <v>Different</v>
      </c>
      <c r="J2405" s="5">
        <f>VLOOKUP(C2405,'Warehouse Data'!A:G,7,FALSE)</f>
        <v>15.99</v>
      </c>
      <c r="K2405" s="5">
        <f t="shared" si="37"/>
        <v>47.97</v>
      </c>
      <c r="L2405" s="15">
        <f>PRODUCT(VLOOKUP(C2405,'Warehouse Data'!A:H,8,FALSE),D2405)</f>
        <v>15.004904261022972</v>
      </c>
    </row>
    <row r="2406" spans="1:12" x14ac:dyDescent="0.3">
      <c r="A2406" t="s">
        <v>8646</v>
      </c>
      <c r="B2406" t="s">
        <v>6953</v>
      </c>
      <c r="C2406" t="s">
        <v>5549</v>
      </c>
      <c r="D2406" s="3">
        <v>5</v>
      </c>
      <c r="E2406" s="3" t="s">
        <v>6632</v>
      </c>
      <c r="F2406" s="9">
        <v>45238.7589787037</v>
      </c>
      <c r="G2406" s="9">
        <v>45239.340600000003</v>
      </c>
      <c r="H2406" s="9">
        <v>45239.402728703702</v>
      </c>
      <c r="I2406" s="5" t="str">
        <f>IF(VLOOKUP(B2406, 'Customer Data'!B:C,2,FALSE)='Order Data per SKU'!E2406,"","Different")</f>
        <v/>
      </c>
      <c r="J2406" s="5">
        <f>VLOOKUP(C2406,'Warehouse Data'!A:G,7,FALSE)</f>
        <v>149.99</v>
      </c>
      <c r="K2406" s="5">
        <f t="shared" si="37"/>
        <v>749.95</v>
      </c>
      <c r="L2406" s="15">
        <f>PRODUCT(VLOOKUP(C2406,'Warehouse Data'!A:H,8,FALSE),D2406)</f>
        <v>25.036060645555985</v>
      </c>
    </row>
    <row r="2407" spans="1:12" x14ac:dyDescent="0.3">
      <c r="A2407" t="s">
        <v>8646</v>
      </c>
      <c r="B2407" t="s">
        <v>6953</v>
      </c>
      <c r="C2407" t="s">
        <v>5291</v>
      </c>
      <c r="D2407" s="3">
        <v>1</v>
      </c>
      <c r="E2407" s="3" t="s">
        <v>6632</v>
      </c>
      <c r="F2407" s="9">
        <v>45238.7589787037</v>
      </c>
      <c r="G2407" s="9">
        <v>45239.101499999997</v>
      </c>
      <c r="H2407" s="9">
        <v>45239.402728703702</v>
      </c>
      <c r="I2407" s="5" t="str">
        <f>IF(VLOOKUP(B2407, 'Customer Data'!B:C,2,FALSE)='Order Data per SKU'!E2407,"","Different")</f>
        <v/>
      </c>
      <c r="J2407" s="5">
        <f>VLOOKUP(C2407,'Warehouse Data'!A:G,7,FALSE)</f>
        <v>18.989999999999998</v>
      </c>
      <c r="K2407" s="5">
        <f t="shared" si="37"/>
        <v>18.989999999999998</v>
      </c>
      <c r="L2407" s="15">
        <f>PRODUCT(VLOOKUP(C2407,'Warehouse Data'!A:H,8,FALSE),D2407)</f>
        <v>24.001644833868259</v>
      </c>
    </row>
    <row r="2408" spans="1:12" x14ac:dyDescent="0.3">
      <c r="A2408" t="s">
        <v>8647</v>
      </c>
      <c r="B2408" t="s">
        <v>6788</v>
      </c>
      <c r="C2408" t="s">
        <v>5385</v>
      </c>
      <c r="D2408" s="3">
        <v>5</v>
      </c>
      <c r="E2408" s="3" t="s">
        <v>6664</v>
      </c>
      <c r="F2408" s="9">
        <v>45238.766978703701</v>
      </c>
      <c r="G2408" s="9">
        <v>45238.996299999999</v>
      </c>
      <c r="H2408" s="9">
        <v>45239.7107287037</v>
      </c>
      <c r="I2408" s="5" t="str">
        <f>IF(VLOOKUP(B2408, 'Customer Data'!B:C,2,FALSE)='Order Data per SKU'!E2408,"","Different")</f>
        <v/>
      </c>
      <c r="J2408" s="5">
        <f>VLOOKUP(C2408,'Warehouse Data'!A:G,7,FALSE)</f>
        <v>39.99</v>
      </c>
      <c r="K2408" s="5">
        <f t="shared" si="37"/>
        <v>199.95000000000002</v>
      </c>
      <c r="L2408" s="15">
        <f>PRODUCT(VLOOKUP(C2408,'Warehouse Data'!A:H,8,FALSE),D2408)</f>
        <v>10.014853630362905</v>
      </c>
    </row>
    <row r="2409" spans="1:12" x14ac:dyDescent="0.3">
      <c r="A2409" t="s">
        <v>8647</v>
      </c>
      <c r="B2409" t="s">
        <v>6788</v>
      </c>
      <c r="C2409" t="s">
        <v>5007</v>
      </c>
      <c r="D2409" s="3">
        <v>3</v>
      </c>
      <c r="E2409" s="3" t="s">
        <v>6664</v>
      </c>
      <c r="F2409" s="9">
        <v>45238.766978703701</v>
      </c>
      <c r="G2409" s="9">
        <v>45239.637999999999</v>
      </c>
      <c r="H2409" s="9">
        <v>45239.7107287037</v>
      </c>
      <c r="I2409" s="5" t="str">
        <f>IF(VLOOKUP(B2409, 'Customer Data'!B:C,2,FALSE)='Order Data per SKU'!E2409,"","Different")</f>
        <v/>
      </c>
      <c r="J2409" s="5">
        <f>VLOOKUP(C2409,'Warehouse Data'!A:G,7,FALSE)</f>
        <v>15.99</v>
      </c>
      <c r="K2409" s="5">
        <f t="shared" si="37"/>
        <v>47.97</v>
      </c>
      <c r="L2409" s="15">
        <f>PRODUCT(VLOOKUP(C2409,'Warehouse Data'!A:H,8,FALSE),D2409)</f>
        <v>72.017616491015076</v>
      </c>
    </row>
    <row r="2410" spans="1:12" x14ac:dyDescent="0.3">
      <c r="A2410" t="s">
        <v>8648</v>
      </c>
      <c r="B2410" t="s">
        <v>7107</v>
      </c>
      <c r="C2410" t="s">
        <v>4102</v>
      </c>
      <c r="D2410" s="3">
        <v>2</v>
      </c>
      <c r="E2410" s="3" t="s">
        <v>6650</v>
      </c>
      <c r="F2410" s="9">
        <v>45238.770978703702</v>
      </c>
      <c r="G2410" s="9">
        <v>45238.7745</v>
      </c>
      <c r="H2410" s="9">
        <v>45238.895978703702</v>
      </c>
      <c r="I2410" s="5" t="str">
        <f>IF(VLOOKUP(B2410, 'Customer Data'!B:C,2,FALSE)='Order Data per SKU'!E2410,"","Different")</f>
        <v/>
      </c>
      <c r="J2410" s="5">
        <f>VLOOKUP(C2410,'Warehouse Data'!A:G,7,FALSE)</f>
        <v>89.99</v>
      </c>
      <c r="K2410" s="5">
        <f t="shared" si="37"/>
        <v>179.98</v>
      </c>
      <c r="L2410" s="15">
        <f>PRODUCT(VLOOKUP(C2410,'Warehouse Data'!A:H,8,FALSE),D2410)</f>
        <v>10.004942315343625</v>
      </c>
    </row>
    <row r="2411" spans="1:12" x14ac:dyDescent="0.3">
      <c r="A2411" t="s">
        <v>8648</v>
      </c>
      <c r="B2411" t="s">
        <v>7107</v>
      </c>
      <c r="C2411" t="s">
        <v>5180</v>
      </c>
      <c r="D2411" s="3">
        <v>2</v>
      </c>
      <c r="E2411" s="3" t="s">
        <v>6650</v>
      </c>
      <c r="F2411" s="9">
        <v>45238.770978703702</v>
      </c>
      <c r="G2411" s="9">
        <v>45238.807800000002</v>
      </c>
      <c r="H2411" s="9">
        <v>45238.895978703702</v>
      </c>
      <c r="I2411" s="5" t="str">
        <f>IF(VLOOKUP(B2411, 'Customer Data'!B:C,2,FALSE)='Order Data per SKU'!E2411,"","Different")</f>
        <v/>
      </c>
      <c r="J2411" s="5">
        <f>VLOOKUP(C2411,'Warehouse Data'!A:G,7,FALSE)</f>
        <v>29.99</v>
      </c>
      <c r="K2411" s="5">
        <f t="shared" si="37"/>
        <v>59.98</v>
      </c>
      <c r="L2411" s="15">
        <f>PRODUCT(VLOOKUP(C2411,'Warehouse Data'!A:H,8,FALSE),D2411)</f>
        <v>10.017649200094731</v>
      </c>
    </row>
    <row r="2412" spans="1:12" x14ac:dyDescent="0.3">
      <c r="A2412" t="s">
        <v>8649</v>
      </c>
      <c r="B2412" t="s">
        <v>7254</v>
      </c>
      <c r="C2412" t="s">
        <v>3099</v>
      </c>
      <c r="D2412" s="3">
        <v>4</v>
      </c>
      <c r="E2412" s="3" t="s">
        <v>6656</v>
      </c>
      <c r="F2412" s="9">
        <v>45238.939978703704</v>
      </c>
      <c r="G2412" s="9">
        <v>45239.0337</v>
      </c>
      <c r="H2412" s="9">
        <v>45239.306645370372</v>
      </c>
      <c r="I2412" s="5" t="str">
        <f>IF(VLOOKUP(B2412, 'Customer Data'!B:C,2,FALSE)='Order Data per SKU'!E2412,"","Different")</f>
        <v/>
      </c>
      <c r="J2412" s="5">
        <f>VLOOKUP(C2412,'Warehouse Data'!A:G,7,FALSE)</f>
        <v>34.99</v>
      </c>
      <c r="K2412" s="5">
        <f t="shared" si="37"/>
        <v>139.96</v>
      </c>
      <c r="L2412" s="15">
        <f>PRODUCT(VLOOKUP(C2412,'Warehouse Data'!A:H,8,FALSE),D2412)</f>
        <v>1.6116112900334889</v>
      </c>
    </row>
    <row r="2413" spans="1:12" x14ac:dyDescent="0.3">
      <c r="A2413" t="s">
        <v>8649</v>
      </c>
      <c r="B2413" t="s">
        <v>7254</v>
      </c>
      <c r="C2413" t="s">
        <v>4330</v>
      </c>
      <c r="D2413" s="3">
        <v>6</v>
      </c>
      <c r="E2413" s="3" t="s">
        <v>6656</v>
      </c>
      <c r="F2413" s="9">
        <v>45238.939978703704</v>
      </c>
      <c r="G2413" s="9">
        <v>45239.209000000003</v>
      </c>
      <c r="H2413" s="9">
        <v>45239.306645370372</v>
      </c>
      <c r="I2413" s="5" t="str">
        <f>IF(VLOOKUP(B2413, 'Customer Data'!B:C,2,FALSE)='Order Data per SKU'!E2413,"","Different")</f>
        <v/>
      </c>
      <c r="J2413" s="5">
        <f>VLOOKUP(C2413,'Warehouse Data'!A:G,7,FALSE)</f>
        <v>49.99</v>
      </c>
      <c r="K2413" s="5">
        <f t="shared" si="37"/>
        <v>299.94</v>
      </c>
      <c r="L2413" s="15">
        <f>PRODUCT(VLOOKUP(C2413,'Warehouse Data'!A:H,8,FALSE),D2413)</f>
        <v>1.8215883990476505</v>
      </c>
    </row>
    <row r="2414" spans="1:12" x14ac:dyDescent="0.3">
      <c r="A2414" t="s">
        <v>8650</v>
      </c>
      <c r="B2414" t="s">
        <v>6777</v>
      </c>
      <c r="C2414" t="s">
        <v>4881</v>
      </c>
      <c r="D2414" s="3">
        <v>2</v>
      </c>
      <c r="E2414" s="3" t="s">
        <v>6619</v>
      </c>
      <c r="F2414" s="9">
        <v>45239.367978703704</v>
      </c>
      <c r="G2414" s="9">
        <v>45239.4398</v>
      </c>
      <c r="H2414" s="9">
        <v>45239.453395370372</v>
      </c>
      <c r="I2414" s="5" t="str">
        <f>IF(VLOOKUP(B2414, 'Customer Data'!B:C,2,FALSE)='Order Data per SKU'!E2414,"","Different")</f>
        <v>Different</v>
      </c>
      <c r="J2414" s="5">
        <f>VLOOKUP(C2414,'Warehouse Data'!A:G,7,FALSE)</f>
        <v>12.99</v>
      </c>
      <c r="K2414" s="5">
        <f t="shared" si="37"/>
        <v>25.98</v>
      </c>
      <c r="L2414" s="15">
        <f>PRODUCT(VLOOKUP(C2414,'Warehouse Data'!A:H,8,FALSE),D2414)</f>
        <v>20.001605109881655</v>
      </c>
    </row>
    <row r="2415" spans="1:12" x14ac:dyDescent="0.3">
      <c r="A2415" t="s">
        <v>8650</v>
      </c>
      <c r="B2415" t="s">
        <v>6777</v>
      </c>
      <c r="C2415" t="s">
        <v>4617</v>
      </c>
      <c r="D2415" s="3">
        <v>2</v>
      </c>
      <c r="E2415" s="3" t="s">
        <v>6619</v>
      </c>
      <c r="F2415" s="9">
        <v>45239.367978703704</v>
      </c>
      <c r="G2415" s="9">
        <v>45239.421600000001</v>
      </c>
      <c r="H2415" s="9">
        <v>45239.453395370372</v>
      </c>
      <c r="I2415" s="5" t="str">
        <f>IF(VLOOKUP(B2415, 'Customer Data'!B:C,2,FALSE)='Order Data per SKU'!E2415,"","Different")</f>
        <v>Different</v>
      </c>
      <c r="J2415" s="5">
        <f>VLOOKUP(C2415,'Warehouse Data'!A:G,7,FALSE)</f>
        <v>11.99</v>
      </c>
      <c r="K2415" s="5">
        <f t="shared" si="37"/>
        <v>23.98</v>
      </c>
      <c r="L2415" s="15">
        <f>PRODUCT(VLOOKUP(C2415,'Warehouse Data'!A:H,8,FALSE),D2415)</f>
        <v>0.2078592897094593</v>
      </c>
    </row>
    <row r="2416" spans="1:12" x14ac:dyDescent="0.3">
      <c r="A2416" t="s">
        <v>8650</v>
      </c>
      <c r="B2416" t="s">
        <v>6777</v>
      </c>
      <c r="C2416" t="s">
        <v>3861</v>
      </c>
      <c r="D2416" s="3">
        <v>9</v>
      </c>
      <c r="E2416" s="3" t="s">
        <v>6619</v>
      </c>
      <c r="F2416" s="9">
        <v>45239.367978703704</v>
      </c>
      <c r="G2416" s="9">
        <v>45239.381000000001</v>
      </c>
      <c r="H2416" s="9">
        <v>45239.453395370372</v>
      </c>
      <c r="I2416" s="5" t="str">
        <f>IF(VLOOKUP(B2416, 'Customer Data'!B:C,2,FALSE)='Order Data per SKU'!E2416,"","Different")</f>
        <v>Different</v>
      </c>
      <c r="J2416" s="5">
        <f>VLOOKUP(C2416,'Warehouse Data'!A:G,7,FALSE)</f>
        <v>8.99</v>
      </c>
      <c r="K2416" s="5">
        <f t="shared" si="37"/>
        <v>80.91</v>
      </c>
      <c r="L2416" s="15">
        <f>PRODUCT(VLOOKUP(C2416,'Warehouse Data'!A:H,8,FALSE),D2416)</f>
        <v>9.0033849704318225</v>
      </c>
    </row>
    <row r="2417" spans="1:12" x14ac:dyDescent="0.3">
      <c r="A2417" t="s">
        <v>8650</v>
      </c>
      <c r="B2417" t="s">
        <v>6777</v>
      </c>
      <c r="C2417" t="s">
        <v>5315</v>
      </c>
      <c r="D2417" s="3">
        <v>5</v>
      </c>
      <c r="E2417" s="3" t="s">
        <v>6619</v>
      </c>
      <c r="F2417" s="9">
        <v>45239.367978703704</v>
      </c>
      <c r="G2417" s="9">
        <v>45239.417699999998</v>
      </c>
      <c r="H2417" s="9">
        <v>45239.453395370372</v>
      </c>
      <c r="I2417" s="5" t="str">
        <f>IF(VLOOKUP(B2417, 'Customer Data'!B:C,2,FALSE)='Order Data per SKU'!E2417,"","Different")</f>
        <v>Different</v>
      </c>
      <c r="J2417" s="5">
        <f>VLOOKUP(C2417,'Warehouse Data'!A:G,7,FALSE)</f>
        <v>12.99</v>
      </c>
      <c r="K2417" s="5">
        <f t="shared" si="37"/>
        <v>64.95</v>
      </c>
      <c r="L2417" s="15">
        <f>PRODUCT(VLOOKUP(C2417,'Warehouse Data'!A:H,8,FALSE),D2417)</f>
        <v>15.020703691912749</v>
      </c>
    </row>
    <row r="2418" spans="1:12" x14ac:dyDescent="0.3">
      <c r="A2418" t="s">
        <v>8650</v>
      </c>
      <c r="B2418" t="s">
        <v>6777</v>
      </c>
      <c r="C2418" t="s">
        <v>3321</v>
      </c>
      <c r="D2418" s="3">
        <v>4</v>
      </c>
      <c r="E2418" s="3" t="s">
        <v>6619</v>
      </c>
      <c r="F2418" s="9">
        <v>45239.367978703704</v>
      </c>
      <c r="G2418" s="9">
        <v>45239.374199999998</v>
      </c>
      <c r="H2418" s="9">
        <v>45239.453395370372</v>
      </c>
      <c r="I2418" s="5" t="str">
        <f>IF(VLOOKUP(B2418, 'Customer Data'!B:C,2,FALSE)='Order Data per SKU'!E2418,"","Different")</f>
        <v>Different</v>
      </c>
      <c r="J2418" s="5">
        <f>VLOOKUP(C2418,'Warehouse Data'!A:G,7,FALSE)</f>
        <v>79.989999999999995</v>
      </c>
      <c r="K2418" s="5">
        <f t="shared" si="37"/>
        <v>319.95999999999998</v>
      </c>
      <c r="L2418" s="15">
        <f>PRODUCT(VLOOKUP(C2418,'Warehouse Data'!A:H,8,FALSE),D2418)</f>
        <v>80.032086194734688</v>
      </c>
    </row>
    <row r="2419" spans="1:12" x14ac:dyDescent="0.3">
      <c r="A2419" t="s">
        <v>8651</v>
      </c>
      <c r="B2419" t="s">
        <v>7249</v>
      </c>
      <c r="C2419" t="s">
        <v>5957</v>
      </c>
      <c r="D2419" s="3">
        <v>2</v>
      </c>
      <c r="E2419" s="3" t="s">
        <v>6663</v>
      </c>
      <c r="F2419" s="9">
        <v>45239.686978703707</v>
      </c>
      <c r="G2419" s="9">
        <v>45239.751300000004</v>
      </c>
      <c r="H2419" s="9">
        <v>45239.806423148148</v>
      </c>
      <c r="I2419" s="5" t="str">
        <f>IF(VLOOKUP(B2419, 'Customer Data'!B:C,2,FALSE)='Order Data per SKU'!E2419,"","Different")</f>
        <v/>
      </c>
      <c r="J2419" s="5">
        <f>VLOOKUP(C2419,'Warehouse Data'!A:G,7,FALSE)</f>
        <v>149.99</v>
      </c>
      <c r="K2419" s="5">
        <f t="shared" si="37"/>
        <v>299.98</v>
      </c>
      <c r="L2419" s="15">
        <f>PRODUCT(VLOOKUP(C2419,'Warehouse Data'!A:H,8,FALSE),D2419)</f>
        <v>10.007703377445747</v>
      </c>
    </row>
    <row r="2420" spans="1:12" x14ac:dyDescent="0.3">
      <c r="A2420" t="s">
        <v>8651</v>
      </c>
      <c r="B2420" t="s">
        <v>7249</v>
      </c>
      <c r="C2420" t="s">
        <v>3295</v>
      </c>
      <c r="D2420" s="3">
        <v>6</v>
      </c>
      <c r="E2420" s="3" t="s">
        <v>6663</v>
      </c>
      <c r="F2420" s="9">
        <v>45239.686978703707</v>
      </c>
      <c r="G2420" s="9">
        <v>45239.722000000002</v>
      </c>
      <c r="H2420" s="9">
        <v>45239.806423148148</v>
      </c>
      <c r="I2420" s="5" t="str">
        <f>IF(VLOOKUP(B2420, 'Customer Data'!B:C,2,FALSE)='Order Data per SKU'!E2420,"","Different")</f>
        <v/>
      </c>
      <c r="J2420" s="5">
        <f>VLOOKUP(C2420,'Warehouse Data'!A:G,7,FALSE)</f>
        <v>49.99</v>
      </c>
      <c r="K2420" s="5">
        <f t="shared" si="37"/>
        <v>299.94</v>
      </c>
      <c r="L2420" s="15">
        <f>PRODUCT(VLOOKUP(C2420,'Warehouse Data'!A:H,8,FALSE),D2420)</f>
        <v>1.2093565351099005</v>
      </c>
    </row>
    <row r="2421" spans="1:12" x14ac:dyDescent="0.3">
      <c r="A2421" t="s">
        <v>8652</v>
      </c>
      <c r="B2421" t="s">
        <v>7181</v>
      </c>
      <c r="C2421" t="s">
        <v>5179</v>
      </c>
      <c r="D2421" s="3">
        <v>7</v>
      </c>
      <c r="E2421" s="3" t="s">
        <v>6661</v>
      </c>
      <c r="F2421" s="9">
        <v>45239.906978703708</v>
      </c>
      <c r="G2421" s="9">
        <v>45240.076000000001</v>
      </c>
      <c r="H2421" s="9">
        <v>45240.321562037039</v>
      </c>
      <c r="I2421" s="5" t="str">
        <f>IF(VLOOKUP(B2421, 'Customer Data'!B:C,2,FALSE)='Order Data per SKU'!E2421,"","Different")</f>
        <v>Different</v>
      </c>
      <c r="J2421" s="5">
        <f>VLOOKUP(C2421,'Warehouse Data'!A:G,7,FALSE)</f>
        <v>32.99</v>
      </c>
      <c r="K2421" s="5">
        <f t="shared" si="37"/>
        <v>230.93</v>
      </c>
      <c r="L2421" s="15">
        <f>PRODUCT(VLOOKUP(C2421,'Warehouse Data'!A:H,8,FALSE),D2421)</f>
        <v>3.5613354175229599</v>
      </c>
    </row>
    <row r="2422" spans="1:12" x14ac:dyDescent="0.3">
      <c r="A2422" t="s">
        <v>8653</v>
      </c>
      <c r="B2422" t="s">
        <v>7055</v>
      </c>
      <c r="C2422" t="s">
        <v>3164</v>
      </c>
      <c r="D2422" s="3">
        <v>6</v>
      </c>
      <c r="E2422" s="3" t="s">
        <v>6640</v>
      </c>
      <c r="F2422" s="9">
        <v>45240.266978703708</v>
      </c>
      <c r="G2422" s="9">
        <v>45240.270600000003</v>
      </c>
      <c r="H2422" s="9">
        <v>45240.335728703707</v>
      </c>
      <c r="I2422" s="5" t="str">
        <f>IF(VLOOKUP(B2422, 'Customer Data'!B:C,2,FALSE)='Order Data per SKU'!E2422,"","Different")</f>
        <v/>
      </c>
      <c r="J2422" s="5">
        <f>VLOOKUP(C2422,'Warehouse Data'!A:G,7,FALSE)</f>
        <v>39.99</v>
      </c>
      <c r="K2422" s="5">
        <f t="shared" si="37"/>
        <v>239.94</v>
      </c>
      <c r="L2422" s="15">
        <f>PRODUCT(VLOOKUP(C2422,'Warehouse Data'!A:H,8,FALSE),D2422)</f>
        <v>1.257328769498488</v>
      </c>
    </row>
    <row r="2423" spans="1:12" x14ac:dyDescent="0.3">
      <c r="A2423" t="s">
        <v>8653</v>
      </c>
      <c r="B2423" t="s">
        <v>7055</v>
      </c>
      <c r="C2423" t="s">
        <v>5411</v>
      </c>
      <c r="D2423" s="3">
        <v>1</v>
      </c>
      <c r="E2423" s="3" t="s">
        <v>6640</v>
      </c>
      <c r="F2423" s="9">
        <v>45240.266978703708</v>
      </c>
      <c r="G2423" s="9">
        <v>45240.2886</v>
      </c>
      <c r="H2423" s="9">
        <v>45240.335728703707</v>
      </c>
      <c r="I2423" s="5" t="str">
        <f>IF(VLOOKUP(B2423, 'Customer Data'!B:C,2,FALSE)='Order Data per SKU'!E2423,"","Different")</f>
        <v/>
      </c>
      <c r="J2423" s="5">
        <f>VLOOKUP(C2423,'Warehouse Data'!A:G,7,FALSE)</f>
        <v>39.99</v>
      </c>
      <c r="K2423" s="5">
        <f t="shared" si="37"/>
        <v>39.99</v>
      </c>
      <c r="L2423" s="15">
        <f>PRODUCT(VLOOKUP(C2423,'Warehouse Data'!A:H,8,FALSE),D2423)</f>
        <v>0.50307831074489484</v>
      </c>
    </row>
    <row r="2424" spans="1:12" x14ac:dyDescent="0.3">
      <c r="A2424" t="s">
        <v>8654</v>
      </c>
      <c r="B2424" t="s">
        <v>6784</v>
      </c>
      <c r="C2424" t="s">
        <v>4773</v>
      </c>
      <c r="D2424" s="3">
        <v>3</v>
      </c>
      <c r="E2424" s="3" t="s">
        <v>6623</v>
      </c>
      <c r="F2424" s="9">
        <v>45240.394978703705</v>
      </c>
      <c r="G2424" s="9">
        <v>45240.828500000003</v>
      </c>
      <c r="H2424" s="9">
        <v>45240.838728703704</v>
      </c>
      <c r="I2424" s="5" t="str">
        <f>IF(VLOOKUP(B2424, 'Customer Data'!B:C,2,FALSE)='Order Data per SKU'!E2424,"","Different")</f>
        <v/>
      </c>
      <c r="J2424" s="5">
        <f>VLOOKUP(C2424,'Warehouse Data'!A:G,7,FALSE)</f>
        <v>10.99</v>
      </c>
      <c r="K2424" s="5">
        <f t="shared" si="37"/>
        <v>32.97</v>
      </c>
      <c r="L2424" s="15">
        <f>PRODUCT(VLOOKUP(C2424,'Warehouse Data'!A:H,8,FALSE),D2424)</f>
        <v>3.0237005579537346</v>
      </c>
    </row>
    <row r="2425" spans="1:12" x14ac:dyDescent="0.3">
      <c r="A2425" t="s">
        <v>8654</v>
      </c>
      <c r="B2425" t="s">
        <v>6784</v>
      </c>
      <c r="C2425" t="s">
        <v>5173</v>
      </c>
      <c r="D2425" s="3">
        <v>7</v>
      </c>
      <c r="E2425" s="3" t="s">
        <v>6623</v>
      </c>
      <c r="F2425" s="9">
        <v>45240.394978703705</v>
      </c>
      <c r="G2425" s="9">
        <v>45240.4012</v>
      </c>
      <c r="H2425" s="9">
        <v>45240.838728703704</v>
      </c>
      <c r="I2425" s="5" t="str">
        <f>IF(VLOOKUP(B2425, 'Customer Data'!B:C,2,FALSE)='Order Data per SKU'!E2425,"","Different")</f>
        <v/>
      </c>
      <c r="J2425" s="5">
        <f>VLOOKUP(C2425,'Warehouse Data'!A:G,7,FALSE)</f>
        <v>29.99</v>
      </c>
      <c r="K2425" s="5">
        <f t="shared" si="37"/>
        <v>209.92999999999998</v>
      </c>
      <c r="L2425" s="15">
        <f>PRODUCT(VLOOKUP(C2425,'Warehouse Data'!A:H,8,FALSE),D2425)</f>
        <v>3.5641421218985019</v>
      </c>
    </row>
    <row r="2426" spans="1:12" x14ac:dyDescent="0.3">
      <c r="A2426" t="s">
        <v>8654</v>
      </c>
      <c r="B2426" t="s">
        <v>6784</v>
      </c>
      <c r="C2426" t="s">
        <v>3689</v>
      </c>
      <c r="D2426" s="3">
        <v>6</v>
      </c>
      <c r="E2426" s="3" t="s">
        <v>6623</v>
      </c>
      <c r="F2426" s="9">
        <v>45240.394978703705</v>
      </c>
      <c r="G2426" s="9">
        <v>45240.608500000002</v>
      </c>
      <c r="H2426" s="9">
        <v>45240.838728703704</v>
      </c>
      <c r="I2426" s="5" t="str">
        <f>IF(VLOOKUP(B2426, 'Customer Data'!B:C,2,FALSE)='Order Data per SKU'!E2426,"","Different")</f>
        <v/>
      </c>
      <c r="J2426" s="5">
        <f>VLOOKUP(C2426,'Warehouse Data'!A:G,7,FALSE)</f>
        <v>3.99</v>
      </c>
      <c r="K2426" s="5">
        <f t="shared" si="37"/>
        <v>23.94</v>
      </c>
      <c r="L2426" s="15">
        <f>PRODUCT(VLOOKUP(C2426,'Warehouse Data'!A:H,8,FALSE),D2426)</f>
        <v>168.05195243009379</v>
      </c>
    </row>
    <row r="2427" spans="1:12" x14ac:dyDescent="0.3">
      <c r="A2427" t="s">
        <v>8655</v>
      </c>
      <c r="B2427" t="s">
        <v>6932</v>
      </c>
      <c r="C2427" t="s">
        <v>3315</v>
      </c>
      <c r="D2427" s="3">
        <v>6</v>
      </c>
      <c r="E2427" s="3" t="s">
        <v>6663</v>
      </c>
      <c r="F2427" s="9">
        <v>45240.753978703702</v>
      </c>
      <c r="G2427" s="9">
        <v>45240.826500000003</v>
      </c>
      <c r="H2427" s="9">
        <v>45241.34286759259</v>
      </c>
      <c r="I2427" s="5" t="str">
        <f>IF(VLOOKUP(B2427, 'Customer Data'!B:C,2,FALSE)='Order Data per SKU'!E2427,"","Different")</f>
        <v/>
      </c>
      <c r="J2427" s="5">
        <f>VLOOKUP(C2427,'Warehouse Data'!A:G,7,FALSE)</f>
        <v>48.99</v>
      </c>
      <c r="K2427" s="5">
        <f t="shared" si="37"/>
        <v>293.94</v>
      </c>
      <c r="L2427" s="15">
        <f>PRODUCT(VLOOKUP(C2427,'Warehouse Data'!A:H,8,FALSE),D2427)</f>
        <v>30.008293883755901</v>
      </c>
    </row>
    <row r="2428" spans="1:12" x14ac:dyDescent="0.3">
      <c r="A2428" t="s">
        <v>8655</v>
      </c>
      <c r="B2428" t="s">
        <v>6932</v>
      </c>
      <c r="C2428" t="s">
        <v>4125</v>
      </c>
      <c r="D2428" s="3">
        <v>3</v>
      </c>
      <c r="E2428" s="3" t="s">
        <v>6663</v>
      </c>
      <c r="F2428" s="9">
        <v>45240.753978703702</v>
      </c>
      <c r="G2428" s="9">
        <v>45240.7575</v>
      </c>
      <c r="H2428" s="9">
        <v>45241.34286759259</v>
      </c>
      <c r="I2428" s="5" t="str">
        <f>IF(VLOOKUP(B2428, 'Customer Data'!B:C,2,FALSE)='Order Data per SKU'!E2428,"","Different")</f>
        <v/>
      </c>
      <c r="J2428" s="5">
        <f>VLOOKUP(C2428,'Warehouse Data'!A:G,7,FALSE)</f>
        <v>19.989999999999998</v>
      </c>
      <c r="K2428" s="5">
        <f t="shared" si="37"/>
        <v>59.97</v>
      </c>
      <c r="L2428" s="15">
        <f>PRODUCT(VLOOKUP(C2428,'Warehouse Data'!A:H,8,FALSE),D2428)</f>
        <v>0.3290043284777483</v>
      </c>
    </row>
    <row r="2429" spans="1:12" x14ac:dyDescent="0.3">
      <c r="A2429" t="s">
        <v>8656</v>
      </c>
      <c r="B2429" t="s">
        <v>7081</v>
      </c>
      <c r="C2429" t="s">
        <v>5215</v>
      </c>
      <c r="D2429" s="3">
        <v>3</v>
      </c>
      <c r="E2429" s="3" t="s">
        <v>6651</v>
      </c>
      <c r="F2429" s="9">
        <v>45240.914978703702</v>
      </c>
      <c r="G2429" s="9">
        <v>45240.933299999997</v>
      </c>
      <c r="H2429" s="9">
        <v>45241.073312037035</v>
      </c>
      <c r="I2429" s="5" t="str">
        <f>IF(VLOOKUP(B2429, 'Customer Data'!B:C,2,FALSE)='Order Data per SKU'!E2429,"","Different")</f>
        <v>Different</v>
      </c>
      <c r="J2429" s="5">
        <f>VLOOKUP(C2429,'Warehouse Data'!A:G,7,FALSE)</f>
        <v>27.99</v>
      </c>
      <c r="K2429" s="5">
        <f t="shared" si="37"/>
        <v>83.97</v>
      </c>
      <c r="L2429" s="15">
        <f>PRODUCT(VLOOKUP(C2429,'Warehouse Data'!A:H,8,FALSE),D2429)</f>
        <v>18.021649707500117</v>
      </c>
    </row>
    <row r="2430" spans="1:12" x14ac:dyDescent="0.3">
      <c r="A2430" t="s">
        <v>8656</v>
      </c>
      <c r="B2430" t="s">
        <v>7081</v>
      </c>
      <c r="C2430" t="s">
        <v>3060</v>
      </c>
      <c r="D2430" s="3">
        <v>5</v>
      </c>
      <c r="E2430" s="3" t="s">
        <v>6651</v>
      </c>
      <c r="F2430" s="9">
        <v>45240.914978703702</v>
      </c>
      <c r="G2430" s="9">
        <v>45240.962200000002</v>
      </c>
      <c r="H2430" s="9">
        <v>45241.073312037035</v>
      </c>
      <c r="I2430" s="5" t="str">
        <f>IF(VLOOKUP(B2430, 'Customer Data'!B:C,2,FALSE)='Order Data per SKU'!E2430,"","Different")</f>
        <v>Different</v>
      </c>
      <c r="J2430" s="5">
        <f>VLOOKUP(C2430,'Warehouse Data'!A:G,7,FALSE)</f>
        <v>69.989999999999995</v>
      </c>
      <c r="K2430" s="5">
        <f t="shared" si="37"/>
        <v>349.95</v>
      </c>
      <c r="L2430" s="15">
        <f>PRODUCT(VLOOKUP(C2430,'Warehouse Data'!A:H,8,FALSE),D2430)</f>
        <v>2.5204417176087306</v>
      </c>
    </row>
    <row r="2431" spans="1:12" x14ac:dyDescent="0.3">
      <c r="A2431" t="s">
        <v>8657</v>
      </c>
      <c r="B2431" t="s">
        <v>7177</v>
      </c>
      <c r="C2431" t="s">
        <v>5365</v>
      </c>
      <c r="D2431" s="3">
        <v>3</v>
      </c>
      <c r="E2431" s="3" t="s">
        <v>6636</v>
      </c>
      <c r="F2431" s="9">
        <v>45241.139978703701</v>
      </c>
      <c r="G2431" s="9">
        <v>45241.187400000003</v>
      </c>
      <c r="H2431" s="9">
        <v>45241.344145370371</v>
      </c>
      <c r="I2431" s="5" t="str">
        <f>IF(VLOOKUP(B2431, 'Customer Data'!B:C,2,FALSE)='Order Data per SKU'!E2431,"","Different")</f>
        <v/>
      </c>
      <c r="J2431" s="5">
        <f>VLOOKUP(C2431,'Warehouse Data'!A:G,7,FALSE)</f>
        <v>28.99</v>
      </c>
      <c r="K2431" s="5">
        <f t="shared" si="37"/>
        <v>86.97</v>
      </c>
      <c r="L2431" s="15">
        <f>PRODUCT(VLOOKUP(C2431,'Warehouse Data'!A:H,8,FALSE),D2431)</f>
        <v>1.5121254474362367</v>
      </c>
    </row>
    <row r="2432" spans="1:12" x14ac:dyDescent="0.3">
      <c r="A2432" t="s">
        <v>8657</v>
      </c>
      <c r="B2432" t="s">
        <v>7177</v>
      </c>
      <c r="C2432" t="s">
        <v>3473</v>
      </c>
      <c r="D2432" s="3">
        <v>8</v>
      </c>
      <c r="E2432" s="3" t="s">
        <v>6636</v>
      </c>
      <c r="F2432" s="9">
        <v>45241.139978703701</v>
      </c>
      <c r="G2432" s="9">
        <v>45241.278299999998</v>
      </c>
      <c r="H2432" s="9">
        <v>45241.344145370371</v>
      </c>
      <c r="I2432" s="5" t="str">
        <f>IF(VLOOKUP(B2432, 'Customer Data'!B:C,2,FALSE)='Order Data per SKU'!E2432,"","Different")</f>
        <v/>
      </c>
      <c r="J2432" s="5">
        <f>VLOOKUP(C2432,'Warehouse Data'!A:G,7,FALSE)</f>
        <v>9.99</v>
      </c>
      <c r="K2432" s="5">
        <f t="shared" si="37"/>
        <v>79.92</v>
      </c>
      <c r="L2432" s="15">
        <f>PRODUCT(VLOOKUP(C2432,'Warehouse Data'!A:H,8,FALSE),D2432)</f>
        <v>40.018678088034122</v>
      </c>
    </row>
    <row r="2433" spans="1:12" x14ac:dyDescent="0.3">
      <c r="A2433" t="s">
        <v>8657</v>
      </c>
      <c r="B2433" t="s">
        <v>7177</v>
      </c>
      <c r="C2433" t="s">
        <v>4978</v>
      </c>
      <c r="D2433" s="3">
        <v>5</v>
      </c>
      <c r="E2433" s="3" t="s">
        <v>6636</v>
      </c>
      <c r="F2433" s="9">
        <v>45241.139978703701</v>
      </c>
      <c r="G2433" s="9">
        <v>45241.2526</v>
      </c>
      <c r="H2433" s="9">
        <v>45241.344145370371</v>
      </c>
      <c r="I2433" s="5" t="str">
        <f>IF(VLOOKUP(B2433, 'Customer Data'!B:C,2,FALSE)='Order Data per SKU'!E2433,"","Different")</f>
        <v/>
      </c>
      <c r="J2433" s="5">
        <f>VLOOKUP(C2433,'Warehouse Data'!A:G,7,FALSE)</f>
        <v>16.989999999999998</v>
      </c>
      <c r="K2433" s="5">
        <f t="shared" si="37"/>
        <v>84.949999999999989</v>
      </c>
      <c r="L2433" s="15">
        <f>PRODUCT(VLOOKUP(C2433,'Warehouse Data'!A:H,8,FALSE),D2433)</f>
        <v>10.029130420063561</v>
      </c>
    </row>
    <row r="2434" spans="1:12" x14ac:dyDescent="0.3">
      <c r="A2434" t="s">
        <v>8658</v>
      </c>
      <c r="B2434" t="s">
        <v>7254</v>
      </c>
      <c r="C2434" t="s">
        <v>3477</v>
      </c>
      <c r="D2434" s="3">
        <v>7</v>
      </c>
      <c r="E2434" s="3" t="s">
        <v>6656</v>
      </c>
      <c r="F2434" s="9">
        <v>45241.218978703699</v>
      </c>
      <c r="G2434" s="9">
        <v>45241.843000000001</v>
      </c>
      <c r="H2434" s="9">
        <v>45241.925923148141</v>
      </c>
      <c r="I2434" s="5" t="str">
        <f>IF(VLOOKUP(B2434, 'Customer Data'!B:C,2,FALSE)='Order Data per SKU'!E2434,"","Different")</f>
        <v/>
      </c>
      <c r="J2434" s="5">
        <f>VLOOKUP(C2434,'Warehouse Data'!A:G,7,FALSE)</f>
        <v>19.989999999999998</v>
      </c>
      <c r="K2434" s="5">
        <f t="shared" si="37"/>
        <v>139.92999999999998</v>
      </c>
      <c r="L2434" s="15">
        <f>PRODUCT(VLOOKUP(C2434,'Warehouse Data'!A:H,8,FALSE),D2434)</f>
        <v>175.00321650610795</v>
      </c>
    </row>
    <row r="2435" spans="1:12" x14ac:dyDescent="0.3">
      <c r="A2435" t="s">
        <v>8659</v>
      </c>
      <c r="B2435" t="s">
        <v>7178</v>
      </c>
      <c r="C2435" t="s">
        <v>3323</v>
      </c>
      <c r="D2435" s="3">
        <v>7</v>
      </c>
      <c r="E2435" s="3" t="s">
        <v>6640</v>
      </c>
      <c r="F2435" s="9">
        <v>45241.683978703695</v>
      </c>
      <c r="G2435" s="9">
        <v>45241.737200000003</v>
      </c>
      <c r="H2435" s="9">
        <v>45242.263145370365</v>
      </c>
      <c r="I2435" s="5" t="str">
        <f>IF(VLOOKUP(B2435, 'Customer Data'!B:C,2,FALSE)='Order Data per SKU'!E2435,"","Different")</f>
        <v/>
      </c>
      <c r="J2435" s="5">
        <f>VLOOKUP(C2435,'Warehouse Data'!A:G,7,FALSE)</f>
        <v>48.99</v>
      </c>
      <c r="K2435" s="5">
        <f t="shared" si="37"/>
        <v>342.93</v>
      </c>
      <c r="L2435" s="15">
        <f>PRODUCT(VLOOKUP(C2435,'Warehouse Data'!A:H,8,FALSE),D2435)</f>
        <v>0.72173188523357013</v>
      </c>
    </row>
    <row r="2436" spans="1:12" x14ac:dyDescent="0.3">
      <c r="A2436" t="s">
        <v>8660</v>
      </c>
      <c r="B2436" t="s">
        <v>7097</v>
      </c>
      <c r="C2436" t="s">
        <v>3302</v>
      </c>
      <c r="D2436" s="3">
        <v>1</v>
      </c>
      <c r="E2436" s="3" t="s">
        <v>6623</v>
      </c>
      <c r="F2436" s="9">
        <v>45241.891978703694</v>
      </c>
      <c r="G2436" s="9">
        <v>45242.102500000001</v>
      </c>
      <c r="H2436" s="9">
        <v>45242.264200925914</v>
      </c>
      <c r="I2436" s="5" t="str">
        <f>IF(VLOOKUP(B2436, 'Customer Data'!B:C,2,FALSE)='Order Data per SKU'!E2436,"","Different")</f>
        <v/>
      </c>
      <c r="J2436" s="5">
        <f>VLOOKUP(C2436,'Warehouse Data'!A:G,7,FALSE)</f>
        <v>56.99</v>
      </c>
      <c r="K2436" s="5">
        <f t="shared" ref="K2436:K2499" si="38">J2436*D2436</f>
        <v>56.99</v>
      </c>
      <c r="L2436" s="15">
        <f>PRODUCT(VLOOKUP(C2436,'Warehouse Data'!A:H,8,FALSE),D2436)</f>
        <v>12.00529849819754</v>
      </c>
    </row>
    <row r="2437" spans="1:12" x14ac:dyDescent="0.3">
      <c r="A2437" t="s">
        <v>8660</v>
      </c>
      <c r="B2437" t="s">
        <v>7097</v>
      </c>
      <c r="C2437" t="s">
        <v>4293</v>
      </c>
      <c r="D2437" s="3">
        <v>6</v>
      </c>
      <c r="E2437" s="3" t="s">
        <v>6623</v>
      </c>
      <c r="F2437" s="9">
        <v>45241.891978703694</v>
      </c>
      <c r="G2437" s="9">
        <v>45242.198499999999</v>
      </c>
      <c r="H2437" s="9">
        <v>45242.264200925914</v>
      </c>
      <c r="I2437" s="5" t="str">
        <f>IF(VLOOKUP(B2437, 'Customer Data'!B:C,2,FALSE)='Order Data per SKU'!E2437,"","Different")</f>
        <v/>
      </c>
      <c r="J2437" s="5">
        <f>VLOOKUP(C2437,'Warehouse Data'!A:G,7,FALSE)</f>
        <v>29.99</v>
      </c>
      <c r="K2437" s="5">
        <f t="shared" si="38"/>
        <v>179.94</v>
      </c>
      <c r="L2437" s="15">
        <f>PRODUCT(VLOOKUP(C2437,'Warehouse Data'!A:H,8,FALSE),D2437)</f>
        <v>2.442891904186534</v>
      </c>
    </row>
    <row r="2438" spans="1:12" x14ac:dyDescent="0.3">
      <c r="A2438" t="s">
        <v>8661</v>
      </c>
      <c r="B2438" t="s">
        <v>6883</v>
      </c>
      <c r="C2438" t="s">
        <v>3989</v>
      </c>
      <c r="D2438" s="3">
        <v>4</v>
      </c>
      <c r="E2438" s="3" t="s">
        <v>6633</v>
      </c>
      <c r="F2438" s="9">
        <v>45242.311978703692</v>
      </c>
      <c r="G2438" s="9">
        <v>45242.529399999999</v>
      </c>
      <c r="H2438" s="9">
        <v>45242.555728703694</v>
      </c>
      <c r="I2438" s="5" t="str">
        <f>IF(VLOOKUP(B2438, 'Customer Data'!B:C,2,FALSE)='Order Data per SKU'!E2438,"","Different")</f>
        <v/>
      </c>
      <c r="J2438" s="5">
        <f>VLOOKUP(C2438,'Warehouse Data'!A:G,7,FALSE)</f>
        <v>39.99</v>
      </c>
      <c r="K2438" s="5">
        <f t="shared" si="38"/>
        <v>159.96</v>
      </c>
      <c r="L2438" s="15">
        <f>PRODUCT(VLOOKUP(C2438,'Warehouse Data'!A:H,8,FALSE),D2438)</f>
        <v>4.0270040170313655</v>
      </c>
    </row>
    <row r="2439" spans="1:12" x14ac:dyDescent="0.3">
      <c r="A2439" t="s">
        <v>8662</v>
      </c>
      <c r="B2439" t="s">
        <v>6733</v>
      </c>
      <c r="C2439" t="s">
        <v>5811</v>
      </c>
      <c r="D2439" s="3">
        <v>6</v>
      </c>
      <c r="E2439" s="3" t="s">
        <v>6623</v>
      </c>
      <c r="F2439" s="9">
        <v>45242.769978703691</v>
      </c>
      <c r="G2439" s="9">
        <v>45243.132700000002</v>
      </c>
      <c r="H2439" s="9">
        <v>45243.233173148132</v>
      </c>
      <c r="I2439" s="5" t="str">
        <f>IF(VLOOKUP(B2439, 'Customer Data'!B:C,2,FALSE)='Order Data per SKU'!E2439,"","Different")</f>
        <v/>
      </c>
      <c r="J2439" s="5">
        <f>VLOOKUP(C2439,'Warehouse Data'!A:G,7,FALSE)</f>
        <v>39.99</v>
      </c>
      <c r="K2439" s="5">
        <f t="shared" si="38"/>
        <v>239.94</v>
      </c>
      <c r="L2439" s="15">
        <f>PRODUCT(VLOOKUP(C2439,'Warehouse Data'!A:H,8,FALSE),D2439)</f>
        <v>2.4562037218689534</v>
      </c>
    </row>
    <row r="2440" spans="1:12" x14ac:dyDescent="0.3">
      <c r="A2440" t="s">
        <v>8662</v>
      </c>
      <c r="B2440" t="s">
        <v>6733</v>
      </c>
      <c r="C2440" t="s">
        <v>3117</v>
      </c>
      <c r="D2440" s="3">
        <v>4</v>
      </c>
      <c r="E2440" s="3" t="s">
        <v>6623</v>
      </c>
      <c r="F2440" s="9">
        <v>45242.769978703691</v>
      </c>
      <c r="G2440" s="9">
        <v>45243.017200000002</v>
      </c>
      <c r="H2440" s="9">
        <v>45243.233173148132</v>
      </c>
      <c r="I2440" s="5" t="str">
        <f>IF(VLOOKUP(B2440, 'Customer Data'!B:C,2,FALSE)='Order Data per SKU'!E2440,"","Different")</f>
        <v/>
      </c>
      <c r="J2440" s="5">
        <f>VLOOKUP(C2440,'Warehouse Data'!A:G,7,FALSE)</f>
        <v>79.989999999999995</v>
      </c>
      <c r="K2440" s="5">
        <f t="shared" si="38"/>
        <v>319.95999999999998</v>
      </c>
      <c r="L2440" s="15">
        <f>PRODUCT(VLOOKUP(C2440,'Warehouse Data'!A:H,8,FALSE),D2440)</f>
        <v>2.0143516112302553</v>
      </c>
    </row>
    <row r="2441" spans="1:12" x14ac:dyDescent="0.3">
      <c r="A2441" t="s">
        <v>8663</v>
      </c>
      <c r="B2441" t="s">
        <v>7134</v>
      </c>
      <c r="C2441" t="s">
        <v>5231</v>
      </c>
      <c r="D2441" s="3">
        <v>5</v>
      </c>
      <c r="E2441" s="3" t="s">
        <v>6645</v>
      </c>
      <c r="F2441" s="9">
        <v>45242.83797870369</v>
      </c>
      <c r="G2441" s="9">
        <v>45243.064299999998</v>
      </c>
      <c r="H2441" s="9">
        <v>45243.072006481467</v>
      </c>
      <c r="I2441" s="5" t="str">
        <f>IF(VLOOKUP(B2441, 'Customer Data'!B:C,2,FALSE)='Order Data per SKU'!E2441,"","Different")</f>
        <v/>
      </c>
      <c r="J2441" s="5">
        <f>VLOOKUP(C2441,'Warehouse Data'!A:G,7,FALSE)</f>
        <v>33.99</v>
      </c>
      <c r="K2441" s="5">
        <f t="shared" si="38"/>
        <v>169.95000000000002</v>
      </c>
      <c r="L2441" s="15">
        <f>PRODUCT(VLOOKUP(C2441,'Warehouse Data'!A:H,8,FALSE),D2441)</f>
        <v>75.031122505278745</v>
      </c>
    </row>
    <row r="2442" spans="1:12" x14ac:dyDescent="0.3">
      <c r="A2442" t="s">
        <v>8663</v>
      </c>
      <c r="B2442" t="s">
        <v>7134</v>
      </c>
      <c r="C2442" t="s">
        <v>5491</v>
      </c>
      <c r="D2442" s="3">
        <v>5</v>
      </c>
      <c r="E2442" s="3" t="s">
        <v>6645</v>
      </c>
      <c r="F2442" s="9">
        <v>45242.83797870369</v>
      </c>
      <c r="G2442" s="9">
        <v>45243.062100000003</v>
      </c>
      <c r="H2442" s="9">
        <v>45243.072006481467</v>
      </c>
      <c r="I2442" s="5" t="str">
        <f>IF(VLOOKUP(B2442, 'Customer Data'!B:C,2,FALSE)='Order Data per SKU'!E2442,"","Different")</f>
        <v/>
      </c>
      <c r="J2442" s="5">
        <f>VLOOKUP(C2442,'Warehouse Data'!A:G,7,FALSE)</f>
        <v>29.99</v>
      </c>
      <c r="K2442" s="5">
        <f t="shared" si="38"/>
        <v>149.94999999999999</v>
      </c>
      <c r="L2442" s="15">
        <f>PRODUCT(VLOOKUP(C2442,'Warehouse Data'!A:H,8,FALSE),D2442)</f>
        <v>20.0361059801671</v>
      </c>
    </row>
    <row r="2443" spans="1:12" x14ac:dyDescent="0.3">
      <c r="A2443" t="s">
        <v>8663</v>
      </c>
      <c r="B2443" t="s">
        <v>7134</v>
      </c>
      <c r="C2443" t="s">
        <v>4588</v>
      </c>
      <c r="D2443" s="3">
        <v>4</v>
      </c>
      <c r="E2443" s="3" t="s">
        <v>6645</v>
      </c>
      <c r="F2443" s="9">
        <v>45242.83797870369</v>
      </c>
      <c r="G2443" s="9">
        <v>45243.042600000001</v>
      </c>
      <c r="H2443" s="9">
        <v>45243.072006481467</v>
      </c>
      <c r="I2443" s="5" t="str">
        <f>IF(VLOOKUP(B2443, 'Customer Data'!B:C,2,FALSE)='Order Data per SKU'!E2443,"","Different")</f>
        <v/>
      </c>
      <c r="J2443" s="5">
        <f>VLOOKUP(C2443,'Warehouse Data'!A:G,7,FALSE)</f>
        <v>12.99</v>
      </c>
      <c r="K2443" s="5">
        <f t="shared" si="38"/>
        <v>51.96</v>
      </c>
      <c r="L2443" s="15">
        <f>PRODUCT(VLOOKUP(C2443,'Warehouse Data'!A:H,8,FALSE),D2443)</f>
        <v>2.0133716380591271</v>
      </c>
    </row>
    <row r="2444" spans="1:12" x14ac:dyDescent="0.3">
      <c r="A2444" t="s">
        <v>8664</v>
      </c>
      <c r="B2444" t="s">
        <v>7224</v>
      </c>
      <c r="C2444" t="s">
        <v>5386</v>
      </c>
      <c r="D2444" s="3">
        <v>2</v>
      </c>
      <c r="E2444" s="3" t="s">
        <v>6664</v>
      </c>
      <c r="F2444" s="9">
        <v>45243.037978703687</v>
      </c>
      <c r="G2444" s="9">
        <v>45243.224099999999</v>
      </c>
      <c r="H2444" s="9">
        <v>45243.226173148134</v>
      </c>
      <c r="I2444" s="5" t="str">
        <f>IF(VLOOKUP(B2444, 'Customer Data'!B:C,2,FALSE)='Order Data per SKU'!E2444,"","Different")</f>
        <v/>
      </c>
      <c r="J2444" s="5">
        <f>VLOOKUP(C2444,'Warehouse Data'!A:G,7,FALSE)</f>
        <v>27.99</v>
      </c>
      <c r="K2444" s="5">
        <f t="shared" si="38"/>
        <v>55.98</v>
      </c>
      <c r="L2444" s="15">
        <f>PRODUCT(VLOOKUP(C2444,'Warehouse Data'!A:H,8,FALSE),D2444)</f>
        <v>50.009888017948796</v>
      </c>
    </row>
    <row r="2445" spans="1:12" x14ac:dyDescent="0.3">
      <c r="A2445" t="s">
        <v>8664</v>
      </c>
      <c r="B2445" t="s">
        <v>7224</v>
      </c>
      <c r="C2445" t="s">
        <v>4720</v>
      </c>
      <c r="D2445" s="3">
        <v>2</v>
      </c>
      <c r="E2445" s="3" t="s">
        <v>6664</v>
      </c>
      <c r="F2445" s="9">
        <v>45243.037978703687</v>
      </c>
      <c r="G2445" s="9">
        <v>45243.075700000001</v>
      </c>
      <c r="H2445" s="9">
        <v>45243.226173148134</v>
      </c>
      <c r="I2445" s="5" t="str">
        <f>IF(VLOOKUP(B2445, 'Customer Data'!B:C,2,FALSE)='Order Data per SKU'!E2445,"","Different")</f>
        <v/>
      </c>
      <c r="J2445" s="5">
        <f>VLOOKUP(C2445,'Warehouse Data'!A:G,7,FALSE)</f>
        <v>12.99</v>
      </c>
      <c r="K2445" s="5">
        <f t="shared" si="38"/>
        <v>25.98</v>
      </c>
      <c r="L2445" s="15">
        <f>PRODUCT(VLOOKUP(C2445,'Warehouse Data'!A:H,8,FALSE),D2445)</f>
        <v>0.20790017825675555</v>
      </c>
    </row>
    <row r="2446" spans="1:12" x14ac:dyDescent="0.3">
      <c r="A2446" t="s">
        <v>8665</v>
      </c>
      <c r="B2446" t="s">
        <v>7078</v>
      </c>
      <c r="C2446" t="s">
        <v>4305</v>
      </c>
      <c r="D2446" s="3">
        <v>5</v>
      </c>
      <c r="E2446" s="3" t="s">
        <v>6623</v>
      </c>
      <c r="F2446" s="9">
        <v>45243.124978703687</v>
      </c>
      <c r="G2446" s="9">
        <v>45243.637300000002</v>
      </c>
      <c r="H2446" s="9">
        <v>45243.646506481462</v>
      </c>
      <c r="I2446" s="5" t="str">
        <f>IF(VLOOKUP(B2446, 'Customer Data'!B:C,2,FALSE)='Order Data per SKU'!E2446,"","Different")</f>
        <v/>
      </c>
      <c r="J2446" s="5">
        <f>VLOOKUP(C2446,'Warehouse Data'!A:G,7,FALSE)</f>
        <v>39.99</v>
      </c>
      <c r="K2446" s="5">
        <f t="shared" si="38"/>
        <v>199.95000000000002</v>
      </c>
      <c r="L2446" s="15">
        <f>PRODUCT(VLOOKUP(C2446,'Warehouse Data'!A:H,8,FALSE),D2446)</f>
        <v>0.51264174354490799</v>
      </c>
    </row>
    <row r="2447" spans="1:12" x14ac:dyDescent="0.3">
      <c r="A2447" t="s">
        <v>8666</v>
      </c>
      <c r="B2447" t="s">
        <v>6800</v>
      </c>
      <c r="C2447" t="s">
        <v>4092</v>
      </c>
      <c r="D2447" s="3">
        <v>5</v>
      </c>
      <c r="E2447" s="3" t="s">
        <v>6656</v>
      </c>
      <c r="F2447" s="9">
        <v>45243.400978703685</v>
      </c>
      <c r="G2447" s="9">
        <v>45243.835500000001</v>
      </c>
      <c r="H2447" s="9">
        <v>45244.150978703685</v>
      </c>
      <c r="I2447" s="5" t="str">
        <f>IF(VLOOKUP(B2447, 'Customer Data'!B:C,2,FALSE)='Order Data per SKU'!E2447,"","Different")</f>
        <v>Different</v>
      </c>
      <c r="J2447" s="5">
        <f>VLOOKUP(C2447,'Warehouse Data'!A:G,7,FALSE)</f>
        <v>29.99</v>
      </c>
      <c r="K2447" s="5">
        <f t="shared" si="38"/>
        <v>149.94999999999999</v>
      </c>
      <c r="L2447" s="15">
        <f>PRODUCT(VLOOKUP(C2447,'Warehouse Data'!A:H,8,FALSE),D2447)</f>
        <v>25.01131980298759</v>
      </c>
    </row>
    <row r="2448" spans="1:12" x14ac:dyDescent="0.3">
      <c r="A2448" t="s">
        <v>8666</v>
      </c>
      <c r="B2448" t="s">
        <v>6800</v>
      </c>
      <c r="C2448" t="s">
        <v>5254</v>
      </c>
      <c r="D2448" s="3">
        <v>5</v>
      </c>
      <c r="E2448" s="3" t="s">
        <v>6656</v>
      </c>
      <c r="F2448" s="9">
        <v>45243.400978703685</v>
      </c>
      <c r="G2448" s="9">
        <v>45243.739800000003</v>
      </c>
      <c r="H2448" s="9">
        <v>45244.150978703685</v>
      </c>
      <c r="I2448" s="5" t="str">
        <f>IF(VLOOKUP(B2448, 'Customer Data'!B:C,2,FALSE)='Order Data per SKU'!E2448,"","Different")</f>
        <v>Different</v>
      </c>
      <c r="J2448" s="5">
        <f>VLOOKUP(C2448,'Warehouse Data'!A:G,7,FALSE)</f>
        <v>28.99</v>
      </c>
      <c r="K2448" s="5">
        <f t="shared" si="38"/>
        <v>144.94999999999999</v>
      </c>
      <c r="L2448" s="15">
        <f>PRODUCT(VLOOKUP(C2448,'Warehouse Data'!A:H,8,FALSE),D2448)</f>
        <v>5.5265901620539895</v>
      </c>
    </row>
    <row r="2449" spans="1:12" x14ac:dyDescent="0.3">
      <c r="A2449" t="s">
        <v>8666</v>
      </c>
      <c r="B2449" t="s">
        <v>6800</v>
      </c>
      <c r="C2449" t="s">
        <v>5203</v>
      </c>
      <c r="D2449" s="3">
        <v>4</v>
      </c>
      <c r="E2449" s="3" t="s">
        <v>6656</v>
      </c>
      <c r="F2449" s="9">
        <v>45243.400978703685</v>
      </c>
      <c r="G2449" s="9">
        <v>45243.575900000003</v>
      </c>
      <c r="H2449" s="9">
        <v>45244.150978703685</v>
      </c>
      <c r="I2449" s="5" t="str">
        <f>IF(VLOOKUP(B2449, 'Customer Data'!B:C,2,FALSE)='Order Data per SKU'!E2449,"","Different")</f>
        <v>Different</v>
      </c>
      <c r="J2449" s="5">
        <f>VLOOKUP(C2449,'Warehouse Data'!A:G,7,FALSE)</f>
        <v>18.989999999999998</v>
      </c>
      <c r="K2449" s="5">
        <f t="shared" si="38"/>
        <v>75.959999999999994</v>
      </c>
      <c r="L2449" s="15">
        <f>PRODUCT(VLOOKUP(C2449,'Warehouse Data'!A:H,8,FALSE),D2449)</f>
        <v>16.029666505756943</v>
      </c>
    </row>
    <row r="2450" spans="1:12" x14ac:dyDescent="0.3">
      <c r="A2450" t="s">
        <v>8667</v>
      </c>
      <c r="B2450" t="s">
        <v>6908</v>
      </c>
      <c r="C2450" t="s">
        <v>5920</v>
      </c>
      <c r="D2450" s="3">
        <v>5</v>
      </c>
      <c r="E2450" s="3" t="s">
        <v>6653</v>
      </c>
      <c r="F2450" s="9">
        <v>45243.484978703687</v>
      </c>
      <c r="G2450" s="9">
        <v>45243.778899999998</v>
      </c>
      <c r="H2450" s="9">
        <v>45244.134284259242</v>
      </c>
      <c r="I2450" s="5" t="str">
        <f>IF(VLOOKUP(B2450, 'Customer Data'!B:C,2,FALSE)='Order Data per SKU'!E2450,"","Different")</f>
        <v/>
      </c>
      <c r="J2450" s="5">
        <f>VLOOKUP(C2450,'Warehouse Data'!A:G,7,FALSE)</f>
        <v>29.99</v>
      </c>
      <c r="K2450" s="5">
        <f t="shared" si="38"/>
        <v>149.94999999999999</v>
      </c>
      <c r="L2450" s="15">
        <f>PRODUCT(VLOOKUP(C2450,'Warehouse Data'!A:H,8,FALSE),D2450)</f>
        <v>2.5113777439265976</v>
      </c>
    </row>
    <row r="2451" spans="1:12" x14ac:dyDescent="0.3">
      <c r="A2451" t="s">
        <v>8667</v>
      </c>
      <c r="B2451" t="s">
        <v>6908</v>
      </c>
      <c r="C2451" t="s">
        <v>3973</v>
      </c>
      <c r="D2451" s="3">
        <v>1</v>
      </c>
      <c r="E2451" s="3" t="s">
        <v>6653</v>
      </c>
      <c r="F2451" s="9">
        <v>45243.484978703687</v>
      </c>
      <c r="G2451" s="9">
        <v>45244.103199999998</v>
      </c>
      <c r="H2451" s="9">
        <v>45244.134284259242</v>
      </c>
      <c r="I2451" s="5" t="str">
        <f>IF(VLOOKUP(B2451, 'Customer Data'!B:C,2,FALSE)='Order Data per SKU'!E2451,"","Different")</f>
        <v/>
      </c>
      <c r="J2451" s="5">
        <f>VLOOKUP(C2451,'Warehouse Data'!A:G,7,FALSE)</f>
        <v>39.99</v>
      </c>
      <c r="K2451" s="5">
        <f t="shared" si="38"/>
        <v>39.99</v>
      </c>
      <c r="L2451" s="15">
        <f>PRODUCT(VLOOKUP(C2451,'Warehouse Data'!A:H,8,FALSE),D2451)</f>
        <v>0.10755944069889893</v>
      </c>
    </row>
    <row r="2452" spans="1:12" x14ac:dyDescent="0.3">
      <c r="A2452" t="s">
        <v>8668</v>
      </c>
      <c r="B2452" t="s">
        <v>6898</v>
      </c>
      <c r="C2452" t="s">
        <v>3235</v>
      </c>
      <c r="D2452" s="3">
        <v>8</v>
      </c>
      <c r="E2452" s="3" t="s">
        <v>6627</v>
      </c>
      <c r="F2452" s="9">
        <v>45243.611978703688</v>
      </c>
      <c r="G2452" s="9">
        <v>45243.962699999996</v>
      </c>
      <c r="H2452" s="9">
        <v>45244.16545092591</v>
      </c>
      <c r="I2452" s="5" t="str">
        <f>IF(VLOOKUP(B2452, 'Customer Data'!B:C,2,FALSE)='Order Data per SKU'!E2452,"","Different")</f>
        <v/>
      </c>
      <c r="J2452" s="5">
        <f>VLOOKUP(C2452,'Warehouse Data'!A:G,7,FALSE)</f>
        <v>7.99</v>
      </c>
      <c r="K2452" s="5">
        <f t="shared" si="38"/>
        <v>63.92</v>
      </c>
      <c r="L2452" s="15">
        <f>PRODUCT(VLOOKUP(C2452,'Warehouse Data'!A:H,8,FALSE),D2452)</f>
        <v>16.022857446539209</v>
      </c>
    </row>
    <row r="2453" spans="1:12" x14ac:dyDescent="0.3">
      <c r="A2453" t="s">
        <v>8669</v>
      </c>
      <c r="B2453" t="s">
        <v>7206</v>
      </c>
      <c r="C2453" t="s">
        <v>3401</v>
      </c>
      <c r="D2453" s="3">
        <v>7</v>
      </c>
      <c r="E2453" s="3" t="s">
        <v>6656</v>
      </c>
      <c r="F2453" s="9">
        <v>45243.724978703685</v>
      </c>
      <c r="G2453" s="9">
        <v>45243.986900000004</v>
      </c>
      <c r="H2453" s="9">
        <v>45244.056923148128</v>
      </c>
      <c r="I2453" s="5" t="str">
        <f>IF(VLOOKUP(B2453, 'Customer Data'!B:C,2,FALSE)='Order Data per SKU'!E2453,"","Different")</f>
        <v/>
      </c>
      <c r="J2453" s="5">
        <f>VLOOKUP(C2453,'Warehouse Data'!A:G,7,FALSE)</f>
        <v>34.99</v>
      </c>
      <c r="K2453" s="5">
        <f t="shared" si="38"/>
        <v>244.93</v>
      </c>
      <c r="L2453" s="15">
        <f>PRODUCT(VLOOKUP(C2453,'Warehouse Data'!A:H,8,FALSE),D2453)</f>
        <v>5.6570807029000862</v>
      </c>
    </row>
    <row r="2454" spans="1:12" x14ac:dyDescent="0.3">
      <c r="A2454" t="s">
        <v>8670</v>
      </c>
      <c r="B2454" t="s">
        <v>7115</v>
      </c>
      <c r="C2454" t="s">
        <v>4180</v>
      </c>
      <c r="D2454" s="3">
        <v>5</v>
      </c>
      <c r="E2454" s="3" t="s">
        <v>6621</v>
      </c>
      <c r="F2454" s="9">
        <v>45244.122978703686</v>
      </c>
      <c r="G2454" s="9">
        <v>45244.2716</v>
      </c>
      <c r="H2454" s="9">
        <v>45244.657006481466</v>
      </c>
      <c r="I2454" s="5" t="str">
        <f>IF(VLOOKUP(B2454, 'Customer Data'!B:C,2,FALSE)='Order Data per SKU'!E2454,"","Different")</f>
        <v>Different</v>
      </c>
      <c r="J2454" s="5">
        <f>VLOOKUP(C2454,'Warehouse Data'!A:G,7,FALSE)</f>
        <v>34.99</v>
      </c>
      <c r="K2454" s="5">
        <f t="shared" si="38"/>
        <v>174.95000000000002</v>
      </c>
      <c r="L2454" s="15">
        <f>PRODUCT(VLOOKUP(C2454,'Warehouse Data'!A:H,8,FALSE),D2454)</f>
        <v>2.5350887296613682</v>
      </c>
    </row>
    <row r="2455" spans="1:12" x14ac:dyDescent="0.3">
      <c r="A2455" t="s">
        <v>8670</v>
      </c>
      <c r="B2455" t="s">
        <v>7115</v>
      </c>
      <c r="C2455" t="s">
        <v>5302</v>
      </c>
      <c r="D2455" s="3">
        <v>4</v>
      </c>
      <c r="E2455" s="3" t="s">
        <v>6621</v>
      </c>
      <c r="F2455" s="9">
        <v>45244.122978703686</v>
      </c>
      <c r="G2455" s="9">
        <v>45244.490100000003</v>
      </c>
      <c r="H2455" s="9">
        <v>45244.657006481466</v>
      </c>
      <c r="I2455" s="5" t="str">
        <f>IF(VLOOKUP(B2455, 'Customer Data'!B:C,2,FALSE)='Order Data per SKU'!E2455,"","Different")</f>
        <v>Different</v>
      </c>
      <c r="J2455" s="5">
        <f>VLOOKUP(C2455,'Warehouse Data'!A:G,7,FALSE)</f>
        <v>22.99</v>
      </c>
      <c r="K2455" s="5">
        <f t="shared" si="38"/>
        <v>91.96</v>
      </c>
      <c r="L2455" s="15">
        <f>PRODUCT(VLOOKUP(C2455,'Warehouse Data'!A:H,8,FALSE),D2455)</f>
        <v>48.027905021371112</v>
      </c>
    </row>
    <row r="2456" spans="1:12" x14ac:dyDescent="0.3">
      <c r="A2456" t="s">
        <v>8671</v>
      </c>
      <c r="B2456" t="s">
        <v>7039</v>
      </c>
      <c r="C2456" t="s">
        <v>5933</v>
      </c>
      <c r="D2456" s="3">
        <v>5</v>
      </c>
      <c r="E2456" s="3" t="s">
        <v>6620</v>
      </c>
      <c r="F2456" s="9">
        <v>45244.302978703687</v>
      </c>
      <c r="G2456" s="9">
        <v>45244.347300000001</v>
      </c>
      <c r="H2456" s="9">
        <v>45244.425895370354</v>
      </c>
      <c r="I2456" s="5" t="str">
        <f>IF(VLOOKUP(B2456, 'Customer Data'!B:C,2,FALSE)='Order Data per SKU'!E2456,"","Different")</f>
        <v/>
      </c>
      <c r="J2456" s="5">
        <f>VLOOKUP(C2456,'Warehouse Data'!A:G,7,FALSE)</f>
        <v>89.99</v>
      </c>
      <c r="K2456" s="5">
        <f t="shared" si="38"/>
        <v>449.95</v>
      </c>
      <c r="L2456" s="15">
        <f>PRODUCT(VLOOKUP(C2456,'Warehouse Data'!A:H,8,FALSE),D2456)</f>
        <v>1.0108930594908534</v>
      </c>
    </row>
    <row r="2457" spans="1:12" x14ac:dyDescent="0.3">
      <c r="A2457" t="s">
        <v>8671</v>
      </c>
      <c r="B2457" t="s">
        <v>7039</v>
      </c>
      <c r="C2457" t="s">
        <v>4509</v>
      </c>
      <c r="D2457" s="3">
        <v>3</v>
      </c>
      <c r="E2457" s="3" t="s">
        <v>6620</v>
      </c>
      <c r="F2457" s="9">
        <v>45244.302978703687</v>
      </c>
      <c r="G2457" s="9">
        <v>45244.366999999998</v>
      </c>
      <c r="H2457" s="9">
        <v>45244.425895370354</v>
      </c>
      <c r="I2457" s="5" t="str">
        <f>IF(VLOOKUP(B2457, 'Customer Data'!B:C,2,FALSE)='Order Data per SKU'!E2457,"","Different")</f>
        <v/>
      </c>
      <c r="J2457" s="5">
        <f>VLOOKUP(C2457,'Warehouse Data'!A:G,7,FALSE)</f>
        <v>24.99</v>
      </c>
      <c r="K2457" s="5">
        <f t="shared" si="38"/>
        <v>74.97</v>
      </c>
      <c r="L2457" s="15">
        <f>PRODUCT(VLOOKUP(C2457,'Warehouse Data'!A:H,8,FALSE),D2457)</f>
        <v>1.5062612811110776</v>
      </c>
    </row>
    <row r="2458" spans="1:12" x14ac:dyDescent="0.3">
      <c r="A2458" t="s">
        <v>8672</v>
      </c>
      <c r="B2458" t="s">
        <v>6821</v>
      </c>
      <c r="C2458" t="s">
        <v>5105</v>
      </c>
      <c r="D2458" s="3">
        <v>5</v>
      </c>
      <c r="E2458" s="3" t="s">
        <v>6623</v>
      </c>
      <c r="F2458" s="9">
        <v>45244.689978703689</v>
      </c>
      <c r="G2458" s="9">
        <v>45244.831299999998</v>
      </c>
      <c r="H2458" s="9">
        <v>45244.978867592581</v>
      </c>
      <c r="I2458" s="5" t="str">
        <f>IF(VLOOKUP(B2458, 'Customer Data'!B:C,2,FALSE)='Order Data per SKU'!E2458,"","Different")</f>
        <v/>
      </c>
      <c r="J2458" s="5">
        <f>VLOOKUP(C2458,'Warehouse Data'!A:G,7,FALSE)</f>
        <v>21.99</v>
      </c>
      <c r="K2458" s="5">
        <f t="shared" si="38"/>
        <v>109.94999999999999</v>
      </c>
      <c r="L2458" s="15">
        <f>PRODUCT(VLOOKUP(C2458,'Warehouse Data'!A:H,8,FALSE),D2458)</f>
        <v>7.5023341284576937</v>
      </c>
    </row>
    <row r="2459" spans="1:12" x14ac:dyDescent="0.3">
      <c r="A2459" t="s">
        <v>8672</v>
      </c>
      <c r="B2459" t="s">
        <v>6821</v>
      </c>
      <c r="C2459" t="s">
        <v>4288</v>
      </c>
      <c r="D2459" s="3">
        <v>8</v>
      </c>
      <c r="E2459" s="3" t="s">
        <v>6623</v>
      </c>
      <c r="F2459" s="9">
        <v>45244.689978703689</v>
      </c>
      <c r="G2459" s="9">
        <v>45244.772599999997</v>
      </c>
      <c r="H2459" s="9">
        <v>45244.978867592581</v>
      </c>
      <c r="I2459" s="5" t="str">
        <f>IF(VLOOKUP(B2459, 'Customer Data'!B:C,2,FALSE)='Order Data per SKU'!E2459,"","Different")</f>
        <v/>
      </c>
      <c r="J2459" s="5">
        <f>VLOOKUP(C2459,'Warehouse Data'!A:G,7,FALSE)</f>
        <v>29.99</v>
      </c>
      <c r="K2459" s="5">
        <f t="shared" si="38"/>
        <v>239.92</v>
      </c>
      <c r="L2459" s="15">
        <f>PRODUCT(VLOOKUP(C2459,'Warehouse Data'!A:H,8,FALSE),D2459)</f>
        <v>8.0226242298300967</v>
      </c>
    </row>
    <row r="2460" spans="1:12" x14ac:dyDescent="0.3">
      <c r="A2460" t="s">
        <v>8672</v>
      </c>
      <c r="B2460" t="s">
        <v>6821</v>
      </c>
      <c r="C2460" t="s">
        <v>4304</v>
      </c>
      <c r="D2460" s="3">
        <v>8</v>
      </c>
      <c r="E2460" s="3" t="s">
        <v>6623</v>
      </c>
      <c r="F2460" s="9">
        <v>45244.689978703689</v>
      </c>
      <c r="G2460" s="9">
        <v>45244.9395</v>
      </c>
      <c r="H2460" s="9">
        <v>45244.978867592581</v>
      </c>
      <c r="I2460" s="5" t="str">
        <f>IF(VLOOKUP(B2460, 'Customer Data'!B:C,2,FALSE)='Order Data per SKU'!E2460,"","Different")</f>
        <v/>
      </c>
      <c r="J2460" s="5">
        <f>VLOOKUP(C2460,'Warehouse Data'!A:G,7,FALSE)</f>
        <v>45.99</v>
      </c>
      <c r="K2460" s="5">
        <f t="shared" si="38"/>
        <v>367.92</v>
      </c>
      <c r="L2460" s="15">
        <f>PRODUCT(VLOOKUP(C2460,'Warehouse Data'!A:H,8,FALSE),D2460)</f>
        <v>192.05143797992739</v>
      </c>
    </row>
    <row r="2461" spans="1:12" x14ac:dyDescent="0.3">
      <c r="A2461" t="s">
        <v>8673</v>
      </c>
      <c r="B2461" t="s">
        <v>6952</v>
      </c>
      <c r="C2461" t="s">
        <v>4110</v>
      </c>
      <c r="D2461" s="3">
        <v>6</v>
      </c>
      <c r="E2461" s="3" t="s">
        <v>6656</v>
      </c>
      <c r="F2461" s="9">
        <v>45244.778978703689</v>
      </c>
      <c r="G2461" s="9">
        <v>45244.791599999997</v>
      </c>
      <c r="H2461" s="9">
        <v>45244.846339814801</v>
      </c>
      <c r="I2461" s="5" t="str">
        <f>IF(VLOOKUP(B2461, 'Customer Data'!B:C,2,FALSE)='Order Data per SKU'!E2461,"","Different")</f>
        <v/>
      </c>
      <c r="J2461" s="5">
        <f>VLOOKUP(C2461,'Warehouse Data'!A:G,7,FALSE)</f>
        <v>34.99</v>
      </c>
      <c r="K2461" s="5">
        <f t="shared" si="38"/>
        <v>209.94</v>
      </c>
      <c r="L2461" s="15">
        <f>PRODUCT(VLOOKUP(C2461,'Warehouse Data'!A:H,8,FALSE),D2461)</f>
        <v>0.62800645045373271</v>
      </c>
    </row>
    <row r="2462" spans="1:12" x14ac:dyDescent="0.3">
      <c r="A2462" t="s">
        <v>8674</v>
      </c>
      <c r="B2462" t="s">
        <v>7060</v>
      </c>
      <c r="C2462" t="s">
        <v>5624</v>
      </c>
      <c r="D2462" s="3">
        <v>6</v>
      </c>
      <c r="E2462" s="3" t="s">
        <v>6646</v>
      </c>
      <c r="F2462" s="9">
        <v>45245.275978703692</v>
      </c>
      <c r="G2462" s="9">
        <v>45245.282700000003</v>
      </c>
      <c r="H2462" s="9">
        <v>45245.317645370356</v>
      </c>
      <c r="I2462" s="5" t="str">
        <f>IF(VLOOKUP(B2462, 'Customer Data'!B:C,2,FALSE)='Order Data per SKU'!E2462,"","Different")</f>
        <v/>
      </c>
      <c r="J2462" s="5">
        <f>VLOOKUP(C2462,'Warehouse Data'!A:G,7,FALSE)</f>
        <v>19.989999999999998</v>
      </c>
      <c r="K2462" s="5">
        <f t="shared" si="38"/>
        <v>119.94</v>
      </c>
      <c r="L2462" s="15">
        <f>PRODUCT(VLOOKUP(C2462,'Warehouse Data'!A:H,8,FALSE),D2462)</f>
        <v>84.046944558601126</v>
      </c>
    </row>
    <row r="2463" spans="1:12" x14ac:dyDescent="0.3">
      <c r="A2463" t="s">
        <v>8674</v>
      </c>
      <c r="B2463" t="s">
        <v>7060</v>
      </c>
      <c r="C2463" t="s">
        <v>3012</v>
      </c>
      <c r="D2463" s="3">
        <v>5</v>
      </c>
      <c r="E2463" s="3" t="s">
        <v>6646</v>
      </c>
      <c r="F2463" s="9">
        <v>45245.275978703692</v>
      </c>
      <c r="G2463" s="9">
        <v>45245.313699999999</v>
      </c>
      <c r="H2463" s="9">
        <v>45245.317645370356</v>
      </c>
      <c r="I2463" s="5" t="str">
        <f>IF(VLOOKUP(B2463, 'Customer Data'!B:C,2,FALSE)='Order Data per SKU'!E2463,"","Different")</f>
        <v/>
      </c>
      <c r="J2463" s="5">
        <f>VLOOKUP(C2463,'Warehouse Data'!A:G,7,FALSE)</f>
        <v>8.99</v>
      </c>
      <c r="K2463" s="5">
        <f t="shared" si="38"/>
        <v>44.95</v>
      </c>
      <c r="L2463" s="15">
        <f>PRODUCT(VLOOKUP(C2463,'Warehouse Data'!A:H,8,FALSE),D2463)</f>
        <v>60.009369537910963</v>
      </c>
    </row>
    <row r="2464" spans="1:12" x14ac:dyDescent="0.3">
      <c r="A2464" t="s">
        <v>8675</v>
      </c>
      <c r="B2464" t="s">
        <v>7082</v>
      </c>
      <c r="C2464" t="s">
        <v>3630</v>
      </c>
      <c r="D2464" s="3">
        <v>3</v>
      </c>
      <c r="E2464" s="3" t="s">
        <v>6620</v>
      </c>
      <c r="F2464" s="9">
        <v>45245.499978703694</v>
      </c>
      <c r="G2464" s="9">
        <v>45245.515800000001</v>
      </c>
      <c r="H2464" s="9">
        <v>45245.993728703696</v>
      </c>
      <c r="I2464" s="5" t="str">
        <f>IF(VLOOKUP(B2464, 'Customer Data'!B:C,2,FALSE)='Order Data per SKU'!E2464,"","Different")</f>
        <v/>
      </c>
      <c r="J2464" s="5">
        <f>VLOOKUP(C2464,'Warehouse Data'!A:G,7,FALSE)</f>
        <v>9.99</v>
      </c>
      <c r="K2464" s="5">
        <f t="shared" si="38"/>
        <v>29.97</v>
      </c>
      <c r="L2464" s="15">
        <f>PRODUCT(VLOOKUP(C2464,'Warehouse Data'!A:H,8,FALSE),D2464)</f>
        <v>6.0212895217857465</v>
      </c>
    </row>
    <row r="2465" spans="1:12" x14ac:dyDescent="0.3">
      <c r="A2465" t="s">
        <v>8676</v>
      </c>
      <c r="B2465" t="s">
        <v>7149</v>
      </c>
      <c r="C2465" t="s">
        <v>4534</v>
      </c>
      <c r="D2465" s="3">
        <v>6</v>
      </c>
      <c r="E2465" s="3" t="s">
        <v>6656</v>
      </c>
      <c r="F2465" s="9">
        <v>45245.633978703692</v>
      </c>
      <c r="G2465" s="9">
        <v>45245.9804</v>
      </c>
      <c r="H2465" s="9">
        <v>45246.42703425925</v>
      </c>
      <c r="I2465" s="5" t="str">
        <f>IF(VLOOKUP(B2465, 'Customer Data'!B:C,2,FALSE)='Order Data per SKU'!E2465,"","Different")</f>
        <v/>
      </c>
      <c r="J2465" s="5">
        <f>VLOOKUP(C2465,'Warehouse Data'!A:G,7,FALSE)</f>
        <v>14.99</v>
      </c>
      <c r="K2465" s="5">
        <f t="shared" si="38"/>
        <v>89.94</v>
      </c>
      <c r="L2465" s="15">
        <f>PRODUCT(VLOOKUP(C2465,'Warehouse Data'!A:H,8,FALSE),D2465)</f>
        <v>3.6519079737111122</v>
      </c>
    </row>
    <row r="2466" spans="1:12" x14ac:dyDescent="0.3">
      <c r="A2466" t="s">
        <v>8677</v>
      </c>
      <c r="B2466" t="s">
        <v>6839</v>
      </c>
      <c r="C2466" t="s">
        <v>5031</v>
      </c>
      <c r="D2466" s="3">
        <v>2</v>
      </c>
      <c r="E2466" s="3" t="s">
        <v>6665</v>
      </c>
      <c r="F2466" s="9">
        <v>45245.64297870369</v>
      </c>
      <c r="G2466" s="9">
        <v>45245.935700000002</v>
      </c>
      <c r="H2466" s="9">
        <v>45246.497145370355</v>
      </c>
      <c r="I2466" s="5" t="str">
        <f>IF(VLOOKUP(B2466, 'Customer Data'!B:C,2,FALSE)='Order Data per SKU'!E2466,"","Different")</f>
        <v/>
      </c>
      <c r="J2466" s="5">
        <f>VLOOKUP(C2466,'Warehouse Data'!A:G,7,FALSE)</f>
        <v>20.99</v>
      </c>
      <c r="K2466" s="5">
        <f t="shared" si="38"/>
        <v>41.98</v>
      </c>
      <c r="L2466" s="15">
        <f>PRODUCT(VLOOKUP(C2466,'Warehouse Data'!A:H,8,FALSE),D2466)</f>
        <v>4.0111297543252089</v>
      </c>
    </row>
    <row r="2467" spans="1:12" x14ac:dyDescent="0.3">
      <c r="A2467" t="s">
        <v>8677</v>
      </c>
      <c r="B2467" t="s">
        <v>6839</v>
      </c>
      <c r="C2467" t="s">
        <v>5973</v>
      </c>
      <c r="D2467" s="3">
        <v>1</v>
      </c>
      <c r="E2467" s="3" t="s">
        <v>6665</v>
      </c>
      <c r="F2467" s="9">
        <v>45245.64297870369</v>
      </c>
      <c r="G2467" s="9">
        <v>45245.862300000001</v>
      </c>
      <c r="H2467" s="9">
        <v>45246.497145370355</v>
      </c>
      <c r="I2467" s="5" t="str">
        <f>IF(VLOOKUP(B2467, 'Customer Data'!B:C,2,FALSE)='Order Data per SKU'!E2467,"","Different")</f>
        <v/>
      </c>
      <c r="J2467" s="5">
        <f>VLOOKUP(C2467,'Warehouse Data'!A:G,7,FALSE)</f>
        <v>29.99</v>
      </c>
      <c r="K2467" s="5">
        <f t="shared" si="38"/>
        <v>29.99</v>
      </c>
      <c r="L2467" s="15">
        <f>PRODUCT(VLOOKUP(C2467,'Warehouse Data'!A:H,8,FALSE),D2467)</f>
        <v>5.0015026039894996</v>
      </c>
    </row>
    <row r="2468" spans="1:12" x14ac:dyDescent="0.3">
      <c r="A2468" t="s">
        <v>8678</v>
      </c>
      <c r="B2468" t="s">
        <v>6926</v>
      </c>
      <c r="C2468" t="s">
        <v>5051</v>
      </c>
      <c r="D2468" s="3">
        <v>6</v>
      </c>
      <c r="E2468" s="3" t="s">
        <v>6619</v>
      </c>
      <c r="F2468" s="9">
        <v>45246.002978703691</v>
      </c>
      <c r="G2468" s="9">
        <v>45246.349600000001</v>
      </c>
      <c r="H2468" s="9">
        <v>45246.712006481466</v>
      </c>
      <c r="I2468" s="5" t="str">
        <f>IF(VLOOKUP(B2468, 'Customer Data'!B:C,2,FALSE)='Order Data per SKU'!E2468,"","Different")</f>
        <v/>
      </c>
      <c r="J2468" s="5">
        <f>VLOOKUP(C2468,'Warehouse Data'!A:G,7,FALSE)</f>
        <v>10.99</v>
      </c>
      <c r="K2468" s="5">
        <f t="shared" si="38"/>
        <v>65.94</v>
      </c>
      <c r="L2468" s="15">
        <f>PRODUCT(VLOOKUP(C2468,'Warehouse Data'!A:H,8,FALSE),D2468)</f>
        <v>1.2202844109729591</v>
      </c>
    </row>
    <row r="2469" spans="1:12" x14ac:dyDescent="0.3">
      <c r="A2469" t="s">
        <v>8679</v>
      </c>
      <c r="B2469" t="s">
        <v>7054</v>
      </c>
      <c r="C2469" t="s">
        <v>3822</v>
      </c>
      <c r="D2469" s="3">
        <v>2</v>
      </c>
      <c r="E2469" s="3" t="s">
        <v>6646</v>
      </c>
      <c r="F2469" s="9">
        <v>45246.399978703688</v>
      </c>
      <c r="G2469" s="9">
        <v>45246.496700000003</v>
      </c>
      <c r="H2469" s="9">
        <v>45246.638173148131</v>
      </c>
      <c r="I2469" s="5" t="str">
        <f>IF(VLOOKUP(B2469, 'Customer Data'!B:C,2,FALSE)='Order Data per SKU'!E2469,"","Different")</f>
        <v/>
      </c>
      <c r="J2469" s="5">
        <f>VLOOKUP(C2469,'Warehouse Data'!A:G,7,FALSE)</f>
        <v>42.99</v>
      </c>
      <c r="K2469" s="5">
        <f t="shared" si="38"/>
        <v>85.98</v>
      </c>
      <c r="L2469" s="15">
        <f>PRODUCT(VLOOKUP(C2469,'Warehouse Data'!A:H,8,FALSE),D2469)</f>
        <v>2.0180657451799546</v>
      </c>
    </row>
    <row r="2470" spans="1:12" x14ac:dyDescent="0.3">
      <c r="A2470" t="s">
        <v>8679</v>
      </c>
      <c r="B2470" t="s">
        <v>7054</v>
      </c>
      <c r="C2470" t="s">
        <v>5383</v>
      </c>
      <c r="D2470" s="3">
        <v>1</v>
      </c>
      <c r="E2470" s="3" t="s">
        <v>6646</v>
      </c>
      <c r="F2470" s="9">
        <v>45246.399978703688</v>
      </c>
      <c r="G2470" s="9">
        <v>45246.442499999997</v>
      </c>
      <c r="H2470" s="9">
        <v>45246.638173148131</v>
      </c>
      <c r="I2470" s="5" t="str">
        <f>IF(VLOOKUP(B2470, 'Customer Data'!B:C,2,FALSE)='Order Data per SKU'!E2470,"","Different")</f>
        <v/>
      </c>
      <c r="J2470" s="5">
        <f>VLOOKUP(C2470,'Warehouse Data'!A:G,7,FALSE)</f>
        <v>11.99</v>
      </c>
      <c r="K2470" s="5">
        <f t="shared" si="38"/>
        <v>11.99</v>
      </c>
      <c r="L2470" s="15">
        <f>PRODUCT(VLOOKUP(C2470,'Warehouse Data'!A:H,8,FALSE),D2470)</f>
        <v>1.5084225334417167</v>
      </c>
    </row>
    <row r="2471" spans="1:12" x14ac:dyDescent="0.3">
      <c r="A2471" t="s">
        <v>8680</v>
      </c>
      <c r="B2471" t="s">
        <v>7013</v>
      </c>
      <c r="C2471" t="s">
        <v>4726</v>
      </c>
      <c r="D2471" s="3">
        <v>5</v>
      </c>
      <c r="E2471" s="3" t="s">
        <v>6624</v>
      </c>
      <c r="F2471" s="9">
        <v>45246.53297870369</v>
      </c>
      <c r="G2471" s="9">
        <v>45246.902499999997</v>
      </c>
      <c r="H2471" s="9">
        <v>45247.160062037023</v>
      </c>
      <c r="I2471" s="5" t="str">
        <f>IF(VLOOKUP(B2471, 'Customer Data'!B:C,2,FALSE)='Order Data per SKU'!E2471,"","Different")</f>
        <v>Different</v>
      </c>
      <c r="J2471" s="5">
        <f>VLOOKUP(C2471,'Warehouse Data'!A:G,7,FALSE)</f>
        <v>13.99</v>
      </c>
      <c r="K2471" s="5">
        <f t="shared" si="38"/>
        <v>69.95</v>
      </c>
      <c r="L2471" s="15">
        <f>PRODUCT(VLOOKUP(C2471,'Warehouse Data'!A:H,8,FALSE),D2471)</f>
        <v>20.011753134294153</v>
      </c>
    </row>
    <row r="2472" spans="1:12" x14ac:dyDescent="0.3">
      <c r="A2472" t="s">
        <v>8680</v>
      </c>
      <c r="B2472" t="s">
        <v>7013</v>
      </c>
      <c r="C2472" t="s">
        <v>5613</v>
      </c>
      <c r="D2472" s="3">
        <v>5</v>
      </c>
      <c r="E2472" s="3" t="s">
        <v>6624</v>
      </c>
      <c r="F2472" s="9">
        <v>45246.53297870369</v>
      </c>
      <c r="G2472" s="9">
        <v>45246.860800000002</v>
      </c>
      <c r="H2472" s="9">
        <v>45247.160062037023</v>
      </c>
      <c r="I2472" s="5" t="str">
        <f>IF(VLOOKUP(B2472, 'Customer Data'!B:C,2,FALSE)='Order Data per SKU'!E2472,"","Different")</f>
        <v>Different</v>
      </c>
      <c r="J2472" s="5">
        <f>VLOOKUP(C2472,'Warehouse Data'!A:G,7,FALSE)</f>
        <v>49.99</v>
      </c>
      <c r="K2472" s="5">
        <f t="shared" si="38"/>
        <v>249.95000000000002</v>
      </c>
      <c r="L2472" s="15">
        <f>PRODUCT(VLOOKUP(C2472,'Warehouse Data'!A:H,8,FALSE),D2472)</f>
        <v>7.5366669740879457</v>
      </c>
    </row>
    <row r="2473" spans="1:12" x14ac:dyDescent="0.3">
      <c r="A2473" t="s">
        <v>8680</v>
      </c>
      <c r="B2473" t="s">
        <v>7013</v>
      </c>
      <c r="C2473" t="s">
        <v>4145</v>
      </c>
      <c r="D2473" s="3">
        <v>3</v>
      </c>
      <c r="E2473" s="3" t="s">
        <v>6624</v>
      </c>
      <c r="F2473" s="9">
        <v>45246.53297870369</v>
      </c>
      <c r="G2473" s="9">
        <v>45246.970800000003</v>
      </c>
      <c r="H2473" s="9">
        <v>45247.160062037023</v>
      </c>
      <c r="I2473" s="5" t="str">
        <f>IF(VLOOKUP(B2473, 'Customer Data'!B:C,2,FALSE)='Order Data per SKU'!E2473,"","Different")</f>
        <v>Different</v>
      </c>
      <c r="J2473" s="5">
        <f>VLOOKUP(C2473,'Warehouse Data'!A:G,7,FALSE)</f>
        <v>24.99</v>
      </c>
      <c r="K2473" s="5">
        <f t="shared" si="38"/>
        <v>74.97</v>
      </c>
      <c r="L2473" s="15">
        <f>PRODUCT(VLOOKUP(C2473,'Warehouse Data'!A:H,8,FALSE),D2473)</f>
        <v>3.911302852433959</v>
      </c>
    </row>
    <row r="2474" spans="1:12" x14ac:dyDescent="0.3">
      <c r="A2474" t="s">
        <v>8681</v>
      </c>
      <c r="B2474" t="s">
        <v>7245</v>
      </c>
      <c r="C2474" t="s">
        <v>4518</v>
      </c>
      <c r="D2474" s="3">
        <v>3</v>
      </c>
      <c r="E2474" s="3" t="s">
        <v>6621</v>
      </c>
      <c r="F2474" s="9">
        <v>45246.656978703693</v>
      </c>
      <c r="G2474" s="9">
        <v>45247.036899999999</v>
      </c>
      <c r="H2474" s="9">
        <v>45247.327812037023</v>
      </c>
      <c r="I2474" s="5" t="str">
        <f>IF(VLOOKUP(B2474, 'Customer Data'!B:C,2,FALSE)='Order Data per SKU'!E2474,"","Different")</f>
        <v/>
      </c>
      <c r="J2474" s="5">
        <f>VLOOKUP(C2474,'Warehouse Data'!A:G,7,FALSE)</f>
        <v>29.99</v>
      </c>
      <c r="K2474" s="5">
        <f t="shared" si="38"/>
        <v>89.97</v>
      </c>
      <c r="L2474" s="15">
        <f>PRODUCT(VLOOKUP(C2474,'Warehouse Data'!A:H,8,FALSE),D2474)</f>
        <v>84.001317633957356</v>
      </c>
    </row>
    <row r="2475" spans="1:12" x14ac:dyDescent="0.3">
      <c r="A2475" t="s">
        <v>8682</v>
      </c>
      <c r="B2475" t="s">
        <v>7064</v>
      </c>
      <c r="C2475" t="s">
        <v>5428</v>
      </c>
      <c r="D2475" s="3">
        <v>2</v>
      </c>
      <c r="E2475" s="3" t="s">
        <v>6651</v>
      </c>
      <c r="F2475" s="9">
        <v>45246.98197870369</v>
      </c>
      <c r="G2475" s="9">
        <v>45247.581100000003</v>
      </c>
      <c r="H2475" s="9">
        <v>45247.600034259245</v>
      </c>
      <c r="I2475" s="5" t="str">
        <f>IF(VLOOKUP(B2475, 'Customer Data'!B:C,2,FALSE)='Order Data per SKU'!E2475,"","Different")</f>
        <v/>
      </c>
      <c r="J2475" s="5">
        <f>VLOOKUP(C2475,'Warehouse Data'!A:G,7,FALSE)</f>
        <v>29.99</v>
      </c>
      <c r="K2475" s="5">
        <f t="shared" si="38"/>
        <v>59.98</v>
      </c>
      <c r="L2475" s="15">
        <f>PRODUCT(VLOOKUP(C2475,'Warehouse Data'!A:H,8,FALSE),D2475)</f>
        <v>0.61822714401561796</v>
      </c>
    </row>
    <row r="2476" spans="1:12" x14ac:dyDescent="0.3">
      <c r="A2476" t="s">
        <v>8682</v>
      </c>
      <c r="B2476" t="s">
        <v>7064</v>
      </c>
      <c r="C2476" t="s">
        <v>4552</v>
      </c>
      <c r="D2476" s="3">
        <v>7</v>
      </c>
      <c r="E2476" s="3" t="s">
        <v>6651</v>
      </c>
      <c r="F2476" s="9">
        <v>45246.98197870369</v>
      </c>
      <c r="G2476" s="9">
        <v>45247.1826</v>
      </c>
      <c r="H2476" s="9">
        <v>45247.600034259245</v>
      </c>
      <c r="I2476" s="5" t="str">
        <f>IF(VLOOKUP(B2476, 'Customer Data'!B:C,2,FALSE)='Order Data per SKU'!E2476,"","Different")</f>
        <v/>
      </c>
      <c r="J2476" s="5">
        <f>VLOOKUP(C2476,'Warehouse Data'!A:G,7,FALSE)</f>
        <v>16.989999999999998</v>
      </c>
      <c r="K2476" s="5">
        <f t="shared" si="38"/>
        <v>118.92999999999999</v>
      </c>
      <c r="L2476" s="15">
        <f>PRODUCT(VLOOKUP(C2476,'Warehouse Data'!A:H,8,FALSE),D2476)</f>
        <v>56.051682969761906</v>
      </c>
    </row>
    <row r="2477" spans="1:12" x14ac:dyDescent="0.3">
      <c r="A2477" t="s">
        <v>8683</v>
      </c>
      <c r="B2477" t="s">
        <v>7117</v>
      </c>
      <c r="C2477" t="s">
        <v>5804</v>
      </c>
      <c r="D2477" s="3">
        <v>9</v>
      </c>
      <c r="E2477" s="3" t="s">
        <v>6636</v>
      </c>
      <c r="F2477" s="9">
        <v>45247.312978703689</v>
      </c>
      <c r="G2477" s="9">
        <v>45247.432800000002</v>
      </c>
      <c r="H2477" s="9">
        <v>45247.843534259242</v>
      </c>
      <c r="I2477" s="5" t="str">
        <f>IF(VLOOKUP(B2477, 'Customer Data'!B:C,2,FALSE)='Order Data per SKU'!E2477,"","Different")</f>
        <v>Different</v>
      </c>
      <c r="J2477" s="5">
        <f>VLOOKUP(C2477,'Warehouse Data'!A:G,7,FALSE)</f>
        <v>29.99</v>
      </c>
      <c r="K2477" s="5">
        <f t="shared" si="38"/>
        <v>269.90999999999997</v>
      </c>
      <c r="L2477" s="15">
        <f>PRODUCT(VLOOKUP(C2477,'Warehouse Data'!A:H,8,FALSE),D2477)</f>
        <v>4.5836787749342882</v>
      </c>
    </row>
    <row r="2478" spans="1:12" x14ac:dyDescent="0.3">
      <c r="A2478" t="s">
        <v>8684</v>
      </c>
      <c r="B2478" t="s">
        <v>7213</v>
      </c>
      <c r="C2478" t="s">
        <v>4934</v>
      </c>
      <c r="D2478" s="3">
        <v>5</v>
      </c>
      <c r="E2478" s="3" t="s">
        <v>6641</v>
      </c>
      <c r="F2478" s="9">
        <v>45247.708978703689</v>
      </c>
      <c r="G2478" s="9">
        <v>45247.738799999999</v>
      </c>
      <c r="H2478" s="9">
        <v>45248.127034259247</v>
      </c>
      <c r="I2478" s="5" t="str">
        <f>IF(VLOOKUP(B2478, 'Customer Data'!B:C,2,FALSE)='Order Data per SKU'!E2478,"","Different")</f>
        <v/>
      </c>
      <c r="J2478" s="5">
        <f>VLOOKUP(C2478,'Warehouse Data'!A:G,7,FALSE)</f>
        <v>8.99</v>
      </c>
      <c r="K2478" s="5">
        <f t="shared" si="38"/>
        <v>44.95</v>
      </c>
      <c r="L2478" s="15">
        <f>PRODUCT(VLOOKUP(C2478,'Warehouse Data'!A:H,8,FALSE),D2478)</f>
        <v>25.044016899983145</v>
      </c>
    </row>
    <row r="2479" spans="1:12" x14ac:dyDescent="0.3">
      <c r="A2479" t="s">
        <v>8684</v>
      </c>
      <c r="B2479" t="s">
        <v>7213</v>
      </c>
      <c r="C2479" t="s">
        <v>5100</v>
      </c>
      <c r="D2479" s="3">
        <v>7</v>
      </c>
      <c r="E2479" s="3" t="s">
        <v>6641</v>
      </c>
      <c r="F2479" s="9">
        <v>45247.708978703689</v>
      </c>
      <c r="G2479" s="9">
        <v>45247.934800000003</v>
      </c>
      <c r="H2479" s="9">
        <v>45248.127034259247</v>
      </c>
      <c r="I2479" s="5" t="str">
        <f>IF(VLOOKUP(B2479, 'Customer Data'!B:C,2,FALSE)='Order Data per SKU'!E2479,"","Different")</f>
        <v/>
      </c>
      <c r="J2479" s="5">
        <f>VLOOKUP(C2479,'Warehouse Data'!A:G,7,FALSE)</f>
        <v>25.99</v>
      </c>
      <c r="K2479" s="5">
        <f t="shared" si="38"/>
        <v>181.92999999999998</v>
      </c>
      <c r="L2479" s="15">
        <f>PRODUCT(VLOOKUP(C2479,'Warehouse Data'!A:H,8,FALSE),D2479)</f>
        <v>3.5544683610072974</v>
      </c>
    </row>
    <row r="2480" spans="1:12" x14ac:dyDescent="0.3">
      <c r="A2480" t="s">
        <v>8684</v>
      </c>
      <c r="B2480" t="s">
        <v>7213</v>
      </c>
      <c r="C2480" t="s">
        <v>4379</v>
      </c>
      <c r="D2480" s="3">
        <v>7</v>
      </c>
      <c r="E2480" s="3" t="s">
        <v>6641</v>
      </c>
      <c r="F2480" s="9">
        <v>45247.708978703689</v>
      </c>
      <c r="G2480" s="9">
        <v>45247.959499999997</v>
      </c>
      <c r="H2480" s="9">
        <v>45248.127034259247</v>
      </c>
      <c r="I2480" s="5" t="str">
        <f>IF(VLOOKUP(B2480, 'Customer Data'!B:C,2,FALSE)='Order Data per SKU'!E2480,"","Different")</f>
        <v/>
      </c>
      <c r="J2480" s="5">
        <f>VLOOKUP(C2480,'Warehouse Data'!A:G,7,FALSE)</f>
        <v>59.99</v>
      </c>
      <c r="K2480" s="5">
        <f t="shared" si="38"/>
        <v>419.93</v>
      </c>
      <c r="L2480" s="15">
        <f>PRODUCT(VLOOKUP(C2480,'Warehouse Data'!A:H,8,FALSE),D2480)</f>
        <v>7.0116850913998281</v>
      </c>
    </row>
    <row r="2481" spans="1:12" x14ac:dyDescent="0.3">
      <c r="A2481" t="s">
        <v>8684</v>
      </c>
      <c r="B2481" t="s">
        <v>7213</v>
      </c>
      <c r="C2481" t="s">
        <v>5961</v>
      </c>
      <c r="D2481" s="3">
        <v>6</v>
      </c>
      <c r="E2481" s="3" t="s">
        <v>6641</v>
      </c>
      <c r="F2481" s="9">
        <v>45247.708978703689</v>
      </c>
      <c r="G2481" s="9">
        <v>45247.744500000001</v>
      </c>
      <c r="H2481" s="9">
        <v>45248.127034259247</v>
      </c>
      <c r="I2481" s="5" t="str">
        <f>IF(VLOOKUP(B2481, 'Customer Data'!B:C,2,FALSE)='Order Data per SKU'!E2481,"","Different")</f>
        <v/>
      </c>
      <c r="J2481" s="5">
        <f>VLOOKUP(C2481,'Warehouse Data'!A:G,7,FALSE)</f>
        <v>69.989999999999995</v>
      </c>
      <c r="K2481" s="5">
        <f t="shared" si="38"/>
        <v>419.93999999999994</v>
      </c>
      <c r="L2481" s="15">
        <f>PRODUCT(VLOOKUP(C2481,'Warehouse Data'!A:H,8,FALSE),D2481)</f>
        <v>3.0116113658421941</v>
      </c>
    </row>
    <row r="2482" spans="1:12" x14ac:dyDescent="0.3">
      <c r="A2482" t="s">
        <v>8685</v>
      </c>
      <c r="B2482" t="s">
        <v>6745</v>
      </c>
      <c r="C2482" t="s">
        <v>4527</v>
      </c>
      <c r="D2482" s="3">
        <v>4</v>
      </c>
      <c r="E2482" s="3" t="s">
        <v>6661</v>
      </c>
      <c r="F2482" s="9">
        <v>45247.752978703691</v>
      </c>
      <c r="G2482" s="9">
        <v>45247.767899999999</v>
      </c>
      <c r="H2482" s="9">
        <v>45248.449506481469</v>
      </c>
      <c r="I2482" s="5" t="str">
        <f>IF(VLOOKUP(B2482, 'Customer Data'!B:C,2,FALSE)='Order Data per SKU'!E2482,"","Different")</f>
        <v/>
      </c>
      <c r="J2482" s="5">
        <f>VLOOKUP(C2482,'Warehouse Data'!A:G,7,FALSE)</f>
        <v>14.99</v>
      </c>
      <c r="K2482" s="5">
        <f t="shared" si="38"/>
        <v>59.96</v>
      </c>
      <c r="L2482" s="15">
        <f>PRODUCT(VLOOKUP(C2482,'Warehouse Data'!A:H,8,FALSE),D2482)</f>
        <v>20.000682111260168</v>
      </c>
    </row>
    <row r="2483" spans="1:12" x14ac:dyDescent="0.3">
      <c r="A2483" t="s">
        <v>8685</v>
      </c>
      <c r="B2483" t="s">
        <v>6745</v>
      </c>
      <c r="C2483" t="s">
        <v>3750</v>
      </c>
      <c r="D2483" s="3">
        <v>3</v>
      </c>
      <c r="E2483" s="3" t="s">
        <v>6661</v>
      </c>
      <c r="F2483" s="9">
        <v>45247.752978703691</v>
      </c>
      <c r="G2483" s="9">
        <v>45247.9761</v>
      </c>
      <c r="H2483" s="9">
        <v>45248.449506481469</v>
      </c>
      <c r="I2483" s="5" t="str">
        <f>IF(VLOOKUP(B2483, 'Customer Data'!B:C,2,FALSE)='Order Data per SKU'!E2483,"","Different")</f>
        <v/>
      </c>
      <c r="J2483" s="5">
        <f>VLOOKUP(C2483,'Warehouse Data'!A:G,7,FALSE)</f>
        <v>79.989999999999995</v>
      </c>
      <c r="K2483" s="5">
        <f t="shared" si="38"/>
        <v>239.96999999999997</v>
      </c>
      <c r="L2483" s="15">
        <f>PRODUCT(VLOOKUP(C2483,'Warehouse Data'!A:H,8,FALSE),D2483)</f>
        <v>45.022305261639467</v>
      </c>
    </row>
    <row r="2484" spans="1:12" x14ac:dyDescent="0.3">
      <c r="A2484" t="s">
        <v>8686</v>
      </c>
      <c r="B2484" t="s">
        <v>6894</v>
      </c>
      <c r="C2484" t="s">
        <v>3472</v>
      </c>
      <c r="D2484" s="3">
        <v>4</v>
      </c>
      <c r="E2484" s="3" t="s">
        <v>6623</v>
      </c>
      <c r="F2484" s="9">
        <v>45247.912978703695</v>
      </c>
      <c r="G2484" s="9">
        <v>45248.208299999998</v>
      </c>
      <c r="H2484" s="9">
        <v>45248.367145370365</v>
      </c>
      <c r="I2484" s="5" t="str">
        <f>IF(VLOOKUP(B2484, 'Customer Data'!B:C,2,FALSE)='Order Data per SKU'!E2484,"","Different")</f>
        <v/>
      </c>
      <c r="J2484" s="5">
        <f>VLOOKUP(C2484,'Warehouse Data'!A:G,7,FALSE)</f>
        <v>29.99</v>
      </c>
      <c r="K2484" s="5">
        <f t="shared" si="38"/>
        <v>119.96</v>
      </c>
      <c r="L2484" s="15">
        <f>PRODUCT(VLOOKUP(C2484,'Warehouse Data'!A:H,8,FALSE),D2484)</f>
        <v>2.0219084457895797</v>
      </c>
    </row>
    <row r="2485" spans="1:12" x14ac:dyDescent="0.3">
      <c r="A2485" t="s">
        <v>8687</v>
      </c>
      <c r="B2485" t="s">
        <v>7203</v>
      </c>
      <c r="C2485" t="s">
        <v>3110</v>
      </c>
      <c r="D2485" s="3">
        <v>3</v>
      </c>
      <c r="E2485" s="3" t="s">
        <v>6624</v>
      </c>
      <c r="F2485" s="9">
        <v>45247.948978703695</v>
      </c>
      <c r="G2485" s="9">
        <v>45248.000399999997</v>
      </c>
      <c r="H2485" s="9">
        <v>45248.039950925915</v>
      </c>
      <c r="I2485" s="5" t="str">
        <f>IF(VLOOKUP(B2485, 'Customer Data'!B:C,2,FALSE)='Order Data per SKU'!E2485,"","Different")</f>
        <v/>
      </c>
      <c r="J2485" s="5">
        <f>VLOOKUP(C2485,'Warehouse Data'!A:G,7,FALSE)</f>
        <v>29.99</v>
      </c>
      <c r="K2485" s="5">
        <f t="shared" si="38"/>
        <v>89.97</v>
      </c>
      <c r="L2485" s="15">
        <f>PRODUCT(VLOOKUP(C2485,'Warehouse Data'!A:H,8,FALSE),D2485)</f>
        <v>1.5122059008425752</v>
      </c>
    </row>
    <row r="2486" spans="1:12" x14ac:dyDescent="0.3">
      <c r="A2486" t="s">
        <v>8687</v>
      </c>
      <c r="B2486" t="s">
        <v>7203</v>
      </c>
      <c r="C2486" t="s">
        <v>5339</v>
      </c>
      <c r="D2486" s="3">
        <v>3</v>
      </c>
      <c r="E2486" s="3" t="s">
        <v>6624</v>
      </c>
      <c r="F2486" s="9">
        <v>45247.948978703695</v>
      </c>
      <c r="G2486" s="9">
        <v>45247.961600000002</v>
      </c>
      <c r="H2486" s="9">
        <v>45248.039950925915</v>
      </c>
      <c r="I2486" s="5" t="str">
        <f>IF(VLOOKUP(B2486, 'Customer Data'!B:C,2,FALSE)='Order Data per SKU'!E2486,"","Different")</f>
        <v/>
      </c>
      <c r="J2486" s="5">
        <f>VLOOKUP(C2486,'Warehouse Data'!A:G,7,FALSE)</f>
        <v>21.99</v>
      </c>
      <c r="K2486" s="5">
        <f t="shared" si="38"/>
        <v>65.97</v>
      </c>
      <c r="L2486" s="15">
        <f>PRODUCT(VLOOKUP(C2486,'Warehouse Data'!A:H,8,FALSE),D2486)</f>
        <v>1.5243467825407386</v>
      </c>
    </row>
    <row r="2487" spans="1:12" x14ac:dyDescent="0.3">
      <c r="A2487" t="s">
        <v>8688</v>
      </c>
      <c r="B2487" t="s">
        <v>6870</v>
      </c>
      <c r="C2487" t="s">
        <v>4367</v>
      </c>
      <c r="D2487" s="3">
        <v>4</v>
      </c>
      <c r="E2487" s="3" t="s">
        <v>6658</v>
      </c>
      <c r="F2487" s="9">
        <v>45248.282978703697</v>
      </c>
      <c r="G2487" s="9">
        <v>45248.927499999998</v>
      </c>
      <c r="H2487" s="9">
        <v>45249.223256481477</v>
      </c>
      <c r="I2487" s="5" t="str">
        <f>IF(VLOOKUP(B2487, 'Customer Data'!B:C,2,FALSE)='Order Data per SKU'!E2487,"","Different")</f>
        <v/>
      </c>
      <c r="J2487" s="5">
        <f>VLOOKUP(C2487,'Warehouse Data'!A:G,7,FALSE)</f>
        <v>49.99</v>
      </c>
      <c r="K2487" s="5">
        <f t="shared" si="38"/>
        <v>199.96</v>
      </c>
      <c r="L2487" s="15">
        <f>PRODUCT(VLOOKUP(C2487,'Warehouse Data'!A:H,8,FALSE),D2487)</f>
        <v>2.4033811386124833</v>
      </c>
    </row>
    <row r="2488" spans="1:12" x14ac:dyDescent="0.3">
      <c r="A2488" t="s">
        <v>8689</v>
      </c>
      <c r="B2488" t="s">
        <v>7104</v>
      </c>
      <c r="C2488" t="s">
        <v>4723</v>
      </c>
      <c r="D2488" s="3">
        <v>4</v>
      </c>
      <c r="E2488" s="3" t="s">
        <v>6633</v>
      </c>
      <c r="F2488" s="9">
        <v>45248.683978703695</v>
      </c>
      <c r="G2488" s="9">
        <v>45248.760600000001</v>
      </c>
      <c r="H2488" s="9">
        <v>45248.823562037025</v>
      </c>
      <c r="I2488" s="5" t="str">
        <f>IF(VLOOKUP(B2488, 'Customer Data'!B:C,2,FALSE)='Order Data per SKU'!E2488,"","Different")</f>
        <v/>
      </c>
      <c r="J2488" s="5">
        <f>VLOOKUP(C2488,'Warehouse Data'!A:G,7,FALSE)</f>
        <v>5.99</v>
      </c>
      <c r="K2488" s="5">
        <f t="shared" si="38"/>
        <v>23.96</v>
      </c>
      <c r="L2488" s="15">
        <f>PRODUCT(VLOOKUP(C2488,'Warehouse Data'!A:H,8,FALSE),D2488)</f>
        <v>2.0031853828701776</v>
      </c>
    </row>
    <row r="2489" spans="1:12" x14ac:dyDescent="0.3">
      <c r="A2489" t="s">
        <v>8690</v>
      </c>
      <c r="B2489" t="s">
        <v>6977</v>
      </c>
      <c r="C2489" t="s">
        <v>3263</v>
      </c>
      <c r="D2489" s="3">
        <v>4</v>
      </c>
      <c r="E2489" s="3" t="s">
        <v>6645</v>
      </c>
      <c r="F2489" s="9">
        <v>45249.181978703695</v>
      </c>
      <c r="G2489" s="9">
        <v>45249.211300000003</v>
      </c>
      <c r="H2489" s="9">
        <v>45249.241006481476</v>
      </c>
      <c r="I2489" s="5" t="str">
        <f>IF(VLOOKUP(B2489, 'Customer Data'!B:C,2,FALSE)='Order Data per SKU'!E2489,"","Different")</f>
        <v/>
      </c>
      <c r="J2489" s="5">
        <f>VLOOKUP(C2489,'Warehouse Data'!A:G,7,FALSE)</f>
        <v>11.99</v>
      </c>
      <c r="K2489" s="5">
        <f t="shared" si="38"/>
        <v>47.96</v>
      </c>
      <c r="L2489" s="15">
        <f>PRODUCT(VLOOKUP(C2489,'Warehouse Data'!A:H,8,FALSE),D2489)</f>
        <v>1.613586715334943</v>
      </c>
    </row>
    <row r="2490" spans="1:12" x14ac:dyDescent="0.3">
      <c r="A2490" t="s">
        <v>8690</v>
      </c>
      <c r="B2490" t="s">
        <v>6977</v>
      </c>
      <c r="C2490" t="s">
        <v>4740</v>
      </c>
      <c r="D2490" s="3">
        <v>6</v>
      </c>
      <c r="E2490" s="3" t="s">
        <v>6645</v>
      </c>
      <c r="F2490" s="9">
        <v>45249.181978703695</v>
      </c>
      <c r="G2490" s="9">
        <v>45249.187599999997</v>
      </c>
      <c r="H2490" s="9">
        <v>45249.241006481476</v>
      </c>
      <c r="I2490" s="5" t="str">
        <f>IF(VLOOKUP(B2490, 'Customer Data'!B:C,2,FALSE)='Order Data per SKU'!E2490,"","Different")</f>
        <v/>
      </c>
      <c r="J2490" s="5">
        <f>VLOOKUP(C2490,'Warehouse Data'!A:G,7,FALSE)</f>
        <v>7.99</v>
      </c>
      <c r="K2490" s="5">
        <f t="shared" si="38"/>
        <v>47.94</v>
      </c>
      <c r="L2490" s="15">
        <f>PRODUCT(VLOOKUP(C2490,'Warehouse Data'!A:H,8,FALSE),D2490)</f>
        <v>6.0006489344695124</v>
      </c>
    </row>
    <row r="2491" spans="1:12" x14ac:dyDescent="0.3">
      <c r="A2491" t="s">
        <v>8691</v>
      </c>
      <c r="B2491" t="s">
        <v>6768</v>
      </c>
      <c r="C2491" t="s">
        <v>5302</v>
      </c>
      <c r="D2491" s="3">
        <v>1</v>
      </c>
      <c r="E2491" s="3" t="s">
        <v>6661</v>
      </c>
      <c r="F2491" s="9">
        <v>45249.513978703697</v>
      </c>
      <c r="G2491" s="9">
        <v>45249.601199999997</v>
      </c>
      <c r="H2491" s="9">
        <v>45249.661895370366</v>
      </c>
      <c r="I2491" s="5" t="str">
        <f>IF(VLOOKUP(B2491, 'Customer Data'!B:C,2,FALSE)='Order Data per SKU'!E2491,"","Different")</f>
        <v/>
      </c>
      <c r="J2491" s="5">
        <f>VLOOKUP(C2491,'Warehouse Data'!A:G,7,FALSE)</f>
        <v>22.99</v>
      </c>
      <c r="K2491" s="5">
        <f t="shared" si="38"/>
        <v>22.99</v>
      </c>
      <c r="L2491" s="15">
        <f>PRODUCT(VLOOKUP(C2491,'Warehouse Data'!A:H,8,FALSE),D2491)</f>
        <v>12.006976255342778</v>
      </c>
    </row>
    <row r="2492" spans="1:12" x14ac:dyDescent="0.3">
      <c r="A2492" t="s">
        <v>8691</v>
      </c>
      <c r="B2492" t="s">
        <v>6768</v>
      </c>
      <c r="C2492" t="s">
        <v>5119</v>
      </c>
      <c r="D2492" s="3">
        <v>6</v>
      </c>
      <c r="E2492" s="3" t="s">
        <v>6661</v>
      </c>
      <c r="F2492" s="9">
        <v>45249.513978703697</v>
      </c>
      <c r="G2492" s="9">
        <v>45249.528100000003</v>
      </c>
      <c r="H2492" s="9">
        <v>45249.661895370366</v>
      </c>
      <c r="I2492" s="5" t="str">
        <f>IF(VLOOKUP(B2492, 'Customer Data'!B:C,2,FALSE)='Order Data per SKU'!E2492,"","Different")</f>
        <v/>
      </c>
      <c r="J2492" s="5">
        <f>VLOOKUP(C2492,'Warehouse Data'!A:G,7,FALSE)</f>
        <v>24.99</v>
      </c>
      <c r="K2492" s="5">
        <f t="shared" si="38"/>
        <v>149.94</v>
      </c>
      <c r="L2492" s="15">
        <f>PRODUCT(VLOOKUP(C2492,'Warehouse Data'!A:H,8,FALSE),D2492)</f>
        <v>6.0188517715813408</v>
      </c>
    </row>
    <row r="2493" spans="1:12" x14ac:dyDescent="0.3">
      <c r="A2493" t="s">
        <v>8691</v>
      </c>
      <c r="B2493" t="s">
        <v>6768</v>
      </c>
      <c r="C2493" t="s">
        <v>4806</v>
      </c>
      <c r="D2493" s="3">
        <v>9</v>
      </c>
      <c r="E2493" s="3" t="s">
        <v>6661</v>
      </c>
      <c r="F2493" s="9">
        <v>45249.513978703697</v>
      </c>
      <c r="G2493" s="9">
        <v>45249.523000000001</v>
      </c>
      <c r="H2493" s="9">
        <v>45249.661895370366</v>
      </c>
      <c r="I2493" s="5" t="str">
        <f>IF(VLOOKUP(B2493, 'Customer Data'!B:C,2,FALSE)='Order Data per SKU'!E2493,"","Different")</f>
        <v/>
      </c>
      <c r="J2493" s="5">
        <f>VLOOKUP(C2493,'Warehouse Data'!A:G,7,FALSE)</f>
        <v>15.99</v>
      </c>
      <c r="K2493" s="5">
        <f t="shared" si="38"/>
        <v>143.91</v>
      </c>
      <c r="L2493" s="15">
        <f>PRODUCT(VLOOKUP(C2493,'Warehouse Data'!A:H,8,FALSE),D2493)</f>
        <v>198.07687913039524</v>
      </c>
    </row>
    <row r="2494" spans="1:12" x14ac:dyDescent="0.3">
      <c r="A2494" t="s">
        <v>8692</v>
      </c>
      <c r="B2494" t="s">
        <v>7079</v>
      </c>
      <c r="C2494" t="s">
        <v>4378</v>
      </c>
      <c r="D2494" s="3">
        <v>5</v>
      </c>
      <c r="E2494" s="3" t="s">
        <v>6653</v>
      </c>
      <c r="F2494" s="9">
        <v>45249.6189787037</v>
      </c>
      <c r="G2494" s="9">
        <v>45250.209900000002</v>
      </c>
      <c r="H2494" s="9">
        <v>45250.41481203703</v>
      </c>
      <c r="I2494" s="5" t="str">
        <f>IF(VLOOKUP(B2494, 'Customer Data'!B:C,2,FALSE)='Order Data per SKU'!E2494,"","Different")</f>
        <v/>
      </c>
      <c r="J2494" s="5">
        <f>VLOOKUP(C2494,'Warehouse Data'!A:G,7,FALSE)</f>
        <v>39.99</v>
      </c>
      <c r="K2494" s="5">
        <f t="shared" si="38"/>
        <v>199.95000000000002</v>
      </c>
      <c r="L2494" s="15">
        <f>PRODUCT(VLOOKUP(C2494,'Warehouse Data'!A:H,8,FALSE),D2494)</f>
        <v>200.03493906558276</v>
      </c>
    </row>
    <row r="2495" spans="1:12" x14ac:dyDescent="0.3">
      <c r="A2495" t="s">
        <v>8692</v>
      </c>
      <c r="B2495" t="s">
        <v>7079</v>
      </c>
      <c r="C2495" t="s">
        <v>4224</v>
      </c>
      <c r="D2495" s="3">
        <v>5</v>
      </c>
      <c r="E2495" s="3" t="s">
        <v>6653</v>
      </c>
      <c r="F2495" s="9">
        <v>45249.6189787037</v>
      </c>
      <c r="G2495" s="9">
        <v>45250.094499999999</v>
      </c>
      <c r="H2495" s="9">
        <v>45250.41481203703</v>
      </c>
      <c r="I2495" s="5" t="str">
        <f>IF(VLOOKUP(B2495, 'Customer Data'!B:C,2,FALSE)='Order Data per SKU'!E2495,"","Different")</f>
        <v/>
      </c>
      <c r="J2495" s="5">
        <f>VLOOKUP(C2495,'Warehouse Data'!A:G,7,FALSE)</f>
        <v>19.989999999999998</v>
      </c>
      <c r="K2495" s="5">
        <f t="shared" si="38"/>
        <v>99.949999999999989</v>
      </c>
      <c r="L2495" s="15">
        <f>PRODUCT(VLOOKUP(C2495,'Warehouse Data'!A:H,8,FALSE),D2495)</f>
        <v>25.047697141405237</v>
      </c>
    </row>
    <row r="2496" spans="1:12" x14ac:dyDescent="0.3">
      <c r="A2496" t="s">
        <v>8693</v>
      </c>
      <c r="B2496" t="s">
        <v>6947</v>
      </c>
      <c r="C2496" t="s">
        <v>4926</v>
      </c>
      <c r="D2496" s="3">
        <v>3</v>
      </c>
      <c r="E2496" s="3" t="s">
        <v>6627</v>
      </c>
      <c r="F2496" s="9">
        <v>45249.719978703703</v>
      </c>
      <c r="G2496" s="9">
        <v>45250.401100000003</v>
      </c>
      <c r="H2496" s="9">
        <v>45250.448450925927</v>
      </c>
      <c r="I2496" s="5" t="str">
        <f>IF(VLOOKUP(B2496, 'Customer Data'!B:C,2,FALSE)='Order Data per SKU'!E2496,"","Different")</f>
        <v/>
      </c>
      <c r="J2496" s="5">
        <f>VLOOKUP(C2496,'Warehouse Data'!A:G,7,FALSE)</f>
        <v>6.99</v>
      </c>
      <c r="K2496" s="5">
        <f t="shared" si="38"/>
        <v>20.97</v>
      </c>
      <c r="L2496" s="15">
        <f>PRODUCT(VLOOKUP(C2496,'Warehouse Data'!A:H,8,FALSE),D2496)</f>
        <v>6.0116584798988715</v>
      </c>
    </row>
    <row r="2497" spans="1:12" x14ac:dyDescent="0.3">
      <c r="A2497" t="s">
        <v>8693</v>
      </c>
      <c r="B2497" t="s">
        <v>6947</v>
      </c>
      <c r="C2497" t="s">
        <v>4754</v>
      </c>
      <c r="D2497" s="3">
        <v>6</v>
      </c>
      <c r="E2497" s="3" t="s">
        <v>6627</v>
      </c>
      <c r="F2497" s="9">
        <v>45249.719978703703</v>
      </c>
      <c r="G2497" s="9">
        <v>45250.232100000001</v>
      </c>
      <c r="H2497" s="9">
        <v>45250.448450925927</v>
      </c>
      <c r="I2497" s="5" t="str">
        <f>IF(VLOOKUP(B2497, 'Customer Data'!B:C,2,FALSE)='Order Data per SKU'!E2497,"","Different")</f>
        <v/>
      </c>
      <c r="J2497" s="5">
        <f>VLOOKUP(C2497,'Warehouse Data'!A:G,7,FALSE)</f>
        <v>39.99</v>
      </c>
      <c r="K2497" s="5">
        <f t="shared" si="38"/>
        <v>239.94</v>
      </c>
      <c r="L2497" s="15">
        <f>PRODUCT(VLOOKUP(C2497,'Warehouse Data'!A:H,8,FALSE),D2497)</f>
        <v>3.0319989144741895</v>
      </c>
    </row>
    <row r="2498" spans="1:12" x14ac:dyDescent="0.3">
      <c r="A2498" t="s">
        <v>8694</v>
      </c>
      <c r="B2498" t="s">
        <v>7084</v>
      </c>
      <c r="C2498" t="s">
        <v>4176</v>
      </c>
      <c r="D2498" s="3">
        <v>5</v>
      </c>
      <c r="E2498" s="3" t="s">
        <v>6643</v>
      </c>
      <c r="F2498" s="9">
        <v>45249.7249787037</v>
      </c>
      <c r="G2498" s="9">
        <v>45249.769800000002</v>
      </c>
      <c r="H2498" s="9">
        <v>45249.951367592592</v>
      </c>
      <c r="I2498" s="5" t="str">
        <f>IF(VLOOKUP(B2498, 'Customer Data'!B:C,2,FALSE)='Order Data per SKU'!E2498,"","Different")</f>
        <v/>
      </c>
      <c r="J2498" s="5">
        <f>VLOOKUP(C2498,'Warehouse Data'!A:G,7,FALSE)</f>
        <v>19.989999999999998</v>
      </c>
      <c r="K2498" s="5">
        <f t="shared" si="38"/>
        <v>99.949999999999989</v>
      </c>
      <c r="L2498" s="15">
        <f>PRODUCT(VLOOKUP(C2498,'Warehouse Data'!A:H,8,FALSE),D2498)</f>
        <v>5.0097900658005914</v>
      </c>
    </row>
    <row r="2499" spans="1:12" x14ac:dyDescent="0.3">
      <c r="A2499" t="s">
        <v>8694</v>
      </c>
      <c r="B2499" t="s">
        <v>7084</v>
      </c>
      <c r="C2499" t="s">
        <v>5885</v>
      </c>
      <c r="D2499" s="3">
        <v>1</v>
      </c>
      <c r="E2499" s="3" t="s">
        <v>6643</v>
      </c>
      <c r="F2499" s="9">
        <v>45249.7249787037</v>
      </c>
      <c r="G2499" s="9">
        <v>45249.865400000002</v>
      </c>
      <c r="H2499" s="9">
        <v>45249.951367592592</v>
      </c>
      <c r="I2499" s="5" t="str">
        <f>IF(VLOOKUP(B2499, 'Customer Data'!B:C,2,FALSE)='Order Data per SKU'!E2499,"","Different")</f>
        <v/>
      </c>
      <c r="J2499" s="5">
        <f>VLOOKUP(C2499,'Warehouse Data'!A:G,7,FALSE)</f>
        <v>199.99</v>
      </c>
      <c r="K2499" s="5">
        <f t="shared" si="38"/>
        <v>199.99</v>
      </c>
      <c r="L2499" s="15">
        <f>PRODUCT(VLOOKUP(C2499,'Warehouse Data'!A:H,8,FALSE),D2499)</f>
        <v>24.001052011219073</v>
      </c>
    </row>
    <row r="2500" spans="1:12" x14ac:dyDescent="0.3">
      <c r="A2500" t="s">
        <v>8694</v>
      </c>
      <c r="B2500" t="s">
        <v>7084</v>
      </c>
      <c r="C2500" t="s">
        <v>3218</v>
      </c>
      <c r="D2500" s="3">
        <v>2</v>
      </c>
      <c r="E2500" s="3" t="s">
        <v>6643</v>
      </c>
      <c r="F2500" s="9">
        <v>45249.7249787037</v>
      </c>
      <c r="G2500" s="9">
        <v>45249.728600000002</v>
      </c>
      <c r="H2500" s="9">
        <v>45249.951367592592</v>
      </c>
      <c r="I2500" s="5" t="str">
        <f>IF(VLOOKUP(B2500, 'Customer Data'!B:C,2,FALSE)='Order Data per SKU'!E2500,"","Different")</f>
        <v/>
      </c>
      <c r="J2500" s="5">
        <f>VLOOKUP(C2500,'Warehouse Data'!A:G,7,FALSE)</f>
        <v>54.99</v>
      </c>
      <c r="K2500" s="5">
        <f t="shared" ref="K2500:K2563" si="39">J2500*D2500</f>
        <v>109.98</v>
      </c>
      <c r="L2500" s="15">
        <f>PRODUCT(VLOOKUP(C2500,'Warehouse Data'!A:H,8,FALSE),D2500)</f>
        <v>30.015212350590488</v>
      </c>
    </row>
    <row r="2501" spans="1:12" x14ac:dyDescent="0.3">
      <c r="A2501" t="s">
        <v>8694</v>
      </c>
      <c r="B2501" t="s">
        <v>7084</v>
      </c>
      <c r="C2501" t="s">
        <v>5024</v>
      </c>
      <c r="D2501" s="3">
        <v>5</v>
      </c>
      <c r="E2501" s="3" t="s">
        <v>6643</v>
      </c>
      <c r="F2501" s="9">
        <v>45249.7249787037</v>
      </c>
      <c r="G2501" s="9">
        <v>45249.829899999997</v>
      </c>
      <c r="H2501" s="9">
        <v>45249.951367592592</v>
      </c>
      <c r="I2501" s="5" t="str">
        <f>IF(VLOOKUP(B2501, 'Customer Data'!B:C,2,FALSE)='Order Data per SKU'!E2501,"","Different")</f>
        <v/>
      </c>
      <c r="J2501" s="5">
        <f>VLOOKUP(C2501,'Warehouse Data'!A:G,7,FALSE)</f>
        <v>24.99</v>
      </c>
      <c r="K2501" s="5">
        <f t="shared" si="39"/>
        <v>124.94999999999999</v>
      </c>
      <c r="L2501" s="15">
        <f>PRODUCT(VLOOKUP(C2501,'Warehouse Data'!A:H,8,FALSE),D2501)</f>
        <v>20.021216017489564</v>
      </c>
    </row>
    <row r="2502" spans="1:12" x14ac:dyDescent="0.3">
      <c r="A2502" t="s">
        <v>8695</v>
      </c>
      <c r="B2502" t="s">
        <v>7188</v>
      </c>
      <c r="C2502" t="s">
        <v>3571</v>
      </c>
      <c r="D2502" s="3">
        <v>7</v>
      </c>
      <c r="E2502" s="3" t="s">
        <v>6660</v>
      </c>
      <c r="F2502" s="9">
        <v>45249.951978703699</v>
      </c>
      <c r="G2502" s="9">
        <v>45250.250699999997</v>
      </c>
      <c r="H2502" s="9">
        <v>45250.591562037029</v>
      </c>
      <c r="I2502" s="5" t="str">
        <f>IF(VLOOKUP(B2502, 'Customer Data'!B:C,2,FALSE)='Order Data per SKU'!E2502,"","Different")</f>
        <v/>
      </c>
      <c r="J2502" s="5">
        <f>VLOOKUP(C2502,'Warehouse Data'!A:G,7,FALSE)</f>
        <v>22.99</v>
      </c>
      <c r="K2502" s="5">
        <f t="shared" si="39"/>
        <v>160.92999999999998</v>
      </c>
      <c r="L2502" s="15">
        <f>PRODUCT(VLOOKUP(C2502,'Warehouse Data'!A:H,8,FALSE),D2502)</f>
        <v>1.450376616418652</v>
      </c>
    </row>
    <row r="2503" spans="1:12" x14ac:dyDescent="0.3">
      <c r="A2503" t="s">
        <v>8695</v>
      </c>
      <c r="B2503" t="s">
        <v>7188</v>
      </c>
      <c r="C2503" t="s">
        <v>5935</v>
      </c>
      <c r="D2503" s="3">
        <v>3</v>
      </c>
      <c r="E2503" s="3" t="s">
        <v>6660</v>
      </c>
      <c r="F2503" s="9">
        <v>45249.951978703699</v>
      </c>
      <c r="G2503" s="9">
        <v>45250.251300000004</v>
      </c>
      <c r="H2503" s="9">
        <v>45250.591562037029</v>
      </c>
      <c r="I2503" s="5" t="str">
        <f>IF(VLOOKUP(B2503, 'Customer Data'!B:C,2,FALSE)='Order Data per SKU'!E2503,"","Different")</f>
        <v/>
      </c>
      <c r="J2503" s="5">
        <f>VLOOKUP(C2503,'Warehouse Data'!A:G,7,FALSE)</f>
        <v>129.99</v>
      </c>
      <c r="K2503" s="5">
        <f t="shared" si="39"/>
        <v>389.97</v>
      </c>
      <c r="L2503" s="15">
        <f>PRODUCT(VLOOKUP(C2503,'Warehouse Data'!A:H,8,FALSE),D2503)</f>
        <v>0.30057062291882225</v>
      </c>
    </row>
    <row r="2504" spans="1:12" x14ac:dyDescent="0.3">
      <c r="A2504" t="s">
        <v>8696</v>
      </c>
      <c r="B2504" t="s">
        <v>6733</v>
      </c>
      <c r="C2504" t="s">
        <v>5809</v>
      </c>
      <c r="D2504" s="3">
        <v>5</v>
      </c>
      <c r="E2504" s="3" t="s">
        <v>6623</v>
      </c>
      <c r="F2504" s="9">
        <v>45250.2439787037</v>
      </c>
      <c r="G2504" s="9">
        <v>45250.442300000002</v>
      </c>
      <c r="H2504" s="9">
        <v>45250.741895370367</v>
      </c>
      <c r="I2504" s="5" t="str">
        <f>IF(VLOOKUP(B2504, 'Customer Data'!B:C,2,FALSE)='Order Data per SKU'!E2504,"","Different")</f>
        <v/>
      </c>
      <c r="J2504" s="5">
        <f>VLOOKUP(C2504,'Warehouse Data'!A:G,7,FALSE)</f>
        <v>149.99</v>
      </c>
      <c r="K2504" s="5">
        <f t="shared" si="39"/>
        <v>749.95</v>
      </c>
      <c r="L2504" s="15">
        <f>PRODUCT(VLOOKUP(C2504,'Warehouse Data'!A:H,8,FALSE),D2504)</f>
        <v>2.524118098670542</v>
      </c>
    </row>
    <row r="2505" spans="1:12" x14ac:dyDescent="0.3">
      <c r="A2505" t="s">
        <v>8697</v>
      </c>
      <c r="B2505" t="s">
        <v>7101</v>
      </c>
      <c r="C2505" t="s">
        <v>3079</v>
      </c>
      <c r="D2505" s="3">
        <v>5</v>
      </c>
      <c r="E2505" s="3" t="s">
        <v>6661</v>
      </c>
      <c r="F2505" s="9">
        <v>45250.468978703699</v>
      </c>
      <c r="G2505" s="9">
        <v>45251.0605</v>
      </c>
      <c r="H2505" s="9">
        <v>45251.149534259253</v>
      </c>
      <c r="I2505" s="5" t="str">
        <f>IF(VLOOKUP(B2505, 'Customer Data'!B:C,2,FALSE)='Order Data per SKU'!E2505,"","Different")</f>
        <v>Different</v>
      </c>
      <c r="J2505" s="5">
        <f>VLOOKUP(C2505,'Warehouse Data'!A:G,7,FALSE)</f>
        <v>85.99</v>
      </c>
      <c r="K2505" s="5">
        <f t="shared" si="39"/>
        <v>429.95</v>
      </c>
      <c r="L2505" s="15">
        <f>PRODUCT(VLOOKUP(C2505,'Warehouse Data'!A:H,8,FALSE),D2505)</f>
        <v>1.5475440466786532</v>
      </c>
    </row>
    <row r="2506" spans="1:12" x14ac:dyDescent="0.3">
      <c r="A2506" t="s">
        <v>8697</v>
      </c>
      <c r="B2506" t="s">
        <v>7101</v>
      </c>
      <c r="C2506" t="s">
        <v>3303</v>
      </c>
      <c r="D2506" s="3">
        <v>6</v>
      </c>
      <c r="E2506" s="3" t="s">
        <v>6661</v>
      </c>
      <c r="F2506" s="9">
        <v>45250.468978703699</v>
      </c>
      <c r="G2506" s="9">
        <v>45250.991000000002</v>
      </c>
      <c r="H2506" s="9">
        <v>45251.149534259253</v>
      </c>
      <c r="I2506" s="5" t="str">
        <f>IF(VLOOKUP(B2506, 'Customer Data'!B:C,2,FALSE)='Order Data per SKU'!E2506,"","Different")</f>
        <v>Different</v>
      </c>
      <c r="J2506" s="5">
        <f>VLOOKUP(C2506,'Warehouse Data'!A:G,7,FALSE)</f>
        <v>42.99</v>
      </c>
      <c r="K2506" s="5">
        <f t="shared" si="39"/>
        <v>257.94</v>
      </c>
      <c r="L2506" s="15">
        <f>PRODUCT(VLOOKUP(C2506,'Warehouse Data'!A:H,8,FALSE),D2506)</f>
        <v>3.0504919059655693</v>
      </c>
    </row>
    <row r="2507" spans="1:12" x14ac:dyDescent="0.3">
      <c r="A2507" t="s">
        <v>8698</v>
      </c>
      <c r="B2507" t="s">
        <v>6867</v>
      </c>
      <c r="C2507" t="s">
        <v>3212</v>
      </c>
      <c r="D2507" s="3">
        <v>3</v>
      </c>
      <c r="E2507" s="3" t="s">
        <v>6650</v>
      </c>
      <c r="F2507" s="9">
        <v>45250.877978703698</v>
      </c>
      <c r="G2507" s="9">
        <v>45251.527000000002</v>
      </c>
      <c r="H2507" s="9">
        <v>45251.809923148139</v>
      </c>
      <c r="I2507" s="5" t="str">
        <f>IF(VLOOKUP(B2507, 'Customer Data'!B:C,2,FALSE)='Order Data per SKU'!E2507,"","Different")</f>
        <v/>
      </c>
      <c r="J2507" s="5">
        <f>VLOOKUP(C2507,'Warehouse Data'!A:G,7,FALSE)</f>
        <v>56.99</v>
      </c>
      <c r="K2507" s="5">
        <f t="shared" si="39"/>
        <v>170.97</v>
      </c>
      <c r="L2507" s="15">
        <f>PRODUCT(VLOOKUP(C2507,'Warehouse Data'!A:H,8,FALSE),D2507)</f>
        <v>1.5222490969659606</v>
      </c>
    </row>
    <row r="2508" spans="1:12" x14ac:dyDescent="0.3">
      <c r="A2508" t="s">
        <v>8699</v>
      </c>
      <c r="B2508" t="s">
        <v>7244</v>
      </c>
      <c r="C2508" t="s">
        <v>3234</v>
      </c>
      <c r="D2508" s="3">
        <v>3</v>
      </c>
      <c r="E2508" s="3" t="s">
        <v>6650</v>
      </c>
      <c r="F2508" s="9">
        <v>45250.961978703701</v>
      </c>
      <c r="G2508" s="9">
        <v>45251.426800000001</v>
      </c>
      <c r="H2508" s="9">
        <v>45251.864062037035</v>
      </c>
      <c r="I2508" s="5" t="str">
        <f>IF(VLOOKUP(B2508, 'Customer Data'!B:C,2,FALSE)='Order Data per SKU'!E2508,"","Different")</f>
        <v/>
      </c>
      <c r="J2508" s="5">
        <f>VLOOKUP(C2508,'Warehouse Data'!A:G,7,FALSE)</f>
        <v>45.99</v>
      </c>
      <c r="K2508" s="5">
        <f t="shared" si="39"/>
        <v>137.97</v>
      </c>
      <c r="L2508" s="15">
        <f>PRODUCT(VLOOKUP(C2508,'Warehouse Data'!A:H,8,FALSE),D2508)</f>
        <v>1.8254363630203847</v>
      </c>
    </row>
    <row r="2509" spans="1:12" x14ac:dyDescent="0.3">
      <c r="A2509" t="s">
        <v>8700</v>
      </c>
      <c r="B2509" t="s">
        <v>6984</v>
      </c>
      <c r="C2509" t="s">
        <v>3025</v>
      </c>
      <c r="D2509" s="3">
        <v>10</v>
      </c>
      <c r="E2509" s="3" t="s">
        <v>6627</v>
      </c>
      <c r="F2509" s="9">
        <v>45251.450978703702</v>
      </c>
      <c r="G2509" s="9">
        <v>45251.599600000001</v>
      </c>
      <c r="H2509" s="9">
        <v>45251.939173148145</v>
      </c>
      <c r="I2509" s="5" t="str">
        <f>IF(VLOOKUP(B2509, 'Customer Data'!B:C,2,FALSE)='Order Data per SKU'!E2509,"","Different")</f>
        <v/>
      </c>
      <c r="J2509" s="5">
        <f>VLOOKUP(C2509,'Warehouse Data'!A:G,7,FALSE)</f>
        <v>45.99</v>
      </c>
      <c r="K2509" s="5">
        <f t="shared" si="39"/>
        <v>459.90000000000003</v>
      </c>
      <c r="L2509" s="15">
        <f>PRODUCT(VLOOKUP(C2509,'Warehouse Data'!A:H,8,FALSE),D2509)</f>
        <v>3.02127526402864</v>
      </c>
    </row>
    <row r="2510" spans="1:12" x14ac:dyDescent="0.3">
      <c r="A2510" t="s">
        <v>8700</v>
      </c>
      <c r="B2510" t="s">
        <v>6984</v>
      </c>
      <c r="C2510" t="s">
        <v>4976</v>
      </c>
      <c r="D2510" s="3">
        <v>2</v>
      </c>
      <c r="E2510" s="3" t="s">
        <v>6627</v>
      </c>
      <c r="F2510" s="9">
        <v>45251.450978703702</v>
      </c>
      <c r="G2510" s="9">
        <v>45251.657200000001</v>
      </c>
      <c r="H2510" s="9">
        <v>45251.939173148145</v>
      </c>
      <c r="I2510" s="5" t="str">
        <f>IF(VLOOKUP(B2510, 'Customer Data'!B:C,2,FALSE)='Order Data per SKU'!E2510,"","Different")</f>
        <v/>
      </c>
      <c r="J2510" s="5">
        <f>VLOOKUP(C2510,'Warehouse Data'!A:G,7,FALSE)</f>
        <v>15.99</v>
      </c>
      <c r="K2510" s="5">
        <f t="shared" si="39"/>
        <v>31.98</v>
      </c>
      <c r="L2510" s="15">
        <f>PRODUCT(VLOOKUP(C2510,'Warehouse Data'!A:H,8,FALSE),D2510)</f>
        <v>10.002544442508217</v>
      </c>
    </row>
    <row r="2511" spans="1:12" x14ac:dyDescent="0.3">
      <c r="A2511" t="s">
        <v>8700</v>
      </c>
      <c r="B2511" t="s">
        <v>6984</v>
      </c>
      <c r="C2511" t="s">
        <v>3407</v>
      </c>
      <c r="D2511" s="3">
        <v>13</v>
      </c>
      <c r="E2511" s="3" t="s">
        <v>6627</v>
      </c>
      <c r="F2511" s="9">
        <v>45251.450978703702</v>
      </c>
      <c r="G2511" s="9">
        <v>45251.714699999997</v>
      </c>
      <c r="H2511" s="9">
        <v>45251.939173148145</v>
      </c>
      <c r="I2511" s="5" t="str">
        <f>IF(VLOOKUP(B2511, 'Customer Data'!B:C,2,FALSE)='Order Data per SKU'!E2511,"","Different")</f>
        <v/>
      </c>
      <c r="J2511" s="5">
        <f>VLOOKUP(C2511,'Warehouse Data'!A:G,7,FALSE)</f>
        <v>9.99</v>
      </c>
      <c r="K2511" s="5">
        <f t="shared" si="39"/>
        <v>129.87</v>
      </c>
      <c r="L2511" s="15">
        <f>PRODUCT(VLOOKUP(C2511,'Warehouse Data'!A:H,8,FALSE),D2511)</f>
        <v>260.08420657497015</v>
      </c>
    </row>
    <row r="2512" spans="1:12" x14ac:dyDescent="0.3">
      <c r="A2512" t="s">
        <v>8700</v>
      </c>
      <c r="B2512" t="s">
        <v>6984</v>
      </c>
      <c r="C2512" t="s">
        <v>3415</v>
      </c>
      <c r="D2512" s="3">
        <v>7</v>
      </c>
      <c r="E2512" s="3" t="s">
        <v>6627</v>
      </c>
      <c r="F2512" s="9">
        <v>45251.450978703702</v>
      </c>
      <c r="G2512" s="9">
        <v>45251.614399999999</v>
      </c>
      <c r="H2512" s="9">
        <v>45251.939173148145</v>
      </c>
      <c r="I2512" s="5" t="str">
        <f>IF(VLOOKUP(B2512, 'Customer Data'!B:C,2,FALSE)='Order Data per SKU'!E2512,"","Different")</f>
        <v/>
      </c>
      <c r="J2512" s="5">
        <f>VLOOKUP(C2512,'Warehouse Data'!A:G,7,FALSE)</f>
        <v>24.99</v>
      </c>
      <c r="K2512" s="5">
        <f t="shared" si="39"/>
        <v>174.92999999999998</v>
      </c>
      <c r="L2512" s="15">
        <f>PRODUCT(VLOOKUP(C2512,'Warehouse Data'!A:H,8,FALSE),D2512)</f>
        <v>1.8176050916268069</v>
      </c>
    </row>
    <row r="2513" spans="1:12" x14ac:dyDescent="0.3">
      <c r="A2513" t="s">
        <v>8701</v>
      </c>
      <c r="B2513" t="s">
        <v>6920</v>
      </c>
      <c r="C2513" t="s">
        <v>3243</v>
      </c>
      <c r="D2513" s="3">
        <v>5</v>
      </c>
      <c r="E2513" s="3" t="s">
        <v>6655</v>
      </c>
      <c r="F2513" s="9">
        <v>45251.6019787037</v>
      </c>
      <c r="G2513" s="9">
        <v>45251.936600000001</v>
      </c>
      <c r="H2513" s="9">
        <v>45252.044339814813</v>
      </c>
      <c r="I2513" s="5" t="str">
        <f>IF(VLOOKUP(B2513, 'Customer Data'!B:C,2,FALSE)='Order Data per SKU'!E2513,"","Different")</f>
        <v/>
      </c>
      <c r="J2513" s="5">
        <f>VLOOKUP(C2513,'Warehouse Data'!A:G,7,FALSE)</f>
        <v>7.99</v>
      </c>
      <c r="K2513" s="5">
        <f t="shared" si="39"/>
        <v>39.950000000000003</v>
      </c>
      <c r="L2513" s="15">
        <f>PRODUCT(VLOOKUP(C2513,'Warehouse Data'!A:H,8,FALSE),D2513)</f>
        <v>10.025352907186351</v>
      </c>
    </row>
    <row r="2514" spans="1:12" x14ac:dyDescent="0.3">
      <c r="A2514" t="s">
        <v>8701</v>
      </c>
      <c r="B2514" t="s">
        <v>6920</v>
      </c>
      <c r="C2514" t="s">
        <v>5694</v>
      </c>
      <c r="D2514" s="3">
        <v>1</v>
      </c>
      <c r="E2514" s="3" t="s">
        <v>6655</v>
      </c>
      <c r="F2514" s="9">
        <v>45251.6019787037</v>
      </c>
      <c r="G2514" s="9">
        <v>45252.032200000001</v>
      </c>
      <c r="H2514" s="9">
        <v>45252.044339814813</v>
      </c>
      <c r="I2514" s="5" t="str">
        <f>IF(VLOOKUP(B2514, 'Customer Data'!B:C,2,FALSE)='Order Data per SKU'!E2514,"","Different")</f>
        <v/>
      </c>
      <c r="J2514" s="5">
        <f>VLOOKUP(C2514,'Warehouse Data'!A:G,7,FALSE)</f>
        <v>39.99</v>
      </c>
      <c r="K2514" s="5">
        <f t="shared" si="39"/>
        <v>39.99</v>
      </c>
      <c r="L2514" s="15">
        <f>PRODUCT(VLOOKUP(C2514,'Warehouse Data'!A:H,8,FALSE),D2514)</f>
        <v>11.004052701188114</v>
      </c>
    </row>
    <row r="2515" spans="1:12" x14ac:dyDescent="0.3">
      <c r="A2515" t="s">
        <v>8702</v>
      </c>
      <c r="B2515" t="s">
        <v>7073</v>
      </c>
      <c r="C2515" t="s">
        <v>3601</v>
      </c>
      <c r="D2515" s="3">
        <v>8</v>
      </c>
      <c r="E2515" s="3" t="s">
        <v>6658</v>
      </c>
      <c r="F2515" s="9">
        <v>45251.625978703698</v>
      </c>
      <c r="G2515" s="9">
        <v>45251.8361</v>
      </c>
      <c r="H2515" s="9">
        <v>45252.366256481473</v>
      </c>
      <c r="I2515" s="5" t="str">
        <f>IF(VLOOKUP(B2515, 'Customer Data'!B:C,2,FALSE)='Order Data per SKU'!E2515,"","Different")</f>
        <v/>
      </c>
      <c r="J2515" s="5">
        <f>VLOOKUP(C2515,'Warehouse Data'!A:G,7,FALSE)</f>
        <v>55.99</v>
      </c>
      <c r="K2515" s="5">
        <f t="shared" si="39"/>
        <v>447.92</v>
      </c>
      <c r="L2515" s="15">
        <f>PRODUCT(VLOOKUP(C2515,'Warehouse Data'!A:H,8,FALSE),D2515)</f>
        <v>32.061681854181167</v>
      </c>
    </row>
    <row r="2516" spans="1:12" x14ac:dyDescent="0.3">
      <c r="A2516" t="s">
        <v>8703</v>
      </c>
      <c r="B2516" t="s">
        <v>6910</v>
      </c>
      <c r="C2516" t="s">
        <v>3880</v>
      </c>
      <c r="D2516" s="3">
        <v>4</v>
      </c>
      <c r="E2516" s="3" t="s">
        <v>6623</v>
      </c>
      <c r="F2516" s="9">
        <v>45252.072978703698</v>
      </c>
      <c r="G2516" s="9">
        <v>45252.604299999999</v>
      </c>
      <c r="H2516" s="9">
        <v>45252.619506481475</v>
      </c>
      <c r="I2516" s="5" t="str">
        <f>IF(VLOOKUP(B2516, 'Customer Data'!B:C,2,FALSE)='Order Data per SKU'!E2516,"","Different")</f>
        <v/>
      </c>
      <c r="J2516" s="5">
        <f>VLOOKUP(C2516,'Warehouse Data'!A:G,7,FALSE)</f>
        <v>39.99</v>
      </c>
      <c r="K2516" s="5">
        <f t="shared" si="39"/>
        <v>159.96</v>
      </c>
      <c r="L2516" s="15">
        <f>PRODUCT(VLOOKUP(C2516,'Warehouse Data'!A:H,8,FALSE),D2516)</f>
        <v>8.0364931048333812</v>
      </c>
    </row>
    <row r="2517" spans="1:12" x14ac:dyDescent="0.3">
      <c r="A2517" t="s">
        <v>8703</v>
      </c>
      <c r="B2517" t="s">
        <v>6910</v>
      </c>
      <c r="C2517" t="s">
        <v>5232</v>
      </c>
      <c r="D2517" s="3">
        <v>4</v>
      </c>
      <c r="E2517" s="3" t="s">
        <v>6623</v>
      </c>
      <c r="F2517" s="9">
        <v>45252.072978703698</v>
      </c>
      <c r="G2517" s="9">
        <v>45252.614600000001</v>
      </c>
      <c r="H2517" s="9">
        <v>45252.619506481475</v>
      </c>
      <c r="I2517" s="5" t="str">
        <f>IF(VLOOKUP(B2517, 'Customer Data'!B:C,2,FALSE)='Order Data per SKU'!E2517,"","Different")</f>
        <v/>
      </c>
      <c r="J2517" s="5">
        <f>VLOOKUP(C2517,'Warehouse Data'!A:G,7,FALSE)</f>
        <v>20.99</v>
      </c>
      <c r="K2517" s="5">
        <f t="shared" si="39"/>
        <v>83.96</v>
      </c>
      <c r="L2517" s="15">
        <f>PRODUCT(VLOOKUP(C2517,'Warehouse Data'!A:H,8,FALSE),D2517)</f>
        <v>6.0393910742769039</v>
      </c>
    </row>
    <row r="2518" spans="1:12" x14ac:dyDescent="0.3">
      <c r="A2518" t="s">
        <v>8703</v>
      </c>
      <c r="B2518" t="s">
        <v>6910</v>
      </c>
      <c r="C2518" t="s">
        <v>3246</v>
      </c>
      <c r="D2518" s="3">
        <v>8</v>
      </c>
      <c r="E2518" s="3" t="s">
        <v>6623</v>
      </c>
      <c r="F2518" s="9">
        <v>45252.072978703698</v>
      </c>
      <c r="G2518" s="9">
        <v>45252.413099999998</v>
      </c>
      <c r="H2518" s="9">
        <v>45252.619506481475</v>
      </c>
      <c r="I2518" s="5" t="str">
        <f>IF(VLOOKUP(B2518, 'Customer Data'!B:C,2,FALSE)='Order Data per SKU'!E2518,"","Different")</f>
        <v/>
      </c>
      <c r="J2518" s="5">
        <f>VLOOKUP(C2518,'Warehouse Data'!A:G,7,FALSE)</f>
        <v>56.99</v>
      </c>
      <c r="K2518" s="5">
        <f t="shared" si="39"/>
        <v>455.92</v>
      </c>
      <c r="L2518" s="15">
        <f>PRODUCT(VLOOKUP(C2518,'Warehouse Data'!A:H,8,FALSE),D2518)</f>
        <v>224.00666960369122</v>
      </c>
    </row>
    <row r="2519" spans="1:12" x14ac:dyDescent="0.3">
      <c r="A2519" t="s">
        <v>8703</v>
      </c>
      <c r="B2519" t="s">
        <v>6910</v>
      </c>
      <c r="C2519" t="s">
        <v>4535</v>
      </c>
      <c r="D2519" s="3">
        <v>5</v>
      </c>
      <c r="E2519" s="3" t="s">
        <v>6623</v>
      </c>
      <c r="F2519" s="9">
        <v>45252.072978703698</v>
      </c>
      <c r="G2519" s="9">
        <v>45252.4931</v>
      </c>
      <c r="H2519" s="9">
        <v>45252.619506481475</v>
      </c>
      <c r="I2519" s="5" t="str">
        <f>IF(VLOOKUP(B2519, 'Customer Data'!B:C,2,FALSE)='Order Data per SKU'!E2519,"","Different")</f>
        <v/>
      </c>
      <c r="J2519" s="5">
        <f>VLOOKUP(C2519,'Warehouse Data'!A:G,7,FALSE)</f>
        <v>14.99</v>
      </c>
      <c r="K2519" s="5">
        <f t="shared" si="39"/>
        <v>74.95</v>
      </c>
      <c r="L2519" s="15">
        <f>PRODUCT(VLOOKUP(C2519,'Warehouse Data'!A:H,8,FALSE),D2519)</f>
        <v>5.0034891444208291</v>
      </c>
    </row>
    <row r="2520" spans="1:12" x14ac:dyDescent="0.3">
      <c r="A2520" t="s">
        <v>8704</v>
      </c>
      <c r="B2520" t="s">
        <v>6990</v>
      </c>
      <c r="C2520" t="s">
        <v>5499</v>
      </c>
      <c r="D2520" s="3">
        <v>5</v>
      </c>
      <c r="E2520" s="3" t="s">
        <v>6623</v>
      </c>
      <c r="F2520" s="9">
        <v>45252.217978703695</v>
      </c>
      <c r="G2520" s="9">
        <v>45252.3102</v>
      </c>
      <c r="H2520" s="9">
        <v>45252.459645370363</v>
      </c>
      <c r="I2520" s="5" t="str">
        <f>IF(VLOOKUP(B2520, 'Customer Data'!B:C,2,FALSE)='Order Data per SKU'!E2520,"","Different")</f>
        <v/>
      </c>
      <c r="J2520" s="5">
        <f>VLOOKUP(C2520,'Warehouse Data'!A:G,7,FALSE)</f>
        <v>16.989999999999998</v>
      </c>
      <c r="K2520" s="5">
        <f t="shared" si="39"/>
        <v>84.949999999999989</v>
      </c>
      <c r="L2520" s="15">
        <f>PRODUCT(VLOOKUP(C2520,'Warehouse Data'!A:H,8,FALSE),D2520)</f>
        <v>2.5215807198326647</v>
      </c>
    </row>
    <row r="2521" spans="1:12" x14ac:dyDescent="0.3">
      <c r="A2521" t="s">
        <v>8704</v>
      </c>
      <c r="B2521" t="s">
        <v>6990</v>
      </c>
      <c r="C2521" t="s">
        <v>4811</v>
      </c>
      <c r="D2521" s="3">
        <v>9</v>
      </c>
      <c r="E2521" s="3" t="s">
        <v>6623</v>
      </c>
      <c r="F2521" s="9">
        <v>45252.217978703695</v>
      </c>
      <c r="G2521" s="9">
        <v>45252.226499999997</v>
      </c>
      <c r="H2521" s="9">
        <v>45252.459645370363</v>
      </c>
      <c r="I2521" s="5" t="str">
        <f>IF(VLOOKUP(B2521, 'Customer Data'!B:C,2,FALSE)='Order Data per SKU'!E2521,"","Different")</f>
        <v/>
      </c>
      <c r="J2521" s="5">
        <f>VLOOKUP(C2521,'Warehouse Data'!A:G,7,FALSE)</f>
        <v>16.989999999999998</v>
      </c>
      <c r="K2521" s="5">
        <f t="shared" si="39"/>
        <v>152.91</v>
      </c>
      <c r="L2521" s="15">
        <f>PRODUCT(VLOOKUP(C2521,'Warehouse Data'!A:H,8,FALSE),D2521)</f>
        <v>99.053592025409699</v>
      </c>
    </row>
    <row r="2522" spans="1:12" x14ac:dyDescent="0.3">
      <c r="A2522" t="s">
        <v>8705</v>
      </c>
      <c r="B2522" t="s">
        <v>7005</v>
      </c>
      <c r="C2522" t="s">
        <v>3216</v>
      </c>
      <c r="D2522" s="3">
        <v>4</v>
      </c>
      <c r="E2522" s="3" t="s">
        <v>6631</v>
      </c>
      <c r="F2522" s="9">
        <v>45252.607978703694</v>
      </c>
      <c r="G2522" s="9">
        <v>45252.682800000002</v>
      </c>
      <c r="H2522" s="9">
        <v>45252.856589814808</v>
      </c>
      <c r="I2522" s="5" t="str">
        <f>IF(VLOOKUP(B2522, 'Customer Data'!B:C,2,FALSE)='Order Data per SKU'!E2522,"","Different")</f>
        <v/>
      </c>
      <c r="J2522" s="5">
        <f>VLOOKUP(C2522,'Warehouse Data'!A:G,7,FALSE)</f>
        <v>49.99</v>
      </c>
      <c r="K2522" s="5">
        <f t="shared" si="39"/>
        <v>199.96</v>
      </c>
      <c r="L2522" s="15">
        <f>PRODUCT(VLOOKUP(C2522,'Warehouse Data'!A:H,8,FALSE),D2522)</f>
        <v>1.2211181045427764</v>
      </c>
    </row>
    <row r="2523" spans="1:12" x14ac:dyDescent="0.3">
      <c r="A2523" t="s">
        <v>8705</v>
      </c>
      <c r="B2523" t="s">
        <v>7005</v>
      </c>
      <c r="C2523" t="s">
        <v>4528</v>
      </c>
      <c r="D2523" s="3">
        <v>6</v>
      </c>
      <c r="E2523" s="3" t="s">
        <v>6631</v>
      </c>
      <c r="F2523" s="9">
        <v>45252.607978703694</v>
      </c>
      <c r="G2523" s="9">
        <v>45252.664299999997</v>
      </c>
      <c r="H2523" s="9">
        <v>45252.856589814808</v>
      </c>
      <c r="I2523" s="5" t="str">
        <f>IF(VLOOKUP(B2523, 'Customer Data'!B:C,2,FALSE)='Order Data per SKU'!E2523,"","Different")</f>
        <v/>
      </c>
      <c r="J2523" s="5">
        <f>VLOOKUP(C2523,'Warehouse Data'!A:G,7,FALSE)</f>
        <v>19.989999999999998</v>
      </c>
      <c r="K2523" s="5">
        <f t="shared" si="39"/>
        <v>119.94</v>
      </c>
      <c r="L2523" s="15">
        <f>PRODUCT(VLOOKUP(C2523,'Warehouse Data'!A:H,8,FALSE),D2523)</f>
        <v>72.046023934260546</v>
      </c>
    </row>
    <row r="2524" spans="1:12" x14ac:dyDescent="0.3">
      <c r="A2524" t="s">
        <v>8705</v>
      </c>
      <c r="B2524" t="s">
        <v>7005</v>
      </c>
      <c r="C2524" t="s">
        <v>3184</v>
      </c>
      <c r="D2524" s="3">
        <v>3</v>
      </c>
      <c r="E2524" s="3" t="s">
        <v>6631</v>
      </c>
      <c r="F2524" s="9">
        <v>45252.607978703694</v>
      </c>
      <c r="G2524" s="9">
        <v>45252.813800000004</v>
      </c>
      <c r="H2524" s="9">
        <v>45252.856589814808</v>
      </c>
      <c r="I2524" s="5" t="str">
        <f>IF(VLOOKUP(B2524, 'Customer Data'!B:C,2,FALSE)='Order Data per SKU'!E2524,"","Different")</f>
        <v/>
      </c>
      <c r="J2524" s="5">
        <f>VLOOKUP(C2524,'Warehouse Data'!A:G,7,FALSE)</f>
        <v>26.99</v>
      </c>
      <c r="K2524" s="5">
        <f t="shared" si="39"/>
        <v>80.97</v>
      </c>
      <c r="L2524" s="15">
        <f>PRODUCT(VLOOKUP(C2524,'Warehouse Data'!A:H,8,FALSE),D2524)</f>
        <v>1.5202807545681409</v>
      </c>
    </row>
    <row r="2525" spans="1:12" x14ac:dyDescent="0.3">
      <c r="A2525" t="s">
        <v>8706</v>
      </c>
      <c r="B2525" t="s">
        <v>6891</v>
      </c>
      <c r="C2525" t="s">
        <v>3011</v>
      </c>
      <c r="D2525" s="3">
        <v>5</v>
      </c>
      <c r="E2525" s="3" t="s">
        <v>6640</v>
      </c>
      <c r="F2525" s="9">
        <v>45252.854978703697</v>
      </c>
      <c r="G2525" s="9">
        <v>45252.971599999997</v>
      </c>
      <c r="H2525" s="9">
        <v>45253.789006481478</v>
      </c>
      <c r="I2525" s="5" t="str">
        <f>IF(VLOOKUP(B2525, 'Customer Data'!B:C,2,FALSE)='Order Data per SKU'!E2525,"","Different")</f>
        <v/>
      </c>
      <c r="J2525" s="5">
        <f>VLOOKUP(C2525,'Warehouse Data'!A:G,7,FALSE)</f>
        <v>14.99</v>
      </c>
      <c r="K2525" s="5">
        <f t="shared" si="39"/>
        <v>74.95</v>
      </c>
      <c r="L2525" s="15">
        <f>PRODUCT(VLOOKUP(C2525,'Warehouse Data'!A:H,8,FALSE),D2525)</f>
        <v>120.02092639021809</v>
      </c>
    </row>
    <row r="2526" spans="1:12" x14ac:dyDescent="0.3">
      <c r="A2526" t="s">
        <v>8707</v>
      </c>
      <c r="B2526" t="s">
        <v>6789</v>
      </c>
      <c r="C2526" t="s">
        <v>5044</v>
      </c>
      <c r="D2526" s="3">
        <v>5</v>
      </c>
      <c r="E2526" s="3" t="s">
        <v>6623</v>
      </c>
      <c r="F2526" s="9">
        <v>45253.093978703699</v>
      </c>
      <c r="G2526" s="9">
        <v>45253.129399999998</v>
      </c>
      <c r="H2526" s="9">
        <v>45253.482867592589</v>
      </c>
      <c r="I2526" s="5" t="str">
        <f>IF(VLOOKUP(B2526, 'Customer Data'!B:C,2,FALSE)='Order Data per SKU'!E2526,"","Different")</f>
        <v/>
      </c>
      <c r="J2526" s="5">
        <f>VLOOKUP(C2526,'Warehouse Data'!A:G,7,FALSE)</f>
        <v>24.99</v>
      </c>
      <c r="K2526" s="5">
        <f t="shared" si="39"/>
        <v>124.94999999999999</v>
      </c>
      <c r="L2526" s="15">
        <f>PRODUCT(VLOOKUP(C2526,'Warehouse Data'!A:H,8,FALSE),D2526)</f>
        <v>2.5060085393616172</v>
      </c>
    </row>
    <row r="2527" spans="1:12" x14ac:dyDescent="0.3">
      <c r="A2527" t="s">
        <v>8707</v>
      </c>
      <c r="B2527" t="s">
        <v>6789</v>
      </c>
      <c r="C2527" t="s">
        <v>3630</v>
      </c>
      <c r="D2527" s="3">
        <v>6</v>
      </c>
      <c r="E2527" s="3" t="s">
        <v>6623</v>
      </c>
      <c r="F2527" s="9">
        <v>45253.093978703699</v>
      </c>
      <c r="G2527" s="9">
        <v>45253.107799999998</v>
      </c>
      <c r="H2527" s="9">
        <v>45253.482867592589</v>
      </c>
      <c r="I2527" s="5" t="str">
        <f>IF(VLOOKUP(B2527, 'Customer Data'!B:C,2,FALSE)='Order Data per SKU'!E2527,"","Different")</f>
        <v/>
      </c>
      <c r="J2527" s="5">
        <f>VLOOKUP(C2527,'Warehouse Data'!A:G,7,FALSE)</f>
        <v>9.99</v>
      </c>
      <c r="K2527" s="5">
        <f t="shared" si="39"/>
        <v>59.94</v>
      </c>
      <c r="L2527" s="15">
        <f>PRODUCT(VLOOKUP(C2527,'Warehouse Data'!A:H,8,FALSE),D2527)</f>
        <v>12.042579043571493</v>
      </c>
    </row>
    <row r="2528" spans="1:12" x14ac:dyDescent="0.3">
      <c r="A2528" t="s">
        <v>8708</v>
      </c>
      <c r="B2528" t="s">
        <v>7173</v>
      </c>
      <c r="C2528" t="s">
        <v>5495</v>
      </c>
      <c r="D2528" s="3">
        <v>3</v>
      </c>
      <c r="E2528" s="3" t="s">
        <v>6643</v>
      </c>
      <c r="F2528" s="9">
        <v>45253.319978703701</v>
      </c>
      <c r="G2528" s="9">
        <v>45253.542300000001</v>
      </c>
      <c r="H2528" s="9">
        <v>45254.142895370365</v>
      </c>
      <c r="I2528" s="5" t="str">
        <f>IF(VLOOKUP(B2528, 'Customer Data'!B:C,2,FALSE)='Order Data per SKU'!E2528,"","Different")</f>
        <v/>
      </c>
      <c r="J2528" s="5">
        <f>VLOOKUP(C2528,'Warehouse Data'!A:G,7,FALSE)</f>
        <v>8.99</v>
      </c>
      <c r="K2528" s="5">
        <f t="shared" si="39"/>
        <v>26.97</v>
      </c>
      <c r="L2528" s="15">
        <f>PRODUCT(VLOOKUP(C2528,'Warehouse Data'!A:H,8,FALSE),D2528)</f>
        <v>0.32672536367846178</v>
      </c>
    </row>
    <row r="2529" spans="1:12" x14ac:dyDescent="0.3">
      <c r="A2529" t="s">
        <v>8708</v>
      </c>
      <c r="B2529" t="s">
        <v>7173</v>
      </c>
      <c r="C2529" t="s">
        <v>5929</v>
      </c>
      <c r="D2529" s="3">
        <v>3</v>
      </c>
      <c r="E2529" s="3" t="s">
        <v>6643</v>
      </c>
      <c r="F2529" s="9">
        <v>45253.319978703701</v>
      </c>
      <c r="G2529" s="9">
        <v>45253.703200000004</v>
      </c>
      <c r="H2529" s="9">
        <v>45254.142895370365</v>
      </c>
      <c r="I2529" s="5" t="str">
        <f>IF(VLOOKUP(B2529, 'Customer Data'!B:C,2,FALSE)='Order Data per SKU'!E2529,"","Different")</f>
        <v/>
      </c>
      <c r="J2529" s="5">
        <f>VLOOKUP(C2529,'Warehouse Data'!A:G,7,FALSE)</f>
        <v>79.989999999999995</v>
      </c>
      <c r="K2529" s="5">
        <f t="shared" si="39"/>
        <v>239.96999999999997</v>
      </c>
      <c r="L2529" s="15">
        <f>PRODUCT(VLOOKUP(C2529,'Warehouse Data'!A:H,8,FALSE),D2529)</f>
        <v>72.007594525705969</v>
      </c>
    </row>
    <row r="2530" spans="1:12" x14ac:dyDescent="0.3">
      <c r="A2530" t="s">
        <v>8709</v>
      </c>
      <c r="B2530" t="s">
        <v>6902</v>
      </c>
      <c r="C2530" t="s">
        <v>3045</v>
      </c>
      <c r="D2530" s="3">
        <v>7</v>
      </c>
      <c r="E2530" s="3" t="s">
        <v>6631</v>
      </c>
      <c r="F2530" s="9">
        <v>45253.772978703702</v>
      </c>
      <c r="G2530" s="9">
        <v>45254.238100000002</v>
      </c>
      <c r="H2530" s="9">
        <v>45254.769506481483</v>
      </c>
      <c r="I2530" s="5" t="str">
        <f>IF(VLOOKUP(B2530, 'Customer Data'!B:C,2,FALSE)='Order Data per SKU'!E2530,"","Different")</f>
        <v/>
      </c>
      <c r="J2530" s="5">
        <f>VLOOKUP(C2530,'Warehouse Data'!A:G,7,FALSE)</f>
        <v>59.99</v>
      </c>
      <c r="K2530" s="5">
        <f t="shared" si="39"/>
        <v>419.93</v>
      </c>
      <c r="L2530" s="15">
        <f>PRODUCT(VLOOKUP(C2530,'Warehouse Data'!A:H,8,FALSE),D2530)</f>
        <v>140.05362970498356</v>
      </c>
    </row>
    <row r="2531" spans="1:12" x14ac:dyDescent="0.3">
      <c r="A2531" t="s">
        <v>8710</v>
      </c>
      <c r="B2531" t="s">
        <v>7100</v>
      </c>
      <c r="C2531" t="s">
        <v>5839</v>
      </c>
      <c r="D2531" s="3">
        <v>6</v>
      </c>
      <c r="E2531" s="3" t="s">
        <v>6640</v>
      </c>
      <c r="F2531" s="9">
        <v>45254.214978703705</v>
      </c>
      <c r="G2531" s="9">
        <v>45254.249300000003</v>
      </c>
      <c r="H2531" s="9">
        <v>45255.079562037041</v>
      </c>
      <c r="I2531" s="5" t="str">
        <f>IF(VLOOKUP(B2531, 'Customer Data'!B:C,2,FALSE)='Order Data per SKU'!E2531,"","Different")</f>
        <v/>
      </c>
      <c r="J2531" s="5">
        <f>VLOOKUP(C2531,'Warehouse Data'!A:G,7,FALSE)</f>
        <v>69.989999999999995</v>
      </c>
      <c r="K2531" s="5">
        <f t="shared" si="39"/>
        <v>419.93999999999994</v>
      </c>
      <c r="L2531" s="15">
        <f>PRODUCT(VLOOKUP(C2531,'Warehouse Data'!A:H,8,FALSE),D2531)</f>
        <v>24.004876348377437</v>
      </c>
    </row>
    <row r="2532" spans="1:12" x14ac:dyDescent="0.3">
      <c r="A2532" t="s">
        <v>8710</v>
      </c>
      <c r="B2532" t="s">
        <v>7100</v>
      </c>
      <c r="C2532" t="s">
        <v>4576</v>
      </c>
      <c r="D2532" s="3">
        <v>4</v>
      </c>
      <c r="E2532" s="3" t="s">
        <v>6640</v>
      </c>
      <c r="F2532" s="9">
        <v>45254.214978703705</v>
      </c>
      <c r="G2532" s="9">
        <v>45254.993300000002</v>
      </c>
      <c r="H2532" s="9">
        <v>45255.079562037041</v>
      </c>
      <c r="I2532" s="5" t="str">
        <f>IF(VLOOKUP(B2532, 'Customer Data'!B:C,2,FALSE)='Order Data per SKU'!E2532,"","Different")</f>
        <v/>
      </c>
      <c r="J2532" s="5">
        <f>VLOOKUP(C2532,'Warehouse Data'!A:G,7,FALSE)</f>
        <v>15.99</v>
      </c>
      <c r="K2532" s="5">
        <f t="shared" si="39"/>
        <v>63.96</v>
      </c>
      <c r="L2532" s="15">
        <f>PRODUCT(VLOOKUP(C2532,'Warehouse Data'!A:H,8,FALSE),D2532)</f>
        <v>4.8164322898954115</v>
      </c>
    </row>
    <row r="2533" spans="1:12" x14ac:dyDescent="0.3">
      <c r="A2533" t="s">
        <v>8710</v>
      </c>
      <c r="B2533" t="s">
        <v>7100</v>
      </c>
      <c r="C2533" t="s">
        <v>5367</v>
      </c>
      <c r="D2533" s="3">
        <v>2</v>
      </c>
      <c r="E2533" s="3" t="s">
        <v>6640</v>
      </c>
      <c r="F2533" s="9">
        <v>45254.214978703705</v>
      </c>
      <c r="G2533" s="9">
        <v>45255.018499999998</v>
      </c>
      <c r="H2533" s="9">
        <v>45255.079562037041</v>
      </c>
      <c r="I2533" s="5" t="str">
        <f>IF(VLOOKUP(B2533, 'Customer Data'!B:C,2,FALSE)='Order Data per SKU'!E2533,"","Different")</f>
        <v/>
      </c>
      <c r="J2533" s="5">
        <f>VLOOKUP(C2533,'Warehouse Data'!A:G,7,FALSE)</f>
        <v>16.989999999999998</v>
      </c>
      <c r="K2533" s="5">
        <f t="shared" si="39"/>
        <v>33.979999999999997</v>
      </c>
      <c r="L2533" s="15">
        <f>PRODUCT(VLOOKUP(C2533,'Warehouse Data'!A:H,8,FALSE),D2533)</f>
        <v>10.008355616566238</v>
      </c>
    </row>
    <row r="2534" spans="1:12" x14ac:dyDescent="0.3">
      <c r="A2534" t="s">
        <v>8711</v>
      </c>
      <c r="B2534" t="s">
        <v>7225</v>
      </c>
      <c r="C2534" t="s">
        <v>4791</v>
      </c>
      <c r="D2534" s="3">
        <v>1</v>
      </c>
      <c r="E2534" s="3" t="s">
        <v>6623</v>
      </c>
      <c r="F2534" s="9">
        <v>45254.690978703708</v>
      </c>
      <c r="G2534" s="9">
        <v>45254.851900000001</v>
      </c>
      <c r="H2534" s="9">
        <v>45254.920839814818</v>
      </c>
      <c r="I2534" s="5" t="str">
        <f>IF(VLOOKUP(B2534, 'Customer Data'!B:C,2,FALSE)='Order Data per SKU'!E2534,"","Different")</f>
        <v/>
      </c>
      <c r="J2534" s="5">
        <f>VLOOKUP(C2534,'Warehouse Data'!A:G,7,FALSE)</f>
        <v>9.99</v>
      </c>
      <c r="K2534" s="5">
        <f t="shared" si="39"/>
        <v>9.99</v>
      </c>
      <c r="L2534" s="15">
        <f>PRODUCT(VLOOKUP(C2534,'Warehouse Data'!A:H,8,FALSE),D2534)</f>
        <v>4.0069283100932696</v>
      </c>
    </row>
    <row r="2535" spans="1:12" x14ac:dyDescent="0.3">
      <c r="A2535" t="s">
        <v>8712</v>
      </c>
      <c r="B2535" t="s">
        <v>7058</v>
      </c>
      <c r="C2535" t="s">
        <v>5121</v>
      </c>
      <c r="D2535" s="3">
        <v>5</v>
      </c>
      <c r="E2535" s="3" t="s">
        <v>6661</v>
      </c>
      <c r="F2535" s="9">
        <v>45255.105978703708</v>
      </c>
      <c r="G2535" s="9">
        <v>45255.213100000001</v>
      </c>
      <c r="H2535" s="9">
        <v>45255.428200925933</v>
      </c>
      <c r="I2535" s="5" t="str">
        <f>IF(VLOOKUP(B2535, 'Customer Data'!B:C,2,FALSE)='Order Data per SKU'!E2535,"","Different")</f>
        <v/>
      </c>
      <c r="J2535" s="5">
        <f>VLOOKUP(C2535,'Warehouse Data'!A:G,7,FALSE)</f>
        <v>25.99</v>
      </c>
      <c r="K2535" s="5">
        <f t="shared" si="39"/>
        <v>129.94999999999999</v>
      </c>
      <c r="L2535" s="15">
        <f>PRODUCT(VLOOKUP(C2535,'Warehouse Data'!A:H,8,FALSE),D2535)</f>
        <v>0.54591543240558271</v>
      </c>
    </row>
    <row r="2536" spans="1:12" x14ac:dyDescent="0.3">
      <c r="A2536" t="s">
        <v>8713</v>
      </c>
      <c r="B2536" t="s">
        <v>6922</v>
      </c>
      <c r="C2536" t="s">
        <v>3117</v>
      </c>
      <c r="D2536" s="3">
        <v>4</v>
      </c>
      <c r="E2536" s="3" t="s">
        <v>6631</v>
      </c>
      <c r="F2536" s="9">
        <v>45255.14797870371</v>
      </c>
      <c r="G2536" s="9">
        <v>45255.964500000002</v>
      </c>
      <c r="H2536" s="9">
        <v>45256.078534259264</v>
      </c>
      <c r="I2536" s="5" t="str">
        <f>IF(VLOOKUP(B2536, 'Customer Data'!B:C,2,FALSE)='Order Data per SKU'!E2536,"","Different")</f>
        <v/>
      </c>
      <c r="J2536" s="5">
        <f>VLOOKUP(C2536,'Warehouse Data'!A:G,7,FALSE)</f>
        <v>79.989999999999995</v>
      </c>
      <c r="K2536" s="5">
        <f t="shared" si="39"/>
        <v>319.95999999999998</v>
      </c>
      <c r="L2536" s="15">
        <f>PRODUCT(VLOOKUP(C2536,'Warehouse Data'!A:H,8,FALSE),D2536)</f>
        <v>2.0143516112302553</v>
      </c>
    </row>
    <row r="2537" spans="1:12" x14ac:dyDescent="0.3">
      <c r="A2537" t="s">
        <v>8713</v>
      </c>
      <c r="B2537" t="s">
        <v>6922</v>
      </c>
      <c r="C2537" t="s">
        <v>4740</v>
      </c>
      <c r="D2537" s="3">
        <v>3</v>
      </c>
      <c r="E2537" s="3" t="s">
        <v>6631</v>
      </c>
      <c r="F2537" s="9">
        <v>45255.14797870371</v>
      </c>
      <c r="G2537" s="9">
        <v>45256.010399999999</v>
      </c>
      <c r="H2537" s="9">
        <v>45256.078534259264</v>
      </c>
      <c r="I2537" s="5" t="str">
        <f>IF(VLOOKUP(B2537, 'Customer Data'!B:C,2,FALSE)='Order Data per SKU'!E2537,"","Different")</f>
        <v/>
      </c>
      <c r="J2537" s="5">
        <f>VLOOKUP(C2537,'Warehouse Data'!A:G,7,FALSE)</f>
        <v>7.99</v>
      </c>
      <c r="K2537" s="5">
        <f t="shared" si="39"/>
        <v>23.97</v>
      </c>
      <c r="L2537" s="15">
        <f>PRODUCT(VLOOKUP(C2537,'Warehouse Data'!A:H,8,FALSE),D2537)</f>
        <v>3.0003244672347562</v>
      </c>
    </row>
    <row r="2538" spans="1:12" x14ac:dyDescent="0.3">
      <c r="A2538" t="s">
        <v>8714</v>
      </c>
      <c r="B2538" t="s">
        <v>7037</v>
      </c>
      <c r="C2538" t="s">
        <v>4919</v>
      </c>
      <c r="D2538" s="3">
        <v>3</v>
      </c>
      <c r="E2538" s="3" t="s">
        <v>6623</v>
      </c>
      <c r="F2538" s="9">
        <v>45255.224978703707</v>
      </c>
      <c r="G2538" s="9">
        <v>45255.236100000002</v>
      </c>
      <c r="H2538" s="9">
        <v>45255.252756481488</v>
      </c>
      <c r="I2538" s="5" t="str">
        <f>IF(VLOOKUP(B2538, 'Customer Data'!B:C,2,FALSE)='Order Data per SKU'!E2538,"","Different")</f>
        <v/>
      </c>
      <c r="J2538" s="5">
        <f>VLOOKUP(C2538,'Warehouse Data'!A:G,7,FALSE)</f>
        <v>8.99</v>
      </c>
      <c r="K2538" s="5">
        <f t="shared" si="39"/>
        <v>26.97</v>
      </c>
      <c r="L2538" s="15">
        <f>PRODUCT(VLOOKUP(C2538,'Warehouse Data'!A:H,8,FALSE),D2538)</f>
        <v>45.009637122639852</v>
      </c>
    </row>
    <row r="2539" spans="1:12" x14ac:dyDescent="0.3">
      <c r="A2539" t="s">
        <v>8714</v>
      </c>
      <c r="B2539" t="s">
        <v>7037</v>
      </c>
      <c r="C2539" t="s">
        <v>3842</v>
      </c>
      <c r="D2539" s="3">
        <v>6</v>
      </c>
      <c r="E2539" s="3" t="s">
        <v>6623</v>
      </c>
      <c r="F2539" s="9">
        <v>45255.224978703707</v>
      </c>
      <c r="G2539" s="9">
        <v>45255.2448</v>
      </c>
      <c r="H2539" s="9">
        <v>45255.252756481488</v>
      </c>
      <c r="I2539" s="5" t="str">
        <f>IF(VLOOKUP(B2539, 'Customer Data'!B:C,2,FALSE)='Order Data per SKU'!E2539,"","Different")</f>
        <v/>
      </c>
      <c r="J2539" s="5">
        <f>VLOOKUP(C2539,'Warehouse Data'!A:G,7,FALSE)</f>
        <v>64.989999999999995</v>
      </c>
      <c r="K2539" s="5">
        <f t="shared" si="39"/>
        <v>389.93999999999994</v>
      </c>
      <c r="L2539" s="15">
        <f>PRODUCT(VLOOKUP(C2539,'Warehouse Data'!A:H,8,FALSE),D2539)</f>
        <v>0.6523877481445487</v>
      </c>
    </row>
    <row r="2540" spans="1:12" x14ac:dyDescent="0.3">
      <c r="A2540" t="s">
        <v>8715</v>
      </c>
      <c r="B2540" t="s">
        <v>7018</v>
      </c>
      <c r="C2540" t="s">
        <v>4904</v>
      </c>
      <c r="D2540" s="3">
        <v>6</v>
      </c>
      <c r="E2540" s="3" t="s">
        <v>6623</v>
      </c>
      <c r="F2540" s="9">
        <v>45255.383978703707</v>
      </c>
      <c r="G2540" s="9">
        <v>45255.404699999999</v>
      </c>
      <c r="H2540" s="9">
        <v>45255.408978703708</v>
      </c>
      <c r="I2540" s="5" t="str">
        <f>IF(VLOOKUP(B2540, 'Customer Data'!B:C,2,FALSE)='Order Data per SKU'!E2540,"","Different")</f>
        <v/>
      </c>
      <c r="J2540" s="5">
        <f>VLOOKUP(C2540,'Warehouse Data'!A:G,7,FALSE)</f>
        <v>12.99</v>
      </c>
      <c r="K2540" s="5">
        <f t="shared" si="39"/>
        <v>77.94</v>
      </c>
      <c r="L2540" s="15">
        <f>PRODUCT(VLOOKUP(C2540,'Warehouse Data'!A:H,8,FALSE),D2540)</f>
        <v>0.61096742269625415</v>
      </c>
    </row>
    <row r="2541" spans="1:12" x14ac:dyDescent="0.3">
      <c r="A2541" t="s">
        <v>8716</v>
      </c>
      <c r="B2541" t="s">
        <v>6894</v>
      </c>
      <c r="C2541" t="s">
        <v>3609</v>
      </c>
      <c r="D2541" s="3">
        <v>3</v>
      </c>
      <c r="E2541" s="3" t="s">
        <v>6623</v>
      </c>
      <c r="F2541" s="9">
        <v>45255.525978703707</v>
      </c>
      <c r="G2541" s="9">
        <v>45255.6348</v>
      </c>
      <c r="H2541" s="9">
        <v>45255.690562037038</v>
      </c>
      <c r="I2541" s="5" t="str">
        <f>IF(VLOOKUP(B2541, 'Customer Data'!B:C,2,FALSE)='Order Data per SKU'!E2541,"","Different")</f>
        <v/>
      </c>
      <c r="J2541" s="5">
        <f>VLOOKUP(C2541,'Warehouse Data'!A:G,7,FALSE)</f>
        <v>34.99</v>
      </c>
      <c r="K2541" s="5">
        <f t="shared" si="39"/>
        <v>104.97</v>
      </c>
      <c r="L2541" s="15">
        <f>PRODUCT(VLOOKUP(C2541,'Warehouse Data'!A:H,8,FALSE),D2541)</f>
        <v>0.32681071312204868</v>
      </c>
    </row>
    <row r="2542" spans="1:12" x14ac:dyDescent="0.3">
      <c r="A2542" t="s">
        <v>8716</v>
      </c>
      <c r="B2542" t="s">
        <v>6894</v>
      </c>
      <c r="C2542" t="s">
        <v>5643</v>
      </c>
      <c r="D2542" s="3">
        <v>5</v>
      </c>
      <c r="E2542" s="3" t="s">
        <v>6623</v>
      </c>
      <c r="F2542" s="9">
        <v>45255.525978703707</v>
      </c>
      <c r="G2542" s="9">
        <v>45255.526700000002</v>
      </c>
      <c r="H2542" s="9">
        <v>45255.690562037038</v>
      </c>
      <c r="I2542" s="5" t="str">
        <f>IF(VLOOKUP(B2542, 'Customer Data'!B:C,2,FALSE)='Order Data per SKU'!E2542,"","Different")</f>
        <v/>
      </c>
      <c r="J2542" s="5">
        <f>VLOOKUP(C2542,'Warehouse Data'!A:G,7,FALSE)</f>
        <v>19.989999999999998</v>
      </c>
      <c r="K2542" s="5">
        <f t="shared" si="39"/>
        <v>99.949999999999989</v>
      </c>
      <c r="L2542" s="15">
        <f>PRODUCT(VLOOKUP(C2542,'Warehouse Data'!A:H,8,FALSE),D2542)</f>
        <v>1.0374650337573597</v>
      </c>
    </row>
    <row r="2543" spans="1:12" x14ac:dyDescent="0.3">
      <c r="A2543" t="s">
        <v>8716</v>
      </c>
      <c r="B2543" t="s">
        <v>6894</v>
      </c>
      <c r="C2543" t="s">
        <v>5796</v>
      </c>
      <c r="D2543" s="3">
        <v>5</v>
      </c>
      <c r="E2543" s="3" t="s">
        <v>6623</v>
      </c>
      <c r="F2543" s="9">
        <v>45255.525978703707</v>
      </c>
      <c r="G2543" s="9">
        <v>45255.631500000003</v>
      </c>
      <c r="H2543" s="9">
        <v>45255.690562037038</v>
      </c>
      <c r="I2543" s="5" t="str">
        <f>IF(VLOOKUP(B2543, 'Customer Data'!B:C,2,FALSE)='Order Data per SKU'!E2543,"","Different")</f>
        <v/>
      </c>
      <c r="J2543" s="5">
        <f>VLOOKUP(C2543,'Warehouse Data'!A:G,7,FALSE)</f>
        <v>89.99</v>
      </c>
      <c r="K2543" s="5">
        <f t="shared" si="39"/>
        <v>449.95</v>
      </c>
      <c r="L2543" s="15">
        <f>PRODUCT(VLOOKUP(C2543,'Warehouse Data'!A:H,8,FALSE),D2543)</f>
        <v>7.5271192804305969</v>
      </c>
    </row>
    <row r="2544" spans="1:12" x14ac:dyDescent="0.3">
      <c r="A2544" t="s">
        <v>8717</v>
      </c>
      <c r="B2544" t="s">
        <v>7062</v>
      </c>
      <c r="C2544" t="s">
        <v>5000</v>
      </c>
      <c r="D2544" s="3">
        <v>5</v>
      </c>
      <c r="E2544" s="3" t="s">
        <v>6623</v>
      </c>
      <c r="F2544" s="9">
        <v>45255.648978703706</v>
      </c>
      <c r="G2544" s="9">
        <v>45256.025399999999</v>
      </c>
      <c r="H2544" s="9">
        <v>45256.037867592597</v>
      </c>
      <c r="I2544" s="5" t="str">
        <f>IF(VLOOKUP(B2544, 'Customer Data'!B:C,2,FALSE)='Order Data per SKU'!E2544,"","Different")</f>
        <v/>
      </c>
      <c r="J2544" s="5">
        <f>VLOOKUP(C2544,'Warehouse Data'!A:G,7,FALSE)</f>
        <v>5.99</v>
      </c>
      <c r="K2544" s="5">
        <f t="shared" si="39"/>
        <v>29.950000000000003</v>
      </c>
      <c r="L2544" s="15">
        <f>PRODUCT(VLOOKUP(C2544,'Warehouse Data'!A:H,8,FALSE),D2544)</f>
        <v>4.0062933228852291</v>
      </c>
    </row>
    <row r="2545" spans="1:12" x14ac:dyDescent="0.3">
      <c r="A2545" t="s">
        <v>8717</v>
      </c>
      <c r="B2545" t="s">
        <v>7062</v>
      </c>
      <c r="C2545" t="s">
        <v>4191</v>
      </c>
      <c r="D2545" s="3">
        <v>9</v>
      </c>
      <c r="E2545" s="3" t="s">
        <v>6623</v>
      </c>
      <c r="F2545" s="9">
        <v>45255.648978703706</v>
      </c>
      <c r="G2545" s="9">
        <v>45255.7307</v>
      </c>
      <c r="H2545" s="9">
        <v>45256.037867592597</v>
      </c>
      <c r="I2545" s="5" t="str">
        <f>IF(VLOOKUP(B2545, 'Customer Data'!B:C,2,FALSE)='Order Data per SKU'!E2545,"","Different")</f>
        <v/>
      </c>
      <c r="J2545" s="5">
        <f>VLOOKUP(C2545,'Warehouse Data'!A:G,7,FALSE)</f>
        <v>89.99</v>
      </c>
      <c r="K2545" s="5">
        <f t="shared" si="39"/>
        <v>809.91</v>
      </c>
      <c r="L2545" s="15">
        <f>PRODUCT(VLOOKUP(C2545,'Warehouse Data'!A:H,8,FALSE),D2545)</f>
        <v>1.8319786915607654</v>
      </c>
    </row>
    <row r="2546" spans="1:12" x14ac:dyDescent="0.3">
      <c r="A2546" t="s">
        <v>8718</v>
      </c>
      <c r="B2546" t="s">
        <v>7253</v>
      </c>
      <c r="C2546" t="s">
        <v>3378</v>
      </c>
      <c r="D2546" s="3">
        <v>6</v>
      </c>
      <c r="E2546" s="3" t="s">
        <v>6619</v>
      </c>
      <c r="F2546" s="9">
        <v>45255.858978703705</v>
      </c>
      <c r="G2546" s="9">
        <v>45255.859499999999</v>
      </c>
      <c r="H2546" s="9">
        <v>45256.588839814816</v>
      </c>
      <c r="I2546" s="5" t="str">
        <f>IF(VLOOKUP(B2546, 'Customer Data'!B:C,2,FALSE)='Order Data per SKU'!E2546,"","Different")</f>
        <v>Different</v>
      </c>
      <c r="J2546" s="5">
        <f>VLOOKUP(C2546,'Warehouse Data'!A:G,7,FALSE)</f>
        <v>24.99</v>
      </c>
      <c r="K2546" s="5">
        <f t="shared" si="39"/>
        <v>149.94</v>
      </c>
      <c r="L2546" s="15">
        <f>PRODUCT(VLOOKUP(C2546,'Warehouse Data'!A:H,8,FALSE),D2546)</f>
        <v>66.003300829157254</v>
      </c>
    </row>
    <row r="2547" spans="1:12" x14ac:dyDescent="0.3">
      <c r="A2547" t="s">
        <v>8718</v>
      </c>
      <c r="B2547" t="s">
        <v>7253</v>
      </c>
      <c r="C2547" t="s">
        <v>3471</v>
      </c>
      <c r="D2547" s="3">
        <v>4</v>
      </c>
      <c r="E2547" s="3" t="s">
        <v>6619</v>
      </c>
      <c r="F2547" s="9">
        <v>45255.858978703705</v>
      </c>
      <c r="G2547" s="9">
        <v>45256.118900000001</v>
      </c>
      <c r="H2547" s="9">
        <v>45256.588839814816</v>
      </c>
      <c r="I2547" s="5" t="str">
        <f>IF(VLOOKUP(B2547, 'Customer Data'!B:C,2,FALSE)='Order Data per SKU'!E2547,"","Different")</f>
        <v>Different</v>
      </c>
      <c r="J2547" s="5">
        <f>VLOOKUP(C2547,'Warehouse Data'!A:G,7,FALSE)</f>
        <v>27.99</v>
      </c>
      <c r="K2547" s="5">
        <f t="shared" si="39"/>
        <v>111.96</v>
      </c>
      <c r="L2547" s="15">
        <f>PRODUCT(VLOOKUP(C2547,'Warehouse Data'!A:H,8,FALSE),D2547)</f>
        <v>12.029825931870093</v>
      </c>
    </row>
    <row r="2548" spans="1:12" x14ac:dyDescent="0.3">
      <c r="A2548" t="s">
        <v>8719</v>
      </c>
      <c r="B2548" t="s">
        <v>7142</v>
      </c>
      <c r="C2548" t="s">
        <v>4771</v>
      </c>
      <c r="D2548" s="3">
        <v>2</v>
      </c>
      <c r="E2548" s="3" t="s">
        <v>6653</v>
      </c>
      <c r="F2548" s="9">
        <v>45255.920978703703</v>
      </c>
      <c r="G2548" s="9">
        <v>45256.008399999999</v>
      </c>
      <c r="H2548" s="9">
        <v>45256.028617592594</v>
      </c>
      <c r="I2548" s="5" t="str">
        <f>IF(VLOOKUP(B2548, 'Customer Data'!B:C,2,FALSE)='Order Data per SKU'!E2548,"","Different")</f>
        <v/>
      </c>
      <c r="J2548" s="5">
        <f>VLOOKUP(C2548,'Warehouse Data'!A:G,7,FALSE)</f>
        <v>16.989999999999998</v>
      </c>
      <c r="K2548" s="5">
        <f t="shared" si="39"/>
        <v>33.979999999999997</v>
      </c>
      <c r="L2548" s="15">
        <f>PRODUCT(VLOOKUP(C2548,'Warehouse Data'!A:H,8,FALSE),D2548)</f>
        <v>20.004128159741068</v>
      </c>
    </row>
    <row r="2549" spans="1:12" x14ac:dyDescent="0.3">
      <c r="A2549" t="s">
        <v>8719</v>
      </c>
      <c r="B2549" t="s">
        <v>7142</v>
      </c>
      <c r="C2549" t="s">
        <v>4675</v>
      </c>
      <c r="D2549" s="3">
        <v>7</v>
      </c>
      <c r="E2549" s="3" t="s">
        <v>6653</v>
      </c>
      <c r="F2549" s="9">
        <v>45255.920978703703</v>
      </c>
      <c r="G2549" s="9">
        <v>45256.010999999999</v>
      </c>
      <c r="H2549" s="9">
        <v>45256.028617592594</v>
      </c>
      <c r="I2549" s="5" t="str">
        <f>IF(VLOOKUP(B2549, 'Customer Data'!B:C,2,FALSE)='Order Data per SKU'!E2549,"","Different")</f>
        <v/>
      </c>
      <c r="J2549" s="5">
        <f>VLOOKUP(C2549,'Warehouse Data'!A:G,7,FALSE)</f>
        <v>13.99</v>
      </c>
      <c r="K2549" s="5">
        <f t="shared" si="39"/>
        <v>97.93</v>
      </c>
      <c r="L2549" s="15">
        <f>PRODUCT(VLOOKUP(C2549,'Warehouse Data'!A:H,8,FALSE),D2549)</f>
        <v>7.0420037003029217</v>
      </c>
    </row>
    <row r="2550" spans="1:12" x14ac:dyDescent="0.3">
      <c r="A2550" t="s">
        <v>8719</v>
      </c>
      <c r="B2550" t="s">
        <v>7142</v>
      </c>
      <c r="C2550" t="s">
        <v>3423</v>
      </c>
      <c r="D2550" s="3">
        <v>7</v>
      </c>
      <c r="E2550" s="3" t="s">
        <v>6653</v>
      </c>
      <c r="F2550" s="9">
        <v>45255.920978703703</v>
      </c>
      <c r="G2550" s="9">
        <v>45255.991800000003</v>
      </c>
      <c r="H2550" s="9">
        <v>45256.028617592594</v>
      </c>
      <c r="I2550" s="5" t="str">
        <f>IF(VLOOKUP(B2550, 'Customer Data'!B:C,2,FALSE)='Order Data per SKU'!E2550,"","Different")</f>
        <v/>
      </c>
      <c r="J2550" s="5">
        <f>VLOOKUP(C2550,'Warehouse Data'!A:G,7,FALSE)</f>
        <v>44.99</v>
      </c>
      <c r="K2550" s="5">
        <f t="shared" si="39"/>
        <v>314.93</v>
      </c>
      <c r="L2550" s="15">
        <f>PRODUCT(VLOOKUP(C2550,'Warehouse Data'!A:H,8,FALSE),D2550)</f>
        <v>10.521615329158292</v>
      </c>
    </row>
    <row r="2551" spans="1:12" x14ac:dyDescent="0.3">
      <c r="A2551" t="s">
        <v>8720</v>
      </c>
      <c r="B2551" t="s">
        <v>7081</v>
      </c>
      <c r="C2551" t="s">
        <v>5965</v>
      </c>
      <c r="D2551" s="3">
        <v>5</v>
      </c>
      <c r="E2551" s="3" t="s">
        <v>6627</v>
      </c>
      <c r="F2551" s="9">
        <v>45256.355978703701</v>
      </c>
      <c r="G2551" s="9">
        <v>45256.373500000002</v>
      </c>
      <c r="H2551" s="9">
        <v>45256.537228703703</v>
      </c>
      <c r="I2551" s="5" t="str">
        <f>IF(VLOOKUP(B2551, 'Customer Data'!B:C,2,FALSE)='Order Data per SKU'!E2551,"","Different")</f>
        <v/>
      </c>
      <c r="J2551" s="5">
        <f>VLOOKUP(C2551,'Warehouse Data'!A:G,7,FALSE)</f>
        <v>9.99</v>
      </c>
      <c r="K2551" s="5">
        <f t="shared" si="39"/>
        <v>49.95</v>
      </c>
      <c r="L2551" s="15">
        <f>PRODUCT(VLOOKUP(C2551,'Warehouse Data'!A:H,8,FALSE),D2551)</f>
        <v>15.006388188033906</v>
      </c>
    </row>
    <row r="2552" spans="1:12" x14ac:dyDescent="0.3">
      <c r="A2552" t="s">
        <v>8721</v>
      </c>
      <c r="B2552" t="s">
        <v>7093</v>
      </c>
      <c r="C2552" t="s">
        <v>4047</v>
      </c>
      <c r="D2552" s="3">
        <v>3</v>
      </c>
      <c r="E2552" s="3" t="s">
        <v>6627</v>
      </c>
      <c r="F2552" s="9">
        <v>45256.651978703703</v>
      </c>
      <c r="G2552" s="9">
        <v>45256.813199999997</v>
      </c>
      <c r="H2552" s="9">
        <v>45257.088089814817</v>
      </c>
      <c r="I2552" s="5" t="str">
        <f>IF(VLOOKUP(B2552, 'Customer Data'!B:C,2,FALSE)='Order Data per SKU'!E2552,"","Different")</f>
        <v/>
      </c>
      <c r="J2552" s="5">
        <f>VLOOKUP(C2552,'Warehouse Data'!A:G,7,FALSE)</f>
        <v>24.99</v>
      </c>
      <c r="K2552" s="5">
        <f t="shared" si="39"/>
        <v>74.97</v>
      </c>
      <c r="L2552" s="15">
        <f>PRODUCT(VLOOKUP(C2552,'Warehouse Data'!A:H,8,FALSE),D2552)</f>
        <v>6.0161332787347384</v>
      </c>
    </row>
    <row r="2553" spans="1:12" x14ac:dyDescent="0.3">
      <c r="A2553" t="s">
        <v>8721</v>
      </c>
      <c r="B2553" t="s">
        <v>7093</v>
      </c>
      <c r="C2553" t="s">
        <v>5285</v>
      </c>
      <c r="D2553" s="3">
        <v>4</v>
      </c>
      <c r="E2553" s="3" t="s">
        <v>6627</v>
      </c>
      <c r="F2553" s="9">
        <v>45256.651978703703</v>
      </c>
      <c r="G2553" s="9">
        <v>45256.737000000001</v>
      </c>
      <c r="H2553" s="9">
        <v>45257.088089814817</v>
      </c>
      <c r="I2553" s="5" t="str">
        <f>IF(VLOOKUP(B2553, 'Customer Data'!B:C,2,FALSE)='Order Data per SKU'!E2553,"","Different")</f>
        <v/>
      </c>
      <c r="J2553" s="5">
        <f>VLOOKUP(C2553,'Warehouse Data'!A:G,7,FALSE)</f>
        <v>25.99</v>
      </c>
      <c r="K2553" s="5">
        <f t="shared" si="39"/>
        <v>103.96</v>
      </c>
      <c r="L2553" s="15">
        <f>PRODUCT(VLOOKUP(C2553,'Warehouse Data'!A:H,8,FALSE),D2553)</f>
        <v>0.80577142560320592</v>
      </c>
    </row>
    <row r="2554" spans="1:12" x14ac:dyDescent="0.3">
      <c r="A2554" t="s">
        <v>8722</v>
      </c>
      <c r="B2554" t="s">
        <v>6795</v>
      </c>
      <c r="C2554" t="s">
        <v>4287</v>
      </c>
      <c r="D2554" s="3">
        <v>4</v>
      </c>
      <c r="E2554" s="3" t="s">
        <v>6663</v>
      </c>
      <c r="F2554" s="9">
        <v>45256.818978703704</v>
      </c>
      <c r="G2554" s="9">
        <v>45257.034899999999</v>
      </c>
      <c r="H2554" s="9">
        <v>45257.408562037039</v>
      </c>
      <c r="I2554" s="5" t="str">
        <f>IF(VLOOKUP(B2554, 'Customer Data'!B:C,2,FALSE)='Order Data per SKU'!E2554,"","Different")</f>
        <v>Different</v>
      </c>
      <c r="J2554" s="5">
        <f>VLOOKUP(C2554,'Warehouse Data'!A:G,7,FALSE)</f>
        <v>89.99</v>
      </c>
      <c r="K2554" s="5">
        <f t="shared" si="39"/>
        <v>359.96</v>
      </c>
      <c r="L2554" s="15">
        <f>PRODUCT(VLOOKUP(C2554,'Warehouse Data'!A:H,8,FALSE),D2554)</f>
        <v>28.010020549381817</v>
      </c>
    </row>
    <row r="2555" spans="1:12" x14ac:dyDescent="0.3">
      <c r="A2555" t="s">
        <v>8722</v>
      </c>
      <c r="B2555" t="s">
        <v>6795</v>
      </c>
      <c r="C2555" t="s">
        <v>4593</v>
      </c>
      <c r="D2555" s="3">
        <v>5</v>
      </c>
      <c r="E2555" s="3" t="s">
        <v>6663</v>
      </c>
      <c r="F2555" s="9">
        <v>45256.818978703704</v>
      </c>
      <c r="G2555" s="9">
        <v>45256.919699999999</v>
      </c>
      <c r="H2555" s="9">
        <v>45257.408562037039</v>
      </c>
      <c r="I2555" s="5" t="str">
        <f>IF(VLOOKUP(B2555, 'Customer Data'!B:C,2,FALSE)='Order Data per SKU'!E2555,"","Different")</f>
        <v>Different</v>
      </c>
      <c r="J2555" s="5">
        <f>VLOOKUP(C2555,'Warehouse Data'!A:G,7,FALSE)</f>
        <v>14.99</v>
      </c>
      <c r="K2555" s="5">
        <f t="shared" si="39"/>
        <v>74.95</v>
      </c>
      <c r="L2555" s="15">
        <f>PRODUCT(VLOOKUP(C2555,'Warehouse Data'!A:H,8,FALSE),D2555)</f>
        <v>2.5396678736348708</v>
      </c>
    </row>
    <row r="2556" spans="1:12" x14ac:dyDescent="0.3">
      <c r="A2556" t="s">
        <v>8723</v>
      </c>
      <c r="B2556" t="s">
        <v>6762</v>
      </c>
      <c r="C2556" t="s">
        <v>4315</v>
      </c>
      <c r="D2556" s="3">
        <v>3</v>
      </c>
      <c r="E2556" s="3" t="s">
        <v>6660</v>
      </c>
      <c r="F2556" s="9">
        <v>45257.180978703705</v>
      </c>
      <c r="G2556" s="9">
        <v>45257.757299999997</v>
      </c>
      <c r="H2556" s="9">
        <v>45258.112923148146</v>
      </c>
      <c r="I2556" s="5" t="str">
        <f>IF(VLOOKUP(B2556, 'Customer Data'!B:C,2,FALSE)='Order Data per SKU'!E2556,"","Different")</f>
        <v/>
      </c>
      <c r="J2556" s="5">
        <f>VLOOKUP(C2556,'Warehouse Data'!A:G,7,FALSE)</f>
        <v>22.99</v>
      </c>
      <c r="K2556" s="5">
        <f t="shared" si="39"/>
        <v>68.97</v>
      </c>
      <c r="L2556" s="15">
        <f>PRODUCT(VLOOKUP(C2556,'Warehouse Data'!A:H,8,FALSE),D2556)</f>
        <v>3.0144266289000234</v>
      </c>
    </row>
    <row r="2557" spans="1:12" x14ac:dyDescent="0.3">
      <c r="A2557" t="s">
        <v>8724</v>
      </c>
      <c r="B2557" t="s">
        <v>7142</v>
      </c>
      <c r="C2557" t="s">
        <v>4227</v>
      </c>
      <c r="D2557" s="3">
        <v>5</v>
      </c>
      <c r="E2557" s="3" t="s">
        <v>6653</v>
      </c>
      <c r="F2557" s="9">
        <v>45257.650978703707</v>
      </c>
      <c r="G2557" s="9">
        <v>45257.965700000001</v>
      </c>
      <c r="H2557" s="9">
        <v>45258.368339814821</v>
      </c>
      <c r="I2557" s="5" t="str">
        <f>IF(VLOOKUP(B2557, 'Customer Data'!B:C,2,FALSE)='Order Data per SKU'!E2557,"","Different")</f>
        <v/>
      </c>
      <c r="J2557" s="5">
        <f>VLOOKUP(C2557,'Warehouse Data'!A:G,7,FALSE)</f>
        <v>19.989999999999998</v>
      </c>
      <c r="K2557" s="5">
        <f t="shared" si="39"/>
        <v>99.949999999999989</v>
      </c>
      <c r="L2557" s="15">
        <f>PRODUCT(VLOOKUP(C2557,'Warehouse Data'!A:H,8,FALSE),D2557)</f>
        <v>25.018495582653138</v>
      </c>
    </row>
    <row r="2558" spans="1:12" x14ac:dyDescent="0.3">
      <c r="A2558" t="s">
        <v>8725</v>
      </c>
      <c r="B2558" t="s">
        <v>7158</v>
      </c>
      <c r="C2558" t="s">
        <v>3787</v>
      </c>
      <c r="D2558" s="3">
        <v>6</v>
      </c>
      <c r="E2558" s="3" t="s">
        <v>6623</v>
      </c>
      <c r="F2558" s="9">
        <v>45258.038978703706</v>
      </c>
      <c r="G2558" s="9">
        <v>45258.285300000003</v>
      </c>
      <c r="H2558" s="9">
        <v>45258.876478703707</v>
      </c>
      <c r="I2558" s="5" t="str">
        <f>IF(VLOOKUP(B2558, 'Customer Data'!B:C,2,FALSE)='Order Data per SKU'!E2558,"","Different")</f>
        <v/>
      </c>
      <c r="J2558" s="5">
        <f>VLOOKUP(C2558,'Warehouse Data'!A:G,7,FALSE)</f>
        <v>19.989999999999998</v>
      </c>
      <c r="K2558" s="5">
        <f t="shared" si="39"/>
        <v>119.94</v>
      </c>
      <c r="L2558" s="15">
        <f>PRODUCT(VLOOKUP(C2558,'Warehouse Data'!A:H,8,FALSE),D2558)</f>
        <v>0.61549901643030669</v>
      </c>
    </row>
    <row r="2559" spans="1:12" x14ac:dyDescent="0.3">
      <c r="A2559" t="s">
        <v>8725</v>
      </c>
      <c r="B2559" t="s">
        <v>7158</v>
      </c>
      <c r="C2559" t="s">
        <v>5471</v>
      </c>
      <c r="D2559" s="3">
        <v>9</v>
      </c>
      <c r="E2559" s="3" t="s">
        <v>6623</v>
      </c>
      <c r="F2559" s="9">
        <v>45258.038978703706</v>
      </c>
      <c r="G2559" s="9">
        <v>45258.648399999998</v>
      </c>
      <c r="H2559" s="9">
        <v>45258.876478703707</v>
      </c>
      <c r="I2559" s="5" t="str">
        <f>IF(VLOOKUP(B2559, 'Customer Data'!B:C,2,FALSE)='Order Data per SKU'!E2559,"","Different")</f>
        <v/>
      </c>
      <c r="J2559" s="5">
        <f>VLOOKUP(C2559,'Warehouse Data'!A:G,7,FALSE)</f>
        <v>27.99</v>
      </c>
      <c r="K2559" s="5">
        <f t="shared" si="39"/>
        <v>251.91</v>
      </c>
      <c r="L2559" s="15">
        <f>PRODUCT(VLOOKUP(C2559,'Warehouse Data'!A:H,8,FALSE),D2559)</f>
        <v>4.5087205782718467</v>
      </c>
    </row>
    <row r="2560" spans="1:12" x14ac:dyDescent="0.3">
      <c r="A2560" t="s">
        <v>8726</v>
      </c>
      <c r="B2560" t="s">
        <v>7074</v>
      </c>
      <c r="C2560" t="s">
        <v>3771</v>
      </c>
      <c r="D2560" s="3">
        <v>8</v>
      </c>
      <c r="E2560" s="3" t="s">
        <v>6655</v>
      </c>
      <c r="F2560" s="9">
        <v>45258.334978703708</v>
      </c>
      <c r="G2560" s="9">
        <v>45258.775800000003</v>
      </c>
      <c r="H2560" s="9">
        <v>45258.896784259261</v>
      </c>
      <c r="I2560" s="5" t="str">
        <f>IF(VLOOKUP(B2560, 'Customer Data'!B:C,2,FALSE)='Order Data per SKU'!E2560,"","Different")</f>
        <v/>
      </c>
      <c r="J2560" s="5">
        <f>VLOOKUP(C2560,'Warehouse Data'!A:G,7,FALSE)</f>
        <v>12.99</v>
      </c>
      <c r="K2560" s="5">
        <f t="shared" si="39"/>
        <v>103.92</v>
      </c>
      <c r="L2560" s="15">
        <f>PRODUCT(VLOOKUP(C2560,'Warehouse Data'!A:H,8,FALSE),D2560)</f>
        <v>3.2367220475919547</v>
      </c>
    </row>
    <row r="2561" spans="1:12" x14ac:dyDescent="0.3">
      <c r="A2561" t="s">
        <v>8726</v>
      </c>
      <c r="B2561" t="s">
        <v>7074</v>
      </c>
      <c r="C2561" t="s">
        <v>5113</v>
      </c>
      <c r="D2561" s="3">
        <v>6</v>
      </c>
      <c r="E2561" s="3" t="s">
        <v>6655</v>
      </c>
      <c r="F2561" s="9">
        <v>45258.334978703708</v>
      </c>
      <c r="G2561" s="9">
        <v>45258.6492</v>
      </c>
      <c r="H2561" s="9">
        <v>45258.896784259261</v>
      </c>
      <c r="I2561" s="5" t="str">
        <f>IF(VLOOKUP(B2561, 'Customer Data'!B:C,2,FALSE)='Order Data per SKU'!E2561,"","Different")</f>
        <v/>
      </c>
      <c r="J2561" s="5">
        <f>VLOOKUP(C2561,'Warehouse Data'!A:G,7,FALSE)</f>
        <v>19.989999999999998</v>
      </c>
      <c r="K2561" s="5">
        <f t="shared" si="39"/>
        <v>119.94</v>
      </c>
      <c r="L2561" s="15">
        <f>PRODUCT(VLOOKUP(C2561,'Warehouse Data'!A:H,8,FALSE),D2561)</f>
        <v>12.036967174162163</v>
      </c>
    </row>
    <row r="2562" spans="1:12" x14ac:dyDescent="0.3">
      <c r="A2562" t="s">
        <v>8727</v>
      </c>
      <c r="B2562" t="s">
        <v>7229</v>
      </c>
      <c r="C2562" t="s">
        <v>5450</v>
      </c>
      <c r="D2562" s="3">
        <v>2</v>
      </c>
      <c r="E2562" s="3" t="s">
        <v>6624</v>
      </c>
      <c r="F2562" s="9">
        <v>45258.82997870371</v>
      </c>
      <c r="G2562" s="9">
        <v>45259.281199999998</v>
      </c>
      <c r="H2562" s="9">
        <v>45259.775117592602</v>
      </c>
      <c r="I2562" s="5" t="str">
        <f>IF(VLOOKUP(B2562, 'Customer Data'!B:C,2,FALSE)='Order Data per SKU'!E2562,"","Different")</f>
        <v/>
      </c>
      <c r="J2562" s="5">
        <f>VLOOKUP(C2562,'Warehouse Data'!A:G,7,FALSE)</f>
        <v>27.99</v>
      </c>
      <c r="K2562" s="5">
        <f t="shared" si="39"/>
        <v>55.98</v>
      </c>
      <c r="L2562" s="15">
        <f>PRODUCT(VLOOKUP(C2562,'Warehouse Data'!A:H,8,FALSE),D2562)</f>
        <v>3.0021464007877396</v>
      </c>
    </row>
    <row r="2563" spans="1:12" x14ac:dyDescent="0.3">
      <c r="A2563" t="s">
        <v>8728</v>
      </c>
      <c r="B2563" t="s">
        <v>7118</v>
      </c>
      <c r="C2563" t="s">
        <v>5469</v>
      </c>
      <c r="D2563" s="3">
        <v>9</v>
      </c>
      <c r="E2563" s="3" t="s">
        <v>6636</v>
      </c>
      <c r="F2563" s="9">
        <v>45258.84497870371</v>
      </c>
      <c r="G2563" s="9">
        <v>45259.501499999998</v>
      </c>
      <c r="H2563" s="9">
        <v>45259.799839814819</v>
      </c>
      <c r="I2563" s="5" t="str">
        <f>IF(VLOOKUP(B2563, 'Customer Data'!B:C,2,FALSE)='Order Data per SKU'!E2563,"","Different")</f>
        <v/>
      </c>
      <c r="J2563" s="5">
        <f>VLOOKUP(C2563,'Warehouse Data'!A:G,7,FALSE)</f>
        <v>25.99</v>
      </c>
      <c r="K2563" s="5">
        <f t="shared" si="39"/>
        <v>233.91</v>
      </c>
      <c r="L2563" s="15">
        <f>PRODUCT(VLOOKUP(C2563,'Warehouse Data'!A:H,8,FALSE),D2563)</f>
        <v>4.5345756327362476</v>
      </c>
    </row>
    <row r="2564" spans="1:12" x14ac:dyDescent="0.3">
      <c r="A2564" t="s">
        <v>8728</v>
      </c>
      <c r="B2564" t="s">
        <v>7118</v>
      </c>
      <c r="C2564" t="s">
        <v>4130</v>
      </c>
      <c r="D2564" s="3">
        <v>5</v>
      </c>
      <c r="E2564" s="3" t="s">
        <v>6636</v>
      </c>
      <c r="F2564" s="9">
        <v>45258.84497870371</v>
      </c>
      <c r="G2564" s="9">
        <v>45259.604899999998</v>
      </c>
      <c r="H2564" s="9">
        <v>45259.799839814819</v>
      </c>
      <c r="I2564" s="5" t="str">
        <f>IF(VLOOKUP(B2564, 'Customer Data'!B:C,2,FALSE)='Order Data per SKU'!E2564,"","Different")</f>
        <v/>
      </c>
      <c r="J2564" s="5">
        <f>VLOOKUP(C2564,'Warehouse Data'!A:G,7,FALSE)</f>
        <v>59.99</v>
      </c>
      <c r="K2564" s="5">
        <f t="shared" ref="K2564:K2627" si="40">J2564*D2564</f>
        <v>299.95</v>
      </c>
      <c r="L2564" s="15">
        <f>PRODUCT(VLOOKUP(C2564,'Warehouse Data'!A:H,8,FALSE),D2564)</f>
        <v>0.51644393812823364</v>
      </c>
    </row>
    <row r="2565" spans="1:12" x14ac:dyDescent="0.3">
      <c r="A2565" t="s">
        <v>8728</v>
      </c>
      <c r="B2565" t="s">
        <v>7118</v>
      </c>
      <c r="C2565" t="s">
        <v>3767</v>
      </c>
      <c r="D2565" s="3">
        <v>6</v>
      </c>
      <c r="E2565" s="3" t="s">
        <v>6636</v>
      </c>
      <c r="F2565" s="9">
        <v>45258.84497870371</v>
      </c>
      <c r="G2565" s="9">
        <v>45259.670100000003</v>
      </c>
      <c r="H2565" s="9">
        <v>45259.799839814819</v>
      </c>
      <c r="I2565" s="5" t="str">
        <f>IF(VLOOKUP(B2565, 'Customer Data'!B:C,2,FALSE)='Order Data per SKU'!E2565,"","Different")</f>
        <v/>
      </c>
      <c r="J2565" s="5">
        <f>VLOOKUP(C2565,'Warehouse Data'!A:G,7,FALSE)</f>
        <v>54.99</v>
      </c>
      <c r="K2565" s="5">
        <f t="shared" si="40"/>
        <v>329.94</v>
      </c>
      <c r="L2565" s="15">
        <f>PRODUCT(VLOOKUP(C2565,'Warehouse Data'!A:H,8,FALSE),D2565)</f>
        <v>2.4288956162558009</v>
      </c>
    </row>
    <row r="2566" spans="1:12" x14ac:dyDescent="0.3">
      <c r="A2566" t="s">
        <v>8729</v>
      </c>
      <c r="B2566" t="s">
        <v>7105</v>
      </c>
      <c r="C2566" t="s">
        <v>3277</v>
      </c>
      <c r="D2566" s="3">
        <v>4</v>
      </c>
      <c r="E2566" s="3" t="s">
        <v>6628</v>
      </c>
      <c r="F2566" s="9">
        <v>45258.987978703706</v>
      </c>
      <c r="G2566" s="9">
        <v>45259.41</v>
      </c>
      <c r="H2566" s="9">
        <v>45259.74839537037</v>
      </c>
      <c r="I2566" s="5" t="str">
        <f>IF(VLOOKUP(B2566, 'Customer Data'!B:C,2,FALSE)='Order Data per SKU'!E2566,"","Different")</f>
        <v/>
      </c>
      <c r="J2566" s="5">
        <f>VLOOKUP(C2566,'Warehouse Data'!A:G,7,FALSE)</f>
        <v>7.99</v>
      </c>
      <c r="K2566" s="5">
        <f t="shared" si="40"/>
        <v>31.96</v>
      </c>
      <c r="L2566" s="15">
        <f>PRODUCT(VLOOKUP(C2566,'Warehouse Data'!A:H,8,FALSE),D2566)</f>
        <v>120.00964808264536</v>
      </c>
    </row>
    <row r="2567" spans="1:12" x14ac:dyDescent="0.3">
      <c r="A2567" t="s">
        <v>8729</v>
      </c>
      <c r="B2567" t="s">
        <v>7105</v>
      </c>
      <c r="C2567" t="s">
        <v>4411</v>
      </c>
      <c r="D2567" s="3">
        <v>6</v>
      </c>
      <c r="E2567" s="3" t="s">
        <v>6628</v>
      </c>
      <c r="F2567" s="9">
        <v>45258.987978703706</v>
      </c>
      <c r="G2567" s="9">
        <v>45259.272100000002</v>
      </c>
      <c r="H2567" s="9">
        <v>45259.74839537037</v>
      </c>
      <c r="I2567" s="5" t="str">
        <f>IF(VLOOKUP(B2567, 'Customer Data'!B:C,2,FALSE)='Order Data per SKU'!E2567,"","Different")</f>
        <v/>
      </c>
      <c r="J2567" s="5">
        <f>VLOOKUP(C2567,'Warehouse Data'!A:G,7,FALSE)</f>
        <v>14.99</v>
      </c>
      <c r="K2567" s="5">
        <f t="shared" si="40"/>
        <v>89.94</v>
      </c>
      <c r="L2567" s="15">
        <f>PRODUCT(VLOOKUP(C2567,'Warehouse Data'!A:H,8,FALSE),D2567)</f>
        <v>3.0396337180906605</v>
      </c>
    </row>
    <row r="2568" spans="1:12" x14ac:dyDescent="0.3">
      <c r="A2568" t="s">
        <v>8730</v>
      </c>
      <c r="B2568" t="s">
        <v>7178</v>
      </c>
      <c r="C2568" t="s">
        <v>4378</v>
      </c>
      <c r="D2568" s="3">
        <v>2</v>
      </c>
      <c r="E2568" s="3" t="s">
        <v>6666</v>
      </c>
      <c r="F2568" s="9">
        <v>45259.457978703707</v>
      </c>
      <c r="G2568" s="9">
        <v>45259.505599999997</v>
      </c>
      <c r="H2568" s="9">
        <v>45259.536450925931</v>
      </c>
      <c r="I2568" s="5" t="str">
        <f>IF(VLOOKUP(B2568, 'Customer Data'!B:C,2,FALSE)='Order Data per SKU'!E2568,"","Different")</f>
        <v>Different</v>
      </c>
      <c r="J2568" s="5">
        <f>VLOOKUP(C2568,'Warehouse Data'!A:G,7,FALSE)</f>
        <v>39.99</v>
      </c>
      <c r="K2568" s="5">
        <f t="shared" si="40"/>
        <v>79.98</v>
      </c>
      <c r="L2568" s="15">
        <f>PRODUCT(VLOOKUP(C2568,'Warehouse Data'!A:H,8,FALSE),D2568)</f>
        <v>80.013975626233105</v>
      </c>
    </row>
    <row r="2569" spans="1:12" x14ac:dyDescent="0.3">
      <c r="A2569" t="s">
        <v>8730</v>
      </c>
      <c r="B2569" t="s">
        <v>7178</v>
      </c>
      <c r="C2569" t="s">
        <v>5964</v>
      </c>
      <c r="D2569" s="3">
        <v>2</v>
      </c>
      <c r="E2569" s="3" t="s">
        <v>6666</v>
      </c>
      <c r="F2569" s="9">
        <v>45259.457978703707</v>
      </c>
      <c r="G2569" s="9">
        <v>45259.522900000004</v>
      </c>
      <c r="H2569" s="9">
        <v>45259.536450925931</v>
      </c>
      <c r="I2569" s="5" t="str">
        <f>IF(VLOOKUP(B2569, 'Customer Data'!B:C,2,FALSE)='Order Data per SKU'!E2569,"","Different")</f>
        <v>Different</v>
      </c>
      <c r="J2569" s="5">
        <f>VLOOKUP(C2569,'Warehouse Data'!A:G,7,FALSE)</f>
        <v>29.99</v>
      </c>
      <c r="K2569" s="5">
        <f t="shared" si="40"/>
        <v>59.98</v>
      </c>
      <c r="L2569" s="15">
        <f>PRODUCT(VLOOKUP(C2569,'Warehouse Data'!A:H,8,FALSE),D2569)</f>
        <v>0.60212638981898403</v>
      </c>
    </row>
    <row r="2570" spans="1:12" x14ac:dyDescent="0.3">
      <c r="A2570" t="s">
        <v>8731</v>
      </c>
      <c r="B2570" t="s">
        <v>6903</v>
      </c>
      <c r="C2570" t="s">
        <v>3616</v>
      </c>
      <c r="D2570" s="3">
        <v>5</v>
      </c>
      <c r="E2570" s="3" t="s">
        <v>6653</v>
      </c>
      <c r="F2570" s="9">
        <v>45259.493978703707</v>
      </c>
      <c r="G2570" s="9">
        <v>45260.034200000002</v>
      </c>
      <c r="H2570" s="9">
        <v>45260.046062037043</v>
      </c>
      <c r="I2570" s="5" t="str">
        <f>IF(VLOOKUP(B2570, 'Customer Data'!B:C,2,FALSE)='Order Data per SKU'!E2570,"","Different")</f>
        <v/>
      </c>
      <c r="J2570" s="5">
        <f>VLOOKUP(C2570,'Warehouse Data'!A:G,7,FALSE)</f>
        <v>7.99</v>
      </c>
      <c r="K2570" s="5">
        <f t="shared" si="40"/>
        <v>39.950000000000003</v>
      </c>
      <c r="L2570" s="15">
        <f>PRODUCT(VLOOKUP(C2570,'Warehouse Data'!A:H,8,FALSE),D2570)</f>
        <v>7.528719357155385</v>
      </c>
    </row>
    <row r="2571" spans="1:12" x14ac:dyDescent="0.3">
      <c r="A2571" t="s">
        <v>8731</v>
      </c>
      <c r="B2571" t="s">
        <v>6903</v>
      </c>
      <c r="C2571" t="s">
        <v>3963</v>
      </c>
      <c r="D2571" s="3">
        <v>1</v>
      </c>
      <c r="E2571" s="3" t="s">
        <v>6653</v>
      </c>
      <c r="F2571" s="9">
        <v>45259.493978703707</v>
      </c>
      <c r="G2571" s="9">
        <v>45259.581400000003</v>
      </c>
      <c r="H2571" s="9">
        <v>45260.046062037043</v>
      </c>
      <c r="I2571" s="5" t="str">
        <f>IF(VLOOKUP(B2571, 'Customer Data'!B:C,2,FALSE)='Order Data per SKU'!E2571,"","Different")</f>
        <v/>
      </c>
      <c r="J2571" s="5">
        <f>VLOOKUP(C2571,'Warehouse Data'!A:G,7,FALSE)</f>
        <v>89.99</v>
      </c>
      <c r="K2571" s="5">
        <f t="shared" si="40"/>
        <v>89.99</v>
      </c>
      <c r="L2571" s="15">
        <f>PRODUCT(VLOOKUP(C2571,'Warehouse Data'!A:H,8,FALSE),D2571)</f>
        <v>1.001592404262265</v>
      </c>
    </row>
    <row r="2572" spans="1:12" x14ac:dyDescent="0.3">
      <c r="A2572" t="s">
        <v>8732</v>
      </c>
      <c r="B2572" t="s">
        <v>7032</v>
      </c>
      <c r="C2572" t="s">
        <v>4429</v>
      </c>
      <c r="D2572" s="3">
        <v>5</v>
      </c>
      <c r="E2572" s="3" t="s">
        <v>6663</v>
      </c>
      <c r="F2572" s="9">
        <v>45259.722978703707</v>
      </c>
      <c r="G2572" s="9">
        <v>45259.874000000003</v>
      </c>
      <c r="H2572" s="9">
        <v>45259.882006481486</v>
      </c>
      <c r="I2572" s="5" t="str">
        <f>IF(VLOOKUP(B2572, 'Customer Data'!B:C,2,FALSE)='Order Data per SKU'!E2572,"","Different")</f>
        <v/>
      </c>
      <c r="J2572" s="5">
        <f>VLOOKUP(C2572,'Warehouse Data'!A:G,7,FALSE)</f>
        <v>24.99</v>
      </c>
      <c r="K2572" s="5">
        <f t="shared" si="40"/>
        <v>124.94999999999999</v>
      </c>
      <c r="L2572" s="15">
        <f>PRODUCT(VLOOKUP(C2572,'Warehouse Data'!A:H,8,FALSE),D2572)</f>
        <v>2.5121836625082188</v>
      </c>
    </row>
    <row r="2573" spans="1:12" x14ac:dyDescent="0.3">
      <c r="A2573" t="s">
        <v>8733</v>
      </c>
      <c r="B2573" t="s">
        <v>7232</v>
      </c>
      <c r="C2573" t="s">
        <v>4726</v>
      </c>
      <c r="D2573" s="3">
        <v>8</v>
      </c>
      <c r="E2573" s="3" t="s">
        <v>6635</v>
      </c>
      <c r="F2573" s="9">
        <v>45259.908978703708</v>
      </c>
      <c r="G2573" s="9">
        <v>45260.008900000001</v>
      </c>
      <c r="H2573" s="9">
        <v>45260.040228703707</v>
      </c>
      <c r="I2573" s="5" t="str">
        <f>IF(VLOOKUP(B2573, 'Customer Data'!B:C,2,FALSE)='Order Data per SKU'!E2573,"","Different")</f>
        <v/>
      </c>
      <c r="J2573" s="5">
        <f>VLOOKUP(C2573,'Warehouse Data'!A:G,7,FALSE)</f>
        <v>13.99</v>
      </c>
      <c r="K2573" s="5">
        <f t="shared" si="40"/>
        <v>111.92</v>
      </c>
      <c r="L2573" s="15">
        <f>PRODUCT(VLOOKUP(C2573,'Warehouse Data'!A:H,8,FALSE),D2573)</f>
        <v>32.018805014870644</v>
      </c>
    </row>
    <row r="2574" spans="1:12" x14ac:dyDescent="0.3">
      <c r="A2574" t="s">
        <v>8734</v>
      </c>
      <c r="B2574" t="s">
        <v>7147</v>
      </c>
      <c r="C2574" t="s">
        <v>5146</v>
      </c>
      <c r="D2574" s="3">
        <v>4</v>
      </c>
      <c r="E2574" s="3" t="s">
        <v>6644</v>
      </c>
      <c r="F2574" s="9">
        <v>45260.188978703707</v>
      </c>
      <c r="G2574" s="9">
        <v>45260.7981</v>
      </c>
      <c r="H2574" s="9">
        <v>45260.905645370374</v>
      </c>
      <c r="I2574" s="5" t="str">
        <f>IF(VLOOKUP(B2574, 'Customer Data'!B:C,2,FALSE)='Order Data per SKU'!E2574,"","Different")</f>
        <v>Different</v>
      </c>
      <c r="J2574" s="5">
        <f>VLOOKUP(C2574,'Warehouse Data'!A:G,7,FALSE)</f>
        <v>42.99</v>
      </c>
      <c r="K2574" s="5">
        <f t="shared" si="40"/>
        <v>171.96</v>
      </c>
      <c r="L2574" s="15">
        <f>PRODUCT(VLOOKUP(C2574,'Warehouse Data'!A:H,8,FALSE),D2574)</f>
        <v>20.016762159705344</v>
      </c>
    </row>
    <row r="2575" spans="1:12" x14ac:dyDescent="0.3">
      <c r="A2575" t="s">
        <v>8734</v>
      </c>
      <c r="B2575" t="s">
        <v>7147</v>
      </c>
      <c r="C2575" t="s">
        <v>5590</v>
      </c>
      <c r="D2575" s="3">
        <v>6</v>
      </c>
      <c r="E2575" s="3" t="s">
        <v>6644</v>
      </c>
      <c r="F2575" s="9">
        <v>45260.188978703707</v>
      </c>
      <c r="G2575" s="9">
        <v>45260.501799999998</v>
      </c>
      <c r="H2575" s="9">
        <v>45260.905645370374</v>
      </c>
      <c r="I2575" s="5" t="str">
        <f>IF(VLOOKUP(B2575, 'Customer Data'!B:C,2,FALSE)='Order Data per SKU'!E2575,"","Different")</f>
        <v>Different</v>
      </c>
      <c r="J2575" s="5">
        <f>VLOOKUP(C2575,'Warehouse Data'!A:G,7,FALSE)</f>
        <v>129.99</v>
      </c>
      <c r="K2575" s="5">
        <f t="shared" si="40"/>
        <v>779.94</v>
      </c>
      <c r="L2575" s="15">
        <f>PRODUCT(VLOOKUP(C2575,'Warehouse Data'!A:H,8,FALSE),D2575)</f>
        <v>1.5335111063293265</v>
      </c>
    </row>
    <row r="2576" spans="1:12" x14ac:dyDescent="0.3">
      <c r="A2576" t="s">
        <v>8735</v>
      </c>
      <c r="B2576" t="s">
        <v>7210</v>
      </c>
      <c r="C2576" t="s">
        <v>4606</v>
      </c>
      <c r="D2576" s="3">
        <v>4</v>
      </c>
      <c r="E2576" s="3" t="s">
        <v>6663</v>
      </c>
      <c r="F2576" s="9">
        <v>45260.603978703708</v>
      </c>
      <c r="G2576" s="9">
        <v>45260.779900000001</v>
      </c>
      <c r="H2576" s="9">
        <v>45260.927589814819</v>
      </c>
      <c r="I2576" s="5" t="str">
        <f>IF(VLOOKUP(B2576, 'Customer Data'!B:C,2,FALSE)='Order Data per SKU'!E2576,"","Different")</f>
        <v/>
      </c>
      <c r="J2576" s="5">
        <f>VLOOKUP(C2576,'Warehouse Data'!A:G,7,FALSE)</f>
        <v>12.99</v>
      </c>
      <c r="K2576" s="5">
        <f t="shared" si="40"/>
        <v>51.96</v>
      </c>
      <c r="L2576" s="15">
        <f>PRODUCT(VLOOKUP(C2576,'Warehouse Data'!A:H,8,FALSE),D2576)</f>
        <v>6.0003047446548265</v>
      </c>
    </row>
    <row r="2577" spans="1:12" x14ac:dyDescent="0.3">
      <c r="A2577" t="s">
        <v>8736</v>
      </c>
      <c r="B2577" t="s">
        <v>7202</v>
      </c>
      <c r="C2577" t="s">
        <v>5083</v>
      </c>
      <c r="D2577" s="3">
        <v>1</v>
      </c>
      <c r="E2577" s="3" t="s">
        <v>6661</v>
      </c>
      <c r="F2577" s="9">
        <v>45260.790978703706</v>
      </c>
      <c r="G2577" s="9">
        <v>45260.843800000002</v>
      </c>
      <c r="H2577" s="9">
        <v>45260.868756481483</v>
      </c>
      <c r="I2577" s="5" t="str">
        <f>IF(VLOOKUP(B2577, 'Customer Data'!B:C,2,FALSE)='Order Data per SKU'!E2577,"","Different")</f>
        <v/>
      </c>
      <c r="J2577" s="5">
        <f>VLOOKUP(C2577,'Warehouse Data'!A:G,7,FALSE)</f>
        <v>15.99</v>
      </c>
      <c r="K2577" s="5">
        <f t="shared" si="40"/>
        <v>15.99</v>
      </c>
      <c r="L2577" s="15">
        <f>PRODUCT(VLOOKUP(C2577,'Warehouse Data'!A:H,8,FALSE),D2577)</f>
        <v>1.0082218659220143</v>
      </c>
    </row>
    <row r="2578" spans="1:12" x14ac:dyDescent="0.3">
      <c r="A2578" t="s">
        <v>8737</v>
      </c>
      <c r="B2578" t="s">
        <v>6756</v>
      </c>
      <c r="C2578" t="s">
        <v>3975</v>
      </c>
      <c r="D2578" s="3">
        <v>4</v>
      </c>
      <c r="E2578" s="3" t="s">
        <v>6641</v>
      </c>
      <c r="F2578" s="9">
        <v>45260.851978703708</v>
      </c>
      <c r="G2578" s="9">
        <v>45260.962</v>
      </c>
      <c r="H2578" s="9">
        <v>45260.963784259264</v>
      </c>
      <c r="I2578" s="5" t="str">
        <f>IF(VLOOKUP(B2578, 'Customer Data'!B:C,2,FALSE)='Order Data per SKU'!E2578,"","Different")</f>
        <v/>
      </c>
      <c r="J2578" s="5">
        <f>VLOOKUP(C2578,'Warehouse Data'!A:G,7,FALSE)</f>
        <v>69.989999999999995</v>
      </c>
      <c r="K2578" s="5">
        <f t="shared" si="40"/>
        <v>279.95999999999998</v>
      </c>
      <c r="L2578" s="15">
        <f>PRODUCT(VLOOKUP(C2578,'Warehouse Data'!A:H,8,FALSE),D2578)</f>
        <v>40.035073284039072</v>
      </c>
    </row>
    <row r="2579" spans="1:12" x14ac:dyDescent="0.3">
      <c r="A2579" t="s">
        <v>8737</v>
      </c>
      <c r="B2579" t="s">
        <v>6756</v>
      </c>
      <c r="C2579" t="s">
        <v>4315</v>
      </c>
      <c r="D2579" s="3">
        <v>3</v>
      </c>
      <c r="E2579" s="3" t="s">
        <v>6641</v>
      </c>
      <c r="F2579" s="9">
        <v>45260.851978703708</v>
      </c>
      <c r="G2579" s="9">
        <v>45260.9202</v>
      </c>
      <c r="H2579" s="9">
        <v>45260.963784259264</v>
      </c>
      <c r="I2579" s="5" t="str">
        <f>IF(VLOOKUP(B2579, 'Customer Data'!B:C,2,FALSE)='Order Data per SKU'!E2579,"","Different")</f>
        <v/>
      </c>
      <c r="J2579" s="5">
        <f>VLOOKUP(C2579,'Warehouse Data'!A:G,7,FALSE)</f>
        <v>22.99</v>
      </c>
      <c r="K2579" s="5">
        <f t="shared" si="40"/>
        <v>68.97</v>
      </c>
      <c r="L2579" s="15">
        <f>PRODUCT(VLOOKUP(C2579,'Warehouse Data'!A:H,8,FALSE),D2579)</f>
        <v>3.0144266289000234</v>
      </c>
    </row>
    <row r="2580" spans="1:12" x14ac:dyDescent="0.3">
      <c r="A2580" t="s">
        <v>8737</v>
      </c>
      <c r="B2580" t="s">
        <v>6756</v>
      </c>
      <c r="C2580" t="s">
        <v>4693</v>
      </c>
      <c r="D2580" s="3">
        <v>4</v>
      </c>
      <c r="E2580" s="3" t="s">
        <v>6641</v>
      </c>
      <c r="F2580" s="9">
        <v>45260.851978703708</v>
      </c>
      <c r="G2580" s="9">
        <v>45260.896200000003</v>
      </c>
      <c r="H2580" s="9">
        <v>45260.963784259264</v>
      </c>
      <c r="I2580" s="5" t="str">
        <f>IF(VLOOKUP(B2580, 'Customer Data'!B:C,2,FALSE)='Order Data per SKU'!E2580,"","Different")</f>
        <v/>
      </c>
      <c r="J2580" s="5">
        <f>VLOOKUP(C2580,'Warehouse Data'!A:G,7,FALSE)</f>
        <v>12.99</v>
      </c>
      <c r="K2580" s="5">
        <f t="shared" si="40"/>
        <v>51.96</v>
      </c>
      <c r="L2580" s="15">
        <f>PRODUCT(VLOOKUP(C2580,'Warehouse Data'!A:H,8,FALSE),D2580)</f>
        <v>4.0216746317661221</v>
      </c>
    </row>
    <row r="2581" spans="1:12" x14ac:dyDescent="0.3">
      <c r="A2581" t="s">
        <v>8738</v>
      </c>
      <c r="B2581" t="s">
        <v>7177</v>
      </c>
      <c r="C2581" t="s">
        <v>5437</v>
      </c>
      <c r="D2581" s="3">
        <v>4</v>
      </c>
      <c r="E2581" s="3" t="s">
        <v>6636</v>
      </c>
      <c r="F2581" s="9">
        <v>45261.294978703707</v>
      </c>
      <c r="G2581" s="9">
        <v>45261.7883</v>
      </c>
      <c r="H2581" s="9">
        <v>45262.021367592599</v>
      </c>
      <c r="I2581" s="5" t="str">
        <f>IF(VLOOKUP(B2581, 'Customer Data'!B:C,2,FALSE)='Order Data per SKU'!E2581,"","Different")</f>
        <v/>
      </c>
      <c r="J2581" s="5">
        <f>VLOOKUP(C2581,'Warehouse Data'!A:G,7,FALSE)</f>
        <v>22.99</v>
      </c>
      <c r="K2581" s="5">
        <f t="shared" si="40"/>
        <v>91.96</v>
      </c>
      <c r="L2581" s="15">
        <f>PRODUCT(VLOOKUP(C2581,'Warehouse Data'!A:H,8,FALSE),D2581)</f>
        <v>0.43844943317694113</v>
      </c>
    </row>
    <row r="2582" spans="1:12" x14ac:dyDescent="0.3">
      <c r="A2582" t="s">
        <v>8738</v>
      </c>
      <c r="B2582" t="s">
        <v>7177</v>
      </c>
      <c r="C2582" t="s">
        <v>4172</v>
      </c>
      <c r="D2582" s="3">
        <v>2</v>
      </c>
      <c r="E2582" s="3" t="s">
        <v>6636</v>
      </c>
      <c r="F2582" s="9">
        <v>45261.294978703707</v>
      </c>
      <c r="G2582" s="9">
        <v>45261.328600000001</v>
      </c>
      <c r="H2582" s="9">
        <v>45262.021367592599</v>
      </c>
      <c r="I2582" s="5" t="str">
        <f>IF(VLOOKUP(B2582, 'Customer Data'!B:C,2,FALSE)='Order Data per SKU'!E2582,"","Different")</f>
        <v/>
      </c>
      <c r="J2582" s="5">
        <f>VLOOKUP(C2582,'Warehouse Data'!A:G,7,FALSE)</f>
        <v>49.99</v>
      </c>
      <c r="K2582" s="5">
        <f t="shared" si="40"/>
        <v>99.98</v>
      </c>
      <c r="L2582" s="15">
        <f>PRODUCT(VLOOKUP(C2582,'Warehouse Data'!A:H,8,FALSE),D2582)</f>
        <v>0.2016085510377387</v>
      </c>
    </row>
    <row r="2583" spans="1:12" x14ac:dyDescent="0.3">
      <c r="A2583" t="s">
        <v>8739</v>
      </c>
      <c r="B2583" t="s">
        <v>6836</v>
      </c>
      <c r="C2583" t="s">
        <v>3977</v>
      </c>
      <c r="D2583" s="3">
        <v>7</v>
      </c>
      <c r="E2583" s="3" t="s">
        <v>6648</v>
      </c>
      <c r="F2583" s="9">
        <v>45261.664978703709</v>
      </c>
      <c r="G2583" s="9">
        <v>45261.686900000001</v>
      </c>
      <c r="H2583" s="9">
        <v>45261.857339814822</v>
      </c>
      <c r="I2583" s="5" t="str">
        <f>IF(VLOOKUP(B2583, 'Customer Data'!B:C,2,FALSE)='Order Data per SKU'!E2583,"","Different")</f>
        <v/>
      </c>
      <c r="J2583" s="5">
        <f>VLOOKUP(C2583,'Warehouse Data'!A:G,7,FALSE)</f>
        <v>11.99</v>
      </c>
      <c r="K2583" s="5">
        <f t="shared" si="40"/>
        <v>83.93</v>
      </c>
      <c r="L2583" s="15">
        <f>PRODUCT(VLOOKUP(C2583,'Warehouse Data'!A:H,8,FALSE),D2583)</f>
        <v>1.4519099723160058</v>
      </c>
    </row>
    <row r="2584" spans="1:12" x14ac:dyDescent="0.3">
      <c r="A2584" t="s">
        <v>8740</v>
      </c>
      <c r="B2584" t="s">
        <v>7135</v>
      </c>
      <c r="C2584" t="s">
        <v>5899</v>
      </c>
      <c r="D2584" s="3">
        <v>2</v>
      </c>
      <c r="E2584" s="3" t="s">
        <v>6627</v>
      </c>
      <c r="F2584" s="9">
        <v>45261.999978703709</v>
      </c>
      <c r="G2584" s="9">
        <v>45262.010499999997</v>
      </c>
      <c r="H2584" s="9">
        <v>45262.02567314815</v>
      </c>
      <c r="I2584" s="5" t="str">
        <f>IF(VLOOKUP(B2584, 'Customer Data'!B:C,2,FALSE)='Order Data per SKU'!E2584,"","Different")</f>
        <v/>
      </c>
      <c r="J2584" s="5">
        <f>VLOOKUP(C2584,'Warehouse Data'!A:G,7,FALSE)</f>
        <v>199.99</v>
      </c>
      <c r="K2584" s="5">
        <f t="shared" si="40"/>
        <v>399.98</v>
      </c>
      <c r="L2584" s="15">
        <f>PRODUCT(VLOOKUP(C2584,'Warehouse Data'!A:H,8,FALSE),D2584)</f>
        <v>0.40944660954182122</v>
      </c>
    </row>
    <row r="2585" spans="1:12" x14ac:dyDescent="0.3">
      <c r="A2585" t="s">
        <v>8741</v>
      </c>
      <c r="B2585" t="s">
        <v>6751</v>
      </c>
      <c r="C2585" t="s">
        <v>3585</v>
      </c>
      <c r="D2585" s="3">
        <v>5</v>
      </c>
      <c r="E2585" s="3" t="s">
        <v>6664</v>
      </c>
      <c r="F2585" s="9">
        <v>45262.23697870371</v>
      </c>
      <c r="G2585" s="9">
        <v>45262.309800000003</v>
      </c>
      <c r="H2585" s="9">
        <v>45262.548089814823</v>
      </c>
      <c r="I2585" s="5" t="str">
        <f>IF(VLOOKUP(B2585, 'Customer Data'!B:C,2,FALSE)='Order Data per SKU'!E2585,"","Different")</f>
        <v/>
      </c>
      <c r="J2585" s="5">
        <f>VLOOKUP(C2585,'Warehouse Data'!A:G,7,FALSE)</f>
        <v>8.99</v>
      </c>
      <c r="K2585" s="5">
        <f t="shared" si="40"/>
        <v>44.95</v>
      </c>
      <c r="L2585" s="15">
        <f>PRODUCT(VLOOKUP(C2585,'Warehouse Data'!A:H,8,FALSE),D2585)</f>
        <v>7.5011055059445653</v>
      </c>
    </row>
    <row r="2586" spans="1:12" x14ac:dyDescent="0.3">
      <c r="A2586" t="s">
        <v>8742</v>
      </c>
      <c r="B2586" t="s">
        <v>7158</v>
      </c>
      <c r="C2586" t="s">
        <v>3697</v>
      </c>
      <c r="D2586" s="3">
        <v>3</v>
      </c>
      <c r="E2586" s="3" t="s">
        <v>6623</v>
      </c>
      <c r="F2586" s="9">
        <v>45262.318978703712</v>
      </c>
      <c r="G2586" s="9">
        <v>45262.332499999997</v>
      </c>
      <c r="H2586" s="9">
        <v>45262.349534259265</v>
      </c>
      <c r="I2586" s="5" t="str">
        <f>IF(VLOOKUP(B2586, 'Customer Data'!B:C,2,FALSE)='Order Data per SKU'!E2586,"","Different")</f>
        <v/>
      </c>
      <c r="J2586" s="5">
        <f>VLOOKUP(C2586,'Warehouse Data'!A:G,7,FALSE)</f>
        <v>42.99</v>
      </c>
      <c r="K2586" s="5">
        <f t="shared" si="40"/>
        <v>128.97</v>
      </c>
      <c r="L2586" s="15">
        <f>PRODUCT(VLOOKUP(C2586,'Warehouse Data'!A:H,8,FALSE),D2586)</f>
        <v>15.01014028962998</v>
      </c>
    </row>
    <row r="2587" spans="1:12" x14ac:dyDescent="0.3">
      <c r="A2587" t="s">
        <v>8742</v>
      </c>
      <c r="B2587" t="s">
        <v>7158</v>
      </c>
      <c r="C2587" t="s">
        <v>3406</v>
      </c>
      <c r="D2587" s="3">
        <v>8</v>
      </c>
      <c r="E2587" s="3" t="s">
        <v>6623</v>
      </c>
      <c r="F2587" s="9">
        <v>45262.318978703712</v>
      </c>
      <c r="G2587" s="9">
        <v>45262.330600000001</v>
      </c>
      <c r="H2587" s="9">
        <v>45262.349534259265</v>
      </c>
      <c r="I2587" s="5" t="str">
        <f>IF(VLOOKUP(B2587, 'Customer Data'!B:C,2,FALSE)='Order Data per SKU'!E2587,"","Different")</f>
        <v/>
      </c>
      <c r="J2587" s="5">
        <f>VLOOKUP(C2587,'Warehouse Data'!A:G,7,FALSE)</f>
        <v>76.989999999999995</v>
      </c>
      <c r="K2587" s="5">
        <f t="shared" si="40"/>
        <v>615.91999999999996</v>
      </c>
      <c r="L2587" s="15">
        <f>PRODUCT(VLOOKUP(C2587,'Warehouse Data'!A:H,8,FALSE),D2587)</f>
        <v>192.04724849368998</v>
      </c>
    </row>
    <row r="2588" spans="1:12" x14ac:dyDescent="0.3">
      <c r="A2588" t="s">
        <v>8743</v>
      </c>
      <c r="B2588" t="s">
        <v>7226</v>
      </c>
      <c r="C2588" t="s">
        <v>3031</v>
      </c>
      <c r="D2588" s="3">
        <v>5</v>
      </c>
      <c r="E2588" s="3" t="s">
        <v>6650</v>
      </c>
      <c r="F2588" s="9">
        <v>45262.528978703711</v>
      </c>
      <c r="G2588" s="9">
        <v>45262.584699999999</v>
      </c>
      <c r="H2588" s="9">
        <v>45263.175506481486</v>
      </c>
      <c r="I2588" s="5" t="str">
        <f>IF(VLOOKUP(B2588, 'Customer Data'!B:C,2,FALSE)='Order Data per SKU'!E2588,"","Different")</f>
        <v/>
      </c>
      <c r="J2588" s="5">
        <f>VLOOKUP(C2588,'Warehouse Data'!A:G,7,FALSE)</f>
        <v>34.99</v>
      </c>
      <c r="K2588" s="5">
        <f t="shared" si="40"/>
        <v>174.95000000000002</v>
      </c>
      <c r="L2588" s="15">
        <f>PRODUCT(VLOOKUP(C2588,'Warehouse Data'!A:H,8,FALSE),D2588)</f>
        <v>25.03076122347931</v>
      </c>
    </row>
    <row r="2589" spans="1:12" x14ac:dyDescent="0.3">
      <c r="A2589" t="s">
        <v>8743</v>
      </c>
      <c r="B2589" t="s">
        <v>7226</v>
      </c>
      <c r="C2589" t="s">
        <v>5009</v>
      </c>
      <c r="D2589" s="3">
        <v>4</v>
      </c>
      <c r="E2589" s="3" t="s">
        <v>6650</v>
      </c>
      <c r="F2589" s="9">
        <v>45262.528978703711</v>
      </c>
      <c r="G2589" s="9">
        <v>45262.621500000001</v>
      </c>
      <c r="H2589" s="9">
        <v>45263.175506481486</v>
      </c>
      <c r="I2589" s="5" t="str">
        <f>IF(VLOOKUP(B2589, 'Customer Data'!B:C,2,FALSE)='Order Data per SKU'!E2589,"","Different")</f>
        <v/>
      </c>
      <c r="J2589" s="5">
        <f>VLOOKUP(C2589,'Warehouse Data'!A:G,7,FALSE)</f>
        <v>11.99</v>
      </c>
      <c r="K2589" s="5">
        <f t="shared" si="40"/>
        <v>47.96</v>
      </c>
      <c r="L2589" s="15">
        <f>PRODUCT(VLOOKUP(C2589,'Warehouse Data'!A:H,8,FALSE),D2589)</f>
        <v>2.0301029552386951</v>
      </c>
    </row>
    <row r="2590" spans="1:12" x14ac:dyDescent="0.3">
      <c r="A2590" t="s">
        <v>8743</v>
      </c>
      <c r="B2590" t="s">
        <v>7226</v>
      </c>
      <c r="C2590" t="s">
        <v>4163</v>
      </c>
      <c r="D2590" s="3">
        <v>6</v>
      </c>
      <c r="E2590" s="3" t="s">
        <v>6650</v>
      </c>
      <c r="F2590" s="9">
        <v>45262.528978703711</v>
      </c>
      <c r="G2590" s="9">
        <v>45262.670700000002</v>
      </c>
      <c r="H2590" s="9">
        <v>45263.175506481486</v>
      </c>
      <c r="I2590" s="5" t="str">
        <f>IF(VLOOKUP(B2590, 'Customer Data'!B:C,2,FALSE)='Order Data per SKU'!E2590,"","Different")</f>
        <v/>
      </c>
      <c r="J2590" s="5">
        <f>VLOOKUP(C2590,'Warehouse Data'!A:G,7,FALSE)</f>
        <v>29.99</v>
      </c>
      <c r="K2590" s="5">
        <f t="shared" si="40"/>
        <v>179.94</v>
      </c>
      <c r="L2590" s="15">
        <f>PRODUCT(VLOOKUP(C2590,'Warehouse Data'!A:H,8,FALSE),D2590)</f>
        <v>3.0402235787130953</v>
      </c>
    </row>
    <row r="2591" spans="1:12" x14ac:dyDescent="0.3">
      <c r="A2591" t="s">
        <v>8744</v>
      </c>
      <c r="B2591" t="s">
        <v>7044</v>
      </c>
      <c r="C2591" t="s">
        <v>5110</v>
      </c>
      <c r="D2591" s="3">
        <v>6</v>
      </c>
      <c r="E2591" s="3" t="s">
        <v>6656</v>
      </c>
      <c r="F2591" s="9">
        <v>45262.854978703712</v>
      </c>
      <c r="G2591" s="9">
        <v>45263.392500000002</v>
      </c>
      <c r="H2591" s="9">
        <v>45263.422339814824</v>
      </c>
      <c r="I2591" s="5" t="str">
        <f>IF(VLOOKUP(B2591, 'Customer Data'!B:C,2,FALSE)='Order Data per SKU'!E2591,"","Different")</f>
        <v/>
      </c>
      <c r="J2591" s="5">
        <f>VLOOKUP(C2591,'Warehouse Data'!A:G,7,FALSE)</f>
        <v>29.99</v>
      </c>
      <c r="K2591" s="5">
        <f t="shared" si="40"/>
        <v>179.94</v>
      </c>
      <c r="L2591" s="15">
        <f>PRODUCT(VLOOKUP(C2591,'Warehouse Data'!A:H,8,FALSE),D2591)</f>
        <v>2.4548418436017281</v>
      </c>
    </row>
    <row r="2592" spans="1:12" x14ac:dyDescent="0.3">
      <c r="A2592" t="s">
        <v>8745</v>
      </c>
      <c r="B2592" t="s">
        <v>6743</v>
      </c>
      <c r="C2592" t="s">
        <v>3928</v>
      </c>
      <c r="D2592" s="3">
        <v>5</v>
      </c>
      <c r="E2592" s="3" t="s">
        <v>6623</v>
      </c>
      <c r="F2592" s="9">
        <v>45263.191978703711</v>
      </c>
      <c r="G2592" s="9">
        <v>45263.719400000002</v>
      </c>
      <c r="H2592" s="9">
        <v>45263.999617592599</v>
      </c>
      <c r="I2592" s="5" t="str">
        <f>IF(VLOOKUP(B2592, 'Customer Data'!B:C,2,FALSE)='Order Data per SKU'!E2592,"","Different")</f>
        <v/>
      </c>
      <c r="J2592" s="5">
        <f>VLOOKUP(C2592,'Warehouse Data'!A:G,7,FALSE)</f>
        <v>89.99</v>
      </c>
      <c r="K2592" s="5">
        <f t="shared" si="40"/>
        <v>449.95</v>
      </c>
      <c r="L2592" s="15">
        <f>PRODUCT(VLOOKUP(C2592,'Warehouse Data'!A:H,8,FALSE),D2592)</f>
        <v>5.0294731993732533</v>
      </c>
    </row>
    <row r="2593" spans="1:12" x14ac:dyDescent="0.3">
      <c r="A2593" t="s">
        <v>8745</v>
      </c>
      <c r="B2593" t="s">
        <v>6743</v>
      </c>
      <c r="C2593" t="s">
        <v>3538</v>
      </c>
      <c r="D2593" s="3">
        <v>8</v>
      </c>
      <c r="E2593" s="3" t="s">
        <v>6623</v>
      </c>
      <c r="F2593" s="9">
        <v>45263.191978703711</v>
      </c>
      <c r="G2593" s="9">
        <v>45263.364699999998</v>
      </c>
      <c r="H2593" s="9">
        <v>45263.999617592599</v>
      </c>
      <c r="I2593" s="5" t="str">
        <f>IF(VLOOKUP(B2593, 'Customer Data'!B:C,2,FALSE)='Order Data per SKU'!E2593,"","Different")</f>
        <v/>
      </c>
      <c r="J2593" s="5">
        <f>VLOOKUP(C2593,'Warehouse Data'!A:G,7,FALSE)</f>
        <v>64.989999999999995</v>
      </c>
      <c r="K2593" s="5">
        <f t="shared" si="40"/>
        <v>519.91999999999996</v>
      </c>
      <c r="L2593" s="15">
        <f>PRODUCT(VLOOKUP(C2593,'Warehouse Data'!A:H,8,FALSE),D2593)</f>
        <v>36.040750642878159</v>
      </c>
    </row>
    <row r="2594" spans="1:12" x14ac:dyDescent="0.3">
      <c r="A2594" t="s">
        <v>8746</v>
      </c>
      <c r="B2594" t="s">
        <v>6869</v>
      </c>
      <c r="C2594" t="s">
        <v>4600</v>
      </c>
      <c r="D2594" s="3">
        <v>4</v>
      </c>
      <c r="E2594" s="3" t="s">
        <v>6656</v>
      </c>
      <c r="F2594" s="9">
        <v>45263.406978703708</v>
      </c>
      <c r="G2594" s="9">
        <v>45263.472800000003</v>
      </c>
      <c r="H2594" s="9">
        <v>45263.86392314815</v>
      </c>
      <c r="I2594" s="5" t="str">
        <f>IF(VLOOKUP(B2594, 'Customer Data'!B:C,2,FALSE)='Order Data per SKU'!E2594,"","Different")</f>
        <v/>
      </c>
      <c r="J2594" s="5">
        <f>VLOOKUP(C2594,'Warehouse Data'!A:G,7,FALSE)</f>
        <v>8.99</v>
      </c>
      <c r="K2594" s="5">
        <f t="shared" si="40"/>
        <v>35.96</v>
      </c>
      <c r="L2594" s="15">
        <f>PRODUCT(VLOOKUP(C2594,'Warehouse Data'!A:H,8,FALSE),D2594)</f>
        <v>120.00832426735866</v>
      </c>
    </row>
    <row r="2595" spans="1:12" x14ac:dyDescent="0.3">
      <c r="A2595" t="s">
        <v>8747</v>
      </c>
      <c r="B2595" t="s">
        <v>6848</v>
      </c>
      <c r="C2595" t="s">
        <v>5260</v>
      </c>
      <c r="D2595" s="3">
        <v>5</v>
      </c>
      <c r="E2595" s="3" t="s">
        <v>6624</v>
      </c>
      <c r="F2595" s="9">
        <v>45263.653978703711</v>
      </c>
      <c r="G2595" s="9">
        <v>45264.434300000001</v>
      </c>
      <c r="H2595" s="9">
        <v>45264.506062037042</v>
      </c>
      <c r="I2595" s="5" t="str">
        <f>IF(VLOOKUP(B2595, 'Customer Data'!B:C,2,FALSE)='Order Data per SKU'!E2595,"","Different")</f>
        <v/>
      </c>
      <c r="J2595" s="5">
        <f>VLOOKUP(C2595,'Warehouse Data'!A:G,7,FALSE)</f>
        <v>15.99</v>
      </c>
      <c r="K2595" s="5">
        <f t="shared" si="40"/>
        <v>79.95</v>
      </c>
      <c r="L2595" s="15">
        <f>PRODUCT(VLOOKUP(C2595,'Warehouse Data'!A:H,8,FALSE),D2595)</f>
        <v>35.021881062484916</v>
      </c>
    </row>
    <row r="2596" spans="1:12" x14ac:dyDescent="0.3">
      <c r="A2596" t="s">
        <v>8747</v>
      </c>
      <c r="B2596" t="s">
        <v>6848</v>
      </c>
      <c r="C2596" t="s">
        <v>5440</v>
      </c>
      <c r="D2596" s="3">
        <v>10</v>
      </c>
      <c r="E2596" s="3" t="s">
        <v>6624</v>
      </c>
      <c r="F2596" s="9">
        <v>45263.653978703711</v>
      </c>
      <c r="G2596" s="9">
        <v>45264.489000000001</v>
      </c>
      <c r="H2596" s="9">
        <v>45264.506062037042</v>
      </c>
      <c r="I2596" s="5" t="str">
        <f>IF(VLOOKUP(B2596, 'Customer Data'!B:C,2,FALSE)='Order Data per SKU'!E2596,"","Different")</f>
        <v/>
      </c>
      <c r="J2596" s="5">
        <f>VLOOKUP(C2596,'Warehouse Data'!A:G,7,FALSE)</f>
        <v>27.99</v>
      </c>
      <c r="K2596" s="5">
        <f t="shared" si="40"/>
        <v>279.89999999999998</v>
      </c>
      <c r="L2596" s="15">
        <f>PRODUCT(VLOOKUP(C2596,'Warehouse Data'!A:H,8,FALSE),D2596)</f>
        <v>50.003589572396578</v>
      </c>
    </row>
    <row r="2597" spans="1:12" x14ac:dyDescent="0.3">
      <c r="A2597" t="s">
        <v>8747</v>
      </c>
      <c r="B2597" t="s">
        <v>6848</v>
      </c>
      <c r="C2597" t="s">
        <v>3221</v>
      </c>
      <c r="D2597" s="3">
        <v>7</v>
      </c>
      <c r="E2597" s="3" t="s">
        <v>6624</v>
      </c>
      <c r="F2597" s="9">
        <v>45263.653978703711</v>
      </c>
      <c r="G2597" s="9">
        <v>45264.024400000002</v>
      </c>
      <c r="H2597" s="9">
        <v>45264.506062037042</v>
      </c>
      <c r="I2597" s="5" t="str">
        <f>IF(VLOOKUP(B2597, 'Customer Data'!B:C,2,FALSE)='Order Data per SKU'!E2597,"","Different")</f>
        <v/>
      </c>
      <c r="J2597" s="5">
        <f>VLOOKUP(C2597,'Warehouse Data'!A:G,7,FALSE)</f>
        <v>21.99</v>
      </c>
      <c r="K2597" s="5">
        <f t="shared" si="40"/>
        <v>153.92999999999998</v>
      </c>
      <c r="L2597" s="15">
        <f>PRODUCT(VLOOKUP(C2597,'Warehouse Data'!A:H,8,FALSE),D2597)</f>
        <v>0.71734737938277582</v>
      </c>
    </row>
    <row r="2598" spans="1:12" x14ac:dyDescent="0.3">
      <c r="A2598" t="s">
        <v>8748</v>
      </c>
      <c r="B2598" t="s">
        <v>7080</v>
      </c>
      <c r="C2598" t="s">
        <v>5960</v>
      </c>
      <c r="D2598" s="3">
        <v>10</v>
      </c>
      <c r="E2598" s="3" t="s">
        <v>6658</v>
      </c>
      <c r="F2598" s="9">
        <v>45263.781978703708</v>
      </c>
      <c r="G2598" s="9">
        <v>45263.900500000003</v>
      </c>
      <c r="H2598" s="9">
        <v>45263.937534259261</v>
      </c>
      <c r="I2598" s="5" t="str">
        <f>IF(VLOOKUP(B2598, 'Customer Data'!B:C,2,FALSE)='Order Data per SKU'!E2598,"","Different")</f>
        <v/>
      </c>
      <c r="J2598" s="5">
        <f>VLOOKUP(C2598,'Warehouse Data'!A:G,7,FALSE)</f>
        <v>49.99</v>
      </c>
      <c r="K2598" s="5">
        <f t="shared" si="40"/>
        <v>499.90000000000003</v>
      </c>
      <c r="L2598" s="15">
        <f>PRODUCT(VLOOKUP(C2598,'Warehouse Data'!A:H,8,FALSE),D2598)</f>
        <v>15.026707926354149</v>
      </c>
    </row>
    <row r="2599" spans="1:12" x14ac:dyDescent="0.3">
      <c r="A2599" t="s">
        <v>8748</v>
      </c>
      <c r="B2599" t="s">
        <v>7080</v>
      </c>
      <c r="C2599" t="s">
        <v>4582</v>
      </c>
      <c r="D2599" s="3">
        <v>9</v>
      </c>
      <c r="E2599" s="3" t="s">
        <v>6658</v>
      </c>
      <c r="F2599" s="9">
        <v>45263.781978703708</v>
      </c>
      <c r="G2599" s="9">
        <v>45263.8413</v>
      </c>
      <c r="H2599" s="9">
        <v>45263.937534259261</v>
      </c>
      <c r="I2599" s="5" t="str">
        <f>IF(VLOOKUP(B2599, 'Customer Data'!B:C,2,FALSE)='Order Data per SKU'!E2599,"","Different")</f>
        <v/>
      </c>
      <c r="J2599" s="5">
        <f>VLOOKUP(C2599,'Warehouse Data'!A:G,7,FALSE)</f>
        <v>11.99</v>
      </c>
      <c r="K2599" s="5">
        <f t="shared" si="40"/>
        <v>107.91</v>
      </c>
      <c r="L2599" s="15">
        <f>PRODUCT(VLOOKUP(C2599,'Warehouse Data'!A:H,8,FALSE),D2599)</f>
        <v>207.05595947338935</v>
      </c>
    </row>
    <row r="2600" spans="1:12" x14ac:dyDescent="0.3">
      <c r="A2600" t="s">
        <v>8749</v>
      </c>
      <c r="B2600" t="s">
        <v>7105</v>
      </c>
      <c r="C2600" t="s">
        <v>4399</v>
      </c>
      <c r="D2600" s="3">
        <v>5</v>
      </c>
      <c r="E2600" s="3" t="s">
        <v>6658</v>
      </c>
      <c r="F2600" s="9">
        <v>45264.157978703704</v>
      </c>
      <c r="G2600" s="9">
        <v>45264.837399999997</v>
      </c>
      <c r="H2600" s="9">
        <v>45265.144089814814</v>
      </c>
      <c r="I2600" s="5" t="str">
        <f>IF(VLOOKUP(B2600, 'Customer Data'!B:C,2,FALSE)='Order Data per SKU'!E2600,"","Different")</f>
        <v>Different</v>
      </c>
      <c r="J2600" s="5">
        <f>VLOOKUP(C2600,'Warehouse Data'!A:G,7,FALSE)</f>
        <v>19.989999999999998</v>
      </c>
      <c r="K2600" s="5">
        <f t="shared" si="40"/>
        <v>99.949999999999989</v>
      </c>
      <c r="L2600" s="15">
        <f>PRODUCT(VLOOKUP(C2600,'Warehouse Data'!A:H,8,FALSE),D2600)</f>
        <v>1.0001506159674607</v>
      </c>
    </row>
    <row r="2601" spans="1:12" x14ac:dyDescent="0.3">
      <c r="A2601" t="s">
        <v>8749</v>
      </c>
      <c r="B2601" t="s">
        <v>7105</v>
      </c>
      <c r="C2601" t="s">
        <v>3594</v>
      </c>
      <c r="D2601" s="3">
        <v>5</v>
      </c>
      <c r="E2601" s="3" t="s">
        <v>6658</v>
      </c>
      <c r="F2601" s="9">
        <v>45264.157978703704</v>
      </c>
      <c r="G2601" s="9">
        <v>45264.566099999996</v>
      </c>
      <c r="H2601" s="9">
        <v>45265.144089814814</v>
      </c>
      <c r="I2601" s="5" t="str">
        <f>IF(VLOOKUP(B2601, 'Customer Data'!B:C,2,FALSE)='Order Data per SKU'!E2601,"","Different")</f>
        <v>Different</v>
      </c>
      <c r="J2601" s="5">
        <f>VLOOKUP(C2601,'Warehouse Data'!A:G,7,FALSE)</f>
        <v>4.99</v>
      </c>
      <c r="K2601" s="5">
        <f t="shared" si="40"/>
        <v>24.950000000000003</v>
      </c>
      <c r="L2601" s="15">
        <f>PRODUCT(VLOOKUP(C2601,'Warehouse Data'!A:H,8,FALSE),D2601)</f>
        <v>0.5343315176664617</v>
      </c>
    </row>
    <row r="2602" spans="1:12" x14ac:dyDescent="0.3">
      <c r="A2602" t="s">
        <v>8749</v>
      </c>
      <c r="B2602" t="s">
        <v>7105</v>
      </c>
      <c r="C2602" t="s">
        <v>5250</v>
      </c>
      <c r="D2602" s="3">
        <v>12</v>
      </c>
      <c r="E2602" s="3" t="s">
        <v>6658</v>
      </c>
      <c r="F2602" s="9">
        <v>45264.157978703704</v>
      </c>
      <c r="G2602" s="9">
        <v>45265.039799999999</v>
      </c>
      <c r="H2602" s="9">
        <v>45265.144089814814</v>
      </c>
      <c r="I2602" s="5" t="str">
        <f>IF(VLOOKUP(B2602, 'Customer Data'!B:C,2,FALSE)='Order Data per SKU'!E2602,"","Different")</f>
        <v>Different</v>
      </c>
      <c r="J2602" s="5">
        <f>VLOOKUP(C2602,'Warehouse Data'!A:G,7,FALSE)</f>
        <v>34.99</v>
      </c>
      <c r="K2602" s="5">
        <f t="shared" si="40"/>
        <v>419.88</v>
      </c>
      <c r="L2602" s="15">
        <f>PRODUCT(VLOOKUP(C2602,'Warehouse Data'!A:H,8,FALSE),D2602)</f>
        <v>2.5195932066683175</v>
      </c>
    </row>
    <row r="2603" spans="1:12" x14ac:dyDescent="0.3">
      <c r="A2603" t="s">
        <v>8750</v>
      </c>
      <c r="B2603" t="s">
        <v>6734</v>
      </c>
      <c r="C2603" t="s">
        <v>4149</v>
      </c>
      <c r="D2603" s="3">
        <v>6</v>
      </c>
      <c r="E2603" s="3" t="s">
        <v>6648</v>
      </c>
      <c r="F2603" s="9">
        <v>45264.219978703703</v>
      </c>
      <c r="G2603" s="9">
        <v>45264.388800000001</v>
      </c>
      <c r="H2603" s="9">
        <v>45264.776923148143</v>
      </c>
      <c r="I2603" s="5" t="str">
        <f>IF(VLOOKUP(B2603, 'Customer Data'!B:C,2,FALSE)='Order Data per SKU'!E2603,"","Different")</f>
        <v/>
      </c>
      <c r="J2603" s="5">
        <f>VLOOKUP(C2603,'Warehouse Data'!A:G,7,FALSE)</f>
        <v>29.99</v>
      </c>
      <c r="K2603" s="5">
        <f t="shared" si="40"/>
        <v>179.94</v>
      </c>
      <c r="L2603" s="15">
        <f>PRODUCT(VLOOKUP(C2603,'Warehouse Data'!A:H,8,FALSE),D2603)</f>
        <v>30.051452531798397</v>
      </c>
    </row>
    <row r="2604" spans="1:12" x14ac:dyDescent="0.3">
      <c r="A2604" t="s">
        <v>8751</v>
      </c>
      <c r="B2604" t="s">
        <v>6754</v>
      </c>
      <c r="C2604" t="s">
        <v>3383</v>
      </c>
      <c r="D2604" s="3">
        <v>4</v>
      </c>
      <c r="E2604" s="3" t="s">
        <v>6648</v>
      </c>
      <c r="F2604" s="9">
        <v>45264.2779787037</v>
      </c>
      <c r="G2604" s="9">
        <v>45264.278599999998</v>
      </c>
      <c r="H2604" s="9">
        <v>45264.285617592592</v>
      </c>
      <c r="I2604" s="5" t="str">
        <f>IF(VLOOKUP(B2604, 'Customer Data'!B:C,2,FALSE)='Order Data per SKU'!E2604,"","Different")</f>
        <v/>
      </c>
      <c r="J2604" s="5">
        <f>VLOOKUP(C2604,'Warehouse Data'!A:G,7,FALSE)</f>
        <v>19.989999999999998</v>
      </c>
      <c r="K2604" s="5">
        <f t="shared" si="40"/>
        <v>79.959999999999994</v>
      </c>
      <c r="L2604" s="15">
        <f>PRODUCT(VLOOKUP(C2604,'Warehouse Data'!A:H,8,FALSE),D2604)</f>
        <v>100.00698308277285</v>
      </c>
    </row>
    <row r="2605" spans="1:12" x14ac:dyDescent="0.3">
      <c r="A2605" t="s">
        <v>8751</v>
      </c>
      <c r="B2605" t="s">
        <v>6754</v>
      </c>
      <c r="C2605" t="s">
        <v>3882</v>
      </c>
      <c r="D2605" s="3">
        <v>6</v>
      </c>
      <c r="E2605" s="3" t="s">
        <v>6648</v>
      </c>
      <c r="F2605" s="9">
        <v>45264.2779787037</v>
      </c>
      <c r="G2605" s="9">
        <v>45264.285000000003</v>
      </c>
      <c r="H2605" s="9">
        <v>45264.285617592592</v>
      </c>
      <c r="I2605" s="5" t="str">
        <f>IF(VLOOKUP(B2605, 'Customer Data'!B:C,2,FALSE)='Order Data per SKU'!E2605,"","Different")</f>
        <v/>
      </c>
      <c r="J2605" s="5">
        <f>VLOOKUP(C2605,'Warehouse Data'!A:G,7,FALSE)</f>
        <v>24.99</v>
      </c>
      <c r="K2605" s="5">
        <f t="shared" si="40"/>
        <v>149.94</v>
      </c>
      <c r="L2605" s="15">
        <f>PRODUCT(VLOOKUP(C2605,'Warehouse Data'!A:H,8,FALSE),D2605)</f>
        <v>180.03167154389806</v>
      </c>
    </row>
    <row r="2606" spans="1:12" x14ac:dyDescent="0.3">
      <c r="A2606" t="s">
        <v>8752</v>
      </c>
      <c r="B2606" t="s">
        <v>7173</v>
      </c>
      <c r="C2606" t="s">
        <v>5302</v>
      </c>
      <c r="D2606" s="3">
        <v>2</v>
      </c>
      <c r="E2606" s="3" t="s">
        <v>6643</v>
      </c>
      <c r="F2606" s="9">
        <v>45264.453978703699</v>
      </c>
      <c r="G2606" s="9">
        <v>45264.603799999997</v>
      </c>
      <c r="H2606" s="9">
        <v>45265.135228703701</v>
      </c>
      <c r="I2606" s="5" t="str">
        <f>IF(VLOOKUP(B2606, 'Customer Data'!B:C,2,FALSE)='Order Data per SKU'!E2606,"","Different")</f>
        <v/>
      </c>
      <c r="J2606" s="5">
        <f>VLOOKUP(C2606,'Warehouse Data'!A:G,7,FALSE)</f>
        <v>22.99</v>
      </c>
      <c r="K2606" s="5">
        <f t="shared" si="40"/>
        <v>45.98</v>
      </c>
      <c r="L2606" s="15">
        <f>PRODUCT(VLOOKUP(C2606,'Warehouse Data'!A:H,8,FALSE),D2606)</f>
        <v>24.013952510685556</v>
      </c>
    </row>
    <row r="2607" spans="1:12" x14ac:dyDescent="0.3">
      <c r="A2607" t="s">
        <v>8753</v>
      </c>
      <c r="B2607" t="s">
        <v>7216</v>
      </c>
      <c r="C2607" t="s">
        <v>4202</v>
      </c>
      <c r="D2607" s="3">
        <v>7</v>
      </c>
      <c r="E2607" s="3" t="s">
        <v>6640</v>
      </c>
      <c r="F2607" s="9">
        <v>45264.788978703698</v>
      </c>
      <c r="G2607" s="9">
        <v>45264.9015</v>
      </c>
      <c r="H2607" s="9">
        <v>45265.155645370367</v>
      </c>
      <c r="I2607" s="5" t="str">
        <f>IF(VLOOKUP(B2607, 'Customer Data'!B:C,2,FALSE)='Order Data per SKU'!E2607,"","Different")</f>
        <v/>
      </c>
      <c r="J2607" s="5">
        <f>VLOOKUP(C2607,'Warehouse Data'!A:G,7,FALSE)</f>
        <v>54.99</v>
      </c>
      <c r="K2607" s="5">
        <f t="shared" si="40"/>
        <v>384.93</v>
      </c>
      <c r="L2607" s="15">
        <f>PRODUCT(VLOOKUP(C2607,'Warehouse Data'!A:H,8,FALSE),D2607)</f>
        <v>14.069032428333115</v>
      </c>
    </row>
    <row r="2608" spans="1:12" x14ac:dyDescent="0.3">
      <c r="A2608" t="s">
        <v>8753</v>
      </c>
      <c r="B2608" t="s">
        <v>7216</v>
      </c>
      <c r="C2608" t="s">
        <v>3854</v>
      </c>
      <c r="D2608" s="3">
        <v>3</v>
      </c>
      <c r="E2608" s="3" t="s">
        <v>6640</v>
      </c>
      <c r="F2608" s="9">
        <v>45264.788978703698</v>
      </c>
      <c r="G2608" s="9">
        <v>45265.029799999997</v>
      </c>
      <c r="H2608" s="9">
        <v>45265.155645370367</v>
      </c>
      <c r="I2608" s="5" t="str">
        <f>IF(VLOOKUP(B2608, 'Customer Data'!B:C,2,FALSE)='Order Data per SKU'!E2608,"","Different")</f>
        <v/>
      </c>
      <c r="J2608" s="5">
        <f>VLOOKUP(C2608,'Warehouse Data'!A:G,7,FALSE)</f>
        <v>24.99</v>
      </c>
      <c r="K2608" s="5">
        <f t="shared" si="40"/>
        <v>74.97</v>
      </c>
      <c r="L2608" s="15">
        <f>PRODUCT(VLOOKUP(C2608,'Warehouse Data'!A:H,8,FALSE),D2608)</f>
        <v>72.028884865376455</v>
      </c>
    </row>
    <row r="2609" spans="1:12" x14ac:dyDescent="0.3">
      <c r="A2609" t="s">
        <v>8753</v>
      </c>
      <c r="B2609" t="s">
        <v>7216</v>
      </c>
      <c r="C2609" t="s">
        <v>4688</v>
      </c>
      <c r="D2609" s="3">
        <v>4</v>
      </c>
      <c r="E2609" s="3" t="s">
        <v>6640</v>
      </c>
      <c r="F2609" s="9">
        <v>45264.788978703698</v>
      </c>
      <c r="G2609" s="9">
        <v>45264.831700000002</v>
      </c>
      <c r="H2609" s="9">
        <v>45265.155645370367</v>
      </c>
      <c r="I2609" s="5" t="str">
        <f>IF(VLOOKUP(B2609, 'Customer Data'!B:C,2,FALSE)='Order Data per SKU'!E2609,"","Different")</f>
        <v/>
      </c>
      <c r="J2609" s="5">
        <f>VLOOKUP(C2609,'Warehouse Data'!A:G,7,FALSE)</f>
        <v>19.989999999999998</v>
      </c>
      <c r="K2609" s="5">
        <f t="shared" si="40"/>
        <v>79.959999999999994</v>
      </c>
      <c r="L2609" s="15">
        <f>PRODUCT(VLOOKUP(C2609,'Warehouse Data'!A:H,8,FALSE),D2609)</f>
        <v>100.03768545093089</v>
      </c>
    </row>
    <row r="2610" spans="1:12" x14ac:dyDescent="0.3">
      <c r="A2610" t="s">
        <v>8754</v>
      </c>
      <c r="B2610" t="s">
        <v>7114</v>
      </c>
      <c r="C2610" t="s">
        <v>4330</v>
      </c>
      <c r="D2610" s="3">
        <v>1</v>
      </c>
      <c r="E2610" s="3" t="s">
        <v>6634</v>
      </c>
      <c r="F2610" s="9">
        <v>45264.891978703701</v>
      </c>
      <c r="G2610" s="9">
        <v>45265.399899999997</v>
      </c>
      <c r="H2610" s="9">
        <v>45265.888506481482</v>
      </c>
      <c r="I2610" s="5" t="str">
        <f>IF(VLOOKUP(B2610, 'Customer Data'!B:C,2,FALSE)='Order Data per SKU'!E2610,"","Different")</f>
        <v>Different</v>
      </c>
      <c r="J2610" s="5">
        <f>VLOOKUP(C2610,'Warehouse Data'!A:G,7,FALSE)</f>
        <v>49.99</v>
      </c>
      <c r="K2610" s="5">
        <f t="shared" si="40"/>
        <v>49.99</v>
      </c>
      <c r="L2610" s="15">
        <f>PRODUCT(VLOOKUP(C2610,'Warehouse Data'!A:H,8,FALSE),D2610)</f>
        <v>0.30359806650794174</v>
      </c>
    </row>
    <row r="2611" spans="1:12" x14ac:dyDescent="0.3">
      <c r="A2611" t="s">
        <v>8755</v>
      </c>
      <c r="B2611" t="s">
        <v>6749</v>
      </c>
      <c r="C2611" t="s">
        <v>4660</v>
      </c>
      <c r="D2611" s="3">
        <v>4</v>
      </c>
      <c r="E2611" s="3" t="s">
        <v>6639</v>
      </c>
      <c r="F2611" s="9">
        <v>45264.915978703699</v>
      </c>
      <c r="G2611" s="9">
        <v>45265.043700000002</v>
      </c>
      <c r="H2611" s="9">
        <v>45265.638895370364</v>
      </c>
      <c r="I2611" s="5" t="str">
        <f>IF(VLOOKUP(B2611, 'Customer Data'!B:C,2,FALSE)='Order Data per SKU'!E2611,"","Different")</f>
        <v/>
      </c>
      <c r="J2611" s="5">
        <f>VLOOKUP(C2611,'Warehouse Data'!A:G,7,FALSE)</f>
        <v>7.99</v>
      </c>
      <c r="K2611" s="5">
        <f t="shared" si="40"/>
        <v>31.96</v>
      </c>
      <c r="L2611" s="15">
        <f>PRODUCT(VLOOKUP(C2611,'Warehouse Data'!A:H,8,FALSE),D2611)</f>
        <v>2.0188082324610206</v>
      </c>
    </row>
    <row r="2612" spans="1:12" x14ac:dyDescent="0.3">
      <c r="A2612" t="s">
        <v>8755</v>
      </c>
      <c r="B2612" t="s">
        <v>6749</v>
      </c>
      <c r="C2612" t="s">
        <v>3639</v>
      </c>
      <c r="D2612" s="3">
        <v>6</v>
      </c>
      <c r="E2612" s="3" t="s">
        <v>6639</v>
      </c>
      <c r="F2612" s="9">
        <v>45264.915978703699</v>
      </c>
      <c r="G2612" s="9">
        <v>45265.4666</v>
      </c>
      <c r="H2612" s="9">
        <v>45265.638895370364</v>
      </c>
      <c r="I2612" s="5" t="str">
        <f>IF(VLOOKUP(B2612, 'Customer Data'!B:C,2,FALSE)='Order Data per SKU'!E2612,"","Different")</f>
        <v/>
      </c>
      <c r="J2612" s="5">
        <f>VLOOKUP(C2612,'Warehouse Data'!A:G,7,FALSE)</f>
        <v>149.99</v>
      </c>
      <c r="K2612" s="5">
        <f t="shared" si="40"/>
        <v>899.94</v>
      </c>
      <c r="L2612" s="15">
        <f>PRODUCT(VLOOKUP(C2612,'Warehouse Data'!A:H,8,FALSE),D2612)</f>
        <v>1.2568885541033774</v>
      </c>
    </row>
    <row r="2613" spans="1:12" x14ac:dyDescent="0.3">
      <c r="A2613" t="s">
        <v>8756</v>
      </c>
      <c r="B2613" t="s">
        <v>6898</v>
      </c>
      <c r="C2613" t="s">
        <v>5293</v>
      </c>
      <c r="D2613" s="3">
        <v>8</v>
      </c>
      <c r="E2613" s="3" t="s">
        <v>6623</v>
      </c>
      <c r="F2613" s="9">
        <v>45265.223978703696</v>
      </c>
      <c r="G2613" s="9">
        <v>45265.549500000001</v>
      </c>
      <c r="H2613" s="9">
        <v>45265.76842314814</v>
      </c>
      <c r="I2613" s="5" t="str">
        <f>IF(VLOOKUP(B2613, 'Customer Data'!B:C,2,FALSE)='Order Data per SKU'!E2613,"","Different")</f>
        <v>Different</v>
      </c>
      <c r="J2613" s="5">
        <f>VLOOKUP(C2613,'Warehouse Data'!A:G,7,FALSE)</f>
        <v>12.99</v>
      </c>
      <c r="K2613" s="5">
        <f t="shared" si="40"/>
        <v>103.92</v>
      </c>
      <c r="L2613" s="15">
        <f>PRODUCT(VLOOKUP(C2613,'Warehouse Data'!A:H,8,FALSE),D2613)</f>
        <v>0.87471694101498998</v>
      </c>
    </row>
    <row r="2614" spans="1:12" x14ac:dyDescent="0.3">
      <c r="A2614" t="s">
        <v>8756</v>
      </c>
      <c r="B2614" t="s">
        <v>6898</v>
      </c>
      <c r="C2614" t="s">
        <v>5753</v>
      </c>
      <c r="D2614" s="3">
        <v>1</v>
      </c>
      <c r="E2614" s="3" t="s">
        <v>6623</v>
      </c>
      <c r="F2614" s="9">
        <v>45265.223978703696</v>
      </c>
      <c r="G2614" s="9">
        <v>45265.388400000003</v>
      </c>
      <c r="H2614" s="9">
        <v>45265.76842314814</v>
      </c>
      <c r="I2614" s="5" t="str">
        <f>IF(VLOOKUP(B2614, 'Customer Data'!B:C,2,FALSE)='Order Data per SKU'!E2614,"","Different")</f>
        <v>Different</v>
      </c>
      <c r="J2614" s="5">
        <f>VLOOKUP(C2614,'Warehouse Data'!A:G,7,FALSE)</f>
        <v>199.99</v>
      </c>
      <c r="K2614" s="5">
        <f t="shared" si="40"/>
        <v>199.99</v>
      </c>
      <c r="L2614" s="15">
        <f>PRODUCT(VLOOKUP(C2614,'Warehouse Data'!A:H,8,FALSE),D2614)</f>
        <v>0.5034894065315525</v>
      </c>
    </row>
    <row r="2615" spans="1:12" x14ac:dyDescent="0.3">
      <c r="A2615" t="s">
        <v>8757</v>
      </c>
      <c r="B2615" t="s">
        <v>7071</v>
      </c>
      <c r="C2615" t="s">
        <v>5544</v>
      </c>
      <c r="D2615" s="3">
        <v>3</v>
      </c>
      <c r="E2615" s="3" t="s">
        <v>6655</v>
      </c>
      <c r="F2615" s="9">
        <v>45265.541978703695</v>
      </c>
      <c r="G2615" s="9">
        <v>45266.4908</v>
      </c>
      <c r="H2615" s="9">
        <v>45266.511423148142</v>
      </c>
      <c r="I2615" s="5" t="str">
        <f>IF(VLOOKUP(B2615, 'Customer Data'!B:C,2,FALSE)='Order Data per SKU'!E2615,"","Different")</f>
        <v>Different</v>
      </c>
      <c r="J2615" s="5">
        <f>VLOOKUP(C2615,'Warehouse Data'!A:G,7,FALSE)</f>
        <v>12.99</v>
      </c>
      <c r="K2615" s="5">
        <f t="shared" si="40"/>
        <v>38.97</v>
      </c>
      <c r="L2615" s="15">
        <f>PRODUCT(VLOOKUP(C2615,'Warehouse Data'!A:H,8,FALSE),D2615)</f>
        <v>30.007663807957453</v>
      </c>
    </row>
    <row r="2616" spans="1:12" x14ac:dyDescent="0.3">
      <c r="A2616" t="s">
        <v>8758</v>
      </c>
      <c r="B2616" t="s">
        <v>6896</v>
      </c>
      <c r="C2616" t="s">
        <v>4765</v>
      </c>
      <c r="D2616" s="3">
        <v>2</v>
      </c>
      <c r="E2616" s="3" t="s">
        <v>6619</v>
      </c>
      <c r="F2616" s="9">
        <v>45265.694978703694</v>
      </c>
      <c r="G2616" s="9">
        <v>45266.171900000001</v>
      </c>
      <c r="H2616" s="9">
        <v>45266.255395370361</v>
      </c>
      <c r="I2616" s="5" t="str">
        <f>IF(VLOOKUP(B2616, 'Customer Data'!B:C,2,FALSE)='Order Data per SKU'!E2616,"","Different")</f>
        <v/>
      </c>
      <c r="J2616" s="5">
        <f>VLOOKUP(C2616,'Warehouse Data'!A:G,7,FALSE)</f>
        <v>4.99</v>
      </c>
      <c r="K2616" s="5">
        <f t="shared" si="40"/>
        <v>9.98</v>
      </c>
      <c r="L2616" s="15">
        <f>PRODUCT(VLOOKUP(C2616,'Warehouse Data'!A:H,8,FALSE),D2616)</f>
        <v>0.41470102792444696</v>
      </c>
    </row>
    <row r="2617" spans="1:12" x14ac:dyDescent="0.3">
      <c r="A2617" t="s">
        <v>8758</v>
      </c>
      <c r="B2617" t="s">
        <v>6896</v>
      </c>
      <c r="C2617" t="s">
        <v>5016</v>
      </c>
      <c r="D2617" s="3">
        <v>1</v>
      </c>
      <c r="E2617" s="3" t="s">
        <v>6619</v>
      </c>
      <c r="F2617" s="9">
        <v>45265.694978703694</v>
      </c>
      <c r="G2617" s="9">
        <v>45265.768799999998</v>
      </c>
      <c r="H2617" s="9">
        <v>45266.255395370361</v>
      </c>
      <c r="I2617" s="5" t="str">
        <f>IF(VLOOKUP(B2617, 'Customer Data'!B:C,2,FALSE)='Order Data per SKU'!E2617,"","Different")</f>
        <v/>
      </c>
      <c r="J2617" s="5">
        <f>VLOOKUP(C2617,'Warehouse Data'!A:G,7,FALSE)</f>
        <v>18.989999999999998</v>
      </c>
      <c r="K2617" s="5">
        <f t="shared" si="40"/>
        <v>18.989999999999998</v>
      </c>
      <c r="L2617" s="15">
        <f>PRODUCT(VLOOKUP(C2617,'Warehouse Data'!A:H,8,FALSE),D2617)</f>
        <v>20.009822875735377</v>
      </c>
    </row>
    <row r="2618" spans="1:12" x14ac:dyDescent="0.3">
      <c r="A2618" t="s">
        <v>8759</v>
      </c>
      <c r="B2618" t="s">
        <v>7105</v>
      </c>
      <c r="C2618" t="s">
        <v>5695</v>
      </c>
      <c r="D2618" s="3">
        <v>5</v>
      </c>
      <c r="E2618" s="3" t="s">
        <v>6623</v>
      </c>
      <c r="F2618" s="9">
        <v>45265.74897870369</v>
      </c>
      <c r="G2618" s="9">
        <v>45266.189700000003</v>
      </c>
      <c r="H2618" s="9">
        <v>45266.440645370356</v>
      </c>
      <c r="I2618" s="5" t="str">
        <f>IF(VLOOKUP(B2618, 'Customer Data'!B:C,2,FALSE)='Order Data per SKU'!E2618,"","Different")</f>
        <v>Different</v>
      </c>
      <c r="J2618" s="5">
        <f>VLOOKUP(C2618,'Warehouse Data'!A:G,7,FALSE)</f>
        <v>12.99</v>
      </c>
      <c r="K2618" s="5">
        <f t="shared" si="40"/>
        <v>64.95</v>
      </c>
      <c r="L2618" s="15">
        <f>PRODUCT(VLOOKUP(C2618,'Warehouse Data'!A:H,8,FALSE),D2618)</f>
        <v>60.015596044755554</v>
      </c>
    </row>
    <row r="2619" spans="1:12" x14ac:dyDescent="0.3">
      <c r="A2619" t="s">
        <v>8759</v>
      </c>
      <c r="B2619" t="s">
        <v>7105</v>
      </c>
      <c r="C2619" t="s">
        <v>3984</v>
      </c>
      <c r="D2619" s="3">
        <v>2</v>
      </c>
      <c r="E2619" s="3" t="s">
        <v>6623</v>
      </c>
      <c r="F2619" s="9">
        <v>45265.74897870369</v>
      </c>
      <c r="G2619" s="9">
        <v>45265.768300000003</v>
      </c>
      <c r="H2619" s="9">
        <v>45266.440645370356</v>
      </c>
      <c r="I2619" s="5" t="str">
        <f>IF(VLOOKUP(B2619, 'Customer Data'!B:C,2,FALSE)='Order Data per SKU'!E2619,"","Different")</f>
        <v>Different</v>
      </c>
      <c r="J2619" s="5">
        <f>VLOOKUP(C2619,'Warehouse Data'!A:G,7,FALSE)</f>
        <v>24.99</v>
      </c>
      <c r="K2619" s="5">
        <f t="shared" si="40"/>
        <v>49.98</v>
      </c>
      <c r="L2619" s="15">
        <f>PRODUCT(VLOOKUP(C2619,'Warehouse Data'!A:H,8,FALSE),D2619)</f>
        <v>10.009675690698232</v>
      </c>
    </row>
    <row r="2620" spans="1:12" x14ac:dyDescent="0.3">
      <c r="A2620" t="s">
        <v>8760</v>
      </c>
      <c r="B2620" t="s">
        <v>6820</v>
      </c>
      <c r="C2620" t="s">
        <v>5079</v>
      </c>
      <c r="D2620" s="3">
        <v>4</v>
      </c>
      <c r="E2620" s="3" t="s">
        <v>6666</v>
      </c>
      <c r="F2620" s="9">
        <v>45266.242978703689</v>
      </c>
      <c r="G2620" s="9">
        <v>45266.3649</v>
      </c>
      <c r="H2620" s="9">
        <v>45266.7228398148</v>
      </c>
      <c r="I2620" s="5" t="str">
        <f>IF(VLOOKUP(B2620, 'Customer Data'!B:C,2,FALSE)='Order Data per SKU'!E2620,"","Different")</f>
        <v/>
      </c>
      <c r="J2620" s="5">
        <f>VLOOKUP(C2620,'Warehouse Data'!A:G,7,FALSE)</f>
        <v>22.99</v>
      </c>
      <c r="K2620" s="5">
        <f t="shared" si="40"/>
        <v>91.96</v>
      </c>
      <c r="L2620" s="15">
        <f>PRODUCT(VLOOKUP(C2620,'Warehouse Data'!A:H,8,FALSE),D2620)</f>
        <v>40.005818151964569</v>
      </c>
    </row>
    <row r="2621" spans="1:12" x14ac:dyDescent="0.3">
      <c r="A2621" t="s">
        <v>8760</v>
      </c>
      <c r="B2621" t="s">
        <v>6820</v>
      </c>
      <c r="C2621" t="s">
        <v>4197</v>
      </c>
      <c r="D2621" s="3">
        <v>7</v>
      </c>
      <c r="E2621" s="3" t="s">
        <v>6666</v>
      </c>
      <c r="F2621" s="9">
        <v>45266.242978703689</v>
      </c>
      <c r="G2621" s="9">
        <v>45266.4084</v>
      </c>
      <c r="H2621" s="9">
        <v>45266.7228398148</v>
      </c>
      <c r="I2621" s="5" t="str">
        <f>IF(VLOOKUP(B2621, 'Customer Data'!B:C,2,FALSE)='Order Data per SKU'!E2621,"","Different")</f>
        <v/>
      </c>
      <c r="J2621" s="5">
        <f>VLOOKUP(C2621,'Warehouse Data'!A:G,7,FALSE)</f>
        <v>19.989999999999998</v>
      </c>
      <c r="K2621" s="5">
        <f t="shared" si="40"/>
        <v>139.92999999999998</v>
      </c>
      <c r="L2621" s="15">
        <f>PRODUCT(VLOOKUP(C2621,'Warehouse Data'!A:H,8,FALSE),D2621)</f>
        <v>14.01281570569742</v>
      </c>
    </row>
    <row r="2622" spans="1:12" x14ac:dyDescent="0.3">
      <c r="A2622" t="s">
        <v>8760</v>
      </c>
      <c r="B2622" t="s">
        <v>6820</v>
      </c>
      <c r="C2622" t="s">
        <v>4320</v>
      </c>
      <c r="D2622" s="3">
        <v>5</v>
      </c>
      <c r="E2622" s="3" t="s">
        <v>6666</v>
      </c>
      <c r="F2622" s="9">
        <v>45266.242978703689</v>
      </c>
      <c r="G2622" s="9">
        <v>45266.426599999999</v>
      </c>
      <c r="H2622" s="9">
        <v>45266.7228398148</v>
      </c>
      <c r="I2622" s="5" t="str">
        <f>IF(VLOOKUP(B2622, 'Customer Data'!B:C,2,FALSE)='Order Data per SKU'!E2622,"","Different")</f>
        <v/>
      </c>
      <c r="J2622" s="5">
        <f>VLOOKUP(C2622,'Warehouse Data'!A:G,7,FALSE)</f>
        <v>39.99</v>
      </c>
      <c r="K2622" s="5">
        <f t="shared" si="40"/>
        <v>199.95000000000002</v>
      </c>
      <c r="L2622" s="15">
        <f>PRODUCT(VLOOKUP(C2622,'Warehouse Data'!A:H,8,FALSE),D2622)</f>
        <v>25.034682122727645</v>
      </c>
    </row>
    <row r="2623" spans="1:12" x14ac:dyDescent="0.3">
      <c r="A2623" t="s">
        <v>8761</v>
      </c>
      <c r="B2623" t="s">
        <v>6929</v>
      </c>
      <c r="C2623" t="s">
        <v>3217</v>
      </c>
      <c r="D2623" s="3">
        <v>3</v>
      </c>
      <c r="E2623" s="3" t="s">
        <v>6628</v>
      </c>
      <c r="F2623" s="9">
        <v>45266.503978703688</v>
      </c>
      <c r="G2623" s="9">
        <v>45266.688300000002</v>
      </c>
      <c r="H2623" s="9">
        <v>45266.814395370355</v>
      </c>
      <c r="I2623" s="5" t="str">
        <f>IF(VLOOKUP(B2623, 'Customer Data'!B:C,2,FALSE)='Order Data per SKU'!E2623,"","Different")</f>
        <v/>
      </c>
      <c r="J2623" s="5">
        <f>VLOOKUP(C2623,'Warehouse Data'!A:G,7,FALSE)</f>
        <v>49.99</v>
      </c>
      <c r="K2623" s="5">
        <f t="shared" si="40"/>
        <v>149.97</v>
      </c>
      <c r="L2623" s="15">
        <f>PRODUCT(VLOOKUP(C2623,'Warehouse Data'!A:H,8,FALSE),D2623)</f>
        <v>6.0031480303358187</v>
      </c>
    </row>
    <row r="2624" spans="1:12" x14ac:dyDescent="0.3">
      <c r="A2624" t="s">
        <v>8762</v>
      </c>
      <c r="B2624" t="s">
        <v>7263</v>
      </c>
      <c r="C2624" t="s">
        <v>3476</v>
      </c>
      <c r="D2624" s="3">
        <v>5</v>
      </c>
      <c r="E2624" s="3" t="s">
        <v>6648</v>
      </c>
      <c r="F2624" s="9">
        <v>45266.83597870369</v>
      </c>
      <c r="G2624" s="9">
        <v>45267.248500000002</v>
      </c>
      <c r="H2624" s="9">
        <v>45267.816534259247</v>
      </c>
      <c r="I2624" s="5" t="str">
        <f>IF(VLOOKUP(B2624, 'Customer Data'!B:C,2,FALSE)='Order Data per SKU'!E2624,"","Different")</f>
        <v/>
      </c>
      <c r="J2624" s="5">
        <f>VLOOKUP(C2624,'Warehouse Data'!A:G,7,FALSE)</f>
        <v>8.99</v>
      </c>
      <c r="K2624" s="5">
        <f t="shared" si="40"/>
        <v>44.95</v>
      </c>
      <c r="L2624" s="15">
        <f>PRODUCT(VLOOKUP(C2624,'Warehouse Data'!A:H,8,FALSE),D2624)</f>
        <v>5.0211179892811568</v>
      </c>
    </row>
    <row r="2625" spans="1:12" x14ac:dyDescent="0.3">
      <c r="A2625" t="s">
        <v>8763</v>
      </c>
      <c r="B2625" t="s">
        <v>6921</v>
      </c>
      <c r="C2625" t="s">
        <v>5634</v>
      </c>
      <c r="D2625" s="3">
        <v>5</v>
      </c>
      <c r="E2625" s="3" t="s">
        <v>6627</v>
      </c>
      <c r="F2625" s="9">
        <v>45266.92697870369</v>
      </c>
      <c r="G2625" s="9">
        <v>45267.029399999999</v>
      </c>
      <c r="H2625" s="9">
        <v>45267.161006481467</v>
      </c>
      <c r="I2625" s="5" t="str">
        <f>IF(VLOOKUP(B2625, 'Customer Data'!B:C,2,FALSE)='Order Data per SKU'!E2625,"","Different")</f>
        <v/>
      </c>
      <c r="J2625" s="5">
        <f>VLOOKUP(C2625,'Warehouse Data'!A:G,7,FALSE)</f>
        <v>29.99</v>
      </c>
      <c r="K2625" s="5">
        <f t="shared" si="40"/>
        <v>149.94999999999999</v>
      </c>
      <c r="L2625" s="15">
        <f>PRODUCT(VLOOKUP(C2625,'Warehouse Data'!A:H,8,FALSE),D2625)</f>
        <v>175.03927682181381</v>
      </c>
    </row>
    <row r="2626" spans="1:12" x14ac:dyDescent="0.3">
      <c r="A2626" t="s">
        <v>8763</v>
      </c>
      <c r="B2626" t="s">
        <v>6921</v>
      </c>
      <c r="C2626" t="s">
        <v>3571</v>
      </c>
      <c r="D2626" s="3">
        <v>4</v>
      </c>
      <c r="E2626" s="3" t="s">
        <v>6627</v>
      </c>
      <c r="F2626" s="9">
        <v>45266.92697870369</v>
      </c>
      <c r="G2626" s="9">
        <v>45267.051299999999</v>
      </c>
      <c r="H2626" s="9">
        <v>45267.161006481467</v>
      </c>
      <c r="I2626" s="5" t="str">
        <f>IF(VLOOKUP(B2626, 'Customer Data'!B:C,2,FALSE)='Order Data per SKU'!E2626,"","Different")</f>
        <v/>
      </c>
      <c r="J2626" s="5">
        <f>VLOOKUP(C2626,'Warehouse Data'!A:G,7,FALSE)</f>
        <v>22.99</v>
      </c>
      <c r="K2626" s="5">
        <f t="shared" si="40"/>
        <v>91.96</v>
      </c>
      <c r="L2626" s="15">
        <f>PRODUCT(VLOOKUP(C2626,'Warehouse Data'!A:H,8,FALSE),D2626)</f>
        <v>0.82878663795351548</v>
      </c>
    </row>
    <row r="2627" spans="1:12" x14ac:dyDescent="0.3">
      <c r="A2627" t="s">
        <v>8764</v>
      </c>
      <c r="B2627" t="s">
        <v>6864</v>
      </c>
      <c r="C2627" t="s">
        <v>4577</v>
      </c>
      <c r="D2627" s="3">
        <v>4</v>
      </c>
      <c r="E2627" s="3" t="s">
        <v>6619</v>
      </c>
      <c r="F2627" s="9">
        <v>45267.078978703692</v>
      </c>
      <c r="G2627" s="9">
        <v>45267.3125</v>
      </c>
      <c r="H2627" s="9">
        <v>45267.346339814801</v>
      </c>
      <c r="I2627" s="5" t="str">
        <f>IF(VLOOKUP(B2627, 'Customer Data'!B:C,2,FALSE)='Order Data per SKU'!E2627,"","Different")</f>
        <v/>
      </c>
      <c r="J2627" s="5">
        <f>VLOOKUP(C2627,'Warehouse Data'!A:G,7,FALSE)</f>
        <v>10.99</v>
      </c>
      <c r="K2627" s="5">
        <f t="shared" si="40"/>
        <v>43.96</v>
      </c>
      <c r="L2627" s="15">
        <f>PRODUCT(VLOOKUP(C2627,'Warehouse Data'!A:H,8,FALSE),D2627)</f>
        <v>4.0058476485724848</v>
      </c>
    </row>
    <row r="2628" spans="1:12" x14ac:dyDescent="0.3">
      <c r="A2628" t="s">
        <v>8764</v>
      </c>
      <c r="B2628" t="s">
        <v>6864</v>
      </c>
      <c r="C2628" t="s">
        <v>5002</v>
      </c>
      <c r="D2628" s="3">
        <v>6</v>
      </c>
      <c r="E2628" s="3" t="s">
        <v>6619</v>
      </c>
      <c r="F2628" s="9">
        <v>45267.078978703692</v>
      </c>
      <c r="G2628" s="9">
        <v>45267.233899999999</v>
      </c>
      <c r="H2628" s="9">
        <v>45267.346339814801</v>
      </c>
      <c r="I2628" s="5" t="str">
        <f>IF(VLOOKUP(B2628, 'Customer Data'!B:C,2,FALSE)='Order Data per SKU'!E2628,"","Different")</f>
        <v/>
      </c>
      <c r="J2628" s="5">
        <f>VLOOKUP(C2628,'Warehouse Data'!A:G,7,FALSE)</f>
        <v>15.99</v>
      </c>
      <c r="K2628" s="5">
        <f t="shared" ref="K2628:K2691" si="41">J2628*D2628</f>
        <v>95.94</v>
      </c>
      <c r="L2628" s="15">
        <f>PRODUCT(VLOOKUP(C2628,'Warehouse Data'!A:H,8,FALSE),D2628)</f>
        <v>2.4214716980020903</v>
      </c>
    </row>
    <row r="2629" spans="1:12" x14ac:dyDescent="0.3">
      <c r="A2629" t="s">
        <v>8765</v>
      </c>
      <c r="B2629" t="s">
        <v>7219</v>
      </c>
      <c r="C2629" t="s">
        <v>4963</v>
      </c>
      <c r="D2629" s="3">
        <v>8</v>
      </c>
      <c r="E2629" s="3" t="s">
        <v>6641</v>
      </c>
      <c r="F2629" s="9">
        <v>45267.361978703695</v>
      </c>
      <c r="G2629" s="9">
        <v>45267.736199999999</v>
      </c>
      <c r="H2629" s="9">
        <v>45268.05920092592</v>
      </c>
      <c r="I2629" s="5" t="str">
        <f>IF(VLOOKUP(B2629, 'Customer Data'!B:C,2,FALSE)='Order Data per SKU'!E2629,"","Different")</f>
        <v/>
      </c>
      <c r="J2629" s="5">
        <f>VLOOKUP(C2629,'Warehouse Data'!A:G,7,FALSE)</f>
        <v>7.99</v>
      </c>
      <c r="K2629" s="5">
        <f t="shared" si="41"/>
        <v>63.92</v>
      </c>
      <c r="L2629" s="15">
        <f>PRODUCT(VLOOKUP(C2629,'Warehouse Data'!A:H,8,FALSE),D2629)</f>
        <v>2.4290808418005874</v>
      </c>
    </row>
    <row r="2630" spans="1:12" x14ac:dyDescent="0.3">
      <c r="A2630" t="s">
        <v>8765</v>
      </c>
      <c r="B2630" t="s">
        <v>7219</v>
      </c>
      <c r="C2630" t="s">
        <v>4082</v>
      </c>
      <c r="D2630" s="3">
        <v>7</v>
      </c>
      <c r="E2630" s="3" t="s">
        <v>6641</v>
      </c>
      <c r="F2630" s="9">
        <v>45267.361978703695</v>
      </c>
      <c r="G2630" s="9">
        <v>45267.669900000001</v>
      </c>
      <c r="H2630" s="9">
        <v>45268.05920092592</v>
      </c>
      <c r="I2630" s="5" t="str">
        <f>IF(VLOOKUP(B2630, 'Customer Data'!B:C,2,FALSE)='Order Data per SKU'!E2630,"","Different")</f>
        <v/>
      </c>
      <c r="J2630" s="5">
        <f>VLOOKUP(C2630,'Warehouse Data'!A:G,7,FALSE)</f>
        <v>34.99</v>
      </c>
      <c r="K2630" s="5">
        <f t="shared" si="41"/>
        <v>244.93</v>
      </c>
      <c r="L2630" s="15">
        <f>PRODUCT(VLOOKUP(C2630,'Warehouse Data'!A:H,8,FALSE),D2630)</f>
        <v>35.032449512828734</v>
      </c>
    </row>
    <row r="2631" spans="1:12" x14ac:dyDescent="0.3">
      <c r="A2631" t="s">
        <v>8766</v>
      </c>
      <c r="B2631" t="s">
        <v>6884</v>
      </c>
      <c r="C2631" t="s">
        <v>5256</v>
      </c>
      <c r="D2631" s="3">
        <v>6</v>
      </c>
      <c r="E2631" s="3" t="s">
        <v>6663</v>
      </c>
      <c r="F2631" s="9">
        <v>45267.520978703695</v>
      </c>
      <c r="G2631" s="9">
        <v>45268.1414</v>
      </c>
      <c r="H2631" s="9">
        <v>45268.37167314814</v>
      </c>
      <c r="I2631" s="5" t="str">
        <f>IF(VLOOKUP(B2631, 'Customer Data'!B:C,2,FALSE)='Order Data per SKU'!E2631,"","Different")</f>
        <v>Different</v>
      </c>
      <c r="J2631" s="5">
        <f>VLOOKUP(C2631,'Warehouse Data'!A:G,7,FALSE)</f>
        <v>30.99</v>
      </c>
      <c r="K2631" s="5">
        <f t="shared" si="41"/>
        <v>185.94</v>
      </c>
      <c r="L2631" s="15">
        <f>PRODUCT(VLOOKUP(C2631,'Warehouse Data'!A:H,8,FALSE),D2631)</f>
        <v>6.0281958862986471</v>
      </c>
    </row>
    <row r="2632" spans="1:12" x14ac:dyDescent="0.3">
      <c r="A2632" t="s">
        <v>8766</v>
      </c>
      <c r="B2632" t="s">
        <v>6884</v>
      </c>
      <c r="C2632" t="s">
        <v>4080</v>
      </c>
      <c r="D2632" s="3">
        <v>5</v>
      </c>
      <c r="E2632" s="3" t="s">
        <v>6663</v>
      </c>
      <c r="F2632" s="9">
        <v>45267.520978703695</v>
      </c>
      <c r="G2632" s="9">
        <v>45267.948199999999</v>
      </c>
      <c r="H2632" s="9">
        <v>45268.37167314814</v>
      </c>
      <c r="I2632" s="5" t="str">
        <f>IF(VLOOKUP(B2632, 'Customer Data'!B:C,2,FALSE)='Order Data per SKU'!E2632,"","Different")</f>
        <v>Different</v>
      </c>
      <c r="J2632" s="5">
        <f>VLOOKUP(C2632,'Warehouse Data'!A:G,7,FALSE)</f>
        <v>24.99</v>
      </c>
      <c r="K2632" s="5">
        <f t="shared" si="41"/>
        <v>124.94999999999999</v>
      </c>
      <c r="L2632" s="15">
        <f>PRODUCT(VLOOKUP(C2632,'Warehouse Data'!A:H,8,FALSE),D2632)</f>
        <v>1.0441406051914524</v>
      </c>
    </row>
    <row r="2633" spans="1:12" x14ac:dyDescent="0.3">
      <c r="A2633" t="s">
        <v>8767</v>
      </c>
      <c r="B2633" t="s">
        <v>6940</v>
      </c>
      <c r="C2633" t="s">
        <v>5551</v>
      </c>
      <c r="D2633" s="3">
        <v>5</v>
      </c>
      <c r="E2633" s="3" t="s">
        <v>6656</v>
      </c>
      <c r="F2633" s="9">
        <v>45267.834978703693</v>
      </c>
      <c r="G2633" s="9">
        <v>45267.848400000003</v>
      </c>
      <c r="H2633" s="9">
        <v>45268.376645370357</v>
      </c>
      <c r="I2633" s="5" t="str">
        <f>IF(VLOOKUP(B2633, 'Customer Data'!B:C,2,FALSE)='Order Data per SKU'!E2633,"","Different")</f>
        <v/>
      </c>
      <c r="J2633" s="5">
        <f>VLOOKUP(C2633,'Warehouse Data'!A:G,7,FALSE)</f>
        <v>129.99</v>
      </c>
      <c r="K2633" s="5">
        <f t="shared" si="41"/>
        <v>649.95000000000005</v>
      </c>
      <c r="L2633" s="15">
        <f>PRODUCT(VLOOKUP(C2633,'Warehouse Data'!A:H,8,FALSE),D2633)</f>
        <v>75.007666524983009</v>
      </c>
    </row>
    <row r="2634" spans="1:12" x14ac:dyDescent="0.3">
      <c r="A2634" t="s">
        <v>8768</v>
      </c>
      <c r="B2634" t="s">
        <v>7148</v>
      </c>
      <c r="C2634" t="s">
        <v>3529</v>
      </c>
      <c r="D2634" s="3">
        <v>6</v>
      </c>
      <c r="E2634" s="3" t="s">
        <v>6648</v>
      </c>
      <c r="F2634" s="9">
        <v>45267.900978703692</v>
      </c>
      <c r="G2634" s="9">
        <v>45268.017899999999</v>
      </c>
      <c r="H2634" s="9">
        <v>45268.129450925917</v>
      </c>
      <c r="I2634" s="5" t="str">
        <f>IF(VLOOKUP(B2634, 'Customer Data'!B:C,2,FALSE)='Order Data per SKU'!E2634,"","Different")</f>
        <v/>
      </c>
      <c r="J2634" s="5">
        <f>VLOOKUP(C2634,'Warehouse Data'!A:G,7,FALSE)</f>
        <v>24.99</v>
      </c>
      <c r="K2634" s="5">
        <f t="shared" si="41"/>
        <v>149.94</v>
      </c>
      <c r="L2634" s="15">
        <f>PRODUCT(VLOOKUP(C2634,'Warehouse Data'!A:H,8,FALSE),D2634)</f>
        <v>6.0237988306672241</v>
      </c>
    </row>
    <row r="2635" spans="1:12" x14ac:dyDescent="0.3">
      <c r="A2635" t="s">
        <v>8768</v>
      </c>
      <c r="B2635" t="s">
        <v>7148</v>
      </c>
      <c r="C2635" t="s">
        <v>3773</v>
      </c>
      <c r="D2635" s="3">
        <v>9</v>
      </c>
      <c r="E2635" s="3" t="s">
        <v>6648</v>
      </c>
      <c r="F2635" s="9">
        <v>45267.900978703692</v>
      </c>
      <c r="G2635" s="9">
        <v>45267.984600000003</v>
      </c>
      <c r="H2635" s="9">
        <v>45268.129450925917</v>
      </c>
      <c r="I2635" s="5" t="str">
        <f>IF(VLOOKUP(B2635, 'Customer Data'!B:C,2,FALSE)='Order Data per SKU'!E2635,"","Different")</f>
        <v/>
      </c>
      <c r="J2635" s="5">
        <f>VLOOKUP(C2635,'Warehouse Data'!A:G,7,FALSE)</f>
        <v>8.99</v>
      </c>
      <c r="K2635" s="5">
        <f t="shared" si="41"/>
        <v>80.91</v>
      </c>
      <c r="L2635" s="15">
        <f>PRODUCT(VLOOKUP(C2635,'Warehouse Data'!A:H,8,FALSE),D2635)</f>
        <v>216.08636678158976</v>
      </c>
    </row>
    <row r="2636" spans="1:12" x14ac:dyDescent="0.3">
      <c r="A2636" t="s">
        <v>8769</v>
      </c>
      <c r="B2636" t="s">
        <v>6894</v>
      </c>
      <c r="C2636" t="s">
        <v>4257</v>
      </c>
      <c r="D2636" s="3">
        <v>8</v>
      </c>
      <c r="E2636" s="3" t="s">
        <v>6623</v>
      </c>
      <c r="F2636" s="9">
        <v>45268.062978703689</v>
      </c>
      <c r="G2636" s="9">
        <v>45268.121500000001</v>
      </c>
      <c r="H2636" s="9">
        <v>45268.169923148133</v>
      </c>
      <c r="I2636" s="5" t="str">
        <f>IF(VLOOKUP(B2636, 'Customer Data'!B:C,2,FALSE)='Order Data per SKU'!E2636,"","Different")</f>
        <v/>
      </c>
      <c r="J2636" s="5">
        <f>VLOOKUP(C2636,'Warehouse Data'!A:G,7,FALSE)</f>
        <v>34.99</v>
      </c>
      <c r="K2636" s="5">
        <f t="shared" si="41"/>
        <v>279.92</v>
      </c>
      <c r="L2636" s="15">
        <f>PRODUCT(VLOOKUP(C2636,'Warehouse Data'!A:H,8,FALSE),D2636)</f>
        <v>24.032732318624692</v>
      </c>
    </row>
    <row r="2637" spans="1:12" x14ac:dyDescent="0.3">
      <c r="A2637" t="s">
        <v>8770</v>
      </c>
      <c r="B2637" t="s">
        <v>7061</v>
      </c>
      <c r="C2637" t="s">
        <v>3557</v>
      </c>
      <c r="D2637" s="3">
        <v>4</v>
      </c>
      <c r="E2637" s="3" t="s">
        <v>6628</v>
      </c>
      <c r="F2637" s="9">
        <v>45268.245978703686</v>
      </c>
      <c r="G2637" s="9">
        <v>45268.295100000003</v>
      </c>
      <c r="H2637" s="9">
        <v>45268.857089814795</v>
      </c>
      <c r="I2637" s="5" t="str">
        <f>IF(VLOOKUP(B2637, 'Customer Data'!B:C,2,FALSE)='Order Data per SKU'!E2637,"","Different")</f>
        <v/>
      </c>
      <c r="J2637" s="5">
        <f>VLOOKUP(C2637,'Warehouse Data'!A:G,7,FALSE)</f>
        <v>24.99</v>
      </c>
      <c r="K2637" s="5">
        <f t="shared" si="41"/>
        <v>99.96</v>
      </c>
      <c r="L2637" s="15">
        <f>PRODUCT(VLOOKUP(C2637,'Warehouse Data'!A:H,8,FALSE),D2637)</f>
        <v>3.002899570276591</v>
      </c>
    </row>
    <row r="2638" spans="1:12" x14ac:dyDescent="0.3">
      <c r="A2638" t="s">
        <v>8771</v>
      </c>
      <c r="B2638" t="s">
        <v>6863</v>
      </c>
      <c r="C2638" t="s">
        <v>3495</v>
      </c>
      <c r="D2638" s="3">
        <v>3</v>
      </c>
      <c r="E2638" s="3" t="s">
        <v>6623</v>
      </c>
      <c r="F2638" s="9">
        <v>45268.630978703688</v>
      </c>
      <c r="G2638" s="9">
        <v>45268.7955</v>
      </c>
      <c r="H2638" s="9">
        <v>45268.953200925913</v>
      </c>
      <c r="I2638" s="5" t="str">
        <f>IF(VLOOKUP(B2638, 'Customer Data'!B:C,2,FALSE)='Order Data per SKU'!E2638,"","Different")</f>
        <v>Different</v>
      </c>
      <c r="J2638" s="5">
        <f>VLOOKUP(C2638,'Warehouse Data'!A:G,7,FALSE)</f>
        <v>89.99</v>
      </c>
      <c r="K2638" s="5">
        <f t="shared" si="41"/>
        <v>269.96999999999997</v>
      </c>
      <c r="L2638" s="15">
        <f>PRODUCT(VLOOKUP(C2638,'Warehouse Data'!A:H,8,FALSE),D2638)</f>
        <v>45.022351688065221</v>
      </c>
    </row>
    <row r="2639" spans="1:12" x14ac:dyDescent="0.3">
      <c r="A2639" t="s">
        <v>8771</v>
      </c>
      <c r="B2639" t="s">
        <v>6863</v>
      </c>
      <c r="C2639" t="s">
        <v>4002</v>
      </c>
      <c r="D2639" s="3">
        <v>5</v>
      </c>
      <c r="E2639" s="3" t="s">
        <v>6623</v>
      </c>
      <c r="F2639" s="9">
        <v>45268.630978703688</v>
      </c>
      <c r="G2639" s="9">
        <v>45268.946400000001</v>
      </c>
      <c r="H2639" s="9">
        <v>45268.953200925913</v>
      </c>
      <c r="I2639" s="5" t="str">
        <f>IF(VLOOKUP(B2639, 'Customer Data'!B:C,2,FALSE)='Order Data per SKU'!E2639,"","Different")</f>
        <v>Different</v>
      </c>
      <c r="J2639" s="5">
        <f>VLOOKUP(C2639,'Warehouse Data'!A:G,7,FALSE)</f>
        <v>34.99</v>
      </c>
      <c r="K2639" s="5">
        <f t="shared" si="41"/>
        <v>174.95000000000002</v>
      </c>
      <c r="L2639" s="15">
        <f>PRODUCT(VLOOKUP(C2639,'Warehouse Data'!A:H,8,FALSE),D2639)</f>
        <v>4.5493697597736462</v>
      </c>
    </row>
    <row r="2640" spans="1:12" x14ac:dyDescent="0.3">
      <c r="A2640" t="s">
        <v>8771</v>
      </c>
      <c r="B2640" t="s">
        <v>6863</v>
      </c>
      <c r="C2640" t="s">
        <v>3485</v>
      </c>
      <c r="D2640" s="3">
        <v>3</v>
      </c>
      <c r="E2640" s="3" t="s">
        <v>6623</v>
      </c>
      <c r="F2640" s="9">
        <v>45268.630978703688</v>
      </c>
      <c r="G2640" s="9">
        <v>45268.673199999997</v>
      </c>
      <c r="H2640" s="9">
        <v>45268.953200925913</v>
      </c>
      <c r="I2640" s="5" t="str">
        <f>IF(VLOOKUP(B2640, 'Customer Data'!B:C,2,FALSE)='Order Data per SKU'!E2640,"","Different")</f>
        <v>Different</v>
      </c>
      <c r="J2640" s="5">
        <f>VLOOKUP(C2640,'Warehouse Data'!A:G,7,FALSE)</f>
        <v>6.99</v>
      </c>
      <c r="K2640" s="5">
        <f t="shared" si="41"/>
        <v>20.97</v>
      </c>
      <c r="L2640" s="15">
        <f>PRODUCT(VLOOKUP(C2640,'Warehouse Data'!A:H,8,FALSE),D2640)</f>
        <v>1.519340729204699</v>
      </c>
    </row>
    <row r="2641" spans="1:12" x14ac:dyDescent="0.3">
      <c r="A2641" t="s">
        <v>8772</v>
      </c>
      <c r="B2641" t="s">
        <v>7187</v>
      </c>
      <c r="C2641" t="s">
        <v>3640</v>
      </c>
      <c r="D2641" s="3">
        <v>4</v>
      </c>
      <c r="E2641" s="3" t="s">
        <v>6656</v>
      </c>
      <c r="F2641" s="9">
        <v>45269.060978703688</v>
      </c>
      <c r="G2641" s="9">
        <v>45269.135699999999</v>
      </c>
      <c r="H2641" s="9">
        <v>45269.173478703691</v>
      </c>
      <c r="I2641" s="5" t="str">
        <f>IF(VLOOKUP(B2641, 'Customer Data'!B:C,2,FALSE)='Order Data per SKU'!E2641,"","Different")</f>
        <v/>
      </c>
      <c r="J2641" s="5">
        <f>VLOOKUP(C2641,'Warehouse Data'!A:G,7,FALSE)</f>
        <v>7.99</v>
      </c>
      <c r="K2641" s="5">
        <f t="shared" si="41"/>
        <v>31.96</v>
      </c>
      <c r="L2641" s="15">
        <f>PRODUCT(VLOOKUP(C2641,'Warehouse Data'!A:H,8,FALSE),D2641)</f>
        <v>7.2352601144000097</v>
      </c>
    </row>
    <row r="2642" spans="1:12" x14ac:dyDescent="0.3">
      <c r="A2642" t="s">
        <v>8773</v>
      </c>
      <c r="B2642" t="s">
        <v>6762</v>
      </c>
      <c r="C2642" t="s">
        <v>3465</v>
      </c>
      <c r="D2642" s="3">
        <v>2</v>
      </c>
      <c r="E2642" s="3" t="s">
        <v>6660</v>
      </c>
      <c r="F2642" s="9">
        <v>45269.473978703689</v>
      </c>
      <c r="G2642" s="9">
        <v>45269.738700000002</v>
      </c>
      <c r="H2642" s="9">
        <v>45270.085784259245</v>
      </c>
      <c r="I2642" s="5" t="str">
        <f>IF(VLOOKUP(B2642, 'Customer Data'!B:C,2,FALSE)='Order Data per SKU'!E2642,"","Different")</f>
        <v/>
      </c>
      <c r="J2642" s="5">
        <f>VLOOKUP(C2642,'Warehouse Data'!A:G,7,FALSE)</f>
        <v>12.99</v>
      </c>
      <c r="K2642" s="5">
        <f t="shared" si="41"/>
        <v>25.98</v>
      </c>
      <c r="L2642" s="15">
        <f>PRODUCT(VLOOKUP(C2642,'Warehouse Data'!A:H,8,FALSE),D2642)</f>
        <v>56.00352959230699</v>
      </c>
    </row>
    <row r="2643" spans="1:12" x14ac:dyDescent="0.3">
      <c r="A2643" t="s">
        <v>8773</v>
      </c>
      <c r="B2643" t="s">
        <v>6762</v>
      </c>
      <c r="C2643" t="s">
        <v>4404</v>
      </c>
      <c r="D2643" s="3">
        <v>2</v>
      </c>
      <c r="E2643" s="3" t="s">
        <v>6660</v>
      </c>
      <c r="F2643" s="9">
        <v>45269.473978703689</v>
      </c>
      <c r="G2643" s="9">
        <v>45269.648399999998</v>
      </c>
      <c r="H2643" s="9">
        <v>45270.085784259245</v>
      </c>
      <c r="I2643" s="5" t="str">
        <f>IF(VLOOKUP(B2643, 'Customer Data'!B:C,2,FALSE)='Order Data per SKU'!E2643,"","Different")</f>
        <v/>
      </c>
      <c r="J2643" s="5">
        <f>VLOOKUP(C2643,'Warehouse Data'!A:G,7,FALSE)</f>
        <v>29.99</v>
      </c>
      <c r="K2643" s="5">
        <f t="shared" si="41"/>
        <v>59.98</v>
      </c>
      <c r="L2643" s="15">
        <f>PRODUCT(VLOOKUP(C2643,'Warehouse Data'!A:H,8,FALSE),D2643)</f>
        <v>1.6165127286463035</v>
      </c>
    </row>
    <row r="2644" spans="1:12" x14ac:dyDescent="0.3">
      <c r="A2644" t="s">
        <v>8774</v>
      </c>
      <c r="B2644" t="s">
        <v>7183</v>
      </c>
      <c r="C2644" t="s">
        <v>3333</v>
      </c>
      <c r="D2644" s="3">
        <v>7</v>
      </c>
      <c r="E2644" s="3" t="s">
        <v>6650</v>
      </c>
      <c r="F2644" s="9">
        <v>45269.92697870369</v>
      </c>
      <c r="G2644" s="9">
        <v>45270.123</v>
      </c>
      <c r="H2644" s="9">
        <v>45270.166562037026</v>
      </c>
      <c r="I2644" s="5" t="str">
        <f>IF(VLOOKUP(B2644, 'Customer Data'!B:C,2,FALSE)='Order Data per SKU'!E2644,"","Different")</f>
        <v/>
      </c>
      <c r="J2644" s="5">
        <f>VLOOKUP(C2644,'Warehouse Data'!A:G,7,FALSE)</f>
        <v>29.99</v>
      </c>
      <c r="K2644" s="5">
        <f t="shared" si="41"/>
        <v>209.92999999999998</v>
      </c>
      <c r="L2644" s="15">
        <f>PRODUCT(VLOOKUP(C2644,'Warehouse Data'!A:H,8,FALSE),D2644)</f>
        <v>5.6454170025850123</v>
      </c>
    </row>
    <row r="2645" spans="1:12" x14ac:dyDescent="0.3">
      <c r="A2645" t="s">
        <v>8775</v>
      </c>
      <c r="B2645" t="s">
        <v>7121</v>
      </c>
      <c r="C2645" t="s">
        <v>4716</v>
      </c>
      <c r="D2645" s="3">
        <v>7</v>
      </c>
      <c r="E2645" s="3" t="s">
        <v>6656</v>
      </c>
      <c r="F2645" s="9">
        <v>45270.039978703688</v>
      </c>
      <c r="G2645" s="9">
        <v>45270.176700000004</v>
      </c>
      <c r="H2645" s="9">
        <v>45270.635117592574</v>
      </c>
      <c r="I2645" s="5" t="str">
        <f>IF(VLOOKUP(B2645, 'Customer Data'!B:C,2,FALSE)='Order Data per SKU'!E2645,"","Different")</f>
        <v/>
      </c>
      <c r="J2645" s="5">
        <f>VLOOKUP(C2645,'Warehouse Data'!A:G,7,FALSE)</f>
        <v>5.99</v>
      </c>
      <c r="K2645" s="5">
        <f t="shared" si="41"/>
        <v>41.93</v>
      </c>
      <c r="L2645" s="15">
        <f>PRODUCT(VLOOKUP(C2645,'Warehouse Data'!A:H,8,FALSE),D2645)</f>
        <v>7.0658376891277914</v>
      </c>
    </row>
    <row r="2646" spans="1:12" x14ac:dyDescent="0.3">
      <c r="A2646" t="s">
        <v>8775</v>
      </c>
      <c r="B2646" t="s">
        <v>7121</v>
      </c>
      <c r="C2646" t="s">
        <v>4603</v>
      </c>
      <c r="D2646" s="3">
        <v>7</v>
      </c>
      <c r="E2646" s="3" t="s">
        <v>6656</v>
      </c>
      <c r="F2646" s="9">
        <v>45270.039978703688</v>
      </c>
      <c r="G2646" s="9">
        <v>45270.592799999999</v>
      </c>
      <c r="H2646" s="9">
        <v>45270.635117592574</v>
      </c>
      <c r="I2646" s="5" t="str">
        <f>IF(VLOOKUP(B2646, 'Customer Data'!B:C,2,FALSE)='Order Data per SKU'!E2646,"","Different")</f>
        <v/>
      </c>
      <c r="J2646" s="5">
        <f>VLOOKUP(C2646,'Warehouse Data'!A:G,7,FALSE)</f>
        <v>5.99</v>
      </c>
      <c r="K2646" s="5">
        <f t="shared" si="41"/>
        <v>41.93</v>
      </c>
      <c r="L2646" s="15">
        <f>PRODUCT(VLOOKUP(C2646,'Warehouse Data'!A:H,8,FALSE),D2646)</f>
        <v>56.025702837395116</v>
      </c>
    </row>
    <row r="2647" spans="1:12" x14ac:dyDescent="0.3">
      <c r="A2647" t="s">
        <v>8776</v>
      </c>
      <c r="B2647" t="s">
        <v>7004</v>
      </c>
      <c r="C2647" t="s">
        <v>3727</v>
      </c>
      <c r="D2647" s="3">
        <v>9</v>
      </c>
      <c r="E2647" s="3" t="s">
        <v>6648</v>
      </c>
      <c r="F2647" s="9">
        <v>45270.04997870369</v>
      </c>
      <c r="G2647" s="9">
        <v>45270.145499999999</v>
      </c>
      <c r="H2647" s="9">
        <v>45270.295812037024</v>
      </c>
      <c r="I2647" s="5" t="str">
        <f>IF(VLOOKUP(B2647, 'Customer Data'!B:C,2,FALSE)='Order Data per SKU'!E2647,"","Different")</f>
        <v/>
      </c>
      <c r="J2647" s="5">
        <f>VLOOKUP(C2647,'Warehouse Data'!A:G,7,FALSE)</f>
        <v>11.99</v>
      </c>
      <c r="K2647" s="5">
        <f t="shared" si="41"/>
        <v>107.91</v>
      </c>
      <c r="L2647" s="15">
        <f>PRODUCT(VLOOKUP(C2647,'Warehouse Data'!A:H,8,FALSE),D2647)</f>
        <v>1.8319771331053134</v>
      </c>
    </row>
    <row r="2648" spans="1:12" x14ac:dyDescent="0.3">
      <c r="A2648" t="s">
        <v>8777</v>
      </c>
      <c r="B2648" t="s">
        <v>6858</v>
      </c>
      <c r="C2648" t="s">
        <v>4315</v>
      </c>
      <c r="D2648" s="3">
        <v>5</v>
      </c>
      <c r="E2648" s="3" t="s">
        <v>6627</v>
      </c>
      <c r="F2648" s="9">
        <v>45270.071978703687</v>
      </c>
      <c r="G2648" s="9">
        <v>45270.097199999997</v>
      </c>
      <c r="H2648" s="9">
        <v>45270.166423148134</v>
      </c>
      <c r="I2648" s="5" t="str">
        <f>IF(VLOOKUP(B2648, 'Customer Data'!B:C,2,FALSE)='Order Data per SKU'!E2648,"","Different")</f>
        <v/>
      </c>
      <c r="J2648" s="5">
        <f>VLOOKUP(C2648,'Warehouse Data'!A:G,7,FALSE)</f>
        <v>22.99</v>
      </c>
      <c r="K2648" s="5">
        <f t="shared" si="41"/>
        <v>114.94999999999999</v>
      </c>
      <c r="L2648" s="15">
        <f>PRODUCT(VLOOKUP(C2648,'Warehouse Data'!A:H,8,FALSE),D2648)</f>
        <v>5.0240443815000386</v>
      </c>
    </row>
    <row r="2649" spans="1:12" x14ac:dyDescent="0.3">
      <c r="A2649" t="s">
        <v>8777</v>
      </c>
      <c r="B2649" t="s">
        <v>6858</v>
      </c>
      <c r="C2649" t="s">
        <v>4615</v>
      </c>
      <c r="D2649" s="3">
        <v>2</v>
      </c>
      <c r="E2649" s="3" t="s">
        <v>6627</v>
      </c>
      <c r="F2649" s="9">
        <v>45270.071978703687</v>
      </c>
      <c r="G2649" s="9">
        <v>45270.127800000002</v>
      </c>
      <c r="H2649" s="9">
        <v>45270.166423148134</v>
      </c>
      <c r="I2649" s="5" t="str">
        <f>IF(VLOOKUP(B2649, 'Customer Data'!B:C,2,FALSE)='Order Data per SKU'!E2649,"","Different")</f>
        <v/>
      </c>
      <c r="J2649" s="5">
        <f>VLOOKUP(C2649,'Warehouse Data'!A:G,7,FALSE)</f>
        <v>6.99</v>
      </c>
      <c r="K2649" s="5">
        <f t="shared" si="41"/>
        <v>13.98</v>
      </c>
      <c r="L2649" s="15">
        <f>PRODUCT(VLOOKUP(C2649,'Warehouse Data'!A:H,8,FALSE),D2649)</f>
        <v>2.0166146209669829</v>
      </c>
    </row>
    <row r="2650" spans="1:12" x14ac:dyDescent="0.3">
      <c r="A2650" t="s">
        <v>8778</v>
      </c>
      <c r="B2650" t="s">
        <v>6766</v>
      </c>
      <c r="C2650" t="s">
        <v>4412</v>
      </c>
      <c r="D2650" s="3">
        <v>5</v>
      </c>
      <c r="E2650" s="3" t="s">
        <v>6666</v>
      </c>
      <c r="F2650" s="9">
        <v>45270.148978703684</v>
      </c>
      <c r="G2650" s="9">
        <v>45270.409399999997</v>
      </c>
      <c r="H2650" s="9">
        <v>45270.689256481463</v>
      </c>
      <c r="I2650" s="5" t="str">
        <f>IF(VLOOKUP(B2650, 'Customer Data'!B:C,2,FALSE)='Order Data per SKU'!E2650,"","Different")</f>
        <v/>
      </c>
      <c r="J2650" s="5">
        <f>VLOOKUP(C2650,'Warehouse Data'!A:G,7,FALSE)</f>
        <v>15.99</v>
      </c>
      <c r="K2650" s="5">
        <f t="shared" si="41"/>
        <v>79.95</v>
      </c>
      <c r="L2650" s="15">
        <f>PRODUCT(VLOOKUP(C2650,'Warehouse Data'!A:H,8,FALSE),D2650)</f>
        <v>25.030963980453901</v>
      </c>
    </row>
    <row r="2651" spans="1:12" x14ac:dyDescent="0.3">
      <c r="A2651" t="s">
        <v>8779</v>
      </c>
      <c r="B2651" t="s">
        <v>7169</v>
      </c>
      <c r="C2651" t="s">
        <v>4552</v>
      </c>
      <c r="D2651" s="3">
        <v>4</v>
      </c>
      <c r="E2651" s="3" t="s">
        <v>6660</v>
      </c>
      <c r="F2651" s="9">
        <v>45270.211978703686</v>
      </c>
      <c r="G2651" s="9">
        <v>45270.4444</v>
      </c>
      <c r="H2651" s="9">
        <v>45270.844617592578</v>
      </c>
      <c r="I2651" s="5" t="str">
        <f>IF(VLOOKUP(B2651, 'Customer Data'!B:C,2,FALSE)='Order Data per SKU'!E2651,"","Different")</f>
        <v>Different</v>
      </c>
      <c r="J2651" s="5">
        <f>VLOOKUP(C2651,'Warehouse Data'!A:G,7,FALSE)</f>
        <v>16.989999999999998</v>
      </c>
      <c r="K2651" s="5">
        <f t="shared" si="41"/>
        <v>67.959999999999994</v>
      </c>
      <c r="L2651" s="15">
        <f>PRODUCT(VLOOKUP(C2651,'Warehouse Data'!A:H,8,FALSE),D2651)</f>
        <v>32.029533125578233</v>
      </c>
    </row>
    <row r="2652" spans="1:12" x14ac:dyDescent="0.3">
      <c r="A2652" t="s">
        <v>8779</v>
      </c>
      <c r="B2652" t="s">
        <v>7169</v>
      </c>
      <c r="C2652" t="s">
        <v>4798</v>
      </c>
      <c r="D2652" s="3">
        <v>6</v>
      </c>
      <c r="E2652" s="3" t="s">
        <v>6660</v>
      </c>
      <c r="F2652" s="9">
        <v>45270.211978703686</v>
      </c>
      <c r="G2652" s="9">
        <v>45270.554100000001</v>
      </c>
      <c r="H2652" s="9">
        <v>45270.844617592578</v>
      </c>
      <c r="I2652" s="5" t="str">
        <f>IF(VLOOKUP(B2652, 'Customer Data'!B:C,2,FALSE)='Order Data per SKU'!E2652,"","Different")</f>
        <v>Different</v>
      </c>
      <c r="J2652" s="5">
        <f>VLOOKUP(C2652,'Warehouse Data'!A:G,7,FALSE)</f>
        <v>4.99</v>
      </c>
      <c r="K2652" s="5">
        <f t="shared" si="41"/>
        <v>29.94</v>
      </c>
      <c r="L2652" s="15">
        <f>PRODUCT(VLOOKUP(C2652,'Warehouse Data'!A:H,8,FALSE),D2652)</f>
        <v>6.0393406654426141</v>
      </c>
    </row>
    <row r="2653" spans="1:12" x14ac:dyDescent="0.3">
      <c r="A2653" t="s">
        <v>8779</v>
      </c>
      <c r="B2653" t="s">
        <v>7169</v>
      </c>
      <c r="C2653" t="s">
        <v>4926</v>
      </c>
      <c r="D2653" s="3">
        <v>3</v>
      </c>
      <c r="E2653" s="3" t="s">
        <v>6660</v>
      </c>
      <c r="F2653" s="9">
        <v>45270.211978703686</v>
      </c>
      <c r="G2653" s="9">
        <v>45270.482499999998</v>
      </c>
      <c r="H2653" s="9">
        <v>45270.844617592578</v>
      </c>
      <c r="I2653" s="5" t="str">
        <f>IF(VLOOKUP(B2653, 'Customer Data'!B:C,2,FALSE)='Order Data per SKU'!E2653,"","Different")</f>
        <v>Different</v>
      </c>
      <c r="J2653" s="5">
        <f>VLOOKUP(C2653,'Warehouse Data'!A:G,7,FALSE)</f>
        <v>6.99</v>
      </c>
      <c r="K2653" s="5">
        <f t="shared" si="41"/>
        <v>20.97</v>
      </c>
      <c r="L2653" s="15">
        <f>PRODUCT(VLOOKUP(C2653,'Warehouse Data'!A:H,8,FALSE),D2653)</f>
        <v>6.0116584798988715</v>
      </c>
    </row>
    <row r="2654" spans="1:12" x14ac:dyDescent="0.3">
      <c r="A2654" t="s">
        <v>8780</v>
      </c>
      <c r="B2654" t="s">
        <v>7001</v>
      </c>
      <c r="C2654" t="s">
        <v>3126</v>
      </c>
      <c r="D2654" s="3">
        <v>5</v>
      </c>
      <c r="E2654" s="3" t="s">
        <v>6628</v>
      </c>
      <c r="F2654" s="9">
        <v>45270.683978703688</v>
      </c>
      <c r="G2654" s="9">
        <v>45270.812599999997</v>
      </c>
      <c r="H2654" s="9">
        <v>45270.814534259247</v>
      </c>
      <c r="I2654" s="5" t="str">
        <f>IF(VLOOKUP(B2654, 'Customer Data'!B:C,2,FALSE)='Order Data per SKU'!E2654,"","Different")</f>
        <v>Different</v>
      </c>
      <c r="J2654" s="5">
        <f>VLOOKUP(C2654,'Warehouse Data'!A:G,7,FALSE)</f>
        <v>53.99</v>
      </c>
      <c r="K2654" s="5">
        <f t="shared" si="41"/>
        <v>269.95</v>
      </c>
      <c r="L2654" s="15">
        <f>PRODUCT(VLOOKUP(C2654,'Warehouse Data'!A:H,8,FALSE),D2654)</f>
        <v>10.041448722381981</v>
      </c>
    </row>
    <row r="2655" spans="1:12" x14ac:dyDescent="0.3">
      <c r="A2655" t="s">
        <v>8781</v>
      </c>
      <c r="B2655" t="s">
        <v>7147</v>
      </c>
      <c r="C2655" t="s">
        <v>3060</v>
      </c>
      <c r="D2655" s="3">
        <v>1</v>
      </c>
      <c r="E2655" s="3" t="s">
        <v>6649</v>
      </c>
      <c r="F2655" s="9">
        <v>45270.919978703685</v>
      </c>
      <c r="G2655" s="9">
        <v>45271.0965</v>
      </c>
      <c r="H2655" s="9">
        <v>45271.266506481465</v>
      </c>
      <c r="I2655" s="5" t="str">
        <f>IF(VLOOKUP(B2655, 'Customer Data'!B:C,2,FALSE)='Order Data per SKU'!E2655,"","Different")</f>
        <v/>
      </c>
      <c r="J2655" s="5">
        <f>VLOOKUP(C2655,'Warehouse Data'!A:G,7,FALSE)</f>
        <v>69.989999999999995</v>
      </c>
      <c r="K2655" s="5">
        <f t="shared" si="41"/>
        <v>69.989999999999995</v>
      </c>
      <c r="L2655" s="15">
        <f>PRODUCT(VLOOKUP(C2655,'Warehouse Data'!A:H,8,FALSE),D2655)</f>
        <v>0.50408834352174614</v>
      </c>
    </row>
    <row r="2656" spans="1:12" x14ac:dyDescent="0.3">
      <c r="A2656" t="s">
        <v>8781</v>
      </c>
      <c r="B2656" t="s">
        <v>7147</v>
      </c>
      <c r="C2656" t="s">
        <v>3746</v>
      </c>
      <c r="D2656" s="3">
        <v>5</v>
      </c>
      <c r="E2656" s="3" t="s">
        <v>6649</v>
      </c>
      <c r="F2656" s="9">
        <v>45270.919978703685</v>
      </c>
      <c r="G2656" s="9">
        <v>45270.946000000004</v>
      </c>
      <c r="H2656" s="9">
        <v>45271.266506481465</v>
      </c>
      <c r="I2656" s="5" t="str">
        <f>IF(VLOOKUP(B2656, 'Customer Data'!B:C,2,FALSE)='Order Data per SKU'!E2656,"","Different")</f>
        <v/>
      </c>
      <c r="J2656" s="5">
        <f>VLOOKUP(C2656,'Warehouse Data'!A:G,7,FALSE)</f>
        <v>26.99</v>
      </c>
      <c r="K2656" s="5">
        <f t="shared" si="41"/>
        <v>134.94999999999999</v>
      </c>
      <c r="L2656" s="15">
        <f>PRODUCT(VLOOKUP(C2656,'Warehouse Data'!A:H,8,FALSE),D2656)</f>
        <v>1.5181542207330299</v>
      </c>
    </row>
    <row r="2657" spans="1:12" x14ac:dyDescent="0.3">
      <c r="A2657" t="s">
        <v>8782</v>
      </c>
      <c r="B2657" t="s">
        <v>7120</v>
      </c>
      <c r="C2657" t="s">
        <v>3668</v>
      </c>
      <c r="D2657" s="3">
        <v>5</v>
      </c>
      <c r="E2657" s="3" t="s">
        <v>6651</v>
      </c>
      <c r="F2657" s="9">
        <v>45271.248978703683</v>
      </c>
      <c r="G2657" s="9">
        <v>45271.446400000001</v>
      </c>
      <c r="H2657" s="9">
        <v>45271.973284259242</v>
      </c>
      <c r="I2657" s="5" t="str">
        <f>IF(VLOOKUP(B2657, 'Customer Data'!B:C,2,FALSE)='Order Data per SKU'!E2657,"","Different")</f>
        <v/>
      </c>
      <c r="J2657" s="5">
        <f>VLOOKUP(C2657,'Warehouse Data'!A:G,7,FALSE)</f>
        <v>59.99</v>
      </c>
      <c r="K2657" s="5">
        <f t="shared" si="41"/>
        <v>299.95</v>
      </c>
      <c r="L2657" s="15">
        <f>PRODUCT(VLOOKUP(C2657,'Warehouse Data'!A:H,8,FALSE),D2657)</f>
        <v>5.0016525881756726</v>
      </c>
    </row>
    <row r="2658" spans="1:12" x14ac:dyDescent="0.3">
      <c r="A2658" t="s">
        <v>8783</v>
      </c>
      <c r="B2658" t="s">
        <v>7068</v>
      </c>
      <c r="C2658" t="s">
        <v>5152</v>
      </c>
      <c r="D2658" s="3">
        <v>4</v>
      </c>
      <c r="E2658" s="3" t="s">
        <v>6623</v>
      </c>
      <c r="F2658" s="9">
        <v>45271.693978703683</v>
      </c>
      <c r="G2658" s="9">
        <v>45271.833899999998</v>
      </c>
      <c r="H2658" s="9">
        <v>45272.672450925907</v>
      </c>
      <c r="I2658" s="5" t="str">
        <f>IF(VLOOKUP(B2658, 'Customer Data'!B:C,2,FALSE)='Order Data per SKU'!E2658,"","Different")</f>
        <v/>
      </c>
      <c r="J2658" s="5">
        <f>VLOOKUP(C2658,'Warehouse Data'!A:G,7,FALSE)</f>
        <v>22.99</v>
      </c>
      <c r="K2658" s="5">
        <f t="shared" si="41"/>
        <v>91.96</v>
      </c>
      <c r="L2658" s="15">
        <f>PRODUCT(VLOOKUP(C2658,'Warehouse Data'!A:H,8,FALSE),D2658)</f>
        <v>60.021555547253584</v>
      </c>
    </row>
    <row r="2659" spans="1:12" x14ac:dyDescent="0.3">
      <c r="A2659" t="s">
        <v>8783</v>
      </c>
      <c r="B2659" t="s">
        <v>7068</v>
      </c>
      <c r="C2659" t="s">
        <v>3708</v>
      </c>
      <c r="D2659" s="3">
        <v>6</v>
      </c>
      <c r="E2659" s="3" t="s">
        <v>6623</v>
      </c>
      <c r="F2659" s="9">
        <v>45271.693978703683</v>
      </c>
      <c r="G2659" s="9">
        <v>45272.541799999999</v>
      </c>
      <c r="H2659" s="9">
        <v>45272.672450925907</v>
      </c>
      <c r="I2659" s="5" t="str">
        <f>IF(VLOOKUP(B2659, 'Customer Data'!B:C,2,FALSE)='Order Data per SKU'!E2659,"","Different")</f>
        <v/>
      </c>
      <c r="J2659" s="5">
        <f>VLOOKUP(C2659,'Warehouse Data'!A:G,7,FALSE)</f>
        <v>19.989999999999998</v>
      </c>
      <c r="K2659" s="5">
        <f t="shared" si="41"/>
        <v>119.94</v>
      </c>
      <c r="L2659" s="15">
        <f>PRODUCT(VLOOKUP(C2659,'Warehouse Data'!A:H,8,FALSE),D2659)</f>
        <v>0.65575575311619727</v>
      </c>
    </row>
    <row r="2660" spans="1:12" x14ac:dyDescent="0.3">
      <c r="A2660" t="s">
        <v>8783</v>
      </c>
      <c r="B2660" t="s">
        <v>7068</v>
      </c>
      <c r="C2660" t="s">
        <v>4722</v>
      </c>
      <c r="D2660" s="3">
        <v>3</v>
      </c>
      <c r="E2660" s="3" t="s">
        <v>6623</v>
      </c>
      <c r="F2660" s="9">
        <v>45271.693978703683</v>
      </c>
      <c r="G2660" s="9">
        <v>45271.906499999997</v>
      </c>
      <c r="H2660" s="9">
        <v>45272.672450925907</v>
      </c>
      <c r="I2660" s="5" t="str">
        <f>IF(VLOOKUP(B2660, 'Customer Data'!B:C,2,FALSE)='Order Data per SKU'!E2660,"","Different")</f>
        <v/>
      </c>
      <c r="J2660" s="5">
        <f>VLOOKUP(C2660,'Warehouse Data'!A:G,7,FALSE)</f>
        <v>12.99</v>
      </c>
      <c r="K2660" s="5">
        <f t="shared" si="41"/>
        <v>38.97</v>
      </c>
      <c r="L2660" s="15">
        <f>PRODUCT(VLOOKUP(C2660,'Warehouse Data'!A:H,8,FALSE),D2660)</f>
        <v>45.003784273078047</v>
      </c>
    </row>
    <row r="2661" spans="1:12" x14ac:dyDescent="0.3">
      <c r="A2661" t="s">
        <v>8783</v>
      </c>
      <c r="B2661" t="s">
        <v>7068</v>
      </c>
      <c r="C2661" t="s">
        <v>3492</v>
      </c>
      <c r="D2661" s="3">
        <v>2</v>
      </c>
      <c r="E2661" s="3" t="s">
        <v>6623</v>
      </c>
      <c r="F2661" s="9">
        <v>45271.693978703683</v>
      </c>
      <c r="G2661" s="9">
        <v>45272.625800000002</v>
      </c>
      <c r="H2661" s="9">
        <v>45272.672450925907</v>
      </c>
      <c r="I2661" s="5" t="str">
        <f>IF(VLOOKUP(B2661, 'Customer Data'!B:C,2,FALSE)='Order Data per SKU'!E2661,"","Different")</f>
        <v/>
      </c>
      <c r="J2661" s="5">
        <f>VLOOKUP(C2661,'Warehouse Data'!A:G,7,FALSE)</f>
        <v>19.989999999999998</v>
      </c>
      <c r="K2661" s="5">
        <f t="shared" si="41"/>
        <v>39.979999999999997</v>
      </c>
      <c r="L2661" s="15">
        <f>PRODUCT(VLOOKUP(C2661,'Warehouse Data'!A:H,8,FALSE),D2661)</f>
        <v>0.21013376274191145</v>
      </c>
    </row>
    <row r="2662" spans="1:12" x14ac:dyDescent="0.3">
      <c r="A2662" t="s">
        <v>8784</v>
      </c>
      <c r="B2662" t="s">
        <v>6911</v>
      </c>
      <c r="C2662" t="s">
        <v>4286</v>
      </c>
      <c r="D2662" s="3">
        <v>5</v>
      </c>
      <c r="E2662" s="3" t="s">
        <v>6623</v>
      </c>
      <c r="F2662" s="9">
        <v>45271.73497870368</v>
      </c>
      <c r="G2662" s="9">
        <v>45272.138500000001</v>
      </c>
      <c r="H2662" s="9">
        <v>45272.47039537035</v>
      </c>
      <c r="I2662" s="5" t="str">
        <f>IF(VLOOKUP(B2662, 'Customer Data'!B:C,2,FALSE)='Order Data per SKU'!E2662,"","Different")</f>
        <v/>
      </c>
      <c r="J2662" s="5">
        <f>VLOOKUP(C2662,'Warehouse Data'!A:G,7,FALSE)</f>
        <v>34.99</v>
      </c>
      <c r="K2662" s="5">
        <f t="shared" si="41"/>
        <v>174.95000000000002</v>
      </c>
      <c r="L2662" s="15">
        <f>PRODUCT(VLOOKUP(C2662,'Warehouse Data'!A:H,8,FALSE),D2662)</f>
        <v>1.0051421593839422</v>
      </c>
    </row>
    <row r="2663" spans="1:12" x14ac:dyDescent="0.3">
      <c r="A2663" t="s">
        <v>8784</v>
      </c>
      <c r="B2663" t="s">
        <v>6911</v>
      </c>
      <c r="C2663" t="s">
        <v>3773</v>
      </c>
      <c r="D2663" s="3">
        <v>5</v>
      </c>
      <c r="E2663" s="3" t="s">
        <v>6623</v>
      </c>
      <c r="F2663" s="9">
        <v>45271.73497870368</v>
      </c>
      <c r="G2663" s="9">
        <v>45272.083599999998</v>
      </c>
      <c r="H2663" s="9">
        <v>45272.47039537035</v>
      </c>
      <c r="I2663" s="5" t="str">
        <f>IF(VLOOKUP(B2663, 'Customer Data'!B:C,2,FALSE)='Order Data per SKU'!E2663,"","Different")</f>
        <v/>
      </c>
      <c r="J2663" s="5">
        <f>VLOOKUP(C2663,'Warehouse Data'!A:G,7,FALSE)</f>
        <v>8.99</v>
      </c>
      <c r="K2663" s="5">
        <f t="shared" si="41"/>
        <v>44.95</v>
      </c>
      <c r="L2663" s="15">
        <f>PRODUCT(VLOOKUP(C2663,'Warehouse Data'!A:H,8,FALSE),D2663)</f>
        <v>120.04798154532764</v>
      </c>
    </row>
    <row r="2664" spans="1:12" x14ac:dyDescent="0.3">
      <c r="A2664" t="s">
        <v>8785</v>
      </c>
      <c r="B2664" t="s">
        <v>7240</v>
      </c>
      <c r="C2664" t="s">
        <v>3617</v>
      </c>
      <c r="D2664" s="3">
        <v>5</v>
      </c>
      <c r="E2664" s="3" t="s">
        <v>6623</v>
      </c>
      <c r="F2664" s="9">
        <v>45271.767978703683</v>
      </c>
      <c r="G2664" s="9">
        <v>45272.349900000001</v>
      </c>
      <c r="H2664" s="9">
        <v>45272.575617592571</v>
      </c>
      <c r="I2664" s="5" t="str">
        <f>IF(VLOOKUP(B2664, 'Customer Data'!B:C,2,FALSE)='Order Data per SKU'!E2664,"","Different")</f>
        <v/>
      </c>
      <c r="J2664" s="5">
        <f>VLOOKUP(C2664,'Warehouse Data'!A:G,7,FALSE)</f>
        <v>12.99</v>
      </c>
      <c r="K2664" s="5">
        <f t="shared" si="41"/>
        <v>64.95</v>
      </c>
      <c r="L2664" s="15">
        <f>PRODUCT(VLOOKUP(C2664,'Warehouse Data'!A:H,8,FALSE),D2664)</f>
        <v>150.04892925649526</v>
      </c>
    </row>
    <row r="2665" spans="1:12" x14ac:dyDescent="0.3">
      <c r="A2665" t="s">
        <v>8786</v>
      </c>
      <c r="B2665" t="s">
        <v>7070</v>
      </c>
      <c r="C2665" t="s">
        <v>5620</v>
      </c>
      <c r="D2665" s="3">
        <v>7</v>
      </c>
      <c r="E2665" s="3" t="s">
        <v>6639</v>
      </c>
      <c r="F2665" s="9">
        <v>45272.184978703684</v>
      </c>
      <c r="G2665" s="9">
        <v>45272.234499999999</v>
      </c>
      <c r="H2665" s="9">
        <v>45272.556506481465</v>
      </c>
      <c r="I2665" s="5" t="str">
        <f>IF(VLOOKUP(B2665, 'Customer Data'!B:C,2,FALSE)='Order Data per SKU'!E2665,"","Different")</f>
        <v/>
      </c>
      <c r="J2665" s="5">
        <f>VLOOKUP(C2665,'Warehouse Data'!A:G,7,FALSE)</f>
        <v>9.99</v>
      </c>
      <c r="K2665" s="5">
        <f t="shared" si="41"/>
        <v>69.930000000000007</v>
      </c>
      <c r="L2665" s="15">
        <f>PRODUCT(VLOOKUP(C2665,'Warehouse Data'!A:H,8,FALSE),D2665)</f>
        <v>5.2526551486980324</v>
      </c>
    </row>
    <row r="2666" spans="1:12" x14ac:dyDescent="0.3">
      <c r="A2666" t="s">
        <v>8786</v>
      </c>
      <c r="B2666" t="s">
        <v>7070</v>
      </c>
      <c r="C2666" t="s">
        <v>5429</v>
      </c>
      <c r="D2666" s="3">
        <v>1</v>
      </c>
      <c r="E2666" s="3" t="s">
        <v>6639</v>
      </c>
      <c r="F2666" s="9">
        <v>45272.184978703684</v>
      </c>
      <c r="G2666" s="9">
        <v>45272.265500000001</v>
      </c>
      <c r="H2666" s="9">
        <v>45272.556506481465</v>
      </c>
      <c r="I2666" s="5" t="str">
        <f>IF(VLOOKUP(B2666, 'Customer Data'!B:C,2,FALSE)='Order Data per SKU'!E2666,"","Different")</f>
        <v/>
      </c>
      <c r="J2666" s="5">
        <f>VLOOKUP(C2666,'Warehouse Data'!A:G,7,FALSE)</f>
        <v>44.99</v>
      </c>
      <c r="K2666" s="5">
        <f t="shared" si="41"/>
        <v>44.99</v>
      </c>
      <c r="L2666" s="15">
        <f>PRODUCT(VLOOKUP(C2666,'Warehouse Data'!A:H,8,FALSE),D2666)</f>
        <v>0.50521669572440919</v>
      </c>
    </row>
    <row r="2667" spans="1:12" x14ac:dyDescent="0.3">
      <c r="A2667" t="s">
        <v>8787</v>
      </c>
      <c r="B2667" t="s">
        <v>7256</v>
      </c>
      <c r="C2667" t="s">
        <v>5010</v>
      </c>
      <c r="D2667" s="3">
        <v>2</v>
      </c>
      <c r="E2667" s="3" t="s">
        <v>6639</v>
      </c>
      <c r="F2667" s="9">
        <v>45272.654978703686</v>
      </c>
      <c r="G2667" s="9">
        <v>45272.732000000004</v>
      </c>
      <c r="H2667" s="9">
        <v>45272.964700925906</v>
      </c>
      <c r="I2667" s="5" t="str">
        <f>IF(VLOOKUP(B2667, 'Customer Data'!B:C,2,FALSE)='Order Data per SKU'!E2667,"","Different")</f>
        <v/>
      </c>
      <c r="J2667" s="5">
        <f>VLOOKUP(C2667,'Warehouse Data'!A:G,7,FALSE)</f>
        <v>10.99</v>
      </c>
      <c r="K2667" s="5">
        <f t="shared" si="41"/>
        <v>21.98</v>
      </c>
      <c r="L2667" s="15">
        <f>PRODUCT(VLOOKUP(C2667,'Warehouse Data'!A:H,8,FALSE),D2667)</f>
        <v>4.0061110629512688</v>
      </c>
    </row>
    <row r="2668" spans="1:12" x14ac:dyDescent="0.3">
      <c r="A2668" t="s">
        <v>8788</v>
      </c>
      <c r="B2668" t="s">
        <v>6876</v>
      </c>
      <c r="C2668" t="s">
        <v>5495</v>
      </c>
      <c r="D2668" s="3">
        <v>4</v>
      </c>
      <c r="E2668" s="3" t="s">
        <v>6625</v>
      </c>
      <c r="F2668" s="9">
        <v>45273.006978703685</v>
      </c>
      <c r="G2668" s="9">
        <v>45273.4784</v>
      </c>
      <c r="H2668" s="9">
        <v>45273.491700925908</v>
      </c>
      <c r="I2668" s="5" t="str">
        <f>IF(VLOOKUP(B2668, 'Customer Data'!B:C,2,FALSE)='Order Data per SKU'!E2668,"","Different")</f>
        <v/>
      </c>
      <c r="J2668" s="5">
        <f>VLOOKUP(C2668,'Warehouse Data'!A:G,7,FALSE)</f>
        <v>8.99</v>
      </c>
      <c r="K2668" s="5">
        <f t="shared" si="41"/>
        <v>35.96</v>
      </c>
      <c r="L2668" s="15">
        <f>PRODUCT(VLOOKUP(C2668,'Warehouse Data'!A:H,8,FALSE),D2668)</f>
        <v>0.43563381823794906</v>
      </c>
    </row>
    <row r="2669" spans="1:12" x14ac:dyDescent="0.3">
      <c r="A2669" t="s">
        <v>8788</v>
      </c>
      <c r="B2669" t="s">
        <v>6876</v>
      </c>
      <c r="C2669" t="s">
        <v>5783</v>
      </c>
      <c r="D2669" s="3">
        <v>6</v>
      </c>
      <c r="E2669" s="3" t="s">
        <v>6625</v>
      </c>
      <c r="F2669" s="9">
        <v>45273.006978703685</v>
      </c>
      <c r="G2669" s="9">
        <v>45273.2641</v>
      </c>
      <c r="H2669" s="9">
        <v>45273.491700925908</v>
      </c>
      <c r="I2669" s="5" t="str">
        <f>IF(VLOOKUP(B2669, 'Customer Data'!B:C,2,FALSE)='Order Data per SKU'!E2669,"","Different")</f>
        <v/>
      </c>
      <c r="J2669" s="5">
        <f>VLOOKUP(C2669,'Warehouse Data'!A:G,7,FALSE)</f>
        <v>49.99</v>
      </c>
      <c r="K2669" s="5">
        <f t="shared" si="41"/>
        <v>299.94</v>
      </c>
      <c r="L2669" s="15">
        <f>PRODUCT(VLOOKUP(C2669,'Warehouse Data'!A:H,8,FALSE),D2669)</f>
        <v>30.022868291310779</v>
      </c>
    </row>
    <row r="2670" spans="1:12" x14ac:dyDescent="0.3">
      <c r="A2670" t="s">
        <v>8789</v>
      </c>
      <c r="B2670" t="s">
        <v>7265</v>
      </c>
      <c r="C2670" t="s">
        <v>4502</v>
      </c>
      <c r="D2670" s="3">
        <v>4</v>
      </c>
      <c r="E2670" s="3" t="s">
        <v>6623</v>
      </c>
      <c r="F2670" s="9">
        <v>45273.442978703686</v>
      </c>
      <c r="G2670" s="9">
        <v>45274.141499999998</v>
      </c>
      <c r="H2670" s="9">
        <v>45274.229784259245</v>
      </c>
      <c r="I2670" s="5" t="str">
        <f>IF(VLOOKUP(B2670, 'Customer Data'!B:C,2,FALSE)='Order Data per SKU'!E2670,"","Different")</f>
        <v/>
      </c>
      <c r="J2670" s="5">
        <f>VLOOKUP(C2670,'Warehouse Data'!A:G,7,FALSE)</f>
        <v>7.99</v>
      </c>
      <c r="K2670" s="5">
        <f t="shared" si="41"/>
        <v>31.96</v>
      </c>
      <c r="L2670" s="15">
        <f>PRODUCT(VLOOKUP(C2670,'Warehouse Data'!A:H,8,FALSE),D2670)</f>
        <v>120.02723382099923</v>
      </c>
    </row>
    <row r="2671" spans="1:12" x14ac:dyDescent="0.3">
      <c r="A2671" t="s">
        <v>8790</v>
      </c>
      <c r="B2671" t="s">
        <v>7018</v>
      </c>
      <c r="C2671" t="s">
        <v>3887</v>
      </c>
      <c r="D2671" s="3">
        <v>4</v>
      </c>
      <c r="E2671" s="3" t="s">
        <v>6623</v>
      </c>
      <c r="F2671" s="9">
        <v>45273.665978703684</v>
      </c>
      <c r="G2671" s="9">
        <v>45274.236799999999</v>
      </c>
      <c r="H2671" s="9">
        <v>45274.319450925905</v>
      </c>
      <c r="I2671" s="5" t="str">
        <f>IF(VLOOKUP(B2671, 'Customer Data'!B:C,2,FALSE)='Order Data per SKU'!E2671,"","Different")</f>
        <v/>
      </c>
      <c r="J2671" s="5">
        <f>VLOOKUP(C2671,'Warehouse Data'!A:G,7,FALSE)</f>
        <v>49.99</v>
      </c>
      <c r="K2671" s="5">
        <f t="shared" si="41"/>
        <v>199.96</v>
      </c>
      <c r="L2671" s="15">
        <f>PRODUCT(VLOOKUP(C2671,'Warehouse Data'!A:H,8,FALSE),D2671)</f>
        <v>2.0391856196895528</v>
      </c>
    </row>
    <row r="2672" spans="1:12" x14ac:dyDescent="0.3">
      <c r="A2672" t="s">
        <v>8790</v>
      </c>
      <c r="B2672" t="s">
        <v>7018</v>
      </c>
      <c r="C2672" t="s">
        <v>4069</v>
      </c>
      <c r="D2672" s="3">
        <v>7</v>
      </c>
      <c r="E2672" s="3" t="s">
        <v>6623</v>
      </c>
      <c r="F2672" s="9">
        <v>45273.665978703684</v>
      </c>
      <c r="G2672" s="9">
        <v>45274.221299999997</v>
      </c>
      <c r="H2672" s="9">
        <v>45274.319450925905</v>
      </c>
      <c r="I2672" s="5" t="str">
        <f>IF(VLOOKUP(B2672, 'Customer Data'!B:C,2,FALSE)='Order Data per SKU'!E2672,"","Different")</f>
        <v/>
      </c>
      <c r="J2672" s="5">
        <f>VLOOKUP(C2672,'Warehouse Data'!A:G,7,FALSE)</f>
        <v>29.99</v>
      </c>
      <c r="K2672" s="5">
        <f t="shared" si="41"/>
        <v>209.92999999999998</v>
      </c>
      <c r="L2672" s="15">
        <f>PRODUCT(VLOOKUP(C2672,'Warehouse Data'!A:H,8,FALSE),D2672)</f>
        <v>1.7999789403561874</v>
      </c>
    </row>
    <row r="2673" spans="1:12" x14ac:dyDescent="0.3">
      <c r="A2673" t="s">
        <v>8791</v>
      </c>
      <c r="B2673" t="s">
        <v>7014</v>
      </c>
      <c r="C2673" t="s">
        <v>3830</v>
      </c>
      <c r="D2673" s="3">
        <v>2</v>
      </c>
      <c r="E2673" s="3" t="s">
        <v>6641</v>
      </c>
      <c r="F2673" s="9">
        <v>45274.033978703686</v>
      </c>
      <c r="G2673" s="9">
        <v>45274.188900000001</v>
      </c>
      <c r="H2673" s="9">
        <v>45274.194395370352</v>
      </c>
      <c r="I2673" s="5" t="str">
        <f>IF(VLOOKUP(B2673, 'Customer Data'!B:C,2,FALSE)='Order Data per SKU'!E2673,"","Different")</f>
        <v/>
      </c>
      <c r="J2673" s="5">
        <f>VLOOKUP(C2673,'Warehouse Data'!A:G,7,FALSE)</f>
        <v>44.99</v>
      </c>
      <c r="K2673" s="5">
        <f t="shared" si="41"/>
        <v>89.98</v>
      </c>
      <c r="L2673" s="15">
        <f>PRODUCT(VLOOKUP(C2673,'Warehouse Data'!A:H,8,FALSE),D2673)</f>
        <v>11.006424454663078</v>
      </c>
    </row>
    <row r="2674" spans="1:12" x14ac:dyDescent="0.3">
      <c r="A2674" t="s">
        <v>8792</v>
      </c>
      <c r="B2674" t="s">
        <v>7270</v>
      </c>
      <c r="C2674" t="s">
        <v>3322</v>
      </c>
      <c r="D2674" s="3">
        <v>4</v>
      </c>
      <c r="E2674" s="3" t="s">
        <v>6641</v>
      </c>
      <c r="F2674" s="9">
        <v>45274.111978703688</v>
      </c>
      <c r="G2674" s="9">
        <v>45274.455399999999</v>
      </c>
      <c r="H2674" s="9">
        <v>45274.695312037024</v>
      </c>
      <c r="I2674" s="5" t="str">
        <f>IF(VLOOKUP(B2674, 'Customer Data'!B:C,2,FALSE)='Order Data per SKU'!E2674,"","Different")</f>
        <v>Different</v>
      </c>
      <c r="J2674" s="5">
        <f>VLOOKUP(C2674,'Warehouse Data'!A:G,7,FALSE)</f>
        <v>7.99</v>
      </c>
      <c r="K2674" s="5">
        <f t="shared" si="41"/>
        <v>31.96</v>
      </c>
      <c r="L2674" s="15">
        <f>PRODUCT(VLOOKUP(C2674,'Warehouse Data'!A:H,8,FALSE),D2674)</f>
        <v>108.00574100079176</v>
      </c>
    </row>
    <row r="2675" spans="1:12" x14ac:dyDescent="0.3">
      <c r="A2675" t="s">
        <v>8792</v>
      </c>
      <c r="B2675" t="s">
        <v>7270</v>
      </c>
      <c r="C2675" t="s">
        <v>4383</v>
      </c>
      <c r="D2675" s="3">
        <v>6</v>
      </c>
      <c r="E2675" s="3" t="s">
        <v>6641</v>
      </c>
      <c r="F2675" s="9">
        <v>45274.111978703688</v>
      </c>
      <c r="G2675" s="9">
        <v>45274.599600000001</v>
      </c>
      <c r="H2675" s="9">
        <v>45274.695312037024</v>
      </c>
      <c r="I2675" s="5" t="str">
        <f>IF(VLOOKUP(B2675, 'Customer Data'!B:C,2,FALSE)='Order Data per SKU'!E2675,"","Different")</f>
        <v>Different</v>
      </c>
      <c r="J2675" s="5">
        <f>VLOOKUP(C2675,'Warehouse Data'!A:G,7,FALSE)</f>
        <v>14.99</v>
      </c>
      <c r="K2675" s="5">
        <f t="shared" si="41"/>
        <v>89.94</v>
      </c>
      <c r="L2675" s="15">
        <f>PRODUCT(VLOOKUP(C2675,'Warehouse Data'!A:H,8,FALSE),D2675)</f>
        <v>168.03225464966516</v>
      </c>
    </row>
    <row r="2676" spans="1:12" x14ac:dyDescent="0.3">
      <c r="A2676" t="s">
        <v>8792</v>
      </c>
      <c r="B2676" t="s">
        <v>7270</v>
      </c>
      <c r="C2676" t="s">
        <v>3029</v>
      </c>
      <c r="D2676" s="3">
        <v>4</v>
      </c>
      <c r="E2676" s="3" t="s">
        <v>6641</v>
      </c>
      <c r="F2676" s="9">
        <v>45274.111978703688</v>
      </c>
      <c r="G2676" s="9">
        <v>45274.5121</v>
      </c>
      <c r="H2676" s="9">
        <v>45274.695312037024</v>
      </c>
      <c r="I2676" s="5" t="str">
        <f>IF(VLOOKUP(B2676, 'Customer Data'!B:C,2,FALSE)='Order Data per SKU'!E2676,"","Different")</f>
        <v>Different</v>
      </c>
      <c r="J2676" s="5">
        <f>VLOOKUP(C2676,'Warehouse Data'!A:G,7,FALSE)</f>
        <v>129.99</v>
      </c>
      <c r="K2676" s="5">
        <f t="shared" si="41"/>
        <v>519.96</v>
      </c>
      <c r="L2676" s="15">
        <f>PRODUCT(VLOOKUP(C2676,'Warehouse Data'!A:H,8,FALSE),D2676)</f>
        <v>1.2294262622471936</v>
      </c>
    </row>
    <row r="2677" spans="1:12" x14ac:dyDescent="0.3">
      <c r="A2677" t="s">
        <v>8793</v>
      </c>
      <c r="B2677" t="s">
        <v>7067</v>
      </c>
      <c r="C2677" t="s">
        <v>3703</v>
      </c>
      <c r="D2677" s="3">
        <v>9</v>
      </c>
      <c r="E2677" s="3" t="s">
        <v>6643</v>
      </c>
      <c r="F2677" s="9">
        <v>45274.487978703684</v>
      </c>
      <c r="G2677" s="9">
        <v>45274.736199999999</v>
      </c>
      <c r="H2677" s="9">
        <v>45275.16506203702</v>
      </c>
      <c r="I2677" s="5" t="str">
        <f>IF(VLOOKUP(B2677, 'Customer Data'!B:C,2,FALSE)='Order Data per SKU'!E2677,"","Different")</f>
        <v/>
      </c>
      <c r="J2677" s="5">
        <f>VLOOKUP(C2677,'Warehouse Data'!A:G,7,FALSE)</f>
        <v>6.99</v>
      </c>
      <c r="K2677" s="5">
        <f t="shared" si="41"/>
        <v>62.910000000000004</v>
      </c>
      <c r="L2677" s="15">
        <f>PRODUCT(VLOOKUP(C2677,'Warehouse Data'!A:H,8,FALSE),D2677)</f>
        <v>4.5065291807378864</v>
      </c>
    </row>
    <row r="2678" spans="1:12" x14ac:dyDescent="0.3">
      <c r="A2678" t="s">
        <v>8793</v>
      </c>
      <c r="B2678" t="s">
        <v>7067</v>
      </c>
      <c r="C2678" t="s">
        <v>3206</v>
      </c>
      <c r="D2678" s="3">
        <v>5</v>
      </c>
      <c r="E2678" s="3" t="s">
        <v>6643</v>
      </c>
      <c r="F2678" s="9">
        <v>45274.487978703684</v>
      </c>
      <c r="G2678" s="9">
        <v>45275.001600000003</v>
      </c>
      <c r="H2678" s="9">
        <v>45275.16506203702</v>
      </c>
      <c r="I2678" s="5" t="str">
        <f>IF(VLOOKUP(B2678, 'Customer Data'!B:C,2,FALSE)='Order Data per SKU'!E2678,"","Different")</f>
        <v/>
      </c>
      <c r="J2678" s="5">
        <f>VLOOKUP(C2678,'Warehouse Data'!A:G,7,FALSE)</f>
        <v>56.99</v>
      </c>
      <c r="K2678" s="5">
        <f t="shared" si="41"/>
        <v>284.95</v>
      </c>
      <c r="L2678" s="15">
        <f>PRODUCT(VLOOKUP(C2678,'Warehouse Data'!A:H,8,FALSE),D2678)</f>
        <v>2.5354176822332701</v>
      </c>
    </row>
    <row r="2679" spans="1:12" x14ac:dyDescent="0.3">
      <c r="A2679" t="s">
        <v>8794</v>
      </c>
      <c r="B2679" t="s">
        <v>6994</v>
      </c>
      <c r="C2679" t="s">
        <v>5940</v>
      </c>
      <c r="D2679" s="3">
        <v>3</v>
      </c>
      <c r="E2679" s="3" t="s">
        <v>6623</v>
      </c>
      <c r="F2679" s="9">
        <v>45274.786978703683</v>
      </c>
      <c r="G2679" s="9">
        <v>45274.978000000003</v>
      </c>
      <c r="H2679" s="9">
        <v>45275.244617592572</v>
      </c>
      <c r="I2679" s="5" t="str">
        <f>IF(VLOOKUP(B2679, 'Customer Data'!B:C,2,FALSE)='Order Data per SKU'!E2679,"","Different")</f>
        <v/>
      </c>
      <c r="J2679" s="5">
        <f>VLOOKUP(C2679,'Warehouse Data'!A:G,7,FALSE)</f>
        <v>79.989999999999995</v>
      </c>
      <c r="K2679" s="5">
        <f t="shared" si="41"/>
        <v>239.96999999999997</v>
      </c>
      <c r="L2679" s="15">
        <f>PRODUCT(VLOOKUP(C2679,'Warehouse Data'!A:H,8,FALSE),D2679)</f>
        <v>45.026161006171378</v>
      </c>
    </row>
    <row r="2680" spans="1:12" x14ac:dyDescent="0.3">
      <c r="A2680" t="s">
        <v>8794</v>
      </c>
      <c r="B2680" t="s">
        <v>6994</v>
      </c>
      <c r="C2680" t="s">
        <v>5894</v>
      </c>
      <c r="D2680" s="3">
        <v>3</v>
      </c>
      <c r="E2680" s="3" t="s">
        <v>6623</v>
      </c>
      <c r="F2680" s="9">
        <v>45274.786978703683</v>
      </c>
      <c r="G2680" s="9">
        <v>45275.1469</v>
      </c>
      <c r="H2680" s="9">
        <v>45275.244617592572</v>
      </c>
      <c r="I2680" s="5" t="str">
        <f>IF(VLOOKUP(B2680, 'Customer Data'!B:C,2,FALSE)='Order Data per SKU'!E2680,"","Different")</f>
        <v/>
      </c>
      <c r="J2680" s="5">
        <f>VLOOKUP(C2680,'Warehouse Data'!A:G,7,FALSE)</f>
        <v>199.99</v>
      </c>
      <c r="K2680" s="5">
        <f t="shared" si="41"/>
        <v>599.97</v>
      </c>
      <c r="L2680" s="15">
        <f>PRODUCT(VLOOKUP(C2680,'Warehouse Data'!A:H,8,FALSE),D2680)</f>
        <v>66.010749352750793</v>
      </c>
    </row>
    <row r="2681" spans="1:12" x14ac:dyDescent="0.3">
      <c r="A2681" t="s">
        <v>8795</v>
      </c>
      <c r="B2681" t="s">
        <v>7183</v>
      </c>
      <c r="C2681" t="s">
        <v>5388</v>
      </c>
      <c r="D2681" s="3">
        <v>2</v>
      </c>
      <c r="E2681" s="3" t="s">
        <v>6650</v>
      </c>
      <c r="F2681" s="9">
        <v>45275.187978703681</v>
      </c>
      <c r="G2681" s="9">
        <v>45275.573299999996</v>
      </c>
      <c r="H2681" s="9">
        <v>45275.851173148127</v>
      </c>
      <c r="I2681" s="5" t="str">
        <f>IF(VLOOKUP(B2681, 'Customer Data'!B:C,2,FALSE)='Order Data per SKU'!E2681,"","Different")</f>
        <v/>
      </c>
      <c r="J2681" s="5">
        <f>VLOOKUP(C2681,'Warehouse Data'!A:G,7,FALSE)</f>
        <v>49.99</v>
      </c>
      <c r="K2681" s="5">
        <f t="shared" si="41"/>
        <v>99.98</v>
      </c>
      <c r="L2681" s="15">
        <f>PRODUCT(VLOOKUP(C2681,'Warehouse Data'!A:H,8,FALSE),D2681)</f>
        <v>44.006400806276652</v>
      </c>
    </row>
    <row r="2682" spans="1:12" x14ac:dyDescent="0.3">
      <c r="A2682" t="s">
        <v>8795</v>
      </c>
      <c r="B2682" t="s">
        <v>7183</v>
      </c>
      <c r="C2682" t="s">
        <v>4838</v>
      </c>
      <c r="D2682" s="3">
        <v>6</v>
      </c>
      <c r="E2682" s="3" t="s">
        <v>6650</v>
      </c>
      <c r="F2682" s="9">
        <v>45275.187978703681</v>
      </c>
      <c r="G2682" s="9">
        <v>45275.604700000004</v>
      </c>
      <c r="H2682" s="9">
        <v>45275.851173148127</v>
      </c>
      <c r="I2682" s="5" t="str">
        <f>IF(VLOOKUP(B2682, 'Customer Data'!B:C,2,FALSE)='Order Data per SKU'!E2682,"","Different")</f>
        <v/>
      </c>
      <c r="J2682" s="5">
        <f>VLOOKUP(C2682,'Warehouse Data'!A:G,7,FALSE)</f>
        <v>7.99</v>
      </c>
      <c r="K2682" s="5">
        <f t="shared" si="41"/>
        <v>47.94</v>
      </c>
      <c r="L2682" s="15">
        <f>PRODUCT(VLOOKUP(C2682,'Warehouse Data'!A:H,8,FALSE),D2682)</f>
        <v>72.029635104806005</v>
      </c>
    </row>
    <row r="2683" spans="1:12" x14ac:dyDescent="0.3">
      <c r="A2683" t="s">
        <v>8796</v>
      </c>
      <c r="B2683" t="s">
        <v>6968</v>
      </c>
      <c r="C2683" t="s">
        <v>4261</v>
      </c>
      <c r="D2683" s="3">
        <v>2</v>
      </c>
      <c r="E2683" s="3" t="s">
        <v>6628</v>
      </c>
      <c r="F2683" s="9">
        <v>45275.35997870368</v>
      </c>
      <c r="G2683" s="9">
        <v>45275.412700000001</v>
      </c>
      <c r="H2683" s="9">
        <v>45275.500950925903</v>
      </c>
      <c r="I2683" s="5" t="str">
        <f>IF(VLOOKUP(B2683, 'Customer Data'!B:C,2,FALSE)='Order Data per SKU'!E2683,"","Different")</f>
        <v>Different</v>
      </c>
      <c r="J2683" s="5">
        <f>VLOOKUP(C2683,'Warehouse Data'!A:G,7,FALSE)</f>
        <v>29.99</v>
      </c>
      <c r="K2683" s="5">
        <f t="shared" si="41"/>
        <v>59.98</v>
      </c>
      <c r="L2683" s="15">
        <f>PRODUCT(VLOOKUP(C2683,'Warehouse Data'!A:H,8,FALSE),D2683)</f>
        <v>0.40942402916458054</v>
      </c>
    </row>
    <row r="2684" spans="1:12" x14ac:dyDescent="0.3">
      <c r="A2684" t="s">
        <v>8796</v>
      </c>
      <c r="B2684" t="s">
        <v>6968</v>
      </c>
      <c r="C2684" t="s">
        <v>3306</v>
      </c>
      <c r="D2684" s="3">
        <v>8</v>
      </c>
      <c r="E2684" s="3" t="s">
        <v>6628</v>
      </c>
      <c r="F2684" s="9">
        <v>45275.35997870368</v>
      </c>
      <c r="G2684" s="9">
        <v>45275.4692</v>
      </c>
      <c r="H2684" s="9">
        <v>45275.500950925903</v>
      </c>
      <c r="I2684" s="5" t="str">
        <f>IF(VLOOKUP(B2684, 'Customer Data'!B:C,2,FALSE)='Order Data per SKU'!E2684,"","Different")</f>
        <v>Different</v>
      </c>
      <c r="J2684" s="5">
        <f>VLOOKUP(C2684,'Warehouse Data'!A:G,7,FALSE)</f>
        <v>22.99</v>
      </c>
      <c r="K2684" s="5">
        <f t="shared" si="41"/>
        <v>183.92</v>
      </c>
      <c r="L2684" s="15">
        <f>PRODUCT(VLOOKUP(C2684,'Warehouse Data'!A:H,8,FALSE),D2684)</f>
        <v>1.6067331689080826</v>
      </c>
    </row>
    <row r="2685" spans="1:12" x14ac:dyDescent="0.3">
      <c r="A2685" t="s">
        <v>8797</v>
      </c>
      <c r="B2685" t="s">
        <v>6865</v>
      </c>
      <c r="C2685" t="s">
        <v>4038</v>
      </c>
      <c r="D2685" s="3">
        <v>4</v>
      </c>
      <c r="E2685" s="3" t="s">
        <v>6628</v>
      </c>
      <c r="F2685" s="9">
        <v>45275.451978703677</v>
      </c>
      <c r="G2685" s="9">
        <v>45275.508900000001</v>
      </c>
      <c r="H2685" s="9">
        <v>45275.636006481458</v>
      </c>
      <c r="I2685" s="5" t="str">
        <f>IF(VLOOKUP(B2685, 'Customer Data'!B:C,2,FALSE)='Order Data per SKU'!E2685,"","Different")</f>
        <v>Different</v>
      </c>
      <c r="J2685" s="5">
        <f>VLOOKUP(C2685,'Warehouse Data'!A:G,7,FALSE)</f>
        <v>29.99</v>
      </c>
      <c r="K2685" s="5">
        <f t="shared" si="41"/>
        <v>119.96</v>
      </c>
      <c r="L2685" s="15">
        <f>PRODUCT(VLOOKUP(C2685,'Warehouse Data'!A:H,8,FALSE),D2685)</f>
        <v>4.4027422236887697</v>
      </c>
    </row>
    <row r="2686" spans="1:12" x14ac:dyDescent="0.3">
      <c r="A2686" t="s">
        <v>8798</v>
      </c>
      <c r="B2686" t="s">
        <v>7252</v>
      </c>
      <c r="C2686" t="s">
        <v>5263</v>
      </c>
      <c r="D2686" s="3">
        <v>7</v>
      </c>
      <c r="E2686" s="3" t="s">
        <v>6653</v>
      </c>
      <c r="F2686" s="9">
        <v>45275.678978703676</v>
      </c>
      <c r="G2686" s="9">
        <v>45275.709600000002</v>
      </c>
      <c r="H2686" s="9">
        <v>45275.938006481454</v>
      </c>
      <c r="I2686" s="5" t="str">
        <f>IF(VLOOKUP(B2686, 'Customer Data'!B:C,2,FALSE)='Order Data per SKU'!E2686,"","Different")</f>
        <v/>
      </c>
      <c r="J2686" s="5">
        <f>VLOOKUP(C2686,'Warehouse Data'!A:G,7,FALSE)</f>
        <v>28.99</v>
      </c>
      <c r="K2686" s="5">
        <f t="shared" si="41"/>
        <v>202.92999999999998</v>
      </c>
      <c r="L2686" s="15">
        <f>PRODUCT(VLOOKUP(C2686,'Warehouse Data'!A:H,8,FALSE),D2686)</f>
        <v>3.5099115189780803</v>
      </c>
    </row>
    <row r="2687" spans="1:12" x14ac:dyDescent="0.3">
      <c r="A2687" t="s">
        <v>8798</v>
      </c>
      <c r="B2687" t="s">
        <v>7252</v>
      </c>
      <c r="C2687" t="s">
        <v>3779</v>
      </c>
      <c r="D2687" s="3">
        <v>9</v>
      </c>
      <c r="E2687" s="3" t="s">
        <v>6653</v>
      </c>
      <c r="F2687" s="9">
        <v>45275.678978703676</v>
      </c>
      <c r="G2687" s="9">
        <v>45275.777600000001</v>
      </c>
      <c r="H2687" s="9">
        <v>45275.938006481454</v>
      </c>
      <c r="I2687" s="5" t="str">
        <f>IF(VLOOKUP(B2687, 'Customer Data'!B:C,2,FALSE)='Order Data per SKU'!E2687,"","Different")</f>
        <v/>
      </c>
      <c r="J2687" s="5">
        <f>VLOOKUP(C2687,'Warehouse Data'!A:G,7,FALSE)</f>
        <v>6.99</v>
      </c>
      <c r="K2687" s="5">
        <f t="shared" si="41"/>
        <v>62.910000000000004</v>
      </c>
      <c r="L2687" s="15">
        <f>PRODUCT(VLOOKUP(C2687,'Warehouse Data'!A:H,8,FALSE),D2687)</f>
        <v>36.08205067727193</v>
      </c>
    </row>
    <row r="2688" spans="1:12" x14ac:dyDescent="0.3">
      <c r="A2688" t="s">
        <v>8799</v>
      </c>
      <c r="B2688" t="s">
        <v>7059</v>
      </c>
      <c r="C2688" t="s">
        <v>5598</v>
      </c>
      <c r="D2688" s="3">
        <v>8</v>
      </c>
      <c r="E2688" s="3" t="s">
        <v>6663</v>
      </c>
      <c r="F2688" s="9">
        <v>45275.743978703678</v>
      </c>
      <c r="G2688" s="9">
        <v>45276.257899999997</v>
      </c>
      <c r="H2688" s="9">
        <v>45276.421062037014</v>
      </c>
      <c r="I2688" s="5" t="str">
        <f>IF(VLOOKUP(B2688, 'Customer Data'!B:C,2,FALSE)='Order Data per SKU'!E2688,"","Different")</f>
        <v/>
      </c>
      <c r="J2688" s="5">
        <f>VLOOKUP(C2688,'Warehouse Data'!A:G,7,FALSE)</f>
        <v>69.989999999999995</v>
      </c>
      <c r="K2688" s="5">
        <f t="shared" si="41"/>
        <v>559.91999999999996</v>
      </c>
      <c r="L2688" s="15">
        <f>PRODUCT(VLOOKUP(C2688,'Warehouse Data'!A:H,8,FALSE),D2688)</f>
        <v>8.0701235185198712</v>
      </c>
    </row>
    <row r="2689" spans="1:12" x14ac:dyDescent="0.3">
      <c r="A2689" t="s">
        <v>8799</v>
      </c>
      <c r="B2689" t="s">
        <v>7059</v>
      </c>
      <c r="C2689" t="s">
        <v>3661</v>
      </c>
      <c r="D2689" s="3">
        <v>2</v>
      </c>
      <c r="E2689" s="3" t="s">
        <v>6663</v>
      </c>
      <c r="F2689" s="9">
        <v>45275.743978703678</v>
      </c>
      <c r="G2689" s="9">
        <v>45276.294900000001</v>
      </c>
      <c r="H2689" s="9">
        <v>45276.421062037014</v>
      </c>
      <c r="I2689" s="5" t="str">
        <f>IF(VLOOKUP(B2689, 'Customer Data'!B:C,2,FALSE)='Order Data per SKU'!E2689,"","Different")</f>
        <v/>
      </c>
      <c r="J2689" s="5">
        <f>VLOOKUP(C2689,'Warehouse Data'!A:G,7,FALSE)</f>
        <v>39.99</v>
      </c>
      <c r="K2689" s="5">
        <f t="shared" si="41"/>
        <v>79.98</v>
      </c>
      <c r="L2689" s="15">
        <f>PRODUCT(VLOOKUP(C2689,'Warehouse Data'!A:H,8,FALSE),D2689)</f>
        <v>0.21520249158998397</v>
      </c>
    </row>
    <row r="2690" spans="1:12" x14ac:dyDescent="0.3">
      <c r="A2690" t="s">
        <v>8799</v>
      </c>
      <c r="B2690" t="s">
        <v>7059</v>
      </c>
      <c r="C2690" t="s">
        <v>3037</v>
      </c>
      <c r="D2690" s="3">
        <v>5</v>
      </c>
      <c r="E2690" s="3" t="s">
        <v>6663</v>
      </c>
      <c r="F2690" s="9">
        <v>45275.743978703678</v>
      </c>
      <c r="G2690" s="9">
        <v>45275.836300000003</v>
      </c>
      <c r="H2690" s="9">
        <v>45276.421062037014</v>
      </c>
      <c r="I2690" s="5" t="str">
        <f>IF(VLOOKUP(B2690, 'Customer Data'!B:C,2,FALSE)='Order Data per SKU'!E2690,"","Different")</f>
        <v/>
      </c>
      <c r="J2690" s="5">
        <f>VLOOKUP(C2690,'Warehouse Data'!A:G,7,FALSE)</f>
        <v>89.99</v>
      </c>
      <c r="K2690" s="5">
        <f t="shared" si="41"/>
        <v>449.95</v>
      </c>
      <c r="L2690" s="15">
        <f>PRODUCT(VLOOKUP(C2690,'Warehouse Data'!A:H,8,FALSE),D2690)</f>
        <v>30.038656656533934</v>
      </c>
    </row>
    <row r="2691" spans="1:12" x14ac:dyDescent="0.3">
      <c r="A2691" t="s">
        <v>8800</v>
      </c>
      <c r="B2691" t="s">
        <v>6731</v>
      </c>
      <c r="C2691" t="s">
        <v>3471</v>
      </c>
      <c r="D2691" s="3">
        <v>6</v>
      </c>
      <c r="E2691" s="3" t="s">
        <v>6650</v>
      </c>
      <c r="F2691" s="9">
        <v>45276.068978703675</v>
      </c>
      <c r="G2691" s="9">
        <v>45276.260199999997</v>
      </c>
      <c r="H2691" s="9">
        <v>45276.375228703677</v>
      </c>
      <c r="I2691" s="5" t="str">
        <f>IF(VLOOKUP(B2691, 'Customer Data'!B:C,2,FALSE)='Order Data per SKU'!E2691,"","Different")</f>
        <v/>
      </c>
      <c r="J2691" s="5">
        <f>VLOOKUP(C2691,'Warehouse Data'!A:G,7,FALSE)</f>
        <v>27.99</v>
      </c>
      <c r="K2691" s="5">
        <f t="shared" si="41"/>
        <v>167.94</v>
      </c>
      <c r="L2691" s="15">
        <f>PRODUCT(VLOOKUP(C2691,'Warehouse Data'!A:H,8,FALSE),D2691)</f>
        <v>18.044738897805139</v>
      </c>
    </row>
    <row r="2692" spans="1:12" x14ac:dyDescent="0.3">
      <c r="A2692" t="s">
        <v>8801</v>
      </c>
      <c r="B2692" t="s">
        <v>7070</v>
      </c>
      <c r="C2692" t="s">
        <v>3398</v>
      </c>
      <c r="D2692" s="3">
        <v>8</v>
      </c>
      <c r="E2692" s="3" t="s">
        <v>6639</v>
      </c>
      <c r="F2692" s="9">
        <v>45276.168978703674</v>
      </c>
      <c r="G2692" s="9">
        <v>45276.417000000001</v>
      </c>
      <c r="H2692" s="9">
        <v>45276.777312037004</v>
      </c>
      <c r="I2692" s="5" t="str">
        <f>IF(VLOOKUP(B2692, 'Customer Data'!B:C,2,FALSE)='Order Data per SKU'!E2692,"","Different")</f>
        <v/>
      </c>
      <c r="J2692" s="5">
        <f>VLOOKUP(C2692,'Warehouse Data'!A:G,7,FALSE)</f>
        <v>21.99</v>
      </c>
      <c r="K2692" s="5">
        <f t="shared" ref="K2692:K2755" si="42">J2692*D2692</f>
        <v>175.92</v>
      </c>
      <c r="L2692" s="15">
        <f>PRODUCT(VLOOKUP(C2692,'Warehouse Data'!A:H,8,FALSE),D2692)</f>
        <v>2.4541722695246135</v>
      </c>
    </row>
    <row r="2693" spans="1:12" x14ac:dyDescent="0.3">
      <c r="A2693" t="s">
        <v>8801</v>
      </c>
      <c r="B2693" t="s">
        <v>7070</v>
      </c>
      <c r="C2693" t="s">
        <v>3135</v>
      </c>
      <c r="D2693" s="3">
        <v>8</v>
      </c>
      <c r="E2693" s="3" t="s">
        <v>6639</v>
      </c>
      <c r="F2693" s="9">
        <v>45276.168978703674</v>
      </c>
      <c r="G2693" s="9">
        <v>45276.373699999996</v>
      </c>
      <c r="H2693" s="9">
        <v>45276.777312037004</v>
      </c>
      <c r="I2693" s="5" t="str">
        <f>IF(VLOOKUP(B2693, 'Customer Data'!B:C,2,FALSE)='Order Data per SKU'!E2693,"","Different")</f>
        <v/>
      </c>
      <c r="J2693" s="5">
        <f>VLOOKUP(C2693,'Warehouse Data'!A:G,7,FALSE)</f>
        <v>21.99</v>
      </c>
      <c r="K2693" s="5">
        <f t="shared" si="42"/>
        <v>175.92</v>
      </c>
      <c r="L2693" s="15">
        <f>PRODUCT(VLOOKUP(C2693,'Warehouse Data'!A:H,8,FALSE),D2693)</f>
        <v>8.0206730304583616</v>
      </c>
    </row>
    <row r="2694" spans="1:12" x14ac:dyDescent="0.3">
      <c r="A2694" t="s">
        <v>8801</v>
      </c>
      <c r="B2694" t="s">
        <v>7070</v>
      </c>
      <c r="C2694" t="s">
        <v>4682</v>
      </c>
      <c r="D2694" s="3">
        <v>6</v>
      </c>
      <c r="E2694" s="3" t="s">
        <v>6639</v>
      </c>
      <c r="F2694" s="9">
        <v>45276.168978703674</v>
      </c>
      <c r="G2694" s="9">
        <v>45276.6993</v>
      </c>
      <c r="H2694" s="9">
        <v>45276.777312037004</v>
      </c>
      <c r="I2694" s="5" t="str">
        <f>IF(VLOOKUP(B2694, 'Customer Data'!B:C,2,FALSE)='Order Data per SKU'!E2694,"","Different")</f>
        <v/>
      </c>
      <c r="J2694" s="5">
        <f>VLOOKUP(C2694,'Warehouse Data'!A:G,7,FALSE)</f>
        <v>15.99</v>
      </c>
      <c r="K2694" s="5">
        <f t="shared" si="42"/>
        <v>95.94</v>
      </c>
      <c r="L2694" s="15">
        <f>PRODUCT(VLOOKUP(C2694,'Warehouse Data'!A:H,8,FALSE),D2694)</f>
        <v>3.0139220516132514</v>
      </c>
    </row>
    <row r="2695" spans="1:12" x14ac:dyDescent="0.3">
      <c r="A2695" t="s">
        <v>8802</v>
      </c>
      <c r="B2695" t="s">
        <v>6791</v>
      </c>
      <c r="C2695" t="s">
        <v>5234</v>
      </c>
      <c r="D2695" s="3">
        <v>9</v>
      </c>
      <c r="E2695" s="3" t="s">
        <v>6661</v>
      </c>
      <c r="F2695" s="9">
        <v>45276.645978703673</v>
      </c>
      <c r="G2695" s="9">
        <v>45277.037199999999</v>
      </c>
      <c r="H2695" s="9">
        <v>45277.475145370343</v>
      </c>
      <c r="I2695" s="5" t="str">
        <f>IF(VLOOKUP(B2695, 'Customer Data'!B:C,2,FALSE)='Order Data per SKU'!E2695,"","Different")</f>
        <v/>
      </c>
      <c r="J2695" s="5">
        <f>VLOOKUP(C2695,'Warehouse Data'!A:G,7,FALSE)</f>
        <v>22.99</v>
      </c>
      <c r="K2695" s="5">
        <f t="shared" si="42"/>
        <v>206.91</v>
      </c>
      <c r="L2695" s="15">
        <f>PRODUCT(VLOOKUP(C2695,'Warehouse Data'!A:H,8,FALSE),D2695)</f>
        <v>63.034649587464514</v>
      </c>
    </row>
    <row r="2696" spans="1:12" x14ac:dyDescent="0.3">
      <c r="A2696" t="s">
        <v>8802</v>
      </c>
      <c r="B2696" t="s">
        <v>6791</v>
      </c>
      <c r="C2696" t="s">
        <v>4745</v>
      </c>
      <c r="D2696" s="3">
        <v>6</v>
      </c>
      <c r="E2696" s="3" t="s">
        <v>6661</v>
      </c>
      <c r="F2696" s="9">
        <v>45276.645978703673</v>
      </c>
      <c r="G2696" s="9">
        <v>45276.7</v>
      </c>
      <c r="H2696" s="9">
        <v>45277.475145370343</v>
      </c>
      <c r="I2696" s="5" t="str">
        <f>IF(VLOOKUP(B2696, 'Customer Data'!B:C,2,FALSE)='Order Data per SKU'!E2696,"","Different")</f>
        <v/>
      </c>
      <c r="J2696" s="5">
        <f>VLOOKUP(C2696,'Warehouse Data'!A:G,7,FALSE)</f>
        <v>5.99</v>
      </c>
      <c r="K2696" s="5">
        <f t="shared" si="42"/>
        <v>35.94</v>
      </c>
      <c r="L2696" s="15">
        <f>PRODUCT(VLOOKUP(C2696,'Warehouse Data'!A:H,8,FALSE),D2696)</f>
        <v>0.65268600639092034</v>
      </c>
    </row>
    <row r="2697" spans="1:12" x14ac:dyDescent="0.3">
      <c r="A2697" t="s">
        <v>8803</v>
      </c>
      <c r="B2697" t="s">
        <v>6910</v>
      </c>
      <c r="C2697" t="s">
        <v>3435</v>
      </c>
      <c r="D2697" s="3">
        <v>4</v>
      </c>
      <c r="E2697" s="3" t="s">
        <v>6623</v>
      </c>
      <c r="F2697" s="9">
        <v>45277.018978703672</v>
      </c>
      <c r="G2697" s="9">
        <v>45277.550199999998</v>
      </c>
      <c r="H2697" s="9">
        <v>45277.740506481452</v>
      </c>
      <c r="I2697" s="5" t="str">
        <f>IF(VLOOKUP(B2697, 'Customer Data'!B:C,2,FALSE)='Order Data per SKU'!E2697,"","Different")</f>
        <v/>
      </c>
      <c r="J2697" s="5">
        <f>VLOOKUP(C2697,'Warehouse Data'!A:G,7,FALSE)</f>
        <v>19.989999999999998</v>
      </c>
      <c r="K2697" s="5">
        <f t="shared" si="42"/>
        <v>79.959999999999994</v>
      </c>
      <c r="L2697" s="15">
        <f>PRODUCT(VLOOKUP(C2697,'Warehouse Data'!A:H,8,FALSE),D2697)</f>
        <v>0.42990044970068975</v>
      </c>
    </row>
    <row r="2698" spans="1:12" x14ac:dyDescent="0.3">
      <c r="A2698" t="s">
        <v>8803</v>
      </c>
      <c r="B2698" t="s">
        <v>6910</v>
      </c>
      <c r="C2698" t="s">
        <v>3509</v>
      </c>
      <c r="D2698" s="3">
        <v>3</v>
      </c>
      <c r="E2698" s="3" t="s">
        <v>6623</v>
      </c>
      <c r="F2698" s="9">
        <v>45277.018978703672</v>
      </c>
      <c r="G2698" s="9">
        <v>45277.084799999997</v>
      </c>
      <c r="H2698" s="9">
        <v>45277.740506481452</v>
      </c>
      <c r="I2698" s="5" t="str">
        <f>IF(VLOOKUP(B2698, 'Customer Data'!B:C,2,FALSE)='Order Data per SKU'!E2698,"","Different")</f>
        <v/>
      </c>
      <c r="J2698" s="5">
        <f>VLOOKUP(C2698,'Warehouse Data'!A:G,7,FALSE)</f>
        <v>17.989999999999998</v>
      </c>
      <c r="K2698" s="5">
        <f t="shared" si="42"/>
        <v>53.97</v>
      </c>
      <c r="L2698" s="15">
        <f>PRODUCT(VLOOKUP(C2698,'Warehouse Data'!A:H,8,FALSE),D2698)</f>
        <v>0.32117601369173721</v>
      </c>
    </row>
    <row r="2699" spans="1:12" x14ac:dyDescent="0.3">
      <c r="A2699" t="s">
        <v>8804</v>
      </c>
      <c r="B2699" t="s">
        <v>6930</v>
      </c>
      <c r="C2699" t="s">
        <v>3306</v>
      </c>
      <c r="D2699" s="3">
        <v>3</v>
      </c>
      <c r="E2699" s="3" t="s">
        <v>6650</v>
      </c>
      <c r="F2699" s="9">
        <v>45277.392978703676</v>
      </c>
      <c r="G2699" s="9">
        <v>45277.618000000002</v>
      </c>
      <c r="H2699" s="9">
        <v>45277.65617314812</v>
      </c>
      <c r="I2699" s="5" t="str">
        <f>IF(VLOOKUP(B2699, 'Customer Data'!B:C,2,FALSE)='Order Data per SKU'!E2699,"","Different")</f>
        <v/>
      </c>
      <c r="J2699" s="5">
        <f>VLOOKUP(C2699,'Warehouse Data'!A:G,7,FALSE)</f>
        <v>22.99</v>
      </c>
      <c r="K2699" s="5">
        <f t="shared" si="42"/>
        <v>68.97</v>
      </c>
      <c r="L2699" s="15">
        <f>PRODUCT(VLOOKUP(C2699,'Warehouse Data'!A:H,8,FALSE),D2699)</f>
        <v>0.602524938340531</v>
      </c>
    </row>
    <row r="2700" spans="1:12" x14ac:dyDescent="0.3">
      <c r="A2700" t="s">
        <v>8804</v>
      </c>
      <c r="B2700" t="s">
        <v>6930</v>
      </c>
      <c r="C2700" t="s">
        <v>4449</v>
      </c>
      <c r="D2700" s="3">
        <v>6</v>
      </c>
      <c r="E2700" s="3" t="s">
        <v>6650</v>
      </c>
      <c r="F2700" s="9">
        <v>45277.392978703676</v>
      </c>
      <c r="G2700" s="9">
        <v>45277.446300000003</v>
      </c>
      <c r="H2700" s="9">
        <v>45277.65617314812</v>
      </c>
      <c r="I2700" s="5" t="str">
        <f>IF(VLOOKUP(B2700, 'Customer Data'!B:C,2,FALSE)='Order Data per SKU'!E2700,"","Different")</f>
        <v/>
      </c>
      <c r="J2700" s="5">
        <f>VLOOKUP(C2700,'Warehouse Data'!A:G,7,FALSE)</f>
        <v>24.99</v>
      </c>
      <c r="K2700" s="5">
        <f t="shared" si="42"/>
        <v>149.94</v>
      </c>
      <c r="L2700" s="15">
        <f>PRODUCT(VLOOKUP(C2700,'Warehouse Data'!A:H,8,FALSE),D2700)</f>
        <v>18.033738022874541</v>
      </c>
    </row>
    <row r="2701" spans="1:12" x14ac:dyDescent="0.3">
      <c r="A2701" t="s">
        <v>8805</v>
      </c>
      <c r="B2701" t="s">
        <v>7051</v>
      </c>
      <c r="C2701" t="s">
        <v>3951</v>
      </c>
      <c r="D2701" s="3">
        <v>7</v>
      </c>
      <c r="E2701" s="3" t="s">
        <v>6650</v>
      </c>
      <c r="F2701" s="9">
        <v>45277.518978703672</v>
      </c>
      <c r="G2701" s="9">
        <v>45277.621299999999</v>
      </c>
      <c r="H2701" s="9">
        <v>45277.667589814781</v>
      </c>
      <c r="I2701" s="5" t="str">
        <f>IF(VLOOKUP(B2701, 'Customer Data'!B:C,2,FALSE)='Order Data per SKU'!E2701,"","Different")</f>
        <v/>
      </c>
      <c r="J2701" s="5">
        <f>VLOOKUP(C2701,'Warehouse Data'!A:G,7,FALSE)</f>
        <v>49.99</v>
      </c>
      <c r="K2701" s="5">
        <f t="shared" si="42"/>
        <v>349.93</v>
      </c>
      <c r="L2701" s="15">
        <f>PRODUCT(VLOOKUP(C2701,'Warehouse Data'!A:H,8,FALSE),D2701)</f>
        <v>7.0430791210843591</v>
      </c>
    </row>
    <row r="2702" spans="1:12" x14ac:dyDescent="0.3">
      <c r="A2702" t="s">
        <v>8806</v>
      </c>
      <c r="B2702" t="s">
        <v>7212</v>
      </c>
      <c r="C2702" t="s">
        <v>4660</v>
      </c>
      <c r="D2702" s="3">
        <v>3</v>
      </c>
      <c r="E2702" s="3" t="s">
        <v>6653</v>
      </c>
      <c r="F2702" s="9">
        <v>45277.79097870367</v>
      </c>
      <c r="G2702" s="9">
        <v>45277.869599999998</v>
      </c>
      <c r="H2702" s="9">
        <v>45278.22570092589</v>
      </c>
      <c r="I2702" s="5" t="str">
        <f>IF(VLOOKUP(B2702, 'Customer Data'!B:C,2,FALSE)='Order Data per SKU'!E2702,"","Different")</f>
        <v/>
      </c>
      <c r="J2702" s="5">
        <f>VLOOKUP(C2702,'Warehouse Data'!A:G,7,FALSE)</f>
        <v>7.99</v>
      </c>
      <c r="K2702" s="5">
        <f t="shared" si="42"/>
        <v>23.97</v>
      </c>
      <c r="L2702" s="15">
        <f>PRODUCT(VLOOKUP(C2702,'Warehouse Data'!A:H,8,FALSE),D2702)</f>
        <v>1.5141061743457653</v>
      </c>
    </row>
    <row r="2703" spans="1:12" x14ac:dyDescent="0.3">
      <c r="A2703" t="s">
        <v>8807</v>
      </c>
      <c r="B2703" t="s">
        <v>6993</v>
      </c>
      <c r="C2703" t="s">
        <v>4320</v>
      </c>
      <c r="D2703" s="3">
        <v>4</v>
      </c>
      <c r="E2703" s="3" t="s">
        <v>6662</v>
      </c>
      <c r="F2703" s="9">
        <v>45278.202978703666</v>
      </c>
      <c r="G2703" s="9">
        <v>45278.231899999999</v>
      </c>
      <c r="H2703" s="9">
        <v>45278.43492314811</v>
      </c>
      <c r="I2703" s="5" t="str">
        <f>IF(VLOOKUP(B2703, 'Customer Data'!B:C,2,FALSE)='Order Data per SKU'!E2703,"","Different")</f>
        <v>Different</v>
      </c>
      <c r="J2703" s="5">
        <f>VLOOKUP(C2703,'Warehouse Data'!A:G,7,FALSE)</f>
        <v>39.99</v>
      </c>
      <c r="K2703" s="5">
        <f t="shared" si="42"/>
        <v>159.96</v>
      </c>
      <c r="L2703" s="15">
        <f>PRODUCT(VLOOKUP(C2703,'Warehouse Data'!A:H,8,FALSE),D2703)</f>
        <v>20.027745698182116</v>
      </c>
    </row>
    <row r="2704" spans="1:12" x14ac:dyDescent="0.3">
      <c r="A2704" t="s">
        <v>8807</v>
      </c>
      <c r="B2704" t="s">
        <v>6993</v>
      </c>
      <c r="C2704" t="s">
        <v>4940</v>
      </c>
      <c r="D2704" s="3">
        <v>1</v>
      </c>
      <c r="E2704" s="3" t="s">
        <v>6662</v>
      </c>
      <c r="F2704" s="9">
        <v>45278.202978703666</v>
      </c>
      <c r="G2704" s="9">
        <v>45278.253199999999</v>
      </c>
      <c r="H2704" s="9">
        <v>45278.43492314811</v>
      </c>
      <c r="I2704" s="5" t="str">
        <f>IF(VLOOKUP(B2704, 'Customer Data'!B:C,2,FALSE)='Order Data per SKU'!E2704,"","Different")</f>
        <v>Different</v>
      </c>
      <c r="J2704" s="5">
        <f>VLOOKUP(C2704,'Warehouse Data'!A:G,7,FALSE)</f>
        <v>5.99</v>
      </c>
      <c r="K2704" s="5">
        <f t="shared" si="42"/>
        <v>5.99</v>
      </c>
      <c r="L2704" s="15">
        <f>PRODUCT(VLOOKUP(C2704,'Warehouse Data'!A:H,8,FALSE),D2704)</f>
        <v>3.0046942139578183</v>
      </c>
    </row>
    <row r="2705" spans="1:12" x14ac:dyDescent="0.3">
      <c r="A2705" t="s">
        <v>8808</v>
      </c>
      <c r="B2705" t="s">
        <v>7039</v>
      </c>
      <c r="C2705" t="s">
        <v>4078</v>
      </c>
      <c r="D2705" s="3">
        <v>6</v>
      </c>
      <c r="E2705" s="3" t="s">
        <v>6620</v>
      </c>
      <c r="F2705" s="9">
        <v>45278.261978703667</v>
      </c>
      <c r="G2705" s="9">
        <v>45278.5645</v>
      </c>
      <c r="H2705" s="9">
        <v>45278.813367592556</v>
      </c>
      <c r="I2705" s="5" t="str">
        <f>IF(VLOOKUP(B2705, 'Customer Data'!B:C,2,FALSE)='Order Data per SKU'!E2705,"","Different")</f>
        <v/>
      </c>
      <c r="J2705" s="5">
        <f>VLOOKUP(C2705,'Warehouse Data'!A:G,7,FALSE)</f>
        <v>49.99</v>
      </c>
      <c r="K2705" s="5">
        <f t="shared" si="42"/>
        <v>299.94</v>
      </c>
      <c r="L2705" s="15">
        <f>PRODUCT(VLOOKUP(C2705,'Warehouse Data'!A:H,8,FALSE),D2705)</f>
        <v>9.0056681981070721</v>
      </c>
    </row>
    <row r="2706" spans="1:12" x14ac:dyDescent="0.3">
      <c r="A2706" t="s">
        <v>8809</v>
      </c>
      <c r="B2706" t="s">
        <v>7065</v>
      </c>
      <c r="C2706" t="s">
        <v>4771</v>
      </c>
      <c r="D2706" s="3">
        <v>6</v>
      </c>
      <c r="E2706" s="3" t="s">
        <v>6667</v>
      </c>
      <c r="F2706" s="9">
        <v>45278.59397870367</v>
      </c>
      <c r="G2706" s="9">
        <v>45278.871899999998</v>
      </c>
      <c r="H2706" s="9">
        <v>45279.312034259223</v>
      </c>
      <c r="I2706" s="5" t="str">
        <f>IF(VLOOKUP(B2706, 'Customer Data'!B:C,2,FALSE)='Order Data per SKU'!E2706,"","Different")</f>
        <v/>
      </c>
      <c r="J2706" s="5">
        <f>VLOOKUP(C2706,'Warehouse Data'!A:G,7,FALSE)</f>
        <v>16.989999999999998</v>
      </c>
      <c r="K2706" s="5">
        <f t="shared" si="42"/>
        <v>101.94</v>
      </c>
      <c r="L2706" s="15">
        <f>PRODUCT(VLOOKUP(C2706,'Warehouse Data'!A:H,8,FALSE),D2706)</f>
        <v>60.012384479223201</v>
      </c>
    </row>
    <row r="2707" spans="1:12" x14ac:dyDescent="0.3">
      <c r="A2707" t="s">
        <v>8809</v>
      </c>
      <c r="B2707" t="s">
        <v>7065</v>
      </c>
      <c r="C2707" t="s">
        <v>3949</v>
      </c>
      <c r="D2707" s="3">
        <v>5</v>
      </c>
      <c r="E2707" s="3" t="s">
        <v>6667</v>
      </c>
      <c r="F2707" s="9">
        <v>45278.59397870367</v>
      </c>
      <c r="G2707" s="9">
        <v>45279.285499999998</v>
      </c>
      <c r="H2707" s="9">
        <v>45279.312034259223</v>
      </c>
      <c r="I2707" s="5" t="str">
        <f>IF(VLOOKUP(B2707, 'Customer Data'!B:C,2,FALSE)='Order Data per SKU'!E2707,"","Different")</f>
        <v/>
      </c>
      <c r="J2707" s="5">
        <f>VLOOKUP(C2707,'Warehouse Data'!A:G,7,FALSE)</f>
        <v>34.99</v>
      </c>
      <c r="K2707" s="5">
        <f t="shared" si="42"/>
        <v>174.95000000000002</v>
      </c>
      <c r="L2707" s="15">
        <f>PRODUCT(VLOOKUP(C2707,'Warehouse Data'!A:H,8,FALSE),D2707)</f>
        <v>5.00516053388308</v>
      </c>
    </row>
    <row r="2708" spans="1:12" x14ac:dyDescent="0.3">
      <c r="A2708" t="s">
        <v>8810</v>
      </c>
      <c r="B2708" t="s">
        <v>6888</v>
      </c>
      <c r="C2708" t="s">
        <v>5521</v>
      </c>
      <c r="D2708" s="3">
        <v>6</v>
      </c>
      <c r="E2708" s="3" t="s">
        <v>6627</v>
      </c>
      <c r="F2708" s="9">
        <v>45278.664978703673</v>
      </c>
      <c r="G2708" s="9">
        <v>45279.227800000001</v>
      </c>
      <c r="H2708" s="9">
        <v>45279.618450925896</v>
      </c>
      <c r="I2708" s="5" t="str">
        <f>IF(VLOOKUP(B2708, 'Customer Data'!B:C,2,FALSE)='Order Data per SKU'!E2708,"","Different")</f>
        <v/>
      </c>
      <c r="J2708" s="5">
        <f>VLOOKUP(C2708,'Warehouse Data'!A:G,7,FALSE)</f>
        <v>99.99</v>
      </c>
      <c r="K2708" s="5">
        <f t="shared" si="42"/>
        <v>599.93999999999994</v>
      </c>
      <c r="L2708" s="15">
        <f>PRODUCT(VLOOKUP(C2708,'Warehouse Data'!A:H,8,FALSE),D2708)</f>
        <v>144.0174237868587</v>
      </c>
    </row>
    <row r="2709" spans="1:12" x14ac:dyDescent="0.3">
      <c r="A2709" t="s">
        <v>8810</v>
      </c>
      <c r="B2709" t="s">
        <v>6888</v>
      </c>
      <c r="C2709" t="s">
        <v>5957</v>
      </c>
      <c r="D2709" s="3">
        <v>9</v>
      </c>
      <c r="E2709" s="3" t="s">
        <v>6627</v>
      </c>
      <c r="F2709" s="9">
        <v>45278.664978703673</v>
      </c>
      <c r="G2709" s="9">
        <v>45279.387799999997</v>
      </c>
      <c r="H2709" s="9">
        <v>45279.618450925896</v>
      </c>
      <c r="I2709" s="5" t="str">
        <f>IF(VLOOKUP(B2709, 'Customer Data'!B:C,2,FALSE)='Order Data per SKU'!E2709,"","Different")</f>
        <v/>
      </c>
      <c r="J2709" s="5">
        <f>VLOOKUP(C2709,'Warehouse Data'!A:G,7,FALSE)</f>
        <v>149.99</v>
      </c>
      <c r="K2709" s="5">
        <f t="shared" si="42"/>
        <v>1349.91</v>
      </c>
      <c r="L2709" s="15">
        <f>PRODUCT(VLOOKUP(C2709,'Warehouse Data'!A:H,8,FALSE),D2709)</f>
        <v>45.034665198505863</v>
      </c>
    </row>
    <row r="2710" spans="1:12" x14ac:dyDescent="0.3">
      <c r="A2710" t="s">
        <v>8811</v>
      </c>
      <c r="B2710" t="s">
        <v>6799</v>
      </c>
      <c r="C2710" t="s">
        <v>5928</v>
      </c>
      <c r="D2710" s="3">
        <v>7</v>
      </c>
      <c r="E2710" s="3" t="s">
        <v>6651</v>
      </c>
      <c r="F2710" s="9">
        <v>45279.161978703676</v>
      </c>
      <c r="G2710" s="9">
        <v>45279.1711</v>
      </c>
      <c r="H2710" s="9">
        <v>45279.232812037008</v>
      </c>
      <c r="I2710" s="5" t="str">
        <f>IF(VLOOKUP(B2710, 'Customer Data'!B:C,2,FALSE)='Order Data per SKU'!E2710,"","Different")</f>
        <v/>
      </c>
      <c r="J2710" s="5">
        <f>VLOOKUP(C2710,'Warehouse Data'!A:G,7,FALSE)</f>
        <v>29.99</v>
      </c>
      <c r="K2710" s="5">
        <f t="shared" si="42"/>
        <v>209.92999999999998</v>
      </c>
      <c r="L2710" s="15">
        <f>PRODUCT(VLOOKUP(C2710,'Warehouse Data'!A:H,8,FALSE),D2710)</f>
        <v>3.527505152643676</v>
      </c>
    </row>
    <row r="2711" spans="1:12" x14ac:dyDescent="0.3">
      <c r="A2711" t="s">
        <v>8811</v>
      </c>
      <c r="B2711" t="s">
        <v>6799</v>
      </c>
      <c r="C2711" t="s">
        <v>4969</v>
      </c>
      <c r="D2711" s="3">
        <v>4</v>
      </c>
      <c r="E2711" s="3" t="s">
        <v>6651</v>
      </c>
      <c r="F2711" s="9">
        <v>45279.161978703676</v>
      </c>
      <c r="G2711" s="9">
        <v>45279.197699999997</v>
      </c>
      <c r="H2711" s="9">
        <v>45279.232812037008</v>
      </c>
      <c r="I2711" s="5" t="str">
        <f>IF(VLOOKUP(B2711, 'Customer Data'!B:C,2,FALSE)='Order Data per SKU'!E2711,"","Different")</f>
        <v/>
      </c>
      <c r="J2711" s="5">
        <f>VLOOKUP(C2711,'Warehouse Data'!A:G,7,FALSE)</f>
        <v>10.99</v>
      </c>
      <c r="K2711" s="5">
        <f t="shared" si="42"/>
        <v>43.96</v>
      </c>
      <c r="L2711" s="15">
        <f>PRODUCT(VLOOKUP(C2711,'Warehouse Data'!A:H,8,FALSE),D2711)</f>
        <v>1.2349293596419337</v>
      </c>
    </row>
    <row r="2712" spans="1:12" x14ac:dyDescent="0.3">
      <c r="A2712" t="s">
        <v>8812</v>
      </c>
      <c r="B2712" t="s">
        <v>6947</v>
      </c>
      <c r="C2712" t="s">
        <v>5447</v>
      </c>
      <c r="D2712" s="3">
        <v>6</v>
      </c>
      <c r="E2712" s="3" t="s">
        <v>6627</v>
      </c>
      <c r="F2712" s="9">
        <v>45279.439978703675</v>
      </c>
      <c r="G2712" s="9">
        <v>45279.551800000001</v>
      </c>
      <c r="H2712" s="9">
        <v>45280.129562037007</v>
      </c>
      <c r="I2712" s="5" t="str">
        <f>IF(VLOOKUP(B2712, 'Customer Data'!B:C,2,FALSE)='Order Data per SKU'!E2712,"","Different")</f>
        <v/>
      </c>
      <c r="J2712" s="5">
        <f>VLOOKUP(C2712,'Warehouse Data'!A:G,7,FALSE)</f>
        <v>39.99</v>
      </c>
      <c r="K2712" s="5">
        <f t="shared" si="42"/>
        <v>239.94</v>
      </c>
      <c r="L2712" s="15">
        <f>PRODUCT(VLOOKUP(C2712,'Warehouse Data'!A:H,8,FALSE),D2712)</f>
        <v>4.8594157203512482</v>
      </c>
    </row>
    <row r="2713" spans="1:12" x14ac:dyDescent="0.3">
      <c r="A2713" t="s">
        <v>8813</v>
      </c>
      <c r="B2713" t="s">
        <v>6842</v>
      </c>
      <c r="C2713" t="s">
        <v>5458</v>
      </c>
      <c r="D2713" s="3">
        <v>4</v>
      </c>
      <c r="E2713" s="3" t="s">
        <v>6653</v>
      </c>
      <c r="F2713" s="9">
        <v>45279.649978703674</v>
      </c>
      <c r="G2713" s="9">
        <v>45279.660199999998</v>
      </c>
      <c r="H2713" s="9">
        <v>45279.927062037008</v>
      </c>
      <c r="I2713" s="5" t="str">
        <f>IF(VLOOKUP(B2713, 'Customer Data'!B:C,2,FALSE)='Order Data per SKU'!E2713,"","Different")</f>
        <v/>
      </c>
      <c r="J2713" s="5">
        <f>VLOOKUP(C2713,'Warehouse Data'!A:G,7,FALSE)</f>
        <v>28.99</v>
      </c>
      <c r="K2713" s="5">
        <f t="shared" si="42"/>
        <v>115.96</v>
      </c>
      <c r="L2713" s="15">
        <f>PRODUCT(VLOOKUP(C2713,'Warehouse Data'!A:H,8,FALSE),D2713)</f>
        <v>1.208948966424592</v>
      </c>
    </row>
    <row r="2714" spans="1:12" x14ac:dyDescent="0.3">
      <c r="A2714" t="s">
        <v>8813</v>
      </c>
      <c r="B2714" t="s">
        <v>6842</v>
      </c>
      <c r="C2714" t="s">
        <v>5222</v>
      </c>
      <c r="D2714" s="3">
        <v>3</v>
      </c>
      <c r="E2714" s="3" t="s">
        <v>6653</v>
      </c>
      <c r="F2714" s="9">
        <v>45279.649978703674</v>
      </c>
      <c r="G2714" s="9">
        <v>45279.860200000003</v>
      </c>
      <c r="H2714" s="9">
        <v>45279.927062037008</v>
      </c>
      <c r="I2714" s="5" t="str">
        <f>IF(VLOOKUP(B2714, 'Customer Data'!B:C,2,FALSE)='Order Data per SKU'!E2714,"","Different")</f>
        <v/>
      </c>
      <c r="J2714" s="5">
        <f>VLOOKUP(C2714,'Warehouse Data'!A:G,7,FALSE)</f>
        <v>28.99</v>
      </c>
      <c r="K2714" s="5">
        <f t="shared" si="42"/>
        <v>86.97</v>
      </c>
      <c r="L2714" s="15">
        <f>PRODUCT(VLOOKUP(C2714,'Warehouse Data'!A:H,8,FALSE),D2714)</f>
        <v>1.5287542664197158</v>
      </c>
    </row>
    <row r="2715" spans="1:12" x14ac:dyDescent="0.3">
      <c r="A2715" t="s">
        <v>8814</v>
      </c>
      <c r="B2715" t="s">
        <v>7081</v>
      </c>
      <c r="C2715" t="s">
        <v>5339</v>
      </c>
      <c r="D2715" s="3">
        <v>3</v>
      </c>
      <c r="E2715" s="3" t="s">
        <v>6627</v>
      </c>
      <c r="F2715" s="9">
        <v>45279.941978703675</v>
      </c>
      <c r="G2715" s="9">
        <v>45280.818099999997</v>
      </c>
      <c r="H2715" s="9">
        <v>45280.898228703678</v>
      </c>
      <c r="I2715" s="5" t="str">
        <f>IF(VLOOKUP(B2715, 'Customer Data'!B:C,2,FALSE)='Order Data per SKU'!E2715,"","Different")</f>
        <v/>
      </c>
      <c r="J2715" s="5">
        <f>VLOOKUP(C2715,'Warehouse Data'!A:G,7,FALSE)</f>
        <v>21.99</v>
      </c>
      <c r="K2715" s="5">
        <f t="shared" si="42"/>
        <v>65.97</v>
      </c>
      <c r="L2715" s="15">
        <f>PRODUCT(VLOOKUP(C2715,'Warehouse Data'!A:H,8,FALSE),D2715)</f>
        <v>1.5243467825407386</v>
      </c>
    </row>
    <row r="2716" spans="1:12" x14ac:dyDescent="0.3">
      <c r="A2716" t="s">
        <v>8814</v>
      </c>
      <c r="B2716" t="s">
        <v>7081</v>
      </c>
      <c r="C2716" t="s">
        <v>3134</v>
      </c>
      <c r="D2716" s="3">
        <v>7</v>
      </c>
      <c r="E2716" s="3" t="s">
        <v>6627</v>
      </c>
      <c r="F2716" s="9">
        <v>45279.941978703675</v>
      </c>
      <c r="G2716" s="9">
        <v>45280.682699999998</v>
      </c>
      <c r="H2716" s="9">
        <v>45280.898228703678</v>
      </c>
      <c r="I2716" s="5" t="str">
        <f>IF(VLOOKUP(B2716, 'Customer Data'!B:C,2,FALSE)='Order Data per SKU'!E2716,"","Different")</f>
        <v/>
      </c>
      <c r="J2716" s="5">
        <f>VLOOKUP(C2716,'Warehouse Data'!A:G,7,FALSE)</f>
        <v>34.99</v>
      </c>
      <c r="K2716" s="5">
        <f t="shared" si="42"/>
        <v>244.93</v>
      </c>
      <c r="L2716" s="15">
        <f>PRODUCT(VLOOKUP(C2716,'Warehouse Data'!A:H,8,FALSE),D2716)</f>
        <v>3.5495644772002963</v>
      </c>
    </row>
    <row r="2717" spans="1:12" x14ac:dyDescent="0.3">
      <c r="A2717" t="s">
        <v>8814</v>
      </c>
      <c r="B2717" t="s">
        <v>7081</v>
      </c>
      <c r="C2717" t="s">
        <v>4548</v>
      </c>
      <c r="D2717" s="3">
        <v>5</v>
      </c>
      <c r="E2717" s="3" t="s">
        <v>6627</v>
      </c>
      <c r="F2717" s="9">
        <v>45279.941978703675</v>
      </c>
      <c r="G2717" s="9">
        <v>45280.166100000002</v>
      </c>
      <c r="H2717" s="9">
        <v>45280.898228703678</v>
      </c>
      <c r="I2717" s="5" t="str">
        <f>IF(VLOOKUP(B2717, 'Customer Data'!B:C,2,FALSE)='Order Data per SKU'!E2717,"","Different")</f>
        <v/>
      </c>
      <c r="J2717" s="5">
        <f>VLOOKUP(C2717,'Warehouse Data'!A:G,7,FALSE)</f>
        <v>11.99</v>
      </c>
      <c r="K2717" s="5">
        <f t="shared" si="42"/>
        <v>59.95</v>
      </c>
      <c r="L2717" s="15">
        <f>PRODUCT(VLOOKUP(C2717,'Warehouse Data'!A:H,8,FALSE),D2717)</f>
        <v>25.006875011258884</v>
      </c>
    </row>
    <row r="2718" spans="1:12" x14ac:dyDescent="0.3">
      <c r="A2718" t="s">
        <v>8815</v>
      </c>
      <c r="B2718" t="s">
        <v>6818</v>
      </c>
      <c r="C2718" t="s">
        <v>3406</v>
      </c>
      <c r="D2718" s="3">
        <v>5</v>
      </c>
      <c r="E2718" s="3" t="s">
        <v>6628</v>
      </c>
      <c r="F2718" s="9">
        <v>45280.328978703677</v>
      </c>
      <c r="G2718" s="9">
        <v>45280.406600000002</v>
      </c>
      <c r="H2718" s="9">
        <v>45280.488006481457</v>
      </c>
      <c r="I2718" s="5" t="str">
        <f>IF(VLOOKUP(B2718, 'Customer Data'!B:C,2,FALSE)='Order Data per SKU'!E2718,"","Different")</f>
        <v/>
      </c>
      <c r="J2718" s="5">
        <f>VLOOKUP(C2718,'Warehouse Data'!A:G,7,FALSE)</f>
        <v>76.989999999999995</v>
      </c>
      <c r="K2718" s="5">
        <f t="shared" si="42"/>
        <v>384.95</v>
      </c>
      <c r="L2718" s="15">
        <f>PRODUCT(VLOOKUP(C2718,'Warehouse Data'!A:H,8,FALSE),D2718)</f>
        <v>120.02953030855623</v>
      </c>
    </row>
    <row r="2719" spans="1:12" x14ac:dyDescent="0.3">
      <c r="A2719" t="s">
        <v>8816</v>
      </c>
      <c r="B2719" t="s">
        <v>6728</v>
      </c>
      <c r="C2719" t="s">
        <v>5259</v>
      </c>
      <c r="D2719" s="3">
        <v>6</v>
      </c>
      <c r="E2719" s="3" t="s">
        <v>6632</v>
      </c>
      <c r="F2719" s="9">
        <v>45280.773978703677</v>
      </c>
      <c r="G2719" s="9">
        <v>45281.081700000002</v>
      </c>
      <c r="H2719" s="9">
        <v>45281.613562037011</v>
      </c>
      <c r="I2719" s="5" t="str">
        <f>IF(VLOOKUP(B2719, 'Customer Data'!B:C,2,FALSE)='Order Data per SKU'!E2719,"","Different")</f>
        <v/>
      </c>
      <c r="J2719" s="5">
        <f>VLOOKUP(C2719,'Warehouse Data'!A:G,7,FALSE)</f>
        <v>27.99</v>
      </c>
      <c r="K2719" s="5">
        <f t="shared" si="42"/>
        <v>167.94</v>
      </c>
      <c r="L2719" s="15">
        <f>PRODUCT(VLOOKUP(C2719,'Warehouse Data'!A:H,8,FALSE),D2719)</f>
        <v>12.033941091181338</v>
      </c>
    </row>
    <row r="2720" spans="1:12" x14ac:dyDescent="0.3">
      <c r="A2720" t="s">
        <v>8816</v>
      </c>
      <c r="B2720" t="s">
        <v>6728</v>
      </c>
      <c r="C2720" t="s">
        <v>5766</v>
      </c>
      <c r="D2720" s="3">
        <v>10</v>
      </c>
      <c r="E2720" s="3" t="s">
        <v>6632</v>
      </c>
      <c r="F2720" s="9">
        <v>45280.773978703677</v>
      </c>
      <c r="G2720" s="9">
        <v>45280.959900000002</v>
      </c>
      <c r="H2720" s="9">
        <v>45281.613562037011</v>
      </c>
      <c r="I2720" s="5" t="str">
        <f>IF(VLOOKUP(B2720, 'Customer Data'!B:C,2,FALSE)='Order Data per SKU'!E2720,"","Different")</f>
        <v/>
      </c>
      <c r="J2720" s="5">
        <f>VLOOKUP(C2720,'Warehouse Data'!A:G,7,FALSE)</f>
        <v>59.99</v>
      </c>
      <c r="K2720" s="5">
        <f t="shared" si="42"/>
        <v>599.9</v>
      </c>
      <c r="L2720" s="15">
        <f>PRODUCT(VLOOKUP(C2720,'Warehouse Data'!A:H,8,FALSE),D2720)</f>
        <v>180.09935152616609</v>
      </c>
    </row>
    <row r="2721" spans="1:12" x14ac:dyDescent="0.3">
      <c r="A2721" t="s">
        <v>8816</v>
      </c>
      <c r="B2721" t="s">
        <v>6728</v>
      </c>
      <c r="C2721" t="s">
        <v>3166</v>
      </c>
      <c r="D2721" s="3">
        <v>8</v>
      </c>
      <c r="E2721" s="3" t="s">
        <v>6632</v>
      </c>
      <c r="F2721" s="9">
        <v>45280.773978703677</v>
      </c>
      <c r="G2721" s="9">
        <v>45280.911399999997</v>
      </c>
      <c r="H2721" s="9">
        <v>45281.613562037011</v>
      </c>
      <c r="I2721" s="5" t="str">
        <f>IF(VLOOKUP(B2721, 'Customer Data'!B:C,2,FALSE)='Order Data per SKU'!E2721,"","Different")</f>
        <v/>
      </c>
      <c r="J2721" s="5">
        <f>VLOOKUP(C2721,'Warehouse Data'!A:G,7,FALSE)</f>
        <v>54.99</v>
      </c>
      <c r="K2721" s="5">
        <f t="shared" si="42"/>
        <v>439.92</v>
      </c>
      <c r="L2721" s="15">
        <f>PRODUCT(VLOOKUP(C2721,'Warehouse Data'!A:H,8,FALSE),D2721)</f>
        <v>32.079553038513779</v>
      </c>
    </row>
    <row r="2722" spans="1:12" x14ac:dyDescent="0.3">
      <c r="A2722" t="s">
        <v>8817</v>
      </c>
      <c r="B2722" t="s">
        <v>7187</v>
      </c>
      <c r="C2722" t="s">
        <v>4907</v>
      </c>
      <c r="D2722" s="3">
        <v>7</v>
      </c>
      <c r="E2722" s="3" t="s">
        <v>6656</v>
      </c>
      <c r="F2722" s="9">
        <v>45281.18197870368</v>
      </c>
      <c r="G2722" s="9">
        <v>45281.228799999997</v>
      </c>
      <c r="H2722" s="9">
        <v>45281.704895370349</v>
      </c>
      <c r="I2722" s="5" t="str">
        <f>IF(VLOOKUP(B2722, 'Customer Data'!B:C,2,FALSE)='Order Data per SKU'!E2722,"","Different")</f>
        <v/>
      </c>
      <c r="J2722" s="5">
        <f>VLOOKUP(C2722,'Warehouse Data'!A:G,7,FALSE)</f>
        <v>4.99</v>
      </c>
      <c r="K2722" s="5">
        <f t="shared" si="42"/>
        <v>34.93</v>
      </c>
      <c r="L2722" s="15">
        <f>PRODUCT(VLOOKUP(C2722,'Warehouse Data'!A:H,8,FALSE),D2722)</f>
        <v>2.1086383780972113</v>
      </c>
    </row>
    <row r="2723" spans="1:12" x14ac:dyDescent="0.3">
      <c r="A2723" t="s">
        <v>8818</v>
      </c>
      <c r="B2723" t="s">
        <v>6832</v>
      </c>
      <c r="C2723" t="s">
        <v>4119</v>
      </c>
      <c r="D2723" s="3">
        <v>3</v>
      </c>
      <c r="E2723" s="3" t="s">
        <v>6627</v>
      </c>
      <c r="F2723" s="9">
        <v>45281.555978703684</v>
      </c>
      <c r="G2723" s="9">
        <v>45281.826999999997</v>
      </c>
      <c r="H2723" s="9">
        <v>45281.96361759257</v>
      </c>
      <c r="I2723" s="5" t="str">
        <f>IF(VLOOKUP(B2723, 'Customer Data'!B:C,2,FALSE)='Order Data per SKU'!E2723,"","Different")</f>
        <v/>
      </c>
      <c r="J2723" s="5">
        <f>VLOOKUP(C2723,'Warehouse Data'!A:G,7,FALSE)</f>
        <v>39.99</v>
      </c>
      <c r="K2723" s="5">
        <f t="shared" si="42"/>
        <v>119.97</v>
      </c>
      <c r="L2723" s="15">
        <f>PRODUCT(VLOOKUP(C2723,'Warehouse Data'!A:H,8,FALSE),D2723)</f>
        <v>30.006517029187584</v>
      </c>
    </row>
    <row r="2724" spans="1:12" x14ac:dyDescent="0.3">
      <c r="A2724" t="s">
        <v>8818</v>
      </c>
      <c r="B2724" t="s">
        <v>6832</v>
      </c>
      <c r="C2724" t="s">
        <v>4445</v>
      </c>
      <c r="D2724" s="3">
        <v>6</v>
      </c>
      <c r="E2724" s="3" t="s">
        <v>6627</v>
      </c>
      <c r="F2724" s="9">
        <v>45281.555978703684</v>
      </c>
      <c r="G2724" s="9">
        <v>45281.609199999999</v>
      </c>
      <c r="H2724" s="9">
        <v>45281.96361759257</v>
      </c>
      <c r="I2724" s="5" t="str">
        <f>IF(VLOOKUP(B2724, 'Customer Data'!B:C,2,FALSE)='Order Data per SKU'!E2724,"","Different")</f>
        <v/>
      </c>
      <c r="J2724" s="5">
        <f>VLOOKUP(C2724,'Warehouse Data'!A:G,7,FALSE)</f>
        <v>12.99</v>
      </c>
      <c r="K2724" s="5">
        <f t="shared" si="42"/>
        <v>77.94</v>
      </c>
      <c r="L2724" s="15">
        <f>PRODUCT(VLOOKUP(C2724,'Warehouse Data'!A:H,8,FALSE),D2724)</f>
        <v>15.019226471803709</v>
      </c>
    </row>
    <row r="2725" spans="1:12" x14ac:dyDescent="0.3">
      <c r="A2725" t="s">
        <v>8818</v>
      </c>
      <c r="B2725" t="s">
        <v>6832</v>
      </c>
      <c r="C2725" t="s">
        <v>3485</v>
      </c>
      <c r="D2725" s="3">
        <v>4</v>
      </c>
      <c r="E2725" s="3" t="s">
        <v>6627</v>
      </c>
      <c r="F2725" s="9">
        <v>45281.555978703684</v>
      </c>
      <c r="G2725" s="9">
        <v>45281.931600000004</v>
      </c>
      <c r="H2725" s="9">
        <v>45281.96361759257</v>
      </c>
      <c r="I2725" s="5" t="str">
        <f>IF(VLOOKUP(B2725, 'Customer Data'!B:C,2,FALSE)='Order Data per SKU'!E2725,"","Different")</f>
        <v/>
      </c>
      <c r="J2725" s="5">
        <f>VLOOKUP(C2725,'Warehouse Data'!A:G,7,FALSE)</f>
        <v>6.99</v>
      </c>
      <c r="K2725" s="5">
        <f t="shared" si="42"/>
        <v>27.96</v>
      </c>
      <c r="L2725" s="15">
        <f>PRODUCT(VLOOKUP(C2725,'Warehouse Data'!A:H,8,FALSE),D2725)</f>
        <v>2.0257876389395988</v>
      </c>
    </row>
    <row r="2726" spans="1:12" x14ac:dyDescent="0.3">
      <c r="A2726" t="s">
        <v>8819</v>
      </c>
      <c r="B2726" t="s">
        <v>6735</v>
      </c>
      <c r="C2726" t="s">
        <v>5042</v>
      </c>
      <c r="D2726" s="3">
        <v>3</v>
      </c>
      <c r="E2726" s="3" t="s">
        <v>6633</v>
      </c>
      <c r="F2726" s="9">
        <v>45281.838978703687</v>
      </c>
      <c r="G2726" s="9">
        <v>45281.925999999999</v>
      </c>
      <c r="H2726" s="9">
        <v>45282.036200925912</v>
      </c>
      <c r="I2726" s="5" t="str">
        <f>IF(VLOOKUP(B2726, 'Customer Data'!B:C,2,FALSE)='Order Data per SKU'!E2726,"","Different")</f>
        <v/>
      </c>
      <c r="J2726" s="5">
        <f>VLOOKUP(C2726,'Warehouse Data'!A:G,7,FALSE)</f>
        <v>12.99</v>
      </c>
      <c r="K2726" s="5">
        <f t="shared" si="42"/>
        <v>38.97</v>
      </c>
      <c r="L2726" s="15">
        <f>PRODUCT(VLOOKUP(C2726,'Warehouse Data'!A:H,8,FALSE),D2726)</f>
        <v>0.60868883793804052</v>
      </c>
    </row>
    <row r="2727" spans="1:12" x14ac:dyDescent="0.3">
      <c r="A2727" t="s">
        <v>8820</v>
      </c>
      <c r="B2727" t="s">
        <v>6775</v>
      </c>
      <c r="C2727" t="s">
        <v>4748</v>
      </c>
      <c r="D2727" s="3">
        <v>7</v>
      </c>
      <c r="E2727" s="3" t="s">
        <v>6623</v>
      </c>
      <c r="F2727" s="9">
        <v>45282.019978703684</v>
      </c>
      <c r="G2727" s="9">
        <v>45282.147900000004</v>
      </c>
      <c r="H2727" s="9">
        <v>45282.499839814795</v>
      </c>
      <c r="I2727" s="5" t="str">
        <f>IF(VLOOKUP(B2727, 'Customer Data'!B:C,2,FALSE)='Order Data per SKU'!E2727,"","Different")</f>
        <v/>
      </c>
      <c r="J2727" s="5">
        <f>VLOOKUP(C2727,'Warehouse Data'!A:G,7,FALSE)</f>
        <v>12.99</v>
      </c>
      <c r="K2727" s="5">
        <f t="shared" si="42"/>
        <v>90.93</v>
      </c>
      <c r="L2727" s="15">
        <f>PRODUCT(VLOOKUP(C2727,'Warehouse Data'!A:H,8,FALSE),D2727)</f>
        <v>3.5646523873140556</v>
      </c>
    </row>
    <row r="2728" spans="1:12" x14ac:dyDescent="0.3">
      <c r="A2728" t="s">
        <v>8820</v>
      </c>
      <c r="B2728" t="s">
        <v>6775</v>
      </c>
      <c r="C2728" t="s">
        <v>4163</v>
      </c>
      <c r="D2728" s="3">
        <v>2</v>
      </c>
      <c r="E2728" s="3" t="s">
        <v>6623</v>
      </c>
      <c r="F2728" s="9">
        <v>45282.019978703684</v>
      </c>
      <c r="G2728" s="9">
        <v>45282.2883</v>
      </c>
      <c r="H2728" s="9">
        <v>45282.499839814795</v>
      </c>
      <c r="I2728" s="5" t="str">
        <f>IF(VLOOKUP(B2728, 'Customer Data'!B:C,2,FALSE)='Order Data per SKU'!E2728,"","Different")</f>
        <v/>
      </c>
      <c r="J2728" s="5">
        <f>VLOOKUP(C2728,'Warehouse Data'!A:G,7,FALSE)</f>
        <v>29.99</v>
      </c>
      <c r="K2728" s="5">
        <f t="shared" si="42"/>
        <v>59.98</v>
      </c>
      <c r="L2728" s="15">
        <f>PRODUCT(VLOOKUP(C2728,'Warehouse Data'!A:H,8,FALSE),D2728)</f>
        <v>1.0134078595710319</v>
      </c>
    </row>
    <row r="2729" spans="1:12" x14ac:dyDescent="0.3">
      <c r="A2729" t="s">
        <v>8820</v>
      </c>
      <c r="B2729" t="s">
        <v>6775</v>
      </c>
      <c r="C2729" t="s">
        <v>5562</v>
      </c>
      <c r="D2729" s="3">
        <v>6</v>
      </c>
      <c r="E2729" s="3" t="s">
        <v>6623</v>
      </c>
      <c r="F2729" s="9">
        <v>45282.019978703684</v>
      </c>
      <c r="G2729" s="9">
        <v>45282.066899999998</v>
      </c>
      <c r="H2729" s="9">
        <v>45282.499839814795</v>
      </c>
      <c r="I2729" s="5" t="str">
        <f>IF(VLOOKUP(B2729, 'Customer Data'!B:C,2,FALSE)='Order Data per SKU'!E2729,"","Different")</f>
        <v/>
      </c>
      <c r="J2729" s="5">
        <f>VLOOKUP(C2729,'Warehouse Data'!A:G,7,FALSE)</f>
        <v>34.99</v>
      </c>
      <c r="K2729" s="5">
        <f t="shared" si="42"/>
        <v>209.94</v>
      </c>
      <c r="L2729" s="15">
        <f>PRODUCT(VLOOKUP(C2729,'Warehouse Data'!A:H,8,FALSE),D2729)</f>
        <v>30.037164316072037</v>
      </c>
    </row>
    <row r="2730" spans="1:12" x14ac:dyDescent="0.3">
      <c r="A2730" t="s">
        <v>8821</v>
      </c>
      <c r="B2730" t="s">
        <v>6823</v>
      </c>
      <c r="C2730" t="s">
        <v>3377</v>
      </c>
      <c r="D2730" s="3">
        <v>7</v>
      </c>
      <c r="E2730" s="3" t="s">
        <v>6631</v>
      </c>
      <c r="F2730" s="9">
        <v>45282.100978703682</v>
      </c>
      <c r="G2730" s="9">
        <v>45282.184300000001</v>
      </c>
      <c r="H2730" s="9">
        <v>45282.320423148129</v>
      </c>
      <c r="I2730" s="5" t="str">
        <f>IF(VLOOKUP(B2730, 'Customer Data'!B:C,2,FALSE)='Order Data per SKU'!E2730,"","Different")</f>
        <v/>
      </c>
      <c r="J2730" s="5">
        <f>VLOOKUP(C2730,'Warehouse Data'!A:G,7,FALSE)</f>
        <v>39.99</v>
      </c>
      <c r="K2730" s="5">
        <f t="shared" si="42"/>
        <v>279.93</v>
      </c>
      <c r="L2730" s="15">
        <f>PRODUCT(VLOOKUP(C2730,'Warehouse Data'!A:H,8,FALSE),D2730)</f>
        <v>1.4091530216357715</v>
      </c>
    </row>
    <row r="2731" spans="1:12" x14ac:dyDescent="0.3">
      <c r="A2731" t="s">
        <v>8822</v>
      </c>
      <c r="B2731" t="s">
        <v>6844</v>
      </c>
      <c r="C2731" t="s">
        <v>4151</v>
      </c>
      <c r="D2731" s="3">
        <v>3</v>
      </c>
      <c r="E2731" s="3" t="s">
        <v>6626</v>
      </c>
      <c r="F2731" s="9">
        <v>45282.172978703682</v>
      </c>
      <c r="G2731" s="9">
        <v>45282.184999999998</v>
      </c>
      <c r="H2731" s="9">
        <v>45283.092423148126</v>
      </c>
      <c r="I2731" s="5" t="str">
        <f>IF(VLOOKUP(B2731, 'Customer Data'!B:C,2,FALSE)='Order Data per SKU'!E2731,"","Different")</f>
        <v/>
      </c>
      <c r="J2731" s="5">
        <f>VLOOKUP(C2731,'Warehouse Data'!A:G,7,FALSE)</f>
        <v>14.99</v>
      </c>
      <c r="K2731" s="5">
        <f t="shared" si="42"/>
        <v>44.97</v>
      </c>
      <c r="L2731" s="15">
        <f>PRODUCT(VLOOKUP(C2731,'Warehouse Data'!A:H,8,FALSE),D2731)</f>
        <v>0.30030871727332364</v>
      </c>
    </row>
    <row r="2732" spans="1:12" x14ac:dyDescent="0.3">
      <c r="A2732" t="s">
        <v>8822</v>
      </c>
      <c r="B2732" t="s">
        <v>6844</v>
      </c>
      <c r="C2732" t="s">
        <v>5569</v>
      </c>
      <c r="D2732" s="3">
        <v>5</v>
      </c>
      <c r="E2732" s="3" t="s">
        <v>6626</v>
      </c>
      <c r="F2732" s="9">
        <v>45282.172978703682</v>
      </c>
      <c r="G2732" s="9">
        <v>45282.5605</v>
      </c>
      <c r="H2732" s="9">
        <v>45283.092423148126</v>
      </c>
      <c r="I2732" s="5" t="str">
        <f>IF(VLOOKUP(B2732, 'Customer Data'!B:C,2,FALSE)='Order Data per SKU'!E2732,"","Different")</f>
        <v/>
      </c>
      <c r="J2732" s="5">
        <f>VLOOKUP(C2732,'Warehouse Data'!A:G,7,FALSE)</f>
        <v>129.99</v>
      </c>
      <c r="K2732" s="5">
        <f t="shared" si="42"/>
        <v>649.95000000000005</v>
      </c>
      <c r="L2732" s="15">
        <f>PRODUCT(VLOOKUP(C2732,'Warehouse Data'!A:H,8,FALSE),D2732)</f>
        <v>25.010859996393155</v>
      </c>
    </row>
    <row r="2733" spans="1:12" x14ac:dyDescent="0.3">
      <c r="A2733" t="s">
        <v>8823</v>
      </c>
      <c r="B2733" t="s">
        <v>7094</v>
      </c>
      <c r="C2733" t="s">
        <v>5225</v>
      </c>
      <c r="D2733" s="3">
        <v>3</v>
      </c>
      <c r="E2733" s="3" t="s">
        <v>6653</v>
      </c>
      <c r="F2733" s="9">
        <v>45282.548978703679</v>
      </c>
      <c r="G2733" s="9">
        <v>45283.259400000003</v>
      </c>
      <c r="H2733" s="9">
        <v>45283.512173148119</v>
      </c>
      <c r="I2733" s="5" t="str">
        <f>IF(VLOOKUP(B2733, 'Customer Data'!B:C,2,FALSE)='Order Data per SKU'!E2733,"","Different")</f>
        <v/>
      </c>
      <c r="J2733" s="5">
        <f>VLOOKUP(C2733,'Warehouse Data'!A:G,7,FALSE)</f>
        <v>21.99</v>
      </c>
      <c r="K2733" s="5">
        <f t="shared" si="42"/>
        <v>65.97</v>
      </c>
      <c r="L2733" s="15">
        <f>PRODUCT(VLOOKUP(C2733,'Warehouse Data'!A:H,8,FALSE),D2733)</f>
        <v>12.012151164080553</v>
      </c>
    </row>
    <row r="2734" spans="1:12" x14ac:dyDescent="0.3">
      <c r="A2734" t="s">
        <v>8823</v>
      </c>
      <c r="B2734" t="s">
        <v>7094</v>
      </c>
      <c r="C2734" t="s">
        <v>4639</v>
      </c>
      <c r="D2734" s="3">
        <v>4</v>
      </c>
      <c r="E2734" s="3" t="s">
        <v>6653</v>
      </c>
      <c r="F2734" s="9">
        <v>45282.548978703679</v>
      </c>
      <c r="G2734" s="9">
        <v>45282.939899999998</v>
      </c>
      <c r="H2734" s="9">
        <v>45283.512173148119</v>
      </c>
      <c r="I2734" s="5" t="str">
        <f>IF(VLOOKUP(B2734, 'Customer Data'!B:C,2,FALSE)='Order Data per SKU'!E2734,"","Different")</f>
        <v/>
      </c>
      <c r="J2734" s="5">
        <f>VLOOKUP(C2734,'Warehouse Data'!A:G,7,FALSE)</f>
        <v>12.99</v>
      </c>
      <c r="K2734" s="5">
        <f t="shared" si="42"/>
        <v>51.96</v>
      </c>
      <c r="L2734" s="15">
        <f>PRODUCT(VLOOKUP(C2734,'Warehouse Data'!A:H,8,FALSE),D2734)</f>
        <v>4.8069297883395503</v>
      </c>
    </row>
    <row r="2735" spans="1:12" x14ac:dyDescent="0.3">
      <c r="A2735" t="s">
        <v>8824</v>
      </c>
      <c r="B2735" t="s">
        <v>7142</v>
      </c>
      <c r="C2735" t="s">
        <v>3142</v>
      </c>
      <c r="D2735" s="3">
        <v>6</v>
      </c>
      <c r="E2735" s="3" t="s">
        <v>6653</v>
      </c>
      <c r="F2735" s="9">
        <v>45282.966978703676</v>
      </c>
      <c r="G2735" s="9">
        <v>45282.982900000003</v>
      </c>
      <c r="H2735" s="9">
        <v>45282.992673148117</v>
      </c>
      <c r="I2735" s="5" t="str">
        <f>IF(VLOOKUP(B2735, 'Customer Data'!B:C,2,FALSE)='Order Data per SKU'!E2735,"","Different")</f>
        <v/>
      </c>
      <c r="J2735" s="5">
        <f>VLOOKUP(C2735,'Warehouse Data'!A:G,7,FALSE)</f>
        <v>89.99</v>
      </c>
      <c r="K2735" s="5">
        <f t="shared" si="42"/>
        <v>539.93999999999994</v>
      </c>
      <c r="L2735" s="15">
        <f>PRODUCT(VLOOKUP(C2735,'Warehouse Data'!A:H,8,FALSE),D2735)</f>
        <v>3.0120914288354728</v>
      </c>
    </row>
    <row r="2736" spans="1:12" x14ac:dyDescent="0.3">
      <c r="A2736" t="s">
        <v>8824</v>
      </c>
      <c r="B2736" t="s">
        <v>7142</v>
      </c>
      <c r="C2736" t="s">
        <v>4358</v>
      </c>
      <c r="D2736" s="3">
        <v>1</v>
      </c>
      <c r="E2736" s="3" t="s">
        <v>6653</v>
      </c>
      <c r="F2736" s="9">
        <v>45282.966978703676</v>
      </c>
      <c r="G2736" s="9">
        <v>45282.975899999998</v>
      </c>
      <c r="H2736" s="9">
        <v>45282.992673148117</v>
      </c>
      <c r="I2736" s="5" t="str">
        <f>IF(VLOOKUP(B2736, 'Customer Data'!B:C,2,FALSE)='Order Data per SKU'!E2736,"","Different")</f>
        <v/>
      </c>
      <c r="J2736" s="5">
        <f>VLOOKUP(C2736,'Warehouse Data'!A:G,7,FALSE)</f>
        <v>12.99</v>
      </c>
      <c r="K2736" s="5">
        <f t="shared" si="42"/>
        <v>12.99</v>
      </c>
      <c r="L2736" s="15">
        <f>PRODUCT(VLOOKUP(C2736,'Warehouse Data'!A:H,8,FALSE),D2736)</f>
        <v>10.005344326434612</v>
      </c>
    </row>
    <row r="2737" spans="1:12" x14ac:dyDescent="0.3">
      <c r="A2737" t="s">
        <v>8824</v>
      </c>
      <c r="B2737" t="s">
        <v>7142</v>
      </c>
      <c r="C2737" t="s">
        <v>4584</v>
      </c>
      <c r="D2737" s="3">
        <v>9</v>
      </c>
      <c r="E2737" s="3" t="s">
        <v>6653</v>
      </c>
      <c r="F2737" s="9">
        <v>45282.966978703676</v>
      </c>
      <c r="G2737" s="9">
        <v>45282.9905</v>
      </c>
      <c r="H2737" s="9">
        <v>45282.992673148117</v>
      </c>
      <c r="I2737" s="5" t="str">
        <f>IF(VLOOKUP(B2737, 'Customer Data'!B:C,2,FALSE)='Order Data per SKU'!E2737,"","Different")</f>
        <v/>
      </c>
      <c r="J2737" s="5">
        <f>VLOOKUP(C2737,'Warehouse Data'!A:G,7,FALSE)</f>
        <v>19.989999999999998</v>
      </c>
      <c r="K2737" s="5">
        <f t="shared" si="42"/>
        <v>179.91</v>
      </c>
      <c r="L2737" s="15">
        <f>PRODUCT(VLOOKUP(C2737,'Warehouse Data'!A:H,8,FALSE),D2737)</f>
        <v>63.047342419715918</v>
      </c>
    </row>
    <row r="2738" spans="1:12" x14ac:dyDescent="0.3">
      <c r="A2738" t="s">
        <v>8825</v>
      </c>
      <c r="B2738" t="s">
        <v>6931</v>
      </c>
      <c r="C2738" t="s">
        <v>5249</v>
      </c>
      <c r="D2738" s="3">
        <v>4</v>
      </c>
      <c r="E2738" s="3" t="s">
        <v>6635</v>
      </c>
      <c r="F2738" s="9">
        <v>45283.039978703673</v>
      </c>
      <c r="G2738" s="9">
        <v>45283.084199999998</v>
      </c>
      <c r="H2738" s="9">
        <v>45283.129562037007</v>
      </c>
      <c r="I2738" s="5" t="str">
        <f>IF(VLOOKUP(B2738, 'Customer Data'!B:C,2,FALSE)='Order Data per SKU'!E2738,"","Different")</f>
        <v>Different</v>
      </c>
      <c r="J2738" s="5">
        <f>VLOOKUP(C2738,'Warehouse Data'!A:G,7,FALSE)</f>
        <v>40.99</v>
      </c>
      <c r="K2738" s="5">
        <f t="shared" si="42"/>
        <v>163.96</v>
      </c>
      <c r="L2738" s="15">
        <f>PRODUCT(VLOOKUP(C2738,'Warehouse Data'!A:H,8,FALSE),D2738)</f>
        <v>4.0115430138641628</v>
      </c>
    </row>
    <row r="2739" spans="1:12" x14ac:dyDescent="0.3">
      <c r="A2739" t="s">
        <v>8825</v>
      </c>
      <c r="B2739" t="s">
        <v>6931</v>
      </c>
      <c r="C2739" t="s">
        <v>3611</v>
      </c>
      <c r="D2739" s="3">
        <v>6</v>
      </c>
      <c r="E2739" s="3" t="s">
        <v>6635</v>
      </c>
      <c r="F2739" s="9">
        <v>45283.039978703673</v>
      </c>
      <c r="G2739" s="9">
        <v>45283.085200000001</v>
      </c>
      <c r="H2739" s="9">
        <v>45283.129562037007</v>
      </c>
      <c r="I2739" s="5" t="str">
        <f>IF(VLOOKUP(B2739, 'Customer Data'!B:C,2,FALSE)='Order Data per SKU'!E2739,"","Different")</f>
        <v>Different</v>
      </c>
      <c r="J2739" s="5">
        <f>VLOOKUP(C2739,'Warehouse Data'!A:G,7,FALSE)</f>
        <v>14.99</v>
      </c>
      <c r="K2739" s="5">
        <f t="shared" si="42"/>
        <v>89.94</v>
      </c>
      <c r="L2739" s="15">
        <f>PRODUCT(VLOOKUP(C2739,'Warehouse Data'!A:H,8,FALSE),D2739)</f>
        <v>6.0341752801018895</v>
      </c>
    </row>
    <row r="2740" spans="1:12" x14ac:dyDescent="0.3">
      <c r="A2740" t="s">
        <v>8826</v>
      </c>
      <c r="B2740" t="s">
        <v>6913</v>
      </c>
      <c r="C2740" t="s">
        <v>5355</v>
      </c>
      <c r="D2740" s="3">
        <v>3</v>
      </c>
      <c r="E2740" s="3" t="s">
        <v>6632</v>
      </c>
      <c r="F2740" s="9">
        <v>45283.296978703671</v>
      </c>
      <c r="G2740" s="9">
        <v>45283.636299999998</v>
      </c>
      <c r="H2740" s="9">
        <v>45284.217117592561</v>
      </c>
      <c r="I2740" s="5" t="str">
        <f>IF(VLOOKUP(B2740, 'Customer Data'!B:C,2,FALSE)='Order Data per SKU'!E2740,"","Different")</f>
        <v/>
      </c>
      <c r="J2740" s="5">
        <f>VLOOKUP(C2740,'Warehouse Data'!A:G,7,FALSE)</f>
        <v>12.99</v>
      </c>
      <c r="K2740" s="5">
        <f t="shared" si="42"/>
        <v>38.97</v>
      </c>
      <c r="L2740" s="15">
        <f>PRODUCT(VLOOKUP(C2740,'Warehouse Data'!A:H,8,FALSE),D2740)</f>
        <v>1.5104508256057017</v>
      </c>
    </row>
    <row r="2741" spans="1:12" x14ac:dyDescent="0.3">
      <c r="A2741" t="s">
        <v>8826</v>
      </c>
      <c r="B2741" t="s">
        <v>6913</v>
      </c>
      <c r="C2741" t="s">
        <v>5464</v>
      </c>
      <c r="D2741" s="3">
        <v>9</v>
      </c>
      <c r="E2741" s="3" t="s">
        <v>6632</v>
      </c>
      <c r="F2741" s="9">
        <v>45283.296978703671</v>
      </c>
      <c r="G2741" s="9">
        <v>45283.9859</v>
      </c>
      <c r="H2741" s="9">
        <v>45284.217117592561</v>
      </c>
      <c r="I2741" s="5" t="str">
        <f>IF(VLOOKUP(B2741, 'Customer Data'!B:C,2,FALSE)='Order Data per SKU'!E2741,"","Different")</f>
        <v/>
      </c>
      <c r="J2741" s="5">
        <f>VLOOKUP(C2741,'Warehouse Data'!A:G,7,FALSE)</f>
        <v>34.99</v>
      </c>
      <c r="K2741" s="5">
        <f t="shared" si="42"/>
        <v>314.91000000000003</v>
      </c>
      <c r="L2741" s="15">
        <f>PRODUCT(VLOOKUP(C2741,'Warehouse Data'!A:H,8,FALSE),D2741)</f>
        <v>1.8698870872100593</v>
      </c>
    </row>
    <row r="2742" spans="1:12" x14ac:dyDescent="0.3">
      <c r="A2742" t="s">
        <v>8827</v>
      </c>
      <c r="B2742" t="s">
        <v>6952</v>
      </c>
      <c r="C2742" t="s">
        <v>4127</v>
      </c>
      <c r="D2742" s="3">
        <v>7</v>
      </c>
      <c r="E2742" s="3" t="s">
        <v>6656</v>
      </c>
      <c r="F2742" s="9">
        <v>45283.371978703668</v>
      </c>
      <c r="G2742" s="9">
        <v>45283.408799999997</v>
      </c>
      <c r="H2742" s="9">
        <v>45283.459478703669</v>
      </c>
      <c r="I2742" s="5" t="str">
        <f>IF(VLOOKUP(B2742, 'Customer Data'!B:C,2,FALSE)='Order Data per SKU'!E2742,"","Different")</f>
        <v/>
      </c>
      <c r="J2742" s="5">
        <f>VLOOKUP(C2742,'Warehouse Data'!A:G,7,FALSE)</f>
        <v>49.99</v>
      </c>
      <c r="K2742" s="5">
        <f t="shared" si="42"/>
        <v>349.93</v>
      </c>
      <c r="L2742" s="15">
        <f>PRODUCT(VLOOKUP(C2742,'Warehouse Data'!A:H,8,FALSE),D2742)</f>
        <v>0.73717581300031942</v>
      </c>
    </row>
    <row r="2743" spans="1:12" x14ac:dyDescent="0.3">
      <c r="A2743" t="s">
        <v>8827</v>
      </c>
      <c r="B2743" t="s">
        <v>6952</v>
      </c>
      <c r="C2743" t="s">
        <v>4628</v>
      </c>
      <c r="D2743" s="3">
        <v>5</v>
      </c>
      <c r="E2743" s="3" t="s">
        <v>6656</v>
      </c>
      <c r="F2743" s="9">
        <v>45283.371978703668</v>
      </c>
      <c r="G2743" s="9">
        <v>45283.398200000003</v>
      </c>
      <c r="H2743" s="9">
        <v>45283.459478703669</v>
      </c>
      <c r="I2743" s="5" t="str">
        <f>IF(VLOOKUP(B2743, 'Customer Data'!B:C,2,FALSE)='Order Data per SKU'!E2743,"","Different")</f>
        <v/>
      </c>
      <c r="J2743" s="5">
        <f>VLOOKUP(C2743,'Warehouse Data'!A:G,7,FALSE)</f>
        <v>13.99</v>
      </c>
      <c r="K2743" s="5">
        <f t="shared" si="42"/>
        <v>69.95</v>
      </c>
      <c r="L2743" s="15">
        <f>PRODUCT(VLOOKUP(C2743,'Warehouse Data'!A:H,8,FALSE),D2743)</f>
        <v>7.5082055012848334</v>
      </c>
    </row>
    <row r="2744" spans="1:12" x14ac:dyDescent="0.3">
      <c r="A2744" t="s">
        <v>8828</v>
      </c>
      <c r="B2744" t="s">
        <v>6769</v>
      </c>
      <c r="C2744" t="s">
        <v>4956</v>
      </c>
      <c r="D2744" s="3">
        <v>8</v>
      </c>
      <c r="E2744" s="3" t="s">
        <v>6619</v>
      </c>
      <c r="F2744" s="9">
        <v>45283.469978703666</v>
      </c>
      <c r="G2744" s="9">
        <v>45283.9588</v>
      </c>
      <c r="H2744" s="9">
        <v>45284.127617592552</v>
      </c>
      <c r="I2744" s="5" t="str">
        <f>IF(VLOOKUP(B2744, 'Customer Data'!B:C,2,FALSE)='Order Data per SKU'!E2744,"","Different")</f>
        <v/>
      </c>
      <c r="J2744" s="5">
        <f>VLOOKUP(C2744,'Warehouse Data'!A:G,7,FALSE)</f>
        <v>10.99</v>
      </c>
      <c r="K2744" s="5">
        <f t="shared" si="42"/>
        <v>87.92</v>
      </c>
      <c r="L2744" s="15">
        <f>PRODUCT(VLOOKUP(C2744,'Warehouse Data'!A:H,8,FALSE),D2744)</f>
        <v>96.031912558010589</v>
      </c>
    </row>
    <row r="2745" spans="1:12" x14ac:dyDescent="0.3">
      <c r="A2745" t="s">
        <v>8828</v>
      </c>
      <c r="B2745" t="s">
        <v>6769</v>
      </c>
      <c r="C2745" t="s">
        <v>3354</v>
      </c>
      <c r="D2745" s="3">
        <v>6</v>
      </c>
      <c r="E2745" s="3" t="s">
        <v>6619</v>
      </c>
      <c r="F2745" s="9">
        <v>45283.469978703666</v>
      </c>
      <c r="G2745" s="9">
        <v>45283.869299999998</v>
      </c>
      <c r="H2745" s="9">
        <v>45284.127617592552</v>
      </c>
      <c r="I2745" s="5" t="str">
        <f>IF(VLOOKUP(B2745, 'Customer Data'!B:C,2,FALSE)='Order Data per SKU'!E2745,"","Different")</f>
        <v/>
      </c>
      <c r="J2745" s="5">
        <f>VLOOKUP(C2745,'Warehouse Data'!A:G,7,FALSE)</f>
        <v>19.989999999999998</v>
      </c>
      <c r="K2745" s="5">
        <f t="shared" si="42"/>
        <v>119.94</v>
      </c>
      <c r="L2745" s="15">
        <f>PRODUCT(VLOOKUP(C2745,'Warehouse Data'!A:H,8,FALSE),D2745)</f>
        <v>180.04273216774936</v>
      </c>
    </row>
    <row r="2746" spans="1:12" x14ac:dyDescent="0.3">
      <c r="A2746" t="s">
        <v>8829</v>
      </c>
      <c r="B2746" t="s">
        <v>6963</v>
      </c>
      <c r="C2746" t="s">
        <v>3716</v>
      </c>
      <c r="D2746" s="3">
        <v>5</v>
      </c>
      <c r="E2746" s="3" t="s">
        <v>6648</v>
      </c>
      <c r="F2746" s="9">
        <v>45283.658978703665</v>
      </c>
      <c r="G2746" s="9">
        <v>45284.003400000001</v>
      </c>
      <c r="H2746" s="9">
        <v>45284.049256481441</v>
      </c>
      <c r="I2746" s="5" t="str">
        <f>IF(VLOOKUP(B2746, 'Customer Data'!B:C,2,FALSE)='Order Data per SKU'!E2746,"","Different")</f>
        <v>Different</v>
      </c>
      <c r="J2746" s="5">
        <f>VLOOKUP(C2746,'Warehouse Data'!A:G,7,FALSE)</f>
        <v>54.99</v>
      </c>
      <c r="K2746" s="5">
        <f t="shared" si="42"/>
        <v>274.95</v>
      </c>
      <c r="L2746" s="15">
        <f>PRODUCT(VLOOKUP(C2746,'Warehouse Data'!A:H,8,FALSE),D2746)</f>
        <v>220.02475682603946</v>
      </c>
    </row>
    <row r="2747" spans="1:12" x14ac:dyDescent="0.3">
      <c r="A2747" t="s">
        <v>8829</v>
      </c>
      <c r="B2747" t="s">
        <v>6963</v>
      </c>
      <c r="C2747" t="s">
        <v>3328</v>
      </c>
      <c r="D2747" s="3">
        <v>12</v>
      </c>
      <c r="E2747" s="3" t="s">
        <v>6648</v>
      </c>
      <c r="F2747" s="9">
        <v>45283.658978703665</v>
      </c>
      <c r="G2747" s="9">
        <v>45283.838300000003</v>
      </c>
      <c r="H2747" s="9">
        <v>45284.049256481441</v>
      </c>
      <c r="I2747" s="5" t="str">
        <f>IF(VLOOKUP(B2747, 'Customer Data'!B:C,2,FALSE)='Order Data per SKU'!E2747,"","Different")</f>
        <v>Different</v>
      </c>
      <c r="J2747" s="5">
        <f>VLOOKUP(C2747,'Warehouse Data'!A:G,7,FALSE)</f>
        <v>39.99</v>
      </c>
      <c r="K2747" s="5">
        <f t="shared" si="42"/>
        <v>479.88</v>
      </c>
      <c r="L2747" s="15">
        <f>PRODUCT(VLOOKUP(C2747,'Warehouse Data'!A:H,8,FALSE),D2747)</f>
        <v>6.1192208771498908</v>
      </c>
    </row>
    <row r="2748" spans="1:12" x14ac:dyDescent="0.3">
      <c r="A2748" t="s">
        <v>8830</v>
      </c>
      <c r="B2748" t="s">
        <v>6998</v>
      </c>
      <c r="C2748" t="s">
        <v>3247</v>
      </c>
      <c r="D2748" s="3">
        <v>9</v>
      </c>
      <c r="E2748" s="3" t="s">
        <v>6656</v>
      </c>
      <c r="F2748" s="9">
        <v>45283.783978703665</v>
      </c>
      <c r="G2748" s="9">
        <v>45283.852500000001</v>
      </c>
      <c r="H2748" s="9">
        <v>45283.862450925888</v>
      </c>
      <c r="I2748" s="5" t="str">
        <f>IF(VLOOKUP(B2748, 'Customer Data'!B:C,2,FALSE)='Order Data per SKU'!E2748,"","Different")</f>
        <v/>
      </c>
      <c r="J2748" s="5">
        <f>VLOOKUP(C2748,'Warehouse Data'!A:G,7,FALSE)</f>
        <v>76.989999999999995</v>
      </c>
      <c r="K2748" s="5">
        <f t="shared" si="42"/>
        <v>692.91</v>
      </c>
      <c r="L2748" s="15">
        <f>PRODUCT(VLOOKUP(C2748,'Warehouse Data'!A:H,8,FALSE),D2748)</f>
        <v>216.069530427052</v>
      </c>
    </row>
    <row r="2749" spans="1:12" x14ac:dyDescent="0.3">
      <c r="A2749" t="s">
        <v>8831</v>
      </c>
      <c r="B2749" t="s">
        <v>7242</v>
      </c>
      <c r="C2749" t="s">
        <v>5357</v>
      </c>
      <c r="D2749" s="3">
        <v>5</v>
      </c>
      <c r="E2749" s="3" t="s">
        <v>6661</v>
      </c>
      <c r="F2749" s="9">
        <v>45284.223978703667</v>
      </c>
      <c r="G2749" s="9">
        <v>45284.509100000003</v>
      </c>
      <c r="H2749" s="9">
        <v>45284.952450925892</v>
      </c>
      <c r="I2749" s="5" t="str">
        <f>IF(VLOOKUP(B2749, 'Customer Data'!B:C,2,FALSE)='Order Data per SKU'!E2749,"","Different")</f>
        <v/>
      </c>
      <c r="J2749" s="5">
        <f>VLOOKUP(C2749,'Warehouse Data'!A:G,7,FALSE)</f>
        <v>18.989999999999998</v>
      </c>
      <c r="K2749" s="5">
        <f t="shared" si="42"/>
        <v>94.949999999999989</v>
      </c>
      <c r="L2749" s="15">
        <f>PRODUCT(VLOOKUP(C2749,'Warehouse Data'!A:H,8,FALSE),D2749)</f>
        <v>150.00725989493037</v>
      </c>
    </row>
    <row r="2750" spans="1:12" x14ac:dyDescent="0.3">
      <c r="A2750" t="s">
        <v>8831</v>
      </c>
      <c r="B2750" t="s">
        <v>7242</v>
      </c>
      <c r="C2750" t="s">
        <v>5634</v>
      </c>
      <c r="D2750" s="3">
        <v>5</v>
      </c>
      <c r="E2750" s="3" t="s">
        <v>6661</v>
      </c>
      <c r="F2750" s="9">
        <v>45284.223978703667</v>
      </c>
      <c r="G2750" s="9">
        <v>45284.288800000002</v>
      </c>
      <c r="H2750" s="9">
        <v>45284.952450925892</v>
      </c>
      <c r="I2750" s="5" t="str">
        <f>IF(VLOOKUP(B2750, 'Customer Data'!B:C,2,FALSE)='Order Data per SKU'!E2750,"","Different")</f>
        <v/>
      </c>
      <c r="J2750" s="5">
        <f>VLOOKUP(C2750,'Warehouse Data'!A:G,7,FALSE)</f>
        <v>29.99</v>
      </c>
      <c r="K2750" s="5">
        <f t="shared" si="42"/>
        <v>149.94999999999999</v>
      </c>
      <c r="L2750" s="15">
        <f>PRODUCT(VLOOKUP(C2750,'Warehouse Data'!A:H,8,FALSE),D2750)</f>
        <v>175.03927682181381</v>
      </c>
    </row>
    <row r="2751" spans="1:12" x14ac:dyDescent="0.3">
      <c r="A2751" t="s">
        <v>8831</v>
      </c>
      <c r="B2751" t="s">
        <v>7242</v>
      </c>
      <c r="C2751" t="s">
        <v>5291</v>
      </c>
      <c r="D2751" s="3">
        <v>5</v>
      </c>
      <c r="E2751" s="3" t="s">
        <v>6661</v>
      </c>
      <c r="F2751" s="9">
        <v>45284.223978703667</v>
      </c>
      <c r="G2751" s="9">
        <v>45284.280700000003</v>
      </c>
      <c r="H2751" s="9">
        <v>45284.952450925892</v>
      </c>
      <c r="I2751" s="5" t="str">
        <f>IF(VLOOKUP(B2751, 'Customer Data'!B:C,2,FALSE)='Order Data per SKU'!E2751,"","Different")</f>
        <v/>
      </c>
      <c r="J2751" s="5">
        <f>VLOOKUP(C2751,'Warehouse Data'!A:G,7,FALSE)</f>
        <v>18.989999999999998</v>
      </c>
      <c r="K2751" s="5">
        <f t="shared" si="42"/>
        <v>94.949999999999989</v>
      </c>
      <c r="L2751" s="15">
        <f>PRODUCT(VLOOKUP(C2751,'Warehouse Data'!A:H,8,FALSE),D2751)</f>
        <v>120.00822416934129</v>
      </c>
    </row>
    <row r="2752" spans="1:12" x14ac:dyDescent="0.3">
      <c r="A2752" t="s">
        <v>8831</v>
      </c>
      <c r="B2752" t="s">
        <v>7242</v>
      </c>
      <c r="C2752" t="s">
        <v>3914</v>
      </c>
      <c r="D2752" s="3">
        <v>9</v>
      </c>
      <c r="E2752" s="3" t="s">
        <v>6661</v>
      </c>
      <c r="F2752" s="9">
        <v>45284.223978703667</v>
      </c>
      <c r="G2752" s="9">
        <v>45284.746299999999</v>
      </c>
      <c r="H2752" s="9">
        <v>45284.952450925892</v>
      </c>
      <c r="I2752" s="5" t="str">
        <f>IF(VLOOKUP(B2752, 'Customer Data'!B:C,2,FALSE)='Order Data per SKU'!E2752,"","Different")</f>
        <v/>
      </c>
      <c r="J2752" s="5">
        <f>VLOOKUP(C2752,'Warehouse Data'!A:G,7,FALSE)</f>
        <v>34.99</v>
      </c>
      <c r="K2752" s="5">
        <f t="shared" si="42"/>
        <v>314.91000000000003</v>
      </c>
      <c r="L2752" s="15">
        <f>PRODUCT(VLOOKUP(C2752,'Warehouse Data'!A:H,8,FALSE),D2752)</f>
        <v>0.95983277123713717</v>
      </c>
    </row>
    <row r="2753" spans="1:12" x14ac:dyDescent="0.3">
      <c r="A2753" t="s">
        <v>8832</v>
      </c>
      <c r="B2753" t="s">
        <v>7042</v>
      </c>
      <c r="C2753" t="s">
        <v>3801</v>
      </c>
      <c r="D2753" s="3">
        <v>1</v>
      </c>
      <c r="E2753" s="3" t="s">
        <v>6653</v>
      </c>
      <c r="F2753" s="9">
        <v>45284.627978703669</v>
      </c>
      <c r="G2753" s="9">
        <v>45284.9447</v>
      </c>
      <c r="H2753" s="9">
        <v>45285.126589814783</v>
      </c>
      <c r="I2753" s="5" t="str">
        <f>IF(VLOOKUP(B2753, 'Customer Data'!B:C,2,FALSE)='Order Data per SKU'!E2753,"","Different")</f>
        <v/>
      </c>
      <c r="J2753" s="5">
        <f>VLOOKUP(C2753,'Warehouse Data'!A:G,7,FALSE)</f>
        <v>8.99</v>
      </c>
      <c r="K2753" s="5">
        <f t="shared" si="42"/>
        <v>8.99</v>
      </c>
      <c r="L2753" s="15">
        <f>PRODUCT(VLOOKUP(C2753,'Warehouse Data'!A:H,8,FALSE),D2753)</f>
        <v>3.0093506268491534</v>
      </c>
    </row>
    <row r="2754" spans="1:12" x14ac:dyDescent="0.3">
      <c r="A2754" t="s">
        <v>8832</v>
      </c>
      <c r="B2754" t="s">
        <v>7042</v>
      </c>
      <c r="C2754" t="s">
        <v>4811</v>
      </c>
      <c r="D2754" s="3">
        <v>6</v>
      </c>
      <c r="E2754" s="3" t="s">
        <v>6653</v>
      </c>
      <c r="F2754" s="9">
        <v>45284.627978703669</v>
      </c>
      <c r="G2754" s="9">
        <v>45284.788</v>
      </c>
      <c r="H2754" s="9">
        <v>45285.126589814783</v>
      </c>
      <c r="I2754" s="5" t="str">
        <f>IF(VLOOKUP(B2754, 'Customer Data'!B:C,2,FALSE)='Order Data per SKU'!E2754,"","Different")</f>
        <v/>
      </c>
      <c r="J2754" s="5">
        <f>VLOOKUP(C2754,'Warehouse Data'!A:G,7,FALSE)</f>
        <v>16.989999999999998</v>
      </c>
      <c r="K2754" s="5">
        <f t="shared" si="42"/>
        <v>101.94</v>
      </c>
      <c r="L2754" s="15">
        <f>PRODUCT(VLOOKUP(C2754,'Warehouse Data'!A:H,8,FALSE),D2754)</f>
        <v>66.0357280169398</v>
      </c>
    </row>
    <row r="2755" spans="1:12" x14ac:dyDescent="0.3">
      <c r="A2755" t="s">
        <v>8833</v>
      </c>
      <c r="B2755" t="s">
        <v>7010</v>
      </c>
      <c r="C2755" t="s">
        <v>4589</v>
      </c>
      <c r="D2755" s="3">
        <v>6</v>
      </c>
      <c r="E2755" s="3" t="s">
        <v>6628</v>
      </c>
      <c r="F2755" s="9">
        <v>45284.974978703671</v>
      </c>
      <c r="G2755" s="9">
        <v>45285.565699999999</v>
      </c>
      <c r="H2755" s="9">
        <v>45285.859700925896</v>
      </c>
      <c r="I2755" s="5" t="str">
        <f>IF(VLOOKUP(B2755, 'Customer Data'!B:C,2,FALSE)='Order Data per SKU'!E2755,"","Different")</f>
        <v/>
      </c>
      <c r="J2755" s="5">
        <f>VLOOKUP(C2755,'Warehouse Data'!A:G,7,FALSE)</f>
        <v>6.99</v>
      </c>
      <c r="K2755" s="5">
        <f t="shared" si="42"/>
        <v>41.94</v>
      </c>
      <c r="L2755" s="15">
        <f>PRODUCT(VLOOKUP(C2755,'Warehouse Data'!A:H,8,FALSE),D2755)</f>
        <v>3.0005697509270495</v>
      </c>
    </row>
    <row r="2756" spans="1:12" x14ac:dyDescent="0.3">
      <c r="A2756" t="s">
        <v>8834</v>
      </c>
      <c r="B2756" t="s">
        <v>7127</v>
      </c>
      <c r="C2756" t="s">
        <v>5123</v>
      </c>
      <c r="D2756" s="3">
        <v>5</v>
      </c>
      <c r="E2756" s="3" t="s">
        <v>6624</v>
      </c>
      <c r="F2756" s="9">
        <v>45285.163978703669</v>
      </c>
      <c r="G2756" s="9">
        <v>45285.442199999998</v>
      </c>
      <c r="H2756" s="9">
        <v>45285.506339814783</v>
      </c>
      <c r="I2756" s="5" t="str">
        <f>IF(VLOOKUP(B2756, 'Customer Data'!B:C,2,FALSE)='Order Data per SKU'!E2756,"","Different")</f>
        <v/>
      </c>
      <c r="J2756" s="5">
        <f>VLOOKUP(C2756,'Warehouse Data'!A:G,7,FALSE)</f>
        <v>28.99</v>
      </c>
      <c r="K2756" s="5">
        <f t="shared" ref="K2756:K2819" si="43">J2756*D2756</f>
        <v>144.94999999999999</v>
      </c>
      <c r="L2756" s="15">
        <f>PRODUCT(VLOOKUP(C2756,'Warehouse Data'!A:H,8,FALSE),D2756)</f>
        <v>2.5478761373533745</v>
      </c>
    </row>
    <row r="2757" spans="1:12" x14ac:dyDescent="0.3">
      <c r="A2757" t="s">
        <v>8834</v>
      </c>
      <c r="B2757" t="s">
        <v>7127</v>
      </c>
      <c r="C2757" t="s">
        <v>5508</v>
      </c>
      <c r="D2757" s="3">
        <v>4</v>
      </c>
      <c r="E2757" s="3" t="s">
        <v>6624</v>
      </c>
      <c r="F2757" s="9">
        <v>45285.163978703669</v>
      </c>
      <c r="G2757" s="9">
        <v>45285.1895</v>
      </c>
      <c r="H2757" s="9">
        <v>45285.506339814783</v>
      </c>
      <c r="I2757" s="5" t="str">
        <f>IF(VLOOKUP(B2757, 'Customer Data'!B:C,2,FALSE)='Order Data per SKU'!E2757,"","Different")</f>
        <v/>
      </c>
      <c r="J2757" s="5">
        <f>VLOOKUP(C2757,'Warehouse Data'!A:G,7,FALSE)</f>
        <v>79.989999999999995</v>
      </c>
      <c r="K2757" s="5">
        <f t="shared" si="43"/>
        <v>319.95999999999998</v>
      </c>
      <c r="L2757" s="15">
        <f>PRODUCT(VLOOKUP(C2757,'Warehouse Data'!A:H,8,FALSE),D2757)</f>
        <v>120.0394433290684</v>
      </c>
    </row>
    <row r="2758" spans="1:12" x14ac:dyDescent="0.3">
      <c r="A2758" t="s">
        <v>8834</v>
      </c>
      <c r="B2758" t="s">
        <v>7127</v>
      </c>
      <c r="C2758" t="s">
        <v>3200</v>
      </c>
      <c r="D2758" s="3">
        <v>4</v>
      </c>
      <c r="E2758" s="3" t="s">
        <v>6624</v>
      </c>
      <c r="F2758" s="9">
        <v>45285.163978703669</v>
      </c>
      <c r="G2758" s="9">
        <v>45285.2955</v>
      </c>
      <c r="H2758" s="9">
        <v>45285.506339814783</v>
      </c>
      <c r="I2758" s="5" t="str">
        <f>IF(VLOOKUP(B2758, 'Customer Data'!B:C,2,FALSE)='Order Data per SKU'!E2758,"","Different")</f>
        <v/>
      </c>
      <c r="J2758" s="5">
        <f>VLOOKUP(C2758,'Warehouse Data'!A:G,7,FALSE)</f>
        <v>12.99</v>
      </c>
      <c r="K2758" s="5">
        <f t="shared" si="43"/>
        <v>51.96</v>
      </c>
      <c r="L2758" s="15">
        <f>PRODUCT(VLOOKUP(C2758,'Warehouse Data'!A:H,8,FALSE),D2758)</f>
        <v>60.023910226612919</v>
      </c>
    </row>
    <row r="2759" spans="1:12" x14ac:dyDescent="0.3">
      <c r="A2759" t="s">
        <v>8835</v>
      </c>
      <c r="B2759" t="s">
        <v>7191</v>
      </c>
      <c r="C2759" t="s">
        <v>4285</v>
      </c>
      <c r="D2759" s="3">
        <v>2</v>
      </c>
      <c r="E2759" s="3" t="s">
        <v>6643</v>
      </c>
      <c r="F2759" s="9">
        <v>45285.63397870367</v>
      </c>
      <c r="G2759" s="9">
        <v>45285.685899999997</v>
      </c>
      <c r="H2759" s="9">
        <v>45286.172867592562</v>
      </c>
      <c r="I2759" s="5" t="str">
        <f>IF(VLOOKUP(B2759, 'Customer Data'!B:C,2,FALSE)='Order Data per SKU'!E2759,"","Different")</f>
        <v/>
      </c>
      <c r="J2759" s="5">
        <f>VLOOKUP(C2759,'Warehouse Data'!A:G,7,FALSE)</f>
        <v>29.99</v>
      </c>
      <c r="K2759" s="5">
        <f t="shared" si="43"/>
        <v>59.98</v>
      </c>
      <c r="L2759" s="15">
        <f>PRODUCT(VLOOKUP(C2759,'Warehouse Data'!A:H,8,FALSE),D2759)</f>
        <v>0.40228820921648412</v>
      </c>
    </row>
    <row r="2760" spans="1:12" x14ac:dyDescent="0.3">
      <c r="A2760" t="s">
        <v>8835</v>
      </c>
      <c r="B2760" t="s">
        <v>7191</v>
      </c>
      <c r="C2760" t="s">
        <v>4758</v>
      </c>
      <c r="D2760" s="3">
        <v>3</v>
      </c>
      <c r="E2760" s="3" t="s">
        <v>6643</v>
      </c>
      <c r="F2760" s="9">
        <v>45285.63397870367</v>
      </c>
      <c r="G2760" s="9">
        <v>45285.781799999997</v>
      </c>
      <c r="H2760" s="9">
        <v>45286.172867592562</v>
      </c>
      <c r="I2760" s="5" t="str">
        <f>IF(VLOOKUP(B2760, 'Customer Data'!B:C,2,FALSE)='Order Data per SKU'!E2760,"","Different")</f>
        <v/>
      </c>
      <c r="J2760" s="5">
        <f>VLOOKUP(C2760,'Warehouse Data'!A:G,7,FALSE)</f>
        <v>8.99</v>
      </c>
      <c r="K2760" s="5">
        <f t="shared" si="43"/>
        <v>26.97</v>
      </c>
      <c r="L2760" s="15">
        <f>PRODUCT(VLOOKUP(C2760,'Warehouse Data'!A:H,8,FALSE),D2760)</f>
        <v>3.0008597931565792</v>
      </c>
    </row>
    <row r="2761" spans="1:12" x14ac:dyDescent="0.3">
      <c r="A2761" t="s">
        <v>8836</v>
      </c>
      <c r="B2761" t="s">
        <v>6745</v>
      </c>
      <c r="C2761" t="s">
        <v>5102</v>
      </c>
      <c r="D2761" s="3">
        <v>7</v>
      </c>
      <c r="E2761" s="3" t="s">
        <v>6627</v>
      </c>
      <c r="F2761" s="9">
        <v>45286.068978703668</v>
      </c>
      <c r="G2761" s="9">
        <v>45286.1371</v>
      </c>
      <c r="H2761" s="9">
        <v>45286.757867592554</v>
      </c>
      <c r="I2761" s="5" t="str">
        <f>IF(VLOOKUP(B2761, 'Customer Data'!B:C,2,FALSE)='Order Data per SKU'!E2761,"","Different")</f>
        <v>Different</v>
      </c>
      <c r="J2761" s="5">
        <f>VLOOKUP(C2761,'Warehouse Data'!A:G,7,FALSE)</f>
        <v>27.99</v>
      </c>
      <c r="K2761" s="5">
        <f t="shared" si="43"/>
        <v>195.92999999999998</v>
      </c>
      <c r="L2761" s="15">
        <f>PRODUCT(VLOOKUP(C2761,'Warehouse Data'!A:H,8,FALSE),D2761)</f>
        <v>3.5251759127380882</v>
      </c>
    </row>
    <row r="2762" spans="1:12" x14ac:dyDescent="0.3">
      <c r="A2762" t="s">
        <v>8836</v>
      </c>
      <c r="B2762" t="s">
        <v>6745</v>
      </c>
      <c r="C2762" t="s">
        <v>4318</v>
      </c>
      <c r="D2762" s="3">
        <v>3</v>
      </c>
      <c r="E2762" s="3" t="s">
        <v>6627</v>
      </c>
      <c r="F2762" s="9">
        <v>45286.068978703668</v>
      </c>
      <c r="G2762" s="9">
        <v>45286.472099999999</v>
      </c>
      <c r="H2762" s="9">
        <v>45286.757867592554</v>
      </c>
      <c r="I2762" s="5" t="str">
        <f>IF(VLOOKUP(B2762, 'Customer Data'!B:C,2,FALSE)='Order Data per SKU'!E2762,"","Different")</f>
        <v>Different</v>
      </c>
      <c r="J2762" s="5">
        <f>VLOOKUP(C2762,'Warehouse Data'!A:G,7,FALSE)</f>
        <v>69.989999999999995</v>
      </c>
      <c r="K2762" s="5">
        <f t="shared" si="43"/>
        <v>209.96999999999997</v>
      </c>
      <c r="L2762" s="15">
        <f>PRODUCT(VLOOKUP(C2762,'Warehouse Data'!A:H,8,FALSE),D2762)</f>
        <v>1.502590309870492</v>
      </c>
    </row>
    <row r="2763" spans="1:12" x14ac:dyDescent="0.3">
      <c r="A2763" t="s">
        <v>8836</v>
      </c>
      <c r="B2763" t="s">
        <v>6745</v>
      </c>
      <c r="C2763" t="s">
        <v>5652</v>
      </c>
      <c r="D2763" s="3">
        <v>4</v>
      </c>
      <c r="E2763" s="3" t="s">
        <v>6627</v>
      </c>
      <c r="F2763" s="9">
        <v>45286.068978703668</v>
      </c>
      <c r="G2763" s="9">
        <v>45286.585599999999</v>
      </c>
      <c r="H2763" s="9">
        <v>45286.757867592554</v>
      </c>
      <c r="I2763" s="5" t="str">
        <f>IF(VLOOKUP(B2763, 'Customer Data'!B:C,2,FALSE)='Order Data per SKU'!E2763,"","Different")</f>
        <v>Different</v>
      </c>
      <c r="J2763" s="5">
        <f>VLOOKUP(C2763,'Warehouse Data'!A:G,7,FALSE)</f>
        <v>34.99</v>
      </c>
      <c r="K2763" s="5">
        <f t="shared" si="43"/>
        <v>139.96</v>
      </c>
      <c r="L2763" s="15">
        <f>PRODUCT(VLOOKUP(C2763,'Warehouse Data'!A:H,8,FALSE),D2763)</f>
        <v>12.018109895919713</v>
      </c>
    </row>
    <row r="2764" spans="1:12" x14ac:dyDescent="0.3">
      <c r="A2764" t="s">
        <v>8837</v>
      </c>
      <c r="B2764" t="s">
        <v>7197</v>
      </c>
      <c r="C2764" t="s">
        <v>3436</v>
      </c>
      <c r="D2764" s="3">
        <v>8</v>
      </c>
      <c r="E2764" s="3" t="s">
        <v>6648</v>
      </c>
      <c r="F2764" s="9">
        <v>45286.180978703669</v>
      </c>
      <c r="G2764" s="9">
        <v>45286.342199999999</v>
      </c>
      <c r="H2764" s="9">
        <v>45286.530284259228</v>
      </c>
      <c r="I2764" s="5" t="str">
        <f>IF(VLOOKUP(B2764, 'Customer Data'!B:C,2,FALSE)='Order Data per SKU'!E2764,"","Different")</f>
        <v/>
      </c>
      <c r="J2764" s="5">
        <f>VLOOKUP(C2764,'Warehouse Data'!A:G,7,FALSE)</f>
        <v>169.99</v>
      </c>
      <c r="K2764" s="5">
        <f t="shared" si="43"/>
        <v>1359.92</v>
      </c>
      <c r="L2764" s="15">
        <f>PRODUCT(VLOOKUP(C2764,'Warehouse Data'!A:H,8,FALSE),D2764)</f>
        <v>12.078880468437996</v>
      </c>
    </row>
    <row r="2765" spans="1:12" x14ac:dyDescent="0.3">
      <c r="A2765" t="s">
        <v>8838</v>
      </c>
      <c r="B2765" t="s">
        <v>6918</v>
      </c>
      <c r="C2765" t="s">
        <v>5457</v>
      </c>
      <c r="D2765" s="3">
        <v>4</v>
      </c>
      <c r="E2765" s="3" t="s">
        <v>6640</v>
      </c>
      <c r="F2765" s="9">
        <v>45286.52397870367</v>
      </c>
      <c r="G2765" s="9">
        <v>45286.544000000002</v>
      </c>
      <c r="H2765" s="9">
        <v>45287.280228703668</v>
      </c>
      <c r="I2765" s="5" t="str">
        <f>IF(VLOOKUP(B2765, 'Customer Data'!B:C,2,FALSE)='Order Data per SKU'!E2765,"","Different")</f>
        <v/>
      </c>
      <c r="J2765" s="5">
        <f>VLOOKUP(C2765,'Warehouse Data'!A:G,7,FALSE)</f>
        <v>15.99</v>
      </c>
      <c r="K2765" s="5">
        <f t="shared" si="43"/>
        <v>63.96</v>
      </c>
      <c r="L2765" s="15">
        <f>PRODUCT(VLOOKUP(C2765,'Warehouse Data'!A:H,8,FALSE),D2765)</f>
        <v>100.02022871663449</v>
      </c>
    </row>
    <row r="2766" spans="1:12" x14ac:dyDescent="0.3">
      <c r="A2766" t="s">
        <v>8838</v>
      </c>
      <c r="B2766" t="s">
        <v>6918</v>
      </c>
      <c r="C2766" t="s">
        <v>3251</v>
      </c>
      <c r="D2766" s="3">
        <v>4</v>
      </c>
      <c r="E2766" s="3" t="s">
        <v>6640</v>
      </c>
      <c r="F2766" s="9">
        <v>45286.52397870367</v>
      </c>
      <c r="G2766" s="9">
        <v>45286.6639</v>
      </c>
      <c r="H2766" s="9">
        <v>45287.280228703668</v>
      </c>
      <c r="I2766" s="5" t="str">
        <f>IF(VLOOKUP(B2766, 'Customer Data'!B:C,2,FALSE)='Order Data per SKU'!E2766,"","Different")</f>
        <v/>
      </c>
      <c r="J2766" s="5">
        <f>VLOOKUP(C2766,'Warehouse Data'!A:G,7,FALSE)</f>
        <v>32.99</v>
      </c>
      <c r="K2766" s="5">
        <f t="shared" si="43"/>
        <v>131.96</v>
      </c>
      <c r="L2766" s="15">
        <f>PRODUCT(VLOOKUP(C2766,'Warehouse Data'!A:H,8,FALSE),D2766)</f>
        <v>0.40475399201510431</v>
      </c>
    </row>
    <row r="2767" spans="1:12" x14ac:dyDescent="0.3">
      <c r="A2767" t="s">
        <v>8839</v>
      </c>
      <c r="B2767" t="s">
        <v>6857</v>
      </c>
      <c r="C2767" t="s">
        <v>3590</v>
      </c>
      <c r="D2767" s="3">
        <v>6</v>
      </c>
      <c r="E2767" s="3" t="s">
        <v>6623</v>
      </c>
      <c r="F2767" s="9">
        <v>45286.824978703669</v>
      </c>
      <c r="G2767" s="9">
        <v>45287.249000000003</v>
      </c>
      <c r="H2767" s="9">
        <v>45287.382617592557</v>
      </c>
      <c r="I2767" s="5" t="str">
        <f>IF(VLOOKUP(B2767, 'Customer Data'!B:C,2,FALSE)='Order Data per SKU'!E2767,"","Different")</f>
        <v/>
      </c>
      <c r="J2767" s="5">
        <f>VLOOKUP(C2767,'Warehouse Data'!A:G,7,FALSE)</f>
        <v>13.99</v>
      </c>
      <c r="K2767" s="5">
        <f t="shared" si="43"/>
        <v>83.94</v>
      </c>
      <c r="L2767" s="15">
        <f>PRODUCT(VLOOKUP(C2767,'Warehouse Data'!A:H,8,FALSE),D2767)</f>
        <v>6.0083274211425746</v>
      </c>
    </row>
    <row r="2768" spans="1:12" x14ac:dyDescent="0.3">
      <c r="A2768" t="s">
        <v>8840</v>
      </c>
      <c r="B2768" t="s">
        <v>6792</v>
      </c>
      <c r="C2768" t="s">
        <v>3595</v>
      </c>
      <c r="D2768" s="3">
        <v>2</v>
      </c>
      <c r="E2768" s="3" t="s">
        <v>6636</v>
      </c>
      <c r="F2768" s="9">
        <v>45287.211978703672</v>
      </c>
      <c r="G2768" s="9">
        <v>45287.423000000003</v>
      </c>
      <c r="H2768" s="9">
        <v>45287.743228703672</v>
      </c>
      <c r="I2768" s="5" t="str">
        <f>IF(VLOOKUP(B2768, 'Customer Data'!B:C,2,FALSE)='Order Data per SKU'!E2768,"","Different")</f>
        <v>Different</v>
      </c>
      <c r="J2768" s="5">
        <f>VLOOKUP(C2768,'Warehouse Data'!A:G,7,FALSE)</f>
        <v>28.99</v>
      </c>
      <c r="K2768" s="5">
        <f t="shared" si="43"/>
        <v>57.98</v>
      </c>
      <c r="L2768" s="15">
        <f>PRODUCT(VLOOKUP(C2768,'Warehouse Data'!A:H,8,FALSE),D2768)</f>
        <v>0.60071760365600402</v>
      </c>
    </row>
    <row r="2769" spans="1:12" x14ac:dyDescent="0.3">
      <c r="A2769" t="s">
        <v>8840</v>
      </c>
      <c r="B2769" t="s">
        <v>6792</v>
      </c>
      <c r="C2769" t="s">
        <v>5233</v>
      </c>
      <c r="D2769" s="3">
        <v>3</v>
      </c>
      <c r="E2769" s="3" t="s">
        <v>6636</v>
      </c>
      <c r="F2769" s="9">
        <v>45287.211978703672</v>
      </c>
      <c r="G2769" s="9">
        <v>45287.606500000002</v>
      </c>
      <c r="H2769" s="9">
        <v>45287.743228703672</v>
      </c>
      <c r="I2769" s="5" t="str">
        <f>IF(VLOOKUP(B2769, 'Customer Data'!B:C,2,FALSE)='Order Data per SKU'!E2769,"","Different")</f>
        <v>Different</v>
      </c>
      <c r="J2769" s="5">
        <f>VLOOKUP(C2769,'Warehouse Data'!A:G,7,FALSE)</f>
        <v>35.99</v>
      </c>
      <c r="K2769" s="5">
        <f t="shared" si="43"/>
        <v>107.97</v>
      </c>
      <c r="L2769" s="15">
        <f>PRODUCT(VLOOKUP(C2769,'Warehouse Data'!A:H,8,FALSE),D2769)</f>
        <v>0.31099405988955831</v>
      </c>
    </row>
    <row r="2770" spans="1:12" x14ac:dyDescent="0.3">
      <c r="A2770" t="s">
        <v>8841</v>
      </c>
      <c r="B2770" t="s">
        <v>6748</v>
      </c>
      <c r="C2770" t="s">
        <v>5894</v>
      </c>
      <c r="D2770" s="3">
        <v>6</v>
      </c>
      <c r="E2770" s="3" t="s">
        <v>6638</v>
      </c>
      <c r="F2770" s="9">
        <v>45287.486978703673</v>
      </c>
      <c r="G2770" s="9">
        <v>45287.669000000002</v>
      </c>
      <c r="H2770" s="9">
        <v>45288.311284259231</v>
      </c>
      <c r="I2770" s="5" t="str">
        <f>IF(VLOOKUP(B2770, 'Customer Data'!B:C,2,FALSE)='Order Data per SKU'!E2770,"","Different")</f>
        <v/>
      </c>
      <c r="J2770" s="5">
        <f>VLOOKUP(C2770,'Warehouse Data'!A:G,7,FALSE)</f>
        <v>199.99</v>
      </c>
      <c r="K2770" s="5">
        <f t="shared" si="43"/>
        <v>1199.94</v>
      </c>
      <c r="L2770" s="15">
        <f>PRODUCT(VLOOKUP(C2770,'Warehouse Data'!A:H,8,FALSE),D2770)</f>
        <v>132.02149870550159</v>
      </c>
    </row>
    <row r="2771" spans="1:12" x14ac:dyDescent="0.3">
      <c r="A2771" t="s">
        <v>8842</v>
      </c>
      <c r="B2771" t="s">
        <v>6732</v>
      </c>
      <c r="C2771" t="s">
        <v>5507</v>
      </c>
      <c r="D2771" s="3">
        <v>11</v>
      </c>
      <c r="E2771" s="3" t="s">
        <v>6627</v>
      </c>
      <c r="F2771" s="9">
        <v>45287.570978703676</v>
      </c>
      <c r="G2771" s="9">
        <v>45287.586900000002</v>
      </c>
      <c r="H2771" s="9">
        <v>45287.600145370343</v>
      </c>
      <c r="I2771" s="5" t="str">
        <f>IF(VLOOKUP(B2771, 'Customer Data'!B:C,2,FALSE)='Order Data per SKU'!E2771,"","Different")</f>
        <v/>
      </c>
      <c r="J2771" s="5">
        <f>VLOOKUP(C2771,'Warehouse Data'!A:G,7,FALSE)</f>
        <v>89.99</v>
      </c>
      <c r="K2771" s="5">
        <f t="shared" si="43"/>
        <v>989.89</v>
      </c>
      <c r="L2771" s="15">
        <f>PRODUCT(VLOOKUP(C2771,'Warehouse Data'!A:H,8,FALSE),D2771)</f>
        <v>1.1462492562704496</v>
      </c>
    </row>
    <row r="2772" spans="1:12" x14ac:dyDescent="0.3">
      <c r="A2772" t="s">
        <v>8842</v>
      </c>
      <c r="B2772" t="s">
        <v>6732</v>
      </c>
      <c r="C2772" t="s">
        <v>5758</v>
      </c>
      <c r="D2772" s="3">
        <v>6</v>
      </c>
      <c r="E2772" s="3" t="s">
        <v>6627</v>
      </c>
      <c r="F2772" s="9">
        <v>45287.570978703676</v>
      </c>
      <c r="G2772" s="9">
        <v>45287.580800000003</v>
      </c>
      <c r="H2772" s="9">
        <v>45287.600145370343</v>
      </c>
      <c r="I2772" s="5" t="str">
        <f>IF(VLOOKUP(B2772, 'Customer Data'!B:C,2,FALSE)='Order Data per SKU'!E2772,"","Different")</f>
        <v/>
      </c>
      <c r="J2772" s="5">
        <f>VLOOKUP(C2772,'Warehouse Data'!A:G,7,FALSE)</f>
        <v>139.99</v>
      </c>
      <c r="K2772" s="5">
        <f t="shared" si="43"/>
        <v>839.94</v>
      </c>
      <c r="L2772" s="15">
        <f>PRODUCT(VLOOKUP(C2772,'Warehouse Data'!A:H,8,FALSE),D2772)</f>
        <v>3.0282896248281777</v>
      </c>
    </row>
    <row r="2773" spans="1:12" x14ac:dyDescent="0.3">
      <c r="A2773" t="s">
        <v>8843</v>
      </c>
      <c r="B2773" t="s">
        <v>6912</v>
      </c>
      <c r="C2773" t="s">
        <v>4195</v>
      </c>
      <c r="D2773" s="3">
        <v>5</v>
      </c>
      <c r="E2773" s="3" t="s">
        <v>6635</v>
      </c>
      <c r="F2773" s="9">
        <v>45287.711978703679</v>
      </c>
      <c r="G2773" s="9">
        <v>45287.828000000001</v>
      </c>
      <c r="H2773" s="9">
        <v>45288.211284259232</v>
      </c>
      <c r="I2773" s="5" t="str">
        <f>IF(VLOOKUP(B2773, 'Customer Data'!B:C,2,FALSE)='Order Data per SKU'!E2773,"","Different")</f>
        <v/>
      </c>
      <c r="J2773" s="5">
        <f>VLOOKUP(C2773,'Warehouse Data'!A:G,7,FALSE)</f>
        <v>34.99</v>
      </c>
      <c r="K2773" s="5">
        <f t="shared" si="43"/>
        <v>174.95000000000002</v>
      </c>
      <c r="L2773" s="15">
        <f>PRODUCT(VLOOKUP(C2773,'Warehouse Data'!A:H,8,FALSE),D2773)</f>
        <v>25.024059573935965</v>
      </c>
    </row>
    <row r="2774" spans="1:12" x14ac:dyDescent="0.3">
      <c r="A2774" t="s">
        <v>8843</v>
      </c>
      <c r="B2774" t="s">
        <v>6912</v>
      </c>
      <c r="C2774" t="s">
        <v>5590</v>
      </c>
      <c r="D2774" s="3">
        <v>10</v>
      </c>
      <c r="E2774" s="3" t="s">
        <v>6635</v>
      </c>
      <c r="F2774" s="9">
        <v>45287.711978703679</v>
      </c>
      <c r="G2774" s="9">
        <v>45287.952899999997</v>
      </c>
      <c r="H2774" s="9">
        <v>45288.211284259232</v>
      </c>
      <c r="I2774" s="5" t="str">
        <f>IF(VLOOKUP(B2774, 'Customer Data'!B:C,2,FALSE)='Order Data per SKU'!E2774,"","Different")</f>
        <v/>
      </c>
      <c r="J2774" s="5">
        <f>VLOOKUP(C2774,'Warehouse Data'!A:G,7,FALSE)</f>
        <v>129.99</v>
      </c>
      <c r="K2774" s="5">
        <f t="shared" si="43"/>
        <v>1299.9000000000001</v>
      </c>
      <c r="L2774" s="15">
        <f>PRODUCT(VLOOKUP(C2774,'Warehouse Data'!A:H,8,FALSE),D2774)</f>
        <v>2.5558518438822109</v>
      </c>
    </row>
    <row r="2775" spans="1:12" x14ac:dyDescent="0.3">
      <c r="A2775" t="s">
        <v>8843</v>
      </c>
      <c r="B2775" t="s">
        <v>6912</v>
      </c>
      <c r="C2775" t="s">
        <v>4097</v>
      </c>
      <c r="D2775" s="3">
        <v>5</v>
      </c>
      <c r="E2775" s="3" t="s">
        <v>6635</v>
      </c>
      <c r="F2775" s="9">
        <v>45287.711978703679</v>
      </c>
      <c r="G2775" s="9">
        <v>45287.817999999999</v>
      </c>
      <c r="H2775" s="9">
        <v>45288.211284259232</v>
      </c>
      <c r="I2775" s="5" t="str">
        <f>IF(VLOOKUP(B2775, 'Customer Data'!B:C,2,FALSE)='Order Data per SKU'!E2775,"","Different")</f>
        <v/>
      </c>
      <c r="J2775" s="5">
        <f>VLOOKUP(C2775,'Warehouse Data'!A:G,7,FALSE)</f>
        <v>54.99</v>
      </c>
      <c r="K2775" s="5">
        <f t="shared" si="43"/>
        <v>274.95</v>
      </c>
      <c r="L2775" s="15">
        <f>PRODUCT(VLOOKUP(C2775,'Warehouse Data'!A:H,8,FALSE),D2775)</f>
        <v>25.022626255816341</v>
      </c>
    </row>
    <row r="2776" spans="1:12" x14ac:dyDescent="0.3">
      <c r="A2776" t="s">
        <v>8844</v>
      </c>
      <c r="B2776" t="s">
        <v>6964</v>
      </c>
      <c r="C2776" t="s">
        <v>5195</v>
      </c>
      <c r="D2776" s="3">
        <v>4</v>
      </c>
      <c r="E2776" s="3" t="s">
        <v>6651</v>
      </c>
      <c r="F2776" s="9">
        <v>45288.144978703676</v>
      </c>
      <c r="G2776" s="9">
        <v>45288.2745</v>
      </c>
      <c r="H2776" s="9">
        <v>45288.39358981479</v>
      </c>
      <c r="I2776" s="5" t="str">
        <f>IF(VLOOKUP(B2776, 'Customer Data'!B:C,2,FALSE)='Order Data per SKU'!E2776,"","Different")</f>
        <v>Different</v>
      </c>
      <c r="J2776" s="5">
        <f>VLOOKUP(C2776,'Warehouse Data'!A:G,7,FALSE)</f>
        <v>30.99</v>
      </c>
      <c r="K2776" s="5">
        <f t="shared" si="43"/>
        <v>123.96</v>
      </c>
      <c r="L2776" s="15">
        <f>PRODUCT(VLOOKUP(C2776,'Warehouse Data'!A:H,8,FALSE),D2776)</f>
        <v>20.037615734222729</v>
      </c>
    </row>
    <row r="2777" spans="1:12" x14ac:dyDescent="0.3">
      <c r="A2777" t="s">
        <v>8844</v>
      </c>
      <c r="B2777" t="s">
        <v>6964</v>
      </c>
      <c r="C2777" t="s">
        <v>5975</v>
      </c>
      <c r="D2777" s="3">
        <v>6</v>
      </c>
      <c r="E2777" s="3" t="s">
        <v>6651</v>
      </c>
      <c r="F2777" s="9">
        <v>45288.144978703676</v>
      </c>
      <c r="G2777" s="9">
        <v>45288.212</v>
      </c>
      <c r="H2777" s="9">
        <v>45288.39358981479</v>
      </c>
      <c r="I2777" s="5" t="str">
        <f>IF(VLOOKUP(B2777, 'Customer Data'!B:C,2,FALSE)='Order Data per SKU'!E2777,"","Different")</f>
        <v>Different</v>
      </c>
      <c r="J2777" s="5">
        <f>VLOOKUP(C2777,'Warehouse Data'!A:G,7,FALSE)</f>
        <v>39.99</v>
      </c>
      <c r="K2777" s="5">
        <f t="shared" si="43"/>
        <v>239.94</v>
      </c>
      <c r="L2777" s="15">
        <f>PRODUCT(VLOOKUP(C2777,'Warehouse Data'!A:H,8,FALSE),D2777)</f>
        <v>18.019407301694816</v>
      </c>
    </row>
    <row r="2778" spans="1:12" x14ac:dyDescent="0.3">
      <c r="A2778" t="s">
        <v>8845</v>
      </c>
      <c r="B2778" t="s">
        <v>6861</v>
      </c>
      <c r="C2778" t="s">
        <v>5613</v>
      </c>
      <c r="D2778" s="3">
        <v>5</v>
      </c>
      <c r="E2778" s="3" t="s">
        <v>6623</v>
      </c>
      <c r="F2778" s="9">
        <v>45288.155978703675</v>
      </c>
      <c r="G2778" s="9">
        <v>45288.305200000003</v>
      </c>
      <c r="H2778" s="9">
        <v>45288.535145370341</v>
      </c>
      <c r="I2778" s="5" t="str">
        <f>IF(VLOOKUP(B2778, 'Customer Data'!B:C,2,FALSE)='Order Data per SKU'!E2778,"","Different")</f>
        <v/>
      </c>
      <c r="J2778" s="5">
        <f>VLOOKUP(C2778,'Warehouse Data'!A:G,7,FALSE)</f>
        <v>49.99</v>
      </c>
      <c r="K2778" s="5">
        <f t="shared" si="43"/>
        <v>249.95000000000002</v>
      </c>
      <c r="L2778" s="15">
        <f>PRODUCT(VLOOKUP(C2778,'Warehouse Data'!A:H,8,FALSE),D2778)</f>
        <v>7.5366669740879457</v>
      </c>
    </row>
    <row r="2779" spans="1:12" x14ac:dyDescent="0.3">
      <c r="A2779" t="s">
        <v>8846</v>
      </c>
      <c r="B2779" t="s">
        <v>7227</v>
      </c>
      <c r="C2779" t="s">
        <v>4473</v>
      </c>
      <c r="D2779" s="3">
        <v>5</v>
      </c>
      <c r="E2779" s="3" t="s">
        <v>6630</v>
      </c>
      <c r="F2779" s="9">
        <v>45288.375978703676</v>
      </c>
      <c r="G2779" s="9">
        <v>45288.401100000003</v>
      </c>
      <c r="H2779" s="9">
        <v>45288.407228703676</v>
      </c>
      <c r="I2779" s="5" t="str">
        <f>IF(VLOOKUP(B2779, 'Customer Data'!B:C,2,FALSE)='Order Data per SKU'!E2779,"","Different")</f>
        <v/>
      </c>
      <c r="J2779" s="5">
        <f>VLOOKUP(C2779,'Warehouse Data'!A:G,7,FALSE)</f>
        <v>22.99</v>
      </c>
      <c r="K2779" s="5">
        <f t="shared" si="43"/>
        <v>114.94999999999999</v>
      </c>
      <c r="L2779" s="15">
        <f>PRODUCT(VLOOKUP(C2779,'Warehouse Data'!A:H,8,FALSE),D2779)</f>
        <v>50.035088558948011</v>
      </c>
    </row>
    <row r="2780" spans="1:12" x14ac:dyDescent="0.3">
      <c r="A2780" t="s">
        <v>8846</v>
      </c>
      <c r="B2780" t="s">
        <v>7227</v>
      </c>
      <c r="C2780" t="s">
        <v>3782</v>
      </c>
      <c r="D2780" s="3">
        <v>4</v>
      </c>
      <c r="E2780" s="3" t="s">
        <v>6630</v>
      </c>
      <c r="F2780" s="9">
        <v>45288.375978703676</v>
      </c>
      <c r="G2780" s="9">
        <v>45288.381300000001</v>
      </c>
      <c r="H2780" s="9">
        <v>45288.407228703676</v>
      </c>
      <c r="I2780" s="5" t="str">
        <f>IF(VLOOKUP(B2780, 'Customer Data'!B:C,2,FALSE)='Order Data per SKU'!E2780,"","Different")</f>
        <v/>
      </c>
      <c r="J2780" s="5">
        <f>VLOOKUP(C2780,'Warehouse Data'!A:G,7,FALSE)</f>
        <v>5.99</v>
      </c>
      <c r="K2780" s="5">
        <f t="shared" si="43"/>
        <v>23.96</v>
      </c>
      <c r="L2780" s="15">
        <f>PRODUCT(VLOOKUP(C2780,'Warehouse Data'!A:H,8,FALSE),D2780)</f>
        <v>2.013300552926137</v>
      </c>
    </row>
    <row r="2781" spans="1:12" x14ac:dyDescent="0.3">
      <c r="A2781" t="s">
        <v>8846</v>
      </c>
      <c r="B2781" t="s">
        <v>7227</v>
      </c>
      <c r="C2781" t="s">
        <v>4805</v>
      </c>
      <c r="D2781" s="3">
        <v>6</v>
      </c>
      <c r="E2781" s="3" t="s">
        <v>6630</v>
      </c>
      <c r="F2781" s="9">
        <v>45288.375978703676</v>
      </c>
      <c r="G2781" s="9">
        <v>45288.379300000001</v>
      </c>
      <c r="H2781" s="9">
        <v>45288.407228703676</v>
      </c>
      <c r="I2781" s="5" t="str">
        <f>IF(VLOOKUP(B2781, 'Customer Data'!B:C,2,FALSE)='Order Data per SKU'!E2781,"","Different")</f>
        <v/>
      </c>
      <c r="J2781" s="5">
        <f>VLOOKUP(C2781,'Warehouse Data'!A:G,7,FALSE)</f>
        <v>7.99</v>
      </c>
      <c r="K2781" s="5">
        <f t="shared" si="43"/>
        <v>47.94</v>
      </c>
      <c r="L2781" s="15">
        <f>PRODUCT(VLOOKUP(C2781,'Warehouse Data'!A:H,8,FALSE),D2781)</f>
        <v>18.056797528287753</v>
      </c>
    </row>
    <row r="2782" spans="1:12" x14ac:dyDescent="0.3">
      <c r="A2782" t="s">
        <v>8847</v>
      </c>
      <c r="B2782" t="s">
        <v>6906</v>
      </c>
      <c r="C2782" t="s">
        <v>4313</v>
      </c>
      <c r="D2782" s="3">
        <v>4</v>
      </c>
      <c r="E2782" s="3" t="s">
        <v>6661</v>
      </c>
      <c r="F2782" s="9">
        <v>45288.819978703679</v>
      </c>
      <c r="G2782" s="9">
        <v>45288.842900000003</v>
      </c>
      <c r="H2782" s="9">
        <v>45289.042200925898</v>
      </c>
      <c r="I2782" s="5" t="str">
        <f>IF(VLOOKUP(B2782, 'Customer Data'!B:C,2,FALSE)='Order Data per SKU'!E2782,"","Different")</f>
        <v/>
      </c>
      <c r="J2782" s="5">
        <f>VLOOKUP(C2782,'Warehouse Data'!A:G,7,FALSE)</f>
        <v>12.99</v>
      </c>
      <c r="K2782" s="5">
        <f t="shared" si="43"/>
        <v>51.96</v>
      </c>
      <c r="L2782" s="15">
        <f>PRODUCT(VLOOKUP(C2782,'Warehouse Data'!A:H,8,FALSE),D2782)</f>
        <v>2.4291842464908822</v>
      </c>
    </row>
    <row r="2783" spans="1:12" x14ac:dyDescent="0.3">
      <c r="A2783" t="s">
        <v>8848</v>
      </c>
      <c r="B2783" t="s">
        <v>6866</v>
      </c>
      <c r="C2783" t="s">
        <v>3843</v>
      </c>
      <c r="D2783" s="3">
        <v>8</v>
      </c>
      <c r="E2783" s="3" t="s">
        <v>6628</v>
      </c>
      <c r="F2783" s="9">
        <v>45289.05497870368</v>
      </c>
      <c r="G2783" s="9">
        <v>45289.750099999997</v>
      </c>
      <c r="H2783" s="9">
        <v>45289.773034259233</v>
      </c>
      <c r="I2783" s="5" t="str">
        <f>IF(VLOOKUP(B2783, 'Customer Data'!B:C,2,FALSE)='Order Data per SKU'!E2783,"","Different")</f>
        <v/>
      </c>
      <c r="J2783" s="5">
        <f>VLOOKUP(C2783,'Warehouse Data'!A:G,7,FALSE)</f>
        <v>7.99</v>
      </c>
      <c r="K2783" s="5">
        <f t="shared" si="43"/>
        <v>63.92</v>
      </c>
      <c r="L2783" s="15">
        <f>PRODUCT(VLOOKUP(C2783,'Warehouse Data'!A:H,8,FALSE),D2783)</f>
        <v>4.8463982005201061</v>
      </c>
    </row>
    <row r="2784" spans="1:12" x14ac:dyDescent="0.3">
      <c r="A2784" t="s">
        <v>8848</v>
      </c>
      <c r="B2784" t="s">
        <v>6866</v>
      </c>
      <c r="C2784" t="s">
        <v>4873</v>
      </c>
      <c r="D2784" s="3">
        <v>5</v>
      </c>
      <c r="E2784" s="3" t="s">
        <v>6628</v>
      </c>
      <c r="F2784" s="9">
        <v>45289.05497870368</v>
      </c>
      <c r="G2784" s="9">
        <v>45289.633800000003</v>
      </c>
      <c r="H2784" s="9">
        <v>45289.773034259233</v>
      </c>
      <c r="I2784" s="5" t="str">
        <f>IF(VLOOKUP(B2784, 'Customer Data'!B:C,2,FALSE)='Order Data per SKU'!E2784,"","Different")</f>
        <v/>
      </c>
      <c r="J2784" s="5">
        <f>VLOOKUP(C2784,'Warehouse Data'!A:G,7,FALSE)</f>
        <v>12.99</v>
      </c>
      <c r="K2784" s="5">
        <f t="shared" si="43"/>
        <v>64.95</v>
      </c>
      <c r="L2784" s="15">
        <f>PRODUCT(VLOOKUP(C2784,'Warehouse Data'!A:H,8,FALSE),D2784)</f>
        <v>5.0450826280323415</v>
      </c>
    </row>
    <row r="2785" spans="1:12" x14ac:dyDescent="0.3">
      <c r="A2785" t="s">
        <v>8849</v>
      </c>
      <c r="B2785" t="s">
        <v>7221</v>
      </c>
      <c r="C2785" t="s">
        <v>3070</v>
      </c>
      <c r="D2785" s="3">
        <v>6</v>
      </c>
      <c r="E2785" s="3" t="s">
        <v>6645</v>
      </c>
      <c r="F2785" s="9">
        <v>45289.074978703677</v>
      </c>
      <c r="G2785" s="9">
        <v>45289.394899999999</v>
      </c>
      <c r="H2785" s="9">
        <v>45289.989562037008</v>
      </c>
      <c r="I2785" s="5" t="str">
        <f>IF(VLOOKUP(B2785, 'Customer Data'!B:C,2,FALSE)='Order Data per SKU'!E2785,"","Different")</f>
        <v/>
      </c>
      <c r="J2785" s="5">
        <f>VLOOKUP(C2785,'Warehouse Data'!A:G,7,FALSE)</f>
        <v>54.99</v>
      </c>
      <c r="K2785" s="5">
        <f t="shared" si="43"/>
        <v>329.94</v>
      </c>
      <c r="L2785" s="15">
        <f>PRODUCT(VLOOKUP(C2785,'Warehouse Data'!A:H,8,FALSE),D2785)</f>
        <v>2.4054307718851682</v>
      </c>
    </row>
    <row r="2786" spans="1:12" x14ac:dyDescent="0.3">
      <c r="A2786" t="s">
        <v>8850</v>
      </c>
      <c r="B2786" t="s">
        <v>6758</v>
      </c>
      <c r="C2786" t="s">
        <v>3025</v>
      </c>
      <c r="D2786" s="3">
        <v>5</v>
      </c>
      <c r="E2786" s="3" t="s">
        <v>6650</v>
      </c>
      <c r="F2786" s="9">
        <v>45289.348978703674</v>
      </c>
      <c r="G2786" s="9">
        <v>45289.5213</v>
      </c>
      <c r="H2786" s="9">
        <v>45289.905228703676</v>
      </c>
      <c r="I2786" s="5" t="str">
        <f>IF(VLOOKUP(B2786, 'Customer Data'!B:C,2,FALSE)='Order Data per SKU'!E2786,"","Different")</f>
        <v>Different</v>
      </c>
      <c r="J2786" s="5">
        <f>VLOOKUP(C2786,'Warehouse Data'!A:G,7,FALSE)</f>
        <v>45.99</v>
      </c>
      <c r="K2786" s="5">
        <f t="shared" si="43"/>
        <v>229.95000000000002</v>
      </c>
      <c r="L2786" s="15">
        <f>PRODUCT(VLOOKUP(C2786,'Warehouse Data'!A:H,8,FALSE),D2786)</f>
        <v>1.51063763201432</v>
      </c>
    </row>
    <row r="2787" spans="1:12" x14ac:dyDescent="0.3">
      <c r="A2787" t="s">
        <v>8850</v>
      </c>
      <c r="B2787" t="s">
        <v>6758</v>
      </c>
      <c r="C2787" t="s">
        <v>3826</v>
      </c>
      <c r="D2787" s="3">
        <v>4</v>
      </c>
      <c r="E2787" s="3" t="s">
        <v>6650</v>
      </c>
      <c r="F2787" s="9">
        <v>45289.348978703674</v>
      </c>
      <c r="G2787" s="9">
        <v>45289.418599999997</v>
      </c>
      <c r="H2787" s="9">
        <v>45289.905228703676</v>
      </c>
      <c r="I2787" s="5" t="str">
        <f>IF(VLOOKUP(B2787, 'Customer Data'!B:C,2,FALSE)='Order Data per SKU'!E2787,"","Different")</f>
        <v>Different</v>
      </c>
      <c r="J2787" s="5">
        <f>VLOOKUP(C2787,'Warehouse Data'!A:G,7,FALSE)</f>
        <v>16.989999999999998</v>
      </c>
      <c r="K2787" s="5">
        <f t="shared" si="43"/>
        <v>67.959999999999994</v>
      </c>
      <c r="L2787" s="15">
        <f>PRODUCT(VLOOKUP(C2787,'Warehouse Data'!A:H,8,FALSE),D2787)</f>
        <v>28.002193183769212</v>
      </c>
    </row>
    <row r="2788" spans="1:12" x14ac:dyDescent="0.3">
      <c r="A2788" t="s">
        <v>8851</v>
      </c>
      <c r="B2788" t="s">
        <v>6839</v>
      </c>
      <c r="C2788" t="s">
        <v>3489</v>
      </c>
      <c r="D2788" s="3">
        <v>4</v>
      </c>
      <c r="E2788" s="3" t="s">
        <v>6665</v>
      </c>
      <c r="F2788" s="9">
        <v>45289.702978703674</v>
      </c>
      <c r="G2788" s="9">
        <v>45290.388800000001</v>
      </c>
      <c r="H2788" s="9">
        <v>45290.398812037005</v>
      </c>
      <c r="I2788" s="5" t="str">
        <f>IF(VLOOKUP(B2788, 'Customer Data'!B:C,2,FALSE)='Order Data per SKU'!E2788,"","Different")</f>
        <v/>
      </c>
      <c r="J2788" s="5">
        <f>VLOOKUP(C2788,'Warehouse Data'!A:G,7,FALSE)</f>
        <v>47.99</v>
      </c>
      <c r="K2788" s="5">
        <f t="shared" si="43"/>
        <v>191.96</v>
      </c>
      <c r="L2788" s="15">
        <f>PRODUCT(VLOOKUP(C2788,'Warehouse Data'!A:H,8,FALSE),D2788)</f>
        <v>2.0365338447030763</v>
      </c>
    </row>
    <row r="2789" spans="1:12" x14ac:dyDescent="0.3">
      <c r="A2789" t="s">
        <v>8852</v>
      </c>
      <c r="B2789" t="s">
        <v>6794</v>
      </c>
      <c r="C2789" t="s">
        <v>3539</v>
      </c>
      <c r="D2789" s="3">
        <v>5</v>
      </c>
      <c r="E2789" s="3" t="s">
        <v>6650</v>
      </c>
      <c r="F2789" s="9">
        <v>45290.199978703677</v>
      </c>
      <c r="G2789" s="9">
        <v>45290.587800000001</v>
      </c>
      <c r="H2789" s="9">
        <v>45290.641645370342</v>
      </c>
      <c r="I2789" s="5" t="str">
        <f>IF(VLOOKUP(B2789, 'Customer Data'!B:C,2,FALSE)='Order Data per SKU'!E2789,"","Different")</f>
        <v/>
      </c>
      <c r="J2789" s="5">
        <f>VLOOKUP(C2789,'Warehouse Data'!A:G,7,FALSE)</f>
        <v>25.99</v>
      </c>
      <c r="K2789" s="5">
        <f t="shared" si="43"/>
        <v>129.94999999999999</v>
      </c>
      <c r="L2789" s="15">
        <f>PRODUCT(VLOOKUP(C2789,'Warehouse Data'!A:H,8,FALSE),D2789)</f>
        <v>120.02774746461995</v>
      </c>
    </row>
    <row r="2790" spans="1:12" x14ac:dyDescent="0.3">
      <c r="A2790" t="s">
        <v>8852</v>
      </c>
      <c r="B2790" t="s">
        <v>6794</v>
      </c>
      <c r="C2790" t="s">
        <v>5133</v>
      </c>
      <c r="D2790" s="3">
        <v>9</v>
      </c>
      <c r="E2790" s="3" t="s">
        <v>6650</v>
      </c>
      <c r="F2790" s="9">
        <v>45290.199978703677</v>
      </c>
      <c r="G2790" s="9">
        <v>45290.2477</v>
      </c>
      <c r="H2790" s="9">
        <v>45290.641645370342</v>
      </c>
      <c r="I2790" s="5" t="str">
        <f>IF(VLOOKUP(B2790, 'Customer Data'!B:C,2,FALSE)='Order Data per SKU'!E2790,"","Different")</f>
        <v/>
      </c>
      <c r="J2790" s="5">
        <f>VLOOKUP(C2790,'Warehouse Data'!A:G,7,FALSE)</f>
        <v>26.99</v>
      </c>
      <c r="K2790" s="5">
        <f t="shared" si="43"/>
        <v>242.91</v>
      </c>
      <c r="L2790" s="15">
        <f>PRODUCT(VLOOKUP(C2790,'Warehouse Data'!A:H,8,FALSE),D2790)</f>
        <v>9.0615000109317254</v>
      </c>
    </row>
    <row r="2791" spans="1:12" x14ac:dyDescent="0.3">
      <c r="A2791" t="s">
        <v>8853</v>
      </c>
      <c r="B2791" t="s">
        <v>6867</v>
      </c>
      <c r="C2791" t="s">
        <v>5056</v>
      </c>
      <c r="D2791" s="3">
        <v>4</v>
      </c>
      <c r="E2791" s="3" t="s">
        <v>6660</v>
      </c>
      <c r="F2791" s="9">
        <v>45290.377978703676</v>
      </c>
      <c r="G2791" s="9">
        <v>45290.569000000003</v>
      </c>
      <c r="H2791" s="9">
        <v>45290.625200925897</v>
      </c>
      <c r="I2791" s="5" t="str">
        <f>IF(VLOOKUP(B2791, 'Customer Data'!B:C,2,FALSE)='Order Data per SKU'!E2791,"","Different")</f>
        <v>Different</v>
      </c>
      <c r="J2791" s="5">
        <f>VLOOKUP(C2791,'Warehouse Data'!A:G,7,FALSE)</f>
        <v>19.989999999999998</v>
      </c>
      <c r="K2791" s="5">
        <f t="shared" si="43"/>
        <v>79.959999999999994</v>
      </c>
      <c r="L2791" s="15">
        <f>PRODUCT(VLOOKUP(C2791,'Warehouse Data'!A:H,8,FALSE),D2791)</f>
        <v>10.036546618566483</v>
      </c>
    </row>
    <row r="2792" spans="1:12" x14ac:dyDescent="0.3">
      <c r="A2792" t="s">
        <v>8853</v>
      </c>
      <c r="B2792" t="s">
        <v>6867</v>
      </c>
      <c r="C2792" t="s">
        <v>3544</v>
      </c>
      <c r="D2792" s="3">
        <v>4</v>
      </c>
      <c r="E2792" s="3" t="s">
        <v>6660</v>
      </c>
      <c r="F2792" s="9">
        <v>45290.377978703676</v>
      </c>
      <c r="G2792" s="9">
        <v>45290.380299999997</v>
      </c>
      <c r="H2792" s="9">
        <v>45290.625200925897</v>
      </c>
      <c r="I2792" s="5" t="str">
        <f>IF(VLOOKUP(B2792, 'Customer Data'!B:C,2,FALSE)='Order Data per SKU'!E2792,"","Different")</f>
        <v>Different</v>
      </c>
      <c r="J2792" s="5">
        <f>VLOOKUP(C2792,'Warehouse Data'!A:G,7,FALSE)</f>
        <v>89.99</v>
      </c>
      <c r="K2792" s="5">
        <f t="shared" si="43"/>
        <v>359.96</v>
      </c>
      <c r="L2792" s="15">
        <f>PRODUCT(VLOOKUP(C2792,'Warehouse Data'!A:H,8,FALSE),D2792)</f>
        <v>0.43216790007096806</v>
      </c>
    </row>
    <row r="2793" spans="1:12" x14ac:dyDescent="0.3">
      <c r="A2793" t="s">
        <v>8854</v>
      </c>
      <c r="B2793" t="s">
        <v>7171</v>
      </c>
      <c r="C2793" t="s">
        <v>5554</v>
      </c>
      <c r="D2793" s="3">
        <v>6</v>
      </c>
      <c r="E2793" s="3" t="s">
        <v>6631</v>
      </c>
      <c r="F2793" s="9">
        <v>45290.531978703679</v>
      </c>
      <c r="G2793" s="9">
        <v>45290.584000000003</v>
      </c>
      <c r="H2793" s="9">
        <v>45290.643784259235</v>
      </c>
      <c r="I2793" s="5" t="str">
        <f>IF(VLOOKUP(B2793, 'Customer Data'!B:C,2,FALSE)='Order Data per SKU'!E2793,"","Different")</f>
        <v/>
      </c>
      <c r="J2793" s="5">
        <f>VLOOKUP(C2793,'Warehouse Data'!A:G,7,FALSE)</f>
        <v>34.99</v>
      </c>
      <c r="K2793" s="5">
        <f t="shared" si="43"/>
        <v>209.94</v>
      </c>
      <c r="L2793" s="15">
        <f>PRODUCT(VLOOKUP(C2793,'Warehouse Data'!A:H,8,FALSE),D2793)</f>
        <v>1.8530629571862693</v>
      </c>
    </row>
    <row r="2794" spans="1:12" x14ac:dyDescent="0.3">
      <c r="A2794" t="s">
        <v>8854</v>
      </c>
      <c r="B2794" t="s">
        <v>7171</v>
      </c>
      <c r="C2794" t="s">
        <v>5563</v>
      </c>
      <c r="D2794" s="3">
        <v>1</v>
      </c>
      <c r="E2794" s="3" t="s">
        <v>6631</v>
      </c>
      <c r="F2794" s="9">
        <v>45290.531978703679</v>
      </c>
      <c r="G2794" s="9">
        <v>45290.614000000001</v>
      </c>
      <c r="H2794" s="9">
        <v>45290.643784259235</v>
      </c>
      <c r="I2794" s="5" t="str">
        <f>IF(VLOOKUP(B2794, 'Customer Data'!B:C,2,FALSE)='Order Data per SKU'!E2794,"","Different")</f>
        <v/>
      </c>
      <c r="J2794" s="5">
        <f>VLOOKUP(C2794,'Warehouse Data'!A:G,7,FALSE)</f>
        <v>119.99</v>
      </c>
      <c r="K2794" s="5">
        <f t="shared" si="43"/>
        <v>119.99</v>
      </c>
      <c r="L2794" s="15">
        <f>PRODUCT(VLOOKUP(C2794,'Warehouse Data'!A:H,8,FALSE),D2794)</f>
        <v>0.60658966392614644</v>
      </c>
    </row>
    <row r="2795" spans="1:12" x14ac:dyDescent="0.3">
      <c r="A2795" t="s">
        <v>8854</v>
      </c>
      <c r="B2795" t="s">
        <v>7171</v>
      </c>
      <c r="C2795" t="s">
        <v>3526</v>
      </c>
      <c r="D2795" s="3">
        <v>5</v>
      </c>
      <c r="E2795" s="3" t="s">
        <v>6631</v>
      </c>
      <c r="F2795" s="9">
        <v>45290.531978703679</v>
      </c>
      <c r="G2795" s="9">
        <v>45290.561600000001</v>
      </c>
      <c r="H2795" s="9">
        <v>45290.643784259235</v>
      </c>
      <c r="I2795" s="5" t="str">
        <f>IF(VLOOKUP(B2795, 'Customer Data'!B:C,2,FALSE)='Order Data per SKU'!E2795,"","Different")</f>
        <v/>
      </c>
      <c r="J2795" s="5">
        <f>VLOOKUP(C2795,'Warehouse Data'!A:G,7,FALSE)</f>
        <v>13.99</v>
      </c>
      <c r="K2795" s="5">
        <f t="shared" si="43"/>
        <v>69.95</v>
      </c>
      <c r="L2795" s="15">
        <f>PRODUCT(VLOOKUP(C2795,'Warehouse Data'!A:H,8,FALSE),D2795)</f>
        <v>10.007085574097648</v>
      </c>
    </row>
    <row r="2796" spans="1:12" x14ac:dyDescent="0.3">
      <c r="A2796" t="s">
        <v>8855</v>
      </c>
      <c r="B2796" t="s">
        <v>7129</v>
      </c>
      <c r="C2796" t="s">
        <v>5647</v>
      </c>
      <c r="D2796" s="3">
        <v>4</v>
      </c>
      <c r="E2796" s="3" t="s">
        <v>6661</v>
      </c>
      <c r="F2796" s="9">
        <v>45290.642978703676</v>
      </c>
      <c r="G2796" s="9">
        <v>45290.792000000001</v>
      </c>
      <c r="H2796" s="9">
        <v>45290.829784259229</v>
      </c>
      <c r="I2796" s="5" t="str">
        <f>IF(VLOOKUP(B2796, 'Customer Data'!B:C,2,FALSE)='Order Data per SKU'!E2796,"","Different")</f>
        <v/>
      </c>
      <c r="J2796" s="5">
        <f>VLOOKUP(C2796,'Warehouse Data'!A:G,7,FALSE)</f>
        <v>24.99</v>
      </c>
      <c r="K2796" s="5">
        <f t="shared" si="43"/>
        <v>99.96</v>
      </c>
      <c r="L2796" s="15">
        <f>PRODUCT(VLOOKUP(C2796,'Warehouse Data'!A:H,8,FALSE),D2796)</f>
        <v>1.216324766509552</v>
      </c>
    </row>
    <row r="2797" spans="1:12" x14ac:dyDescent="0.3">
      <c r="A2797" t="s">
        <v>8856</v>
      </c>
      <c r="B2797" t="s">
        <v>7070</v>
      </c>
      <c r="C2797" t="s">
        <v>5797</v>
      </c>
      <c r="D2797" s="3">
        <v>10</v>
      </c>
      <c r="E2797" s="3" t="s">
        <v>6639</v>
      </c>
      <c r="F2797" s="9">
        <v>45290.937978703674</v>
      </c>
      <c r="G2797" s="9">
        <v>45291.299299999999</v>
      </c>
      <c r="H2797" s="9">
        <v>45291.31436759256</v>
      </c>
      <c r="I2797" s="5" t="str">
        <f>IF(VLOOKUP(B2797, 'Customer Data'!B:C,2,FALSE)='Order Data per SKU'!E2797,"","Different")</f>
        <v/>
      </c>
      <c r="J2797" s="5">
        <f>VLOOKUP(C2797,'Warehouse Data'!A:G,7,FALSE)</f>
        <v>99.99</v>
      </c>
      <c r="K2797" s="5">
        <f t="shared" si="43"/>
        <v>999.9</v>
      </c>
      <c r="L2797" s="15">
        <f>PRODUCT(VLOOKUP(C2797,'Warehouse Data'!A:H,8,FALSE),D2797)</f>
        <v>1.0836407150410605</v>
      </c>
    </row>
    <row r="2798" spans="1:12" x14ac:dyDescent="0.3">
      <c r="A2798" t="s">
        <v>8856</v>
      </c>
      <c r="B2798" t="s">
        <v>7070</v>
      </c>
      <c r="C2798" t="s">
        <v>3941</v>
      </c>
      <c r="D2798" s="3">
        <v>5</v>
      </c>
      <c r="E2798" s="3" t="s">
        <v>6639</v>
      </c>
      <c r="F2798" s="9">
        <v>45290.937978703674</v>
      </c>
      <c r="G2798" s="9">
        <v>45291.198400000001</v>
      </c>
      <c r="H2798" s="9">
        <v>45291.31436759256</v>
      </c>
      <c r="I2798" s="5" t="str">
        <f>IF(VLOOKUP(B2798, 'Customer Data'!B:C,2,FALSE)='Order Data per SKU'!E2798,"","Different")</f>
        <v/>
      </c>
      <c r="J2798" s="5">
        <f>VLOOKUP(C2798,'Warehouse Data'!A:G,7,FALSE)</f>
        <v>79.989999999999995</v>
      </c>
      <c r="K2798" s="5">
        <f t="shared" si="43"/>
        <v>399.95</v>
      </c>
      <c r="L2798" s="15">
        <f>PRODUCT(VLOOKUP(C2798,'Warehouse Data'!A:H,8,FALSE),D2798)</f>
        <v>10.020620450398923</v>
      </c>
    </row>
    <row r="2799" spans="1:12" x14ac:dyDescent="0.3">
      <c r="A2799" t="s">
        <v>8856</v>
      </c>
      <c r="B2799" t="s">
        <v>7070</v>
      </c>
      <c r="C2799" t="s">
        <v>4438</v>
      </c>
      <c r="D2799" s="3">
        <v>5</v>
      </c>
      <c r="E2799" s="3" t="s">
        <v>6639</v>
      </c>
      <c r="F2799" s="9">
        <v>45290.937978703674</v>
      </c>
      <c r="G2799" s="9">
        <v>45290.984700000001</v>
      </c>
      <c r="H2799" s="9">
        <v>45291.31436759256</v>
      </c>
      <c r="I2799" s="5" t="str">
        <f>IF(VLOOKUP(B2799, 'Customer Data'!B:C,2,FALSE)='Order Data per SKU'!E2799,"","Different")</f>
        <v/>
      </c>
      <c r="J2799" s="5">
        <f>VLOOKUP(C2799,'Warehouse Data'!A:G,7,FALSE)</f>
        <v>6.99</v>
      </c>
      <c r="K2799" s="5">
        <f t="shared" si="43"/>
        <v>34.950000000000003</v>
      </c>
      <c r="L2799" s="15">
        <f>PRODUCT(VLOOKUP(C2799,'Warehouse Data'!A:H,8,FALSE),D2799)</f>
        <v>1.0190968493063841</v>
      </c>
    </row>
    <row r="2800" spans="1:12" x14ac:dyDescent="0.3">
      <c r="A2800" t="s">
        <v>8857</v>
      </c>
      <c r="B2800" t="s">
        <v>6883</v>
      </c>
      <c r="C2800" t="s">
        <v>3382</v>
      </c>
      <c r="D2800" s="3">
        <v>6</v>
      </c>
      <c r="E2800" s="3" t="s">
        <v>6633</v>
      </c>
      <c r="F2800" s="9">
        <v>45291.304978703673</v>
      </c>
      <c r="G2800" s="9">
        <v>45291.419300000001</v>
      </c>
      <c r="H2800" s="9">
        <v>45291.963312037005</v>
      </c>
      <c r="I2800" s="5" t="str">
        <f>IF(VLOOKUP(B2800, 'Customer Data'!B:C,2,FALSE)='Order Data per SKU'!E2800,"","Different")</f>
        <v/>
      </c>
      <c r="J2800" s="5">
        <f>VLOOKUP(C2800,'Warehouse Data'!A:G,7,FALSE)</f>
        <v>7.99</v>
      </c>
      <c r="K2800" s="5">
        <f t="shared" si="43"/>
        <v>47.94</v>
      </c>
      <c r="L2800" s="15">
        <f>PRODUCT(VLOOKUP(C2800,'Warehouse Data'!A:H,8,FALSE),D2800)</f>
        <v>24.02576830141134</v>
      </c>
    </row>
    <row r="2801" spans="1:12" x14ac:dyDescent="0.3">
      <c r="A2801" t="s">
        <v>8858</v>
      </c>
      <c r="B2801" t="s">
        <v>7037</v>
      </c>
      <c r="C2801" t="s">
        <v>3439</v>
      </c>
      <c r="D2801" s="3">
        <v>5</v>
      </c>
      <c r="E2801" s="3" t="s">
        <v>6623</v>
      </c>
      <c r="F2801" s="9">
        <v>45291.577978703674</v>
      </c>
      <c r="G2801" s="9">
        <v>45291.709199999998</v>
      </c>
      <c r="H2801" s="9">
        <v>45291.934228703671</v>
      </c>
      <c r="I2801" s="5" t="str">
        <f>IF(VLOOKUP(B2801, 'Customer Data'!B:C,2,FALSE)='Order Data per SKU'!E2801,"","Different")</f>
        <v/>
      </c>
      <c r="J2801" s="5">
        <f>VLOOKUP(C2801,'Warehouse Data'!A:G,7,FALSE)</f>
        <v>19.989999999999998</v>
      </c>
      <c r="K2801" s="5">
        <f t="shared" si="43"/>
        <v>99.949999999999989</v>
      </c>
      <c r="L2801" s="15">
        <f>PRODUCT(VLOOKUP(C2801,'Warehouse Data'!A:H,8,FALSE),D2801)</f>
        <v>2.5190539004201518</v>
      </c>
    </row>
    <row r="2802" spans="1:12" x14ac:dyDescent="0.3">
      <c r="A2802" t="s">
        <v>8858</v>
      </c>
      <c r="B2802" t="s">
        <v>7037</v>
      </c>
      <c r="C2802" t="s">
        <v>4035</v>
      </c>
      <c r="D2802" s="3">
        <v>5</v>
      </c>
      <c r="E2802" s="3" t="s">
        <v>6623</v>
      </c>
      <c r="F2802" s="9">
        <v>45291.577978703674</v>
      </c>
      <c r="G2802" s="9">
        <v>45291.701000000001</v>
      </c>
      <c r="H2802" s="9">
        <v>45291.934228703671</v>
      </c>
      <c r="I2802" s="5" t="str">
        <f>IF(VLOOKUP(B2802, 'Customer Data'!B:C,2,FALSE)='Order Data per SKU'!E2802,"","Different")</f>
        <v/>
      </c>
      <c r="J2802" s="5">
        <f>VLOOKUP(C2802,'Warehouse Data'!A:G,7,FALSE)</f>
        <v>29.99</v>
      </c>
      <c r="K2802" s="5">
        <f t="shared" si="43"/>
        <v>149.94999999999999</v>
      </c>
      <c r="L2802" s="15">
        <f>PRODUCT(VLOOKUP(C2802,'Warehouse Data'!A:H,8,FALSE),D2802)</f>
        <v>60.017094696219139</v>
      </c>
    </row>
    <row r="2803" spans="1:12" x14ac:dyDescent="0.3">
      <c r="A2803" t="s">
        <v>8859</v>
      </c>
      <c r="B2803" t="s">
        <v>6935</v>
      </c>
      <c r="C2803" t="s">
        <v>4515</v>
      </c>
      <c r="D2803" s="3">
        <v>1</v>
      </c>
      <c r="E2803" s="3" t="s">
        <v>6639</v>
      </c>
      <c r="F2803" s="9">
        <v>45291.730978703672</v>
      </c>
      <c r="G2803" s="9">
        <v>45292.093399999998</v>
      </c>
      <c r="H2803" s="9">
        <v>45292.148339814783</v>
      </c>
      <c r="I2803" s="5" t="str">
        <f>IF(VLOOKUP(B2803, 'Customer Data'!B:C,2,FALSE)='Order Data per SKU'!E2803,"","Different")</f>
        <v>Different</v>
      </c>
      <c r="J2803" s="5">
        <f>VLOOKUP(C2803,'Warehouse Data'!A:G,7,FALSE)</f>
        <v>149.99</v>
      </c>
      <c r="K2803" s="5">
        <f t="shared" si="43"/>
        <v>149.99</v>
      </c>
      <c r="L2803" s="15">
        <f>PRODUCT(VLOOKUP(C2803,'Warehouse Data'!A:H,8,FALSE),D2803)</f>
        <v>0.50797085528499852</v>
      </c>
    </row>
    <row r="2804" spans="1:12" x14ac:dyDescent="0.3">
      <c r="A2804" t="s">
        <v>8859</v>
      </c>
      <c r="B2804" t="s">
        <v>6935</v>
      </c>
      <c r="C2804" t="s">
        <v>5236</v>
      </c>
      <c r="D2804" s="3">
        <v>6</v>
      </c>
      <c r="E2804" s="3" t="s">
        <v>6639</v>
      </c>
      <c r="F2804" s="9">
        <v>45291.730978703672</v>
      </c>
      <c r="G2804" s="9">
        <v>45292.027000000002</v>
      </c>
      <c r="H2804" s="9">
        <v>45292.148339814783</v>
      </c>
      <c r="I2804" s="5" t="str">
        <f>IF(VLOOKUP(B2804, 'Customer Data'!B:C,2,FALSE)='Order Data per SKU'!E2804,"","Different")</f>
        <v>Different</v>
      </c>
      <c r="J2804" s="5">
        <f>VLOOKUP(C2804,'Warehouse Data'!A:G,7,FALSE)</f>
        <v>26.99</v>
      </c>
      <c r="K2804" s="5">
        <f t="shared" si="43"/>
        <v>161.94</v>
      </c>
      <c r="L2804" s="15">
        <f>PRODUCT(VLOOKUP(C2804,'Warehouse Data'!A:H,8,FALSE),D2804)</f>
        <v>48.059816914626765</v>
      </c>
    </row>
    <row r="2805" spans="1:12" x14ac:dyDescent="0.3">
      <c r="A2805" t="s">
        <v>8860</v>
      </c>
      <c r="B2805" t="s">
        <v>6742</v>
      </c>
      <c r="C2805" t="s">
        <v>4998</v>
      </c>
      <c r="D2805" s="3">
        <v>5</v>
      </c>
      <c r="E2805" s="3" t="s">
        <v>6653</v>
      </c>
      <c r="F2805" s="9">
        <v>45292.156978703671</v>
      </c>
      <c r="G2805" s="9">
        <v>45292.538200000003</v>
      </c>
      <c r="H2805" s="9">
        <v>45293.154895370339</v>
      </c>
      <c r="I2805" s="5" t="str">
        <f>IF(VLOOKUP(B2805, 'Customer Data'!B:C,2,FALSE)='Order Data per SKU'!E2805,"","Different")</f>
        <v/>
      </c>
      <c r="J2805" s="5">
        <f>VLOOKUP(C2805,'Warehouse Data'!A:G,7,FALSE)</f>
        <v>5.99</v>
      </c>
      <c r="K2805" s="5">
        <f t="shared" si="43"/>
        <v>29.950000000000003</v>
      </c>
      <c r="L2805" s="15">
        <f>PRODUCT(VLOOKUP(C2805,'Warehouse Data'!A:H,8,FALSE),D2805)</f>
        <v>3.5464875481144285</v>
      </c>
    </row>
    <row r="2806" spans="1:12" x14ac:dyDescent="0.3">
      <c r="A2806" t="s">
        <v>8861</v>
      </c>
      <c r="B2806" t="s">
        <v>6873</v>
      </c>
      <c r="C2806" t="s">
        <v>3795</v>
      </c>
      <c r="D2806" s="3">
        <v>7</v>
      </c>
      <c r="E2806" s="3" t="s">
        <v>6635</v>
      </c>
      <c r="F2806" s="9">
        <v>45292.57697870367</v>
      </c>
      <c r="G2806" s="9">
        <v>45292.768700000001</v>
      </c>
      <c r="H2806" s="9">
        <v>45293.071423148111</v>
      </c>
      <c r="I2806" s="5" t="str">
        <f>IF(VLOOKUP(B2806, 'Customer Data'!B:C,2,FALSE)='Order Data per SKU'!E2806,"","Different")</f>
        <v>Different</v>
      </c>
      <c r="J2806" s="5">
        <f>VLOOKUP(C2806,'Warehouse Data'!A:G,7,FALSE)</f>
        <v>12.99</v>
      </c>
      <c r="K2806" s="5">
        <f t="shared" si="43"/>
        <v>90.93</v>
      </c>
      <c r="L2806" s="15">
        <f>PRODUCT(VLOOKUP(C2806,'Warehouse Data'!A:H,8,FALSE),D2806)</f>
        <v>105.02339083150264</v>
      </c>
    </row>
    <row r="2807" spans="1:12" x14ac:dyDescent="0.3">
      <c r="A2807" t="s">
        <v>8861</v>
      </c>
      <c r="B2807" t="s">
        <v>6873</v>
      </c>
      <c r="C2807" t="s">
        <v>5742</v>
      </c>
      <c r="D2807" s="3">
        <v>3</v>
      </c>
      <c r="E2807" s="3" t="s">
        <v>6635</v>
      </c>
      <c r="F2807" s="9">
        <v>45292.57697870367</v>
      </c>
      <c r="G2807" s="9">
        <v>45292.650600000001</v>
      </c>
      <c r="H2807" s="9">
        <v>45293.071423148111</v>
      </c>
      <c r="I2807" s="5" t="str">
        <f>IF(VLOOKUP(B2807, 'Customer Data'!B:C,2,FALSE)='Order Data per SKU'!E2807,"","Different")</f>
        <v>Different</v>
      </c>
      <c r="J2807" s="5">
        <f>VLOOKUP(C2807,'Warehouse Data'!A:G,7,FALSE)</f>
        <v>249.99</v>
      </c>
      <c r="K2807" s="5">
        <f t="shared" si="43"/>
        <v>749.97</v>
      </c>
      <c r="L2807" s="15">
        <f>PRODUCT(VLOOKUP(C2807,'Warehouse Data'!A:H,8,FALSE),D2807)</f>
        <v>72.024985039253053</v>
      </c>
    </row>
    <row r="2808" spans="1:12" x14ac:dyDescent="0.3">
      <c r="A2808" t="s">
        <v>8862</v>
      </c>
      <c r="B2808" t="s">
        <v>6977</v>
      </c>
      <c r="C2808" t="s">
        <v>3255</v>
      </c>
      <c r="D2808" s="3">
        <v>4</v>
      </c>
      <c r="E2808" s="3" t="s">
        <v>6645</v>
      </c>
      <c r="F2808" s="9">
        <v>45292.776978703667</v>
      </c>
      <c r="G2808" s="9">
        <v>45292.943700000003</v>
      </c>
      <c r="H2808" s="9">
        <v>45293.213089814781</v>
      </c>
      <c r="I2808" s="5" t="str">
        <f>IF(VLOOKUP(B2808, 'Customer Data'!B:C,2,FALSE)='Order Data per SKU'!E2808,"","Different")</f>
        <v/>
      </c>
      <c r="J2808" s="5">
        <f>VLOOKUP(C2808,'Warehouse Data'!A:G,7,FALSE)</f>
        <v>50.99</v>
      </c>
      <c r="K2808" s="5">
        <f t="shared" si="43"/>
        <v>203.96</v>
      </c>
      <c r="L2808" s="15">
        <f>PRODUCT(VLOOKUP(C2808,'Warehouse Data'!A:H,8,FALSE),D2808)</f>
        <v>20.031118764027223</v>
      </c>
    </row>
    <row r="2809" spans="1:12" x14ac:dyDescent="0.3">
      <c r="A2809" t="s">
        <v>8863</v>
      </c>
      <c r="B2809" t="s">
        <v>6892</v>
      </c>
      <c r="C2809" t="s">
        <v>4020</v>
      </c>
      <c r="D2809" s="3">
        <v>3</v>
      </c>
      <c r="E2809" s="3" t="s">
        <v>6632</v>
      </c>
      <c r="F2809" s="9">
        <v>45292.95197870367</v>
      </c>
      <c r="G2809" s="9">
        <v>45292.975299999998</v>
      </c>
      <c r="H2809" s="9">
        <v>45292.994339814781</v>
      </c>
      <c r="I2809" s="5" t="str">
        <f>IF(VLOOKUP(B2809, 'Customer Data'!B:C,2,FALSE)='Order Data per SKU'!E2809,"","Different")</f>
        <v/>
      </c>
      <c r="J2809" s="5">
        <f>VLOOKUP(C2809,'Warehouse Data'!A:G,7,FALSE)</f>
        <v>29.99</v>
      </c>
      <c r="K2809" s="5">
        <f t="shared" si="43"/>
        <v>89.97</v>
      </c>
      <c r="L2809" s="15">
        <f>PRODUCT(VLOOKUP(C2809,'Warehouse Data'!A:H,8,FALSE),D2809)</f>
        <v>24.018352571953422</v>
      </c>
    </row>
    <row r="2810" spans="1:12" x14ac:dyDescent="0.3">
      <c r="A2810" t="s">
        <v>8863</v>
      </c>
      <c r="B2810" t="s">
        <v>6892</v>
      </c>
      <c r="C2810" t="s">
        <v>4718</v>
      </c>
      <c r="D2810" s="3">
        <v>2</v>
      </c>
      <c r="E2810" s="3" t="s">
        <v>6632</v>
      </c>
      <c r="F2810" s="9">
        <v>45292.95197870367</v>
      </c>
      <c r="G2810" s="9">
        <v>45292.953999999998</v>
      </c>
      <c r="H2810" s="9">
        <v>45292.994339814781</v>
      </c>
      <c r="I2810" s="5" t="str">
        <f>IF(VLOOKUP(B2810, 'Customer Data'!B:C,2,FALSE)='Order Data per SKU'!E2810,"","Different")</f>
        <v/>
      </c>
      <c r="J2810" s="5">
        <f>VLOOKUP(C2810,'Warehouse Data'!A:G,7,FALSE)</f>
        <v>10.99</v>
      </c>
      <c r="K2810" s="5">
        <f t="shared" si="43"/>
        <v>21.98</v>
      </c>
      <c r="L2810" s="15">
        <f>PRODUCT(VLOOKUP(C2810,'Warehouse Data'!A:H,8,FALSE),D2810)</f>
        <v>0.20379824698053606</v>
      </c>
    </row>
    <row r="2811" spans="1:12" x14ac:dyDescent="0.3">
      <c r="A2811" t="s">
        <v>8864</v>
      </c>
      <c r="B2811" t="s">
        <v>7135</v>
      </c>
      <c r="C2811" t="s">
        <v>3809</v>
      </c>
      <c r="D2811" s="3">
        <v>6</v>
      </c>
      <c r="E2811" s="3" t="s">
        <v>6627</v>
      </c>
      <c r="F2811" s="9">
        <v>45293.055978703669</v>
      </c>
      <c r="G2811" s="9">
        <v>45293.196400000001</v>
      </c>
      <c r="H2811" s="9">
        <v>45293.519867592557</v>
      </c>
      <c r="I2811" s="5" t="str">
        <f>IF(VLOOKUP(B2811, 'Customer Data'!B:C,2,FALSE)='Order Data per SKU'!E2811,"","Different")</f>
        <v/>
      </c>
      <c r="J2811" s="5">
        <f>VLOOKUP(C2811,'Warehouse Data'!A:G,7,FALSE)</f>
        <v>12.99</v>
      </c>
      <c r="K2811" s="5">
        <f t="shared" si="43"/>
        <v>77.94</v>
      </c>
      <c r="L2811" s="15">
        <f>PRODUCT(VLOOKUP(C2811,'Warehouse Data'!A:H,8,FALSE),D2811)</f>
        <v>6.0483129451314284</v>
      </c>
    </row>
    <row r="2812" spans="1:12" x14ac:dyDescent="0.3">
      <c r="A2812" t="s">
        <v>8864</v>
      </c>
      <c r="B2812" t="s">
        <v>7135</v>
      </c>
      <c r="C2812" t="s">
        <v>3076</v>
      </c>
      <c r="D2812" s="3">
        <v>8</v>
      </c>
      <c r="E2812" s="3" t="s">
        <v>6627</v>
      </c>
      <c r="F2812" s="9">
        <v>45293.055978703669</v>
      </c>
      <c r="G2812" s="9">
        <v>45293.122000000003</v>
      </c>
      <c r="H2812" s="9">
        <v>45293.519867592557</v>
      </c>
      <c r="I2812" s="5" t="str">
        <f>IF(VLOOKUP(B2812, 'Customer Data'!B:C,2,FALSE)='Order Data per SKU'!E2812,"","Different")</f>
        <v/>
      </c>
      <c r="J2812" s="5">
        <f>VLOOKUP(C2812,'Warehouse Data'!A:G,7,FALSE)</f>
        <v>10.99</v>
      </c>
      <c r="K2812" s="5">
        <f t="shared" si="43"/>
        <v>87.92</v>
      </c>
      <c r="L2812" s="15">
        <f>PRODUCT(VLOOKUP(C2812,'Warehouse Data'!A:H,8,FALSE),D2812)</f>
        <v>200.04156857154169</v>
      </c>
    </row>
    <row r="2813" spans="1:12" x14ac:dyDescent="0.3">
      <c r="A2813" t="s">
        <v>8864</v>
      </c>
      <c r="B2813" t="s">
        <v>7135</v>
      </c>
      <c r="C2813" t="s">
        <v>3334</v>
      </c>
      <c r="D2813" s="3">
        <v>9</v>
      </c>
      <c r="E2813" s="3" t="s">
        <v>6627</v>
      </c>
      <c r="F2813" s="9">
        <v>45293.055978703669</v>
      </c>
      <c r="G2813" s="9">
        <v>45293.208899999998</v>
      </c>
      <c r="H2813" s="9">
        <v>45293.519867592557</v>
      </c>
      <c r="I2813" s="5" t="str">
        <f>IF(VLOOKUP(B2813, 'Customer Data'!B:C,2,FALSE)='Order Data per SKU'!E2813,"","Different")</f>
        <v/>
      </c>
      <c r="J2813" s="5">
        <f>VLOOKUP(C2813,'Warehouse Data'!A:G,7,FALSE)</f>
        <v>52.99</v>
      </c>
      <c r="K2813" s="5">
        <f t="shared" si="43"/>
        <v>476.91</v>
      </c>
      <c r="L2813" s="15">
        <f>PRODUCT(VLOOKUP(C2813,'Warehouse Data'!A:H,8,FALSE),D2813)</f>
        <v>1.8657016831761231</v>
      </c>
    </row>
    <row r="2814" spans="1:12" x14ac:dyDescent="0.3">
      <c r="A2814" t="s">
        <v>8865</v>
      </c>
      <c r="B2814" t="s">
        <v>7005</v>
      </c>
      <c r="C2814" t="s">
        <v>4053</v>
      </c>
      <c r="D2814" s="3">
        <v>7</v>
      </c>
      <c r="E2814" s="3" t="s">
        <v>6627</v>
      </c>
      <c r="F2814" s="9">
        <v>45293.545978703667</v>
      </c>
      <c r="G2814" s="9">
        <v>45294.057200000003</v>
      </c>
      <c r="H2814" s="9">
        <v>45294.40847870367</v>
      </c>
      <c r="I2814" s="5" t="str">
        <f>IF(VLOOKUP(B2814, 'Customer Data'!B:C,2,FALSE)='Order Data per SKU'!E2814,"","Different")</f>
        <v>Different</v>
      </c>
      <c r="J2814" s="5">
        <f>VLOOKUP(C2814,'Warehouse Data'!A:G,7,FALSE)</f>
        <v>24.99</v>
      </c>
      <c r="K2814" s="5">
        <f t="shared" si="43"/>
        <v>174.92999999999998</v>
      </c>
      <c r="L2814" s="15">
        <f>PRODUCT(VLOOKUP(C2814,'Warehouse Data'!A:H,8,FALSE),D2814)</f>
        <v>7.0684432695067247</v>
      </c>
    </row>
    <row r="2815" spans="1:12" x14ac:dyDescent="0.3">
      <c r="A2815" t="s">
        <v>8866</v>
      </c>
      <c r="B2815" t="s">
        <v>7019</v>
      </c>
      <c r="C2815" t="s">
        <v>4521</v>
      </c>
      <c r="D2815" s="3">
        <v>5</v>
      </c>
      <c r="E2815" s="3" t="s">
        <v>6634</v>
      </c>
      <c r="F2815" s="9">
        <v>45293.707978703664</v>
      </c>
      <c r="G2815" s="9">
        <v>45294.318399999996</v>
      </c>
      <c r="H2815" s="9">
        <v>45294.508673148106</v>
      </c>
      <c r="I2815" s="5" t="str">
        <f>IF(VLOOKUP(B2815, 'Customer Data'!B:C,2,FALSE)='Order Data per SKU'!E2815,"","Different")</f>
        <v/>
      </c>
      <c r="J2815" s="5">
        <f>VLOOKUP(C2815,'Warehouse Data'!A:G,7,FALSE)</f>
        <v>7.99</v>
      </c>
      <c r="K2815" s="5">
        <f t="shared" si="43"/>
        <v>39.950000000000003</v>
      </c>
      <c r="L2815" s="15">
        <f>PRODUCT(VLOOKUP(C2815,'Warehouse Data'!A:H,8,FALSE),D2815)</f>
        <v>2.5492325742701638</v>
      </c>
    </row>
    <row r="2816" spans="1:12" x14ac:dyDescent="0.3">
      <c r="A2816" t="s">
        <v>8866</v>
      </c>
      <c r="B2816" t="s">
        <v>7019</v>
      </c>
      <c r="C2816" t="s">
        <v>3762</v>
      </c>
      <c r="D2816" s="3">
        <v>1</v>
      </c>
      <c r="E2816" s="3" t="s">
        <v>6634</v>
      </c>
      <c r="F2816" s="9">
        <v>45293.707978703664</v>
      </c>
      <c r="G2816" s="9">
        <v>45294.25</v>
      </c>
      <c r="H2816" s="9">
        <v>45294.508673148106</v>
      </c>
      <c r="I2816" s="5" t="str">
        <f>IF(VLOOKUP(B2816, 'Customer Data'!B:C,2,FALSE)='Order Data per SKU'!E2816,"","Different")</f>
        <v/>
      </c>
      <c r="J2816" s="5">
        <f>VLOOKUP(C2816,'Warehouse Data'!A:G,7,FALSE)</f>
        <v>16.989999999999998</v>
      </c>
      <c r="K2816" s="5">
        <f t="shared" si="43"/>
        <v>16.989999999999998</v>
      </c>
      <c r="L2816" s="15">
        <f>PRODUCT(VLOOKUP(C2816,'Warehouse Data'!A:H,8,FALSE),D2816)</f>
        <v>0.30833164391067813</v>
      </c>
    </row>
    <row r="2817" spans="1:12" x14ac:dyDescent="0.3">
      <c r="A2817" t="s">
        <v>8867</v>
      </c>
      <c r="B2817" t="s">
        <v>6880</v>
      </c>
      <c r="C2817" t="s">
        <v>5950</v>
      </c>
      <c r="D2817" s="3">
        <v>2</v>
      </c>
      <c r="E2817" s="3" t="s">
        <v>6635</v>
      </c>
      <c r="F2817" s="9">
        <v>45293.838978703665</v>
      </c>
      <c r="G2817" s="9">
        <v>45294.046900000001</v>
      </c>
      <c r="H2817" s="9">
        <v>45294.368839814779</v>
      </c>
      <c r="I2817" s="5" t="str">
        <f>IF(VLOOKUP(B2817, 'Customer Data'!B:C,2,FALSE)='Order Data per SKU'!E2817,"","Different")</f>
        <v/>
      </c>
      <c r="J2817" s="5">
        <f>VLOOKUP(C2817,'Warehouse Data'!A:G,7,FALSE)</f>
        <v>19.989999999999998</v>
      </c>
      <c r="K2817" s="5">
        <f t="shared" si="43"/>
        <v>39.979999999999997</v>
      </c>
      <c r="L2817" s="15">
        <f>PRODUCT(VLOOKUP(C2817,'Warehouse Data'!A:H,8,FALSE),D2817)</f>
        <v>0.80835191364285797</v>
      </c>
    </row>
    <row r="2818" spans="1:12" x14ac:dyDescent="0.3">
      <c r="A2818" t="s">
        <v>8868</v>
      </c>
      <c r="B2818" t="s">
        <v>6882</v>
      </c>
      <c r="C2818" t="s">
        <v>3387</v>
      </c>
      <c r="D2818" s="3">
        <v>2</v>
      </c>
      <c r="E2818" s="3" t="s">
        <v>6661</v>
      </c>
      <c r="F2818" s="9">
        <v>45293.843978703662</v>
      </c>
      <c r="G2818" s="9">
        <v>45294.159</v>
      </c>
      <c r="H2818" s="9">
        <v>45294.332173148105</v>
      </c>
      <c r="I2818" s="5" t="str">
        <f>IF(VLOOKUP(B2818, 'Customer Data'!B:C,2,FALSE)='Order Data per SKU'!E2818,"","Different")</f>
        <v/>
      </c>
      <c r="J2818" s="5">
        <f>VLOOKUP(C2818,'Warehouse Data'!A:G,7,FALSE)</f>
        <v>76.989999999999995</v>
      </c>
      <c r="K2818" s="5">
        <f t="shared" si="43"/>
        <v>153.97999999999999</v>
      </c>
      <c r="L2818" s="15">
        <f>PRODUCT(VLOOKUP(C2818,'Warehouse Data'!A:H,8,FALSE),D2818)</f>
        <v>0.4109833079127414</v>
      </c>
    </row>
    <row r="2819" spans="1:12" x14ac:dyDescent="0.3">
      <c r="A2819" t="s">
        <v>8868</v>
      </c>
      <c r="B2819" t="s">
        <v>6882</v>
      </c>
      <c r="C2819" t="s">
        <v>5545</v>
      </c>
      <c r="D2819" s="3">
        <v>5</v>
      </c>
      <c r="E2819" s="3" t="s">
        <v>6661</v>
      </c>
      <c r="F2819" s="9">
        <v>45293.843978703662</v>
      </c>
      <c r="G2819" s="9">
        <v>45293.980799999998</v>
      </c>
      <c r="H2819" s="9">
        <v>45294.332173148105</v>
      </c>
      <c r="I2819" s="5" t="str">
        <f>IF(VLOOKUP(B2819, 'Customer Data'!B:C,2,FALSE)='Order Data per SKU'!E2819,"","Different")</f>
        <v/>
      </c>
      <c r="J2819" s="5">
        <f>VLOOKUP(C2819,'Warehouse Data'!A:G,7,FALSE)</f>
        <v>99.99</v>
      </c>
      <c r="K2819" s="5">
        <f t="shared" si="43"/>
        <v>499.95</v>
      </c>
      <c r="L2819" s="15">
        <f>PRODUCT(VLOOKUP(C2819,'Warehouse Data'!A:H,8,FALSE),D2819)</f>
        <v>120.03382403151207</v>
      </c>
    </row>
    <row r="2820" spans="1:12" x14ac:dyDescent="0.3">
      <c r="A2820" t="s">
        <v>8869</v>
      </c>
      <c r="B2820" t="s">
        <v>7263</v>
      </c>
      <c r="C2820" t="s">
        <v>4046</v>
      </c>
      <c r="D2820" s="3">
        <v>5</v>
      </c>
      <c r="E2820" s="3" t="s">
        <v>6648</v>
      </c>
      <c r="F2820" s="9">
        <v>45293.932978703662</v>
      </c>
      <c r="G2820" s="9">
        <v>45294.3891</v>
      </c>
      <c r="H2820" s="9">
        <v>45294.435756481442</v>
      </c>
      <c r="I2820" s="5" t="str">
        <f>IF(VLOOKUP(B2820, 'Customer Data'!B:C,2,FALSE)='Order Data per SKU'!E2820,"","Different")</f>
        <v/>
      </c>
      <c r="J2820" s="5">
        <f>VLOOKUP(C2820,'Warehouse Data'!A:G,7,FALSE)</f>
        <v>49.99</v>
      </c>
      <c r="K2820" s="5">
        <f t="shared" ref="K2820:K2883" si="44">J2820*D2820</f>
        <v>249.95000000000002</v>
      </c>
      <c r="L2820" s="15">
        <f>PRODUCT(VLOOKUP(C2820,'Warehouse Data'!A:H,8,FALSE),D2820)</f>
        <v>15.00793205702344</v>
      </c>
    </row>
    <row r="2821" spans="1:12" x14ac:dyDescent="0.3">
      <c r="A2821" t="s">
        <v>8869</v>
      </c>
      <c r="B2821" t="s">
        <v>7263</v>
      </c>
      <c r="C2821" t="s">
        <v>3536</v>
      </c>
      <c r="D2821" s="3">
        <v>6</v>
      </c>
      <c r="E2821" s="3" t="s">
        <v>6648</v>
      </c>
      <c r="F2821" s="9">
        <v>45293.932978703662</v>
      </c>
      <c r="G2821" s="9">
        <v>45294.082799999996</v>
      </c>
      <c r="H2821" s="9">
        <v>45294.435756481442</v>
      </c>
      <c r="I2821" s="5" t="str">
        <f>IF(VLOOKUP(B2821, 'Customer Data'!B:C,2,FALSE)='Order Data per SKU'!E2821,"","Different")</f>
        <v/>
      </c>
      <c r="J2821" s="5">
        <f>VLOOKUP(C2821,'Warehouse Data'!A:G,7,FALSE)</f>
        <v>12.99</v>
      </c>
      <c r="K2821" s="5">
        <f t="shared" si="44"/>
        <v>77.94</v>
      </c>
      <c r="L2821" s="15">
        <f>PRODUCT(VLOOKUP(C2821,'Warehouse Data'!A:H,8,FALSE),D2821)</f>
        <v>0.61359593983443783</v>
      </c>
    </row>
    <row r="2822" spans="1:12" x14ac:dyDescent="0.3">
      <c r="A2822" t="s">
        <v>8869</v>
      </c>
      <c r="B2822" t="s">
        <v>7263</v>
      </c>
      <c r="C2822" t="s">
        <v>3145</v>
      </c>
      <c r="D2822" s="3">
        <v>4</v>
      </c>
      <c r="E2822" s="3" t="s">
        <v>6648</v>
      </c>
      <c r="F2822" s="9">
        <v>45293.932978703662</v>
      </c>
      <c r="G2822" s="9">
        <v>45294.147199999999</v>
      </c>
      <c r="H2822" s="9">
        <v>45294.435756481442</v>
      </c>
      <c r="I2822" s="5" t="str">
        <f>IF(VLOOKUP(B2822, 'Customer Data'!B:C,2,FALSE)='Order Data per SKU'!E2822,"","Different")</f>
        <v/>
      </c>
      <c r="J2822" s="5">
        <f>VLOOKUP(C2822,'Warehouse Data'!A:G,7,FALSE)</f>
        <v>6.99</v>
      </c>
      <c r="K2822" s="5">
        <f t="shared" si="44"/>
        <v>27.96</v>
      </c>
      <c r="L2822" s="15">
        <f>PRODUCT(VLOOKUP(C2822,'Warehouse Data'!A:H,8,FALSE),D2822)</f>
        <v>2.0032644897770058</v>
      </c>
    </row>
    <row r="2823" spans="1:12" x14ac:dyDescent="0.3">
      <c r="A2823" t="s">
        <v>8870</v>
      </c>
      <c r="B2823" t="s">
        <v>7261</v>
      </c>
      <c r="C2823" t="s">
        <v>4706</v>
      </c>
      <c r="D2823" s="3">
        <v>4</v>
      </c>
      <c r="E2823" s="3" t="s">
        <v>6623</v>
      </c>
      <c r="F2823" s="9">
        <v>45294.28097870366</v>
      </c>
      <c r="G2823" s="9">
        <v>45294.851900000001</v>
      </c>
      <c r="H2823" s="9">
        <v>45294.897645370329</v>
      </c>
      <c r="I2823" s="5" t="str">
        <f>IF(VLOOKUP(B2823, 'Customer Data'!B:C,2,FALSE)='Order Data per SKU'!E2823,"","Different")</f>
        <v/>
      </c>
      <c r="J2823" s="5">
        <f>VLOOKUP(C2823,'Warehouse Data'!A:G,7,FALSE)</f>
        <v>15.99</v>
      </c>
      <c r="K2823" s="5">
        <f t="shared" si="44"/>
        <v>63.96</v>
      </c>
      <c r="L2823" s="15">
        <f>PRODUCT(VLOOKUP(C2823,'Warehouse Data'!A:H,8,FALSE),D2823)</f>
        <v>8.0107708882492847</v>
      </c>
    </row>
    <row r="2824" spans="1:12" x14ac:dyDescent="0.3">
      <c r="A2824" t="s">
        <v>8871</v>
      </c>
      <c r="B2824" t="s">
        <v>7164</v>
      </c>
      <c r="C2824" t="s">
        <v>4071</v>
      </c>
      <c r="D2824" s="3">
        <v>4</v>
      </c>
      <c r="E2824" s="3" t="s">
        <v>6639</v>
      </c>
      <c r="F2824" s="9">
        <v>45294.748978703661</v>
      </c>
      <c r="G2824" s="9">
        <v>45295.074200000003</v>
      </c>
      <c r="H2824" s="9">
        <v>45295.280228703661</v>
      </c>
      <c r="I2824" s="5" t="str">
        <f>IF(VLOOKUP(B2824, 'Customer Data'!B:C,2,FALSE)='Order Data per SKU'!E2824,"","Different")</f>
        <v/>
      </c>
      <c r="J2824" s="5">
        <f>VLOOKUP(C2824,'Warehouse Data'!A:G,7,FALSE)</f>
        <v>89.99</v>
      </c>
      <c r="K2824" s="5">
        <f t="shared" si="44"/>
        <v>359.96</v>
      </c>
      <c r="L2824" s="15">
        <f>PRODUCT(VLOOKUP(C2824,'Warehouse Data'!A:H,8,FALSE),D2824)</f>
        <v>6.0233168920804578</v>
      </c>
    </row>
    <row r="2825" spans="1:12" x14ac:dyDescent="0.3">
      <c r="A2825" t="s">
        <v>8871</v>
      </c>
      <c r="B2825" t="s">
        <v>7164</v>
      </c>
      <c r="C2825" t="s">
        <v>3213</v>
      </c>
      <c r="D2825" s="3">
        <v>4</v>
      </c>
      <c r="E2825" s="3" t="s">
        <v>6639</v>
      </c>
      <c r="F2825" s="9">
        <v>45294.748978703661</v>
      </c>
      <c r="G2825" s="9">
        <v>45294.951099999998</v>
      </c>
      <c r="H2825" s="9">
        <v>45295.280228703661</v>
      </c>
      <c r="I2825" s="5" t="str">
        <f>IF(VLOOKUP(B2825, 'Customer Data'!B:C,2,FALSE)='Order Data per SKU'!E2825,"","Different")</f>
        <v/>
      </c>
      <c r="J2825" s="5">
        <f>VLOOKUP(C2825,'Warehouse Data'!A:G,7,FALSE)</f>
        <v>32.99</v>
      </c>
      <c r="K2825" s="5">
        <f t="shared" si="44"/>
        <v>131.96</v>
      </c>
      <c r="L2825" s="15">
        <f>PRODUCT(VLOOKUP(C2825,'Warehouse Data'!A:H,8,FALSE),D2825)</f>
        <v>2.0149264561590625</v>
      </c>
    </row>
    <row r="2826" spans="1:12" x14ac:dyDescent="0.3">
      <c r="A2826" t="s">
        <v>8872</v>
      </c>
      <c r="B2826" t="s">
        <v>6834</v>
      </c>
      <c r="C2826" t="s">
        <v>4870</v>
      </c>
      <c r="D2826" s="3">
        <v>6</v>
      </c>
      <c r="E2826" s="3" t="s">
        <v>6657</v>
      </c>
      <c r="F2826" s="9">
        <v>45294.942978703664</v>
      </c>
      <c r="G2826" s="9">
        <v>45295.090300000003</v>
      </c>
      <c r="H2826" s="9">
        <v>45295.268673148108</v>
      </c>
      <c r="I2826" s="5" t="str">
        <f>IF(VLOOKUP(B2826, 'Customer Data'!B:C,2,FALSE)='Order Data per SKU'!E2826,"","Different")</f>
        <v/>
      </c>
      <c r="J2826" s="5">
        <f>VLOOKUP(C2826,'Warehouse Data'!A:G,7,FALSE)</f>
        <v>11.99</v>
      </c>
      <c r="K2826" s="5">
        <f t="shared" si="44"/>
        <v>71.94</v>
      </c>
      <c r="L2826" s="15">
        <f>PRODUCT(VLOOKUP(C2826,'Warehouse Data'!A:H,8,FALSE),D2826)</f>
        <v>0.6020350199326604</v>
      </c>
    </row>
    <row r="2827" spans="1:12" x14ac:dyDescent="0.3">
      <c r="A2827" t="s">
        <v>8873</v>
      </c>
      <c r="B2827" t="s">
        <v>7115</v>
      </c>
      <c r="C2827" t="s">
        <v>5467</v>
      </c>
      <c r="D2827" s="3">
        <v>4</v>
      </c>
      <c r="E2827" s="3" t="s">
        <v>6637</v>
      </c>
      <c r="F2827" s="9">
        <v>45294.997978703665</v>
      </c>
      <c r="G2827" s="9">
        <v>45295.491300000002</v>
      </c>
      <c r="H2827" s="9">
        <v>45295.513256481441</v>
      </c>
      <c r="I2827" s="5" t="str">
        <f>IF(VLOOKUP(B2827, 'Customer Data'!B:C,2,FALSE)='Order Data per SKU'!E2827,"","Different")</f>
        <v>Different</v>
      </c>
      <c r="J2827" s="5">
        <f>VLOOKUP(C2827,'Warehouse Data'!A:G,7,FALSE)</f>
        <v>39.99</v>
      </c>
      <c r="K2827" s="5">
        <f t="shared" si="44"/>
        <v>159.96</v>
      </c>
      <c r="L2827" s="15">
        <f>PRODUCT(VLOOKUP(C2827,'Warehouse Data'!A:H,8,FALSE),D2827)</f>
        <v>1.626474916140171</v>
      </c>
    </row>
    <row r="2828" spans="1:12" x14ac:dyDescent="0.3">
      <c r="A2828" t="s">
        <v>8873</v>
      </c>
      <c r="B2828" t="s">
        <v>7115</v>
      </c>
      <c r="C2828" t="s">
        <v>3151</v>
      </c>
      <c r="D2828" s="3">
        <v>1</v>
      </c>
      <c r="E2828" s="3" t="s">
        <v>6637</v>
      </c>
      <c r="F2828" s="9">
        <v>45294.997978703665</v>
      </c>
      <c r="G2828" s="9">
        <v>45295.095600000001</v>
      </c>
      <c r="H2828" s="9">
        <v>45295.513256481441</v>
      </c>
      <c r="I2828" s="5" t="str">
        <f>IF(VLOOKUP(B2828, 'Customer Data'!B:C,2,FALSE)='Order Data per SKU'!E2828,"","Different")</f>
        <v>Different</v>
      </c>
      <c r="J2828" s="5">
        <f>VLOOKUP(C2828,'Warehouse Data'!A:G,7,FALSE)</f>
        <v>64.989999999999995</v>
      </c>
      <c r="K2828" s="5">
        <f t="shared" si="44"/>
        <v>64.989999999999995</v>
      </c>
      <c r="L2828" s="15">
        <f>PRODUCT(VLOOKUP(C2828,'Warehouse Data'!A:H,8,FALSE),D2828)</f>
        <v>1.2036295463026856</v>
      </c>
    </row>
    <row r="2829" spans="1:12" x14ac:dyDescent="0.3">
      <c r="A2829" t="s">
        <v>8873</v>
      </c>
      <c r="B2829" t="s">
        <v>7115</v>
      </c>
      <c r="C2829" t="s">
        <v>3240</v>
      </c>
      <c r="D2829" s="3">
        <v>6</v>
      </c>
      <c r="E2829" s="3" t="s">
        <v>6637</v>
      </c>
      <c r="F2829" s="9">
        <v>45294.997978703665</v>
      </c>
      <c r="G2829" s="9">
        <v>45295.3554</v>
      </c>
      <c r="H2829" s="9">
        <v>45295.513256481441</v>
      </c>
      <c r="I2829" s="5" t="str">
        <f>IF(VLOOKUP(B2829, 'Customer Data'!B:C,2,FALSE)='Order Data per SKU'!E2829,"","Different")</f>
        <v>Different</v>
      </c>
      <c r="J2829" s="5">
        <f>VLOOKUP(C2829,'Warehouse Data'!A:G,7,FALSE)</f>
        <v>49.99</v>
      </c>
      <c r="K2829" s="5">
        <f t="shared" si="44"/>
        <v>299.94</v>
      </c>
      <c r="L2829" s="15">
        <f>PRODUCT(VLOOKUP(C2829,'Warehouse Data'!A:H,8,FALSE),D2829)</f>
        <v>0.64442491129127788</v>
      </c>
    </row>
    <row r="2830" spans="1:12" x14ac:dyDescent="0.3">
      <c r="A2830" t="s">
        <v>8874</v>
      </c>
      <c r="B2830" t="s">
        <v>6818</v>
      </c>
      <c r="C2830" t="s">
        <v>4139</v>
      </c>
      <c r="D2830" s="3">
        <v>5</v>
      </c>
      <c r="E2830" s="3" t="s">
        <v>6628</v>
      </c>
      <c r="F2830" s="9">
        <v>45295.440978703664</v>
      </c>
      <c r="G2830" s="9">
        <v>45295.510199999997</v>
      </c>
      <c r="H2830" s="9">
        <v>45295.561117592551</v>
      </c>
      <c r="I2830" s="5" t="str">
        <f>IF(VLOOKUP(B2830, 'Customer Data'!B:C,2,FALSE)='Order Data per SKU'!E2830,"","Different")</f>
        <v/>
      </c>
      <c r="J2830" s="5">
        <f>VLOOKUP(C2830,'Warehouse Data'!A:G,7,FALSE)</f>
        <v>19.989999999999998</v>
      </c>
      <c r="K2830" s="5">
        <f t="shared" si="44"/>
        <v>99.949999999999989</v>
      </c>
      <c r="L2830" s="15">
        <f>PRODUCT(VLOOKUP(C2830,'Warehouse Data'!A:H,8,FALSE),D2830)</f>
        <v>55.031753960514706</v>
      </c>
    </row>
    <row r="2831" spans="1:12" x14ac:dyDescent="0.3">
      <c r="A2831" t="s">
        <v>8875</v>
      </c>
      <c r="B2831" t="s">
        <v>6798</v>
      </c>
      <c r="C2831" t="s">
        <v>3279</v>
      </c>
      <c r="D2831" s="3">
        <v>6</v>
      </c>
      <c r="E2831" s="3" t="s">
        <v>6627</v>
      </c>
      <c r="F2831" s="9">
        <v>45295.925978703664</v>
      </c>
      <c r="G2831" s="9">
        <v>45295.934800000003</v>
      </c>
      <c r="H2831" s="9">
        <v>45295.935700925889</v>
      </c>
      <c r="I2831" s="5" t="str">
        <f>IF(VLOOKUP(B2831, 'Customer Data'!B:C,2,FALSE)='Order Data per SKU'!E2831,"","Different")</f>
        <v>Different</v>
      </c>
      <c r="J2831" s="5">
        <f>VLOOKUP(C2831,'Warehouse Data'!A:G,7,FALSE)</f>
        <v>89.99</v>
      </c>
      <c r="K2831" s="5">
        <f t="shared" si="44"/>
        <v>539.93999999999994</v>
      </c>
      <c r="L2831" s="15">
        <f>PRODUCT(VLOOKUP(C2831,'Warehouse Data'!A:H,8,FALSE),D2831)</f>
        <v>180.04678034757322</v>
      </c>
    </row>
    <row r="2832" spans="1:12" x14ac:dyDescent="0.3">
      <c r="A2832" t="s">
        <v>8875</v>
      </c>
      <c r="B2832" t="s">
        <v>6798</v>
      </c>
      <c r="C2832" t="s">
        <v>3760</v>
      </c>
      <c r="D2832" s="3">
        <v>13</v>
      </c>
      <c r="E2832" s="3" t="s">
        <v>6627</v>
      </c>
      <c r="F2832" s="9">
        <v>45295.925978703664</v>
      </c>
      <c r="G2832" s="9">
        <v>45295.935700000002</v>
      </c>
      <c r="H2832" s="9">
        <v>45295.935700925889</v>
      </c>
      <c r="I2832" s="5" t="str">
        <f>IF(VLOOKUP(B2832, 'Customer Data'!B:C,2,FALSE)='Order Data per SKU'!E2832,"","Different")</f>
        <v>Different</v>
      </c>
      <c r="J2832" s="5">
        <f>VLOOKUP(C2832,'Warehouse Data'!A:G,7,FALSE)</f>
        <v>54.99</v>
      </c>
      <c r="K2832" s="5">
        <f t="shared" si="44"/>
        <v>714.87</v>
      </c>
      <c r="L2832" s="15">
        <f>PRODUCT(VLOOKUP(C2832,'Warehouse Data'!A:H,8,FALSE),D2832)</f>
        <v>19.578566338866796</v>
      </c>
    </row>
    <row r="2833" spans="1:12" x14ac:dyDescent="0.3">
      <c r="A2833" t="s">
        <v>8876</v>
      </c>
      <c r="B2833" t="s">
        <v>6804</v>
      </c>
      <c r="C2833" t="s">
        <v>4495</v>
      </c>
      <c r="D2833" s="3">
        <v>5</v>
      </c>
      <c r="E2833" s="3" t="s">
        <v>6652</v>
      </c>
      <c r="F2833" s="9">
        <v>45296.183978703666</v>
      </c>
      <c r="G2833" s="9">
        <v>45296.207999999999</v>
      </c>
      <c r="H2833" s="9">
        <v>45296.252728703665</v>
      </c>
      <c r="I2833" s="5" t="str">
        <f>IF(VLOOKUP(B2833, 'Customer Data'!B:C,2,FALSE)='Order Data per SKU'!E2833,"","Different")</f>
        <v/>
      </c>
      <c r="J2833" s="5">
        <f>VLOOKUP(C2833,'Warehouse Data'!A:G,7,FALSE)</f>
        <v>49.99</v>
      </c>
      <c r="K2833" s="5">
        <f t="shared" si="44"/>
        <v>249.95000000000002</v>
      </c>
      <c r="L2833" s="15">
        <f>PRODUCT(VLOOKUP(C2833,'Warehouse Data'!A:H,8,FALSE),D2833)</f>
        <v>2.5246581686502738</v>
      </c>
    </row>
    <row r="2834" spans="1:12" x14ac:dyDescent="0.3">
      <c r="A2834" t="s">
        <v>8876</v>
      </c>
      <c r="B2834" t="s">
        <v>6804</v>
      </c>
      <c r="C2834" t="s">
        <v>4944</v>
      </c>
      <c r="D2834" s="3">
        <v>8</v>
      </c>
      <c r="E2834" s="3" t="s">
        <v>6652</v>
      </c>
      <c r="F2834" s="9">
        <v>45296.183978703666</v>
      </c>
      <c r="G2834" s="9">
        <v>45296.246599999999</v>
      </c>
      <c r="H2834" s="9">
        <v>45296.252728703665</v>
      </c>
      <c r="I2834" s="5" t="str">
        <f>IF(VLOOKUP(B2834, 'Customer Data'!B:C,2,FALSE)='Order Data per SKU'!E2834,"","Different")</f>
        <v/>
      </c>
      <c r="J2834" s="5">
        <f>VLOOKUP(C2834,'Warehouse Data'!A:G,7,FALSE)</f>
        <v>12.99</v>
      </c>
      <c r="K2834" s="5">
        <f t="shared" si="44"/>
        <v>103.92</v>
      </c>
      <c r="L2834" s="15">
        <f>PRODUCT(VLOOKUP(C2834,'Warehouse Data'!A:H,8,FALSE),D2834)</f>
        <v>96.004850056461393</v>
      </c>
    </row>
    <row r="2835" spans="1:12" x14ac:dyDescent="0.3">
      <c r="A2835" t="s">
        <v>8876</v>
      </c>
      <c r="B2835" t="s">
        <v>6804</v>
      </c>
      <c r="C2835" t="s">
        <v>4418</v>
      </c>
      <c r="D2835" s="3">
        <v>4</v>
      </c>
      <c r="E2835" s="3" t="s">
        <v>6652</v>
      </c>
      <c r="F2835" s="9">
        <v>45296.183978703666</v>
      </c>
      <c r="G2835" s="9">
        <v>45296.251300000004</v>
      </c>
      <c r="H2835" s="9">
        <v>45296.252728703665</v>
      </c>
      <c r="I2835" s="5" t="str">
        <f>IF(VLOOKUP(B2835, 'Customer Data'!B:C,2,FALSE)='Order Data per SKU'!E2835,"","Different")</f>
        <v/>
      </c>
      <c r="J2835" s="5">
        <f>VLOOKUP(C2835,'Warehouse Data'!A:G,7,FALSE)</f>
        <v>8.99</v>
      </c>
      <c r="K2835" s="5">
        <f t="shared" si="44"/>
        <v>35.96</v>
      </c>
      <c r="L2835" s="15">
        <f>PRODUCT(VLOOKUP(C2835,'Warehouse Data'!A:H,8,FALSE),D2835)</f>
        <v>24.004151105273781</v>
      </c>
    </row>
    <row r="2836" spans="1:12" x14ac:dyDescent="0.3">
      <c r="A2836" t="s">
        <v>8877</v>
      </c>
      <c r="B2836" t="s">
        <v>6805</v>
      </c>
      <c r="C2836" t="s">
        <v>5773</v>
      </c>
      <c r="D2836" s="3">
        <v>4</v>
      </c>
      <c r="E2836" s="3" t="s">
        <v>6619</v>
      </c>
      <c r="F2836" s="9">
        <v>45296.487978703663</v>
      </c>
      <c r="G2836" s="9">
        <v>45296.728199999998</v>
      </c>
      <c r="H2836" s="9">
        <v>45296.818534259219</v>
      </c>
      <c r="I2836" s="5" t="str">
        <f>IF(VLOOKUP(B2836, 'Customer Data'!B:C,2,FALSE)='Order Data per SKU'!E2836,"","Different")</f>
        <v/>
      </c>
      <c r="J2836" s="5">
        <f>VLOOKUP(C2836,'Warehouse Data'!A:G,7,FALSE)</f>
        <v>129.99</v>
      </c>
      <c r="K2836" s="5">
        <f t="shared" si="44"/>
        <v>519.96</v>
      </c>
      <c r="L2836" s="15">
        <f>PRODUCT(VLOOKUP(C2836,'Warehouse Data'!A:H,8,FALSE),D2836)</f>
        <v>2.0332369641247068</v>
      </c>
    </row>
    <row r="2837" spans="1:12" x14ac:dyDescent="0.3">
      <c r="A2837" t="s">
        <v>8878</v>
      </c>
      <c r="B2837" t="s">
        <v>7193</v>
      </c>
      <c r="C2837" t="s">
        <v>4005</v>
      </c>
      <c r="D2837" s="3">
        <v>2</v>
      </c>
      <c r="E2837" s="3" t="s">
        <v>6648</v>
      </c>
      <c r="F2837" s="9">
        <v>45296.632978703659</v>
      </c>
      <c r="G2837" s="9">
        <v>45297.0818</v>
      </c>
      <c r="H2837" s="9">
        <v>45297.612145370324</v>
      </c>
      <c r="I2837" s="5" t="str">
        <f>IF(VLOOKUP(B2837, 'Customer Data'!B:C,2,FALSE)='Order Data per SKU'!E2837,"","Different")</f>
        <v/>
      </c>
      <c r="J2837" s="5">
        <f>VLOOKUP(C2837,'Warehouse Data'!A:G,7,FALSE)</f>
        <v>39.99</v>
      </c>
      <c r="K2837" s="5">
        <f t="shared" si="44"/>
        <v>79.98</v>
      </c>
      <c r="L2837" s="15">
        <f>PRODUCT(VLOOKUP(C2837,'Warehouse Data'!A:H,8,FALSE),D2837)</f>
        <v>60.010907796030459</v>
      </c>
    </row>
    <row r="2838" spans="1:12" x14ac:dyDescent="0.3">
      <c r="A2838" t="s">
        <v>8878</v>
      </c>
      <c r="B2838" t="s">
        <v>7193</v>
      </c>
      <c r="C2838" t="s">
        <v>4488</v>
      </c>
      <c r="D2838" s="3">
        <v>2</v>
      </c>
      <c r="E2838" s="3" t="s">
        <v>6648</v>
      </c>
      <c r="F2838" s="9">
        <v>45296.632978703659</v>
      </c>
      <c r="G2838" s="9">
        <v>45296.725700000003</v>
      </c>
      <c r="H2838" s="9">
        <v>45297.612145370324</v>
      </c>
      <c r="I2838" s="5" t="str">
        <f>IF(VLOOKUP(B2838, 'Customer Data'!B:C,2,FALSE)='Order Data per SKU'!E2838,"","Different")</f>
        <v/>
      </c>
      <c r="J2838" s="5">
        <f>VLOOKUP(C2838,'Warehouse Data'!A:G,7,FALSE)</f>
        <v>16.989999999999998</v>
      </c>
      <c r="K2838" s="5">
        <f t="shared" si="44"/>
        <v>33.979999999999997</v>
      </c>
      <c r="L2838" s="15">
        <f>PRODUCT(VLOOKUP(C2838,'Warehouse Data'!A:H,8,FALSE),D2838)</f>
        <v>5.0041452674897267</v>
      </c>
    </row>
    <row r="2839" spans="1:12" x14ac:dyDescent="0.3">
      <c r="A2839" t="s">
        <v>8879</v>
      </c>
      <c r="B2839" t="s">
        <v>6780</v>
      </c>
      <c r="C2839" t="s">
        <v>5739</v>
      </c>
      <c r="D2839" s="3">
        <v>4</v>
      </c>
      <c r="E2839" s="3" t="s">
        <v>6661</v>
      </c>
      <c r="F2839" s="9">
        <v>45297.051978703661</v>
      </c>
      <c r="G2839" s="9">
        <v>45297.134100000003</v>
      </c>
      <c r="H2839" s="9">
        <v>45297.988784259214</v>
      </c>
      <c r="I2839" s="5" t="str">
        <f>IF(VLOOKUP(B2839, 'Customer Data'!B:C,2,FALSE)='Order Data per SKU'!E2839,"","Different")</f>
        <v/>
      </c>
      <c r="J2839" s="5">
        <f>VLOOKUP(C2839,'Warehouse Data'!A:G,7,FALSE)</f>
        <v>149.99</v>
      </c>
      <c r="K2839" s="5">
        <f t="shared" si="44"/>
        <v>599.96</v>
      </c>
      <c r="L2839" s="15">
        <f>PRODUCT(VLOOKUP(C2839,'Warehouse Data'!A:H,8,FALSE),D2839)</f>
        <v>2.0382697960255225</v>
      </c>
    </row>
    <row r="2840" spans="1:12" x14ac:dyDescent="0.3">
      <c r="A2840" t="s">
        <v>8880</v>
      </c>
      <c r="B2840" t="s">
        <v>6818</v>
      </c>
      <c r="C2840" t="s">
        <v>4480</v>
      </c>
      <c r="D2840" s="3">
        <v>4</v>
      </c>
      <c r="E2840" s="3" t="s">
        <v>6628</v>
      </c>
      <c r="F2840" s="9">
        <v>45297.489978703663</v>
      </c>
      <c r="G2840" s="9">
        <v>45297.533600000002</v>
      </c>
      <c r="H2840" s="9">
        <v>45297.785117592553</v>
      </c>
      <c r="I2840" s="5" t="str">
        <f>IF(VLOOKUP(B2840, 'Customer Data'!B:C,2,FALSE)='Order Data per SKU'!E2840,"","Different")</f>
        <v/>
      </c>
      <c r="J2840" s="5">
        <f>VLOOKUP(C2840,'Warehouse Data'!A:G,7,FALSE)</f>
        <v>8.99</v>
      </c>
      <c r="K2840" s="5">
        <f t="shared" si="44"/>
        <v>35.96</v>
      </c>
      <c r="L2840" s="15">
        <f>PRODUCT(VLOOKUP(C2840,'Warehouse Data'!A:H,8,FALSE),D2840)</f>
        <v>2.0023575132434597</v>
      </c>
    </row>
    <row r="2841" spans="1:12" x14ac:dyDescent="0.3">
      <c r="A2841" t="s">
        <v>8880</v>
      </c>
      <c r="B2841" t="s">
        <v>6818</v>
      </c>
      <c r="C2841" t="s">
        <v>3715</v>
      </c>
      <c r="D2841" s="3">
        <v>1</v>
      </c>
      <c r="E2841" s="3" t="s">
        <v>6628</v>
      </c>
      <c r="F2841" s="9">
        <v>45297.489978703663</v>
      </c>
      <c r="G2841" s="9">
        <v>45297.4902</v>
      </c>
      <c r="H2841" s="9">
        <v>45297.785117592553</v>
      </c>
      <c r="I2841" s="5" t="str">
        <f>IF(VLOOKUP(B2841, 'Customer Data'!B:C,2,FALSE)='Order Data per SKU'!E2841,"","Different")</f>
        <v/>
      </c>
      <c r="J2841" s="5">
        <f>VLOOKUP(C2841,'Warehouse Data'!A:G,7,FALSE)</f>
        <v>65.989999999999995</v>
      </c>
      <c r="K2841" s="5">
        <f t="shared" si="44"/>
        <v>65.989999999999995</v>
      </c>
      <c r="L2841" s="15">
        <f>PRODUCT(VLOOKUP(C2841,'Warehouse Data'!A:H,8,FALSE),D2841)</f>
        <v>3.008431397715368</v>
      </c>
    </row>
    <row r="2842" spans="1:12" x14ac:dyDescent="0.3">
      <c r="A2842" t="s">
        <v>8881</v>
      </c>
      <c r="B2842" t="s">
        <v>6772</v>
      </c>
      <c r="C2842" t="s">
        <v>3219</v>
      </c>
      <c r="D2842" s="3">
        <v>11</v>
      </c>
      <c r="E2842" s="3" t="s">
        <v>6658</v>
      </c>
      <c r="F2842" s="9">
        <v>45297.650978703663</v>
      </c>
      <c r="G2842" s="9">
        <v>45297.937899999997</v>
      </c>
      <c r="H2842" s="9">
        <v>45298.027367592549</v>
      </c>
      <c r="I2842" s="5" t="str">
        <f>IF(VLOOKUP(B2842, 'Customer Data'!B:C,2,FALSE)='Order Data per SKU'!E2842,"","Different")</f>
        <v/>
      </c>
      <c r="J2842" s="5">
        <f>VLOOKUP(C2842,'Warehouse Data'!A:G,7,FALSE)</f>
        <v>6.99</v>
      </c>
      <c r="K2842" s="5">
        <f t="shared" si="44"/>
        <v>76.89</v>
      </c>
      <c r="L2842" s="15">
        <f>PRODUCT(VLOOKUP(C2842,'Warehouse Data'!A:H,8,FALSE),D2842)</f>
        <v>220.03142360416462</v>
      </c>
    </row>
    <row r="2843" spans="1:12" x14ac:dyDescent="0.3">
      <c r="A2843" t="s">
        <v>8881</v>
      </c>
      <c r="B2843" t="s">
        <v>6772</v>
      </c>
      <c r="C2843" t="s">
        <v>5455</v>
      </c>
      <c r="D2843" s="3">
        <v>2</v>
      </c>
      <c r="E2843" s="3" t="s">
        <v>6658</v>
      </c>
      <c r="F2843" s="9">
        <v>45297.650978703663</v>
      </c>
      <c r="G2843" s="9">
        <v>45297.9139</v>
      </c>
      <c r="H2843" s="9">
        <v>45298.027367592549</v>
      </c>
      <c r="I2843" s="5" t="str">
        <f>IF(VLOOKUP(B2843, 'Customer Data'!B:C,2,FALSE)='Order Data per SKU'!E2843,"","Different")</f>
        <v/>
      </c>
      <c r="J2843" s="5">
        <f>VLOOKUP(C2843,'Warehouse Data'!A:G,7,FALSE)</f>
        <v>45.99</v>
      </c>
      <c r="K2843" s="5">
        <f t="shared" si="44"/>
        <v>91.98</v>
      </c>
      <c r="L2843" s="15">
        <f>PRODUCT(VLOOKUP(C2843,'Warehouse Data'!A:H,8,FALSE),D2843)</f>
        <v>2.0086879291638025</v>
      </c>
    </row>
    <row r="2844" spans="1:12" x14ac:dyDescent="0.3">
      <c r="A2844" t="s">
        <v>8882</v>
      </c>
      <c r="B2844" t="s">
        <v>6728</v>
      </c>
      <c r="C2844" t="s">
        <v>3920</v>
      </c>
      <c r="D2844" s="3">
        <v>3</v>
      </c>
      <c r="E2844" s="3" t="s">
        <v>6632</v>
      </c>
      <c r="F2844" s="9">
        <v>45297.983978703662</v>
      </c>
      <c r="G2844" s="9">
        <v>45298.595000000001</v>
      </c>
      <c r="H2844" s="9">
        <v>45298.775645370326</v>
      </c>
      <c r="I2844" s="5" t="str">
        <f>IF(VLOOKUP(B2844, 'Customer Data'!B:C,2,FALSE)='Order Data per SKU'!E2844,"","Different")</f>
        <v/>
      </c>
      <c r="J2844" s="5">
        <f>VLOOKUP(C2844,'Warehouse Data'!A:G,7,FALSE)</f>
        <v>14.99</v>
      </c>
      <c r="K2844" s="5">
        <f t="shared" si="44"/>
        <v>44.97</v>
      </c>
      <c r="L2844" s="15">
        <f>PRODUCT(VLOOKUP(C2844,'Warehouse Data'!A:H,8,FALSE),D2844)</f>
        <v>78.001647747188429</v>
      </c>
    </row>
    <row r="2845" spans="1:12" x14ac:dyDescent="0.3">
      <c r="A2845" t="s">
        <v>8883</v>
      </c>
      <c r="B2845" t="s">
        <v>6993</v>
      </c>
      <c r="C2845" t="s">
        <v>5302</v>
      </c>
      <c r="D2845" s="3">
        <v>3</v>
      </c>
      <c r="E2845" s="3" t="s">
        <v>6639</v>
      </c>
      <c r="F2845" s="9">
        <v>45298.129978703662</v>
      </c>
      <c r="G2845" s="9">
        <v>45298.3151</v>
      </c>
      <c r="H2845" s="9">
        <v>45298.925117592553</v>
      </c>
      <c r="I2845" s="5" t="str">
        <f>IF(VLOOKUP(B2845, 'Customer Data'!B:C,2,FALSE)='Order Data per SKU'!E2845,"","Different")</f>
        <v/>
      </c>
      <c r="J2845" s="5">
        <f>VLOOKUP(C2845,'Warehouse Data'!A:G,7,FALSE)</f>
        <v>22.99</v>
      </c>
      <c r="K2845" s="5">
        <f t="shared" si="44"/>
        <v>68.97</v>
      </c>
      <c r="L2845" s="15">
        <f>PRODUCT(VLOOKUP(C2845,'Warehouse Data'!A:H,8,FALSE),D2845)</f>
        <v>36.020928766028334</v>
      </c>
    </row>
    <row r="2846" spans="1:12" x14ac:dyDescent="0.3">
      <c r="A2846" t="s">
        <v>8883</v>
      </c>
      <c r="B2846" t="s">
        <v>6993</v>
      </c>
      <c r="C2846" t="s">
        <v>5481</v>
      </c>
      <c r="D2846" s="3">
        <v>4</v>
      </c>
      <c r="E2846" s="3" t="s">
        <v>6639</v>
      </c>
      <c r="F2846" s="9">
        <v>45298.129978703662</v>
      </c>
      <c r="G2846" s="9">
        <v>45298.348599999998</v>
      </c>
      <c r="H2846" s="9">
        <v>45298.925117592553</v>
      </c>
      <c r="I2846" s="5" t="str">
        <f>IF(VLOOKUP(B2846, 'Customer Data'!B:C,2,FALSE)='Order Data per SKU'!E2846,"","Different")</f>
        <v/>
      </c>
      <c r="J2846" s="5">
        <f>VLOOKUP(C2846,'Warehouse Data'!A:G,7,FALSE)</f>
        <v>9.99</v>
      </c>
      <c r="K2846" s="5">
        <f t="shared" si="44"/>
        <v>39.96</v>
      </c>
      <c r="L2846" s="15">
        <f>PRODUCT(VLOOKUP(C2846,'Warehouse Data'!A:H,8,FALSE),D2846)</f>
        <v>4.8098783879939351</v>
      </c>
    </row>
    <row r="2847" spans="1:12" x14ac:dyDescent="0.3">
      <c r="A2847" t="s">
        <v>8884</v>
      </c>
      <c r="B2847" t="s">
        <v>7017</v>
      </c>
      <c r="C2847" t="s">
        <v>3304</v>
      </c>
      <c r="D2847" s="3">
        <v>4</v>
      </c>
      <c r="E2847" s="3" t="s">
        <v>6623</v>
      </c>
      <c r="F2847" s="9">
        <v>45298.469978703659</v>
      </c>
      <c r="G2847" s="9">
        <v>45298.489099999999</v>
      </c>
      <c r="H2847" s="9">
        <v>45298.573450925884</v>
      </c>
      <c r="I2847" s="5" t="str">
        <f>IF(VLOOKUP(B2847, 'Customer Data'!B:C,2,FALSE)='Order Data per SKU'!E2847,"","Different")</f>
        <v/>
      </c>
      <c r="J2847" s="5">
        <f>VLOOKUP(C2847,'Warehouse Data'!A:G,7,FALSE)</f>
        <v>9.99</v>
      </c>
      <c r="K2847" s="5">
        <f t="shared" si="44"/>
        <v>39.96</v>
      </c>
      <c r="L2847" s="15">
        <f>PRODUCT(VLOOKUP(C2847,'Warehouse Data'!A:H,8,FALSE),D2847)</f>
        <v>22.0022666151133</v>
      </c>
    </row>
    <row r="2848" spans="1:12" x14ac:dyDescent="0.3">
      <c r="A2848" t="s">
        <v>8884</v>
      </c>
      <c r="B2848" t="s">
        <v>7017</v>
      </c>
      <c r="C2848" t="s">
        <v>5428</v>
      </c>
      <c r="D2848" s="3">
        <v>3</v>
      </c>
      <c r="E2848" s="3" t="s">
        <v>6623</v>
      </c>
      <c r="F2848" s="9">
        <v>45298.469978703659</v>
      </c>
      <c r="G2848" s="9">
        <v>45298.474900000001</v>
      </c>
      <c r="H2848" s="9">
        <v>45298.573450925884</v>
      </c>
      <c r="I2848" s="5" t="str">
        <f>IF(VLOOKUP(B2848, 'Customer Data'!B:C,2,FALSE)='Order Data per SKU'!E2848,"","Different")</f>
        <v/>
      </c>
      <c r="J2848" s="5">
        <f>VLOOKUP(C2848,'Warehouse Data'!A:G,7,FALSE)</f>
        <v>29.99</v>
      </c>
      <c r="K2848" s="5">
        <f t="shared" si="44"/>
        <v>89.97</v>
      </c>
      <c r="L2848" s="15">
        <f>PRODUCT(VLOOKUP(C2848,'Warehouse Data'!A:H,8,FALSE),D2848)</f>
        <v>0.92734071602342694</v>
      </c>
    </row>
    <row r="2849" spans="1:12" x14ac:dyDescent="0.3">
      <c r="A2849" t="s">
        <v>8885</v>
      </c>
      <c r="B2849" t="s">
        <v>7077</v>
      </c>
      <c r="C2849" t="s">
        <v>4415</v>
      </c>
      <c r="D2849" s="3">
        <v>3</v>
      </c>
      <c r="E2849" s="3" t="s">
        <v>6664</v>
      </c>
      <c r="F2849" s="9">
        <v>45298.72397870366</v>
      </c>
      <c r="G2849" s="9">
        <v>45299.182800000002</v>
      </c>
      <c r="H2849" s="9">
        <v>45299.617728703663</v>
      </c>
      <c r="I2849" s="5" t="str">
        <f>IF(VLOOKUP(B2849, 'Customer Data'!B:C,2,FALSE)='Order Data per SKU'!E2849,"","Different")</f>
        <v/>
      </c>
      <c r="J2849" s="5">
        <f>VLOOKUP(C2849,'Warehouse Data'!A:G,7,FALSE)</f>
        <v>29.99</v>
      </c>
      <c r="K2849" s="5">
        <f t="shared" si="44"/>
        <v>89.97</v>
      </c>
      <c r="L2849" s="15">
        <f>PRODUCT(VLOOKUP(C2849,'Warehouse Data'!A:H,8,FALSE),D2849)</f>
        <v>6.015581122646088</v>
      </c>
    </row>
    <row r="2850" spans="1:12" x14ac:dyDescent="0.3">
      <c r="A2850" t="s">
        <v>8886</v>
      </c>
      <c r="B2850" t="s">
        <v>6778</v>
      </c>
      <c r="C2850" t="s">
        <v>3685</v>
      </c>
      <c r="D2850" s="3">
        <v>3</v>
      </c>
      <c r="E2850" s="3" t="s">
        <v>6628</v>
      </c>
      <c r="F2850" s="9">
        <v>45299.054978703658</v>
      </c>
      <c r="G2850" s="9">
        <v>45299.229099999997</v>
      </c>
      <c r="H2850" s="9">
        <v>45299.236923148099</v>
      </c>
      <c r="I2850" s="5" t="str">
        <f>IF(VLOOKUP(B2850, 'Customer Data'!B:C,2,FALSE)='Order Data per SKU'!E2850,"","Different")</f>
        <v/>
      </c>
      <c r="J2850" s="5">
        <f>VLOOKUP(C2850,'Warehouse Data'!A:G,7,FALSE)</f>
        <v>24.99</v>
      </c>
      <c r="K2850" s="5">
        <f t="shared" si="44"/>
        <v>74.97</v>
      </c>
      <c r="L2850" s="15">
        <f>PRODUCT(VLOOKUP(C2850,'Warehouse Data'!A:H,8,FALSE),D2850)</f>
        <v>24.005124271540488</v>
      </c>
    </row>
    <row r="2851" spans="1:12" x14ac:dyDescent="0.3">
      <c r="A2851" t="s">
        <v>8886</v>
      </c>
      <c r="B2851" t="s">
        <v>6778</v>
      </c>
      <c r="C2851" t="s">
        <v>3476</v>
      </c>
      <c r="D2851" s="3">
        <v>5</v>
      </c>
      <c r="E2851" s="3" t="s">
        <v>6628</v>
      </c>
      <c r="F2851" s="9">
        <v>45299.054978703658</v>
      </c>
      <c r="G2851" s="9">
        <v>45299.1518</v>
      </c>
      <c r="H2851" s="9">
        <v>45299.236923148099</v>
      </c>
      <c r="I2851" s="5" t="str">
        <f>IF(VLOOKUP(B2851, 'Customer Data'!B:C,2,FALSE)='Order Data per SKU'!E2851,"","Different")</f>
        <v/>
      </c>
      <c r="J2851" s="5">
        <f>VLOOKUP(C2851,'Warehouse Data'!A:G,7,FALSE)</f>
        <v>8.99</v>
      </c>
      <c r="K2851" s="5">
        <f t="shared" si="44"/>
        <v>44.95</v>
      </c>
      <c r="L2851" s="15">
        <f>PRODUCT(VLOOKUP(C2851,'Warehouse Data'!A:H,8,FALSE),D2851)</f>
        <v>5.0211179892811568</v>
      </c>
    </row>
    <row r="2852" spans="1:12" x14ac:dyDescent="0.3">
      <c r="A2852" t="s">
        <v>8886</v>
      </c>
      <c r="B2852" t="s">
        <v>6778</v>
      </c>
      <c r="C2852" t="s">
        <v>3860</v>
      </c>
      <c r="D2852" s="3">
        <v>2</v>
      </c>
      <c r="E2852" s="3" t="s">
        <v>6628</v>
      </c>
      <c r="F2852" s="9">
        <v>45299.054978703658</v>
      </c>
      <c r="G2852" s="9">
        <v>45299.138400000003</v>
      </c>
      <c r="H2852" s="9">
        <v>45299.236923148099</v>
      </c>
      <c r="I2852" s="5" t="str">
        <f>IF(VLOOKUP(B2852, 'Customer Data'!B:C,2,FALSE)='Order Data per SKU'!E2852,"","Different")</f>
        <v/>
      </c>
      <c r="J2852" s="5">
        <f>VLOOKUP(C2852,'Warehouse Data'!A:G,7,FALSE)</f>
        <v>12.99</v>
      </c>
      <c r="K2852" s="5">
        <f t="shared" si="44"/>
        <v>25.98</v>
      </c>
      <c r="L2852" s="15">
        <f>PRODUCT(VLOOKUP(C2852,'Warehouse Data'!A:H,8,FALSE),D2852)</f>
        <v>0.2101101346393332</v>
      </c>
    </row>
    <row r="2853" spans="1:12" x14ac:dyDescent="0.3">
      <c r="A2853" t="s">
        <v>8887</v>
      </c>
      <c r="B2853" t="s">
        <v>6748</v>
      </c>
      <c r="C2853" t="s">
        <v>3989</v>
      </c>
      <c r="D2853" s="3">
        <v>8</v>
      </c>
      <c r="E2853" s="3" t="s">
        <v>6638</v>
      </c>
      <c r="F2853" s="9">
        <v>45299.256978703655</v>
      </c>
      <c r="G2853" s="9">
        <v>45299.822399999997</v>
      </c>
      <c r="H2853" s="9">
        <v>45300.237534259213</v>
      </c>
      <c r="I2853" s="5" t="str">
        <f>IF(VLOOKUP(B2853, 'Customer Data'!B:C,2,FALSE)='Order Data per SKU'!E2853,"","Different")</f>
        <v/>
      </c>
      <c r="J2853" s="5">
        <f>VLOOKUP(C2853,'Warehouse Data'!A:G,7,FALSE)</f>
        <v>39.99</v>
      </c>
      <c r="K2853" s="5">
        <f t="shared" si="44"/>
        <v>319.92</v>
      </c>
      <c r="L2853" s="15">
        <f>PRODUCT(VLOOKUP(C2853,'Warehouse Data'!A:H,8,FALSE),D2853)</f>
        <v>8.0540080340627309</v>
      </c>
    </row>
    <row r="2854" spans="1:12" x14ac:dyDescent="0.3">
      <c r="A2854" t="s">
        <v>8888</v>
      </c>
      <c r="B2854" t="s">
        <v>7128</v>
      </c>
      <c r="C2854" t="s">
        <v>5468</v>
      </c>
      <c r="D2854" s="3">
        <v>5</v>
      </c>
      <c r="E2854" s="3" t="s">
        <v>6640</v>
      </c>
      <c r="F2854" s="9">
        <v>45299.556978703658</v>
      </c>
      <c r="G2854" s="9">
        <v>45299.716</v>
      </c>
      <c r="H2854" s="9">
        <v>45299.895867592546</v>
      </c>
      <c r="I2854" s="5" t="str">
        <f>IF(VLOOKUP(B2854, 'Customer Data'!B:C,2,FALSE)='Order Data per SKU'!E2854,"","Different")</f>
        <v/>
      </c>
      <c r="J2854" s="5">
        <f>VLOOKUP(C2854,'Warehouse Data'!A:G,7,FALSE)</f>
        <v>29.99</v>
      </c>
      <c r="K2854" s="5">
        <f t="shared" si="44"/>
        <v>149.94999999999999</v>
      </c>
      <c r="L2854" s="15">
        <f>PRODUCT(VLOOKUP(C2854,'Warehouse Data'!A:H,8,FALSE),D2854)</f>
        <v>5.0039203334162918</v>
      </c>
    </row>
    <row r="2855" spans="1:12" x14ac:dyDescent="0.3">
      <c r="A2855" t="s">
        <v>8888</v>
      </c>
      <c r="B2855" t="s">
        <v>7128</v>
      </c>
      <c r="C2855" t="s">
        <v>5236</v>
      </c>
      <c r="D2855" s="3">
        <v>1</v>
      </c>
      <c r="E2855" s="3" t="s">
        <v>6640</v>
      </c>
      <c r="F2855" s="9">
        <v>45299.556978703658</v>
      </c>
      <c r="G2855" s="9">
        <v>45299.746599999999</v>
      </c>
      <c r="H2855" s="9">
        <v>45299.895867592546</v>
      </c>
      <c r="I2855" s="5" t="str">
        <f>IF(VLOOKUP(B2855, 'Customer Data'!B:C,2,FALSE)='Order Data per SKU'!E2855,"","Different")</f>
        <v/>
      </c>
      <c r="J2855" s="5">
        <f>VLOOKUP(C2855,'Warehouse Data'!A:G,7,FALSE)</f>
        <v>26.99</v>
      </c>
      <c r="K2855" s="5">
        <f t="shared" si="44"/>
        <v>26.99</v>
      </c>
      <c r="L2855" s="15">
        <f>PRODUCT(VLOOKUP(C2855,'Warehouse Data'!A:H,8,FALSE),D2855)</f>
        <v>8.0099694857711281</v>
      </c>
    </row>
    <row r="2856" spans="1:12" x14ac:dyDescent="0.3">
      <c r="A2856" t="s">
        <v>8889</v>
      </c>
      <c r="B2856" t="s">
        <v>6917</v>
      </c>
      <c r="C2856" t="s">
        <v>4173</v>
      </c>
      <c r="D2856" s="3">
        <v>8</v>
      </c>
      <c r="E2856" s="3" t="s">
        <v>6653</v>
      </c>
      <c r="F2856" s="9">
        <v>45299.93797870366</v>
      </c>
      <c r="G2856" s="9">
        <v>45299.974499999997</v>
      </c>
      <c r="H2856" s="9">
        <v>45300.053256481435</v>
      </c>
      <c r="I2856" s="5" t="str">
        <f>IF(VLOOKUP(B2856, 'Customer Data'!B:C,2,FALSE)='Order Data per SKU'!E2856,"","Different")</f>
        <v/>
      </c>
      <c r="J2856" s="5">
        <f>VLOOKUP(C2856,'Warehouse Data'!A:G,7,FALSE)</f>
        <v>34.99</v>
      </c>
      <c r="K2856" s="5">
        <f t="shared" si="44"/>
        <v>279.92</v>
      </c>
      <c r="L2856" s="15">
        <f>PRODUCT(VLOOKUP(C2856,'Warehouse Data'!A:H,8,FALSE),D2856)</f>
        <v>12.011571006834016</v>
      </c>
    </row>
    <row r="2857" spans="1:12" x14ac:dyDescent="0.3">
      <c r="A2857" t="s">
        <v>8890</v>
      </c>
      <c r="B2857" t="s">
        <v>6827</v>
      </c>
      <c r="C2857" t="s">
        <v>4332</v>
      </c>
      <c r="D2857" s="3">
        <v>2</v>
      </c>
      <c r="E2857" s="3" t="s">
        <v>6661</v>
      </c>
      <c r="F2857" s="9">
        <v>45300.15597870366</v>
      </c>
      <c r="G2857" s="9">
        <v>45300.462800000001</v>
      </c>
      <c r="H2857" s="9">
        <v>45301.099034259219</v>
      </c>
      <c r="I2857" s="5" t="str">
        <f>IF(VLOOKUP(B2857, 'Customer Data'!B:C,2,FALSE)='Order Data per SKU'!E2857,"","Different")</f>
        <v/>
      </c>
      <c r="J2857" s="5">
        <f>VLOOKUP(C2857,'Warehouse Data'!A:G,7,FALSE)</f>
        <v>14.99</v>
      </c>
      <c r="K2857" s="5">
        <f t="shared" si="44"/>
        <v>29.98</v>
      </c>
      <c r="L2857" s="15">
        <f>PRODUCT(VLOOKUP(C2857,'Warehouse Data'!A:H,8,FALSE),D2857)</f>
        <v>1.0165438192021241</v>
      </c>
    </row>
    <row r="2858" spans="1:12" x14ac:dyDescent="0.3">
      <c r="A2858" t="s">
        <v>8890</v>
      </c>
      <c r="B2858" t="s">
        <v>6827</v>
      </c>
      <c r="C2858" t="s">
        <v>4047</v>
      </c>
      <c r="D2858" s="3">
        <v>2</v>
      </c>
      <c r="E2858" s="3" t="s">
        <v>6661</v>
      </c>
      <c r="F2858" s="9">
        <v>45300.15597870366</v>
      </c>
      <c r="G2858" s="9">
        <v>45300.4539</v>
      </c>
      <c r="H2858" s="9">
        <v>45301.099034259219</v>
      </c>
      <c r="I2858" s="5" t="str">
        <f>IF(VLOOKUP(B2858, 'Customer Data'!B:C,2,FALSE)='Order Data per SKU'!E2858,"","Different")</f>
        <v/>
      </c>
      <c r="J2858" s="5">
        <f>VLOOKUP(C2858,'Warehouse Data'!A:G,7,FALSE)</f>
        <v>24.99</v>
      </c>
      <c r="K2858" s="5">
        <f t="shared" si="44"/>
        <v>49.98</v>
      </c>
      <c r="L2858" s="15">
        <f>PRODUCT(VLOOKUP(C2858,'Warehouse Data'!A:H,8,FALSE),D2858)</f>
        <v>4.0107555191564925</v>
      </c>
    </row>
    <row r="2859" spans="1:12" x14ac:dyDescent="0.3">
      <c r="A2859" t="s">
        <v>8890</v>
      </c>
      <c r="B2859" t="s">
        <v>6827</v>
      </c>
      <c r="C2859" t="s">
        <v>3211</v>
      </c>
      <c r="D2859" s="3">
        <v>3</v>
      </c>
      <c r="E2859" s="3" t="s">
        <v>6661</v>
      </c>
      <c r="F2859" s="9">
        <v>45300.15597870366</v>
      </c>
      <c r="G2859" s="9">
        <v>45300.862699999998</v>
      </c>
      <c r="H2859" s="9">
        <v>45301.099034259219</v>
      </c>
      <c r="I2859" s="5" t="str">
        <f>IF(VLOOKUP(B2859, 'Customer Data'!B:C,2,FALSE)='Order Data per SKU'!E2859,"","Different")</f>
        <v/>
      </c>
      <c r="J2859" s="5">
        <f>VLOOKUP(C2859,'Warehouse Data'!A:G,7,FALSE)</f>
        <v>15.99</v>
      </c>
      <c r="K2859" s="5">
        <f t="shared" si="44"/>
        <v>47.97</v>
      </c>
      <c r="L2859" s="15">
        <f>PRODUCT(VLOOKUP(C2859,'Warehouse Data'!A:H,8,FALSE),D2859)</f>
        <v>1.5119644174727813</v>
      </c>
    </row>
    <row r="2860" spans="1:12" x14ac:dyDescent="0.3">
      <c r="A2860" t="s">
        <v>8891</v>
      </c>
      <c r="B2860" t="s">
        <v>6956</v>
      </c>
      <c r="C2860" t="s">
        <v>4830</v>
      </c>
      <c r="D2860" s="3">
        <v>4</v>
      </c>
      <c r="E2860" s="3" t="s">
        <v>6661</v>
      </c>
      <c r="F2860" s="9">
        <v>45300.603978703657</v>
      </c>
      <c r="G2860" s="9">
        <v>45300.780200000001</v>
      </c>
      <c r="H2860" s="9">
        <v>45300.901895370327</v>
      </c>
      <c r="I2860" s="5" t="str">
        <f>IF(VLOOKUP(B2860, 'Customer Data'!B:C,2,FALSE)='Order Data per SKU'!E2860,"","Different")</f>
        <v/>
      </c>
      <c r="J2860" s="5">
        <f>VLOOKUP(C2860,'Warehouse Data'!A:G,7,FALSE)</f>
        <v>8.99</v>
      </c>
      <c r="K2860" s="5">
        <f t="shared" si="44"/>
        <v>35.96</v>
      </c>
      <c r="L2860" s="15">
        <f>PRODUCT(VLOOKUP(C2860,'Warehouse Data'!A:H,8,FALSE),D2860)</f>
        <v>100.01478536844444</v>
      </c>
    </row>
    <row r="2861" spans="1:12" x14ac:dyDescent="0.3">
      <c r="A2861" t="s">
        <v>8892</v>
      </c>
      <c r="B2861" t="s">
        <v>7149</v>
      </c>
      <c r="C2861" t="s">
        <v>5675</v>
      </c>
      <c r="D2861" s="3">
        <v>4</v>
      </c>
      <c r="E2861" s="3" t="s">
        <v>6627</v>
      </c>
      <c r="F2861" s="9">
        <v>45300.935978703659</v>
      </c>
      <c r="G2861" s="9">
        <v>45300.9836</v>
      </c>
      <c r="H2861" s="9">
        <v>45301.491534259214</v>
      </c>
      <c r="I2861" s="5" t="str">
        <f>IF(VLOOKUP(B2861, 'Customer Data'!B:C,2,FALSE)='Order Data per SKU'!E2861,"","Different")</f>
        <v>Different</v>
      </c>
      <c r="J2861" s="5">
        <f>VLOOKUP(C2861,'Warehouse Data'!A:G,7,FALSE)</f>
        <v>34.99</v>
      </c>
      <c r="K2861" s="5">
        <f t="shared" si="44"/>
        <v>139.96</v>
      </c>
      <c r="L2861" s="15">
        <f>PRODUCT(VLOOKUP(C2861,'Warehouse Data'!A:H,8,FALSE),D2861)</f>
        <v>80.03028422066194</v>
      </c>
    </row>
    <row r="2862" spans="1:12" x14ac:dyDescent="0.3">
      <c r="A2862" t="s">
        <v>8892</v>
      </c>
      <c r="B2862" t="s">
        <v>7149</v>
      </c>
      <c r="C2862" t="s">
        <v>4011</v>
      </c>
      <c r="D2862" s="3">
        <v>5</v>
      </c>
      <c r="E2862" s="3" t="s">
        <v>6627</v>
      </c>
      <c r="F2862" s="9">
        <v>45300.935978703659</v>
      </c>
      <c r="G2862" s="9">
        <v>45301.206700000002</v>
      </c>
      <c r="H2862" s="9">
        <v>45301.491534259214</v>
      </c>
      <c r="I2862" s="5" t="str">
        <f>IF(VLOOKUP(B2862, 'Customer Data'!B:C,2,FALSE)='Order Data per SKU'!E2862,"","Different")</f>
        <v>Different</v>
      </c>
      <c r="J2862" s="5">
        <f>VLOOKUP(C2862,'Warehouse Data'!A:G,7,FALSE)</f>
        <v>39.99</v>
      </c>
      <c r="K2862" s="5">
        <f t="shared" si="44"/>
        <v>199.95000000000002</v>
      </c>
      <c r="L2862" s="15">
        <f>PRODUCT(VLOOKUP(C2862,'Warehouse Data'!A:H,8,FALSE),D2862)</f>
        <v>50.044128243827224</v>
      </c>
    </row>
    <row r="2863" spans="1:12" x14ac:dyDescent="0.3">
      <c r="A2863" t="s">
        <v>8892</v>
      </c>
      <c r="B2863" t="s">
        <v>7149</v>
      </c>
      <c r="C2863" t="s">
        <v>4559</v>
      </c>
      <c r="D2863" s="3">
        <v>5</v>
      </c>
      <c r="E2863" s="3" t="s">
        <v>6627</v>
      </c>
      <c r="F2863" s="9">
        <v>45300.935978703659</v>
      </c>
      <c r="G2863" s="9">
        <v>45301.380400000002</v>
      </c>
      <c r="H2863" s="9">
        <v>45301.491534259214</v>
      </c>
      <c r="I2863" s="5" t="str">
        <f>IF(VLOOKUP(B2863, 'Customer Data'!B:C,2,FALSE)='Order Data per SKU'!E2863,"","Different")</f>
        <v>Different</v>
      </c>
      <c r="J2863" s="5">
        <f>VLOOKUP(C2863,'Warehouse Data'!A:G,7,FALSE)</f>
        <v>12.99</v>
      </c>
      <c r="K2863" s="5">
        <f t="shared" si="44"/>
        <v>64.95</v>
      </c>
      <c r="L2863" s="15">
        <f>PRODUCT(VLOOKUP(C2863,'Warehouse Data'!A:H,8,FALSE),D2863)</f>
        <v>80.024503526058993</v>
      </c>
    </row>
    <row r="2864" spans="1:12" x14ac:dyDescent="0.3">
      <c r="A2864" t="s">
        <v>8893</v>
      </c>
      <c r="B2864" t="s">
        <v>7229</v>
      </c>
      <c r="C2864" t="s">
        <v>3299</v>
      </c>
      <c r="D2864" s="3">
        <v>3</v>
      </c>
      <c r="E2864" s="3" t="s">
        <v>6640</v>
      </c>
      <c r="F2864" s="9">
        <v>45300.967978703658</v>
      </c>
      <c r="G2864" s="9">
        <v>45300.969299999997</v>
      </c>
      <c r="H2864" s="9">
        <v>45301.018673148101</v>
      </c>
      <c r="I2864" s="5" t="str">
        <f>IF(VLOOKUP(B2864, 'Customer Data'!B:C,2,FALSE)='Order Data per SKU'!E2864,"","Different")</f>
        <v>Different</v>
      </c>
      <c r="J2864" s="5">
        <f>VLOOKUP(C2864,'Warehouse Data'!A:G,7,FALSE)</f>
        <v>7.99</v>
      </c>
      <c r="K2864" s="5">
        <f t="shared" si="44"/>
        <v>23.97</v>
      </c>
      <c r="L2864" s="15">
        <f>PRODUCT(VLOOKUP(C2864,'Warehouse Data'!A:H,8,FALSE),D2864)</f>
        <v>72.011571173807127</v>
      </c>
    </row>
    <row r="2865" spans="1:12" x14ac:dyDescent="0.3">
      <c r="A2865" t="s">
        <v>8894</v>
      </c>
      <c r="B2865" t="s">
        <v>6923</v>
      </c>
      <c r="C2865" t="s">
        <v>4846</v>
      </c>
      <c r="D2865" s="3">
        <v>4</v>
      </c>
      <c r="E2865" s="3" t="s">
        <v>6648</v>
      </c>
      <c r="F2865" s="9">
        <v>45301.35097870366</v>
      </c>
      <c r="G2865" s="9">
        <v>45301.428800000002</v>
      </c>
      <c r="H2865" s="9">
        <v>45301.922506481438</v>
      </c>
      <c r="I2865" s="5" t="str">
        <f>IF(VLOOKUP(B2865, 'Customer Data'!B:C,2,FALSE)='Order Data per SKU'!E2865,"","Different")</f>
        <v/>
      </c>
      <c r="J2865" s="5">
        <f>VLOOKUP(C2865,'Warehouse Data'!A:G,7,FALSE)</f>
        <v>15.99</v>
      </c>
      <c r="K2865" s="5">
        <f t="shared" si="44"/>
        <v>63.96</v>
      </c>
      <c r="L2865" s="15">
        <f>PRODUCT(VLOOKUP(C2865,'Warehouse Data'!A:H,8,FALSE),D2865)</f>
        <v>4.0143375093998355</v>
      </c>
    </row>
    <row r="2866" spans="1:12" x14ac:dyDescent="0.3">
      <c r="A2866" t="s">
        <v>8894</v>
      </c>
      <c r="B2866" t="s">
        <v>6923</v>
      </c>
      <c r="C2866" t="s">
        <v>4101</v>
      </c>
      <c r="D2866" s="3">
        <v>3</v>
      </c>
      <c r="E2866" s="3" t="s">
        <v>6648</v>
      </c>
      <c r="F2866" s="9">
        <v>45301.35097870366</v>
      </c>
      <c r="G2866" s="9">
        <v>45301.472000000002</v>
      </c>
      <c r="H2866" s="9">
        <v>45301.922506481438</v>
      </c>
      <c r="I2866" s="5" t="str">
        <f>IF(VLOOKUP(B2866, 'Customer Data'!B:C,2,FALSE)='Order Data per SKU'!E2866,"","Different")</f>
        <v/>
      </c>
      <c r="J2866" s="5">
        <f>VLOOKUP(C2866,'Warehouse Data'!A:G,7,FALSE)</f>
        <v>24.99</v>
      </c>
      <c r="K2866" s="5">
        <f t="shared" si="44"/>
        <v>74.97</v>
      </c>
      <c r="L2866" s="15">
        <f>PRODUCT(VLOOKUP(C2866,'Warehouse Data'!A:H,8,FALSE),D2866)</f>
        <v>1.5265687297976462</v>
      </c>
    </row>
    <row r="2867" spans="1:12" x14ac:dyDescent="0.3">
      <c r="A2867" t="s">
        <v>8895</v>
      </c>
      <c r="B2867" t="s">
        <v>7199</v>
      </c>
      <c r="C2867" t="s">
        <v>3266</v>
      </c>
      <c r="D2867" s="3">
        <v>5</v>
      </c>
      <c r="E2867" s="3" t="s">
        <v>6651</v>
      </c>
      <c r="F2867" s="9">
        <v>45301.503978703659</v>
      </c>
      <c r="G2867" s="9">
        <v>45301.5452</v>
      </c>
      <c r="H2867" s="9">
        <v>45301.728978703657</v>
      </c>
      <c r="I2867" s="5" t="str">
        <f>IF(VLOOKUP(B2867, 'Customer Data'!B:C,2,FALSE)='Order Data per SKU'!E2867,"","Different")</f>
        <v/>
      </c>
      <c r="J2867" s="5">
        <f>VLOOKUP(C2867,'Warehouse Data'!A:G,7,FALSE)</f>
        <v>54.99</v>
      </c>
      <c r="K2867" s="5">
        <f t="shared" si="44"/>
        <v>274.95</v>
      </c>
      <c r="L2867" s="15">
        <f>PRODUCT(VLOOKUP(C2867,'Warehouse Data'!A:H,8,FALSE),D2867)</f>
        <v>80.026421900079498</v>
      </c>
    </row>
    <row r="2868" spans="1:12" x14ac:dyDescent="0.3">
      <c r="A2868" t="s">
        <v>8895</v>
      </c>
      <c r="B2868" t="s">
        <v>7199</v>
      </c>
      <c r="C2868" t="s">
        <v>5840</v>
      </c>
      <c r="D2868" s="3">
        <v>9</v>
      </c>
      <c r="E2868" s="3" t="s">
        <v>6651</v>
      </c>
      <c r="F2868" s="9">
        <v>45301.503978703659</v>
      </c>
      <c r="G2868" s="9">
        <v>45301.540699999998</v>
      </c>
      <c r="H2868" s="9">
        <v>45301.728978703657</v>
      </c>
      <c r="I2868" s="5" t="str">
        <f>IF(VLOOKUP(B2868, 'Customer Data'!B:C,2,FALSE)='Order Data per SKU'!E2868,"","Different")</f>
        <v/>
      </c>
      <c r="J2868" s="5">
        <f>VLOOKUP(C2868,'Warehouse Data'!A:G,7,FALSE)</f>
        <v>109.99</v>
      </c>
      <c r="K2868" s="5">
        <f t="shared" si="44"/>
        <v>989.91</v>
      </c>
      <c r="L2868" s="15">
        <f>PRODUCT(VLOOKUP(C2868,'Warehouse Data'!A:H,8,FALSE),D2868)</f>
        <v>2.7676187457437225</v>
      </c>
    </row>
    <row r="2869" spans="1:12" x14ac:dyDescent="0.3">
      <c r="A2869" t="s">
        <v>8896</v>
      </c>
      <c r="B2869" t="s">
        <v>7166</v>
      </c>
      <c r="C2869" t="s">
        <v>4179</v>
      </c>
      <c r="D2869" s="3">
        <v>6</v>
      </c>
      <c r="E2869" s="3" t="s">
        <v>6623</v>
      </c>
      <c r="F2869" s="9">
        <v>45301.65397870366</v>
      </c>
      <c r="G2869" s="9">
        <v>45301.837099999997</v>
      </c>
      <c r="H2869" s="9">
        <v>45302.006756481438</v>
      </c>
      <c r="I2869" s="5" t="str">
        <f>IF(VLOOKUP(B2869, 'Customer Data'!B:C,2,FALSE)='Order Data per SKU'!E2869,"","Different")</f>
        <v/>
      </c>
      <c r="J2869" s="5">
        <f>VLOOKUP(C2869,'Warehouse Data'!A:G,7,FALSE)</f>
        <v>54.99</v>
      </c>
      <c r="K2869" s="5">
        <f t="shared" si="44"/>
        <v>329.94</v>
      </c>
      <c r="L2869" s="15">
        <f>PRODUCT(VLOOKUP(C2869,'Warehouse Data'!A:H,8,FALSE),D2869)</f>
        <v>1.2218463204370067</v>
      </c>
    </row>
    <row r="2870" spans="1:12" x14ac:dyDescent="0.3">
      <c r="A2870" t="s">
        <v>8897</v>
      </c>
      <c r="B2870" t="s">
        <v>7011</v>
      </c>
      <c r="C2870" t="s">
        <v>3896</v>
      </c>
      <c r="D2870" s="3">
        <v>5</v>
      </c>
      <c r="E2870" s="3" t="s">
        <v>6661</v>
      </c>
      <c r="F2870" s="9">
        <v>45302.036978703662</v>
      </c>
      <c r="G2870" s="9">
        <v>45302.327299999997</v>
      </c>
      <c r="H2870" s="9">
        <v>45302.42100648144</v>
      </c>
      <c r="I2870" s="5" t="str">
        <f>IF(VLOOKUP(B2870, 'Customer Data'!B:C,2,FALSE)='Order Data per SKU'!E2870,"","Different")</f>
        <v/>
      </c>
      <c r="J2870" s="5">
        <f>VLOOKUP(C2870,'Warehouse Data'!A:G,7,FALSE)</f>
        <v>12.99</v>
      </c>
      <c r="K2870" s="5">
        <f t="shared" si="44"/>
        <v>64.95</v>
      </c>
      <c r="L2870" s="15">
        <f>PRODUCT(VLOOKUP(C2870,'Warehouse Data'!A:H,8,FALSE),D2870)</f>
        <v>5.0223316155670172</v>
      </c>
    </row>
    <row r="2871" spans="1:12" x14ac:dyDescent="0.3">
      <c r="A2871" t="s">
        <v>8898</v>
      </c>
      <c r="B2871" t="s">
        <v>6779</v>
      </c>
      <c r="C2871" t="s">
        <v>5736</v>
      </c>
      <c r="D2871" s="3">
        <v>3</v>
      </c>
      <c r="E2871" s="3" t="s">
        <v>6661</v>
      </c>
      <c r="F2871" s="9">
        <v>45302.09897870366</v>
      </c>
      <c r="G2871" s="9">
        <v>45302.218200000003</v>
      </c>
      <c r="H2871" s="9">
        <v>45302.494117592549</v>
      </c>
      <c r="I2871" s="5" t="str">
        <f>IF(VLOOKUP(B2871, 'Customer Data'!B:C,2,FALSE)='Order Data per SKU'!E2871,"","Different")</f>
        <v/>
      </c>
      <c r="J2871" s="5">
        <f>VLOOKUP(C2871,'Warehouse Data'!A:G,7,FALSE)</f>
        <v>49.99</v>
      </c>
      <c r="K2871" s="5">
        <f t="shared" si="44"/>
        <v>149.97</v>
      </c>
      <c r="L2871" s="15">
        <f>PRODUCT(VLOOKUP(C2871,'Warehouse Data'!A:H,8,FALSE),D2871)</f>
        <v>1.216590777324313</v>
      </c>
    </row>
    <row r="2872" spans="1:12" x14ac:dyDescent="0.3">
      <c r="A2872" t="s">
        <v>8899</v>
      </c>
      <c r="B2872" t="s">
        <v>6832</v>
      </c>
      <c r="C2872" t="s">
        <v>3815</v>
      </c>
      <c r="D2872" s="3">
        <v>5</v>
      </c>
      <c r="E2872" s="3" t="s">
        <v>6627</v>
      </c>
      <c r="F2872" s="9">
        <v>45302.303978703661</v>
      </c>
      <c r="G2872" s="9">
        <v>45302.737500000003</v>
      </c>
      <c r="H2872" s="9">
        <v>45303.211617592548</v>
      </c>
      <c r="I2872" s="5" t="str">
        <f>IF(VLOOKUP(B2872, 'Customer Data'!B:C,2,FALSE)='Order Data per SKU'!E2872,"","Different")</f>
        <v/>
      </c>
      <c r="J2872" s="5">
        <f>VLOOKUP(C2872,'Warehouse Data'!A:G,7,FALSE)</f>
        <v>6.99</v>
      </c>
      <c r="K2872" s="5">
        <f t="shared" si="44"/>
        <v>34.950000000000003</v>
      </c>
      <c r="L2872" s="15">
        <f>PRODUCT(VLOOKUP(C2872,'Warehouse Data'!A:H,8,FALSE),D2872)</f>
        <v>12.511046485364963</v>
      </c>
    </row>
    <row r="2873" spans="1:12" x14ac:dyDescent="0.3">
      <c r="A2873" t="s">
        <v>8900</v>
      </c>
      <c r="B2873" t="s">
        <v>6991</v>
      </c>
      <c r="C2873" t="s">
        <v>4729</v>
      </c>
      <c r="D2873" s="3">
        <v>2</v>
      </c>
      <c r="E2873" s="3" t="s">
        <v>6640</v>
      </c>
      <c r="F2873" s="9">
        <v>45302.625978703662</v>
      </c>
      <c r="G2873" s="9">
        <v>45302.722300000001</v>
      </c>
      <c r="H2873" s="9">
        <v>45303.237784259218</v>
      </c>
      <c r="I2873" s="5" t="str">
        <f>IF(VLOOKUP(B2873, 'Customer Data'!B:C,2,FALSE)='Order Data per SKU'!E2873,"","Different")</f>
        <v/>
      </c>
      <c r="J2873" s="5">
        <f>VLOOKUP(C2873,'Warehouse Data'!A:G,7,FALSE)</f>
        <v>49.99</v>
      </c>
      <c r="K2873" s="5">
        <f t="shared" si="44"/>
        <v>99.98</v>
      </c>
      <c r="L2873" s="15">
        <f>PRODUCT(VLOOKUP(C2873,'Warehouse Data'!A:H,8,FALSE),D2873)</f>
        <v>1.0066937068867152</v>
      </c>
    </row>
    <row r="2874" spans="1:12" x14ac:dyDescent="0.3">
      <c r="A2874" t="s">
        <v>8900</v>
      </c>
      <c r="B2874" t="s">
        <v>6991</v>
      </c>
      <c r="C2874" t="s">
        <v>4612</v>
      </c>
      <c r="D2874" s="3">
        <v>5</v>
      </c>
      <c r="E2874" s="3" t="s">
        <v>6640</v>
      </c>
      <c r="F2874" s="9">
        <v>45302.625978703662</v>
      </c>
      <c r="G2874" s="9">
        <v>45302.661800000002</v>
      </c>
      <c r="H2874" s="9">
        <v>45303.237784259218</v>
      </c>
      <c r="I2874" s="5" t="str">
        <f>IF(VLOOKUP(B2874, 'Customer Data'!B:C,2,FALSE)='Order Data per SKU'!E2874,"","Different")</f>
        <v/>
      </c>
      <c r="J2874" s="5">
        <f>VLOOKUP(C2874,'Warehouse Data'!A:G,7,FALSE)</f>
        <v>9.99</v>
      </c>
      <c r="K2874" s="5">
        <f t="shared" si="44"/>
        <v>49.95</v>
      </c>
      <c r="L2874" s="15">
        <f>PRODUCT(VLOOKUP(C2874,'Warehouse Data'!A:H,8,FALSE),D2874)</f>
        <v>5.0292782762974388</v>
      </c>
    </row>
    <row r="2875" spans="1:12" x14ac:dyDescent="0.3">
      <c r="A2875" t="s">
        <v>8901</v>
      </c>
      <c r="B2875" t="s">
        <v>7110</v>
      </c>
      <c r="C2875" t="s">
        <v>3831</v>
      </c>
      <c r="D2875" s="3">
        <v>3</v>
      </c>
      <c r="E2875" s="3" t="s">
        <v>6663</v>
      </c>
      <c r="F2875" s="9">
        <v>45303.035978703665</v>
      </c>
      <c r="G2875" s="9">
        <v>45303.591399999998</v>
      </c>
      <c r="H2875" s="9">
        <v>45303.874867592553</v>
      </c>
      <c r="I2875" s="5" t="str">
        <f>IF(VLOOKUP(B2875, 'Customer Data'!B:C,2,FALSE)='Order Data per SKU'!E2875,"","Different")</f>
        <v/>
      </c>
      <c r="J2875" s="5">
        <f>VLOOKUP(C2875,'Warehouse Data'!A:G,7,FALSE)</f>
        <v>15.99</v>
      </c>
      <c r="K2875" s="5">
        <f t="shared" si="44"/>
        <v>47.97</v>
      </c>
      <c r="L2875" s="15">
        <f>PRODUCT(VLOOKUP(C2875,'Warehouse Data'!A:H,8,FALSE),D2875)</f>
        <v>36.00586335006335</v>
      </c>
    </row>
    <row r="2876" spans="1:12" x14ac:dyDescent="0.3">
      <c r="A2876" t="s">
        <v>8902</v>
      </c>
      <c r="B2876" t="s">
        <v>6940</v>
      </c>
      <c r="C2876" t="s">
        <v>4564</v>
      </c>
      <c r="D2876" s="3">
        <v>9</v>
      </c>
      <c r="E2876" s="3" t="s">
        <v>6627</v>
      </c>
      <c r="F2876" s="9">
        <v>45303.408978703665</v>
      </c>
      <c r="G2876" s="9">
        <v>45303.4899</v>
      </c>
      <c r="H2876" s="9">
        <v>45303.599256481444</v>
      </c>
      <c r="I2876" s="5" t="str">
        <f>IF(VLOOKUP(B2876, 'Customer Data'!B:C,2,FALSE)='Order Data per SKU'!E2876,"","Different")</f>
        <v>Different</v>
      </c>
      <c r="J2876" s="5">
        <f>VLOOKUP(C2876,'Warehouse Data'!A:G,7,FALSE)</f>
        <v>9.99</v>
      </c>
      <c r="K2876" s="5">
        <f t="shared" si="44"/>
        <v>89.91</v>
      </c>
      <c r="L2876" s="15">
        <f>PRODUCT(VLOOKUP(C2876,'Warehouse Data'!A:H,8,FALSE),D2876)</f>
        <v>1.8872541196119648</v>
      </c>
    </row>
    <row r="2877" spans="1:12" x14ac:dyDescent="0.3">
      <c r="A2877" t="s">
        <v>8902</v>
      </c>
      <c r="B2877" t="s">
        <v>6940</v>
      </c>
      <c r="C2877" t="s">
        <v>4536</v>
      </c>
      <c r="D2877" s="3">
        <v>3</v>
      </c>
      <c r="E2877" s="3" t="s">
        <v>6627</v>
      </c>
      <c r="F2877" s="9">
        <v>45303.408978703665</v>
      </c>
      <c r="G2877" s="9">
        <v>45303.594100000002</v>
      </c>
      <c r="H2877" s="9">
        <v>45303.599256481444</v>
      </c>
      <c r="I2877" s="5" t="str">
        <f>IF(VLOOKUP(B2877, 'Customer Data'!B:C,2,FALSE)='Order Data per SKU'!E2877,"","Different")</f>
        <v>Different</v>
      </c>
      <c r="J2877" s="5">
        <f>VLOOKUP(C2877,'Warehouse Data'!A:G,7,FALSE)</f>
        <v>12.99</v>
      </c>
      <c r="K2877" s="5">
        <f t="shared" si="44"/>
        <v>38.97</v>
      </c>
      <c r="L2877" s="15">
        <f>PRODUCT(VLOOKUP(C2877,'Warehouse Data'!A:H,8,FALSE),D2877)</f>
        <v>6.0183882230075252</v>
      </c>
    </row>
    <row r="2878" spans="1:12" x14ac:dyDescent="0.3">
      <c r="A2878" t="s">
        <v>8902</v>
      </c>
      <c r="B2878" t="s">
        <v>6940</v>
      </c>
      <c r="C2878" t="s">
        <v>4062</v>
      </c>
      <c r="D2878" s="3">
        <v>5</v>
      </c>
      <c r="E2878" s="3" t="s">
        <v>6627</v>
      </c>
      <c r="F2878" s="9">
        <v>45303.408978703665</v>
      </c>
      <c r="G2878" s="9">
        <v>45303.551899999999</v>
      </c>
      <c r="H2878" s="9">
        <v>45303.599256481444</v>
      </c>
      <c r="I2878" s="5" t="str">
        <f>IF(VLOOKUP(B2878, 'Customer Data'!B:C,2,FALSE)='Order Data per SKU'!E2878,"","Different")</f>
        <v>Different</v>
      </c>
      <c r="J2878" s="5">
        <f>VLOOKUP(C2878,'Warehouse Data'!A:G,7,FALSE)</f>
        <v>14.99</v>
      </c>
      <c r="K2878" s="5">
        <f t="shared" si="44"/>
        <v>74.95</v>
      </c>
      <c r="L2878" s="15">
        <f>PRODUCT(VLOOKUP(C2878,'Warehouse Data'!A:H,8,FALSE),D2878)</f>
        <v>25.015266678630653</v>
      </c>
    </row>
    <row r="2879" spans="1:12" x14ac:dyDescent="0.3">
      <c r="A2879" t="s">
        <v>8903</v>
      </c>
      <c r="B2879" t="s">
        <v>7163</v>
      </c>
      <c r="C2879" t="s">
        <v>5402</v>
      </c>
      <c r="D2879" s="3">
        <v>2</v>
      </c>
      <c r="E2879" s="3" t="s">
        <v>6656</v>
      </c>
      <c r="F2879" s="9">
        <v>45303.425978703664</v>
      </c>
      <c r="G2879" s="9">
        <v>45303.444900000002</v>
      </c>
      <c r="H2879" s="9">
        <v>45303.638478703666</v>
      </c>
      <c r="I2879" s="5" t="str">
        <f>IF(VLOOKUP(B2879, 'Customer Data'!B:C,2,FALSE)='Order Data per SKU'!E2879,"","Different")</f>
        <v>Different</v>
      </c>
      <c r="J2879" s="5">
        <f>VLOOKUP(C2879,'Warehouse Data'!A:G,7,FALSE)</f>
        <v>22.99</v>
      </c>
      <c r="K2879" s="5">
        <f t="shared" si="44"/>
        <v>45.98</v>
      </c>
      <c r="L2879" s="15">
        <f>PRODUCT(VLOOKUP(C2879,'Warehouse Data'!A:H,8,FALSE),D2879)</f>
        <v>8.0064924592107154</v>
      </c>
    </row>
    <row r="2880" spans="1:12" x14ac:dyDescent="0.3">
      <c r="A2880" t="s">
        <v>8903</v>
      </c>
      <c r="B2880" t="s">
        <v>7163</v>
      </c>
      <c r="C2880" t="s">
        <v>3067</v>
      </c>
      <c r="D2880" s="3">
        <v>9</v>
      </c>
      <c r="E2880" s="3" t="s">
        <v>6656</v>
      </c>
      <c r="F2880" s="9">
        <v>45303.425978703664</v>
      </c>
      <c r="G2880" s="9">
        <v>45303.599300000002</v>
      </c>
      <c r="H2880" s="9">
        <v>45303.638478703666</v>
      </c>
      <c r="I2880" s="5" t="str">
        <f>IF(VLOOKUP(B2880, 'Customer Data'!B:C,2,FALSE)='Order Data per SKU'!E2880,"","Different")</f>
        <v>Different</v>
      </c>
      <c r="J2880" s="5">
        <f>VLOOKUP(C2880,'Warehouse Data'!A:G,7,FALSE)</f>
        <v>9.99</v>
      </c>
      <c r="K2880" s="5">
        <f t="shared" si="44"/>
        <v>89.91</v>
      </c>
      <c r="L2880" s="15">
        <f>PRODUCT(VLOOKUP(C2880,'Warehouse Data'!A:H,8,FALSE),D2880)</f>
        <v>378.01194665132687</v>
      </c>
    </row>
    <row r="2881" spans="1:12" x14ac:dyDescent="0.3">
      <c r="A2881" t="s">
        <v>8904</v>
      </c>
      <c r="B2881" t="s">
        <v>6957</v>
      </c>
      <c r="C2881" t="s">
        <v>4774</v>
      </c>
      <c r="D2881" s="3">
        <v>4</v>
      </c>
      <c r="E2881" s="3" t="s">
        <v>6657</v>
      </c>
      <c r="F2881" s="9">
        <v>45303.770978703666</v>
      </c>
      <c r="G2881" s="9">
        <v>45303.776400000002</v>
      </c>
      <c r="H2881" s="9">
        <v>45304.030006481444</v>
      </c>
      <c r="I2881" s="5" t="str">
        <f>IF(VLOOKUP(B2881, 'Customer Data'!B:C,2,FALSE)='Order Data per SKU'!E2881,"","Different")</f>
        <v/>
      </c>
      <c r="J2881" s="5">
        <f>VLOOKUP(C2881,'Warehouse Data'!A:G,7,FALSE)</f>
        <v>8.99</v>
      </c>
      <c r="K2881" s="5">
        <f t="shared" si="44"/>
        <v>35.96</v>
      </c>
      <c r="L2881" s="15">
        <f>PRODUCT(VLOOKUP(C2881,'Warehouse Data'!A:H,8,FALSE),D2881)</f>
        <v>1.618511576021902</v>
      </c>
    </row>
    <row r="2882" spans="1:12" x14ac:dyDescent="0.3">
      <c r="A2882" t="s">
        <v>8904</v>
      </c>
      <c r="B2882" t="s">
        <v>6957</v>
      </c>
      <c r="C2882" t="s">
        <v>5037</v>
      </c>
      <c r="D2882" s="3">
        <v>3</v>
      </c>
      <c r="E2882" s="3" t="s">
        <v>6657</v>
      </c>
      <c r="F2882" s="9">
        <v>45303.770978703666</v>
      </c>
      <c r="G2882" s="9">
        <v>45303.836600000002</v>
      </c>
      <c r="H2882" s="9">
        <v>45304.030006481444</v>
      </c>
      <c r="I2882" s="5" t="str">
        <f>IF(VLOOKUP(B2882, 'Customer Data'!B:C,2,FALSE)='Order Data per SKU'!E2882,"","Different")</f>
        <v/>
      </c>
      <c r="J2882" s="5">
        <f>VLOOKUP(C2882,'Warehouse Data'!A:G,7,FALSE)</f>
        <v>21.99</v>
      </c>
      <c r="K2882" s="5">
        <f t="shared" si="44"/>
        <v>65.97</v>
      </c>
      <c r="L2882" s="15">
        <f>PRODUCT(VLOOKUP(C2882,'Warehouse Data'!A:H,8,FALSE),D2882)</f>
        <v>0.31657827793749577</v>
      </c>
    </row>
    <row r="2883" spans="1:12" x14ac:dyDescent="0.3">
      <c r="A2883" t="s">
        <v>8905</v>
      </c>
      <c r="B2883" t="s">
        <v>7083</v>
      </c>
      <c r="C2883" t="s">
        <v>5651</v>
      </c>
      <c r="D2883" s="3">
        <v>1</v>
      </c>
      <c r="E2883" s="3" t="s">
        <v>6661</v>
      </c>
      <c r="F2883" s="9">
        <v>45304.060978703666</v>
      </c>
      <c r="G2883" s="9">
        <v>45304.211600000002</v>
      </c>
      <c r="H2883" s="9">
        <v>45304.31028425922</v>
      </c>
      <c r="I2883" s="5" t="str">
        <f>IF(VLOOKUP(B2883, 'Customer Data'!B:C,2,FALSE)='Order Data per SKU'!E2883,"","Different")</f>
        <v/>
      </c>
      <c r="J2883" s="5">
        <f>VLOOKUP(C2883,'Warehouse Data'!A:G,7,FALSE)</f>
        <v>12.99</v>
      </c>
      <c r="K2883" s="5">
        <f t="shared" si="44"/>
        <v>12.99</v>
      </c>
      <c r="L2883" s="15">
        <f>PRODUCT(VLOOKUP(C2883,'Warehouse Data'!A:H,8,FALSE),D2883)</f>
        <v>0.90717711018078706</v>
      </c>
    </row>
    <row r="2884" spans="1:12" x14ac:dyDescent="0.3">
      <c r="A2884" t="s">
        <v>8906</v>
      </c>
      <c r="B2884" t="s">
        <v>7017</v>
      </c>
      <c r="C2884" t="s">
        <v>4127</v>
      </c>
      <c r="D2884" s="3">
        <v>6</v>
      </c>
      <c r="E2884" s="3" t="s">
        <v>6623</v>
      </c>
      <c r="F2884" s="9">
        <v>45304.117978703667</v>
      </c>
      <c r="G2884" s="9">
        <v>45304.2238</v>
      </c>
      <c r="H2884" s="9">
        <v>45304.261034259223</v>
      </c>
      <c r="I2884" s="5" t="str">
        <f>IF(VLOOKUP(B2884, 'Customer Data'!B:C,2,FALSE)='Order Data per SKU'!E2884,"","Different")</f>
        <v/>
      </c>
      <c r="J2884" s="5">
        <f>VLOOKUP(C2884,'Warehouse Data'!A:G,7,FALSE)</f>
        <v>49.99</v>
      </c>
      <c r="K2884" s="5">
        <f t="shared" ref="K2884:K2947" si="45">J2884*D2884</f>
        <v>299.94</v>
      </c>
      <c r="L2884" s="15">
        <f>PRODUCT(VLOOKUP(C2884,'Warehouse Data'!A:H,8,FALSE),D2884)</f>
        <v>0.63186498257170243</v>
      </c>
    </row>
    <row r="2885" spans="1:12" x14ac:dyDescent="0.3">
      <c r="A2885" t="s">
        <v>8906</v>
      </c>
      <c r="B2885" t="s">
        <v>7017</v>
      </c>
      <c r="C2885" t="s">
        <v>3845</v>
      </c>
      <c r="D2885" s="3">
        <v>1</v>
      </c>
      <c r="E2885" s="3" t="s">
        <v>6623</v>
      </c>
      <c r="F2885" s="9">
        <v>45304.117978703667</v>
      </c>
      <c r="G2885" s="9">
        <v>45304.225299999998</v>
      </c>
      <c r="H2885" s="9">
        <v>45304.261034259223</v>
      </c>
      <c r="I2885" s="5" t="str">
        <f>IF(VLOOKUP(B2885, 'Customer Data'!B:C,2,FALSE)='Order Data per SKU'!E2885,"","Different")</f>
        <v/>
      </c>
      <c r="J2885" s="5">
        <f>VLOOKUP(C2885,'Warehouse Data'!A:G,7,FALSE)</f>
        <v>69.989999999999995</v>
      </c>
      <c r="K2885" s="5">
        <f t="shared" si="45"/>
        <v>69.989999999999995</v>
      </c>
      <c r="L2885" s="15">
        <f>PRODUCT(VLOOKUP(C2885,'Warehouse Data'!A:H,8,FALSE),D2885)</f>
        <v>4.0061425727644409</v>
      </c>
    </row>
    <row r="2886" spans="1:12" x14ac:dyDescent="0.3">
      <c r="A2886" t="s">
        <v>8907</v>
      </c>
      <c r="B2886" t="s">
        <v>6832</v>
      </c>
      <c r="C2886" t="s">
        <v>3581</v>
      </c>
      <c r="D2886" s="3">
        <v>3</v>
      </c>
      <c r="E2886" s="3" t="s">
        <v>6623</v>
      </c>
      <c r="F2886" s="9">
        <v>45304.584978703664</v>
      </c>
      <c r="G2886" s="9">
        <v>45304.750500000002</v>
      </c>
      <c r="H2886" s="9">
        <v>45305.126645370328</v>
      </c>
      <c r="I2886" s="5" t="str">
        <f>IF(VLOOKUP(B2886, 'Customer Data'!B:C,2,FALSE)='Order Data per SKU'!E2886,"","Different")</f>
        <v>Different</v>
      </c>
      <c r="J2886" s="5">
        <f>VLOOKUP(C2886,'Warehouse Data'!A:G,7,FALSE)</f>
        <v>44.99</v>
      </c>
      <c r="K2886" s="5">
        <f t="shared" si="45"/>
        <v>134.97</v>
      </c>
      <c r="L2886" s="15">
        <f>PRODUCT(VLOOKUP(C2886,'Warehouse Data'!A:H,8,FALSE),D2886)</f>
        <v>6.0193315507029013</v>
      </c>
    </row>
    <row r="2887" spans="1:12" x14ac:dyDescent="0.3">
      <c r="A2887" t="s">
        <v>8908</v>
      </c>
      <c r="B2887" t="s">
        <v>7023</v>
      </c>
      <c r="C2887" t="s">
        <v>3935</v>
      </c>
      <c r="D2887" s="3">
        <v>5</v>
      </c>
      <c r="E2887" s="3" t="s">
        <v>6650</v>
      </c>
      <c r="F2887" s="9">
        <v>45304.995978703664</v>
      </c>
      <c r="G2887" s="9">
        <v>45305.039199999999</v>
      </c>
      <c r="H2887" s="9">
        <v>45305.135562036994</v>
      </c>
      <c r="I2887" s="5" t="str">
        <f>IF(VLOOKUP(B2887, 'Customer Data'!B:C,2,FALSE)='Order Data per SKU'!E2887,"","Different")</f>
        <v/>
      </c>
      <c r="J2887" s="5">
        <f>VLOOKUP(C2887,'Warehouse Data'!A:G,7,FALSE)</f>
        <v>49.99</v>
      </c>
      <c r="K2887" s="5">
        <f t="shared" si="45"/>
        <v>249.95000000000002</v>
      </c>
      <c r="L2887" s="15">
        <f>PRODUCT(VLOOKUP(C2887,'Warehouse Data'!A:H,8,FALSE),D2887)</f>
        <v>1.0141098548754219</v>
      </c>
    </row>
    <row r="2888" spans="1:12" x14ac:dyDescent="0.3">
      <c r="A2888" t="s">
        <v>8908</v>
      </c>
      <c r="B2888" t="s">
        <v>7023</v>
      </c>
      <c r="C2888" t="s">
        <v>5329</v>
      </c>
      <c r="D2888" s="3">
        <v>7</v>
      </c>
      <c r="E2888" s="3" t="s">
        <v>6650</v>
      </c>
      <c r="F2888" s="9">
        <v>45304.995978703664</v>
      </c>
      <c r="G2888" s="9">
        <v>45305.036899999999</v>
      </c>
      <c r="H2888" s="9">
        <v>45305.135562036994</v>
      </c>
      <c r="I2888" s="5" t="str">
        <f>IF(VLOOKUP(B2888, 'Customer Data'!B:C,2,FALSE)='Order Data per SKU'!E2888,"","Different")</f>
        <v/>
      </c>
      <c r="J2888" s="5">
        <f>VLOOKUP(C2888,'Warehouse Data'!A:G,7,FALSE)</f>
        <v>14.99</v>
      </c>
      <c r="K2888" s="5">
        <f t="shared" si="45"/>
        <v>104.93</v>
      </c>
      <c r="L2888" s="15">
        <f>PRODUCT(VLOOKUP(C2888,'Warehouse Data'!A:H,8,FALSE),D2888)</f>
        <v>56.008133250077677</v>
      </c>
    </row>
    <row r="2889" spans="1:12" x14ac:dyDescent="0.3">
      <c r="A2889" t="s">
        <v>8909</v>
      </c>
      <c r="B2889" t="s">
        <v>7079</v>
      </c>
      <c r="C2889" t="s">
        <v>5283</v>
      </c>
      <c r="D2889" s="3">
        <v>6</v>
      </c>
      <c r="E2889" s="3" t="s">
        <v>6653</v>
      </c>
      <c r="F2889" s="9">
        <v>45305.225978703667</v>
      </c>
      <c r="G2889" s="9">
        <v>45305.745000000003</v>
      </c>
      <c r="H2889" s="9">
        <v>45305.822506481447</v>
      </c>
      <c r="I2889" s="5" t="str">
        <f>IF(VLOOKUP(B2889, 'Customer Data'!B:C,2,FALSE)='Order Data per SKU'!E2889,"","Different")</f>
        <v/>
      </c>
      <c r="J2889" s="5">
        <f>VLOOKUP(C2889,'Warehouse Data'!A:G,7,FALSE)</f>
        <v>36.99</v>
      </c>
      <c r="K2889" s="5">
        <f t="shared" si="45"/>
        <v>221.94</v>
      </c>
      <c r="L2889" s="15">
        <f>PRODUCT(VLOOKUP(C2889,'Warehouse Data'!A:H,8,FALSE),D2889)</f>
        <v>18.015854992392374</v>
      </c>
    </row>
    <row r="2890" spans="1:12" x14ac:dyDescent="0.3">
      <c r="A2890" t="s">
        <v>8910</v>
      </c>
      <c r="B2890" t="s">
        <v>7160</v>
      </c>
      <c r="C2890" t="s">
        <v>3777</v>
      </c>
      <c r="D2890" s="3">
        <v>5</v>
      </c>
      <c r="E2890" s="3" t="s">
        <v>6651</v>
      </c>
      <c r="F2890" s="9">
        <v>45305.335978703668</v>
      </c>
      <c r="G2890" s="9">
        <v>45305.414400000001</v>
      </c>
      <c r="H2890" s="9">
        <v>45305.620006481447</v>
      </c>
      <c r="I2890" s="5" t="str">
        <f>IF(VLOOKUP(B2890, 'Customer Data'!B:C,2,FALSE)='Order Data per SKU'!E2890,"","Different")</f>
        <v/>
      </c>
      <c r="J2890" s="5">
        <f>VLOOKUP(C2890,'Warehouse Data'!A:G,7,FALSE)</f>
        <v>6.99</v>
      </c>
      <c r="K2890" s="5">
        <f t="shared" si="45"/>
        <v>34.950000000000003</v>
      </c>
      <c r="L2890" s="15">
        <f>PRODUCT(VLOOKUP(C2890,'Warehouse Data'!A:H,8,FALSE),D2890)</f>
        <v>10.024211862238033</v>
      </c>
    </row>
    <row r="2891" spans="1:12" x14ac:dyDescent="0.3">
      <c r="A2891" t="s">
        <v>8911</v>
      </c>
      <c r="B2891" t="s">
        <v>7023</v>
      </c>
      <c r="C2891" t="s">
        <v>3862</v>
      </c>
      <c r="D2891" s="3">
        <v>7</v>
      </c>
      <c r="E2891" s="3" t="s">
        <v>6650</v>
      </c>
      <c r="F2891" s="9">
        <v>45305.769978703669</v>
      </c>
      <c r="G2891" s="9">
        <v>45306.22</v>
      </c>
      <c r="H2891" s="9">
        <v>45306.234562037003</v>
      </c>
      <c r="I2891" s="5" t="str">
        <f>IF(VLOOKUP(B2891, 'Customer Data'!B:C,2,FALSE)='Order Data per SKU'!E2891,"","Different")</f>
        <v/>
      </c>
      <c r="J2891" s="5">
        <f>VLOOKUP(C2891,'Warehouse Data'!A:G,7,FALSE)</f>
        <v>27.99</v>
      </c>
      <c r="K2891" s="5">
        <f t="shared" si="45"/>
        <v>195.92999999999998</v>
      </c>
      <c r="L2891" s="15">
        <f>PRODUCT(VLOOKUP(C2891,'Warehouse Data'!A:H,8,FALSE),D2891)</f>
        <v>21.00657070787129</v>
      </c>
    </row>
    <row r="2892" spans="1:12" x14ac:dyDescent="0.3">
      <c r="A2892" t="s">
        <v>8912</v>
      </c>
      <c r="B2892" t="s">
        <v>7098</v>
      </c>
      <c r="C2892" t="s">
        <v>3214</v>
      </c>
      <c r="D2892" s="3">
        <v>5</v>
      </c>
      <c r="E2892" s="3" t="s">
        <v>6663</v>
      </c>
      <c r="F2892" s="9">
        <v>45306.135978703671</v>
      </c>
      <c r="G2892" s="9">
        <v>45306.923999999999</v>
      </c>
      <c r="H2892" s="9">
        <v>45307.046395370337</v>
      </c>
      <c r="I2892" s="5" t="str">
        <f>IF(VLOOKUP(B2892, 'Customer Data'!B:C,2,FALSE)='Order Data per SKU'!E2892,"","Different")</f>
        <v/>
      </c>
      <c r="J2892" s="5">
        <f>VLOOKUP(C2892,'Warehouse Data'!A:G,7,FALSE)</f>
        <v>39.99</v>
      </c>
      <c r="K2892" s="5">
        <f t="shared" si="45"/>
        <v>199.95000000000002</v>
      </c>
      <c r="L2892" s="15">
        <f>PRODUCT(VLOOKUP(C2892,'Warehouse Data'!A:H,8,FALSE),D2892)</f>
        <v>6.007154380852084</v>
      </c>
    </row>
    <row r="2893" spans="1:12" x14ac:dyDescent="0.3">
      <c r="A2893" t="s">
        <v>8913</v>
      </c>
      <c r="B2893" t="s">
        <v>7209</v>
      </c>
      <c r="C2893" t="s">
        <v>5913</v>
      </c>
      <c r="D2893" s="3">
        <v>7</v>
      </c>
      <c r="E2893" s="3" t="s">
        <v>6623</v>
      </c>
      <c r="F2893" s="9">
        <v>45306.553978703669</v>
      </c>
      <c r="G2893" s="9">
        <v>45307.011100000003</v>
      </c>
      <c r="H2893" s="9">
        <v>45307.277589814781</v>
      </c>
      <c r="I2893" s="5" t="str">
        <f>IF(VLOOKUP(B2893, 'Customer Data'!B:C,2,FALSE)='Order Data per SKU'!E2893,"","Different")</f>
        <v/>
      </c>
      <c r="J2893" s="5">
        <f>VLOOKUP(C2893,'Warehouse Data'!A:G,7,FALSE)</f>
        <v>19.989999999999998</v>
      </c>
      <c r="K2893" s="5">
        <f t="shared" si="45"/>
        <v>139.92999999999998</v>
      </c>
      <c r="L2893" s="15">
        <f>PRODUCT(VLOOKUP(C2893,'Warehouse Data'!A:H,8,FALSE),D2893)</f>
        <v>0.73831949282706255</v>
      </c>
    </row>
    <row r="2894" spans="1:12" x14ac:dyDescent="0.3">
      <c r="A2894" t="s">
        <v>8913</v>
      </c>
      <c r="B2894" t="s">
        <v>7209</v>
      </c>
      <c r="C2894" t="s">
        <v>4517</v>
      </c>
      <c r="D2894" s="3">
        <v>8</v>
      </c>
      <c r="E2894" s="3" t="s">
        <v>6623</v>
      </c>
      <c r="F2894" s="9">
        <v>45306.553978703669</v>
      </c>
      <c r="G2894" s="9">
        <v>45306.835700000003</v>
      </c>
      <c r="H2894" s="9">
        <v>45307.277589814781</v>
      </c>
      <c r="I2894" s="5" t="str">
        <f>IF(VLOOKUP(B2894, 'Customer Data'!B:C,2,FALSE)='Order Data per SKU'!E2894,"","Different")</f>
        <v/>
      </c>
      <c r="J2894" s="5">
        <f>VLOOKUP(C2894,'Warehouse Data'!A:G,7,FALSE)</f>
        <v>34.99</v>
      </c>
      <c r="K2894" s="5">
        <f t="shared" si="45"/>
        <v>279.92</v>
      </c>
      <c r="L2894" s="15">
        <f>PRODUCT(VLOOKUP(C2894,'Warehouse Data'!A:H,8,FALSE),D2894)</f>
        <v>0.87609115397387638</v>
      </c>
    </row>
    <row r="2895" spans="1:12" x14ac:dyDescent="0.3">
      <c r="A2895" t="s">
        <v>8914</v>
      </c>
      <c r="B2895" t="s">
        <v>6899</v>
      </c>
      <c r="C2895" t="s">
        <v>5881</v>
      </c>
      <c r="D2895" s="3">
        <v>4</v>
      </c>
      <c r="E2895" s="3" t="s">
        <v>6653</v>
      </c>
      <c r="F2895" s="9">
        <v>45306.904978703671</v>
      </c>
      <c r="G2895" s="9">
        <v>45307.3822</v>
      </c>
      <c r="H2895" s="9">
        <v>45307.52164537034</v>
      </c>
      <c r="I2895" s="5" t="str">
        <f>IF(VLOOKUP(B2895, 'Customer Data'!B:C,2,FALSE)='Order Data per SKU'!E2895,"","Different")</f>
        <v/>
      </c>
      <c r="J2895" s="5">
        <f>VLOOKUP(C2895,'Warehouse Data'!A:G,7,FALSE)</f>
        <v>299.99</v>
      </c>
      <c r="K2895" s="5">
        <f t="shared" si="45"/>
        <v>1199.96</v>
      </c>
      <c r="L2895" s="15">
        <f>PRODUCT(VLOOKUP(C2895,'Warehouse Data'!A:H,8,FALSE),D2895)</f>
        <v>1.0301935206656243</v>
      </c>
    </row>
    <row r="2896" spans="1:12" x14ac:dyDescent="0.3">
      <c r="A2896" t="s">
        <v>8914</v>
      </c>
      <c r="B2896" t="s">
        <v>6899</v>
      </c>
      <c r="C2896" t="s">
        <v>5388</v>
      </c>
      <c r="D2896" s="3">
        <v>3</v>
      </c>
      <c r="E2896" s="3" t="s">
        <v>6653</v>
      </c>
      <c r="F2896" s="9">
        <v>45306.904978703671</v>
      </c>
      <c r="G2896" s="9">
        <v>45307.191500000001</v>
      </c>
      <c r="H2896" s="9">
        <v>45307.52164537034</v>
      </c>
      <c r="I2896" s="5" t="str">
        <f>IF(VLOOKUP(B2896, 'Customer Data'!B:C,2,FALSE)='Order Data per SKU'!E2896,"","Different")</f>
        <v/>
      </c>
      <c r="J2896" s="5">
        <f>VLOOKUP(C2896,'Warehouse Data'!A:G,7,FALSE)</f>
        <v>49.99</v>
      </c>
      <c r="K2896" s="5">
        <f t="shared" si="45"/>
        <v>149.97</v>
      </c>
      <c r="L2896" s="15">
        <f>PRODUCT(VLOOKUP(C2896,'Warehouse Data'!A:H,8,FALSE),D2896)</f>
        <v>66.009601209414981</v>
      </c>
    </row>
    <row r="2897" spans="1:12" x14ac:dyDescent="0.3">
      <c r="A2897" t="s">
        <v>8914</v>
      </c>
      <c r="B2897" t="s">
        <v>6899</v>
      </c>
      <c r="C2897" t="s">
        <v>4094</v>
      </c>
      <c r="D2897" s="3">
        <v>5</v>
      </c>
      <c r="E2897" s="3" t="s">
        <v>6653</v>
      </c>
      <c r="F2897" s="9">
        <v>45306.904978703671</v>
      </c>
      <c r="G2897" s="9">
        <v>45307.289499999999</v>
      </c>
      <c r="H2897" s="9">
        <v>45307.52164537034</v>
      </c>
      <c r="I2897" s="5" t="str">
        <f>IF(VLOOKUP(B2897, 'Customer Data'!B:C,2,FALSE)='Order Data per SKU'!E2897,"","Different")</f>
        <v/>
      </c>
      <c r="J2897" s="5">
        <f>VLOOKUP(C2897,'Warehouse Data'!A:G,7,FALSE)</f>
        <v>24.99</v>
      </c>
      <c r="K2897" s="5">
        <f t="shared" si="45"/>
        <v>124.94999999999999</v>
      </c>
      <c r="L2897" s="15">
        <f>PRODUCT(VLOOKUP(C2897,'Warehouse Data'!A:H,8,FALSE),D2897)</f>
        <v>2.5350465517162819</v>
      </c>
    </row>
    <row r="2898" spans="1:12" x14ac:dyDescent="0.3">
      <c r="A2898" t="s">
        <v>8915</v>
      </c>
      <c r="B2898" t="s">
        <v>6992</v>
      </c>
      <c r="C2898" t="s">
        <v>3363</v>
      </c>
      <c r="D2898" s="3">
        <v>2</v>
      </c>
      <c r="E2898" s="3" t="s">
        <v>6638</v>
      </c>
      <c r="F2898" s="9">
        <v>45307.104978703668</v>
      </c>
      <c r="G2898" s="9">
        <v>45307.3442</v>
      </c>
      <c r="H2898" s="9">
        <v>45307.89386759256</v>
      </c>
      <c r="I2898" s="5" t="str">
        <f>IF(VLOOKUP(B2898, 'Customer Data'!B:C,2,FALSE)='Order Data per SKU'!E2898,"","Different")</f>
        <v/>
      </c>
      <c r="J2898" s="5">
        <f>VLOOKUP(C2898,'Warehouse Data'!A:G,7,FALSE)</f>
        <v>6.99</v>
      </c>
      <c r="K2898" s="5">
        <f t="shared" si="45"/>
        <v>13.98</v>
      </c>
      <c r="L2898" s="15">
        <f>PRODUCT(VLOOKUP(C2898,'Warehouse Data'!A:H,8,FALSE),D2898)</f>
        <v>16.012949042314748</v>
      </c>
    </row>
    <row r="2899" spans="1:12" x14ac:dyDescent="0.3">
      <c r="A2899" t="s">
        <v>8916</v>
      </c>
      <c r="B2899" t="s">
        <v>7125</v>
      </c>
      <c r="C2899" t="s">
        <v>4363</v>
      </c>
      <c r="D2899" s="3">
        <v>3</v>
      </c>
      <c r="E2899" s="3" t="s">
        <v>6664</v>
      </c>
      <c r="F2899" s="9">
        <v>45307.41597870367</v>
      </c>
      <c r="G2899" s="9">
        <v>45307.429300000003</v>
      </c>
      <c r="H2899" s="9">
        <v>45307.692367592557</v>
      </c>
      <c r="I2899" s="5" t="str">
        <f>IF(VLOOKUP(B2899, 'Customer Data'!B:C,2,FALSE)='Order Data per SKU'!E2899,"","Different")</f>
        <v/>
      </c>
      <c r="J2899" s="5">
        <f>VLOOKUP(C2899,'Warehouse Data'!A:G,7,FALSE)</f>
        <v>29.99</v>
      </c>
      <c r="K2899" s="5">
        <f t="shared" si="45"/>
        <v>89.97</v>
      </c>
      <c r="L2899" s="15">
        <f>PRODUCT(VLOOKUP(C2899,'Warehouse Data'!A:H,8,FALSE),D2899)</f>
        <v>78.022716939526561</v>
      </c>
    </row>
    <row r="2900" spans="1:12" x14ac:dyDescent="0.3">
      <c r="A2900" t="s">
        <v>8916</v>
      </c>
      <c r="B2900" t="s">
        <v>7125</v>
      </c>
      <c r="C2900" t="s">
        <v>5757</v>
      </c>
      <c r="D2900" s="3">
        <v>6</v>
      </c>
      <c r="E2900" s="3" t="s">
        <v>6664</v>
      </c>
      <c r="F2900" s="9">
        <v>45307.41597870367</v>
      </c>
      <c r="G2900" s="9">
        <v>45307.518100000001</v>
      </c>
      <c r="H2900" s="9">
        <v>45307.692367592557</v>
      </c>
      <c r="I2900" s="5" t="str">
        <f>IF(VLOOKUP(B2900, 'Customer Data'!B:C,2,FALSE)='Order Data per SKU'!E2900,"","Different")</f>
        <v/>
      </c>
      <c r="J2900" s="5">
        <f>VLOOKUP(C2900,'Warehouse Data'!A:G,7,FALSE)</f>
        <v>199.99</v>
      </c>
      <c r="K2900" s="5">
        <f t="shared" si="45"/>
        <v>1199.94</v>
      </c>
      <c r="L2900" s="15">
        <f>PRODUCT(VLOOKUP(C2900,'Warehouse Data'!A:H,8,FALSE),D2900)</f>
        <v>6.0297647608063034</v>
      </c>
    </row>
    <row r="2901" spans="1:12" x14ac:dyDescent="0.3">
      <c r="A2901" t="s">
        <v>8917</v>
      </c>
      <c r="B2901" t="s">
        <v>7122</v>
      </c>
      <c r="C2901" t="s">
        <v>4275</v>
      </c>
      <c r="D2901" s="3">
        <v>4</v>
      </c>
      <c r="E2901" s="3" t="s">
        <v>6632</v>
      </c>
      <c r="F2901" s="9">
        <v>45307.903978703667</v>
      </c>
      <c r="G2901" s="9">
        <v>45307.905299999999</v>
      </c>
      <c r="H2901" s="9">
        <v>45308.133145370331</v>
      </c>
      <c r="I2901" s="5" t="str">
        <f>IF(VLOOKUP(B2901, 'Customer Data'!B:C,2,FALSE)='Order Data per SKU'!E2901,"","Different")</f>
        <v/>
      </c>
      <c r="J2901" s="5">
        <f>VLOOKUP(C2901,'Warehouse Data'!A:G,7,FALSE)</f>
        <v>34.99</v>
      </c>
      <c r="K2901" s="5">
        <f t="shared" si="45"/>
        <v>139.96</v>
      </c>
      <c r="L2901" s="15">
        <f>PRODUCT(VLOOKUP(C2901,'Warehouse Data'!A:H,8,FALSE),D2901)</f>
        <v>0.41878016378831756</v>
      </c>
    </row>
    <row r="2902" spans="1:12" x14ac:dyDescent="0.3">
      <c r="A2902" t="s">
        <v>8918</v>
      </c>
      <c r="B2902" t="s">
        <v>7204</v>
      </c>
      <c r="C2902" t="s">
        <v>5450</v>
      </c>
      <c r="D2902" s="3">
        <v>4</v>
      </c>
      <c r="E2902" s="3" t="s">
        <v>6621</v>
      </c>
      <c r="F2902" s="9">
        <v>45308.018978703665</v>
      </c>
      <c r="G2902" s="9">
        <v>45308.120999999999</v>
      </c>
      <c r="H2902" s="9">
        <v>45308.142589814779</v>
      </c>
      <c r="I2902" s="5" t="str">
        <f>IF(VLOOKUP(B2902, 'Customer Data'!B:C,2,FALSE)='Order Data per SKU'!E2902,"","Different")</f>
        <v>Different</v>
      </c>
      <c r="J2902" s="5">
        <f>VLOOKUP(C2902,'Warehouse Data'!A:G,7,FALSE)</f>
        <v>27.99</v>
      </c>
      <c r="K2902" s="5">
        <f t="shared" si="45"/>
        <v>111.96</v>
      </c>
      <c r="L2902" s="15">
        <f>PRODUCT(VLOOKUP(C2902,'Warehouse Data'!A:H,8,FALSE),D2902)</f>
        <v>6.0042928015754793</v>
      </c>
    </row>
    <row r="2903" spans="1:12" x14ac:dyDescent="0.3">
      <c r="A2903" t="s">
        <v>8919</v>
      </c>
      <c r="B2903" t="s">
        <v>7262</v>
      </c>
      <c r="C2903" t="s">
        <v>5516</v>
      </c>
      <c r="D2903" s="3">
        <v>6</v>
      </c>
      <c r="E2903" s="3" t="s">
        <v>6639</v>
      </c>
      <c r="F2903" s="9">
        <v>45308.507978703667</v>
      </c>
      <c r="G2903" s="9">
        <v>45308.613799999999</v>
      </c>
      <c r="H2903" s="9">
        <v>45309.147562036997</v>
      </c>
      <c r="I2903" s="5" t="str">
        <f>IF(VLOOKUP(B2903, 'Customer Data'!B:C,2,FALSE)='Order Data per SKU'!E2903,"","Different")</f>
        <v>Different</v>
      </c>
      <c r="J2903" s="5">
        <f>VLOOKUP(C2903,'Warehouse Data'!A:G,7,FALSE)</f>
        <v>129.99</v>
      </c>
      <c r="K2903" s="5">
        <f t="shared" si="45"/>
        <v>779.94</v>
      </c>
      <c r="L2903" s="15">
        <f>PRODUCT(VLOOKUP(C2903,'Warehouse Data'!A:H,8,FALSE),D2903)</f>
        <v>3.0318180826483108</v>
      </c>
    </row>
    <row r="2904" spans="1:12" x14ac:dyDescent="0.3">
      <c r="A2904" t="s">
        <v>8919</v>
      </c>
      <c r="B2904" t="s">
        <v>7262</v>
      </c>
      <c r="C2904" t="s">
        <v>3472</v>
      </c>
      <c r="D2904" s="3">
        <v>7</v>
      </c>
      <c r="E2904" s="3" t="s">
        <v>6639</v>
      </c>
      <c r="F2904" s="9">
        <v>45308.507978703667</v>
      </c>
      <c r="G2904" s="9">
        <v>45309.107000000004</v>
      </c>
      <c r="H2904" s="9">
        <v>45309.147562036997</v>
      </c>
      <c r="I2904" s="5" t="str">
        <f>IF(VLOOKUP(B2904, 'Customer Data'!B:C,2,FALSE)='Order Data per SKU'!E2904,"","Different")</f>
        <v>Different</v>
      </c>
      <c r="J2904" s="5">
        <f>VLOOKUP(C2904,'Warehouse Data'!A:G,7,FALSE)</f>
        <v>29.99</v>
      </c>
      <c r="K2904" s="5">
        <f t="shared" si="45"/>
        <v>209.92999999999998</v>
      </c>
      <c r="L2904" s="15">
        <f>PRODUCT(VLOOKUP(C2904,'Warehouse Data'!A:H,8,FALSE),D2904)</f>
        <v>3.5383397801317646</v>
      </c>
    </row>
    <row r="2905" spans="1:12" x14ac:dyDescent="0.3">
      <c r="A2905" t="s">
        <v>8920</v>
      </c>
      <c r="B2905" t="s">
        <v>6856</v>
      </c>
      <c r="C2905" t="s">
        <v>4731</v>
      </c>
      <c r="D2905" s="3">
        <v>2</v>
      </c>
      <c r="E2905" s="3" t="s">
        <v>6621</v>
      </c>
      <c r="F2905" s="9">
        <v>45308.592978703666</v>
      </c>
      <c r="G2905" s="9">
        <v>45309.261100000003</v>
      </c>
      <c r="H2905" s="9">
        <v>45309.345756481445</v>
      </c>
      <c r="I2905" s="5" t="str">
        <f>IF(VLOOKUP(B2905, 'Customer Data'!B:C,2,FALSE)='Order Data per SKU'!E2905,"","Different")</f>
        <v>Different</v>
      </c>
      <c r="J2905" s="5">
        <f>VLOOKUP(C2905,'Warehouse Data'!A:G,7,FALSE)</f>
        <v>6.99</v>
      </c>
      <c r="K2905" s="5">
        <f t="shared" si="45"/>
        <v>13.98</v>
      </c>
      <c r="L2905" s="15">
        <f>PRODUCT(VLOOKUP(C2905,'Warehouse Data'!A:H,8,FALSE),D2905)</f>
        <v>24.013438327118351</v>
      </c>
    </row>
    <row r="2906" spans="1:12" x14ac:dyDescent="0.3">
      <c r="A2906" t="s">
        <v>8921</v>
      </c>
      <c r="B2906" t="s">
        <v>7019</v>
      </c>
      <c r="C2906" t="s">
        <v>5319</v>
      </c>
      <c r="D2906" s="3">
        <v>4</v>
      </c>
      <c r="E2906" s="3" t="s">
        <v>6634</v>
      </c>
      <c r="F2906" s="9">
        <v>45308.741978703663</v>
      </c>
      <c r="G2906" s="9">
        <v>45309.204400000002</v>
      </c>
      <c r="H2906" s="9">
        <v>45309.608645370332</v>
      </c>
      <c r="I2906" s="5" t="str">
        <f>IF(VLOOKUP(B2906, 'Customer Data'!B:C,2,FALSE)='Order Data per SKU'!E2906,"","Different")</f>
        <v/>
      </c>
      <c r="J2906" s="5">
        <f>VLOOKUP(C2906,'Warehouse Data'!A:G,7,FALSE)</f>
        <v>28.99</v>
      </c>
      <c r="K2906" s="5">
        <f t="shared" si="45"/>
        <v>115.96</v>
      </c>
      <c r="L2906" s="15">
        <f>PRODUCT(VLOOKUP(C2906,'Warehouse Data'!A:H,8,FALSE),D2906)</f>
        <v>68.007682513979105</v>
      </c>
    </row>
    <row r="2907" spans="1:12" x14ac:dyDescent="0.3">
      <c r="A2907" t="s">
        <v>8921</v>
      </c>
      <c r="B2907" t="s">
        <v>7019</v>
      </c>
      <c r="C2907" t="s">
        <v>3910</v>
      </c>
      <c r="D2907" s="3">
        <v>6</v>
      </c>
      <c r="E2907" s="3" t="s">
        <v>6634</v>
      </c>
      <c r="F2907" s="9">
        <v>45308.741978703663</v>
      </c>
      <c r="G2907" s="9">
        <v>45309.177000000003</v>
      </c>
      <c r="H2907" s="9">
        <v>45309.608645370332</v>
      </c>
      <c r="I2907" s="5" t="str">
        <f>IF(VLOOKUP(B2907, 'Customer Data'!B:C,2,FALSE)='Order Data per SKU'!E2907,"","Different")</f>
        <v/>
      </c>
      <c r="J2907" s="5">
        <f>VLOOKUP(C2907,'Warehouse Data'!A:G,7,FALSE)</f>
        <v>39.99</v>
      </c>
      <c r="K2907" s="5">
        <f t="shared" si="45"/>
        <v>239.94</v>
      </c>
      <c r="L2907" s="15">
        <f>PRODUCT(VLOOKUP(C2907,'Warehouse Data'!A:H,8,FALSE),D2907)</f>
        <v>6.0202460758087835</v>
      </c>
    </row>
    <row r="2908" spans="1:12" x14ac:dyDescent="0.3">
      <c r="A2908" t="s">
        <v>8922</v>
      </c>
      <c r="B2908" t="s">
        <v>7220</v>
      </c>
      <c r="C2908" t="s">
        <v>5851</v>
      </c>
      <c r="D2908" s="3">
        <v>4</v>
      </c>
      <c r="E2908" s="3" t="s">
        <v>6651</v>
      </c>
      <c r="F2908" s="9">
        <v>45308.914978703666</v>
      </c>
      <c r="G2908" s="9">
        <v>45309.023099999999</v>
      </c>
      <c r="H2908" s="9">
        <v>45309.278173148108</v>
      </c>
      <c r="I2908" s="5" t="str">
        <f>IF(VLOOKUP(B2908, 'Customer Data'!B:C,2,FALSE)='Order Data per SKU'!E2908,"","Different")</f>
        <v/>
      </c>
      <c r="J2908" s="5">
        <f>VLOOKUP(C2908,'Warehouse Data'!A:G,7,FALSE)</f>
        <v>49.99</v>
      </c>
      <c r="K2908" s="5">
        <f t="shared" si="45"/>
        <v>199.96</v>
      </c>
      <c r="L2908" s="15">
        <f>PRODUCT(VLOOKUP(C2908,'Warehouse Data'!A:H,8,FALSE),D2908)</f>
        <v>60.006563688474621</v>
      </c>
    </row>
    <row r="2909" spans="1:12" x14ac:dyDescent="0.3">
      <c r="A2909" t="s">
        <v>8922</v>
      </c>
      <c r="B2909" t="s">
        <v>7220</v>
      </c>
      <c r="C2909" t="s">
        <v>3897</v>
      </c>
      <c r="D2909" s="3">
        <v>7</v>
      </c>
      <c r="E2909" s="3" t="s">
        <v>6651</v>
      </c>
      <c r="F2909" s="9">
        <v>45308.914978703666</v>
      </c>
      <c r="G2909" s="9">
        <v>45309.079700000002</v>
      </c>
      <c r="H2909" s="9">
        <v>45309.278173148108</v>
      </c>
      <c r="I2909" s="5" t="str">
        <f>IF(VLOOKUP(B2909, 'Customer Data'!B:C,2,FALSE)='Order Data per SKU'!E2909,"","Different")</f>
        <v/>
      </c>
      <c r="J2909" s="5">
        <f>VLOOKUP(C2909,'Warehouse Data'!A:G,7,FALSE)</f>
        <v>54.99</v>
      </c>
      <c r="K2909" s="5">
        <f t="shared" si="45"/>
        <v>384.93</v>
      </c>
      <c r="L2909" s="15">
        <f>PRODUCT(VLOOKUP(C2909,'Warehouse Data'!A:H,8,FALSE),D2909)</f>
        <v>35.011018033379969</v>
      </c>
    </row>
    <row r="2910" spans="1:12" x14ac:dyDescent="0.3">
      <c r="A2910" t="s">
        <v>8922</v>
      </c>
      <c r="B2910" t="s">
        <v>7220</v>
      </c>
      <c r="C2910" t="s">
        <v>3584</v>
      </c>
      <c r="D2910" s="3">
        <v>9</v>
      </c>
      <c r="E2910" s="3" t="s">
        <v>6651</v>
      </c>
      <c r="F2910" s="9">
        <v>45308.914978703666</v>
      </c>
      <c r="G2910" s="9">
        <v>45309.133800000003</v>
      </c>
      <c r="H2910" s="9">
        <v>45309.278173148108</v>
      </c>
      <c r="I2910" s="5" t="str">
        <f>IF(VLOOKUP(B2910, 'Customer Data'!B:C,2,FALSE)='Order Data per SKU'!E2910,"","Different")</f>
        <v/>
      </c>
      <c r="J2910" s="5">
        <f>VLOOKUP(C2910,'Warehouse Data'!A:G,7,FALSE)</f>
        <v>11.99</v>
      </c>
      <c r="K2910" s="5">
        <f t="shared" si="45"/>
        <v>107.91</v>
      </c>
      <c r="L2910" s="15">
        <f>PRODUCT(VLOOKUP(C2910,'Warehouse Data'!A:H,8,FALSE),D2910)</f>
        <v>31.56171086368655</v>
      </c>
    </row>
    <row r="2911" spans="1:12" x14ac:dyDescent="0.3">
      <c r="A2911" t="s">
        <v>8923</v>
      </c>
      <c r="B2911" t="s">
        <v>6869</v>
      </c>
      <c r="C2911" t="s">
        <v>5434</v>
      </c>
      <c r="D2911" s="3">
        <v>8</v>
      </c>
      <c r="E2911" s="3" t="s">
        <v>6656</v>
      </c>
      <c r="F2911" s="9">
        <v>45309.200978703666</v>
      </c>
      <c r="G2911" s="9">
        <v>45309.481500000002</v>
      </c>
      <c r="H2911" s="9">
        <v>45309.551673148111</v>
      </c>
      <c r="I2911" s="5" t="str">
        <f>IF(VLOOKUP(B2911, 'Customer Data'!B:C,2,FALSE)='Order Data per SKU'!E2911,"","Different")</f>
        <v/>
      </c>
      <c r="J2911" s="5">
        <f>VLOOKUP(C2911,'Warehouse Data'!A:G,7,FALSE)</f>
        <v>34.99</v>
      </c>
      <c r="K2911" s="5">
        <f t="shared" si="45"/>
        <v>279.92</v>
      </c>
      <c r="L2911" s="15">
        <f>PRODUCT(VLOOKUP(C2911,'Warehouse Data'!A:H,8,FALSE),D2911)</f>
        <v>176.04272066281001</v>
      </c>
    </row>
    <row r="2912" spans="1:12" x14ac:dyDescent="0.3">
      <c r="A2912" t="s">
        <v>8923</v>
      </c>
      <c r="B2912" t="s">
        <v>6869</v>
      </c>
      <c r="C2912" t="s">
        <v>4046</v>
      </c>
      <c r="D2912" s="3">
        <v>2</v>
      </c>
      <c r="E2912" s="3" t="s">
        <v>6656</v>
      </c>
      <c r="F2912" s="9">
        <v>45309.200978703666</v>
      </c>
      <c r="G2912" s="9">
        <v>45309.389199999998</v>
      </c>
      <c r="H2912" s="9">
        <v>45309.551673148111</v>
      </c>
      <c r="I2912" s="5" t="str">
        <f>IF(VLOOKUP(B2912, 'Customer Data'!B:C,2,FALSE)='Order Data per SKU'!E2912,"","Different")</f>
        <v/>
      </c>
      <c r="J2912" s="5">
        <f>VLOOKUP(C2912,'Warehouse Data'!A:G,7,FALSE)</f>
        <v>49.99</v>
      </c>
      <c r="K2912" s="5">
        <f t="shared" si="45"/>
        <v>99.98</v>
      </c>
      <c r="L2912" s="15">
        <f>PRODUCT(VLOOKUP(C2912,'Warehouse Data'!A:H,8,FALSE),D2912)</f>
        <v>6.0031728228093764</v>
      </c>
    </row>
    <row r="2913" spans="1:12" x14ac:dyDescent="0.3">
      <c r="A2913" t="s">
        <v>8924</v>
      </c>
      <c r="B2913" t="s">
        <v>7268</v>
      </c>
      <c r="C2913" t="s">
        <v>5027</v>
      </c>
      <c r="D2913" s="3">
        <v>9</v>
      </c>
      <c r="E2913" s="3" t="s">
        <v>6627</v>
      </c>
      <c r="F2913" s="9">
        <v>45309.529978703664</v>
      </c>
      <c r="G2913" s="9">
        <v>45309.701000000001</v>
      </c>
      <c r="H2913" s="9">
        <v>45309.804978703665</v>
      </c>
      <c r="I2913" s="5" t="str">
        <f>IF(VLOOKUP(B2913, 'Customer Data'!B:C,2,FALSE)='Order Data per SKU'!E2913,"","Different")</f>
        <v/>
      </c>
      <c r="J2913" s="5">
        <f>VLOOKUP(C2913,'Warehouse Data'!A:G,7,FALSE)</f>
        <v>16.989999999999998</v>
      </c>
      <c r="K2913" s="5">
        <f t="shared" si="45"/>
        <v>152.91</v>
      </c>
      <c r="L2913" s="15">
        <f>PRODUCT(VLOOKUP(C2913,'Warehouse Data'!A:H,8,FALSE),D2913)</f>
        <v>9.988710699044983</v>
      </c>
    </row>
    <row r="2914" spans="1:12" x14ac:dyDescent="0.3">
      <c r="A2914" t="s">
        <v>8924</v>
      </c>
      <c r="B2914" t="s">
        <v>7268</v>
      </c>
      <c r="C2914" t="s">
        <v>4742</v>
      </c>
      <c r="D2914" s="3">
        <v>9</v>
      </c>
      <c r="E2914" s="3" t="s">
        <v>6627</v>
      </c>
      <c r="F2914" s="9">
        <v>45309.529978703664</v>
      </c>
      <c r="G2914" s="9">
        <v>45309.544099999999</v>
      </c>
      <c r="H2914" s="9">
        <v>45309.804978703665</v>
      </c>
      <c r="I2914" s="5" t="str">
        <f>IF(VLOOKUP(B2914, 'Customer Data'!B:C,2,FALSE)='Order Data per SKU'!E2914,"","Different")</f>
        <v/>
      </c>
      <c r="J2914" s="5">
        <f>VLOOKUP(C2914,'Warehouse Data'!A:G,7,FALSE)</f>
        <v>14.99</v>
      </c>
      <c r="K2914" s="5">
        <f t="shared" si="45"/>
        <v>134.91</v>
      </c>
      <c r="L2914" s="15">
        <f>PRODUCT(VLOOKUP(C2914,'Warehouse Data'!A:H,8,FALSE),D2914)</f>
        <v>207.06909491976413</v>
      </c>
    </row>
    <row r="2915" spans="1:12" x14ac:dyDescent="0.3">
      <c r="A2915" t="s">
        <v>8925</v>
      </c>
      <c r="B2915" t="s">
        <v>6877</v>
      </c>
      <c r="C2915" t="s">
        <v>5862</v>
      </c>
      <c r="D2915" s="3">
        <v>6</v>
      </c>
      <c r="E2915" s="3" t="s">
        <v>6651</v>
      </c>
      <c r="F2915" s="9">
        <v>45309.578978703663</v>
      </c>
      <c r="G2915" s="9">
        <v>45309.675999999999</v>
      </c>
      <c r="H2915" s="9">
        <v>45309.856756481444</v>
      </c>
      <c r="I2915" s="5" t="str">
        <f>IF(VLOOKUP(B2915, 'Customer Data'!B:C,2,FALSE)='Order Data per SKU'!E2915,"","Different")</f>
        <v/>
      </c>
      <c r="J2915" s="5">
        <f>VLOOKUP(C2915,'Warehouse Data'!A:G,7,FALSE)</f>
        <v>49.99</v>
      </c>
      <c r="K2915" s="5">
        <f t="shared" si="45"/>
        <v>299.94</v>
      </c>
      <c r="L2915" s="15">
        <f>PRODUCT(VLOOKUP(C2915,'Warehouse Data'!A:H,8,FALSE),D2915)</f>
        <v>30.054985313858346</v>
      </c>
    </row>
    <row r="2916" spans="1:12" x14ac:dyDescent="0.3">
      <c r="A2916" t="s">
        <v>8926</v>
      </c>
      <c r="B2916" t="s">
        <v>7103</v>
      </c>
      <c r="C2916" t="s">
        <v>4234</v>
      </c>
      <c r="D2916" s="3">
        <v>4</v>
      </c>
      <c r="E2916" s="3" t="s">
        <v>6631</v>
      </c>
      <c r="F2916" s="9">
        <v>45309.679978703665</v>
      </c>
      <c r="G2916" s="9">
        <v>45309.6852</v>
      </c>
      <c r="H2916" s="9">
        <v>45309.921645370334</v>
      </c>
      <c r="I2916" s="5" t="str">
        <f>IF(VLOOKUP(B2916, 'Customer Data'!B:C,2,FALSE)='Order Data per SKU'!E2916,"","Different")</f>
        <v/>
      </c>
      <c r="J2916" s="5">
        <f>VLOOKUP(C2916,'Warehouse Data'!A:G,7,FALSE)</f>
        <v>54.99</v>
      </c>
      <c r="K2916" s="5">
        <f t="shared" si="45"/>
        <v>219.96</v>
      </c>
      <c r="L2916" s="15">
        <f>PRODUCT(VLOOKUP(C2916,'Warehouse Data'!A:H,8,FALSE),D2916)</f>
        <v>4.817804915434599</v>
      </c>
    </row>
    <row r="2917" spans="1:12" x14ac:dyDescent="0.3">
      <c r="A2917" t="s">
        <v>8926</v>
      </c>
      <c r="B2917" t="s">
        <v>7103</v>
      </c>
      <c r="C2917" t="s">
        <v>5384</v>
      </c>
      <c r="D2917" s="3">
        <v>8</v>
      </c>
      <c r="E2917" s="3" t="s">
        <v>6631</v>
      </c>
      <c r="F2917" s="9">
        <v>45309.679978703665</v>
      </c>
      <c r="G2917" s="9">
        <v>45309.8963</v>
      </c>
      <c r="H2917" s="9">
        <v>45309.921645370334</v>
      </c>
      <c r="I2917" s="5" t="str">
        <f>IF(VLOOKUP(B2917, 'Customer Data'!B:C,2,FALSE)='Order Data per SKU'!E2917,"","Different")</f>
        <v/>
      </c>
      <c r="J2917" s="5">
        <f>VLOOKUP(C2917,'Warehouse Data'!A:G,7,FALSE)</f>
        <v>25.99</v>
      </c>
      <c r="K2917" s="5">
        <f t="shared" si="45"/>
        <v>207.92</v>
      </c>
      <c r="L2917" s="15">
        <f>PRODUCT(VLOOKUP(C2917,'Warehouse Data'!A:H,8,FALSE),D2917)</f>
        <v>1.6307291479976405</v>
      </c>
    </row>
    <row r="2918" spans="1:12" x14ac:dyDescent="0.3">
      <c r="A2918" t="s">
        <v>8926</v>
      </c>
      <c r="B2918" t="s">
        <v>7103</v>
      </c>
      <c r="C2918" t="s">
        <v>3901</v>
      </c>
      <c r="D2918" s="3">
        <v>6</v>
      </c>
      <c r="E2918" s="3" t="s">
        <v>6631</v>
      </c>
      <c r="F2918" s="9">
        <v>45309.679978703665</v>
      </c>
      <c r="G2918" s="9">
        <v>45309.737800000003</v>
      </c>
      <c r="H2918" s="9">
        <v>45309.921645370334</v>
      </c>
      <c r="I2918" s="5" t="str">
        <f>IF(VLOOKUP(B2918, 'Customer Data'!B:C,2,FALSE)='Order Data per SKU'!E2918,"","Different")</f>
        <v/>
      </c>
      <c r="J2918" s="5">
        <f>VLOOKUP(C2918,'Warehouse Data'!A:G,7,FALSE)</f>
        <v>12.99</v>
      </c>
      <c r="K2918" s="5">
        <f t="shared" si="45"/>
        <v>77.94</v>
      </c>
      <c r="L2918" s="15">
        <f>PRODUCT(VLOOKUP(C2918,'Warehouse Data'!A:H,8,FALSE),D2918)</f>
        <v>3.0056508315272468</v>
      </c>
    </row>
    <row r="2919" spans="1:12" x14ac:dyDescent="0.3">
      <c r="A2919" t="s">
        <v>8927</v>
      </c>
      <c r="B2919" t="s">
        <v>6746</v>
      </c>
      <c r="C2919" t="s">
        <v>4671</v>
      </c>
      <c r="D2919" s="3">
        <v>7</v>
      </c>
      <c r="E2919" s="3" t="s">
        <v>6631</v>
      </c>
      <c r="F2919" s="9">
        <v>45310.040978703662</v>
      </c>
      <c r="G2919" s="9">
        <v>45310.266799999998</v>
      </c>
      <c r="H2919" s="9">
        <v>45310.499312036998</v>
      </c>
      <c r="I2919" s="5" t="str">
        <f>IF(VLOOKUP(B2919, 'Customer Data'!B:C,2,FALSE)='Order Data per SKU'!E2919,"","Different")</f>
        <v>Different</v>
      </c>
      <c r="J2919" s="5">
        <f>VLOOKUP(C2919,'Warehouse Data'!A:G,7,FALSE)</f>
        <v>14.99</v>
      </c>
      <c r="K2919" s="5">
        <f t="shared" si="45"/>
        <v>104.93</v>
      </c>
      <c r="L2919" s="15">
        <f>PRODUCT(VLOOKUP(C2919,'Warehouse Data'!A:H,8,FALSE),D2919)</f>
        <v>336.00452913249421</v>
      </c>
    </row>
    <row r="2920" spans="1:12" x14ac:dyDescent="0.3">
      <c r="A2920" t="s">
        <v>8928</v>
      </c>
      <c r="B2920" t="s">
        <v>7182</v>
      </c>
      <c r="C2920" t="s">
        <v>4922</v>
      </c>
      <c r="D2920" s="3">
        <v>4</v>
      </c>
      <c r="E2920" s="3" t="s">
        <v>6640</v>
      </c>
      <c r="F2920" s="9">
        <v>45310.168978703659</v>
      </c>
      <c r="G2920" s="9">
        <v>45310.254999999997</v>
      </c>
      <c r="H2920" s="9">
        <v>45310.315506481435</v>
      </c>
      <c r="I2920" s="5" t="str">
        <f>IF(VLOOKUP(B2920, 'Customer Data'!B:C,2,FALSE)='Order Data per SKU'!E2920,"","Different")</f>
        <v/>
      </c>
      <c r="J2920" s="5">
        <f>VLOOKUP(C2920,'Warehouse Data'!A:G,7,FALSE)</f>
        <v>9.99</v>
      </c>
      <c r="K2920" s="5">
        <f t="shared" si="45"/>
        <v>39.96</v>
      </c>
      <c r="L2920" s="15">
        <f>PRODUCT(VLOOKUP(C2920,'Warehouse Data'!A:H,8,FALSE),D2920)</f>
        <v>120.02213690715739</v>
      </c>
    </row>
    <row r="2921" spans="1:12" x14ac:dyDescent="0.3">
      <c r="A2921" t="s">
        <v>8929</v>
      </c>
      <c r="B2921" t="s">
        <v>7110</v>
      </c>
      <c r="C2921" t="s">
        <v>5536</v>
      </c>
      <c r="D2921" s="3">
        <v>5</v>
      </c>
      <c r="E2921" s="3" t="s">
        <v>6663</v>
      </c>
      <c r="F2921" s="9">
        <v>45310.481978703661</v>
      </c>
      <c r="G2921" s="9">
        <v>45310.591899999999</v>
      </c>
      <c r="H2921" s="9">
        <v>45310.629200925883</v>
      </c>
      <c r="I2921" s="5" t="str">
        <f>IF(VLOOKUP(B2921, 'Customer Data'!B:C,2,FALSE)='Order Data per SKU'!E2921,"","Different")</f>
        <v/>
      </c>
      <c r="J2921" s="5">
        <f>VLOOKUP(C2921,'Warehouse Data'!A:G,7,FALSE)</f>
        <v>49.99</v>
      </c>
      <c r="K2921" s="5">
        <f t="shared" si="45"/>
        <v>249.95000000000002</v>
      </c>
      <c r="L2921" s="15">
        <f>PRODUCT(VLOOKUP(C2921,'Warehouse Data'!A:H,8,FALSE),D2921)</f>
        <v>25.015503404691962</v>
      </c>
    </row>
    <row r="2922" spans="1:12" x14ac:dyDescent="0.3">
      <c r="A2922" t="s">
        <v>8930</v>
      </c>
      <c r="B2922" t="s">
        <v>7274</v>
      </c>
      <c r="C2922" t="s">
        <v>4443</v>
      </c>
      <c r="D2922" s="3">
        <v>3</v>
      </c>
      <c r="E2922" s="3" t="s">
        <v>6664</v>
      </c>
      <c r="F2922" s="9">
        <v>45310.877978703662</v>
      </c>
      <c r="G2922" s="9">
        <v>45311.306100000002</v>
      </c>
      <c r="H2922" s="9">
        <v>45311.517562036992</v>
      </c>
      <c r="I2922" s="5" t="str">
        <f>IF(VLOOKUP(B2922, 'Customer Data'!B:C,2,FALSE)='Order Data per SKU'!E2922,"","Different")</f>
        <v/>
      </c>
      <c r="J2922" s="5">
        <f>VLOOKUP(C2922,'Warehouse Data'!A:G,7,FALSE)</f>
        <v>49.99</v>
      </c>
      <c r="K2922" s="5">
        <f t="shared" si="45"/>
        <v>149.97</v>
      </c>
      <c r="L2922" s="15">
        <f>PRODUCT(VLOOKUP(C2922,'Warehouse Data'!A:H,8,FALSE),D2922)</f>
        <v>0.60154649619580447</v>
      </c>
    </row>
    <row r="2923" spans="1:12" x14ac:dyDescent="0.3">
      <c r="A2923" t="s">
        <v>8930</v>
      </c>
      <c r="B2923" t="s">
        <v>7274</v>
      </c>
      <c r="C2923" t="s">
        <v>3746</v>
      </c>
      <c r="D2923" s="3">
        <v>6</v>
      </c>
      <c r="E2923" s="3" t="s">
        <v>6664</v>
      </c>
      <c r="F2923" s="9">
        <v>45310.877978703662</v>
      </c>
      <c r="G2923" s="9">
        <v>45311.4355</v>
      </c>
      <c r="H2923" s="9">
        <v>45311.517562036992</v>
      </c>
      <c r="I2923" s="5" t="str">
        <f>IF(VLOOKUP(B2923, 'Customer Data'!B:C,2,FALSE)='Order Data per SKU'!E2923,"","Different")</f>
        <v/>
      </c>
      <c r="J2923" s="5">
        <f>VLOOKUP(C2923,'Warehouse Data'!A:G,7,FALSE)</f>
        <v>26.99</v>
      </c>
      <c r="K2923" s="5">
        <f t="shared" si="45"/>
        <v>161.94</v>
      </c>
      <c r="L2923" s="15">
        <f>PRODUCT(VLOOKUP(C2923,'Warehouse Data'!A:H,8,FALSE),D2923)</f>
        <v>1.8217850648796357</v>
      </c>
    </row>
    <row r="2924" spans="1:12" x14ac:dyDescent="0.3">
      <c r="A2924" t="s">
        <v>8931</v>
      </c>
      <c r="B2924" t="s">
        <v>6918</v>
      </c>
      <c r="C2924" t="s">
        <v>3323</v>
      </c>
      <c r="D2924" s="3">
        <v>6</v>
      </c>
      <c r="E2924" s="3" t="s">
        <v>6661</v>
      </c>
      <c r="F2924" s="9">
        <v>45311.315978703664</v>
      </c>
      <c r="G2924" s="9">
        <v>45311.370499999997</v>
      </c>
      <c r="H2924" s="9">
        <v>45311.490978703667</v>
      </c>
      <c r="I2924" s="5" t="str">
        <f>IF(VLOOKUP(B2924, 'Customer Data'!B:C,2,FALSE)='Order Data per SKU'!E2924,"","Different")</f>
        <v>Different</v>
      </c>
      <c r="J2924" s="5">
        <f>VLOOKUP(C2924,'Warehouse Data'!A:G,7,FALSE)</f>
        <v>48.99</v>
      </c>
      <c r="K2924" s="5">
        <f t="shared" si="45"/>
        <v>293.94</v>
      </c>
      <c r="L2924" s="15">
        <f>PRODUCT(VLOOKUP(C2924,'Warehouse Data'!A:H,8,FALSE),D2924)</f>
        <v>0.618627330200203</v>
      </c>
    </row>
    <row r="2925" spans="1:12" x14ac:dyDescent="0.3">
      <c r="A2925" t="s">
        <v>8932</v>
      </c>
      <c r="B2925" t="s">
        <v>7165</v>
      </c>
      <c r="C2925" t="s">
        <v>4647</v>
      </c>
      <c r="D2925" s="3">
        <v>6</v>
      </c>
      <c r="E2925" s="3" t="s">
        <v>6648</v>
      </c>
      <c r="F2925" s="9">
        <v>45311.600978703667</v>
      </c>
      <c r="G2925" s="9">
        <v>45312.112000000001</v>
      </c>
      <c r="H2925" s="9">
        <v>45312.169034259226</v>
      </c>
      <c r="I2925" s="5" t="str">
        <f>IF(VLOOKUP(B2925, 'Customer Data'!B:C,2,FALSE)='Order Data per SKU'!E2925,"","Different")</f>
        <v/>
      </c>
      <c r="J2925" s="5">
        <f>VLOOKUP(C2925,'Warehouse Data'!A:G,7,FALSE)</f>
        <v>10.99</v>
      </c>
      <c r="K2925" s="5">
        <f t="shared" si="45"/>
        <v>65.94</v>
      </c>
      <c r="L2925" s="15">
        <f>PRODUCT(VLOOKUP(C2925,'Warehouse Data'!A:H,8,FALSE),D2925)</f>
        <v>6.0066134567395366</v>
      </c>
    </row>
    <row r="2926" spans="1:12" x14ac:dyDescent="0.3">
      <c r="A2926" t="s">
        <v>8932</v>
      </c>
      <c r="B2926" t="s">
        <v>7165</v>
      </c>
      <c r="C2926" t="s">
        <v>5170</v>
      </c>
      <c r="D2926" s="3">
        <v>2</v>
      </c>
      <c r="E2926" s="3" t="s">
        <v>6648</v>
      </c>
      <c r="F2926" s="9">
        <v>45311.600978703667</v>
      </c>
      <c r="G2926" s="9">
        <v>45312.162100000001</v>
      </c>
      <c r="H2926" s="9">
        <v>45312.169034259226</v>
      </c>
      <c r="I2926" s="5" t="str">
        <f>IF(VLOOKUP(B2926, 'Customer Data'!B:C,2,FALSE)='Order Data per SKU'!E2926,"","Different")</f>
        <v/>
      </c>
      <c r="J2926" s="5">
        <f>VLOOKUP(C2926,'Warehouse Data'!A:G,7,FALSE)</f>
        <v>30.99</v>
      </c>
      <c r="K2926" s="5">
        <f t="shared" si="45"/>
        <v>61.98</v>
      </c>
      <c r="L2926" s="15">
        <f>PRODUCT(VLOOKUP(C2926,'Warehouse Data'!A:H,8,FALSE),D2926)</f>
        <v>2.0052972868943204</v>
      </c>
    </row>
    <row r="2927" spans="1:12" x14ac:dyDescent="0.3">
      <c r="A2927" t="s">
        <v>8933</v>
      </c>
      <c r="B2927" t="s">
        <v>6750</v>
      </c>
      <c r="C2927" t="s">
        <v>4117</v>
      </c>
      <c r="D2927" s="3">
        <v>12</v>
      </c>
      <c r="E2927" s="3" t="s">
        <v>6623</v>
      </c>
      <c r="F2927" s="9">
        <v>45311.858978703669</v>
      </c>
      <c r="G2927" s="9">
        <v>45311.9784</v>
      </c>
      <c r="H2927" s="9">
        <v>45312.500645370339</v>
      </c>
      <c r="I2927" s="5" t="str">
        <f>IF(VLOOKUP(B2927, 'Customer Data'!B:C,2,FALSE)='Order Data per SKU'!E2927,"","Different")</f>
        <v/>
      </c>
      <c r="J2927" s="5">
        <f>VLOOKUP(C2927,'Warehouse Data'!A:G,7,FALSE)</f>
        <v>34.99</v>
      </c>
      <c r="K2927" s="5">
        <f t="shared" si="45"/>
        <v>419.88</v>
      </c>
      <c r="L2927" s="15">
        <f>PRODUCT(VLOOKUP(C2927,'Warehouse Data'!A:H,8,FALSE),D2927)</f>
        <v>1.2764535185889048</v>
      </c>
    </row>
    <row r="2928" spans="1:12" x14ac:dyDescent="0.3">
      <c r="A2928" t="s">
        <v>8933</v>
      </c>
      <c r="B2928" t="s">
        <v>6750</v>
      </c>
      <c r="C2928" t="s">
        <v>5910</v>
      </c>
      <c r="D2928" s="3">
        <v>3</v>
      </c>
      <c r="E2928" s="3" t="s">
        <v>6623</v>
      </c>
      <c r="F2928" s="9">
        <v>45311.858978703669</v>
      </c>
      <c r="G2928" s="9">
        <v>45312.031999999999</v>
      </c>
      <c r="H2928" s="9">
        <v>45312.500645370339</v>
      </c>
      <c r="I2928" s="5" t="str">
        <f>IF(VLOOKUP(B2928, 'Customer Data'!B:C,2,FALSE)='Order Data per SKU'!E2928,"","Different")</f>
        <v/>
      </c>
      <c r="J2928" s="5">
        <f>VLOOKUP(C2928,'Warehouse Data'!A:G,7,FALSE)</f>
        <v>199.99</v>
      </c>
      <c r="K2928" s="5">
        <f t="shared" si="45"/>
        <v>599.97</v>
      </c>
      <c r="L2928" s="15">
        <f>PRODUCT(VLOOKUP(C2928,'Warehouse Data'!A:H,8,FALSE),D2928)</f>
        <v>1.520718421867302</v>
      </c>
    </row>
    <row r="2929" spans="1:12" x14ac:dyDescent="0.3">
      <c r="A2929" t="s">
        <v>8933</v>
      </c>
      <c r="B2929" t="s">
        <v>6750</v>
      </c>
      <c r="C2929" t="s">
        <v>5674</v>
      </c>
      <c r="D2929" s="3">
        <v>6</v>
      </c>
      <c r="E2929" s="3" t="s">
        <v>6623</v>
      </c>
      <c r="F2929" s="9">
        <v>45311.858978703669</v>
      </c>
      <c r="G2929" s="9">
        <v>45312.241099999999</v>
      </c>
      <c r="H2929" s="9">
        <v>45312.500645370339</v>
      </c>
      <c r="I2929" s="5" t="str">
        <f>IF(VLOOKUP(B2929, 'Customer Data'!B:C,2,FALSE)='Order Data per SKU'!E2929,"","Different")</f>
        <v/>
      </c>
      <c r="J2929" s="5">
        <f>VLOOKUP(C2929,'Warehouse Data'!A:G,7,FALSE)</f>
        <v>29.99</v>
      </c>
      <c r="K2929" s="5">
        <f t="shared" si="45"/>
        <v>179.94</v>
      </c>
      <c r="L2929" s="15">
        <f>PRODUCT(VLOOKUP(C2929,'Warehouse Data'!A:H,8,FALSE),D2929)</f>
        <v>30.026726449290898</v>
      </c>
    </row>
    <row r="2930" spans="1:12" x14ac:dyDescent="0.3">
      <c r="A2930" t="s">
        <v>8933</v>
      </c>
      <c r="B2930" t="s">
        <v>6750</v>
      </c>
      <c r="C2930" t="s">
        <v>3263</v>
      </c>
      <c r="D2930" s="3">
        <v>11</v>
      </c>
      <c r="E2930" s="3" t="s">
        <v>6623</v>
      </c>
      <c r="F2930" s="9">
        <v>45311.858978703669</v>
      </c>
      <c r="G2930" s="9">
        <v>45312.260999999999</v>
      </c>
      <c r="H2930" s="9">
        <v>45312.500645370339</v>
      </c>
      <c r="I2930" s="5" t="str">
        <f>IF(VLOOKUP(B2930, 'Customer Data'!B:C,2,FALSE)='Order Data per SKU'!E2930,"","Different")</f>
        <v/>
      </c>
      <c r="J2930" s="5">
        <f>VLOOKUP(C2930,'Warehouse Data'!A:G,7,FALSE)</f>
        <v>11.99</v>
      </c>
      <c r="K2930" s="5">
        <f t="shared" si="45"/>
        <v>131.89000000000001</v>
      </c>
      <c r="L2930" s="15">
        <f>PRODUCT(VLOOKUP(C2930,'Warehouse Data'!A:H,8,FALSE),D2930)</f>
        <v>4.4373634671710933</v>
      </c>
    </row>
    <row r="2931" spans="1:12" x14ac:dyDescent="0.3">
      <c r="A2931" t="s">
        <v>8934</v>
      </c>
      <c r="B2931" t="s">
        <v>7048</v>
      </c>
      <c r="C2931" t="s">
        <v>5858</v>
      </c>
      <c r="D2931" s="3">
        <v>4</v>
      </c>
      <c r="E2931" s="3" t="s">
        <v>6623</v>
      </c>
      <c r="F2931" s="9">
        <v>45312.089978703669</v>
      </c>
      <c r="G2931" s="9">
        <v>45312.092400000001</v>
      </c>
      <c r="H2931" s="9">
        <v>45312.108034259225</v>
      </c>
      <c r="I2931" s="5" t="str">
        <f>IF(VLOOKUP(B2931, 'Customer Data'!B:C,2,FALSE)='Order Data per SKU'!E2931,"","Different")</f>
        <v/>
      </c>
      <c r="J2931" s="5">
        <f>VLOOKUP(C2931,'Warehouse Data'!A:G,7,FALSE)</f>
        <v>9.99</v>
      </c>
      <c r="K2931" s="5">
        <f t="shared" si="45"/>
        <v>39.96</v>
      </c>
      <c r="L2931" s="15">
        <f>PRODUCT(VLOOKUP(C2931,'Warehouse Data'!A:H,8,FALSE),D2931)</f>
        <v>1.634476927010184</v>
      </c>
    </row>
    <row r="2932" spans="1:12" x14ac:dyDescent="0.3">
      <c r="A2932" t="s">
        <v>8934</v>
      </c>
      <c r="B2932" t="s">
        <v>7048</v>
      </c>
      <c r="C2932" t="s">
        <v>5320</v>
      </c>
      <c r="D2932" s="3">
        <v>4</v>
      </c>
      <c r="E2932" s="3" t="s">
        <v>6623</v>
      </c>
      <c r="F2932" s="9">
        <v>45312.089978703669</v>
      </c>
      <c r="G2932" s="9">
        <v>45312.103499999997</v>
      </c>
      <c r="H2932" s="9">
        <v>45312.108034259225</v>
      </c>
      <c r="I2932" s="5" t="str">
        <f>IF(VLOOKUP(B2932, 'Customer Data'!B:C,2,FALSE)='Order Data per SKU'!E2932,"","Different")</f>
        <v/>
      </c>
      <c r="J2932" s="5">
        <f>VLOOKUP(C2932,'Warehouse Data'!A:G,7,FALSE)</f>
        <v>99.99</v>
      </c>
      <c r="K2932" s="5">
        <f t="shared" si="45"/>
        <v>399.96</v>
      </c>
      <c r="L2932" s="15">
        <f>PRODUCT(VLOOKUP(C2932,'Warehouse Data'!A:H,8,FALSE),D2932)</f>
        <v>2.008381604778708</v>
      </c>
    </row>
    <row r="2933" spans="1:12" x14ac:dyDescent="0.3">
      <c r="A2933" t="s">
        <v>8935</v>
      </c>
      <c r="B2933" t="s">
        <v>6851</v>
      </c>
      <c r="C2933" t="s">
        <v>5631</v>
      </c>
      <c r="D2933" s="3">
        <v>7</v>
      </c>
      <c r="E2933" s="3" t="s">
        <v>6661</v>
      </c>
      <c r="F2933" s="9">
        <v>45312.414978703666</v>
      </c>
      <c r="G2933" s="9">
        <v>45312.588900000002</v>
      </c>
      <c r="H2933" s="9">
        <v>45312.781645370334</v>
      </c>
      <c r="I2933" s="5" t="str">
        <f>IF(VLOOKUP(B2933, 'Customer Data'!B:C,2,FALSE)='Order Data per SKU'!E2933,"","Different")</f>
        <v>Different</v>
      </c>
      <c r="J2933" s="5">
        <f>VLOOKUP(C2933,'Warehouse Data'!A:G,7,FALSE)</f>
        <v>34.99</v>
      </c>
      <c r="K2933" s="5">
        <f t="shared" si="45"/>
        <v>244.93</v>
      </c>
      <c r="L2933" s="15">
        <f>PRODUCT(VLOOKUP(C2933,'Warehouse Data'!A:H,8,FALSE),D2933)</f>
        <v>3.5144188240489473</v>
      </c>
    </row>
    <row r="2934" spans="1:12" x14ac:dyDescent="0.3">
      <c r="A2934" t="s">
        <v>8936</v>
      </c>
      <c r="B2934" t="s">
        <v>6744</v>
      </c>
      <c r="C2934" t="s">
        <v>5502</v>
      </c>
      <c r="D2934" s="3">
        <v>5</v>
      </c>
      <c r="E2934" s="3" t="s">
        <v>6621</v>
      </c>
      <c r="F2934" s="9">
        <v>45312.654978703664</v>
      </c>
      <c r="G2934" s="9">
        <v>45312.966200000003</v>
      </c>
      <c r="H2934" s="9">
        <v>45313.247339814778</v>
      </c>
      <c r="I2934" s="5" t="str">
        <f>IF(VLOOKUP(B2934, 'Customer Data'!B:C,2,FALSE)='Order Data per SKU'!E2934,"","Different")</f>
        <v>Different</v>
      </c>
      <c r="J2934" s="5">
        <f>VLOOKUP(C2934,'Warehouse Data'!A:G,7,FALSE)</f>
        <v>25.99</v>
      </c>
      <c r="K2934" s="5">
        <f t="shared" si="45"/>
        <v>129.94999999999999</v>
      </c>
      <c r="L2934" s="15">
        <f>PRODUCT(VLOOKUP(C2934,'Warehouse Data'!A:H,8,FALSE),D2934)</f>
        <v>2.5322922862150605</v>
      </c>
    </row>
    <row r="2935" spans="1:12" x14ac:dyDescent="0.3">
      <c r="A2935" t="s">
        <v>8937</v>
      </c>
      <c r="B2935" t="s">
        <v>6862</v>
      </c>
      <c r="C2935" t="s">
        <v>5843</v>
      </c>
      <c r="D2935" s="3">
        <v>2</v>
      </c>
      <c r="E2935" s="3" t="s">
        <v>6648</v>
      </c>
      <c r="F2935" s="9">
        <v>45312.767978703661</v>
      </c>
      <c r="G2935" s="9">
        <v>45312.782399999996</v>
      </c>
      <c r="H2935" s="9">
        <v>45313.068673148104</v>
      </c>
      <c r="I2935" s="5" t="str">
        <f>IF(VLOOKUP(B2935, 'Customer Data'!B:C,2,FALSE)='Order Data per SKU'!E2935,"","Different")</f>
        <v/>
      </c>
      <c r="J2935" s="5">
        <f>VLOOKUP(C2935,'Warehouse Data'!A:G,7,FALSE)</f>
        <v>29.99</v>
      </c>
      <c r="K2935" s="5">
        <f t="shared" si="45"/>
        <v>59.98</v>
      </c>
      <c r="L2935" s="15">
        <f>PRODUCT(VLOOKUP(C2935,'Warehouse Data'!A:H,8,FALSE),D2935)</f>
        <v>10.019793557969646</v>
      </c>
    </row>
    <row r="2936" spans="1:12" x14ac:dyDescent="0.3">
      <c r="A2936" t="s">
        <v>8937</v>
      </c>
      <c r="B2936" t="s">
        <v>6862</v>
      </c>
      <c r="C2936" t="s">
        <v>5113</v>
      </c>
      <c r="D2936" s="3">
        <v>7</v>
      </c>
      <c r="E2936" s="3" t="s">
        <v>6648</v>
      </c>
      <c r="F2936" s="9">
        <v>45312.767978703661</v>
      </c>
      <c r="G2936" s="9">
        <v>45312.874199999998</v>
      </c>
      <c r="H2936" s="9">
        <v>45313.068673148104</v>
      </c>
      <c r="I2936" s="5" t="str">
        <f>IF(VLOOKUP(B2936, 'Customer Data'!B:C,2,FALSE)='Order Data per SKU'!E2936,"","Different")</f>
        <v/>
      </c>
      <c r="J2936" s="5">
        <f>VLOOKUP(C2936,'Warehouse Data'!A:G,7,FALSE)</f>
        <v>19.989999999999998</v>
      </c>
      <c r="K2936" s="5">
        <f t="shared" si="45"/>
        <v>139.92999999999998</v>
      </c>
      <c r="L2936" s="15">
        <f>PRODUCT(VLOOKUP(C2936,'Warehouse Data'!A:H,8,FALSE),D2936)</f>
        <v>14.043128369855857</v>
      </c>
    </row>
    <row r="2937" spans="1:12" x14ac:dyDescent="0.3">
      <c r="A2937" t="s">
        <v>8937</v>
      </c>
      <c r="B2937" t="s">
        <v>6862</v>
      </c>
      <c r="C2937" t="s">
        <v>3057</v>
      </c>
      <c r="D2937" s="3">
        <v>3</v>
      </c>
      <c r="E2937" s="3" t="s">
        <v>6648</v>
      </c>
      <c r="F2937" s="9">
        <v>45312.767978703661</v>
      </c>
      <c r="G2937" s="9">
        <v>45312.800000000003</v>
      </c>
      <c r="H2937" s="9">
        <v>45313.068673148104</v>
      </c>
      <c r="I2937" s="5" t="str">
        <f>IF(VLOOKUP(B2937, 'Customer Data'!B:C,2,FALSE)='Order Data per SKU'!E2937,"","Different")</f>
        <v/>
      </c>
      <c r="J2937" s="5">
        <f>VLOOKUP(C2937,'Warehouse Data'!A:G,7,FALSE)</f>
        <v>58.99</v>
      </c>
      <c r="K2937" s="5">
        <f t="shared" si="45"/>
        <v>176.97</v>
      </c>
      <c r="L2937" s="15">
        <f>PRODUCT(VLOOKUP(C2937,'Warehouse Data'!A:H,8,FALSE),D2937)</f>
        <v>0.3165089923488949</v>
      </c>
    </row>
    <row r="2938" spans="1:12" x14ac:dyDescent="0.3">
      <c r="A2938" t="s">
        <v>8938</v>
      </c>
      <c r="B2938" t="s">
        <v>6832</v>
      </c>
      <c r="C2938" t="s">
        <v>4519</v>
      </c>
      <c r="D2938" s="3">
        <v>3</v>
      </c>
      <c r="E2938" s="3" t="s">
        <v>6627</v>
      </c>
      <c r="F2938" s="9">
        <v>45312.976978703664</v>
      </c>
      <c r="G2938" s="9">
        <v>45313.436399999999</v>
      </c>
      <c r="H2938" s="9">
        <v>45313.440173148105</v>
      </c>
      <c r="I2938" s="5" t="str">
        <f>IF(VLOOKUP(B2938, 'Customer Data'!B:C,2,FALSE)='Order Data per SKU'!E2938,"","Different")</f>
        <v/>
      </c>
      <c r="J2938" s="5">
        <f>VLOOKUP(C2938,'Warehouse Data'!A:G,7,FALSE)</f>
        <v>19.989999999999998</v>
      </c>
      <c r="K2938" s="5">
        <f t="shared" si="45"/>
        <v>59.97</v>
      </c>
      <c r="L2938" s="15">
        <f>PRODUCT(VLOOKUP(C2938,'Warehouse Data'!A:H,8,FALSE),D2938)</f>
        <v>26.411410823728193</v>
      </c>
    </row>
    <row r="2939" spans="1:12" x14ac:dyDescent="0.3">
      <c r="A2939" t="s">
        <v>8939</v>
      </c>
      <c r="B2939" t="s">
        <v>6849</v>
      </c>
      <c r="C2939" t="s">
        <v>4817</v>
      </c>
      <c r="D2939" s="3">
        <v>3</v>
      </c>
      <c r="E2939" s="3" t="s">
        <v>6623</v>
      </c>
      <c r="F2939" s="9">
        <v>45313.263978703661</v>
      </c>
      <c r="G2939" s="9">
        <v>45313.428500000002</v>
      </c>
      <c r="H2939" s="9">
        <v>45313.981339814774</v>
      </c>
      <c r="I2939" s="5" t="str">
        <f>IF(VLOOKUP(B2939, 'Customer Data'!B:C,2,FALSE)='Order Data per SKU'!E2939,"","Different")</f>
        <v/>
      </c>
      <c r="J2939" s="5">
        <f>VLOOKUP(C2939,'Warehouse Data'!A:G,7,FALSE)</f>
        <v>14.99</v>
      </c>
      <c r="K2939" s="5">
        <f t="shared" si="45"/>
        <v>44.97</v>
      </c>
      <c r="L2939" s="15">
        <f>PRODUCT(VLOOKUP(C2939,'Warehouse Data'!A:H,8,FALSE),D2939)</f>
        <v>9.0092777406660787</v>
      </c>
    </row>
    <row r="2940" spans="1:12" x14ac:dyDescent="0.3">
      <c r="A2940" t="s">
        <v>8939</v>
      </c>
      <c r="B2940" t="s">
        <v>6849</v>
      </c>
      <c r="C2940" t="s">
        <v>3808</v>
      </c>
      <c r="D2940" s="3">
        <v>4</v>
      </c>
      <c r="E2940" s="3" t="s">
        <v>6623</v>
      </c>
      <c r="F2940" s="9">
        <v>45313.263978703661</v>
      </c>
      <c r="G2940" s="9">
        <v>45313.662300000004</v>
      </c>
      <c r="H2940" s="9">
        <v>45313.981339814774</v>
      </c>
      <c r="I2940" s="5" t="str">
        <f>IF(VLOOKUP(B2940, 'Customer Data'!B:C,2,FALSE)='Order Data per SKU'!E2940,"","Different")</f>
        <v/>
      </c>
      <c r="J2940" s="5">
        <f>VLOOKUP(C2940,'Warehouse Data'!A:G,7,FALSE)</f>
        <v>89.99</v>
      </c>
      <c r="K2940" s="5">
        <f t="shared" si="45"/>
        <v>359.96</v>
      </c>
      <c r="L2940" s="15">
        <f>PRODUCT(VLOOKUP(C2940,'Warehouse Data'!A:H,8,FALSE),D2940)</f>
        <v>120.00859610976377</v>
      </c>
    </row>
    <row r="2941" spans="1:12" x14ac:dyDescent="0.3">
      <c r="A2941" t="s">
        <v>8940</v>
      </c>
      <c r="B2941" t="s">
        <v>6957</v>
      </c>
      <c r="C2941" t="s">
        <v>4338</v>
      </c>
      <c r="D2941" s="3">
        <v>6</v>
      </c>
      <c r="E2941" s="3" t="s">
        <v>6657</v>
      </c>
      <c r="F2941" s="9">
        <v>45313.671978703664</v>
      </c>
      <c r="G2941" s="9">
        <v>45314.2238</v>
      </c>
      <c r="H2941" s="9">
        <v>45314.461562036995</v>
      </c>
      <c r="I2941" s="5" t="str">
        <f>IF(VLOOKUP(B2941, 'Customer Data'!B:C,2,FALSE)='Order Data per SKU'!E2941,"","Different")</f>
        <v/>
      </c>
      <c r="J2941" s="5">
        <f>VLOOKUP(C2941,'Warehouse Data'!A:G,7,FALSE)</f>
        <v>199.99</v>
      </c>
      <c r="K2941" s="5">
        <f t="shared" si="45"/>
        <v>1199.94</v>
      </c>
      <c r="L2941" s="15">
        <f>PRODUCT(VLOOKUP(C2941,'Warehouse Data'!A:H,8,FALSE),D2941)</f>
        <v>0.62271588411916434</v>
      </c>
    </row>
    <row r="2942" spans="1:12" x14ac:dyDescent="0.3">
      <c r="A2942" t="s">
        <v>8941</v>
      </c>
      <c r="B2942" t="s">
        <v>7190</v>
      </c>
      <c r="C2942" t="s">
        <v>3564</v>
      </c>
      <c r="D2942" s="3">
        <v>5</v>
      </c>
      <c r="E2942" s="3" t="s">
        <v>6647</v>
      </c>
      <c r="F2942" s="9">
        <v>45314.033978703665</v>
      </c>
      <c r="G2942" s="9">
        <v>45314.185599999997</v>
      </c>
      <c r="H2942" s="9">
        <v>45314.686756481446</v>
      </c>
      <c r="I2942" s="5" t="str">
        <f>IF(VLOOKUP(B2942, 'Customer Data'!B:C,2,FALSE)='Order Data per SKU'!E2942,"","Different")</f>
        <v>Different</v>
      </c>
      <c r="J2942" s="5">
        <f>VLOOKUP(C2942,'Warehouse Data'!A:G,7,FALSE)</f>
        <v>49.99</v>
      </c>
      <c r="K2942" s="5">
        <f t="shared" si="45"/>
        <v>249.95000000000002</v>
      </c>
      <c r="L2942" s="15">
        <f>PRODUCT(VLOOKUP(C2942,'Warehouse Data'!A:H,8,FALSE),D2942)</f>
        <v>10.007245923663767</v>
      </c>
    </row>
    <row r="2943" spans="1:12" x14ac:dyDescent="0.3">
      <c r="A2943" t="s">
        <v>8941</v>
      </c>
      <c r="B2943" t="s">
        <v>7190</v>
      </c>
      <c r="C2943" t="s">
        <v>5374</v>
      </c>
      <c r="D2943" s="3">
        <v>6</v>
      </c>
      <c r="E2943" s="3" t="s">
        <v>6647</v>
      </c>
      <c r="F2943" s="9">
        <v>45314.033978703665</v>
      </c>
      <c r="G2943" s="9">
        <v>45314.327100000002</v>
      </c>
      <c r="H2943" s="9">
        <v>45314.686756481446</v>
      </c>
      <c r="I2943" s="5" t="str">
        <f>IF(VLOOKUP(B2943, 'Customer Data'!B:C,2,FALSE)='Order Data per SKU'!E2943,"","Different")</f>
        <v>Different</v>
      </c>
      <c r="J2943" s="5">
        <f>VLOOKUP(C2943,'Warehouse Data'!A:G,7,FALSE)</f>
        <v>14.99</v>
      </c>
      <c r="K2943" s="5">
        <f t="shared" si="45"/>
        <v>89.94</v>
      </c>
      <c r="L2943" s="15">
        <f>PRODUCT(VLOOKUP(C2943,'Warehouse Data'!A:H,8,FALSE),D2943)</f>
        <v>180.00585308073042</v>
      </c>
    </row>
    <row r="2944" spans="1:12" x14ac:dyDescent="0.3">
      <c r="A2944" t="s">
        <v>8942</v>
      </c>
      <c r="B2944" t="s">
        <v>7063</v>
      </c>
      <c r="C2944" t="s">
        <v>5088</v>
      </c>
      <c r="D2944" s="3">
        <v>1</v>
      </c>
      <c r="E2944" s="3" t="s">
        <v>6623</v>
      </c>
      <c r="F2944" s="9">
        <v>45314.034978703661</v>
      </c>
      <c r="G2944" s="9">
        <v>45314.436999999998</v>
      </c>
      <c r="H2944" s="9">
        <v>45314.885673148106</v>
      </c>
      <c r="I2944" s="5" t="str">
        <f>IF(VLOOKUP(B2944, 'Customer Data'!B:C,2,FALSE)='Order Data per SKU'!E2944,"","Different")</f>
        <v/>
      </c>
      <c r="J2944" s="5">
        <f>VLOOKUP(C2944,'Warehouse Data'!A:G,7,FALSE)</f>
        <v>18.989999999999998</v>
      </c>
      <c r="K2944" s="5">
        <f t="shared" si="45"/>
        <v>18.989999999999998</v>
      </c>
      <c r="L2944" s="15">
        <f>PRODUCT(VLOOKUP(C2944,'Warehouse Data'!A:H,8,FALSE),D2944)</f>
        <v>1.1024432865815796</v>
      </c>
    </row>
    <row r="2945" spans="1:12" x14ac:dyDescent="0.3">
      <c r="A2945" t="s">
        <v>8943</v>
      </c>
      <c r="B2945" t="s">
        <v>7161</v>
      </c>
      <c r="C2945" t="s">
        <v>5381</v>
      </c>
      <c r="D2945" s="3">
        <v>7</v>
      </c>
      <c r="E2945" s="3" t="s">
        <v>6666</v>
      </c>
      <c r="F2945" s="9">
        <v>45314.448978703658</v>
      </c>
      <c r="G2945" s="9">
        <v>45314.580999999998</v>
      </c>
      <c r="H2945" s="9">
        <v>45315.263562036991</v>
      </c>
      <c r="I2945" s="5" t="str">
        <f>IF(VLOOKUP(B2945, 'Customer Data'!B:C,2,FALSE)='Order Data per SKU'!E2945,"","Different")</f>
        <v/>
      </c>
      <c r="J2945" s="5">
        <f>VLOOKUP(C2945,'Warehouse Data'!A:G,7,FALSE)</f>
        <v>21.99</v>
      </c>
      <c r="K2945" s="5">
        <f t="shared" si="45"/>
        <v>153.92999999999998</v>
      </c>
      <c r="L2945" s="15">
        <f>PRODUCT(VLOOKUP(C2945,'Warehouse Data'!A:H,8,FALSE),D2945)</f>
        <v>84.052753652390592</v>
      </c>
    </row>
    <row r="2946" spans="1:12" x14ac:dyDescent="0.3">
      <c r="A2946" t="s">
        <v>8943</v>
      </c>
      <c r="B2946" t="s">
        <v>7161</v>
      </c>
      <c r="C2946" t="s">
        <v>5377</v>
      </c>
      <c r="D2946" s="3">
        <v>5</v>
      </c>
      <c r="E2946" s="3" t="s">
        <v>6666</v>
      </c>
      <c r="F2946" s="9">
        <v>45314.448978703658</v>
      </c>
      <c r="G2946" s="9">
        <v>45314.601799999997</v>
      </c>
      <c r="H2946" s="9">
        <v>45315.263562036991</v>
      </c>
      <c r="I2946" s="5" t="str">
        <f>IF(VLOOKUP(B2946, 'Customer Data'!B:C,2,FALSE)='Order Data per SKU'!E2946,"","Different")</f>
        <v/>
      </c>
      <c r="J2946" s="5">
        <f>VLOOKUP(C2946,'Warehouse Data'!A:G,7,FALSE)</f>
        <v>15.99</v>
      </c>
      <c r="K2946" s="5">
        <f t="shared" si="45"/>
        <v>79.95</v>
      </c>
      <c r="L2946" s="15">
        <f>PRODUCT(VLOOKUP(C2946,'Warehouse Data'!A:H,8,FALSE),D2946)</f>
        <v>80.011712431180996</v>
      </c>
    </row>
    <row r="2947" spans="1:12" x14ac:dyDescent="0.3">
      <c r="A2947" t="s">
        <v>8944</v>
      </c>
      <c r="B2947" t="s">
        <v>7131</v>
      </c>
      <c r="C2947" t="s">
        <v>5645</v>
      </c>
      <c r="D2947" s="3">
        <v>4</v>
      </c>
      <c r="E2947" s="3" t="s">
        <v>6627</v>
      </c>
      <c r="F2947" s="9">
        <v>45314.818978703661</v>
      </c>
      <c r="G2947" s="9">
        <v>45314.886299999998</v>
      </c>
      <c r="H2947" s="9">
        <v>45314.913423148108</v>
      </c>
      <c r="I2947" s="5" t="str">
        <f>IF(VLOOKUP(B2947, 'Customer Data'!B:C,2,FALSE)='Order Data per SKU'!E2947,"","Different")</f>
        <v>Different</v>
      </c>
      <c r="J2947" s="5">
        <f>VLOOKUP(C2947,'Warehouse Data'!A:G,7,FALSE)</f>
        <v>14.99</v>
      </c>
      <c r="K2947" s="5">
        <f t="shared" si="45"/>
        <v>59.96</v>
      </c>
      <c r="L2947" s="15">
        <f>PRODUCT(VLOOKUP(C2947,'Warehouse Data'!A:H,8,FALSE),D2947)</f>
        <v>4.037265321111299</v>
      </c>
    </row>
    <row r="2948" spans="1:12" x14ac:dyDescent="0.3">
      <c r="A2948" t="s">
        <v>8945</v>
      </c>
      <c r="B2948" t="s">
        <v>7199</v>
      </c>
      <c r="C2948" t="s">
        <v>3449</v>
      </c>
      <c r="D2948" s="3">
        <v>6</v>
      </c>
      <c r="E2948" s="3" t="s">
        <v>6651</v>
      </c>
      <c r="F2948" s="9">
        <v>45315.121978703661</v>
      </c>
      <c r="G2948" s="9">
        <v>45315.2912</v>
      </c>
      <c r="H2948" s="9">
        <v>45316.001839814773</v>
      </c>
      <c r="I2948" s="5" t="str">
        <f>IF(VLOOKUP(B2948, 'Customer Data'!B:C,2,FALSE)='Order Data per SKU'!E2948,"","Different")</f>
        <v/>
      </c>
      <c r="J2948" s="5">
        <f>VLOOKUP(C2948,'Warehouse Data'!A:G,7,FALSE)</f>
        <v>88.99</v>
      </c>
      <c r="K2948" s="5">
        <f t="shared" ref="K2948:K3011" si="46">J2948*D2948</f>
        <v>533.93999999999994</v>
      </c>
      <c r="L2948" s="15">
        <f>PRODUCT(VLOOKUP(C2948,'Warehouse Data'!A:H,8,FALSE),D2948)</f>
        <v>4.8552551764081215</v>
      </c>
    </row>
    <row r="2949" spans="1:12" x14ac:dyDescent="0.3">
      <c r="A2949" t="s">
        <v>8945</v>
      </c>
      <c r="B2949" t="s">
        <v>7199</v>
      </c>
      <c r="C2949" t="s">
        <v>4646</v>
      </c>
      <c r="D2949" s="3">
        <v>5</v>
      </c>
      <c r="E2949" s="3" t="s">
        <v>6651</v>
      </c>
      <c r="F2949" s="9">
        <v>45315.121978703661</v>
      </c>
      <c r="G2949" s="9">
        <v>45315.345099999999</v>
      </c>
      <c r="H2949" s="9">
        <v>45316.001839814773</v>
      </c>
      <c r="I2949" s="5" t="str">
        <f>IF(VLOOKUP(B2949, 'Customer Data'!B:C,2,FALSE)='Order Data per SKU'!E2949,"","Different")</f>
        <v/>
      </c>
      <c r="J2949" s="5">
        <f>VLOOKUP(C2949,'Warehouse Data'!A:G,7,FALSE)</f>
        <v>15.99</v>
      </c>
      <c r="K2949" s="5">
        <f t="shared" si="46"/>
        <v>79.95</v>
      </c>
      <c r="L2949" s="15">
        <f>PRODUCT(VLOOKUP(C2949,'Warehouse Data'!A:H,8,FALSE),D2949)</f>
        <v>2.031217351965692</v>
      </c>
    </row>
    <row r="2950" spans="1:12" x14ac:dyDescent="0.3">
      <c r="A2950" t="s">
        <v>8945</v>
      </c>
      <c r="B2950" t="s">
        <v>7199</v>
      </c>
      <c r="C2950" t="s">
        <v>3457</v>
      </c>
      <c r="D2950" s="3">
        <v>3</v>
      </c>
      <c r="E2950" s="3" t="s">
        <v>6651</v>
      </c>
      <c r="F2950" s="9">
        <v>45315.121978703661</v>
      </c>
      <c r="G2950" s="9">
        <v>45315.425300000003</v>
      </c>
      <c r="H2950" s="9">
        <v>45316.001839814773</v>
      </c>
      <c r="I2950" s="5" t="str">
        <f>IF(VLOOKUP(B2950, 'Customer Data'!B:C,2,FALSE)='Order Data per SKU'!E2950,"","Different")</f>
        <v/>
      </c>
      <c r="J2950" s="5">
        <f>VLOOKUP(C2950,'Warehouse Data'!A:G,7,FALSE)</f>
        <v>59.99</v>
      </c>
      <c r="K2950" s="5">
        <f t="shared" si="46"/>
        <v>179.97</v>
      </c>
      <c r="L2950" s="15">
        <f>PRODUCT(VLOOKUP(C2950,'Warehouse Data'!A:H,8,FALSE),D2950)</f>
        <v>1.5170221041793428</v>
      </c>
    </row>
    <row r="2951" spans="1:12" x14ac:dyDescent="0.3">
      <c r="A2951" t="s">
        <v>8946</v>
      </c>
      <c r="B2951" t="s">
        <v>6951</v>
      </c>
      <c r="C2951" t="s">
        <v>3612</v>
      </c>
      <c r="D2951" s="3">
        <v>6</v>
      </c>
      <c r="E2951" s="3" t="s">
        <v>6663</v>
      </c>
      <c r="F2951" s="9">
        <v>45315.364978703663</v>
      </c>
      <c r="G2951" s="9">
        <v>45315.493900000001</v>
      </c>
      <c r="H2951" s="9">
        <v>45315.575395370332</v>
      </c>
      <c r="I2951" s="5" t="str">
        <f>IF(VLOOKUP(B2951, 'Customer Data'!B:C,2,FALSE)='Order Data per SKU'!E2951,"","Different")</f>
        <v/>
      </c>
      <c r="J2951" s="5">
        <f>VLOOKUP(C2951,'Warehouse Data'!A:G,7,FALSE)</f>
        <v>5.99</v>
      </c>
      <c r="K2951" s="5">
        <f t="shared" si="46"/>
        <v>35.94</v>
      </c>
      <c r="L2951" s="15">
        <f>PRODUCT(VLOOKUP(C2951,'Warehouse Data'!A:H,8,FALSE),D2951)</f>
        <v>27.038038190948605</v>
      </c>
    </row>
    <row r="2952" spans="1:12" x14ac:dyDescent="0.3">
      <c r="A2952" t="s">
        <v>8946</v>
      </c>
      <c r="B2952" t="s">
        <v>6951</v>
      </c>
      <c r="C2952" t="s">
        <v>4495</v>
      </c>
      <c r="D2952" s="3">
        <v>2</v>
      </c>
      <c r="E2952" s="3" t="s">
        <v>6663</v>
      </c>
      <c r="F2952" s="9">
        <v>45315.364978703663</v>
      </c>
      <c r="G2952" s="9">
        <v>45315.535499999998</v>
      </c>
      <c r="H2952" s="9">
        <v>45315.575395370332</v>
      </c>
      <c r="I2952" s="5" t="str">
        <f>IF(VLOOKUP(B2952, 'Customer Data'!B:C,2,FALSE)='Order Data per SKU'!E2952,"","Different")</f>
        <v/>
      </c>
      <c r="J2952" s="5">
        <f>VLOOKUP(C2952,'Warehouse Data'!A:G,7,FALSE)</f>
        <v>49.99</v>
      </c>
      <c r="K2952" s="5">
        <f t="shared" si="46"/>
        <v>99.98</v>
      </c>
      <c r="L2952" s="15">
        <f>PRODUCT(VLOOKUP(C2952,'Warehouse Data'!A:H,8,FALSE),D2952)</f>
        <v>1.0098632674601096</v>
      </c>
    </row>
    <row r="2953" spans="1:12" x14ac:dyDescent="0.3">
      <c r="A2953" t="s">
        <v>8947</v>
      </c>
      <c r="B2953" t="s">
        <v>6803</v>
      </c>
      <c r="C2953" t="s">
        <v>4485</v>
      </c>
      <c r="D2953" s="3">
        <v>7</v>
      </c>
      <c r="E2953" s="3" t="s">
        <v>6632</v>
      </c>
      <c r="F2953" s="9">
        <v>45315.419978703663</v>
      </c>
      <c r="G2953" s="9">
        <v>45315.476999999999</v>
      </c>
      <c r="H2953" s="9">
        <v>45315.641506481443</v>
      </c>
      <c r="I2953" s="5" t="str">
        <f>IF(VLOOKUP(B2953, 'Customer Data'!B:C,2,FALSE)='Order Data per SKU'!E2953,"","Different")</f>
        <v/>
      </c>
      <c r="J2953" s="5">
        <f>VLOOKUP(C2953,'Warehouse Data'!A:G,7,FALSE)</f>
        <v>12.99</v>
      </c>
      <c r="K2953" s="5">
        <f t="shared" si="46"/>
        <v>90.93</v>
      </c>
      <c r="L2953" s="15">
        <f>PRODUCT(VLOOKUP(C2953,'Warehouse Data'!A:H,8,FALSE),D2953)</f>
        <v>0.70153094804519567</v>
      </c>
    </row>
    <row r="2954" spans="1:12" x14ac:dyDescent="0.3">
      <c r="A2954" t="s">
        <v>8947</v>
      </c>
      <c r="B2954" t="s">
        <v>6803</v>
      </c>
      <c r="C2954" t="s">
        <v>3920</v>
      </c>
      <c r="D2954" s="3">
        <v>3</v>
      </c>
      <c r="E2954" s="3" t="s">
        <v>6632</v>
      </c>
      <c r="F2954" s="9">
        <v>45315.419978703663</v>
      </c>
      <c r="G2954" s="9">
        <v>45315.588900000002</v>
      </c>
      <c r="H2954" s="9">
        <v>45315.641506481443</v>
      </c>
      <c r="I2954" s="5" t="str">
        <f>IF(VLOOKUP(B2954, 'Customer Data'!B:C,2,FALSE)='Order Data per SKU'!E2954,"","Different")</f>
        <v/>
      </c>
      <c r="J2954" s="5">
        <f>VLOOKUP(C2954,'Warehouse Data'!A:G,7,FALSE)</f>
        <v>14.99</v>
      </c>
      <c r="K2954" s="5">
        <f t="shared" si="46"/>
        <v>44.97</v>
      </c>
      <c r="L2954" s="15">
        <f>PRODUCT(VLOOKUP(C2954,'Warehouse Data'!A:H,8,FALSE),D2954)</f>
        <v>78.001647747188429</v>
      </c>
    </row>
    <row r="2955" spans="1:12" x14ac:dyDescent="0.3">
      <c r="A2955" t="s">
        <v>8948</v>
      </c>
      <c r="B2955" t="s">
        <v>6786</v>
      </c>
      <c r="C2955" t="s">
        <v>5930</v>
      </c>
      <c r="D2955" s="3">
        <v>6</v>
      </c>
      <c r="E2955" s="3" t="s">
        <v>6651</v>
      </c>
      <c r="F2955" s="9">
        <v>45315.464978703661</v>
      </c>
      <c r="G2955" s="9">
        <v>45315.481200000002</v>
      </c>
      <c r="H2955" s="9">
        <v>45316.167756481438</v>
      </c>
      <c r="I2955" s="5" t="str">
        <f>IF(VLOOKUP(B2955, 'Customer Data'!B:C,2,FALSE)='Order Data per SKU'!E2955,"","Different")</f>
        <v/>
      </c>
      <c r="J2955" s="5">
        <f>VLOOKUP(C2955,'Warehouse Data'!A:G,7,FALSE)</f>
        <v>199.99</v>
      </c>
      <c r="K2955" s="5">
        <f t="shared" si="46"/>
        <v>1199.94</v>
      </c>
      <c r="L2955" s="15">
        <f>PRODUCT(VLOOKUP(C2955,'Warehouse Data'!A:H,8,FALSE),D2955)</f>
        <v>0.60178096627223865</v>
      </c>
    </row>
    <row r="2956" spans="1:12" x14ac:dyDescent="0.3">
      <c r="A2956" t="s">
        <v>8949</v>
      </c>
      <c r="B2956" t="s">
        <v>6837</v>
      </c>
      <c r="C2956" t="s">
        <v>3243</v>
      </c>
      <c r="D2956" s="3">
        <v>8</v>
      </c>
      <c r="E2956" s="3" t="s">
        <v>6653</v>
      </c>
      <c r="F2956" s="9">
        <v>45315.777978703663</v>
      </c>
      <c r="G2956" s="9">
        <v>45316.057999999997</v>
      </c>
      <c r="H2956" s="9">
        <v>45316.145339814771</v>
      </c>
      <c r="I2956" s="5" t="str">
        <f>IF(VLOOKUP(B2956, 'Customer Data'!B:C,2,FALSE)='Order Data per SKU'!E2956,"","Different")</f>
        <v/>
      </c>
      <c r="J2956" s="5">
        <f>VLOOKUP(C2956,'Warehouse Data'!A:G,7,FALSE)</f>
        <v>7.99</v>
      </c>
      <c r="K2956" s="5">
        <f t="shared" si="46"/>
        <v>63.92</v>
      </c>
      <c r="L2956" s="15">
        <f>PRODUCT(VLOOKUP(C2956,'Warehouse Data'!A:H,8,FALSE),D2956)</f>
        <v>16.040564651498162</v>
      </c>
    </row>
    <row r="2957" spans="1:12" x14ac:dyDescent="0.3">
      <c r="A2957" t="s">
        <v>8949</v>
      </c>
      <c r="B2957" t="s">
        <v>6837</v>
      </c>
      <c r="C2957" t="s">
        <v>5531</v>
      </c>
      <c r="D2957" s="3">
        <v>3</v>
      </c>
      <c r="E2957" s="3" t="s">
        <v>6653</v>
      </c>
      <c r="F2957" s="9">
        <v>45315.777978703663</v>
      </c>
      <c r="G2957" s="9">
        <v>45315.945899999999</v>
      </c>
      <c r="H2957" s="9">
        <v>45316.145339814771</v>
      </c>
      <c r="I2957" s="5" t="str">
        <f>IF(VLOOKUP(B2957, 'Customer Data'!B:C,2,FALSE)='Order Data per SKU'!E2957,"","Different")</f>
        <v/>
      </c>
      <c r="J2957" s="5">
        <f>VLOOKUP(C2957,'Warehouse Data'!A:G,7,FALSE)</f>
        <v>54.99</v>
      </c>
      <c r="K2957" s="5">
        <f t="shared" si="46"/>
        <v>164.97</v>
      </c>
      <c r="L2957" s="15">
        <f>PRODUCT(VLOOKUP(C2957,'Warehouse Data'!A:H,8,FALSE),D2957)</f>
        <v>0.91081437435429402</v>
      </c>
    </row>
    <row r="2958" spans="1:12" x14ac:dyDescent="0.3">
      <c r="A2958" t="s">
        <v>8950</v>
      </c>
      <c r="B2958" t="s">
        <v>7052</v>
      </c>
      <c r="C2958" t="s">
        <v>3625</v>
      </c>
      <c r="D2958" s="3">
        <v>6</v>
      </c>
      <c r="E2958" s="3" t="s">
        <v>6661</v>
      </c>
      <c r="F2958" s="9">
        <v>45316.033978703665</v>
      </c>
      <c r="G2958" s="9">
        <v>45316.357400000001</v>
      </c>
      <c r="H2958" s="9">
        <v>45317.027728703666</v>
      </c>
      <c r="I2958" s="5" t="str">
        <f>IF(VLOOKUP(B2958, 'Customer Data'!B:C,2,FALSE)='Order Data per SKU'!E2958,"","Different")</f>
        <v/>
      </c>
      <c r="J2958" s="5">
        <f>VLOOKUP(C2958,'Warehouse Data'!A:G,7,FALSE)</f>
        <v>7.99</v>
      </c>
      <c r="K2958" s="5">
        <f t="shared" si="46"/>
        <v>47.94</v>
      </c>
      <c r="L2958" s="15">
        <f>PRODUCT(VLOOKUP(C2958,'Warehouse Data'!A:H,8,FALSE),D2958)</f>
        <v>30.045872145398302</v>
      </c>
    </row>
    <row r="2959" spans="1:12" x14ac:dyDescent="0.3">
      <c r="A2959" t="s">
        <v>8951</v>
      </c>
      <c r="B2959" t="s">
        <v>6950</v>
      </c>
      <c r="C2959" t="s">
        <v>4496</v>
      </c>
      <c r="D2959" s="3">
        <v>1</v>
      </c>
      <c r="E2959" s="3" t="s">
        <v>6623</v>
      </c>
      <c r="F2959" s="9">
        <v>45316.302978703665</v>
      </c>
      <c r="G2959" s="9">
        <v>45316.433799999999</v>
      </c>
      <c r="H2959" s="9">
        <v>45316.488395370332</v>
      </c>
      <c r="I2959" s="5" t="str">
        <f>IF(VLOOKUP(B2959, 'Customer Data'!B:C,2,FALSE)='Order Data per SKU'!E2959,"","Different")</f>
        <v/>
      </c>
      <c r="J2959" s="5">
        <f>VLOOKUP(C2959,'Warehouse Data'!A:G,7,FALSE)</f>
        <v>29.99</v>
      </c>
      <c r="K2959" s="5">
        <f t="shared" si="46"/>
        <v>29.99</v>
      </c>
      <c r="L2959" s="15">
        <f>PRODUCT(VLOOKUP(C2959,'Warehouse Data'!A:H,8,FALSE),D2959)</f>
        <v>0.40406980460366909</v>
      </c>
    </row>
    <row r="2960" spans="1:12" x14ac:dyDescent="0.3">
      <c r="A2960" t="s">
        <v>8951</v>
      </c>
      <c r="B2960" t="s">
        <v>6950</v>
      </c>
      <c r="C2960" t="s">
        <v>3288</v>
      </c>
      <c r="D2960" s="3">
        <v>3</v>
      </c>
      <c r="E2960" s="3" t="s">
        <v>6623</v>
      </c>
      <c r="F2960" s="9">
        <v>45316.302978703665</v>
      </c>
      <c r="G2960" s="9">
        <v>45316.3053</v>
      </c>
      <c r="H2960" s="9">
        <v>45316.488395370332</v>
      </c>
      <c r="I2960" s="5" t="str">
        <f>IF(VLOOKUP(B2960, 'Customer Data'!B:C,2,FALSE)='Order Data per SKU'!E2960,"","Different")</f>
        <v/>
      </c>
      <c r="J2960" s="5">
        <f>VLOOKUP(C2960,'Warehouse Data'!A:G,7,FALSE)</f>
        <v>19.989999999999998</v>
      </c>
      <c r="K2960" s="5">
        <f t="shared" si="46"/>
        <v>59.97</v>
      </c>
      <c r="L2960" s="15">
        <f>PRODUCT(VLOOKUP(C2960,'Warehouse Data'!A:H,8,FALSE),D2960)</f>
        <v>0.32003503341853629</v>
      </c>
    </row>
    <row r="2961" spans="1:12" x14ac:dyDescent="0.3">
      <c r="A2961" t="s">
        <v>8952</v>
      </c>
      <c r="B2961" t="s">
        <v>6936</v>
      </c>
      <c r="C2961" t="s">
        <v>3625</v>
      </c>
      <c r="D2961" s="3">
        <v>4</v>
      </c>
      <c r="E2961" s="3" t="s">
        <v>6619</v>
      </c>
      <c r="F2961" s="9">
        <v>45316.684978703663</v>
      </c>
      <c r="G2961" s="9">
        <v>45317.223599999998</v>
      </c>
      <c r="H2961" s="9">
        <v>45317.501645370328</v>
      </c>
      <c r="I2961" s="5" t="str">
        <f>IF(VLOOKUP(B2961, 'Customer Data'!B:C,2,FALSE)='Order Data per SKU'!E2961,"","Different")</f>
        <v/>
      </c>
      <c r="J2961" s="5">
        <f>VLOOKUP(C2961,'Warehouse Data'!A:G,7,FALSE)</f>
        <v>7.99</v>
      </c>
      <c r="K2961" s="5">
        <f t="shared" si="46"/>
        <v>31.96</v>
      </c>
      <c r="L2961" s="15">
        <f>PRODUCT(VLOOKUP(C2961,'Warehouse Data'!A:H,8,FALSE),D2961)</f>
        <v>20.030581430265535</v>
      </c>
    </row>
    <row r="2962" spans="1:12" x14ac:dyDescent="0.3">
      <c r="A2962" t="s">
        <v>8952</v>
      </c>
      <c r="B2962" t="s">
        <v>6936</v>
      </c>
      <c r="C2962" t="s">
        <v>4483</v>
      </c>
      <c r="D2962" s="3">
        <v>4</v>
      </c>
      <c r="E2962" s="3" t="s">
        <v>6619</v>
      </c>
      <c r="F2962" s="9">
        <v>45316.684978703663</v>
      </c>
      <c r="G2962" s="9">
        <v>45316.812299999998</v>
      </c>
      <c r="H2962" s="9">
        <v>45317.501645370328</v>
      </c>
      <c r="I2962" s="5" t="str">
        <f>IF(VLOOKUP(B2962, 'Customer Data'!B:C,2,FALSE)='Order Data per SKU'!E2962,"","Different")</f>
        <v/>
      </c>
      <c r="J2962" s="5">
        <f>VLOOKUP(C2962,'Warehouse Data'!A:G,7,FALSE)</f>
        <v>34.99</v>
      </c>
      <c r="K2962" s="5">
        <f t="shared" si="46"/>
        <v>139.96</v>
      </c>
      <c r="L2962" s="15">
        <f>PRODUCT(VLOOKUP(C2962,'Warehouse Data'!A:H,8,FALSE),D2962)</f>
        <v>4.822050219350233</v>
      </c>
    </row>
    <row r="2963" spans="1:12" x14ac:dyDescent="0.3">
      <c r="A2963" t="s">
        <v>8953</v>
      </c>
      <c r="B2963" t="s">
        <v>6954</v>
      </c>
      <c r="C2963" t="s">
        <v>4985</v>
      </c>
      <c r="D2963" s="3">
        <v>4</v>
      </c>
      <c r="E2963" s="3" t="s">
        <v>6653</v>
      </c>
      <c r="F2963" s="9">
        <v>45317.067978703664</v>
      </c>
      <c r="G2963" s="9">
        <v>45317.1492</v>
      </c>
      <c r="H2963" s="9">
        <v>45317.345756481445</v>
      </c>
      <c r="I2963" s="5" t="str">
        <f>IF(VLOOKUP(B2963, 'Customer Data'!B:C,2,FALSE)='Order Data per SKU'!E2963,"","Different")</f>
        <v/>
      </c>
      <c r="J2963" s="5">
        <f>VLOOKUP(C2963,'Warehouse Data'!A:G,7,FALSE)</f>
        <v>12.99</v>
      </c>
      <c r="K2963" s="5">
        <f t="shared" si="46"/>
        <v>51.96</v>
      </c>
      <c r="L2963" s="15">
        <f>PRODUCT(VLOOKUP(C2963,'Warehouse Data'!A:H,8,FALSE),D2963)</f>
        <v>20.034820315233944</v>
      </c>
    </row>
    <row r="2964" spans="1:12" x14ac:dyDescent="0.3">
      <c r="A2964" t="s">
        <v>8954</v>
      </c>
      <c r="B2964" t="s">
        <v>6751</v>
      </c>
      <c r="C2964" t="s">
        <v>3215</v>
      </c>
      <c r="D2964" s="3">
        <v>6</v>
      </c>
      <c r="E2964" s="3" t="s">
        <v>6627</v>
      </c>
      <c r="F2964" s="9">
        <v>45317.300978703664</v>
      </c>
      <c r="G2964" s="9">
        <v>45317.957999999999</v>
      </c>
      <c r="H2964" s="9">
        <v>45318.098200925888</v>
      </c>
      <c r="I2964" s="5" t="str">
        <f>IF(VLOOKUP(B2964, 'Customer Data'!B:C,2,FALSE)='Order Data per SKU'!E2964,"","Different")</f>
        <v>Different</v>
      </c>
      <c r="J2964" s="5">
        <f>VLOOKUP(C2964,'Warehouse Data'!A:G,7,FALSE)</f>
        <v>22.99</v>
      </c>
      <c r="K2964" s="5">
        <f t="shared" si="46"/>
        <v>137.94</v>
      </c>
      <c r="L2964" s="15">
        <f>PRODUCT(VLOOKUP(C2964,'Warehouse Data'!A:H,8,FALSE),D2964)</f>
        <v>18.018855180964458</v>
      </c>
    </row>
    <row r="2965" spans="1:12" x14ac:dyDescent="0.3">
      <c r="A2965" t="s">
        <v>8955</v>
      </c>
      <c r="B2965" t="s">
        <v>6989</v>
      </c>
      <c r="C2965" t="s">
        <v>4400</v>
      </c>
      <c r="D2965" s="3">
        <v>7</v>
      </c>
      <c r="E2965" s="3" t="s">
        <v>6623</v>
      </c>
      <c r="F2965" s="9">
        <v>45317.525978703663</v>
      </c>
      <c r="G2965" s="9">
        <v>45317.709799999997</v>
      </c>
      <c r="H2965" s="9">
        <v>45317.860006481438</v>
      </c>
      <c r="I2965" s="5" t="str">
        <f>IF(VLOOKUP(B2965, 'Customer Data'!B:C,2,FALSE)='Order Data per SKU'!E2965,"","Different")</f>
        <v/>
      </c>
      <c r="J2965" s="5">
        <f>VLOOKUP(C2965,'Warehouse Data'!A:G,7,FALSE)</f>
        <v>69.989999999999995</v>
      </c>
      <c r="K2965" s="5">
        <f t="shared" si="46"/>
        <v>489.92999999999995</v>
      </c>
      <c r="L2965" s="15">
        <f>PRODUCT(VLOOKUP(C2965,'Warehouse Data'!A:H,8,FALSE),D2965)</f>
        <v>105.04739133297711</v>
      </c>
    </row>
    <row r="2966" spans="1:12" x14ac:dyDescent="0.3">
      <c r="A2966" t="s">
        <v>8955</v>
      </c>
      <c r="B2966" t="s">
        <v>6989</v>
      </c>
      <c r="C2966" t="s">
        <v>3500</v>
      </c>
      <c r="D2966" s="3">
        <v>7</v>
      </c>
      <c r="E2966" s="3" t="s">
        <v>6623</v>
      </c>
      <c r="F2966" s="9">
        <v>45317.525978703663</v>
      </c>
      <c r="G2966" s="9">
        <v>45317.751900000003</v>
      </c>
      <c r="H2966" s="9">
        <v>45317.860006481438</v>
      </c>
      <c r="I2966" s="5" t="str">
        <f>IF(VLOOKUP(B2966, 'Customer Data'!B:C,2,FALSE)='Order Data per SKU'!E2966,"","Different")</f>
        <v/>
      </c>
      <c r="J2966" s="5">
        <f>VLOOKUP(C2966,'Warehouse Data'!A:G,7,FALSE)</f>
        <v>6.99</v>
      </c>
      <c r="K2966" s="5">
        <f t="shared" si="46"/>
        <v>48.93</v>
      </c>
      <c r="L2966" s="15">
        <f>PRODUCT(VLOOKUP(C2966,'Warehouse Data'!A:H,8,FALSE),D2966)</f>
        <v>56.044204148906211</v>
      </c>
    </row>
    <row r="2967" spans="1:12" x14ac:dyDescent="0.3">
      <c r="A2967" t="s">
        <v>8956</v>
      </c>
      <c r="B2967" t="s">
        <v>7031</v>
      </c>
      <c r="C2967" t="s">
        <v>4767</v>
      </c>
      <c r="D2967" s="3">
        <v>2</v>
      </c>
      <c r="E2967" s="3" t="s">
        <v>6656</v>
      </c>
      <c r="F2967" s="9">
        <v>45317.561978703663</v>
      </c>
      <c r="G2967" s="9">
        <v>45317.6034</v>
      </c>
      <c r="H2967" s="9">
        <v>45317.654339814777</v>
      </c>
      <c r="I2967" s="5" t="str">
        <f>IF(VLOOKUP(B2967, 'Customer Data'!B:C,2,FALSE)='Order Data per SKU'!E2967,"","Different")</f>
        <v/>
      </c>
      <c r="J2967" s="5">
        <f>VLOOKUP(C2967,'Warehouse Data'!A:G,7,FALSE)</f>
        <v>7.99</v>
      </c>
      <c r="K2967" s="5">
        <f t="shared" si="46"/>
        <v>15.98</v>
      </c>
      <c r="L2967" s="15">
        <f>PRODUCT(VLOOKUP(C2967,'Warehouse Data'!A:H,8,FALSE),D2967)</f>
        <v>4.0129904951846953</v>
      </c>
    </row>
    <row r="2968" spans="1:12" x14ac:dyDescent="0.3">
      <c r="A2968" t="s">
        <v>8956</v>
      </c>
      <c r="B2968" t="s">
        <v>7031</v>
      </c>
      <c r="C2968" t="s">
        <v>3449</v>
      </c>
      <c r="D2968" s="3">
        <v>4</v>
      </c>
      <c r="E2968" s="3" t="s">
        <v>6656</v>
      </c>
      <c r="F2968" s="9">
        <v>45317.561978703663</v>
      </c>
      <c r="G2968" s="9">
        <v>45317.585599999999</v>
      </c>
      <c r="H2968" s="9">
        <v>45317.654339814777</v>
      </c>
      <c r="I2968" s="5" t="str">
        <f>IF(VLOOKUP(B2968, 'Customer Data'!B:C,2,FALSE)='Order Data per SKU'!E2968,"","Different")</f>
        <v/>
      </c>
      <c r="J2968" s="5">
        <f>VLOOKUP(C2968,'Warehouse Data'!A:G,7,FALSE)</f>
        <v>88.99</v>
      </c>
      <c r="K2968" s="5">
        <f t="shared" si="46"/>
        <v>355.96</v>
      </c>
      <c r="L2968" s="15">
        <f>PRODUCT(VLOOKUP(C2968,'Warehouse Data'!A:H,8,FALSE),D2968)</f>
        <v>3.2368367842720813</v>
      </c>
    </row>
    <row r="2969" spans="1:12" x14ac:dyDescent="0.3">
      <c r="A2969" t="s">
        <v>8957</v>
      </c>
      <c r="B2969" t="s">
        <v>6865</v>
      </c>
      <c r="C2969" t="s">
        <v>4864</v>
      </c>
      <c r="D2969" s="3">
        <v>7</v>
      </c>
      <c r="E2969" s="3" t="s">
        <v>6650</v>
      </c>
      <c r="F2969" s="9">
        <v>45317.615978703659</v>
      </c>
      <c r="G2969" s="9">
        <v>45317.851799999997</v>
      </c>
      <c r="H2969" s="9">
        <v>45318.070839814769</v>
      </c>
      <c r="I2969" s="5" t="str">
        <f>IF(VLOOKUP(B2969, 'Customer Data'!B:C,2,FALSE)='Order Data per SKU'!E2969,"","Different")</f>
        <v/>
      </c>
      <c r="J2969" s="5">
        <f>VLOOKUP(C2969,'Warehouse Data'!A:G,7,FALSE)</f>
        <v>9.99</v>
      </c>
      <c r="K2969" s="5">
        <f t="shared" si="46"/>
        <v>69.930000000000007</v>
      </c>
      <c r="L2969" s="15">
        <f>PRODUCT(VLOOKUP(C2969,'Warehouse Data'!A:H,8,FALSE),D2969)</f>
        <v>252.0343933043564</v>
      </c>
    </row>
    <row r="2970" spans="1:12" x14ac:dyDescent="0.3">
      <c r="A2970" t="s">
        <v>8958</v>
      </c>
      <c r="B2970" t="s">
        <v>7067</v>
      </c>
      <c r="C2970" t="s">
        <v>3217</v>
      </c>
      <c r="D2970" s="3">
        <v>8</v>
      </c>
      <c r="E2970" s="3" t="s">
        <v>6636</v>
      </c>
      <c r="F2970" s="9">
        <v>45317.796978703656</v>
      </c>
      <c r="G2970" s="9">
        <v>45318.366800000003</v>
      </c>
      <c r="H2970" s="9">
        <v>45318.631006481432</v>
      </c>
      <c r="I2970" s="5" t="str">
        <f>IF(VLOOKUP(B2970, 'Customer Data'!B:C,2,FALSE)='Order Data per SKU'!E2970,"","Different")</f>
        <v>Different</v>
      </c>
      <c r="J2970" s="5">
        <f>VLOOKUP(C2970,'Warehouse Data'!A:G,7,FALSE)</f>
        <v>49.99</v>
      </c>
      <c r="K2970" s="5">
        <f t="shared" si="46"/>
        <v>399.92</v>
      </c>
      <c r="L2970" s="15">
        <f>PRODUCT(VLOOKUP(C2970,'Warehouse Data'!A:H,8,FALSE),D2970)</f>
        <v>16.008394747562182</v>
      </c>
    </row>
    <row r="2971" spans="1:12" x14ac:dyDescent="0.3">
      <c r="A2971" t="s">
        <v>8958</v>
      </c>
      <c r="B2971" t="s">
        <v>7067</v>
      </c>
      <c r="C2971" t="s">
        <v>4778</v>
      </c>
      <c r="D2971" s="3">
        <v>1</v>
      </c>
      <c r="E2971" s="3" t="s">
        <v>6636</v>
      </c>
      <c r="F2971" s="9">
        <v>45317.796978703656</v>
      </c>
      <c r="G2971" s="9">
        <v>45318.485699999997</v>
      </c>
      <c r="H2971" s="9">
        <v>45318.631006481432</v>
      </c>
      <c r="I2971" s="5" t="str">
        <f>IF(VLOOKUP(B2971, 'Customer Data'!B:C,2,FALSE)='Order Data per SKU'!E2971,"","Different")</f>
        <v>Different</v>
      </c>
      <c r="J2971" s="5">
        <f>VLOOKUP(C2971,'Warehouse Data'!A:G,7,FALSE)</f>
        <v>9.99</v>
      </c>
      <c r="K2971" s="5">
        <f t="shared" si="46"/>
        <v>9.99</v>
      </c>
      <c r="L2971" s="15">
        <f>PRODUCT(VLOOKUP(C2971,'Warehouse Data'!A:H,8,FALSE),D2971)</f>
        <v>0.25783934422273835</v>
      </c>
    </row>
    <row r="2972" spans="1:12" x14ac:dyDescent="0.3">
      <c r="A2972" t="s">
        <v>8958</v>
      </c>
      <c r="B2972" t="s">
        <v>7067</v>
      </c>
      <c r="C2972" t="s">
        <v>5111</v>
      </c>
      <c r="D2972" s="3">
        <v>2</v>
      </c>
      <c r="E2972" s="3" t="s">
        <v>6636</v>
      </c>
      <c r="F2972" s="9">
        <v>45317.796978703656</v>
      </c>
      <c r="G2972" s="9">
        <v>45317.907500000001</v>
      </c>
      <c r="H2972" s="9">
        <v>45318.631006481432</v>
      </c>
      <c r="I2972" s="5" t="str">
        <f>IF(VLOOKUP(B2972, 'Customer Data'!B:C,2,FALSE)='Order Data per SKU'!E2972,"","Different")</f>
        <v>Different</v>
      </c>
      <c r="J2972" s="5">
        <f>VLOOKUP(C2972,'Warehouse Data'!A:G,7,FALSE)</f>
        <v>24.99</v>
      </c>
      <c r="K2972" s="5">
        <f t="shared" si="46"/>
        <v>49.98</v>
      </c>
      <c r="L2972" s="15">
        <f>PRODUCT(VLOOKUP(C2972,'Warehouse Data'!A:H,8,FALSE),D2972)</f>
        <v>1.2137664290664447</v>
      </c>
    </row>
    <row r="2973" spans="1:12" x14ac:dyDescent="0.3">
      <c r="A2973" t="s">
        <v>8959</v>
      </c>
      <c r="B2973" t="s">
        <v>7196</v>
      </c>
      <c r="C2973" t="s">
        <v>4882</v>
      </c>
      <c r="D2973" s="3">
        <v>5</v>
      </c>
      <c r="E2973" s="3" t="s">
        <v>6653</v>
      </c>
      <c r="F2973" s="9">
        <v>45317.90197870366</v>
      </c>
      <c r="G2973" s="9">
        <v>45318.633199999997</v>
      </c>
      <c r="H2973" s="9">
        <v>45318.782534259219</v>
      </c>
      <c r="I2973" s="5" t="str">
        <f>IF(VLOOKUP(B2973, 'Customer Data'!B:C,2,FALSE)='Order Data per SKU'!E2973,"","Different")</f>
        <v/>
      </c>
      <c r="J2973" s="5">
        <f>VLOOKUP(C2973,'Warehouse Data'!A:G,7,FALSE)</f>
        <v>13.99</v>
      </c>
      <c r="K2973" s="5">
        <f t="shared" si="46"/>
        <v>69.95</v>
      </c>
      <c r="L2973" s="15">
        <f>PRODUCT(VLOOKUP(C2973,'Warehouse Data'!A:H,8,FALSE),D2973)</f>
        <v>25.007756017077671</v>
      </c>
    </row>
    <row r="2974" spans="1:12" x14ac:dyDescent="0.3">
      <c r="A2974" t="s">
        <v>8960</v>
      </c>
      <c r="B2974" t="s">
        <v>7227</v>
      </c>
      <c r="C2974" t="s">
        <v>5445</v>
      </c>
      <c r="D2974" s="3">
        <v>6</v>
      </c>
      <c r="E2974" s="3" t="s">
        <v>6630</v>
      </c>
      <c r="F2974" s="9">
        <v>45318.300978703657</v>
      </c>
      <c r="G2974" s="9">
        <v>45318.310299999997</v>
      </c>
      <c r="H2974" s="9">
        <v>45318.316950925881</v>
      </c>
      <c r="I2974" s="5" t="str">
        <f>IF(VLOOKUP(B2974, 'Customer Data'!B:C,2,FALSE)='Order Data per SKU'!E2974,"","Different")</f>
        <v/>
      </c>
      <c r="J2974" s="5">
        <f>VLOOKUP(C2974,'Warehouse Data'!A:G,7,FALSE)</f>
        <v>29.99</v>
      </c>
      <c r="K2974" s="5">
        <f t="shared" si="46"/>
        <v>179.94</v>
      </c>
      <c r="L2974" s="15">
        <f>PRODUCT(VLOOKUP(C2974,'Warehouse Data'!A:H,8,FALSE),D2974)</f>
        <v>0.62208794845483695</v>
      </c>
    </row>
    <row r="2975" spans="1:12" x14ac:dyDescent="0.3">
      <c r="A2975" t="s">
        <v>8960</v>
      </c>
      <c r="B2975" t="s">
        <v>7227</v>
      </c>
      <c r="C2975" t="s">
        <v>3260</v>
      </c>
      <c r="D2975" s="3">
        <v>3</v>
      </c>
      <c r="E2975" s="3" t="s">
        <v>6630</v>
      </c>
      <c r="F2975" s="9">
        <v>45318.300978703657</v>
      </c>
      <c r="G2975" s="9">
        <v>45318.312700000002</v>
      </c>
      <c r="H2975" s="9">
        <v>45318.316950925881</v>
      </c>
      <c r="I2975" s="5" t="str">
        <f>IF(VLOOKUP(B2975, 'Customer Data'!B:C,2,FALSE)='Order Data per SKU'!E2975,"","Different")</f>
        <v/>
      </c>
      <c r="J2975" s="5">
        <f>VLOOKUP(C2975,'Warehouse Data'!A:G,7,FALSE)</f>
        <v>22.99</v>
      </c>
      <c r="K2975" s="5">
        <f t="shared" si="46"/>
        <v>68.97</v>
      </c>
      <c r="L2975" s="15">
        <f>PRODUCT(VLOOKUP(C2975,'Warehouse Data'!A:H,8,FALSE),D2975)</f>
        <v>6.0257268230378269</v>
      </c>
    </row>
    <row r="2976" spans="1:12" x14ac:dyDescent="0.3">
      <c r="A2976" t="s">
        <v>8961</v>
      </c>
      <c r="B2976" t="s">
        <v>6923</v>
      </c>
      <c r="C2976" t="s">
        <v>5630</v>
      </c>
      <c r="D2976" s="3">
        <v>4</v>
      </c>
      <c r="E2976" s="3" t="s">
        <v>6648</v>
      </c>
      <c r="F2976" s="9">
        <v>45318.779978703657</v>
      </c>
      <c r="G2976" s="9">
        <v>45318.978799999997</v>
      </c>
      <c r="H2976" s="9">
        <v>45319.315395370322</v>
      </c>
      <c r="I2976" s="5" t="str">
        <f>IF(VLOOKUP(B2976, 'Customer Data'!B:C,2,FALSE)='Order Data per SKU'!E2976,"","Different")</f>
        <v/>
      </c>
      <c r="J2976" s="5">
        <f>VLOOKUP(C2976,'Warehouse Data'!A:G,7,FALSE)</f>
        <v>9.99</v>
      </c>
      <c r="K2976" s="5">
        <f t="shared" si="46"/>
        <v>39.96</v>
      </c>
      <c r="L2976" s="15">
        <f>PRODUCT(VLOOKUP(C2976,'Warehouse Data'!A:H,8,FALSE),D2976)</f>
        <v>2.0062335619516873</v>
      </c>
    </row>
    <row r="2977" spans="1:12" x14ac:dyDescent="0.3">
      <c r="A2977" t="s">
        <v>8962</v>
      </c>
      <c r="B2977" t="s">
        <v>7051</v>
      </c>
      <c r="C2977" t="s">
        <v>5873</v>
      </c>
      <c r="D2977" s="3">
        <v>10</v>
      </c>
      <c r="E2977" s="3" t="s">
        <v>6650</v>
      </c>
      <c r="F2977" s="9">
        <v>45318.924978703653</v>
      </c>
      <c r="G2977" s="9">
        <v>45319.439200000001</v>
      </c>
      <c r="H2977" s="9">
        <v>45319.863867592539</v>
      </c>
      <c r="I2977" s="5" t="str">
        <f>IF(VLOOKUP(B2977, 'Customer Data'!B:C,2,FALSE)='Order Data per SKU'!E2977,"","Different")</f>
        <v/>
      </c>
      <c r="J2977" s="5">
        <f>VLOOKUP(C2977,'Warehouse Data'!A:G,7,FALSE)</f>
        <v>199.99</v>
      </c>
      <c r="K2977" s="5">
        <f t="shared" si="46"/>
        <v>1999.9</v>
      </c>
      <c r="L2977" s="15">
        <f>PRODUCT(VLOOKUP(C2977,'Warehouse Data'!A:H,8,FALSE),D2977)</f>
        <v>5.0166324272004328</v>
      </c>
    </row>
    <row r="2978" spans="1:12" x14ac:dyDescent="0.3">
      <c r="A2978" t="s">
        <v>8963</v>
      </c>
      <c r="B2978" t="s">
        <v>7146</v>
      </c>
      <c r="C2978" t="s">
        <v>5373</v>
      </c>
      <c r="D2978" s="3">
        <v>8</v>
      </c>
      <c r="E2978" s="3" t="s">
        <v>6661</v>
      </c>
      <c r="F2978" s="9">
        <v>45319.299978703653</v>
      </c>
      <c r="G2978" s="9">
        <v>45319.7333</v>
      </c>
      <c r="H2978" s="9">
        <v>45320.265256481434</v>
      </c>
      <c r="I2978" s="5" t="str">
        <f>IF(VLOOKUP(B2978, 'Customer Data'!B:C,2,FALSE)='Order Data per SKU'!E2978,"","Different")</f>
        <v/>
      </c>
      <c r="J2978" s="5">
        <f>VLOOKUP(C2978,'Warehouse Data'!A:G,7,FALSE)</f>
        <v>11.99</v>
      </c>
      <c r="K2978" s="5">
        <f t="shared" si="46"/>
        <v>95.92</v>
      </c>
      <c r="L2978" s="15">
        <f>PRODUCT(VLOOKUP(C2978,'Warehouse Data'!A:H,8,FALSE),D2978)</f>
        <v>40.079855991458473</v>
      </c>
    </row>
    <row r="2979" spans="1:12" x14ac:dyDescent="0.3">
      <c r="A2979" t="s">
        <v>8963</v>
      </c>
      <c r="B2979" t="s">
        <v>7146</v>
      </c>
      <c r="C2979" t="s">
        <v>4199</v>
      </c>
      <c r="D2979" s="3">
        <v>5</v>
      </c>
      <c r="E2979" s="3" t="s">
        <v>6661</v>
      </c>
      <c r="F2979" s="9">
        <v>45319.299978703653</v>
      </c>
      <c r="G2979" s="9">
        <v>45319.945699999997</v>
      </c>
      <c r="H2979" s="9">
        <v>45320.265256481434</v>
      </c>
      <c r="I2979" s="5" t="str">
        <f>IF(VLOOKUP(B2979, 'Customer Data'!B:C,2,FALSE)='Order Data per SKU'!E2979,"","Different")</f>
        <v/>
      </c>
      <c r="J2979" s="5">
        <f>VLOOKUP(C2979,'Warehouse Data'!A:G,7,FALSE)</f>
        <v>24.99</v>
      </c>
      <c r="K2979" s="5">
        <f t="shared" si="46"/>
        <v>124.94999999999999</v>
      </c>
      <c r="L2979" s="15">
        <f>PRODUCT(VLOOKUP(C2979,'Warehouse Data'!A:H,8,FALSE),D2979)</f>
        <v>125.03703814004361</v>
      </c>
    </row>
    <row r="2980" spans="1:12" x14ac:dyDescent="0.3">
      <c r="A2980" t="s">
        <v>8964</v>
      </c>
      <c r="B2980" t="s">
        <v>7066</v>
      </c>
      <c r="C2980" t="s">
        <v>5060</v>
      </c>
      <c r="D2980" s="3">
        <v>5</v>
      </c>
      <c r="E2980" s="3" t="s">
        <v>6624</v>
      </c>
      <c r="F2980" s="9">
        <v>45319.637978703657</v>
      </c>
      <c r="G2980" s="9">
        <v>45319.981500000002</v>
      </c>
      <c r="H2980" s="9">
        <v>45320.468534259213</v>
      </c>
      <c r="I2980" s="5" t="str">
        <f>IF(VLOOKUP(B2980, 'Customer Data'!B:C,2,FALSE)='Order Data per SKU'!E2980,"","Different")</f>
        <v/>
      </c>
      <c r="J2980" s="5">
        <f>VLOOKUP(C2980,'Warehouse Data'!A:G,7,FALSE)</f>
        <v>14.99</v>
      </c>
      <c r="K2980" s="5">
        <f t="shared" si="46"/>
        <v>74.95</v>
      </c>
      <c r="L2980" s="15">
        <f>PRODUCT(VLOOKUP(C2980,'Warehouse Data'!A:H,8,FALSE),D2980)</f>
        <v>25.010803837222376</v>
      </c>
    </row>
    <row r="2981" spans="1:12" x14ac:dyDescent="0.3">
      <c r="A2981" t="s">
        <v>8964</v>
      </c>
      <c r="B2981" t="s">
        <v>7066</v>
      </c>
      <c r="C2981" t="s">
        <v>4254</v>
      </c>
      <c r="D2981" s="3">
        <v>5</v>
      </c>
      <c r="E2981" s="3" t="s">
        <v>6624</v>
      </c>
      <c r="F2981" s="9">
        <v>45319.637978703657</v>
      </c>
      <c r="G2981" s="9">
        <v>45320.4329</v>
      </c>
      <c r="H2981" s="9">
        <v>45320.468534259213</v>
      </c>
      <c r="I2981" s="5" t="str">
        <f>IF(VLOOKUP(B2981, 'Customer Data'!B:C,2,FALSE)='Order Data per SKU'!E2981,"","Different")</f>
        <v/>
      </c>
      <c r="J2981" s="5">
        <f>VLOOKUP(C2981,'Warehouse Data'!A:G,7,FALSE)</f>
        <v>19.989999999999998</v>
      </c>
      <c r="K2981" s="5">
        <f t="shared" si="46"/>
        <v>99.949999999999989</v>
      </c>
      <c r="L2981" s="15">
        <f>PRODUCT(VLOOKUP(C2981,'Warehouse Data'!A:H,8,FALSE),D2981)</f>
        <v>75.007629070642366</v>
      </c>
    </row>
    <row r="2982" spans="1:12" x14ac:dyDescent="0.3">
      <c r="A2982" t="s">
        <v>8965</v>
      </c>
      <c r="B2982" t="s">
        <v>7014</v>
      </c>
      <c r="C2982" t="s">
        <v>4151</v>
      </c>
      <c r="D2982" s="3">
        <v>9</v>
      </c>
      <c r="E2982" s="3" t="s">
        <v>6641</v>
      </c>
      <c r="F2982" s="9">
        <v>45319.936978703656</v>
      </c>
      <c r="G2982" s="9">
        <v>45320.018600000003</v>
      </c>
      <c r="H2982" s="9">
        <v>45320.031423148102</v>
      </c>
      <c r="I2982" s="5" t="str">
        <f>IF(VLOOKUP(B2982, 'Customer Data'!B:C,2,FALSE)='Order Data per SKU'!E2982,"","Different")</f>
        <v/>
      </c>
      <c r="J2982" s="5">
        <f>VLOOKUP(C2982,'Warehouse Data'!A:G,7,FALSE)</f>
        <v>14.99</v>
      </c>
      <c r="K2982" s="5">
        <f t="shared" si="46"/>
        <v>134.91</v>
      </c>
      <c r="L2982" s="15">
        <f>PRODUCT(VLOOKUP(C2982,'Warehouse Data'!A:H,8,FALSE),D2982)</f>
        <v>0.90092615181997104</v>
      </c>
    </row>
    <row r="2983" spans="1:12" x14ac:dyDescent="0.3">
      <c r="A2983" t="s">
        <v>8966</v>
      </c>
      <c r="B2983" t="s">
        <v>7256</v>
      </c>
      <c r="C2983" t="s">
        <v>5248</v>
      </c>
      <c r="D2983" s="3">
        <v>3</v>
      </c>
      <c r="E2983" s="3" t="s">
        <v>6639</v>
      </c>
      <c r="F2983" s="9">
        <v>45320.260978703656</v>
      </c>
      <c r="G2983" s="9">
        <v>45320.321300000003</v>
      </c>
      <c r="H2983" s="9">
        <v>45320.335284259214</v>
      </c>
      <c r="I2983" s="5" t="str">
        <f>IF(VLOOKUP(B2983, 'Customer Data'!B:C,2,FALSE)='Order Data per SKU'!E2983,"","Different")</f>
        <v/>
      </c>
      <c r="J2983" s="5">
        <f>VLOOKUP(C2983,'Warehouse Data'!A:G,7,FALSE)</f>
        <v>21.99</v>
      </c>
      <c r="K2983" s="5">
        <f t="shared" si="46"/>
        <v>65.97</v>
      </c>
      <c r="L2983" s="15">
        <f>PRODUCT(VLOOKUP(C2983,'Warehouse Data'!A:H,8,FALSE),D2983)</f>
        <v>1.5144157546354826</v>
      </c>
    </row>
    <row r="2984" spans="1:12" x14ac:dyDescent="0.3">
      <c r="A2984" t="s">
        <v>8967</v>
      </c>
      <c r="B2984" t="s">
        <v>7192</v>
      </c>
      <c r="C2984" t="s">
        <v>3469</v>
      </c>
      <c r="D2984" s="3">
        <v>2</v>
      </c>
      <c r="E2984" s="3" t="s">
        <v>6648</v>
      </c>
      <c r="F2984" s="9">
        <v>45320.725978703653</v>
      </c>
      <c r="G2984" s="9">
        <v>45320.817000000003</v>
      </c>
      <c r="H2984" s="9">
        <v>45321.065562036987</v>
      </c>
      <c r="I2984" s="5" t="str">
        <f>IF(VLOOKUP(B2984, 'Customer Data'!B:C,2,FALSE)='Order Data per SKU'!E2984,"","Different")</f>
        <v/>
      </c>
      <c r="J2984" s="5">
        <f>VLOOKUP(C2984,'Warehouse Data'!A:G,7,FALSE)</f>
        <v>6.99</v>
      </c>
      <c r="K2984" s="5">
        <f t="shared" si="46"/>
        <v>13.98</v>
      </c>
      <c r="L2984" s="15">
        <f>PRODUCT(VLOOKUP(C2984,'Warehouse Data'!A:H,8,FALSE),D2984)</f>
        <v>10.017009799542025</v>
      </c>
    </row>
    <row r="2985" spans="1:12" x14ac:dyDescent="0.3">
      <c r="A2985" t="s">
        <v>8968</v>
      </c>
      <c r="B2985" t="s">
        <v>6759</v>
      </c>
      <c r="C2985" t="s">
        <v>4102</v>
      </c>
      <c r="D2985" s="3">
        <v>2</v>
      </c>
      <c r="E2985" s="3" t="s">
        <v>6629</v>
      </c>
      <c r="F2985" s="9">
        <v>45320.812978703652</v>
      </c>
      <c r="G2985" s="9">
        <v>45320.898399999998</v>
      </c>
      <c r="H2985" s="9">
        <v>45321.716450925873</v>
      </c>
      <c r="I2985" s="5" t="str">
        <f>IF(VLOOKUP(B2985, 'Customer Data'!B:C,2,FALSE)='Order Data per SKU'!E2985,"","Different")</f>
        <v/>
      </c>
      <c r="J2985" s="5">
        <f>VLOOKUP(C2985,'Warehouse Data'!A:G,7,FALSE)</f>
        <v>89.99</v>
      </c>
      <c r="K2985" s="5">
        <f t="shared" si="46"/>
        <v>179.98</v>
      </c>
      <c r="L2985" s="15">
        <f>PRODUCT(VLOOKUP(C2985,'Warehouse Data'!A:H,8,FALSE),D2985)</f>
        <v>10.004942315343625</v>
      </c>
    </row>
    <row r="2986" spans="1:12" x14ac:dyDescent="0.3">
      <c r="A2986" t="s">
        <v>8968</v>
      </c>
      <c r="B2986" t="s">
        <v>6759</v>
      </c>
      <c r="C2986" t="s">
        <v>4465</v>
      </c>
      <c r="D2986" s="3">
        <v>8</v>
      </c>
      <c r="E2986" s="3" t="s">
        <v>6629</v>
      </c>
      <c r="F2986" s="9">
        <v>45320.812978703652</v>
      </c>
      <c r="G2986" s="9">
        <v>45320.847600000001</v>
      </c>
      <c r="H2986" s="9">
        <v>45321.716450925873</v>
      </c>
      <c r="I2986" s="5" t="str">
        <f>IF(VLOOKUP(B2986, 'Customer Data'!B:C,2,FALSE)='Order Data per SKU'!E2986,"","Different")</f>
        <v/>
      </c>
      <c r="J2986" s="5">
        <f>VLOOKUP(C2986,'Warehouse Data'!A:G,7,FALSE)</f>
        <v>19.989999999999998</v>
      </c>
      <c r="K2986" s="5">
        <f t="shared" si="46"/>
        <v>159.91999999999999</v>
      </c>
      <c r="L2986" s="15">
        <f>PRODUCT(VLOOKUP(C2986,'Warehouse Data'!A:H,8,FALSE),D2986)</f>
        <v>7.2128405699241132</v>
      </c>
    </row>
    <row r="2987" spans="1:12" x14ac:dyDescent="0.3">
      <c r="A2987" t="s">
        <v>8969</v>
      </c>
      <c r="B2987" t="s">
        <v>6918</v>
      </c>
      <c r="C2987" t="s">
        <v>5593</v>
      </c>
      <c r="D2987" s="3">
        <v>6</v>
      </c>
      <c r="E2987" s="3" t="s">
        <v>6648</v>
      </c>
      <c r="F2987" s="9">
        <v>45320.888978703653</v>
      </c>
      <c r="G2987" s="9">
        <v>45321.2304</v>
      </c>
      <c r="H2987" s="9">
        <v>45321.536895370322</v>
      </c>
      <c r="I2987" s="5" t="str">
        <f>IF(VLOOKUP(B2987, 'Customer Data'!B:C,2,FALSE)='Order Data per SKU'!E2987,"","Different")</f>
        <v>Different</v>
      </c>
      <c r="J2987" s="5">
        <f>VLOOKUP(C2987,'Warehouse Data'!A:G,7,FALSE)</f>
        <v>29.99</v>
      </c>
      <c r="K2987" s="5">
        <f t="shared" si="46"/>
        <v>179.94</v>
      </c>
      <c r="L2987" s="15">
        <f>PRODUCT(VLOOKUP(C2987,'Warehouse Data'!A:H,8,FALSE),D2987)</f>
        <v>0.63739007301696093</v>
      </c>
    </row>
    <row r="2988" spans="1:12" x14ac:dyDescent="0.3">
      <c r="A2988" t="s">
        <v>8970</v>
      </c>
      <c r="B2988" t="s">
        <v>6802</v>
      </c>
      <c r="C2988" t="s">
        <v>5228</v>
      </c>
      <c r="D2988" s="3">
        <v>5</v>
      </c>
      <c r="E2988" s="3" t="s">
        <v>6623</v>
      </c>
      <c r="F2988" s="9">
        <v>45321.26697870365</v>
      </c>
      <c r="G2988" s="9">
        <v>45321.472300000001</v>
      </c>
      <c r="H2988" s="9">
        <v>45322.259339814758</v>
      </c>
      <c r="I2988" s="5" t="str">
        <f>IF(VLOOKUP(B2988, 'Customer Data'!B:C,2,FALSE)='Order Data per SKU'!E2988,"","Different")</f>
        <v>Different</v>
      </c>
      <c r="J2988" s="5">
        <f>VLOOKUP(C2988,'Warehouse Data'!A:G,7,FALSE)</f>
        <v>24.99</v>
      </c>
      <c r="K2988" s="5">
        <f t="shared" si="46"/>
        <v>124.94999999999999</v>
      </c>
      <c r="L2988" s="15">
        <f>PRODUCT(VLOOKUP(C2988,'Warehouse Data'!A:H,8,FALSE),D2988)</f>
        <v>25.037729678473241</v>
      </c>
    </row>
    <row r="2989" spans="1:12" x14ac:dyDescent="0.3">
      <c r="A2989" t="s">
        <v>8971</v>
      </c>
      <c r="B2989" t="s">
        <v>6884</v>
      </c>
      <c r="C2989" t="s">
        <v>3899</v>
      </c>
      <c r="D2989" s="3">
        <v>5</v>
      </c>
      <c r="E2989" s="3" t="s">
        <v>6658</v>
      </c>
      <c r="F2989" s="9">
        <v>45321.664978703651</v>
      </c>
      <c r="G2989" s="9">
        <v>45321.835099999997</v>
      </c>
      <c r="H2989" s="9">
        <v>45322.049700925876</v>
      </c>
      <c r="I2989" s="5" t="str">
        <f>IF(VLOOKUP(B2989, 'Customer Data'!B:C,2,FALSE)='Order Data per SKU'!E2989,"","Different")</f>
        <v/>
      </c>
      <c r="J2989" s="5">
        <f>VLOOKUP(C2989,'Warehouse Data'!A:G,7,FALSE)</f>
        <v>5.99</v>
      </c>
      <c r="K2989" s="5">
        <f t="shared" si="46"/>
        <v>29.950000000000003</v>
      </c>
      <c r="L2989" s="15">
        <f>PRODUCT(VLOOKUP(C2989,'Warehouse Data'!A:H,8,FALSE),D2989)</f>
        <v>180.01578445241444</v>
      </c>
    </row>
    <row r="2990" spans="1:12" x14ac:dyDescent="0.3">
      <c r="A2990" t="s">
        <v>8972</v>
      </c>
      <c r="B2990" t="s">
        <v>6737</v>
      </c>
      <c r="C2990" t="s">
        <v>5613</v>
      </c>
      <c r="D2990" s="3">
        <v>2</v>
      </c>
      <c r="E2990" s="3" t="s">
        <v>6638</v>
      </c>
      <c r="F2990" s="9">
        <v>45322.109978703651</v>
      </c>
      <c r="G2990" s="9">
        <v>45322.143499999998</v>
      </c>
      <c r="H2990" s="9">
        <v>45322.725256481426</v>
      </c>
      <c r="I2990" s="5" t="str">
        <f>IF(VLOOKUP(B2990, 'Customer Data'!B:C,2,FALSE)='Order Data per SKU'!E2990,"","Different")</f>
        <v/>
      </c>
      <c r="J2990" s="5">
        <f>VLOOKUP(C2990,'Warehouse Data'!A:G,7,FALSE)</f>
        <v>49.99</v>
      </c>
      <c r="K2990" s="5">
        <f t="shared" si="46"/>
        <v>99.98</v>
      </c>
      <c r="L2990" s="15">
        <f>PRODUCT(VLOOKUP(C2990,'Warehouse Data'!A:H,8,FALSE),D2990)</f>
        <v>3.0146667896351782</v>
      </c>
    </row>
    <row r="2991" spans="1:12" x14ac:dyDescent="0.3">
      <c r="A2991" t="s">
        <v>8972</v>
      </c>
      <c r="B2991" t="s">
        <v>6737</v>
      </c>
      <c r="C2991" t="s">
        <v>4010</v>
      </c>
      <c r="D2991" s="3">
        <v>5</v>
      </c>
      <c r="E2991" s="3" t="s">
        <v>6638</v>
      </c>
      <c r="F2991" s="9">
        <v>45322.109978703651</v>
      </c>
      <c r="G2991" s="9">
        <v>45322.246899999998</v>
      </c>
      <c r="H2991" s="9">
        <v>45322.725256481426</v>
      </c>
      <c r="I2991" s="5" t="str">
        <f>IF(VLOOKUP(B2991, 'Customer Data'!B:C,2,FALSE)='Order Data per SKU'!E2991,"","Different")</f>
        <v/>
      </c>
      <c r="J2991" s="5">
        <f>VLOOKUP(C2991,'Warehouse Data'!A:G,7,FALSE)</f>
        <v>19.989999999999998</v>
      </c>
      <c r="K2991" s="5">
        <f t="shared" si="46"/>
        <v>99.949999999999989</v>
      </c>
      <c r="L2991" s="15">
        <f>PRODUCT(VLOOKUP(C2991,'Warehouse Data'!A:H,8,FALSE),D2991)</f>
        <v>200.02463984643236</v>
      </c>
    </row>
    <row r="2992" spans="1:12" x14ac:dyDescent="0.3">
      <c r="A2992" t="s">
        <v>8973</v>
      </c>
      <c r="B2992" t="s">
        <v>6779</v>
      </c>
      <c r="C2992" t="s">
        <v>4631</v>
      </c>
      <c r="D2992" s="3">
        <v>6</v>
      </c>
      <c r="E2992" s="3" t="s">
        <v>6661</v>
      </c>
      <c r="F2992" s="9">
        <v>45322.130978703652</v>
      </c>
      <c r="G2992" s="9">
        <v>45322.421600000001</v>
      </c>
      <c r="H2992" s="9">
        <v>45322.721256481433</v>
      </c>
      <c r="I2992" s="5" t="str">
        <f>IF(VLOOKUP(B2992, 'Customer Data'!B:C,2,FALSE)='Order Data per SKU'!E2992,"","Different")</f>
        <v/>
      </c>
      <c r="J2992" s="5">
        <f>VLOOKUP(C2992,'Warehouse Data'!A:G,7,FALSE)</f>
        <v>15.99</v>
      </c>
      <c r="K2992" s="5">
        <f t="shared" si="46"/>
        <v>95.94</v>
      </c>
      <c r="L2992" s="15">
        <f>PRODUCT(VLOOKUP(C2992,'Warehouse Data'!A:H,8,FALSE),D2992)</f>
        <v>18.059152093221311</v>
      </c>
    </row>
    <row r="2993" spans="1:12" x14ac:dyDescent="0.3">
      <c r="A2993" t="s">
        <v>8973</v>
      </c>
      <c r="B2993" t="s">
        <v>6779</v>
      </c>
      <c r="C2993" t="s">
        <v>5716</v>
      </c>
      <c r="D2993" s="3">
        <v>5</v>
      </c>
      <c r="E2993" s="3" t="s">
        <v>6661</v>
      </c>
      <c r="F2993" s="9">
        <v>45322.130978703652</v>
      </c>
      <c r="G2993" s="9">
        <v>45322.707499999997</v>
      </c>
      <c r="H2993" s="9">
        <v>45322.721256481433</v>
      </c>
      <c r="I2993" s="5" t="str">
        <f>IF(VLOOKUP(B2993, 'Customer Data'!B:C,2,FALSE)='Order Data per SKU'!E2993,"","Different")</f>
        <v/>
      </c>
      <c r="J2993" s="5">
        <f>VLOOKUP(C2993,'Warehouse Data'!A:G,7,FALSE)</f>
        <v>49.99</v>
      </c>
      <c r="K2993" s="5">
        <f t="shared" si="46"/>
        <v>249.95000000000002</v>
      </c>
      <c r="L2993" s="15">
        <f>PRODUCT(VLOOKUP(C2993,'Warehouse Data'!A:H,8,FALSE),D2993)</f>
        <v>10.00321086160791</v>
      </c>
    </row>
    <row r="2994" spans="1:12" x14ac:dyDescent="0.3">
      <c r="A2994" t="s">
        <v>8973</v>
      </c>
      <c r="B2994" t="s">
        <v>6779</v>
      </c>
      <c r="C2994" t="s">
        <v>5723</v>
      </c>
      <c r="D2994" s="3">
        <v>3</v>
      </c>
      <c r="E2994" s="3" t="s">
        <v>6661</v>
      </c>
      <c r="F2994" s="9">
        <v>45322.130978703652</v>
      </c>
      <c r="G2994" s="9">
        <v>45322.434399999998</v>
      </c>
      <c r="H2994" s="9">
        <v>45322.721256481433</v>
      </c>
      <c r="I2994" s="5" t="str">
        <f>IF(VLOOKUP(B2994, 'Customer Data'!B:C,2,FALSE)='Order Data per SKU'!E2994,"","Different")</f>
        <v/>
      </c>
      <c r="J2994" s="5">
        <f>VLOOKUP(C2994,'Warehouse Data'!A:G,7,FALSE)</f>
        <v>79.989999999999995</v>
      </c>
      <c r="K2994" s="5">
        <f t="shared" si="46"/>
        <v>239.96999999999997</v>
      </c>
      <c r="L2994" s="15">
        <f>PRODUCT(VLOOKUP(C2994,'Warehouse Data'!A:H,8,FALSE),D2994)</f>
        <v>15.009281081102532</v>
      </c>
    </row>
    <row r="2995" spans="1:12" x14ac:dyDescent="0.3">
      <c r="A2995" t="s">
        <v>8974</v>
      </c>
      <c r="B2995" t="s">
        <v>7213</v>
      </c>
      <c r="C2995" t="s">
        <v>5868</v>
      </c>
      <c r="D2995" s="3">
        <v>8</v>
      </c>
      <c r="E2995" s="3" t="s">
        <v>6641</v>
      </c>
      <c r="F2995" s="9">
        <v>45322.557978703655</v>
      </c>
      <c r="G2995" s="9">
        <v>45322.601799999997</v>
      </c>
      <c r="H2995" s="9">
        <v>45322.921867592544</v>
      </c>
      <c r="I2995" s="5" t="str">
        <f>IF(VLOOKUP(B2995, 'Customer Data'!B:C,2,FALSE)='Order Data per SKU'!E2995,"","Different")</f>
        <v/>
      </c>
      <c r="J2995" s="5">
        <f>VLOOKUP(C2995,'Warehouse Data'!A:G,7,FALSE)</f>
        <v>39.99</v>
      </c>
      <c r="K2995" s="5">
        <f t="shared" si="46"/>
        <v>319.92</v>
      </c>
      <c r="L2995" s="15">
        <f>PRODUCT(VLOOKUP(C2995,'Warehouse Data'!A:H,8,FALSE),D2995)</f>
        <v>4.0767119015355338</v>
      </c>
    </row>
    <row r="2996" spans="1:12" x14ac:dyDescent="0.3">
      <c r="A2996" t="s">
        <v>8975</v>
      </c>
      <c r="B2996" t="s">
        <v>6906</v>
      </c>
      <c r="C2996" t="s">
        <v>5388</v>
      </c>
      <c r="D2996" s="3">
        <v>6</v>
      </c>
      <c r="E2996" s="3" t="s">
        <v>6638</v>
      </c>
      <c r="F2996" s="9">
        <v>45322.936978703656</v>
      </c>
      <c r="G2996" s="9">
        <v>45323.014000000003</v>
      </c>
      <c r="H2996" s="9">
        <v>45323.066839814768</v>
      </c>
      <c r="I2996" s="5" t="str">
        <f>IF(VLOOKUP(B2996, 'Customer Data'!B:C,2,FALSE)='Order Data per SKU'!E2996,"","Different")</f>
        <v>Different</v>
      </c>
      <c r="J2996" s="5">
        <f>VLOOKUP(C2996,'Warehouse Data'!A:G,7,FALSE)</f>
        <v>49.99</v>
      </c>
      <c r="K2996" s="5">
        <f t="shared" si="46"/>
        <v>299.94</v>
      </c>
      <c r="L2996" s="15">
        <f>PRODUCT(VLOOKUP(C2996,'Warehouse Data'!A:H,8,FALSE),D2996)</f>
        <v>132.01920241882996</v>
      </c>
    </row>
    <row r="2997" spans="1:12" x14ac:dyDescent="0.3">
      <c r="A2997" t="s">
        <v>8975</v>
      </c>
      <c r="B2997" t="s">
        <v>6906</v>
      </c>
      <c r="C2997" t="s">
        <v>3117</v>
      </c>
      <c r="D2997" s="3">
        <v>7</v>
      </c>
      <c r="E2997" s="3" t="s">
        <v>6638</v>
      </c>
      <c r="F2997" s="9">
        <v>45322.936978703656</v>
      </c>
      <c r="G2997" s="9">
        <v>45322.946799999998</v>
      </c>
      <c r="H2997" s="9">
        <v>45323.066839814768</v>
      </c>
      <c r="I2997" s="5" t="str">
        <f>IF(VLOOKUP(B2997, 'Customer Data'!B:C,2,FALSE)='Order Data per SKU'!E2997,"","Different")</f>
        <v>Different</v>
      </c>
      <c r="J2997" s="5">
        <f>VLOOKUP(C2997,'Warehouse Data'!A:G,7,FALSE)</f>
        <v>79.989999999999995</v>
      </c>
      <c r="K2997" s="5">
        <f t="shared" si="46"/>
        <v>559.92999999999995</v>
      </c>
      <c r="L2997" s="15">
        <f>PRODUCT(VLOOKUP(C2997,'Warehouse Data'!A:H,8,FALSE),D2997)</f>
        <v>3.5251153196529468</v>
      </c>
    </row>
    <row r="2998" spans="1:12" x14ac:dyDescent="0.3">
      <c r="A2998" t="s">
        <v>8975</v>
      </c>
      <c r="B2998" t="s">
        <v>6906</v>
      </c>
      <c r="C2998" t="s">
        <v>3607</v>
      </c>
      <c r="D2998" s="3">
        <v>4</v>
      </c>
      <c r="E2998" s="3" t="s">
        <v>6638</v>
      </c>
      <c r="F2998" s="9">
        <v>45322.936978703656</v>
      </c>
      <c r="G2998" s="9">
        <v>45322.963199999998</v>
      </c>
      <c r="H2998" s="9">
        <v>45323.066839814768</v>
      </c>
      <c r="I2998" s="5" t="str">
        <f>IF(VLOOKUP(B2998, 'Customer Data'!B:C,2,FALSE)='Order Data per SKU'!E2998,"","Different")</f>
        <v>Different</v>
      </c>
      <c r="J2998" s="5">
        <f>VLOOKUP(C2998,'Warehouse Data'!A:G,7,FALSE)</f>
        <v>9.99</v>
      </c>
      <c r="K2998" s="5">
        <f t="shared" si="46"/>
        <v>39.96</v>
      </c>
      <c r="L2998" s="15">
        <f>PRODUCT(VLOOKUP(C2998,'Warehouse Data'!A:H,8,FALSE),D2998)</f>
        <v>0.43594797246386235</v>
      </c>
    </row>
    <row r="2999" spans="1:12" x14ac:dyDescent="0.3">
      <c r="A2999" t="s">
        <v>8976</v>
      </c>
      <c r="B2999" t="s">
        <v>6911</v>
      </c>
      <c r="C2999" t="s">
        <v>3145</v>
      </c>
      <c r="D2999" s="3">
        <v>6</v>
      </c>
      <c r="E2999" s="3" t="s">
        <v>6661</v>
      </c>
      <c r="F2999" s="9">
        <v>45323.234978703658</v>
      </c>
      <c r="G2999" s="9">
        <v>45323.320200000002</v>
      </c>
      <c r="H2999" s="9">
        <v>45323.542617592546</v>
      </c>
      <c r="I2999" s="5" t="str">
        <f>IF(VLOOKUP(B2999, 'Customer Data'!B:C,2,FALSE)='Order Data per SKU'!E2999,"","Different")</f>
        <v>Different</v>
      </c>
      <c r="J2999" s="5">
        <f>VLOOKUP(C2999,'Warehouse Data'!A:G,7,FALSE)</f>
        <v>6.99</v>
      </c>
      <c r="K2999" s="5">
        <f t="shared" si="46"/>
        <v>41.94</v>
      </c>
      <c r="L2999" s="15">
        <f>PRODUCT(VLOOKUP(C2999,'Warehouse Data'!A:H,8,FALSE),D2999)</f>
        <v>3.0048967346655084</v>
      </c>
    </row>
    <row r="3000" spans="1:12" x14ac:dyDescent="0.3">
      <c r="A3000" t="s">
        <v>8977</v>
      </c>
      <c r="B3000" t="s">
        <v>7190</v>
      </c>
      <c r="C3000" t="s">
        <v>4824</v>
      </c>
      <c r="D3000" s="3">
        <v>7</v>
      </c>
      <c r="E3000" s="3" t="s">
        <v>6658</v>
      </c>
      <c r="F3000" s="9">
        <v>45323.446978703658</v>
      </c>
      <c r="G3000" s="9">
        <v>45323.593699999998</v>
      </c>
      <c r="H3000" s="9">
        <v>45324.308784259214</v>
      </c>
      <c r="I3000" s="5" t="str">
        <f>IF(VLOOKUP(B3000, 'Customer Data'!B:C,2,FALSE)='Order Data per SKU'!E3000,"","Different")</f>
        <v/>
      </c>
      <c r="J3000" s="5">
        <f>VLOOKUP(C3000,'Warehouse Data'!A:G,7,FALSE)</f>
        <v>4.99</v>
      </c>
      <c r="K3000" s="5">
        <f t="shared" si="46"/>
        <v>34.93</v>
      </c>
      <c r="L3000" s="15">
        <f>PRODUCT(VLOOKUP(C3000,'Warehouse Data'!A:H,8,FALSE),D3000)</f>
        <v>3.5572235016340494</v>
      </c>
    </row>
    <row r="3001" spans="1:12" x14ac:dyDescent="0.3">
      <c r="A3001" t="s">
        <v>8978</v>
      </c>
      <c r="B3001" t="s">
        <v>7210</v>
      </c>
      <c r="C3001" t="s">
        <v>4488</v>
      </c>
      <c r="D3001" s="3">
        <v>2</v>
      </c>
      <c r="E3001" s="3" t="s">
        <v>6627</v>
      </c>
      <c r="F3001" s="9">
        <v>45323.854978703661</v>
      </c>
      <c r="G3001" s="9">
        <v>45324.320800000001</v>
      </c>
      <c r="H3001" s="9">
        <v>45324.837617592551</v>
      </c>
      <c r="I3001" s="5" t="str">
        <f>IF(VLOOKUP(B3001, 'Customer Data'!B:C,2,FALSE)='Order Data per SKU'!E3001,"","Different")</f>
        <v>Different</v>
      </c>
      <c r="J3001" s="5">
        <f>VLOOKUP(C3001,'Warehouse Data'!A:G,7,FALSE)</f>
        <v>16.989999999999998</v>
      </c>
      <c r="K3001" s="5">
        <f t="shared" si="46"/>
        <v>33.979999999999997</v>
      </c>
      <c r="L3001" s="15">
        <f>PRODUCT(VLOOKUP(C3001,'Warehouse Data'!A:H,8,FALSE),D3001)</f>
        <v>5.0041452674897267</v>
      </c>
    </row>
    <row r="3002" spans="1:12" x14ac:dyDescent="0.3">
      <c r="A3002" t="s">
        <v>8979</v>
      </c>
      <c r="B3002" t="s">
        <v>7118</v>
      </c>
      <c r="C3002" t="s">
        <v>3627</v>
      </c>
      <c r="D3002" s="3">
        <v>8</v>
      </c>
      <c r="E3002" s="3" t="s">
        <v>6636</v>
      </c>
      <c r="F3002" s="9">
        <v>45324.084978703664</v>
      </c>
      <c r="G3002" s="9">
        <v>45324.5285</v>
      </c>
      <c r="H3002" s="9">
        <v>45324.658589814775</v>
      </c>
      <c r="I3002" s="5" t="str">
        <f>IF(VLOOKUP(B3002, 'Customer Data'!B:C,2,FALSE)='Order Data per SKU'!E3002,"","Different")</f>
        <v/>
      </c>
      <c r="J3002" s="5">
        <f>VLOOKUP(C3002,'Warehouse Data'!A:G,7,FALSE)</f>
        <v>36.99</v>
      </c>
      <c r="K3002" s="5">
        <f t="shared" si="46"/>
        <v>295.92</v>
      </c>
      <c r="L3002" s="15">
        <f>PRODUCT(VLOOKUP(C3002,'Warehouse Data'!A:H,8,FALSE),D3002)</f>
        <v>9.610025501193201</v>
      </c>
    </row>
    <row r="3003" spans="1:12" x14ac:dyDescent="0.3">
      <c r="A3003" t="s">
        <v>8979</v>
      </c>
      <c r="B3003" t="s">
        <v>7118</v>
      </c>
      <c r="C3003" t="s">
        <v>5221</v>
      </c>
      <c r="D3003" s="3">
        <v>7</v>
      </c>
      <c r="E3003" s="3" t="s">
        <v>6636</v>
      </c>
      <c r="F3003" s="9">
        <v>45324.084978703664</v>
      </c>
      <c r="G3003" s="9">
        <v>45324.260600000001</v>
      </c>
      <c r="H3003" s="9">
        <v>45324.658589814775</v>
      </c>
      <c r="I3003" s="5" t="str">
        <f>IF(VLOOKUP(B3003, 'Customer Data'!B:C,2,FALSE)='Order Data per SKU'!E3003,"","Different")</f>
        <v/>
      </c>
      <c r="J3003" s="5">
        <f>VLOOKUP(C3003,'Warehouse Data'!A:G,7,FALSE)</f>
        <v>31.99</v>
      </c>
      <c r="K3003" s="5">
        <f t="shared" si="46"/>
        <v>223.92999999999998</v>
      </c>
      <c r="L3003" s="15">
        <f>PRODUCT(VLOOKUP(C3003,'Warehouse Data'!A:H,8,FALSE),D3003)</f>
        <v>35.058961293619312</v>
      </c>
    </row>
    <row r="3004" spans="1:12" x14ac:dyDescent="0.3">
      <c r="A3004" t="s">
        <v>8980</v>
      </c>
      <c r="B3004" t="s">
        <v>7249</v>
      </c>
      <c r="C3004" t="s">
        <v>5271</v>
      </c>
      <c r="D3004" s="3">
        <v>6</v>
      </c>
      <c r="E3004" s="3" t="s">
        <v>6663</v>
      </c>
      <c r="F3004" s="9">
        <v>45324.550978703664</v>
      </c>
      <c r="G3004" s="9">
        <v>45324.700599999996</v>
      </c>
      <c r="H3004" s="9">
        <v>45324.957228703664</v>
      </c>
      <c r="I3004" s="5" t="str">
        <f>IF(VLOOKUP(B3004, 'Customer Data'!B:C,2,FALSE)='Order Data per SKU'!E3004,"","Different")</f>
        <v/>
      </c>
      <c r="J3004" s="5">
        <f>VLOOKUP(C3004,'Warehouse Data'!A:G,7,FALSE)</f>
        <v>25.99</v>
      </c>
      <c r="K3004" s="5">
        <f t="shared" si="46"/>
        <v>155.94</v>
      </c>
      <c r="L3004" s="15">
        <f>PRODUCT(VLOOKUP(C3004,'Warehouse Data'!A:H,8,FALSE),D3004)</f>
        <v>7.8388554061394498</v>
      </c>
    </row>
    <row r="3005" spans="1:12" x14ac:dyDescent="0.3">
      <c r="A3005" t="s">
        <v>8981</v>
      </c>
      <c r="B3005" t="s">
        <v>7089</v>
      </c>
      <c r="C3005" t="s">
        <v>3621</v>
      </c>
      <c r="D3005" s="3">
        <v>9</v>
      </c>
      <c r="E3005" s="3" t="s">
        <v>6625</v>
      </c>
      <c r="F3005" s="9">
        <v>45324.621978703668</v>
      </c>
      <c r="G3005" s="9">
        <v>45324.732499999998</v>
      </c>
      <c r="H3005" s="9">
        <v>45324.951839814777</v>
      </c>
      <c r="I3005" s="5" t="str">
        <f>IF(VLOOKUP(B3005, 'Customer Data'!B:C,2,FALSE)='Order Data per SKU'!E3005,"","Different")</f>
        <v/>
      </c>
      <c r="J3005" s="5">
        <f>VLOOKUP(C3005,'Warehouse Data'!A:G,7,FALSE)</f>
        <v>5.99</v>
      </c>
      <c r="K3005" s="5">
        <f t="shared" si="46"/>
        <v>53.910000000000004</v>
      </c>
      <c r="L3005" s="15">
        <f>PRODUCT(VLOOKUP(C3005,'Warehouse Data'!A:H,8,FALSE),D3005)</f>
        <v>270.05132587253951</v>
      </c>
    </row>
    <row r="3006" spans="1:12" x14ac:dyDescent="0.3">
      <c r="A3006" t="s">
        <v>8981</v>
      </c>
      <c r="B3006" t="s">
        <v>7089</v>
      </c>
      <c r="C3006" t="s">
        <v>4642</v>
      </c>
      <c r="D3006" s="3">
        <v>7</v>
      </c>
      <c r="E3006" s="3" t="s">
        <v>6625</v>
      </c>
      <c r="F3006" s="9">
        <v>45324.621978703668</v>
      </c>
      <c r="G3006" s="9">
        <v>45324.881000000001</v>
      </c>
      <c r="H3006" s="9">
        <v>45324.951839814777</v>
      </c>
      <c r="I3006" s="5" t="str">
        <f>IF(VLOOKUP(B3006, 'Customer Data'!B:C,2,FALSE)='Order Data per SKU'!E3006,"","Different")</f>
        <v/>
      </c>
      <c r="J3006" s="5">
        <f>VLOOKUP(C3006,'Warehouse Data'!A:G,7,FALSE)</f>
        <v>11.99</v>
      </c>
      <c r="K3006" s="5">
        <f t="shared" si="46"/>
        <v>83.93</v>
      </c>
      <c r="L3006" s="15">
        <f>PRODUCT(VLOOKUP(C3006,'Warehouse Data'!A:H,8,FALSE),D3006)</f>
        <v>1.4107649329413441</v>
      </c>
    </row>
    <row r="3007" spans="1:12" x14ac:dyDescent="0.3">
      <c r="A3007" t="s">
        <v>8981</v>
      </c>
      <c r="B3007" t="s">
        <v>7089</v>
      </c>
      <c r="C3007" t="s">
        <v>5159</v>
      </c>
      <c r="D3007" s="3">
        <v>6</v>
      </c>
      <c r="E3007" s="3" t="s">
        <v>6625</v>
      </c>
      <c r="F3007" s="9">
        <v>45324.621978703668</v>
      </c>
      <c r="G3007" s="9">
        <v>45324.939100000003</v>
      </c>
      <c r="H3007" s="9">
        <v>45324.951839814777</v>
      </c>
      <c r="I3007" s="5" t="str">
        <f>IF(VLOOKUP(B3007, 'Customer Data'!B:C,2,FALSE)='Order Data per SKU'!E3007,"","Different")</f>
        <v/>
      </c>
      <c r="J3007" s="5">
        <f>VLOOKUP(C3007,'Warehouse Data'!A:G,7,FALSE)</f>
        <v>42.99</v>
      </c>
      <c r="K3007" s="5">
        <f t="shared" si="46"/>
        <v>257.94</v>
      </c>
      <c r="L3007" s="15">
        <f>PRODUCT(VLOOKUP(C3007,'Warehouse Data'!A:H,8,FALSE),D3007)</f>
        <v>6.0053301712721083</v>
      </c>
    </row>
    <row r="3008" spans="1:12" x14ac:dyDescent="0.3">
      <c r="A3008" t="s">
        <v>8982</v>
      </c>
      <c r="B3008" t="s">
        <v>6827</v>
      </c>
      <c r="C3008" t="s">
        <v>4239</v>
      </c>
      <c r="D3008" s="3">
        <v>9</v>
      </c>
      <c r="E3008" s="3" t="s">
        <v>6634</v>
      </c>
      <c r="F3008" s="9">
        <v>45324.770978703666</v>
      </c>
      <c r="G3008" s="9">
        <v>45324.861799999999</v>
      </c>
      <c r="H3008" s="9">
        <v>45325.053617592552</v>
      </c>
      <c r="I3008" s="5" t="str">
        <f>IF(VLOOKUP(B3008, 'Customer Data'!B:C,2,FALSE)='Order Data per SKU'!E3008,"","Different")</f>
        <v>Different</v>
      </c>
      <c r="J3008" s="5">
        <f>VLOOKUP(C3008,'Warehouse Data'!A:G,7,FALSE)</f>
        <v>39.99</v>
      </c>
      <c r="K3008" s="5">
        <f t="shared" si="46"/>
        <v>359.91</v>
      </c>
      <c r="L3008" s="15">
        <f>PRODUCT(VLOOKUP(C3008,'Warehouse Data'!A:H,8,FALSE),D3008)</f>
        <v>7.2016822448119271</v>
      </c>
    </row>
    <row r="3009" spans="1:12" x14ac:dyDescent="0.3">
      <c r="A3009" t="s">
        <v>8983</v>
      </c>
      <c r="B3009" t="s">
        <v>6869</v>
      </c>
      <c r="C3009" t="s">
        <v>5517</v>
      </c>
      <c r="D3009" s="3">
        <v>9</v>
      </c>
      <c r="E3009" s="3" t="s">
        <v>6656</v>
      </c>
      <c r="F3009" s="9">
        <v>45325.241978703663</v>
      </c>
      <c r="G3009" s="9">
        <v>45325.257400000002</v>
      </c>
      <c r="H3009" s="9">
        <v>45325.260728703666</v>
      </c>
      <c r="I3009" s="5" t="str">
        <f>IF(VLOOKUP(B3009, 'Customer Data'!B:C,2,FALSE)='Order Data per SKU'!E3009,"","Different")</f>
        <v/>
      </c>
      <c r="J3009" s="5">
        <f>VLOOKUP(C3009,'Warehouse Data'!A:G,7,FALSE)</f>
        <v>14.99</v>
      </c>
      <c r="K3009" s="5">
        <f t="shared" si="46"/>
        <v>134.91</v>
      </c>
      <c r="L3009" s="15">
        <f>PRODUCT(VLOOKUP(C3009,'Warehouse Data'!A:H,8,FALSE),D3009)</f>
        <v>90.037873250405227</v>
      </c>
    </row>
    <row r="3010" spans="1:12" x14ac:dyDescent="0.3">
      <c r="A3010" t="s">
        <v>8983</v>
      </c>
      <c r="B3010" t="s">
        <v>6869</v>
      </c>
      <c r="C3010" t="s">
        <v>5355</v>
      </c>
      <c r="D3010" s="3">
        <v>5</v>
      </c>
      <c r="E3010" s="3" t="s">
        <v>6656</v>
      </c>
      <c r="F3010" s="9">
        <v>45325.241978703663</v>
      </c>
      <c r="G3010" s="9">
        <v>45325.256200000003</v>
      </c>
      <c r="H3010" s="9">
        <v>45325.260728703666</v>
      </c>
      <c r="I3010" s="5" t="str">
        <f>IF(VLOOKUP(B3010, 'Customer Data'!B:C,2,FALSE)='Order Data per SKU'!E3010,"","Different")</f>
        <v/>
      </c>
      <c r="J3010" s="5">
        <f>VLOOKUP(C3010,'Warehouse Data'!A:G,7,FALSE)</f>
        <v>12.99</v>
      </c>
      <c r="K3010" s="5">
        <f t="shared" si="46"/>
        <v>64.95</v>
      </c>
      <c r="L3010" s="15">
        <f>PRODUCT(VLOOKUP(C3010,'Warehouse Data'!A:H,8,FALSE),D3010)</f>
        <v>2.5174180426761694</v>
      </c>
    </row>
    <row r="3011" spans="1:12" x14ac:dyDescent="0.3">
      <c r="A3011" t="s">
        <v>8984</v>
      </c>
      <c r="B3011" t="s">
        <v>6849</v>
      </c>
      <c r="C3011" t="s">
        <v>5233</v>
      </c>
      <c r="D3011" s="3">
        <v>1</v>
      </c>
      <c r="E3011" s="3" t="s">
        <v>6623</v>
      </c>
      <c r="F3011" s="9">
        <v>45325.400978703663</v>
      </c>
      <c r="G3011" s="9">
        <v>45325.8871</v>
      </c>
      <c r="H3011" s="9">
        <v>45326.033617592555</v>
      </c>
      <c r="I3011" s="5" t="str">
        <f>IF(VLOOKUP(B3011, 'Customer Data'!B:C,2,FALSE)='Order Data per SKU'!E3011,"","Different")</f>
        <v/>
      </c>
      <c r="J3011" s="5">
        <f>VLOOKUP(C3011,'Warehouse Data'!A:G,7,FALSE)</f>
        <v>35.99</v>
      </c>
      <c r="K3011" s="5">
        <f t="shared" si="46"/>
        <v>35.99</v>
      </c>
      <c r="L3011" s="15">
        <f>PRODUCT(VLOOKUP(C3011,'Warehouse Data'!A:H,8,FALSE),D3011)</f>
        <v>0.10366468662985277</v>
      </c>
    </row>
    <row r="3012" spans="1:12" x14ac:dyDescent="0.3">
      <c r="A3012" t="s">
        <v>8985</v>
      </c>
      <c r="B3012" t="s">
        <v>7102</v>
      </c>
      <c r="C3012" t="s">
        <v>4325</v>
      </c>
      <c r="D3012" s="3">
        <v>5</v>
      </c>
      <c r="E3012" s="3" t="s">
        <v>6666</v>
      </c>
      <c r="F3012" s="9">
        <v>45325.868978703664</v>
      </c>
      <c r="G3012" s="9">
        <v>45326.486599999997</v>
      </c>
      <c r="H3012" s="9">
        <v>45326.523145370331</v>
      </c>
      <c r="I3012" s="5" t="str">
        <f>IF(VLOOKUP(B3012, 'Customer Data'!B:C,2,FALSE)='Order Data per SKU'!E3012,"","Different")</f>
        <v>Different</v>
      </c>
      <c r="J3012" s="5">
        <f>VLOOKUP(C3012,'Warehouse Data'!A:G,7,FALSE)</f>
        <v>19.989999999999998</v>
      </c>
      <c r="K3012" s="5">
        <f t="shared" ref="K3012:K3075" si="47">J3012*D3012</f>
        <v>99.949999999999989</v>
      </c>
      <c r="L3012" s="15">
        <f>PRODUCT(VLOOKUP(C3012,'Warehouse Data'!A:H,8,FALSE),D3012)</f>
        <v>0.50900644247454085</v>
      </c>
    </row>
    <row r="3013" spans="1:12" x14ac:dyDescent="0.3">
      <c r="A3013" t="s">
        <v>8985</v>
      </c>
      <c r="B3013" t="s">
        <v>7102</v>
      </c>
      <c r="C3013" t="s">
        <v>3763</v>
      </c>
      <c r="D3013" s="3">
        <v>5</v>
      </c>
      <c r="E3013" s="3" t="s">
        <v>6666</v>
      </c>
      <c r="F3013" s="9">
        <v>45325.868978703664</v>
      </c>
      <c r="G3013" s="9">
        <v>45326.198199999999</v>
      </c>
      <c r="H3013" s="9">
        <v>45326.523145370331</v>
      </c>
      <c r="I3013" s="5" t="str">
        <f>IF(VLOOKUP(B3013, 'Customer Data'!B:C,2,FALSE)='Order Data per SKU'!E3013,"","Different")</f>
        <v>Different</v>
      </c>
      <c r="J3013" s="5">
        <f>VLOOKUP(C3013,'Warehouse Data'!A:G,7,FALSE)</f>
        <v>39.99</v>
      </c>
      <c r="K3013" s="5">
        <f t="shared" si="47"/>
        <v>199.95000000000002</v>
      </c>
      <c r="L3013" s="15">
        <f>PRODUCT(VLOOKUP(C3013,'Warehouse Data'!A:H,8,FALSE),D3013)</f>
        <v>0.50078630144517478</v>
      </c>
    </row>
    <row r="3014" spans="1:12" x14ac:dyDescent="0.3">
      <c r="A3014" t="s">
        <v>8986</v>
      </c>
      <c r="B3014" t="s">
        <v>6993</v>
      </c>
      <c r="C3014" t="s">
        <v>3220</v>
      </c>
      <c r="D3014" s="3">
        <v>1</v>
      </c>
      <c r="E3014" s="3" t="s">
        <v>6639</v>
      </c>
      <c r="F3014" s="9">
        <v>45326.28097870366</v>
      </c>
      <c r="G3014" s="9">
        <v>45326.622100000001</v>
      </c>
      <c r="H3014" s="9">
        <v>45326.875423148107</v>
      </c>
      <c r="I3014" s="5" t="str">
        <f>IF(VLOOKUP(B3014, 'Customer Data'!B:C,2,FALSE)='Order Data per SKU'!E3014,"","Different")</f>
        <v/>
      </c>
      <c r="J3014" s="5">
        <f>VLOOKUP(C3014,'Warehouse Data'!A:G,7,FALSE)</f>
        <v>20.99</v>
      </c>
      <c r="K3014" s="5">
        <f t="shared" si="47"/>
        <v>20.99</v>
      </c>
      <c r="L3014" s="15">
        <f>PRODUCT(VLOOKUP(C3014,'Warehouse Data'!A:H,8,FALSE),D3014)</f>
        <v>24.002158226009591</v>
      </c>
    </row>
    <row r="3015" spans="1:12" x14ac:dyDescent="0.3">
      <c r="A3015" t="s">
        <v>8986</v>
      </c>
      <c r="B3015" t="s">
        <v>6993</v>
      </c>
      <c r="C3015" t="s">
        <v>3934</v>
      </c>
      <c r="D3015" s="3">
        <v>6</v>
      </c>
      <c r="E3015" s="3" t="s">
        <v>6639</v>
      </c>
      <c r="F3015" s="9">
        <v>45326.28097870366</v>
      </c>
      <c r="G3015" s="9">
        <v>45326.357400000001</v>
      </c>
      <c r="H3015" s="9">
        <v>45326.875423148107</v>
      </c>
      <c r="I3015" s="5" t="str">
        <f>IF(VLOOKUP(B3015, 'Customer Data'!B:C,2,FALSE)='Order Data per SKU'!E3015,"","Different")</f>
        <v/>
      </c>
      <c r="J3015" s="5">
        <f>VLOOKUP(C3015,'Warehouse Data'!A:G,7,FALSE)</f>
        <v>11.99</v>
      </c>
      <c r="K3015" s="5">
        <f t="shared" si="47"/>
        <v>71.94</v>
      </c>
      <c r="L3015" s="15">
        <f>PRODUCT(VLOOKUP(C3015,'Warehouse Data'!A:H,8,FALSE),D3015)</f>
        <v>2.4528439025181332</v>
      </c>
    </row>
    <row r="3016" spans="1:12" x14ac:dyDescent="0.3">
      <c r="A3016" t="s">
        <v>8986</v>
      </c>
      <c r="B3016" t="s">
        <v>6993</v>
      </c>
      <c r="C3016" t="s">
        <v>5554</v>
      </c>
      <c r="D3016" s="3">
        <v>3</v>
      </c>
      <c r="E3016" s="3" t="s">
        <v>6639</v>
      </c>
      <c r="F3016" s="9">
        <v>45326.28097870366</v>
      </c>
      <c r="G3016" s="9">
        <v>45326.5072</v>
      </c>
      <c r="H3016" s="9">
        <v>45326.875423148107</v>
      </c>
      <c r="I3016" s="5" t="str">
        <f>IF(VLOOKUP(B3016, 'Customer Data'!B:C,2,FALSE)='Order Data per SKU'!E3016,"","Different")</f>
        <v/>
      </c>
      <c r="J3016" s="5">
        <f>VLOOKUP(C3016,'Warehouse Data'!A:G,7,FALSE)</f>
        <v>34.99</v>
      </c>
      <c r="K3016" s="5">
        <f t="shared" si="47"/>
        <v>104.97</v>
      </c>
      <c r="L3016" s="15">
        <f>PRODUCT(VLOOKUP(C3016,'Warehouse Data'!A:H,8,FALSE),D3016)</f>
        <v>0.92653147859313467</v>
      </c>
    </row>
    <row r="3017" spans="1:12" x14ac:dyDescent="0.3">
      <c r="A3017" t="s">
        <v>8987</v>
      </c>
      <c r="B3017" t="s">
        <v>7025</v>
      </c>
      <c r="C3017" t="s">
        <v>5109</v>
      </c>
      <c r="D3017" s="3">
        <v>10</v>
      </c>
      <c r="E3017" s="3" t="s">
        <v>6653</v>
      </c>
      <c r="F3017" s="9">
        <v>45326.321978703658</v>
      </c>
      <c r="G3017" s="9">
        <v>45326.71</v>
      </c>
      <c r="H3017" s="9">
        <v>45327.1226731481</v>
      </c>
      <c r="I3017" s="5" t="str">
        <f>IF(VLOOKUP(B3017, 'Customer Data'!B:C,2,FALSE)='Order Data per SKU'!E3017,"","Different")</f>
        <v/>
      </c>
      <c r="J3017" s="5">
        <f>VLOOKUP(C3017,'Warehouse Data'!A:G,7,FALSE)</f>
        <v>19.989999999999998</v>
      </c>
      <c r="K3017" s="5">
        <f t="shared" si="47"/>
        <v>199.89999999999998</v>
      </c>
      <c r="L3017" s="15">
        <f>PRODUCT(VLOOKUP(C3017,'Warehouse Data'!A:H,8,FALSE),D3017)</f>
        <v>50.084176848706065</v>
      </c>
    </row>
    <row r="3018" spans="1:12" x14ac:dyDescent="0.3">
      <c r="A3018" t="s">
        <v>8988</v>
      </c>
      <c r="B3018" t="s">
        <v>7059</v>
      </c>
      <c r="C3018" t="s">
        <v>3970</v>
      </c>
      <c r="D3018" s="3">
        <v>14</v>
      </c>
      <c r="E3018" s="3" t="s">
        <v>6642</v>
      </c>
      <c r="F3018" s="9">
        <v>45326.686978703656</v>
      </c>
      <c r="G3018" s="9">
        <v>45326.7212</v>
      </c>
      <c r="H3018" s="9">
        <v>45326.757812036987</v>
      </c>
      <c r="I3018" s="5" t="str">
        <f>IF(VLOOKUP(B3018, 'Customer Data'!B:C,2,FALSE)='Order Data per SKU'!E3018,"","Different")</f>
        <v>Different</v>
      </c>
      <c r="J3018" s="5">
        <f>VLOOKUP(C3018,'Warehouse Data'!A:G,7,FALSE)</f>
        <v>49.99</v>
      </c>
      <c r="K3018" s="5">
        <f t="shared" si="47"/>
        <v>699.86</v>
      </c>
      <c r="L3018" s="15">
        <f>PRODUCT(VLOOKUP(C3018,'Warehouse Data'!A:H,8,FALSE),D3018)</f>
        <v>336.08853716334153</v>
      </c>
    </row>
    <row r="3019" spans="1:12" x14ac:dyDescent="0.3">
      <c r="A3019" t="s">
        <v>8988</v>
      </c>
      <c r="B3019" t="s">
        <v>7059</v>
      </c>
      <c r="C3019" t="s">
        <v>4745</v>
      </c>
      <c r="D3019" s="3">
        <v>9</v>
      </c>
      <c r="E3019" s="3" t="s">
        <v>6642</v>
      </c>
      <c r="F3019" s="9">
        <v>45326.686978703656</v>
      </c>
      <c r="G3019" s="9">
        <v>45326.7117</v>
      </c>
      <c r="H3019" s="9">
        <v>45326.757812036987</v>
      </c>
      <c r="I3019" s="5" t="str">
        <f>IF(VLOOKUP(B3019, 'Customer Data'!B:C,2,FALSE)='Order Data per SKU'!E3019,"","Different")</f>
        <v>Different</v>
      </c>
      <c r="J3019" s="5">
        <f>VLOOKUP(C3019,'Warehouse Data'!A:G,7,FALSE)</f>
        <v>5.99</v>
      </c>
      <c r="K3019" s="5">
        <f t="shared" si="47"/>
        <v>53.910000000000004</v>
      </c>
      <c r="L3019" s="15">
        <f>PRODUCT(VLOOKUP(C3019,'Warehouse Data'!A:H,8,FALSE),D3019)</f>
        <v>0.97902900958638051</v>
      </c>
    </row>
    <row r="3020" spans="1:12" x14ac:dyDescent="0.3">
      <c r="A3020" t="s">
        <v>8989</v>
      </c>
      <c r="B3020" t="s">
        <v>7180</v>
      </c>
      <c r="C3020" t="s">
        <v>3020</v>
      </c>
      <c r="D3020" s="3">
        <v>2</v>
      </c>
      <c r="E3020" s="3" t="s">
        <v>6623</v>
      </c>
      <c r="F3020" s="9">
        <v>45326.904978703657</v>
      </c>
      <c r="G3020" s="9">
        <v>45327.697800000002</v>
      </c>
      <c r="H3020" s="9">
        <v>45327.750812036989</v>
      </c>
      <c r="I3020" s="5" t="str">
        <f>IF(VLOOKUP(B3020, 'Customer Data'!B:C,2,FALSE)='Order Data per SKU'!E3020,"","Different")</f>
        <v/>
      </c>
      <c r="J3020" s="5">
        <f>VLOOKUP(C3020,'Warehouse Data'!A:G,7,FALSE)</f>
        <v>52.99</v>
      </c>
      <c r="K3020" s="5">
        <f t="shared" si="47"/>
        <v>105.98</v>
      </c>
      <c r="L3020" s="15">
        <f>PRODUCT(VLOOKUP(C3020,'Warehouse Data'!A:H,8,FALSE),D3020)</f>
        <v>1.4057502596869107</v>
      </c>
    </row>
    <row r="3021" spans="1:12" x14ac:dyDescent="0.3">
      <c r="A3021" t="s">
        <v>8990</v>
      </c>
      <c r="B3021" t="s">
        <v>7138</v>
      </c>
      <c r="C3021" t="s">
        <v>4850</v>
      </c>
      <c r="D3021" s="3">
        <v>3</v>
      </c>
      <c r="E3021" s="3" t="s">
        <v>6621</v>
      </c>
      <c r="F3021" s="9">
        <v>45326.949978703655</v>
      </c>
      <c r="G3021" s="9">
        <v>45327.133000000002</v>
      </c>
      <c r="H3021" s="9">
        <v>45327.936089814764</v>
      </c>
      <c r="I3021" s="5" t="str">
        <f>IF(VLOOKUP(B3021, 'Customer Data'!B:C,2,FALSE)='Order Data per SKU'!E3021,"","Different")</f>
        <v>Different</v>
      </c>
      <c r="J3021" s="5">
        <f>VLOOKUP(C3021,'Warehouse Data'!A:G,7,FALSE)</f>
        <v>4.99</v>
      </c>
      <c r="K3021" s="5">
        <f t="shared" si="47"/>
        <v>14.97</v>
      </c>
      <c r="L3021" s="15">
        <f>PRODUCT(VLOOKUP(C3021,'Warehouse Data'!A:H,8,FALSE),D3021)</f>
        <v>9.011772820158555</v>
      </c>
    </row>
    <row r="3022" spans="1:12" x14ac:dyDescent="0.3">
      <c r="A3022" t="s">
        <v>8990</v>
      </c>
      <c r="B3022" t="s">
        <v>7138</v>
      </c>
      <c r="C3022" t="s">
        <v>5860</v>
      </c>
      <c r="D3022" s="3">
        <v>5</v>
      </c>
      <c r="E3022" s="3" t="s">
        <v>6621</v>
      </c>
      <c r="F3022" s="9">
        <v>45326.949978703655</v>
      </c>
      <c r="G3022" s="9">
        <v>45327.027999999998</v>
      </c>
      <c r="H3022" s="9">
        <v>45327.936089814764</v>
      </c>
      <c r="I3022" s="5" t="str">
        <f>IF(VLOOKUP(B3022, 'Customer Data'!B:C,2,FALSE)='Order Data per SKU'!E3022,"","Different")</f>
        <v>Different</v>
      </c>
      <c r="J3022" s="5">
        <f>VLOOKUP(C3022,'Warehouse Data'!A:G,7,FALSE)</f>
        <v>39.99</v>
      </c>
      <c r="K3022" s="5">
        <f t="shared" si="47"/>
        <v>199.95000000000002</v>
      </c>
      <c r="L3022" s="15">
        <f>PRODUCT(VLOOKUP(C3022,'Warehouse Data'!A:H,8,FALSE),D3022)</f>
        <v>2.5325651052556859</v>
      </c>
    </row>
    <row r="3023" spans="1:12" x14ac:dyDescent="0.3">
      <c r="A3023" t="s">
        <v>8991</v>
      </c>
      <c r="B3023" t="s">
        <v>6933</v>
      </c>
      <c r="C3023" t="s">
        <v>5589</v>
      </c>
      <c r="D3023" s="3">
        <v>7</v>
      </c>
      <c r="E3023" s="3" t="s">
        <v>6634</v>
      </c>
      <c r="F3023" s="9">
        <v>45327.077978703652</v>
      </c>
      <c r="G3023" s="9">
        <v>45327.405700000003</v>
      </c>
      <c r="H3023" s="9">
        <v>45327.58422870365</v>
      </c>
      <c r="I3023" s="5" t="str">
        <f>IF(VLOOKUP(B3023, 'Customer Data'!B:C,2,FALSE)='Order Data per SKU'!E3023,"","Different")</f>
        <v/>
      </c>
      <c r="J3023" s="5">
        <f>VLOOKUP(C3023,'Warehouse Data'!A:G,7,FALSE)</f>
        <v>29.99</v>
      </c>
      <c r="K3023" s="5">
        <f t="shared" si="47"/>
        <v>209.92999999999998</v>
      </c>
      <c r="L3023" s="15">
        <f>PRODUCT(VLOOKUP(C3023,'Warehouse Data'!A:H,8,FALSE),D3023)</f>
        <v>10.545288700674282</v>
      </c>
    </row>
    <row r="3024" spans="1:12" x14ac:dyDescent="0.3">
      <c r="A3024" t="s">
        <v>8992</v>
      </c>
      <c r="B3024" t="s">
        <v>7053</v>
      </c>
      <c r="C3024" t="s">
        <v>4877</v>
      </c>
      <c r="D3024" s="3">
        <v>5</v>
      </c>
      <c r="E3024" s="3" t="s">
        <v>6656</v>
      </c>
      <c r="F3024" s="9">
        <v>45327.397978703651</v>
      </c>
      <c r="G3024" s="9">
        <v>45327.744599999998</v>
      </c>
      <c r="H3024" s="9">
        <v>45328.167423148094</v>
      </c>
      <c r="I3024" s="5" t="str">
        <f>IF(VLOOKUP(B3024, 'Customer Data'!B:C,2,FALSE)='Order Data per SKU'!E3024,"","Different")</f>
        <v/>
      </c>
      <c r="J3024" s="5">
        <f>VLOOKUP(C3024,'Warehouse Data'!A:G,7,FALSE)</f>
        <v>15.99</v>
      </c>
      <c r="K3024" s="5">
        <f t="shared" si="47"/>
        <v>79.95</v>
      </c>
      <c r="L3024" s="15">
        <f>PRODUCT(VLOOKUP(C3024,'Warehouse Data'!A:H,8,FALSE),D3024)</f>
        <v>25.004839619062523</v>
      </c>
    </row>
    <row r="3025" spans="1:12" x14ac:dyDescent="0.3">
      <c r="A3025" t="s">
        <v>8992</v>
      </c>
      <c r="B3025" t="s">
        <v>7053</v>
      </c>
      <c r="C3025" t="s">
        <v>4571</v>
      </c>
      <c r="D3025" s="3">
        <v>4</v>
      </c>
      <c r="E3025" s="3" t="s">
        <v>6656</v>
      </c>
      <c r="F3025" s="9">
        <v>45327.397978703651</v>
      </c>
      <c r="G3025" s="9">
        <v>45328.029600000002</v>
      </c>
      <c r="H3025" s="9">
        <v>45328.167423148094</v>
      </c>
      <c r="I3025" s="5" t="str">
        <f>IF(VLOOKUP(B3025, 'Customer Data'!B:C,2,FALSE)='Order Data per SKU'!E3025,"","Different")</f>
        <v/>
      </c>
      <c r="J3025" s="5">
        <f>VLOOKUP(C3025,'Warehouse Data'!A:G,7,FALSE)</f>
        <v>9.99</v>
      </c>
      <c r="K3025" s="5">
        <f t="shared" si="47"/>
        <v>39.96</v>
      </c>
      <c r="L3025" s="15">
        <f>PRODUCT(VLOOKUP(C3025,'Warehouse Data'!A:H,8,FALSE),D3025)</f>
        <v>3.0067261078660175</v>
      </c>
    </row>
    <row r="3026" spans="1:12" x14ac:dyDescent="0.3">
      <c r="A3026" t="s">
        <v>8993</v>
      </c>
      <c r="B3026" t="s">
        <v>7246</v>
      </c>
      <c r="C3026" t="s">
        <v>4625</v>
      </c>
      <c r="D3026" s="3">
        <v>5</v>
      </c>
      <c r="E3026" s="3" t="s">
        <v>6642</v>
      </c>
      <c r="F3026" s="9">
        <v>45327.409978703654</v>
      </c>
      <c r="G3026" s="9">
        <v>45327.599699999999</v>
      </c>
      <c r="H3026" s="9">
        <v>45327.869700925876</v>
      </c>
      <c r="I3026" s="5" t="str">
        <f>IF(VLOOKUP(B3026, 'Customer Data'!B:C,2,FALSE)='Order Data per SKU'!E3026,"","Different")</f>
        <v/>
      </c>
      <c r="J3026" s="5">
        <f>VLOOKUP(C3026,'Warehouse Data'!A:G,7,FALSE)</f>
        <v>9.99</v>
      </c>
      <c r="K3026" s="5">
        <f t="shared" si="47"/>
        <v>49.95</v>
      </c>
      <c r="L3026" s="15">
        <f>PRODUCT(VLOOKUP(C3026,'Warehouse Data'!A:H,8,FALSE),D3026)</f>
        <v>2.5214052786920811</v>
      </c>
    </row>
    <row r="3027" spans="1:12" x14ac:dyDescent="0.3">
      <c r="A3027" t="s">
        <v>8993</v>
      </c>
      <c r="B3027" t="s">
        <v>7246</v>
      </c>
      <c r="C3027" t="s">
        <v>3112</v>
      </c>
      <c r="D3027" s="3">
        <v>1</v>
      </c>
      <c r="E3027" s="3" t="s">
        <v>6642</v>
      </c>
      <c r="F3027" s="9">
        <v>45327.409978703654</v>
      </c>
      <c r="G3027" s="9">
        <v>45327.484600000003</v>
      </c>
      <c r="H3027" s="9">
        <v>45327.869700925876</v>
      </c>
      <c r="I3027" s="5" t="str">
        <f>IF(VLOOKUP(B3027, 'Customer Data'!B:C,2,FALSE)='Order Data per SKU'!E3027,"","Different")</f>
        <v/>
      </c>
      <c r="J3027" s="5">
        <f>VLOOKUP(C3027,'Warehouse Data'!A:G,7,FALSE)</f>
        <v>22.99</v>
      </c>
      <c r="K3027" s="5">
        <f t="shared" si="47"/>
        <v>22.99</v>
      </c>
      <c r="L3027" s="15">
        <f>PRODUCT(VLOOKUP(C3027,'Warehouse Data'!A:H,8,FALSE),D3027)</f>
        <v>4.5098685698873613</v>
      </c>
    </row>
    <row r="3028" spans="1:12" x14ac:dyDescent="0.3">
      <c r="A3028" t="s">
        <v>8994</v>
      </c>
      <c r="B3028" t="s">
        <v>7220</v>
      </c>
      <c r="C3028" t="s">
        <v>5594</v>
      </c>
      <c r="D3028" s="3">
        <v>7</v>
      </c>
      <c r="E3028" s="3" t="s">
        <v>6651</v>
      </c>
      <c r="F3028" s="9">
        <v>45327.490978703652</v>
      </c>
      <c r="G3028" s="9">
        <v>45327.613799999999</v>
      </c>
      <c r="H3028" s="9">
        <v>45327.990978703652</v>
      </c>
      <c r="I3028" s="5" t="str">
        <f>IF(VLOOKUP(B3028, 'Customer Data'!B:C,2,FALSE)='Order Data per SKU'!E3028,"","Different")</f>
        <v/>
      </c>
      <c r="J3028" s="5">
        <f>VLOOKUP(C3028,'Warehouse Data'!A:G,7,FALSE)</f>
        <v>79.989999999999995</v>
      </c>
      <c r="K3028" s="5">
        <f t="shared" si="47"/>
        <v>559.92999999999995</v>
      </c>
      <c r="L3028" s="15">
        <f>PRODUCT(VLOOKUP(C3028,'Warehouse Data'!A:H,8,FALSE),D3028)</f>
        <v>9.8022289170749044</v>
      </c>
    </row>
    <row r="3029" spans="1:12" x14ac:dyDescent="0.3">
      <c r="A3029" t="s">
        <v>8995</v>
      </c>
      <c r="B3029" t="s">
        <v>7224</v>
      </c>
      <c r="C3029" t="s">
        <v>4846</v>
      </c>
      <c r="D3029" s="3">
        <v>4</v>
      </c>
      <c r="E3029" s="3" t="s">
        <v>6664</v>
      </c>
      <c r="F3029" s="9">
        <v>45327.782978703653</v>
      </c>
      <c r="G3029" s="9">
        <v>45327.977299999999</v>
      </c>
      <c r="H3029" s="9">
        <v>45328.31561759254</v>
      </c>
      <c r="I3029" s="5" t="str">
        <f>IF(VLOOKUP(B3029, 'Customer Data'!B:C,2,FALSE)='Order Data per SKU'!E3029,"","Different")</f>
        <v/>
      </c>
      <c r="J3029" s="5">
        <f>VLOOKUP(C3029,'Warehouse Data'!A:G,7,FALSE)</f>
        <v>15.99</v>
      </c>
      <c r="K3029" s="5">
        <f t="shared" si="47"/>
        <v>63.96</v>
      </c>
      <c r="L3029" s="15">
        <f>PRODUCT(VLOOKUP(C3029,'Warehouse Data'!A:H,8,FALSE),D3029)</f>
        <v>4.0143375093998355</v>
      </c>
    </row>
    <row r="3030" spans="1:12" x14ac:dyDescent="0.3">
      <c r="A3030" t="s">
        <v>8995</v>
      </c>
      <c r="B3030" t="s">
        <v>7224</v>
      </c>
      <c r="C3030" t="s">
        <v>4655</v>
      </c>
      <c r="D3030" s="3">
        <v>5</v>
      </c>
      <c r="E3030" s="3" t="s">
        <v>6664</v>
      </c>
      <c r="F3030" s="9">
        <v>45327.782978703653</v>
      </c>
      <c r="G3030" s="9">
        <v>45328.252800000002</v>
      </c>
      <c r="H3030" s="9">
        <v>45328.31561759254</v>
      </c>
      <c r="I3030" s="5" t="str">
        <f>IF(VLOOKUP(B3030, 'Customer Data'!B:C,2,FALSE)='Order Data per SKU'!E3030,"","Different")</f>
        <v/>
      </c>
      <c r="J3030" s="5">
        <f>VLOOKUP(C3030,'Warehouse Data'!A:G,7,FALSE)</f>
        <v>15.99</v>
      </c>
      <c r="K3030" s="5">
        <f t="shared" si="47"/>
        <v>79.95</v>
      </c>
      <c r="L3030" s="15">
        <f>PRODUCT(VLOOKUP(C3030,'Warehouse Data'!A:H,8,FALSE),D3030)</f>
        <v>2.5318073957905813</v>
      </c>
    </row>
    <row r="3031" spans="1:12" x14ac:dyDescent="0.3">
      <c r="A3031" t="s">
        <v>8995</v>
      </c>
      <c r="B3031" t="s">
        <v>7224</v>
      </c>
      <c r="C3031" t="s">
        <v>5800</v>
      </c>
      <c r="D3031" s="3">
        <v>8</v>
      </c>
      <c r="E3031" s="3" t="s">
        <v>6664</v>
      </c>
      <c r="F3031" s="9">
        <v>45327.782978703653</v>
      </c>
      <c r="G3031" s="9">
        <v>45328.036699999997</v>
      </c>
      <c r="H3031" s="9">
        <v>45328.31561759254</v>
      </c>
      <c r="I3031" s="5" t="str">
        <f>IF(VLOOKUP(B3031, 'Customer Data'!B:C,2,FALSE)='Order Data per SKU'!E3031,"","Different")</f>
        <v/>
      </c>
      <c r="J3031" s="5">
        <f>VLOOKUP(C3031,'Warehouse Data'!A:G,7,FALSE)</f>
        <v>129.99</v>
      </c>
      <c r="K3031" s="5">
        <f t="shared" si="47"/>
        <v>1039.92</v>
      </c>
      <c r="L3031" s="15">
        <f>PRODUCT(VLOOKUP(C3031,'Warehouse Data'!A:H,8,FALSE),D3031)</f>
        <v>16.077312539086385</v>
      </c>
    </row>
    <row r="3032" spans="1:12" x14ac:dyDescent="0.3">
      <c r="A3032" t="s">
        <v>8996</v>
      </c>
      <c r="B3032" t="s">
        <v>6832</v>
      </c>
      <c r="C3032" t="s">
        <v>5909</v>
      </c>
      <c r="D3032" s="3">
        <v>4</v>
      </c>
      <c r="E3032" s="3" t="s">
        <v>6627</v>
      </c>
      <c r="F3032" s="9">
        <v>45328.106978703654</v>
      </c>
      <c r="G3032" s="9">
        <v>45328.451500000003</v>
      </c>
      <c r="H3032" s="9">
        <v>45328.739617592546</v>
      </c>
      <c r="I3032" s="5" t="str">
        <f>IF(VLOOKUP(B3032, 'Customer Data'!B:C,2,FALSE)='Order Data per SKU'!E3032,"","Different")</f>
        <v/>
      </c>
      <c r="J3032" s="5">
        <f>VLOOKUP(C3032,'Warehouse Data'!A:G,7,FALSE)</f>
        <v>29.99</v>
      </c>
      <c r="K3032" s="5">
        <f t="shared" si="47"/>
        <v>119.96</v>
      </c>
      <c r="L3032" s="15">
        <f>PRODUCT(VLOOKUP(C3032,'Warehouse Data'!A:H,8,FALSE),D3032)</f>
        <v>1.2190513938772238</v>
      </c>
    </row>
    <row r="3033" spans="1:12" x14ac:dyDescent="0.3">
      <c r="A3033" t="s">
        <v>8997</v>
      </c>
      <c r="B3033" t="s">
        <v>7058</v>
      </c>
      <c r="C3033" t="s">
        <v>5166</v>
      </c>
      <c r="D3033" s="3">
        <v>8</v>
      </c>
      <c r="E3033" s="3" t="s">
        <v>6661</v>
      </c>
      <c r="F3033" s="9">
        <v>45328.367978703653</v>
      </c>
      <c r="G3033" s="9">
        <v>45328.426200000002</v>
      </c>
      <c r="H3033" s="9">
        <v>45328.760339814762</v>
      </c>
      <c r="I3033" s="5" t="str">
        <f>IF(VLOOKUP(B3033, 'Customer Data'!B:C,2,FALSE)='Order Data per SKU'!E3033,"","Different")</f>
        <v/>
      </c>
      <c r="J3033" s="5">
        <f>VLOOKUP(C3033,'Warehouse Data'!A:G,7,FALSE)</f>
        <v>35.99</v>
      </c>
      <c r="K3033" s="5">
        <f t="shared" si="47"/>
        <v>287.92</v>
      </c>
      <c r="L3033" s="15">
        <f>PRODUCT(VLOOKUP(C3033,'Warehouse Data'!A:H,8,FALSE),D3033)</f>
        <v>8.0289598292418365</v>
      </c>
    </row>
    <row r="3034" spans="1:12" x14ac:dyDescent="0.3">
      <c r="A3034" t="s">
        <v>8997</v>
      </c>
      <c r="B3034" t="s">
        <v>7058</v>
      </c>
      <c r="C3034" t="s">
        <v>4407</v>
      </c>
      <c r="D3034" s="3">
        <v>2</v>
      </c>
      <c r="E3034" s="3" t="s">
        <v>6661</v>
      </c>
      <c r="F3034" s="9">
        <v>45328.367978703653</v>
      </c>
      <c r="G3034" s="9">
        <v>45328.400500000003</v>
      </c>
      <c r="H3034" s="9">
        <v>45328.760339814762</v>
      </c>
      <c r="I3034" s="5" t="str">
        <f>IF(VLOOKUP(B3034, 'Customer Data'!B:C,2,FALSE)='Order Data per SKU'!E3034,"","Different")</f>
        <v/>
      </c>
      <c r="J3034" s="5">
        <f>VLOOKUP(C3034,'Warehouse Data'!A:G,7,FALSE)</f>
        <v>12.99</v>
      </c>
      <c r="K3034" s="5">
        <f t="shared" si="47"/>
        <v>25.98</v>
      </c>
      <c r="L3034" s="15">
        <f>PRODUCT(VLOOKUP(C3034,'Warehouse Data'!A:H,8,FALSE),D3034)</f>
        <v>1.0105095902388168</v>
      </c>
    </row>
    <row r="3035" spans="1:12" x14ac:dyDescent="0.3">
      <c r="A3035" t="s">
        <v>8997</v>
      </c>
      <c r="B3035" t="s">
        <v>7058</v>
      </c>
      <c r="C3035" t="s">
        <v>4255</v>
      </c>
      <c r="D3035" s="3">
        <v>2</v>
      </c>
      <c r="E3035" s="3" t="s">
        <v>6661</v>
      </c>
      <c r="F3035" s="9">
        <v>45328.367978703653</v>
      </c>
      <c r="G3035" s="9">
        <v>45328.651700000002</v>
      </c>
      <c r="H3035" s="9">
        <v>45328.760339814762</v>
      </c>
      <c r="I3035" s="5" t="str">
        <f>IF(VLOOKUP(B3035, 'Customer Data'!B:C,2,FALSE)='Order Data per SKU'!E3035,"","Different")</f>
        <v/>
      </c>
      <c r="J3035" s="5">
        <f>VLOOKUP(C3035,'Warehouse Data'!A:G,7,FALSE)</f>
        <v>29.99</v>
      </c>
      <c r="K3035" s="5">
        <f t="shared" si="47"/>
        <v>59.98</v>
      </c>
      <c r="L3035" s="15">
        <f>PRODUCT(VLOOKUP(C3035,'Warehouse Data'!A:H,8,FALSE),D3035)</f>
        <v>3.0150290585555619</v>
      </c>
    </row>
    <row r="3036" spans="1:12" x14ac:dyDescent="0.3">
      <c r="A3036" t="s">
        <v>8998</v>
      </c>
      <c r="B3036" t="s">
        <v>7185</v>
      </c>
      <c r="C3036" t="s">
        <v>4891</v>
      </c>
      <c r="D3036" s="3">
        <v>3</v>
      </c>
      <c r="E3036" s="3" t="s">
        <v>6641</v>
      </c>
      <c r="F3036" s="9">
        <v>45328.861978703651</v>
      </c>
      <c r="G3036" s="9">
        <v>45329.006399999998</v>
      </c>
      <c r="H3036" s="9">
        <v>45329.076562036986</v>
      </c>
      <c r="I3036" s="5" t="str">
        <f>IF(VLOOKUP(B3036, 'Customer Data'!B:C,2,FALSE)='Order Data per SKU'!E3036,"","Different")</f>
        <v/>
      </c>
      <c r="J3036" s="5">
        <f>VLOOKUP(C3036,'Warehouse Data'!A:G,7,FALSE)</f>
        <v>9.99</v>
      </c>
      <c r="K3036" s="5">
        <f t="shared" si="47"/>
        <v>29.97</v>
      </c>
      <c r="L3036" s="15">
        <f>PRODUCT(VLOOKUP(C3036,'Warehouse Data'!A:H,8,FALSE),D3036)</f>
        <v>3.0139542281900868</v>
      </c>
    </row>
    <row r="3037" spans="1:12" x14ac:dyDescent="0.3">
      <c r="A3037" t="s">
        <v>8998</v>
      </c>
      <c r="B3037" t="s">
        <v>7185</v>
      </c>
      <c r="C3037" t="s">
        <v>3082</v>
      </c>
      <c r="D3037" s="3">
        <v>8</v>
      </c>
      <c r="E3037" s="3" t="s">
        <v>6641</v>
      </c>
      <c r="F3037" s="9">
        <v>45328.861978703651</v>
      </c>
      <c r="G3037" s="9">
        <v>45328.993999999999</v>
      </c>
      <c r="H3037" s="9">
        <v>45329.076562036986</v>
      </c>
      <c r="I3037" s="5" t="str">
        <f>IF(VLOOKUP(B3037, 'Customer Data'!B:C,2,FALSE)='Order Data per SKU'!E3037,"","Different")</f>
        <v/>
      </c>
      <c r="J3037" s="5">
        <f>VLOOKUP(C3037,'Warehouse Data'!A:G,7,FALSE)</f>
        <v>29.99</v>
      </c>
      <c r="K3037" s="5">
        <f t="shared" si="47"/>
        <v>239.92</v>
      </c>
      <c r="L3037" s="15">
        <f>PRODUCT(VLOOKUP(C3037,'Warehouse Data'!A:H,8,FALSE),D3037)</f>
        <v>240.06651273149029</v>
      </c>
    </row>
    <row r="3038" spans="1:12" x14ac:dyDescent="0.3">
      <c r="A3038" t="s">
        <v>8999</v>
      </c>
      <c r="B3038" t="s">
        <v>6829</v>
      </c>
      <c r="C3038" t="s">
        <v>3320</v>
      </c>
      <c r="D3038" s="3">
        <v>10</v>
      </c>
      <c r="E3038" s="3" t="s">
        <v>6653</v>
      </c>
      <c r="F3038" s="9">
        <v>45328.966978703655</v>
      </c>
      <c r="G3038" s="9">
        <v>45329.195099999997</v>
      </c>
      <c r="H3038" s="9">
        <v>45329.534339814767</v>
      </c>
      <c r="I3038" s="5" t="str">
        <f>IF(VLOOKUP(B3038, 'Customer Data'!B:C,2,FALSE)='Order Data per SKU'!E3038,"","Different")</f>
        <v/>
      </c>
      <c r="J3038" s="5">
        <f>VLOOKUP(C3038,'Warehouse Data'!A:G,7,FALSE)</f>
        <v>11.99</v>
      </c>
      <c r="K3038" s="5">
        <f t="shared" si="47"/>
        <v>119.9</v>
      </c>
      <c r="L3038" s="15">
        <f>PRODUCT(VLOOKUP(C3038,'Warehouse Data'!A:H,8,FALSE),D3038)</f>
        <v>6.0398752134865399</v>
      </c>
    </row>
    <row r="3039" spans="1:12" x14ac:dyDescent="0.3">
      <c r="A3039" t="s">
        <v>9000</v>
      </c>
      <c r="B3039" t="s">
        <v>7004</v>
      </c>
      <c r="C3039" t="s">
        <v>5162</v>
      </c>
      <c r="D3039" s="3">
        <v>7</v>
      </c>
      <c r="E3039" s="3" t="s">
        <v>6640</v>
      </c>
      <c r="F3039" s="9">
        <v>45328.973978703652</v>
      </c>
      <c r="G3039" s="9">
        <v>45329.193599999999</v>
      </c>
      <c r="H3039" s="9">
        <v>45329.812173148093</v>
      </c>
      <c r="I3039" s="5" t="str">
        <f>IF(VLOOKUP(B3039, 'Customer Data'!B:C,2,FALSE)='Order Data per SKU'!E3039,"","Different")</f>
        <v>Different</v>
      </c>
      <c r="J3039" s="5">
        <f>VLOOKUP(C3039,'Warehouse Data'!A:G,7,FALSE)</f>
        <v>18.989999999999998</v>
      </c>
      <c r="K3039" s="5">
        <f t="shared" si="47"/>
        <v>132.92999999999998</v>
      </c>
      <c r="L3039" s="15">
        <f>PRODUCT(VLOOKUP(C3039,'Warehouse Data'!A:H,8,FALSE),D3039)</f>
        <v>3.5578049192258714</v>
      </c>
    </row>
    <row r="3040" spans="1:12" x14ac:dyDescent="0.3">
      <c r="A3040" t="s">
        <v>9001</v>
      </c>
      <c r="B3040" t="s">
        <v>6903</v>
      </c>
      <c r="C3040" t="s">
        <v>3761</v>
      </c>
      <c r="D3040" s="3">
        <v>5</v>
      </c>
      <c r="E3040" s="3" t="s">
        <v>6645</v>
      </c>
      <c r="F3040" s="9">
        <v>45328.989978703656</v>
      </c>
      <c r="G3040" s="9">
        <v>45329.178500000002</v>
      </c>
      <c r="H3040" s="9">
        <v>45329.330256481437</v>
      </c>
      <c r="I3040" s="5" t="str">
        <f>IF(VLOOKUP(B3040, 'Customer Data'!B:C,2,FALSE)='Order Data per SKU'!E3040,"","Different")</f>
        <v>Different</v>
      </c>
      <c r="J3040" s="5">
        <f>VLOOKUP(C3040,'Warehouse Data'!A:G,7,FALSE)</f>
        <v>139.99</v>
      </c>
      <c r="K3040" s="5">
        <f t="shared" si="47"/>
        <v>699.95</v>
      </c>
      <c r="L3040" s="15">
        <f>PRODUCT(VLOOKUP(C3040,'Warehouse Data'!A:H,8,FALSE),D3040)</f>
        <v>10.00815188430362</v>
      </c>
    </row>
    <row r="3041" spans="1:12" x14ac:dyDescent="0.3">
      <c r="A3041" t="s">
        <v>9001</v>
      </c>
      <c r="B3041" t="s">
        <v>6903</v>
      </c>
      <c r="C3041" t="s">
        <v>3924</v>
      </c>
      <c r="D3041" s="3">
        <v>6</v>
      </c>
      <c r="E3041" s="3" t="s">
        <v>6645</v>
      </c>
      <c r="F3041" s="9">
        <v>45328.989978703656</v>
      </c>
      <c r="G3041" s="9">
        <v>45329.041700000002</v>
      </c>
      <c r="H3041" s="9">
        <v>45329.330256481437</v>
      </c>
      <c r="I3041" s="5" t="str">
        <f>IF(VLOOKUP(B3041, 'Customer Data'!B:C,2,FALSE)='Order Data per SKU'!E3041,"","Different")</f>
        <v>Different</v>
      </c>
      <c r="J3041" s="5">
        <f>VLOOKUP(C3041,'Warehouse Data'!A:G,7,FALSE)</f>
        <v>15.99</v>
      </c>
      <c r="K3041" s="5">
        <f t="shared" si="47"/>
        <v>95.94</v>
      </c>
      <c r="L3041" s="15">
        <f>PRODUCT(VLOOKUP(C3041,'Warehouse Data'!A:H,8,FALSE),D3041)</f>
        <v>30.008766684978607</v>
      </c>
    </row>
    <row r="3042" spans="1:12" x14ac:dyDescent="0.3">
      <c r="A3042" t="s">
        <v>9002</v>
      </c>
      <c r="B3042" t="s">
        <v>6733</v>
      </c>
      <c r="C3042" t="s">
        <v>5354</v>
      </c>
      <c r="D3042" s="3">
        <v>6</v>
      </c>
      <c r="E3042" s="3" t="s">
        <v>6623</v>
      </c>
      <c r="F3042" s="9">
        <v>45329.456978703653</v>
      </c>
      <c r="G3042" s="9">
        <v>45329.468800000002</v>
      </c>
      <c r="H3042" s="9">
        <v>45329.485450925873</v>
      </c>
      <c r="I3042" s="5" t="str">
        <f>IF(VLOOKUP(B3042, 'Customer Data'!B:C,2,FALSE)='Order Data per SKU'!E3042,"","Different")</f>
        <v/>
      </c>
      <c r="J3042" s="5">
        <f>VLOOKUP(C3042,'Warehouse Data'!A:G,7,FALSE)</f>
        <v>15.99</v>
      </c>
      <c r="K3042" s="5">
        <f t="shared" si="47"/>
        <v>95.94</v>
      </c>
      <c r="L3042" s="15">
        <f>PRODUCT(VLOOKUP(C3042,'Warehouse Data'!A:H,8,FALSE),D3042)</f>
        <v>1.8039388233410345</v>
      </c>
    </row>
    <row r="3043" spans="1:12" x14ac:dyDescent="0.3">
      <c r="A3043" t="s">
        <v>9002</v>
      </c>
      <c r="B3043" t="s">
        <v>6733</v>
      </c>
      <c r="C3043" t="s">
        <v>5413</v>
      </c>
      <c r="D3043" s="3">
        <v>2</v>
      </c>
      <c r="E3043" s="3" t="s">
        <v>6623</v>
      </c>
      <c r="F3043" s="9">
        <v>45329.456978703653</v>
      </c>
      <c r="G3043" s="9">
        <v>45329.467400000001</v>
      </c>
      <c r="H3043" s="9">
        <v>45329.485450925873</v>
      </c>
      <c r="I3043" s="5" t="str">
        <f>IF(VLOOKUP(B3043, 'Customer Data'!B:C,2,FALSE)='Order Data per SKU'!E3043,"","Different")</f>
        <v/>
      </c>
      <c r="J3043" s="5">
        <f>VLOOKUP(C3043,'Warehouse Data'!A:G,7,FALSE)</f>
        <v>18.989999999999998</v>
      </c>
      <c r="K3043" s="5">
        <f t="shared" si="47"/>
        <v>37.979999999999997</v>
      </c>
      <c r="L3043" s="15">
        <f>PRODUCT(VLOOKUP(C3043,'Warehouse Data'!A:H,8,FALSE),D3043)</f>
        <v>4.0139052743032781</v>
      </c>
    </row>
    <row r="3044" spans="1:12" x14ac:dyDescent="0.3">
      <c r="A3044" t="s">
        <v>9003</v>
      </c>
      <c r="B3044" t="s">
        <v>7000</v>
      </c>
      <c r="C3044" t="s">
        <v>3681</v>
      </c>
      <c r="D3044" s="3">
        <v>5</v>
      </c>
      <c r="E3044" s="3" t="s">
        <v>6636</v>
      </c>
      <c r="F3044" s="9">
        <v>45329.780978703653</v>
      </c>
      <c r="G3044" s="9">
        <v>45329.822699999997</v>
      </c>
      <c r="H3044" s="9">
        <v>45330.201812036983</v>
      </c>
      <c r="I3044" s="5" t="str">
        <f>IF(VLOOKUP(B3044, 'Customer Data'!B:C,2,FALSE)='Order Data per SKU'!E3044,"","Different")</f>
        <v>Different</v>
      </c>
      <c r="J3044" s="5">
        <f>VLOOKUP(C3044,'Warehouse Data'!A:G,7,FALSE)</f>
        <v>59.99</v>
      </c>
      <c r="K3044" s="5">
        <f t="shared" si="47"/>
        <v>299.95</v>
      </c>
      <c r="L3044" s="15">
        <f>PRODUCT(VLOOKUP(C3044,'Warehouse Data'!A:H,8,FALSE),D3044)</f>
        <v>2.5471873569873504</v>
      </c>
    </row>
    <row r="3045" spans="1:12" x14ac:dyDescent="0.3">
      <c r="A3045" t="s">
        <v>9004</v>
      </c>
      <c r="B3045" t="s">
        <v>6881</v>
      </c>
      <c r="C3045" t="s">
        <v>4635</v>
      </c>
      <c r="D3045" s="3">
        <v>6</v>
      </c>
      <c r="E3045" s="3" t="s">
        <v>6661</v>
      </c>
      <c r="F3045" s="9">
        <v>45329.985978703655</v>
      </c>
      <c r="G3045" s="9">
        <v>45330.123099999997</v>
      </c>
      <c r="H3045" s="9">
        <v>45330.191534259211</v>
      </c>
      <c r="I3045" s="5" t="str">
        <f>IF(VLOOKUP(B3045, 'Customer Data'!B:C,2,FALSE)='Order Data per SKU'!E3045,"","Different")</f>
        <v/>
      </c>
      <c r="J3045" s="5">
        <f>VLOOKUP(C3045,'Warehouse Data'!A:G,7,FALSE)</f>
        <v>8.99</v>
      </c>
      <c r="K3045" s="5">
        <f t="shared" si="47"/>
        <v>53.94</v>
      </c>
      <c r="L3045" s="15">
        <f>PRODUCT(VLOOKUP(C3045,'Warehouse Data'!A:H,8,FALSE),D3045)</f>
        <v>42.040539746301747</v>
      </c>
    </row>
    <row r="3046" spans="1:12" x14ac:dyDescent="0.3">
      <c r="A3046" t="s">
        <v>9004</v>
      </c>
      <c r="B3046" t="s">
        <v>6881</v>
      </c>
      <c r="C3046" t="s">
        <v>4030</v>
      </c>
      <c r="D3046" s="3">
        <v>7</v>
      </c>
      <c r="E3046" s="3" t="s">
        <v>6661</v>
      </c>
      <c r="F3046" s="9">
        <v>45329.985978703655</v>
      </c>
      <c r="G3046" s="9">
        <v>45329.999400000001</v>
      </c>
      <c r="H3046" s="9">
        <v>45330.191534259211</v>
      </c>
      <c r="I3046" s="5" t="str">
        <f>IF(VLOOKUP(B3046, 'Customer Data'!B:C,2,FALSE)='Order Data per SKU'!E3046,"","Different")</f>
        <v/>
      </c>
      <c r="J3046" s="5">
        <f>VLOOKUP(C3046,'Warehouse Data'!A:G,7,FALSE)</f>
        <v>14.99</v>
      </c>
      <c r="K3046" s="5">
        <f t="shared" si="47"/>
        <v>104.93</v>
      </c>
      <c r="L3046" s="15">
        <f>PRODUCT(VLOOKUP(C3046,'Warehouse Data'!A:H,8,FALSE),D3046)</f>
        <v>14.053802904169739</v>
      </c>
    </row>
    <row r="3047" spans="1:12" x14ac:dyDescent="0.3">
      <c r="A3047" t="s">
        <v>9004</v>
      </c>
      <c r="B3047" t="s">
        <v>6881</v>
      </c>
      <c r="C3047" t="s">
        <v>5820</v>
      </c>
      <c r="D3047" s="3">
        <v>7</v>
      </c>
      <c r="E3047" s="3" t="s">
        <v>6661</v>
      </c>
      <c r="F3047" s="9">
        <v>45329.985978703655</v>
      </c>
      <c r="G3047" s="9">
        <v>45330.038200000003</v>
      </c>
      <c r="H3047" s="9">
        <v>45330.191534259211</v>
      </c>
      <c r="I3047" s="5" t="str">
        <f>IF(VLOOKUP(B3047, 'Customer Data'!B:C,2,FALSE)='Order Data per SKU'!E3047,"","Different")</f>
        <v/>
      </c>
      <c r="J3047" s="5">
        <f>VLOOKUP(C3047,'Warehouse Data'!A:G,7,FALSE)</f>
        <v>199.99</v>
      </c>
      <c r="K3047" s="5">
        <f t="shared" si="47"/>
        <v>1399.93</v>
      </c>
      <c r="L3047" s="15">
        <f>PRODUCT(VLOOKUP(C3047,'Warehouse Data'!A:H,8,FALSE),D3047)</f>
        <v>0.75029606000091753</v>
      </c>
    </row>
    <row r="3048" spans="1:12" x14ac:dyDescent="0.3">
      <c r="A3048" t="s">
        <v>9005</v>
      </c>
      <c r="B3048" t="s">
        <v>6798</v>
      </c>
      <c r="C3048" t="s">
        <v>3170</v>
      </c>
      <c r="D3048" s="3">
        <v>3</v>
      </c>
      <c r="E3048" s="3" t="s">
        <v>6628</v>
      </c>
      <c r="F3048" s="9">
        <v>45330.014978703657</v>
      </c>
      <c r="G3048" s="9">
        <v>45330.337899999999</v>
      </c>
      <c r="H3048" s="9">
        <v>45330.436506481434</v>
      </c>
      <c r="I3048" s="5" t="str">
        <f>IF(VLOOKUP(B3048, 'Customer Data'!B:C,2,FALSE)='Order Data per SKU'!E3048,"","Different")</f>
        <v/>
      </c>
      <c r="J3048" s="5">
        <f>VLOOKUP(C3048,'Warehouse Data'!A:G,7,FALSE)</f>
        <v>29.99</v>
      </c>
      <c r="K3048" s="5">
        <f t="shared" si="47"/>
        <v>89.97</v>
      </c>
      <c r="L3048" s="15">
        <f>PRODUCT(VLOOKUP(C3048,'Warehouse Data'!A:H,8,FALSE),D3048)</f>
        <v>15.016122089586521</v>
      </c>
    </row>
    <row r="3049" spans="1:12" x14ac:dyDescent="0.3">
      <c r="A3049" t="s">
        <v>9006</v>
      </c>
      <c r="B3049" t="s">
        <v>7118</v>
      </c>
      <c r="C3049" t="s">
        <v>5169</v>
      </c>
      <c r="D3049" s="3">
        <v>4</v>
      </c>
      <c r="E3049" s="3" t="s">
        <v>6636</v>
      </c>
      <c r="F3049" s="9">
        <v>45330.20697870366</v>
      </c>
      <c r="G3049" s="9">
        <v>45330.2163</v>
      </c>
      <c r="H3049" s="9">
        <v>45330.645173148107</v>
      </c>
      <c r="I3049" s="5" t="str">
        <f>IF(VLOOKUP(B3049, 'Customer Data'!B:C,2,FALSE)='Order Data per SKU'!E3049,"","Different")</f>
        <v/>
      </c>
      <c r="J3049" s="5">
        <f>VLOOKUP(C3049,'Warehouse Data'!A:G,7,FALSE)</f>
        <v>28.99</v>
      </c>
      <c r="K3049" s="5">
        <f t="shared" si="47"/>
        <v>115.96</v>
      </c>
      <c r="L3049" s="15">
        <f>PRODUCT(VLOOKUP(C3049,'Warehouse Data'!A:H,8,FALSE),D3049)</f>
        <v>120.00905760746625</v>
      </c>
    </row>
    <row r="3050" spans="1:12" x14ac:dyDescent="0.3">
      <c r="A3050" t="s">
        <v>9006</v>
      </c>
      <c r="B3050" t="s">
        <v>7118</v>
      </c>
      <c r="C3050" t="s">
        <v>4881</v>
      </c>
      <c r="D3050" s="3">
        <v>3</v>
      </c>
      <c r="E3050" s="3" t="s">
        <v>6636</v>
      </c>
      <c r="F3050" s="9">
        <v>45330.20697870366</v>
      </c>
      <c r="G3050" s="9">
        <v>45330.487800000003</v>
      </c>
      <c r="H3050" s="9">
        <v>45330.645173148107</v>
      </c>
      <c r="I3050" s="5" t="str">
        <f>IF(VLOOKUP(B3050, 'Customer Data'!B:C,2,FALSE)='Order Data per SKU'!E3050,"","Different")</f>
        <v/>
      </c>
      <c r="J3050" s="5">
        <f>VLOOKUP(C3050,'Warehouse Data'!A:G,7,FALSE)</f>
        <v>12.99</v>
      </c>
      <c r="K3050" s="5">
        <f t="shared" si="47"/>
        <v>38.97</v>
      </c>
      <c r="L3050" s="15">
        <f>PRODUCT(VLOOKUP(C3050,'Warehouse Data'!A:H,8,FALSE),D3050)</f>
        <v>30.002407664822485</v>
      </c>
    </row>
    <row r="3051" spans="1:12" x14ac:dyDescent="0.3">
      <c r="A3051" t="s">
        <v>9006</v>
      </c>
      <c r="B3051" t="s">
        <v>7118</v>
      </c>
      <c r="C3051" t="s">
        <v>3623</v>
      </c>
      <c r="D3051" s="3">
        <v>5</v>
      </c>
      <c r="E3051" s="3" t="s">
        <v>6636</v>
      </c>
      <c r="F3051" s="9">
        <v>45330.20697870366</v>
      </c>
      <c r="G3051" s="9">
        <v>45330.596100000002</v>
      </c>
      <c r="H3051" s="9">
        <v>45330.645173148107</v>
      </c>
      <c r="I3051" s="5" t="str">
        <f>IF(VLOOKUP(B3051, 'Customer Data'!B:C,2,FALSE)='Order Data per SKU'!E3051,"","Different")</f>
        <v/>
      </c>
      <c r="J3051" s="5">
        <f>VLOOKUP(C3051,'Warehouse Data'!A:G,7,FALSE)</f>
        <v>64.989999999999995</v>
      </c>
      <c r="K3051" s="5">
        <f t="shared" si="47"/>
        <v>324.95</v>
      </c>
      <c r="L3051" s="15">
        <f>PRODUCT(VLOOKUP(C3051,'Warehouse Data'!A:H,8,FALSE),D3051)</f>
        <v>210.03576878623159</v>
      </c>
    </row>
    <row r="3052" spans="1:12" x14ac:dyDescent="0.3">
      <c r="A3052" t="s">
        <v>9007</v>
      </c>
      <c r="B3052" t="s">
        <v>7129</v>
      </c>
      <c r="C3052" t="s">
        <v>3821</v>
      </c>
      <c r="D3052" s="3">
        <v>5</v>
      </c>
      <c r="E3052" s="3" t="s">
        <v>6661</v>
      </c>
      <c r="F3052" s="9">
        <v>45330.412978703658</v>
      </c>
      <c r="G3052" s="9">
        <v>45330.777099999999</v>
      </c>
      <c r="H3052" s="9">
        <v>45330.990062036988</v>
      </c>
      <c r="I3052" s="5" t="str">
        <f>IF(VLOOKUP(B3052, 'Customer Data'!B:C,2,FALSE)='Order Data per SKU'!E3052,"","Different")</f>
        <v/>
      </c>
      <c r="J3052" s="5">
        <f>VLOOKUP(C3052,'Warehouse Data'!A:G,7,FALSE)</f>
        <v>99.99</v>
      </c>
      <c r="K3052" s="5">
        <f t="shared" si="47"/>
        <v>499.95</v>
      </c>
      <c r="L3052" s="15">
        <f>PRODUCT(VLOOKUP(C3052,'Warehouse Data'!A:H,8,FALSE),D3052)</f>
        <v>4.5185852762676477</v>
      </c>
    </row>
    <row r="3053" spans="1:12" x14ac:dyDescent="0.3">
      <c r="A3053" t="s">
        <v>9007</v>
      </c>
      <c r="B3053" t="s">
        <v>7129</v>
      </c>
      <c r="C3053" t="s">
        <v>5354</v>
      </c>
      <c r="D3053" s="3">
        <v>4</v>
      </c>
      <c r="E3053" s="3" t="s">
        <v>6661</v>
      </c>
      <c r="F3053" s="9">
        <v>45330.412978703658</v>
      </c>
      <c r="G3053" s="9">
        <v>45330.631000000001</v>
      </c>
      <c r="H3053" s="9">
        <v>45330.990062036988</v>
      </c>
      <c r="I3053" s="5" t="str">
        <f>IF(VLOOKUP(B3053, 'Customer Data'!B:C,2,FALSE)='Order Data per SKU'!E3053,"","Different")</f>
        <v/>
      </c>
      <c r="J3053" s="5">
        <f>VLOOKUP(C3053,'Warehouse Data'!A:G,7,FALSE)</f>
        <v>15.99</v>
      </c>
      <c r="K3053" s="5">
        <f t="shared" si="47"/>
        <v>63.96</v>
      </c>
      <c r="L3053" s="15">
        <f>PRODUCT(VLOOKUP(C3053,'Warehouse Data'!A:H,8,FALSE),D3053)</f>
        <v>1.2026258822273563</v>
      </c>
    </row>
    <row r="3054" spans="1:12" x14ac:dyDescent="0.3">
      <c r="A3054" t="s">
        <v>9008</v>
      </c>
      <c r="B3054" t="s">
        <v>7128</v>
      </c>
      <c r="C3054" t="s">
        <v>5515</v>
      </c>
      <c r="D3054" s="3">
        <v>10</v>
      </c>
      <c r="E3054" s="3" t="s">
        <v>6640</v>
      </c>
      <c r="F3054" s="9">
        <v>45330.42297870366</v>
      </c>
      <c r="G3054" s="9">
        <v>45330.878100000002</v>
      </c>
      <c r="H3054" s="9">
        <v>45330.930617592552</v>
      </c>
      <c r="I3054" s="5" t="str">
        <f>IF(VLOOKUP(B3054, 'Customer Data'!B:C,2,FALSE)='Order Data per SKU'!E3054,"","Different")</f>
        <v/>
      </c>
      <c r="J3054" s="5">
        <f>VLOOKUP(C3054,'Warehouse Data'!A:G,7,FALSE)</f>
        <v>49.99</v>
      </c>
      <c r="K3054" s="5">
        <f t="shared" si="47"/>
        <v>499.90000000000003</v>
      </c>
      <c r="L3054" s="15">
        <f>PRODUCT(VLOOKUP(C3054,'Warehouse Data'!A:H,8,FALSE),D3054)</f>
        <v>10.067963607897584</v>
      </c>
    </row>
    <row r="3055" spans="1:12" x14ac:dyDescent="0.3">
      <c r="A3055" t="s">
        <v>9008</v>
      </c>
      <c r="B3055" t="s">
        <v>7128</v>
      </c>
      <c r="C3055" t="s">
        <v>4084</v>
      </c>
      <c r="D3055" s="3">
        <v>2</v>
      </c>
      <c r="E3055" s="3" t="s">
        <v>6640</v>
      </c>
      <c r="F3055" s="9">
        <v>45330.42297870366</v>
      </c>
      <c r="G3055" s="9">
        <v>45330.900399999999</v>
      </c>
      <c r="H3055" s="9">
        <v>45330.930617592552</v>
      </c>
      <c r="I3055" s="5" t="str">
        <f>IF(VLOOKUP(B3055, 'Customer Data'!B:C,2,FALSE)='Order Data per SKU'!E3055,"","Different")</f>
        <v/>
      </c>
      <c r="J3055" s="5">
        <f>VLOOKUP(C3055,'Warehouse Data'!A:G,7,FALSE)</f>
        <v>29.99</v>
      </c>
      <c r="K3055" s="5">
        <f t="shared" si="47"/>
        <v>59.98</v>
      </c>
      <c r="L3055" s="15">
        <f>PRODUCT(VLOOKUP(C3055,'Warehouse Data'!A:H,8,FALSE),D3055)</f>
        <v>0.20739380825538523</v>
      </c>
    </row>
    <row r="3056" spans="1:12" x14ac:dyDescent="0.3">
      <c r="A3056" t="s">
        <v>9009</v>
      </c>
      <c r="B3056" t="s">
        <v>7023</v>
      </c>
      <c r="C3056" t="s">
        <v>3621</v>
      </c>
      <c r="D3056" s="3">
        <v>3</v>
      </c>
      <c r="E3056" s="3" t="s">
        <v>6623</v>
      </c>
      <c r="F3056" s="9">
        <v>45330.63697870366</v>
      </c>
      <c r="G3056" s="9">
        <v>45330.668400000002</v>
      </c>
      <c r="H3056" s="9">
        <v>45331.496700925883</v>
      </c>
      <c r="I3056" s="5" t="str">
        <f>IF(VLOOKUP(B3056, 'Customer Data'!B:C,2,FALSE)='Order Data per SKU'!E3056,"","Different")</f>
        <v>Different</v>
      </c>
      <c r="J3056" s="5">
        <f>VLOOKUP(C3056,'Warehouse Data'!A:G,7,FALSE)</f>
        <v>5.99</v>
      </c>
      <c r="K3056" s="5">
        <f t="shared" si="47"/>
        <v>17.97</v>
      </c>
      <c r="L3056" s="15">
        <f>PRODUCT(VLOOKUP(C3056,'Warehouse Data'!A:H,8,FALSE),D3056)</f>
        <v>90.017108624179841</v>
      </c>
    </row>
    <row r="3057" spans="1:12" x14ac:dyDescent="0.3">
      <c r="A3057" t="s">
        <v>9010</v>
      </c>
      <c r="B3057" t="s">
        <v>7069</v>
      </c>
      <c r="C3057" t="s">
        <v>3594</v>
      </c>
      <c r="D3057" s="3">
        <v>5</v>
      </c>
      <c r="E3057" s="3" t="s">
        <v>6641</v>
      </c>
      <c r="F3057" s="9">
        <v>45330.885978703664</v>
      </c>
      <c r="G3057" s="9">
        <v>45330.999900000003</v>
      </c>
      <c r="H3057" s="9">
        <v>45331.118617592554</v>
      </c>
      <c r="I3057" s="5" t="str">
        <f>IF(VLOOKUP(B3057, 'Customer Data'!B:C,2,FALSE)='Order Data per SKU'!E3057,"","Different")</f>
        <v/>
      </c>
      <c r="J3057" s="5">
        <f>VLOOKUP(C3057,'Warehouse Data'!A:G,7,FALSE)</f>
        <v>4.99</v>
      </c>
      <c r="K3057" s="5">
        <f t="shared" si="47"/>
        <v>24.950000000000003</v>
      </c>
      <c r="L3057" s="15">
        <f>PRODUCT(VLOOKUP(C3057,'Warehouse Data'!A:H,8,FALSE),D3057)</f>
        <v>0.5343315176664617</v>
      </c>
    </row>
    <row r="3058" spans="1:12" x14ac:dyDescent="0.3">
      <c r="A3058" t="s">
        <v>9010</v>
      </c>
      <c r="B3058" t="s">
        <v>7069</v>
      </c>
      <c r="C3058" t="s">
        <v>3049</v>
      </c>
      <c r="D3058" s="3">
        <v>6</v>
      </c>
      <c r="E3058" s="3" t="s">
        <v>6641</v>
      </c>
      <c r="F3058" s="9">
        <v>45330.885978703664</v>
      </c>
      <c r="G3058" s="9">
        <v>45331.092299999997</v>
      </c>
      <c r="H3058" s="9">
        <v>45331.118617592554</v>
      </c>
      <c r="I3058" s="5" t="str">
        <f>IF(VLOOKUP(B3058, 'Customer Data'!B:C,2,FALSE)='Order Data per SKU'!E3058,"","Different")</f>
        <v/>
      </c>
      <c r="J3058" s="5">
        <f>VLOOKUP(C3058,'Warehouse Data'!A:G,7,FALSE)</f>
        <v>24.99</v>
      </c>
      <c r="K3058" s="5">
        <f t="shared" si="47"/>
        <v>149.94</v>
      </c>
      <c r="L3058" s="15">
        <f>PRODUCT(VLOOKUP(C3058,'Warehouse Data'!A:H,8,FALSE),D3058)</f>
        <v>120.04444623939366</v>
      </c>
    </row>
    <row r="3059" spans="1:12" x14ac:dyDescent="0.3">
      <c r="A3059" t="s">
        <v>9011</v>
      </c>
      <c r="B3059" t="s">
        <v>7055</v>
      </c>
      <c r="C3059" t="s">
        <v>3379</v>
      </c>
      <c r="D3059" s="3">
        <v>7</v>
      </c>
      <c r="E3059" s="3" t="s">
        <v>6654</v>
      </c>
      <c r="F3059" s="9">
        <v>45331.004978703662</v>
      </c>
      <c r="G3059" s="9">
        <v>45331.154600000002</v>
      </c>
      <c r="H3059" s="9">
        <v>45331.76400648144</v>
      </c>
      <c r="I3059" s="5" t="str">
        <f>IF(VLOOKUP(B3059, 'Customer Data'!B:C,2,FALSE)='Order Data per SKU'!E3059,"","Different")</f>
        <v>Different</v>
      </c>
      <c r="J3059" s="5">
        <f>VLOOKUP(C3059,'Warehouse Data'!A:G,7,FALSE)</f>
        <v>21.99</v>
      </c>
      <c r="K3059" s="5">
        <f t="shared" si="47"/>
        <v>153.92999999999998</v>
      </c>
      <c r="L3059" s="15">
        <f>PRODUCT(VLOOKUP(C3059,'Warehouse Data'!A:H,8,FALSE),D3059)</f>
        <v>2.1026329820085783</v>
      </c>
    </row>
    <row r="3060" spans="1:12" x14ac:dyDescent="0.3">
      <c r="A3060" t="s">
        <v>9012</v>
      </c>
      <c r="B3060" t="s">
        <v>6850</v>
      </c>
      <c r="C3060" t="s">
        <v>3738</v>
      </c>
      <c r="D3060" s="3">
        <v>5</v>
      </c>
      <c r="E3060" s="3" t="s">
        <v>6650</v>
      </c>
      <c r="F3060" s="9">
        <v>45331.023978703663</v>
      </c>
      <c r="G3060" s="9">
        <v>45331.556600000004</v>
      </c>
      <c r="H3060" s="9">
        <v>45331.873284259222</v>
      </c>
      <c r="I3060" s="5" t="str">
        <f>IF(VLOOKUP(B3060, 'Customer Data'!B:C,2,FALSE)='Order Data per SKU'!E3060,"","Different")</f>
        <v/>
      </c>
      <c r="J3060" s="5">
        <f>VLOOKUP(C3060,'Warehouse Data'!A:G,7,FALSE)</f>
        <v>17.989999999999998</v>
      </c>
      <c r="K3060" s="5">
        <f t="shared" si="47"/>
        <v>89.949999999999989</v>
      </c>
      <c r="L3060" s="15">
        <f>PRODUCT(VLOOKUP(C3060,'Warehouse Data'!A:H,8,FALSE),D3060)</f>
        <v>15.027756624593604</v>
      </c>
    </row>
    <row r="3061" spans="1:12" x14ac:dyDescent="0.3">
      <c r="A3061" t="s">
        <v>9012</v>
      </c>
      <c r="B3061" t="s">
        <v>6850</v>
      </c>
      <c r="C3061" t="s">
        <v>5967</v>
      </c>
      <c r="D3061" s="3">
        <v>3</v>
      </c>
      <c r="E3061" s="3" t="s">
        <v>6650</v>
      </c>
      <c r="F3061" s="9">
        <v>45331.023978703663</v>
      </c>
      <c r="G3061" s="9">
        <v>45331.330600000001</v>
      </c>
      <c r="H3061" s="9">
        <v>45331.873284259222</v>
      </c>
      <c r="I3061" s="5" t="str">
        <f>IF(VLOOKUP(B3061, 'Customer Data'!B:C,2,FALSE)='Order Data per SKU'!E3061,"","Different")</f>
        <v/>
      </c>
      <c r="J3061" s="5">
        <f>VLOOKUP(C3061,'Warehouse Data'!A:G,7,FALSE)</f>
        <v>99.99</v>
      </c>
      <c r="K3061" s="5">
        <f t="shared" si="47"/>
        <v>299.96999999999997</v>
      </c>
      <c r="L3061" s="15">
        <f>PRODUCT(VLOOKUP(C3061,'Warehouse Data'!A:H,8,FALSE),D3061)</f>
        <v>1.5170817305860977</v>
      </c>
    </row>
    <row r="3062" spans="1:12" x14ac:dyDescent="0.3">
      <c r="A3062" t="s">
        <v>9012</v>
      </c>
      <c r="B3062" t="s">
        <v>6850</v>
      </c>
      <c r="C3062" t="s">
        <v>3242</v>
      </c>
      <c r="D3062" s="3">
        <v>4</v>
      </c>
      <c r="E3062" s="3" t="s">
        <v>6650</v>
      </c>
      <c r="F3062" s="9">
        <v>45331.023978703663</v>
      </c>
      <c r="G3062" s="9">
        <v>45331.6705</v>
      </c>
      <c r="H3062" s="9">
        <v>45331.873284259222</v>
      </c>
      <c r="I3062" s="5" t="str">
        <f>IF(VLOOKUP(B3062, 'Customer Data'!B:C,2,FALSE)='Order Data per SKU'!E3062,"","Different")</f>
        <v/>
      </c>
      <c r="J3062" s="5">
        <f>VLOOKUP(C3062,'Warehouse Data'!A:G,7,FALSE)</f>
        <v>29.99</v>
      </c>
      <c r="K3062" s="5">
        <f t="shared" si="47"/>
        <v>119.96</v>
      </c>
      <c r="L3062" s="15">
        <f>PRODUCT(VLOOKUP(C3062,'Warehouse Data'!A:H,8,FALSE),D3062)</f>
        <v>1.2129026153167632</v>
      </c>
    </row>
    <row r="3063" spans="1:12" x14ac:dyDescent="0.3">
      <c r="A3063" t="s">
        <v>9012</v>
      </c>
      <c r="B3063" t="s">
        <v>6850</v>
      </c>
      <c r="C3063" t="s">
        <v>5195</v>
      </c>
      <c r="D3063" s="3">
        <v>9</v>
      </c>
      <c r="E3063" s="3" t="s">
        <v>6650</v>
      </c>
      <c r="F3063" s="9">
        <v>45331.023978703663</v>
      </c>
      <c r="G3063" s="9">
        <v>45331.509400000003</v>
      </c>
      <c r="H3063" s="9">
        <v>45331.873284259222</v>
      </c>
      <c r="I3063" s="5" t="str">
        <f>IF(VLOOKUP(B3063, 'Customer Data'!B:C,2,FALSE)='Order Data per SKU'!E3063,"","Different")</f>
        <v/>
      </c>
      <c r="J3063" s="5">
        <f>VLOOKUP(C3063,'Warehouse Data'!A:G,7,FALSE)</f>
        <v>30.99</v>
      </c>
      <c r="K3063" s="5">
        <f t="shared" si="47"/>
        <v>278.90999999999997</v>
      </c>
      <c r="L3063" s="15">
        <f>PRODUCT(VLOOKUP(C3063,'Warehouse Data'!A:H,8,FALSE),D3063)</f>
        <v>45.08463540200114</v>
      </c>
    </row>
    <row r="3064" spans="1:12" x14ac:dyDescent="0.3">
      <c r="A3064" t="s">
        <v>9013</v>
      </c>
      <c r="B3064" t="s">
        <v>7271</v>
      </c>
      <c r="C3064" t="s">
        <v>4548</v>
      </c>
      <c r="D3064" s="3">
        <v>10</v>
      </c>
      <c r="E3064" s="3" t="s">
        <v>6655</v>
      </c>
      <c r="F3064" s="9">
        <v>45331.463978703665</v>
      </c>
      <c r="G3064" s="9">
        <v>45331.640599999999</v>
      </c>
      <c r="H3064" s="9">
        <v>45331.829950925887</v>
      </c>
      <c r="I3064" s="5" t="str">
        <f>IF(VLOOKUP(B3064, 'Customer Data'!B:C,2,FALSE)='Order Data per SKU'!E3064,"","Different")</f>
        <v>Different</v>
      </c>
      <c r="J3064" s="5">
        <f>VLOOKUP(C3064,'Warehouse Data'!A:G,7,FALSE)</f>
        <v>11.99</v>
      </c>
      <c r="K3064" s="5">
        <f t="shared" si="47"/>
        <v>119.9</v>
      </c>
      <c r="L3064" s="15">
        <f>PRODUCT(VLOOKUP(C3064,'Warehouse Data'!A:H,8,FALSE),D3064)</f>
        <v>50.013750022517769</v>
      </c>
    </row>
    <row r="3065" spans="1:12" x14ac:dyDescent="0.3">
      <c r="A3065" t="s">
        <v>9013</v>
      </c>
      <c r="B3065" t="s">
        <v>7271</v>
      </c>
      <c r="C3065" t="s">
        <v>5275</v>
      </c>
      <c r="D3065" s="3">
        <v>9</v>
      </c>
      <c r="E3065" s="3" t="s">
        <v>6655</v>
      </c>
      <c r="F3065" s="9">
        <v>45331.463978703665</v>
      </c>
      <c r="G3065" s="9">
        <v>45331.496700000003</v>
      </c>
      <c r="H3065" s="9">
        <v>45331.829950925887</v>
      </c>
      <c r="I3065" s="5" t="str">
        <f>IF(VLOOKUP(B3065, 'Customer Data'!B:C,2,FALSE)='Order Data per SKU'!E3065,"","Different")</f>
        <v>Different</v>
      </c>
      <c r="J3065" s="5">
        <f>VLOOKUP(C3065,'Warehouse Data'!A:G,7,FALSE)</f>
        <v>21.99</v>
      </c>
      <c r="K3065" s="5">
        <f t="shared" si="47"/>
        <v>197.91</v>
      </c>
      <c r="L3065" s="15">
        <f>PRODUCT(VLOOKUP(C3065,'Warehouse Data'!A:H,8,FALSE),D3065)</f>
        <v>1.8484156047171325</v>
      </c>
    </row>
    <row r="3066" spans="1:12" x14ac:dyDescent="0.3">
      <c r="A3066" t="s">
        <v>9014</v>
      </c>
      <c r="B3066" t="s">
        <v>6942</v>
      </c>
      <c r="C3066" t="s">
        <v>4317</v>
      </c>
      <c r="D3066" s="3">
        <v>5</v>
      </c>
      <c r="E3066" s="3" t="s">
        <v>6619</v>
      </c>
      <c r="F3066" s="9">
        <v>45331.706978703667</v>
      </c>
      <c r="G3066" s="9">
        <v>45332.253900000003</v>
      </c>
      <c r="H3066" s="9">
        <v>45332.295867592555</v>
      </c>
      <c r="I3066" s="5" t="str">
        <f>IF(VLOOKUP(B3066, 'Customer Data'!B:C,2,FALSE)='Order Data per SKU'!E3066,"","Different")</f>
        <v/>
      </c>
      <c r="J3066" s="5">
        <f>VLOOKUP(C3066,'Warehouse Data'!A:G,7,FALSE)</f>
        <v>89.99</v>
      </c>
      <c r="K3066" s="5">
        <f t="shared" si="47"/>
        <v>449.95</v>
      </c>
      <c r="L3066" s="15">
        <f>PRODUCT(VLOOKUP(C3066,'Warehouse Data'!A:H,8,FALSE),D3066)</f>
        <v>6.0343621237548426</v>
      </c>
    </row>
    <row r="3067" spans="1:12" x14ac:dyDescent="0.3">
      <c r="A3067" t="s">
        <v>9014</v>
      </c>
      <c r="B3067" t="s">
        <v>6942</v>
      </c>
      <c r="C3067" t="s">
        <v>4775</v>
      </c>
      <c r="D3067" s="3">
        <v>6</v>
      </c>
      <c r="E3067" s="3" t="s">
        <v>6619</v>
      </c>
      <c r="F3067" s="9">
        <v>45331.706978703667</v>
      </c>
      <c r="G3067" s="9">
        <v>45331.809800000003</v>
      </c>
      <c r="H3067" s="9">
        <v>45332.295867592555</v>
      </c>
      <c r="I3067" s="5" t="str">
        <f>IF(VLOOKUP(B3067, 'Customer Data'!B:C,2,FALSE)='Order Data per SKU'!E3067,"","Different")</f>
        <v/>
      </c>
      <c r="J3067" s="5">
        <f>VLOOKUP(C3067,'Warehouse Data'!A:G,7,FALSE)</f>
        <v>15.99</v>
      </c>
      <c r="K3067" s="5">
        <f t="shared" si="47"/>
        <v>95.94</v>
      </c>
      <c r="L3067" s="15">
        <f>PRODUCT(VLOOKUP(C3067,'Warehouse Data'!A:H,8,FALSE),D3067)</f>
        <v>48.015890806524155</v>
      </c>
    </row>
    <row r="3068" spans="1:12" x14ac:dyDescent="0.3">
      <c r="A3068" t="s">
        <v>9015</v>
      </c>
      <c r="B3068" t="s">
        <v>6750</v>
      </c>
      <c r="C3068" t="s">
        <v>5833</v>
      </c>
      <c r="D3068" s="3">
        <v>6</v>
      </c>
      <c r="E3068" s="3" t="s">
        <v>6625</v>
      </c>
      <c r="F3068" s="9">
        <v>45332.086978703664</v>
      </c>
      <c r="G3068" s="9">
        <v>45332.1512</v>
      </c>
      <c r="H3068" s="9">
        <v>45332.201562037</v>
      </c>
      <c r="I3068" s="5" t="str">
        <f>IF(VLOOKUP(B3068, 'Customer Data'!B:C,2,FALSE)='Order Data per SKU'!E3068,"","Different")</f>
        <v>Different</v>
      </c>
      <c r="J3068" s="5">
        <f>VLOOKUP(C3068,'Warehouse Data'!A:G,7,FALSE)</f>
        <v>29.99</v>
      </c>
      <c r="K3068" s="5">
        <f t="shared" si="47"/>
        <v>179.94</v>
      </c>
      <c r="L3068" s="15">
        <f>PRODUCT(VLOOKUP(C3068,'Warehouse Data'!A:H,8,FALSE),D3068)</f>
        <v>90.059029822656512</v>
      </c>
    </row>
    <row r="3069" spans="1:12" x14ac:dyDescent="0.3">
      <c r="A3069" t="s">
        <v>9016</v>
      </c>
      <c r="B3069" t="s">
        <v>6806</v>
      </c>
      <c r="C3069" t="s">
        <v>4460</v>
      </c>
      <c r="D3069" s="3">
        <v>5</v>
      </c>
      <c r="E3069" s="3" t="s">
        <v>6631</v>
      </c>
      <c r="F3069" s="9">
        <v>45332.496978703668</v>
      </c>
      <c r="G3069" s="9">
        <v>45333.294600000001</v>
      </c>
      <c r="H3069" s="9">
        <v>45333.347673148113</v>
      </c>
      <c r="I3069" s="5" t="str">
        <f>IF(VLOOKUP(B3069, 'Customer Data'!B:C,2,FALSE)='Order Data per SKU'!E3069,"","Different")</f>
        <v>Different</v>
      </c>
      <c r="J3069" s="5">
        <f>VLOOKUP(C3069,'Warehouse Data'!A:G,7,FALSE)</f>
        <v>39.99</v>
      </c>
      <c r="K3069" s="5">
        <f t="shared" si="47"/>
        <v>199.95000000000002</v>
      </c>
      <c r="L3069" s="15">
        <f>PRODUCT(VLOOKUP(C3069,'Warehouse Data'!A:H,8,FALSE),D3069)</f>
        <v>15.004536871472045</v>
      </c>
    </row>
    <row r="3070" spans="1:12" x14ac:dyDescent="0.3">
      <c r="A3070" t="s">
        <v>9016</v>
      </c>
      <c r="B3070" t="s">
        <v>6806</v>
      </c>
      <c r="C3070" t="s">
        <v>5468</v>
      </c>
      <c r="D3070" s="3">
        <v>3</v>
      </c>
      <c r="E3070" s="3" t="s">
        <v>6631</v>
      </c>
      <c r="F3070" s="9">
        <v>45332.496978703668</v>
      </c>
      <c r="G3070" s="9">
        <v>45333.098599999998</v>
      </c>
      <c r="H3070" s="9">
        <v>45333.347673148113</v>
      </c>
      <c r="I3070" s="5" t="str">
        <f>IF(VLOOKUP(B3070, 'Customer Data'!B:C,2,FALSE)='Order Data per SKU'!E3070,"","Different")</f>
        <v>Different</v>
      </c>
      <c r="J3070" s="5">
        <f>VLOOKUP(C3070,'Warehouse Data'!A:G,7,FALSE)</f>
        <v>29.99</v>
      </c>
      <c r="K3070" s="5">
        <f t="shared" si="47"/>
        <v>89.97</v>
      </c>
      <c r="L3070" s="15">
        <f>PRODUCT(VLOOKUP(C3070,'Warehouse Data'!A:H,8,FALSE),D3070)</f>
        <v>3.0023522000497751</v>
      </c>
    </row>
    <row r="3071" spans="1:12" x14ac:dyDescent="0.3">
      <c r="A3071" t="s">
        <v>9017</v>
      </c>
      <c r="B3071" t="s">
        <v>7043</v>
      </c>
      <c r="C3071" t="s">
        <v>3024</v>
      </c>
      <c r="D3071" s="3">
        <v>7</v>
      </c>
      <c r="E3071" s="3" t="s">
        <v>6623</v>
      </c>
      <c r="F3071" s="9">
        <v>45332.616978703671</v>
      </c>
      <c r="G3071" s="9">
        <v>45332.993900000001</v>
      </c>
      <c r="H3071" s="9">
        <v>45333.044062037006</v>
      </c>
      <c r="I3071" s="5" t="str">
        <f>IF(VLOOKUP(B3071, 'Customer Data'!B:C,2,FALSE)='Order Data per SKU'!E3071,"","Different")</f>
        <v/>
      </c>
      <c r="J3071" s="5">
        <f>VLOOKUP(C3071,'Warehouse Data'!A:G,7,FALSE)</f>
        <v>33.99</v>
      </c>
      <c r="K3071" s="5">
        <f t="shared" si="47"/>
        <v>237.93</v>
      </c>
      <c r="L3071" s="15">
        <f>PRODUCT(VLOOKUP(C3071,'Warehouse Data'!A:H,8,FALSE),D3071)</f>
        <v>0.71868004218295489</v>
      </c>
    </row>
    <row r="3072" spans="1:12" x14ac:dyDescent="0.3">
      <c r="A3072" t="s">
        <v>9017</v>
      </c>
      <c r="B3072" t="s">
        <v>7043</v>
      </c>
      <c r="C3072" t="s">
        <v>5812</v>
      </c>
      <c r="D3072" s="3">
        <v>7</v>
      </c>
      <c r="E3072" s="3" t="s">
        <v>6623</v>
      </c>
      <c r="F3072" s="9">
        <v>45332.616978703671</v>
      </c>
      <c r="G3072" s="9">
        <v>45333.01</v>
      </c>
      <c r="H3072" s="9">
        <v>45333.044062037006</v>
      </c>
      <c r="I3072" s="5" t="str">
        <f>IF(VLOOKUP(B3072, 'Customer Data'!B:C,2,FALSE)='Order Data per SKU'!E3072,"","Different")</f>
        <v/>
      </c>
      <c r="J3072" s="5">
        <f>VLOOKUP(C3072,'Warehouse Data'!A:G,7,FALSE)</f>
        <v>69.989999999999995</v>
      </c>
      <c r="K3072" s="5">
        <f t="shared" si="47"/>
        <v>489.92999999999995</v>
      </c>
      <c r="L3072" s="15">
        <f>PRODUCT(VLOOKUP(C3072,'Warehouse Data'!A:H,8,FALSE),D3072)</f>
        <v>70.069280025882449</v>
      </c>
    </row>
    <row r="3073" spans="1:12" x14ac:dyDescent="0.3">
      <c r="A3073" t="s">
        <v>9018</v>
      </c>
      <c r="B3073" t="s">
        <v>7041</v>
      </c>
      <c r="C3073" t="s">
        <v>4700</v>
      </c>
      <c r="D3073" s="3">
        <v>4</v>
      </c>
      <c r="E3073" s="3" t="s">
        <v>6651</v>
      </c>
      <c r="F3073" s="9">
        <v>45332.868978703671</v>
      </c>
      <c r="G3073" s="9">
        <v>45332.964800000002</v>
      </c>
      <c r="H3073" s="9">
        <v>45332.982173148113</v>
      </c>
      <c r="I3073" s="5" t="str">
        <f>IF(VLOOKUP(B3073, 'Customer Data'!B:C,2,FALSE)='Order Data per SKU'!E3073,"","Different")</f>
        <v/>
      </c>
      <c r="J3073" s="5">
        <f>VLOOKUP(C3073,'Warehouse Data'!A:G,7,FALSE)</f>
        <v>13.99</v>
      </c>
      <c r="K3073" s="5">
        <f t="shared" si="47"/>
        <v>55.96</v>
      </c>
      <c r="L3073" s="15">
        <f>PRODUCT(VLOOKUP(C3073,'Warehouse Data'!A:H,8,FALSE),D3073)</f>
        <v>0.40481391340385792</v>
      </c>
    </row>
    <row r="3074" spans="1:12" x14ac:dyDescent="0.3">
      <c r="A3074" t="s">
        <v>9019</v>
      </c>
      <c r="B3074" t="s">
        <v>6762</v>
      </c>
      <c r="C3074" t="s">
        <v>3416</v>
      </c>
      <c r="D3074" s="3">
        <v>4</v>
      </c>
      <c r="E3074" s="3" t="s">
        <v>6660</v>
      </c>
      <c r="F3074" s="9">
        <v>45332.887978703671</v>
      </c>
      <c r="G3074" s="9">
        <v>45333.355300000003</v>
      </c>
      <c r="H3074" s="9">
        <v>45333.446312037006</v>
      </c>
      <c r="I3074" s="5" t="str">
        <f>IF(VLOOKUP(B3074, 'Customer Data'!B:C,2,FALSE)='Order Data per SKU'!E3074,"","Different")</f>
        <v/>
      </c>
      <c r="J3074" s="5">
        <f>VLOOKUP(C3074,'Warehouse Data'!A:G,7,FALSE)</f>
        <v>21.99</v>
      </c>
      <c r="K3074" s="5">
        <f t="shared" si="47"/>
        <v>87.96</v>
      </c>
      <c r="L3074" s="15">
        <f>PRODUCT(VLOOKUP(C3074,'Warehouse Data'!A:H,8,FALSE),D3074)</f>
        <v>0.41957522017850379</v>
      </c>
    </row>
    <row r="3075" spans="1:12" x14ac:dyDescent="0.3">
      <c r="A3075" t="s">
        <v>9019</v>
      </c>
      <c r="B3075" t="s">
        <v>6762</v>
      </c>
      <c r="C3075" t="s">
        <v>3079</v>
      </c>
      <c r="D3075" s="3">
        <v>6</v>
      </c>
      <c r="E3075" s="3" t="s">
        <v>6660</v>
      </c>
      <c r="F3075" s="9">
        <v>45332.887978703671</v>
      </c>
      <c r="G3075" s="9">
        <v>45333.079899999997</v>
      </c>
      <c r="H3075" s="9">
        <v>45333.446312037006</v>
      </c>
      <c r="I3075" s="5" t="str">
        <f>IF(VLOOKUP(B3075, 'Customer Data'!B:C,2,FALSE)='Order Data per SKU'!E3075,"","Different")</f>
        <v/>
      </c>
      <c r="J3075" s="5">
        <f>VLOOKUP(C3075,'Warehouse Data'!A:G,7,FALSE)</f>
        <v>85.99</v>
      </c>
      <c r="K3075" s="5">
        <f t="shared" si="47"/>
        <v>515.93999999999994</v>
      </c>
      <c r="L3075" s="15">
        <f>PRODUCT(VLOOKUP(C3075,'Warehouse Data'!A:H,8,FALSE),D3075)</f>
        <v>1.857052856014384</v>
      </c>
    </row>
    <row r="3076" spans="1:12" x14ac:dyDescent="0.3">
      <c r="A3076" t="s">
        <v>9020</v>
      </c>
      <c r="B3076" t="s">
        <v>6766</v>
      </c>
      <c r="C3076" t="s">
        <v>3992</v>
      </c>
      <c r="D3076" s="3">
        <v>1</v>
      </c>
      <c r="E3076" s="3" t="s">
        <v>6666</v>
      </c>
      <c r="F3076" s="9">
        <v>45333.361978703673</v>
      </c>
      <c r="G3076" s="9">
        <v>45333.387300000002</v>
      </c>
      <c r="H3076" s="9">
        <v>45333.514756481454</v>
      </c>
      <c r="I3076" s="5" t="str">
        <f>IF(VLOOKUP(B3076, 'Customer Data'!B:C,2,FALSE)='Order Data per SKU'!E3076,"","Different")</f>
        <v/>
      </c>
      <c r="J3076" s="5">
        <f>VLOOKUP(C3076,'Warehouse Data'!A:G,7,FALSE)</f>
        <v>99.99</v>
      </c>
      <c r="K3076" s="5">
        <f t="shared" ref="K3076:K3139" si="48">J3076*D3076</f>
        <v>99.99</v>
      </c>
      <c r="L3076" s="15">
        <f>PRODUCT(VLOOKUP(C3076,'Warehouse Data'!A:H,8,FALSE),D3076)</f>
        <v>0.90283042755446352</v>
      </c>
    </row>
    <row r="3077" spans="1:12" x14ac:dyDescent="0.3">
      <c r="A3077" t="s">
        <v>9021</v>
      </c>
      <c r="B3077" t="s">
        <v>6948</v>
      </c>
      <c r="C3077" t="s">
        <v>4941</v>
      </c>
      <c r="D3077" s="3">
        <v>3</v>
      </c>
      <c r="E3077" s="3" t="s">
        <v>6656</v>
      </c>
      <c r="F3077" s="9">
        <v>45333.789978703673</v>
      </c>
      <c r="G3077" s="9">
        <v>45334.444300000003</v>
      </c>
      <c r="H3077" s="9">
        <v>45334.45872870367</v>
      </c>
      <c r="I3077" s="5" t="str">
        <f>IF(VLOOKUP(B3077, 'Customer Data'!B:C,2,FALSE)='Order Data per SKU'!E3077,"","Different")</f>
        <v/>
      </c>
      <c r="J3077" s="5">
        <f>VLOOKUP(C3077,'Warehouse Data'!A:G,7,FALSE)</f>
        <v>15.99</v>
      </c>
      <c r="K3077" s="5">
        <f t="shared" si="48"/>
        <v>47.97</v>
      </c>
      <c r="L3077" s="15">
        <f>PRODUCT(VLOOKUP(C3077,'Warehouse Data'!A:H,8,FALSE),D3077)</f>
        <v>15.029508554947196</v>
      </c>
    </row>
    <row r="3078" spans="1:12" x14ac:dyDescent="0.3">
      <c r="A3078" t="s">
        <v>9021</v>
      </c>
      <c r="B3078" t="s">
        <v>6948</v>
      </c>
      <c r="C3078" t="s">
        <v>5926</v>
      </c>
      <c r="D3078" s="3">
        <v>6</v>
      </c>
      <c r="E3078" s="3" t="s">
        <v>6656</v>
      </c>
      <c r="F3078" s="9">
        <v>45333.789978703673</v>
      </c>
      <c r="G3078" s="9">
        <v>45334.383500000004</v>
      </c>
      <c r="H3078" s="9">
        <v>45334.45872870367</v>
      </c>
      <c r="I3078" s="5" t="str">
        <f>IF(VLOOKUP(B3078, 'Customer Data'!B:C,2,FALSE)='Order Data per SKU'!E3078,"","Different")</f>
        <v/>
      </c>
      <c r="J3078" s="5">
        <f>VLOOKUP(C3078,'Warehouse Data'!A:G,7,FALSE)</f>
        <v>79.989999999999995</v>
      </c>
      <c r="K3078" s="5">
        <f t="shared" si="48"/>
        <v>479.93999999999994</v>
      </c>
      <c r="L3078" s="15">
        <f>PRODUCT(VLOOKUP(C3078,'Warehouse Data'!A:H,8,FALSE),D3078)</f>
        <v>180.04000646603026</v>
      </c>
    </row>
    <row r="3079" spans="1:12" x14ac:dyDescent="0.3">
      <c r="A3079" t="s">
        <v>9022</v>
      </c>
      <c r="B3079" t="s">
        <v>7014</v>
      </c>
      <c r="C3079" t="s">
        <v>5569</v>
      </c>
      <c r="D3079" s="3">
        <v>6</v>
      </c>
      <c r="E3079" s="3" t="s">
        <v>6641</v>
      </c>
      <c r="F3079" s="9">
        <v>45334.107978703672</v>
      </c>
      <c r="G3079" s="9">
        <v>45334.398300000001</v>
      </c>
      <c r="H3079" s="9">
        <v>45334.439228703675</v>
      </c>
      <c r="I3079" s="5" t="str">
        <f>IF(VLOOKUP(B3079, 'Customer Data'!B:C,2,FALSE)='Order Data per SKU'!E3079,"","Different")</f>
        <v/>
      </c>
      <c r="J3079" s="5">
        <f>VLOOKUP(C3079,'Warehouse Data'!A:G,7,FALSE)</f>
        <v>129.99</v>
      </c>
      <c r="K3079" s="5">
        <f t="shared" si="48"/>
        <v>779.94</v>
      </c>
      <c r="L3079" s="15">
        <f>PRODUCT(VLOOKUP(C3079,'Warehouse Data'!A:H,8,FALSE),D3079)</f>
        <v>30.013031995671788</v>
      </c>
    </row>
    <row r="3080" spans="1:12" x14ac:dyDescent="0.3">
      <c r="A3080" t="s">
        <v>9022</v>
      </c>
      <c r="B3080" t="s">
        <v>7014</v>
      </c>
      <c r="C3080" t="s">
        <v>3388</v>
      </c>
      <c r="D3080" s="3">
        <v>3</v>
      </c>
      <c r="E3080" s="3" t="s">
        <v>6641</v>
      </c>
      <c r="F3080" s="9">
        <v>45334.107978703672</v>
      </c>
      <c r="G3080" s="9">
        <v>45334.136500000001</v>
      </c>
      <c r="H3080" s="9">
        <v>45334.439228703675</v>
      </c>
      <c r="I3080" s="5" t="str">
        <f>IF(VLOOKUP(B3080, 'Customer Data'!B:C,2,FALSE)='Order Data per SKU'!E3080,"","Different")</f>
        <v/>
      </c>
      <c r="J3080" s="5">
        <f>VLOOKUP(C3080,'Warehouse Data'!A:G,7,FALSE)</f>
        <v>22.99</v>
      </c>
      <c r="K3080" s="5">
        <f t="shared" si="48"/>
        <v>68.97</v>
      </c>
      <c r="L3080" s="15">
        <f>PRODUCT(VLOOKUP(C3080,'Warehouse Data'!A:H,8,FALSE),D3080)</f>
        <v>1.5196207135004887</v>
      </c>
    </row>
    <row r="3081" spans="1:12" x14ac:dyDescent="0.3">
      <c r="A3081" t="s">
        <v>9023</v>
      </c>
      <c r="B3081" t="s">
        <v>7188</v>
      </c>
      <c r="C3081" t="s">
        <v>5834</v>
      </c>
      <c r="D3081" s="3">
        <v>7</v>
      </c>
      <c r="E3081" s="3" t="s">
        <v>6660</v>
      </c>
      <c r="F3081" s="9">
        <v>45334.38197870367</v>
      </c>
      <c r="G3081" s="9">
        <v>45334.535199999998</v>
      </c>
      <c r="H3081" s="9">
        <v>45334.607673148115</v>
      </c>
      <c r="I3081" s="5" t="str">
        <f>IF(VLOOKUP(B3081, 'Customer Data'!B:C,2,FALSE)='Order Data per SKU'!E3081,"","Different")</f>
        <v/>
      </c>
      <c r="J3081" s="5">
        <f>VLOOKUP(C3081,'Warehouse Data'!A:G,7,FALSE)</f>
        <v>89.99</v>
      </c>
      <c r="K3081" s="5">
        <f t="shared" si="48"/>
        <v>629.92999999999995</v>
      </c>
      <c r="L3081" s="15">
        <f>PRODUCT(VLOOKUP(C3081,'Warehouse Data'!A:H,8,FALSE),D3081)</f>
        <v>10.555808266483814</v>
      </c>
    </row>
    <row r="3082" spans="1:12" x14ac:dyDescent="0.3">
      <c r="A3082" t="s">
        <v>9023</v>
      </c>
      <c r="B3082" t="s">
        <v>7188</v>
      </c>
      <c r="C3082" t="s">
        <v>4400</v>
      </c>
      <c r="D3082" s="3">
        <v>5</v>
      </c>
      <c r="E3082" s="3" t="s">
        <v>6660</v>
      </c>
      <c r="F3082" s="9">
        <v>45334.38197870367</v>
      </c>
      <c r="G3082" s="9">
        <v>45334.435299999997</v>
      </c>
      <c r="H3082" s="9">
        <v>45334.607673148115</v>
      </c>
      <c r="I3082" s="5" t="str">
        <f>IF(VLOOKUP(B3082, 'Customer Data'!B:C,2,FALSE)='Order Data per SKU'!E3082,"","Different")</f>
        <v/>
      </c>
      <c r="J3082" s="5">
        <f>VLOOKUP(C3082,'Warehouse Data'!A:G,7,FALSE)</f>
        <v>69.989999999999995</v>
      </c>
      <c r="K3082" s="5">
        <f t="shared" si="48"/>
        <v>349.95</v>
      </c>
      <c r="L3082" s="15">
        <f>PRODUCT(VLOOKUP(C3082,'Warehouse Data'!A:H,8,FALSE),D3082)</f>
        <v>75.033850952126514</v>
      </c>
    </row>
    <row r="3083" spans="1:12" x14ac:dyDescent="0.3">
      <c r="A3083" t="s">
        <v>9023</v>
      </c>
      <c r="B3083" t="s">
        <v>7188</v>
      </c>
      <c r="C3083" t="s">
        <v>3164</v>
      </c>
      <c r="D3083" s="3">
        <v>6</v>
      </c>
      <c r="E3083" s="3" t="s">
        <v>6660</v>
      </c>
      <c r="F3083" s="9">
        <v>45334.38197870367</v>
      </c>
      <c r="G3083" s="9">
        <v>45334.534099999997</v>
      </c>
      <c r="H3083" s="9">
        <v>45334.607673148115</v>
      </c>
      <c r="I3083" s="5" t="str">
        <f>IF(VLOOKUP(B3083, 'Customer Data'!B:C,2,FALSE)='Order Data per SKU'!E3083,"","Different")</f>
        <v/>
      </c>
      <c r="J3083" s="5">
        <f>VLOOKUP(C3083,'Warehouse Data'!A:G,7,FALSE)</f>
        <v>39.99</v>
      </c>
      <c r="K3083" s="5">
        <f t="shared" si="48"/>
        <v>239.94</v>
      </c>
      <c r="L3083" s="15">
        <f>PRODUCT(VLOOKUP(C3083,'Warehouse Data'!A:H,8,FALSE),D3083)</f>
        <v>1.257328769498488</v>
      </c>
    </row>
    <row r="3084" spans="1:12" x14ac:dyDescent="0.3">
      <c r="A3084" t="s">
        <v>9023</v>
      </c>
      <c r="B3084" t="s">
        <v>7188</v>
      </c>
      <c r="C3084" t="s">
        <v>4826</v>
      </c>
      <c r="D3084" s="3">
        <v>3</v>
      </c>
      <c r="E3084" s="3" t="s">
        <v>6660</v>
      </c>
      <c r="F3084" s="9">
        <v>45334.38197870367</v>
      </c>
      <c r="G3084" s="9">
        <v>45334.485099999998</v>
      </c>
      <c r="H3084" s="9">
        <v>45334.607673148115</v>
      </c>
      <c r="I3084" s="5" t="str">
        <f>IF(VLOOKUP(B3084, 'Customer Data'!B:C,2,FALSE)='Order Data per SKU'!E3084,"","Different")</f>
        <v/>
      </c>
      <c r="J3084" s="5">
        <f>VLOOKUP(C3084,'Warehouse Data'!A:G,7,FALSE)</f>
        <v>8.99</v>
      </c>
      <c r="K3084" s="5">
        <f t="shared" si="48"/>
        <v>26.97</v>
      </c>
      <c r="L3084" s="15">
        <f>PRODUCT(VLOOKUP(C3084,'Warehouse Data'!A:H,8,FALSE),D3084)</f>
        <v>3.918280688717787</v>
      </c>
    </row>
    <row r="3085" spans="1:12" x14ac:dyDescent="0.3">
      <c r="A3085" t="s">
        <v>9024</v>
      </c>
      <c r="B3085" t="s">
        <v>6855</v>
      </c>
      <c r="C3085" t="s">
        <v>4293</v>
      </c>
      <c r="D3085" s="3">
        <v>4</v>
      </c>
      <c r="E3085" s="3" t="s">
        <v>6660</v>
      </c>
      <c r="F3085" s="9">
        <v>45334.693978703668</v>
      </c>
      <c r="G3085" s="9">
        <v>45334.8122</v>
      </c>
      <c r="H3085" s="9">
        <v>45335.666895370334</v>
      </c>
      <c r="I3085" s="5" t="str">
        <f>IF(VLOOKUP(B3085, 'Customer Data'!B:C,2,FALSE)='Order Data per SKU'!E3085,"","Different")</f>
        <v>Different</v>
      </c>
      <c r="J3085" s="5">
        <f>VLOOKUP(C3085,'Warehouse Data'!A:G,7,FALSE)</f>
        <v>29.99</v>
      </c>
      <c r="K3085" s="5">
        <f t="shared" si="48"/>
        <v>119.96</v>
      </c>
      <c r="L3085" s="15">
        <f>PRODUCT(VLOOKUP(C3085,'Warehouse Data'!A:H,8,FALSE),D3085)</f>
        <v>1.6285946027910227</v>
      </c>
    </row>
    <row r="3086" spans="1:12" x14ac:dyDescent="0.3">
      <c r="A3086" t="s">
        <v>9024</v>
      </c>
      <c r="B3086" t="s">
        <v>6855</v>
      </c>
      <c r="C3086" t="s">
        <v>5548</v>
      </c>
      <c r="D3086" s="3">
        <v>6</v>
      </c>
      <c r="E3086" s="3" t="s">
        <v>6660</v>
      </c>
      <c r="F3086" s="9">
        <v>45334.693978703668</v>
      </c>
      <c r="G3086" s="9">
        <v>45335.125200000002</v>
      </c>
      <c r="H3086" s="9">
        <v>45335.666895370334</v>
      </c>
      <c r="I3086" s="5" t="str">
        <f>IF(VLOOKUP(B3086, 'Customer Data'!B:C,2,FALSE)='Order Data per SKU'!E3086,"","Different")</f>
        <v>Different</v>
      </c>
      <c r="J3086" s="5">
        <f>VLOOKUP(C3086,'Warehouse Data'!A:G,7,FALSE)</f>
        <v>199.99</v>
      </c>
      <c r="K3086" s="5">
        <f t="shared" si="48"/>
        <v>1199.94</v>
      </c>
      <c r="L3086" s="15">
        <f>PRODUCT(VLOOKUP(C3086,'Warehouse Data'!A:H,8,FALSE),D3086)</f>
        <v>3.0083542435218753</v>
      </c>
    </row>
    <row r="3087" spans="1:12" x14ac:dyDescent="0.3">
      <c r="A3087" t="s">
        <v>9025</v>
      </c>
      <c r="B3087" t="s">
        <v>6892</v>
      </c>
      <c r="C3087" t="s">
        <v>4036</v>
      </c>
      <c r="D3087" s="3">
        <v>6</v>
      </c>
      <c r="E3087" s="3" t="s">
        <v>6619</v>
      </c>
      <c r="F3087" s="9">
        <v>45335.00897870367</v>
      </c>
      <c r="G3087" s="9">
        <v>45335.675499999998</v>
      </c>
      <c r="H3087" s="9">
        <v>45335.861062037002</v>
      </c>
      <c r="I3087" s="5" t="str">
        <f>IF(VLOOKUP(B3087, 'Customer Data'!B:C,2,FALSE)='Order Data per SKU'!E3087,"","Different")</f>
        <v>Different</v>
      </c>
      <c r="J3087" s="5">
        <f>VLOOKUP(C3087,'Warehouse Data'!A:G,7,FALSE)</f>
        <v>34.99</v>
      </c>
      <c r="K3087" s="5">
        <f t="shared" si="48"/>
        <v>209.94</v>
      </c>
      <c r="L3087" s="15">
        <f>PRODUCT(VLOOKUP(C3087,'Warehouse Data'!A:H,8,FALSE),D3087)</f>
        <v>1.8354391594820223</v>
      </c>
    </row>
    <row r="3088" spans="1:12" x14ac:dyDescent="0.3">
      <c r="A3088" t="s">
        <v>9025</v>
      </c>
      <c r="B3088" t="s">
        <v>6892</v>
      </c>
      <c r="C3088" t="s">
        <v>5742</v>
      </c>
      <c r="D3088" s="3">
        <v>3</v>
      </c>
      <c r="E3088" s="3" t="s">
        <v>6619</v>
      </c>
      <c r="F3088" s="9">
        <v>45335.00897870367</v>
      </c>
      <c r="G3088" s="9">
        <v>45335.628700000001</v>
      </c>
      <c r="H3088" s="9">
        <v>45335.861062037002</v>
      </c>
      <c r="I3088" s="5" t="str">
        <f>IF(VLOOKUP(B3088, 'Customer Data'!B:C,2,FALSE)='Order Data per SKU'!E3088,"","Different")</f>
        <v>Different</v>
      </c>
      <c r="J3088" s="5">
        <f>VLOOKUP(C3088,'Warehouse Data'!A:G,7,FALSE)</f>
        <v>249.99</v>
      </c>
      <c r="K3088" s="5">
        <f t="shared" si="48"/>
        <v>749.97</v>
      </c>
      <c r="L3088" s="15">
        <f>PRODUCT(VLOOKUP(C3088,'Warehouse Data'!A:H,8,FALSE),D3088)</f>
        <v>72.024985039253053</v>
      </c>
    </row>
    <row r="3089" spans="1:12" x14ac:dyDescent="0.3">
      <c r="A3089" t="s">
        <v>9025</v>
      </c>
      <c r="B3089" t="s">
        <v>6892</v>
      </c>
      <c r="C3089" t="s">
        <v>4795</v>
      </c>
      <c r="D3089" s="3">
        <v>4</v>
      </c>
      <c r="E3089" s="3" t="s">
        <v>6619</v>
      </c>
      <c r="F3089" s="9">
        <v>45335.00897870367</v>
      </c>
      <c r="G3089" s="9">
        <v>45335.527499999997</v>
      </c>
      <c r="H3089" s="9">
        <v>45335.861062037002</v>
      </c>
      <c r="I3089" s="5" t="str">
        <f>IF(VLOOKUP(B3089, 'Customer Data'!B:C,2,FALSE)='Order Data per SKU'!E3089,"","Different")</f>
        <v>Different</v>
      </c>
      <c r="J3089" s="5">
        <f>VLOOKUP(C3089,'Warehouse Data'!A:G,7,FALSE)</f>
        <v>11.99</v>
      </c>
      <c r="K3089" s="5">
        <f t="shared" si="48"/>
        <v>47.96</v>
      </c>
      <c r="L3089" s="15">
        <f>PRODUCT(VLOOKUP(C3089,'Warehouse Data'!A:H,8,FALSE),D3089)</f>
        <v>4.0377541793331302</v>
      </c>
    </row>
    <row r="3090" spans="1:12" x14ac:dyDescent="0.3">
      <c r="A3090" t="s">
        <v>9026</v>
      </c>
      <c r="B3090" t="s">
        <v>6764</v>
      </c>
      <c r="C3090" t="s">
        <v>4700</v>
      </c>
      <c r="D3090" s="3">
        <v>4</v>
      </c>
      <c r="E3090" s="3" t="s">
        <v>6660</v>
      </c>
      <c r="F3090" s="9">
        <v>45335.464978703669</v>
      </c>
      <c r="G3090" s="9">
        <v>45335.660300000003</v>
      </c>
      <c r="H3090" s="9">
        <v>45336.344839814781</v>
      </c>
      <c r="I3090" s="5" t="str">
        <f>IF(VLOOKUP(B3090, 'Customer Data'!B:C,2,FALSE)='Order Data per SKU'!E3090,"","Different")</f>
        <v/>
      </c>
      <c r="J3090" s="5">
        <f>VLOOKUP(C3090,'Warehouse Data'!A:G,7,FALSE)</f>
        <v>13.99</v>
      </c>
      <c r="K3090" s="5">
        <f t="shared" si="48"/>
        <v>55.96</v>
      </c>
      <c r="L3090" s="15">
        <f>PRODUCT(VLOOKUP(C3090,'Warehouse Data'!A:H,8,FALSE),D3090)</f>
        <v>0.40481391340385792</v>
      </c>
    </row>
    <row r="3091" spans="1:12" x14ac:dyDescent="0.3">
      <c r="A3091" t="s">
        <v>9027</v>
      </c>
      <c r="B3091" t="s">
        <v>7112</v>
      </c>
      <c r="C3091" t="s">
        <v>5982</v>
      </c>
      <c r="D3091" s="3">
        <v>4</v>
      </c>
      <c r="E3091" s="3" t="s">
        <v>6658</v>
      </c>
      <c r="F3091" s="9">
        <v>45335.72097870367</v>
      </c>
      <c r="G3091" s="9">
        <v>45335.879500000003</v>
      </c>
      <c r="H3091" s="9">
        <v>45335.982784259228</v>
      </c>
      <c r="I3091" s="5" t="str">
        <f>IF(VLOOKUP(B3091, 'Customer Data'!B:C,2,FALSE)='Order Data per SKU'!E3091,"","Different")</f>
        <v/>
      </c>
      <c r="J3091" s="5">
        <f>VLOOKUP(C3091,'Warehouse Data'!A:G,7,FALSE)</f>
        <v>199.99</v>
      </c>
      <c r="K3091" s="5">
        <f t="shared" si="48"/>
        <v>799.96</v>
      </c>
      <c r="L3091" s="15">
        <f>PRODUCT(VLOOKUP(C3091,'Warehouse Data'!A:H,8,FALSE),D3091)</f>
        <v>4.0393456310051743</v>
      </c>
    </row>
    <row r="3092" spans="1:12" x14ac:dyDescent="0.3">
      <c r="A3092" t="s">
        <v>9027</v>
      </c>
      <c r="B3092" t="s">
        <v>7112</v>
      </c>
      <c r="C3092" t="s">
        <v>3677</v>
      </c>
      <c r="D3092" s="3">
        <v>3</v>
      </c>
      <c r="E3092" s="3" t="s">
        <v>6658</v>
      </c>
      <c r="F3092" s="9">
        <v>45335.72097870367</v>
      </c>
      <c r="G3092" s="9">
        <v>45335.731699999997</v>
      </c>
      <c r="H3092" s="9">
        <v>45335.982784259228</v>
      </c>
      <c r="I3092" s="5" t="str">
        <f>IF(VLOOKUP(B3092, 'Customer Data'!B:C,2,FALSE)='Order Data per SKU'!E3092,"","Different")</f>
        <v/>
      </c>
      <c r="J3092" s="5">
        <f>VLOOKUP(C3092,'Warehouse Data'!A:G,7,FALSE)</f>
        <v>119.99</v>
      </c>
      <c r="K3092" s="5">
        <f t="shared" si="48"/>
        <v>359.96999999999997</v>
      </c>
      <c r="L3092" s="15">
        <f>PRODUCT(VLOOKUP(C3092,'Warehouse Data'!A:H,8,FALSE),D3092)</f>
        <v>51.014340672344176</v>
      </c>
    </row>
    <row r="3093" spans="1:12" x14ac:dyDescent="0.3">
      <c r="A3093" t="s">
        <v>9027</v>
      </c>
      <c r="B3093" t="s">
        <v>7112</v>
      </c>
      <c r="C3093" t="s">
        <v>4412</v>
      </c>
      <c r="D3093" s="3">
        <v>2</v>
      </c>
      <c r="E3093" s="3" t="s">
        <v>6658</v>
      </c>
      <c r="F3093" s="9">
        <v>45335.72097870367</v>
      </c>
      <c r="G3093" s="9">
        <v>45335.773099999999</v>
      </c>
      <c r="H3093" s="9">
        <v>45335.982784259228</v>
      </c>
      <c r="I3093" s="5" t="str">
        <f>IF(VLOOKUP(B3093, 'Customer Data'!B:C,2,FALSE)='Order Data per SKU'!E3093,"","Different")</f>
        <v/>
      </c>
      <c r="J3093" s="5">
        <f>VLOOKUP(C3093,'Warehouse Data'!A:G,7,FALSE)</f>
        <v>15.99</v>
      </c>
      <c r="K3093" s="5">
        <f t="shared" si="48"/>
        <v>31.98</v>
      </c>
      <c r="L3093" s="15">
        <f>PRODUCT(VLOOKUP(C3093,'Warehouse Data'!A:H,8,FALSE),D3093)</f>
        <v>10.012385592181561</v>
      </c>
    </row>
    <row r="3094" spans="1:12" x14ac:dyDescent="0.3">
      <c r="A3094" t="s">
        <v>9028</v>
      </c>
      <c r="B3094" t="s">
        <v>6935</v>
      </c>
      <c r="C3094" t="s">
        <v>4137</v>
      </c>
      <c r="D3094" s="3">
        <v>7</v>
      </c>
      <c r="E3094" s="3" t="s">
        <v>6628</v>
      </c>
      <c r="F3094" s="9">
        <v>45336.030978703668</v>
      </c>
      <c r="G3094" s="9">
        <v>45336.3056</v>
      </c>
      <c r="H3094" s="9">
        <v>45336.528200925888</v>
      </c>
      <c r="I3094" s="5" t="str">
        <f>IF(VLOOKUP(B3094, 'Customer Data'!B:C,2,FALSE)='Order Data per SKU'!E3094,"","Different")</f>
        <v/>
      </c>
      <c r="J3094" s="5">
        <f>VLOOKUP(C3094,'Warehouse Data'!A:G,7,FALSE)</f>
        <v>24.99</v>
      </c>
      <c r="K3094" s="5">
        <f t="shared" si="48"/>
        <v>174.92999999999998</v>
      </c>
      <c r="L3094" s="15">
        <f>PRODUCT(VLOOKUP(C3094,'Warehouse Data'!A:H,8,FALSE),D3094)</f>
        <v>21.026597832958455</v>
      </c>
    </row>
    <row r="3095" spans="1:12" x14ac:dyDescent="0.3">
      <c r="A3095" t="s">
        <v>9029</v>
      </c>
      <c r="B3095" t="s">
        <v>6855</v>
      </c>
      <c r="C3095" t="s">
        <v>5464</v>
      </c>
      <c r="D3095" s="3">
        <v>3</v>
      </c>
      <c r="E3095" s="3" t="s">
        <v>6623</v>
      </c>
      <c r="F3095" s="9">
        <v>45336.361978703666</v>
      </c>
      <c r="G3095" s="9">
        <v>45336.446400000001</v>
      </c>
      <c r="H3095" s="9">
        <v>45336.699478703667</v>
      </c>
      <c r="I3095" s="5" t="str">
        <f>IF(VLOOKUP(B3095, 'Customer Data'!B:C,2,FALSE)='Order Data per SKU'!E3095,"","Different")</f>
        <v/>
      </c>
      <c r="J3095" s="5">
        <f>VLOOKUP(C3095,'Warehouse Data'!A:G,7,FALSE)</f>
        <v>34.99</v>
      </c>
      <c r="K3095" s="5">
        <f t="shared" si="48"/>
        <v>104.97</v>
      </c>
      <c r="L3095" s="15">
        <f>PRODUCT(VLOOKUP(C3095,'Warehouse Data'!A:H,8,FALSE),D3095)</f>
        <v>0.62329569573668642</v>
      </c>
    </row>
    <row r="3096" spans="1:12" x14ac:dyDescent="0.3">
      <c r="A3096" t="s">
        <v>9029</v>
      </c>
      <c r="B3096" t="s">
        <v>6855</v>
      </c>
      <c r="C3096" t="s">
        <v>5847</v>
      </c>
      <c r="D3096" s="3">
        <v>1</v>
      </c>
      <c r="E3096" s="3" t="s">
        <v>6623</v>
      </c>
      <c r="F3096" s="9">
        <v>45336.361978703666</v>
      </c>
      <c r="G3096" s="9">
        <v>45336.512199999997</v>
      </c>
      <c r="H3096" s="9">
        <v>45336.699478703667</v>
      </c>
      <c r="I3096" s="5" t="str">
        <f>IF(VLOOKUP(B3096, 'Customer Data'!B:C,2,FALSE)='Order Data per SKU'!E3096,"","Different")</f>
        <v/>
      </c>
      <c r="J3096" s="5">
        <f>VLOOKUP(C3096,'Warehouse Data'!A:G,7,FALSE)</f>
        <v>99.99</v>
      </c>
      <c r="K3096" s="5">
        <f t="shared" si="48"/>
        <v>99.99</v>
      </c>
      <c r="L3096" s="15">
        <f>PRODUCT(VLOOKUP(C3096,'Warehouse Data'!A:H,8,FALSE),D3096)</f>
        <v>0.5017181491779219</v>
      </c>
    </row>
    <row r="3097" spans="1:12" x14ac:dyDescent="0.3">
      <c r="A3097" t="s">
        <v>9030</v>
      </c>
      <c r="B3097" t="s">
        <v>7200</v>
      </c>
      <c r="C3097" t="s">
        <v>3109</v>
      </c>
      <c r="D3097" s="3">
        <v>6</v>
      </c>
      <c r="E3097" s="3" t="s">
        <v>6628</v>
      </c>
      <c r="F3097" s="9">
        <v>45336.403978703667</v>
      </c>
      <c r="G3097" s="9">
        <v>45336.6374</v>
      </c>
      <c r="H3097" s="9">
        <v>45336.709534259222</v>
      </c>
      <c r="I3097" s="5" t="str">
        <f>IF(VLOOKUP(B3097, 'Customer Data'!B:C,2,FALSE)='Order Data per SKU'!E3097,"","Different")</f>
        <v/>
      </c>
      <c r="J3097" s="5">
        <f>VLOOKUP(C3097,'Warehouse Data'!A:G,7,FALSE)</f>
        <v>26.99</v>
      </c>
      <c r="K3097" s="5">
        <f t="shared" si="48"/>
        <v>161.94</v>
      </c>
      <c r="L3097" s="15">
        <f>PRODUCT(VLOOKUP(C3097,'Warehouse Data'!A:H,8,FALSE),D3097)</f>
        <v>12.005646817138826</v>
      </c>
    </row>
    <row r="3098" spans="1:12" x14ac:dyDescent="0.3">
      <c r="A3098" t="s">
        <v>9031</v>
      </c>
      <c r="B3098" t="s">
        <v>7153</v>
      </c>
      <c r="C3098" t="s">
        <v>4151</v>
      </c>
      <c r="D3098" s="3">
        <v>4</v>
      </c>
      <c r="E3098" s="3" t="s">
        <v>6640</v>
      </c>
      <c r="F3098" s="9">
        <v>45336.810978703666</v>
      </c>
      <c r="G3098" s="9">
        <v>45337.230499999998</v>
      </c>
      <c r="H3098" s="9">
        <v>45337.703339814776</v>
      </c>
      <c r="I3098" s="5" t="str">
        <f>IF(VLOOKUP(B3098, 'Customer Data'!B:C,2,FALSE)='Order Data per SKU'!E3098,"","Different")</f>
        <v/>
      </c>
      <c r="J3098" s="5">
        <f>VLOOKUP(C3098,'Warehouse Data'!A:G,7,FALSE)</f>
        <v>14.99</v>
      </c>
      <c r="K3098" s="5">
        <f t="shared" si="48"/>
        <v>59.96</v>
      </c>
      <c r="L3098" s="15">
        <f>PRODUCT(VLOOKUP(C3098,'Warehouse Data'!A:H,8,FALSE),D3098)</f>
        <v>0.40041162303109823</v>
      </c>
    </row>
    <row r="3099" spans="1:12" x14ac:dyDescent="0.3">
      <c r="A3099" t="s">
        <v>9031</v>
      </c>
      <c r="B3099" t="s">
        <v>7153</v>
      </c>
      <c r="C3099" t="s">
        <v>3195</v>
      </c>
      <c r="D3099" s="3">
        <v>7</v>
      </c>
      <c r="E3099" s="3" t="s">
        <v>6640</v>
      </c>
      <c r="F3099" s="9">
        <v>45336.810978703666</v>
      </c>
      <c r="G3099" s="9">
        <v>45337.655599999998</v>
      </c>
      <c r="H3099" s="9">
        <v>45337.703339814776</v>
      </c>
      <c r="I3099" s="5" t="str">
        <f>IF(VLOOKUP(B3099, 'Customer Data'!B:C,2,FALSE)='Order Data per SKU'!E3099,"","Different")</f>
        <v/>
      </c>
      <c r="J3099" s="5">
        <f>VLOOKUP(C3099,'Warehouse Data'!A:G,7,FALSE)</f>
        <v>7.99</v>
      </c>
      <c r="K3099" s="5">
        <f t="shared" si="48"/>
        <v>55.93</v>
      </c>
      <c r="L3099" s="15">
        <f>PRODUCT(VLOOKUP(C3099,'Warehouse Data'!A:H,8,FALSE),D3099)</f>
        <v>210.01936258869009</v>
      </c>
    </row>
    <row r="3100" spans="1:12" x14ac:dyDescent="0.3">
      <c r="A3100" t="s">
        <v>9031</v>
      </c>
      <c r="B3100" t="s">
        <v>7153</v>
      </c>
      <c r="C3100" t="s">
        <v>4165</v>
      </c>
      <c r="D3100" s="3">
        <v>7</v>
      </c>
      <c r="E3100" s="3" t="s">
        <v>6640</v>
      </c>
      <c r="F3100" s="9">
        <v>45336.810978703666</v>
      </c>
      <c r="G3100" s="9">
        <v>45337.57</v>
      </c>
      <c r="H3100" s="9">
        <v>45337.703339814776</v>
      </c>
      <c r="I3100" s="5" t="str">
        <f>IF(VLOOKUP(B3100, 'Customer Data'!B:C,2,FALSE)='Order Data per SKU'!E3100,"","Different")</f>
        <v/>
      </c>
      <c r="J3100" s="5">
        <f>VLOOKUP(C3100,'Warehouse Data'!A:G,7,FALSE)</f>
        <v>39.99</v>
      </c>
      <c r="K3100" s="5">
        <f t="shared" si="48"/>
        <v>279.93</v>
      </c>
      <c r="L3100" s="15">
        <f>PRODUCT(VLOOKUP(C3100,'Warehouse Data'!A:H,8,FALSE),D3100)</f>
        <v>0.7262391154417509</v>
      </c>
    </row>
    <row r="3101" spans="1:12" x14ac:dyDescent="0.3">
      <c r="A3101" t="s">
        <v>9031</v>
      </c>
      <c r="B3101" t="s">
        <v>7153</v>
      </c>
      <c r="C3101" t="s">
        <v>3223</v>
      </c>
      <c r="D3101" s="3">
        <v>5</v>
      </c>
      <c r="E3101" s="3" t="s">
        <v>6640</v>
      </c>
      <c r="F3101" s="9">
        <v>45336.810978703666</v>
      </c>
      <c r="G3101" s="9">
        <v>45337.2929</v>
      </c>
      <c r="H3101" s="9">
        <v>45337.703339814776</v>
      </c>
      <c r="I3101" s="5" t="str">
        <f>IF(VLOOKUP(B3101, 'Customer Data'!B:C,2,FALSE)='Order Data per SKU'!E3101,"","Different")</f>
        <v/>
      </c>
      <c r="J3101" s="5">
        <f>VLOOKUP(C3101,'Warehouse Data'!A:G,7,FALSE)</f>
        <v>47.99</v>
      </c>
      <c r="K3101" s="5">
        <f t="shared" si="48"/>
        <v>239.95000000000002</v>
      </c>
      <c r="L3101" s="15">
        <f>PRODUCT(VLOOKUP(C3101,'Warehouse Data'!A:H,8,FALSE),D3101)</f>
        <v>7.5407473098359992</v>
      </c>
    </row>
    <row r="3102" spans="1:12" x14ac:dyDescent="0.3">
      <c r="A3102" t="s">
        <v>9032</v>
      </c>
      <c r="B3102" t="s">
        <v>6913</v>
      </c>
      <c r="C3102" t="s">
        <v>5936</v>
      </c>
      <c r="D3102" s="3">
        <v>1</v>
      </c>
      <c r="E3102" s="3" t="s">
        <v>6650</v>
      </c>
      <c r="F3102" s="9">
        <v>45337.170978703667</v>
      </c>
      <c r="G3102" s="9">
        <v>45337.527999999998</v>
      </c>
      <c r="H3102" s="9">
        <v>45338.050145370333</v>
      </c>
      <c r="I3102" s="5" t="str">
        <f>IF(VLOOKUP(B3102, 'Customer Data'!B:C,2,FALSE)='Order Data per SKU'!E3102,"","Different")</f>
        <v>Different</v>
      </c>
      <c r="J3102" s="5">
        <f>VLOOKUP(C3102,'Warehouse Data'!A:G,7,FALSE)</f>
        <v>39.99</v>
      </c>
      <c r="K3102" s="5">
        <f t="shared" si="48"/>
        <v>39.99</v>
      </c>
      <c r="L3102" s="15">
        <f>PRODUCT(VLOOKUP(C3102,'Warehouse Data'!A:H,8,FALSE),D3102)</f>
        <v>1.5086116282023803</v>
      </c>
    </row>
    <row r="3103" spans="1:12" x14ac:dyDescent="0.3">
      <c r="A3103" t="s">
        <v>9032</v>
      </c>
      <c r="B3103" t="s">
        <v>6913</v>
      </c>
      <c r="C3103" t="s">
        <v>5562</v>
      </c>
      <c r="D3103" s="3">
        <v>8</v>
      </c>
      <c r="E3103" s="3" t="s">
        <v>6650</v>
      </c>
      <c r="F3103" s="9">
        <v>45337.170978703667</v>
      </c>
      <c r="G3103" s="9">
        <v>45337.760799999996</v>
      </c>
      <c r="H3103" s="9">
        <v>45338.050145370333</v>
      </c>
      <c r="I3103" s="5" t="str">
        <f>IF(VLOOKUP(B3103, 'Customer Data'!B:C,2,FALSE)='Order Data per SKU'!E3103,"","Different")</f>
        <v>Different</v>
      </c>
      <c r="J3103" s="5">
        <f>VLOOKUP(C3103,'Warehouse Data'!A:G,7,FALSE)</f>
        <v>34.99</v>
      </c>
      <c r="K3103" s="5">
        <f t="shared" si="48"/>
        <v>279.92</v>
      </c>
      <c r="L3103" s="15">
        <f>PRODUCT(VLOOKUP(C3103,'Warehouse Data'!A:H,8,FALSE),D3103)</f>
        <v>40.049552421429382</v>
      </c>
    </row>
    <row r="3104" spans="1:12" x14ac:dyDescent="0.3">
      <c r="A3104" t="s">
        <v>9033</v>
      </c>
      <c r="B3104" t="s">
        <v>6772</v>
      </c>
      <c r="C3104" t="s">
        <v>5142</v>
      </c>
      <c r="D3104" s="3">
        <v>4</v>
      </c>
      <c r="E3104" s="3" t="s">
        <v>6658</v>
      </c>
      <c r="F3104" s="9">
        <v>45337.507978703667</v>
      </c>
      <c r="G3104" s="9">
        <v>45338.12</v>
      </c>
      <c r="H3104" s="9">
        <v>45338.28783981478</v>
      </c>
      <c r="I3104" s="5" t="str">
        <f>IF(VLOOKUP(B3104, 'Customer Data'!B:C,2,FALSE)='Order Data per SKU'!E3104,"","Different")</f>
        <v/>
      </c>
      <c r="J3104" s="5">
        <f>VLOOKUP(C3104,'Warehouse Data'!A:G,7,FALSE)</f>
        <v>24.99</v>
      </c>
      <c r="K3104" s="5">
        <f t="shared" si="48"/>
        <v>99.96</v>
      </c>
      <c r="L3104" s="15">
        <f>PRODUCT(VLOOKUP(C3104,'Warehouse Data'!A:H,8,FALSE),D3104)</f>
        <v>96.012540339771235</v>
      </c>
    </row>
    <row r="3105" spans="1:12" x14ac:dyDescent="0.3">
      <c r="A3105" t="s">
        <v>9033</v>
      </c>
      <c r="B3105" t="s">
        <v>6772</v>
      </c>
      <c r="C3105" t="s">
        <v>5081</v>
      </c>
      <c r="D3105" s="3">
        <v>6</v>
      </c>
      <c r="E3105" s="3" t="s">
        <v>6658</v>
      </c>
      <c r="F3105" s="9">
        <v>45337.507978703667</v>
      </c>
      <c r="G3105" s="9">
        <v>45338.215799999998</v>
      </c>
      <c r="H3105" s="9">
        <v>45338.28783981478</v>
      </c>
      <c r="I3105" s="5" t="str">
        <f>IF(VLOOKUP(B3105, 'Customer Data'!B:C,2,FALSE)='Order Data per SKU'!E3105,"","Different")</f>
        <v/>
      </c>
      <c r="J3105" s="5">
        <f>VLOOKUP(C3105,'Warehouse Data'!A:G,7,FALSE)</f>
        <v>26.99</v>
      </c>
      <c r="K3105" s="5">
        <f t="shared" si="48"/>
        <v>161.94</v>
      </c>
      <c r="L3105" s="15">
        <f>PRODUCT(VLOOKUP(C3105,'Warehouse Data'!A:H,8,FALSE),D3105)</f>
        <v>2.4462602050031217</v>
      </c>
    </row>
    <row r="3106" spans="1:12" x14ac:dyDescent="0.3">
      <c r="A3106" t="s">
        <v>9034</v>
      </c>
      <c r="B3106" t="s">
        <v>7216</v>
      </c>
      <c r="C3106" t="s">
        <v>3119</v>
      </c>
      <c r="D3106" s="3">
        <v>2</v>
      </c>
      <c r="E3106" s="3" t="s">
        <v>6640</v>
      </c>
      <c r="F3106" s="9">
        <v>45337.937978703667</v>
      </c>
      <c r="G3106" s="9">
        <v>45338.108099999998</v>
      </c>
      <c r="H3106" s="9">
        <v>45338.491450925889</v>
      </c>
      <c r="I3106" s="5" t="str">
        <f>IF(VLOOKUP(B3106, 'Customer Data'!B:C,2,FALSE)='Order Data per SKU'!E3106,"","Different")</f>
        <v/>
      </c>
      <c r="J3106" s="5">
        <f>VLOOKUP(C3106,'Warehouse Data'!A:G,7,FALSE)</f>
        <v>49.99</v>
      </c>
      <c r="K3106" s="5">
        <f t="shared" si="48"/>
        <v>99.98</v>
      </c>
      <c r="L3106" s="15">
        <f>PRODUCT(VLOOKUP(C3106,'Warehouse Data'!A:H,8,FALSE),D3106)</f>
        <v>0.60964042151609954</v>
      </c>
    </row>
    <row r="3107" spans="1:12" x14ac:dyDescent="0.3">
      <c r="A3107" t="s">
        <v>9034</v>
      </c>
      <c r="B3107" t="s">
        <v>7216</v>
      </c>
      <c r="C3107" t="s">
        <v>3095</v>
      </c>
      <c r="D3107" s="3">
        <v>5</v>
      </c>
      <c r="E3107" s="3" t="s">
        <v>6640</v>
      </c>
      <c r="F3107" s="9">
        <v>45337.937978703667</v>
      </c>
      <c r="G3107" s="9">
        <v>45338.197200000002</v>
      </c>
      <c r="H3107" s="9">
        <v>45338.491450925889</v>
      </c>
      <c r="I3107" s="5" t="str">
        <f>IF(VLOOKUP(B3107, 'Customer Data'!B:C,2,FALSE)='Order Data per SKU'!E3107,"","Different")</f>
        <v/>
      </c>
      <c r="J3107" s="5">
        <f>VLOOKUP(C3107,'Warehouse Data'!A:G,7,FALSE)</f>
        <v>89.99</v>
      </c>
      <c r="K3107" s="5">
        <f t="shared" si="48"/>
        <v>449.95</v>
      </c>
      <c r="L3107" s="15">
        <f>PRODUCT(VLOOKUP(C3107,'Warehouse Data'!A:H,8,FALSE),D3107)</f>
        <v>120.01169709353923</v>
      </c>
    </row>
    <row r="3108" spans="1:12" x14ac:dyDescent="0.3">
      <c r="A3108" t="s">
        <v>9035</v>
      </c>
      <c r="B3108" t="s">
        <v>7099</v>
      </c>
      <c r="C3108" t="s">
        <v>3789</v>
      </c>
      <c r="D3108" s="3">
        <v>6</v>
      </c>
      <c r="E3108" s="3" t="s">
        <v>6635</v>
      </c>
      <c r="F3108" s="9">
        <v>45338.155978703668</v>
      </c>
      <c r="G3108" s="9">
        <v>45338.177600000003</v>
      </c>
      <c r="H3108" s="9">
        <v>45338.219173148114</v>
      </c>
      <c r="I3108" s="5" t="str">
        <f>IF(VLOOKUP(B3108, 'Customer Data'!B:C,2,FALSE)='Order Data per SKU'!E3108,"","Different")</f>
        <v/>
      </c>
      <c r="J3108" s="5">
        <f>VLOOKUP(C3108,'Warehouse Data'!A:G,7,FALSE)</f>
        <v>54.99</v>
      </c>
      <c r="K3108" s="5">
        <f t="shared" si="48"/>
        <v>329.94</v>
      </c>
      <c r="L3108" s="15">
        <f>PRODUCT(VLOOKUP(C3108,'Warehouse Data'!A:H,8,FALSE),D3108)</f>
        <v>150.03202466112657</v>
      </c>
    </row>
    <row r="3109" spans="1:12" x14ac:dyDescent="0.3">
      <c r="A3109" t="s">
        <v>9035</v>
      </c>
      <c r="B3109" t="s">
        <v>7099</v>
      </c>
      <c r="C3109" t="s">
        <v>4132</v>
      </c>
      <c r="D3109" s="3">
        <v>10</v>
      </c>
      <c r="E3109" s="3" t="s">
        <v>6635</v>
      </c>
      <c r="F3109" s="9">
        <v>45338.155978703668</v>
      </c>
      <c r="G3109" s="9">
        <v>45338.156000000003</v>
      </c>
      <c r="H3109" s="9">
        <v>45338.219173148114</v>
      </c>
      <c r="I3109" s="5" t="str">
        <f>IF(VLOOKUP(B3109, 'Customer Data'!B:C,2,FALSE)='Order Data per SKU'!E3109,"","Different")</f>
        <v/>
      </c>
      <c r="J3109" s="5">
        <f>VLOOKUP(C3109,'Warehouse Data'!A:G,7,FALSE)</f>
        <v>29.99</v>
      </c>
      <c r="K3109" s="5">
        <f t="shared" si="48"/>
        <v>299.89999999999998</v>
      </c>
      <c r="L3109" s="15">
        <f>PRODUCT(VLOOKUP(C3109,'Warehouse Data'!A:H,8,FALSE),D3109)</f>
        <v>300.05479059607018</v>
      </c>
    </row>
    <row r="3110" spans="1:12" x14ac:dyDescent="0.3">
      <c r="A3110" t="s">
        <v>9036</v>
      </c>
      <c r="B3110" t="s">
        <v>6788</v>
      </c>
      <c r="C3110" t="s">
        <v>5571</v>
      </c>
      <c r="D3110" s="3">
        <v>2</v>
      </c>
      <c r="E3110" s="3" t="s">
        <v>6664</v>
      </c>
      <c r="F3110" s="9">
        <v>45338.217978703666</v>
      </c>
      <c r="G3110" s="9">
        <v>45338.572</v>
      </c>
      <c r="H3110" s="9">
        <v>45338.854784259223</v>
      </c>
      <c r="I3110" s="5" t="str">
        <f>IF(VLOOKUP(B3110, 'Customer Data'!B:C,2,FALSE)='Order Data per SKU'!E3110,"","Different")</f>
        <v/>
      </c>
      <c r="J3110" s="5">
        <f>VLOOKUP(C3110,'Warehouse Data'!A:G,7,FALSE)</f>
        <v>29.99</v>
      </c>
      <c r="K3110" s="5">
        <f t="shared" si="48"/>
        <v>59.98</v>
      </c>
      <c r="L3110" s="15">
        <f>PRODUCT(VLOOKUP(C3110,'Warehouse Data'!A:H,8,FALSE),D3110)</f>
        <v>1.0035138734973581</v>
      </c>
    </row>
    <row r="3111" spans="1:12" x14ac:dyDescent="0.3">
      <c r="A3111" t="s">
        <v>9037</v>
      </c>
      <c r="B3111" t="s">
        <v>6889</v>
      </c>
      <c r="C3111" t="s">
        <v>4485</v>
      </c>
      <c r="D3111" s="3">
        <v>4</v>
      </c>
      <c r="E3111" s="3" t="s">
        <v>6627</v>
      </c>
      <c r="F3111" s="9">
        <v>45338.241978703663</v>
      </c>
      <c r="G3111" s="9">
        <v>45338.380100000002</v>
      </c>
      <c r="H3111" s="9">
        <v>45338.862812036998</v>
      </c>
      <c r="I3111" s="5" t="str">
        <f>IF(VLOOKUP(B3111, 'Customer Data'!B:C,2,FALSE)='Order Data per SKU'!E3111,"","Different")</f>
        <v>Different</v>
      </c>
      <c r="J3111" s="5">
        <f>VLOOKUP(C3111,'Warehouse Data'!A:G,7,FALSE)</f>
        <v>12.99</v>
      </c>
      <c r="K3111" s="5">
        <f t="shared" si="48"/>
        <v>51.96</v>
      </c>
      <c r="L3111" s="15">
        <f>PRODUCT(VLOOKUP(C3111,'Warehouse Data'!A:H,8,FALSE),D3111)</f>
        <v>0.40087482745439751</v>
      </c>
    </row>
    <row r="3112" spans="1:12" x14ac:dyDescent="0.3">
      <c r="A3112" t="s">
        <v>9037</v>
      </c>
      <c r="B3112" t="s">
        <v>6889</v>
      </c>
      <c r="C3112" t="s">
        <v>5147</v>
      </c>
      <c r="D3112" s="3">
        <v>5</v>
      </c>
      <c r="E3112" s="3" t="s">
        <v>6627</v>
      </c>
      <c r="F3112" s="9">
        <v>45338.241978703663</v>
      </c>
      <c r="G3112" s="9">
        <v>45338.3145</v>
      </c>
      <c r="H3112" s="9">
        <v>45338.862812036998</v>
      </c>
      <c r="I3112" s="5" t="str">
        <f>IF(VLOOKUP(B3112, 'Customer Data'!B:C,2,FALSE)='Order Data per SKU'!E3112,"","Different")</f>
        <v>Different</v>
      </c>
      <c r="J3112" s="5">
        <f>VLOOKUP(C3112,'Warehouse Data'!A:G,7,FALSE)</f>
        <v>19.989999999999998</v>
      </c>
      <c r="K3112" s="5">
        <f t="shared" si="48"/>
        <v>99.949999999999989</v>
      </c>
      <c r="L3112" s="15">
        <f>PRODUCT(VLOOKUP(C3112,'Warehouse Data'!A:H,8,FALSE),D3112)</f>
        <v>1.032716166482917</v>
      </c>
    </row>
    <row r="3113" spans="1:12" x14ac:dyDescent="0.3">
      <c r="A3113" t="s">
        <v>9038</v>
      </c>
      <c r="B3113" t="s">
        <v>7221</v>
      </c>
      <c r="C3113" t="s">
        <v>4592</v>
      </c>
      <c r="D3113" s="3">
        <v>11</v>
      </c>
      <c r="E3113" s="3" t="s">
        <v>6645</v>
      </c>
      <c r="F3113" s="9">
        <v>45338.676978703661</v>
      </c>
      <c r="G3113" s="9">
        <v>45338.730499999998</v>
      </c>
      <c r="H3113" s="9">
        <v>45338.755450925884</v>
      </c>
      <c r="I3113" s="5" t="str">
        <f>IF(VLOOKUP(B3113, 'Customer Data'!B:C,2,FALSE)='Order Data per SKU'!E3113,"","Different")</f>
        <v/>
      </c>
      <c r="J3113" s="5">
        <f>VLOOKUP(C3113,'Warehouse Data'!A:G,7,FALSE)</f>
        <v>9.99</v>
      </c>
      <c r="K3113" s="5">
        <f t="shared" si="48"/>
        <v>109.89</v>
      </c>
      <c r="L3113" s="15">
        <f>PRODUCT(VLOOKUP(C3113,'Warehouse Data'!A:H,8,FALSE),D3113)</f>
        <v>330.03428948011299</v>
      </c>
    </row>
    <row r="3114" spans="1:12" x14ac:dyDescent="0.3">
      <c r="A3114" t="s">
        <v>9039</v>
      </c>
      <c r="B3114" t="s">
        <v>6752</v>
      </c>
      <c r="C3114" t="s">
        <v>5654</v>
      </c>
      <c r="D3114" s="3">
        <v>3</v>
      </c>
      <c r="E3114" s="3" t="s">
        <v>6655</v>
      </c>
      <c r="F3114" s="9">
        <v>45338.980978703657</v>
      </c>
      <c r="G3114" s="9">
        <v>45339.038399999998</v>
      </c>
      <c r="H3114" s="9">
        <v>45339.112923148103</v>
      </c>
      <c r="I3114" s="5" t="str">
        <f>IF(VLOOKUP(B3114, 'Customer Data'!B:C,2,FALSE)='Order Data per SKU'!E3114,"","Different")</f>
        <v/>
      </c>
      <c r="J3114" s="5">
        <f>VLOOKUP(C3114,'Warehouse Data'!A:G,7,FALSE)</f>
        <v>29.99</v>
      </c>
      <c r="K3114" s="5">
        <f t="shared" si="48"/>
        <v>89.97</v>
      </c>
      <c r="L3114" s="15">
        <f>PRODUCT(VLOOKUP(C3114,'Warehouse Data'!A:H,8,FALSE),D3114)</f>
        <v>72.012872659669597</v>
      </c>
    </row>
    <row r="3115" spans="1:12" x14ac:dyDescent="0.3">
      <c r="A3115" t="s">
        <v>9039</v>
      </c>
      <c r="B3115" t="s">
        <v>6752</v>
      </c>
      <c r="C3115" t="s">
        <v>4908</v>
      </c>
      <c r="D3115" s="3">
        <v>2</v>
      </c>
      <c r="E3115" s="3" t="s">
        <v>6655</v>
      </c>
      <c r="F3115" s="9">
        <v>45338.980978703657</v>
      </c>
      <c r="G3115" s="9">
        <v>45339.036800000002</v>
      </c>
      <c r="H3115" s="9">
        <v>45339.112923148103</v>
      </c>
      <c r="I3115" s="5" t="str">
        <f>IF(VLOOKUP(B3115, 'Customer Data'!B:C,2,FALSE)='Order Data per SKU'!E3115,"","Different")</f>
        <v/>
      </c>
      <c r="J3115" s="5">
        <f>VLOOKUP(C3115,'Warehouse Data'!A:G,7,FALSE)</f>
        <v>12.99</v>
      </c>
      <c r="K3115" s="5">
        <f t="shared" si="48"/>
        <v>25.98</v>
      </c>
      <c r="L3115" s="15">
        <f>PRODUCT(VLOOKUP(C3115,'Warehouse Data'!A:H,8,FALSE),D3115)</f>
        <v>0.2159807138748879</v>
      </c>
    </row>
    <row r="3116" spans="1:12" x14ac:dyDescent="0.3">
      <c r="A3116" t="s">
        <v>9039</v>
      </c>
      <c r="B3116" t="s">
        <v>6752</v>
      </c>
      <c r="C3116" t="s">
        <v>4810</v>
      </c>
      <c r="D3116" s="3">
        <v>8</v>
      </c>
      <c r="E3116" s="3" t="s">
        <v>6655</v>
      </c>
      <c r="F3116" s="9">
        <v>45338.980978703657</v>
      </c>
      <c r="G3116" s="9">
        <v>45339.072099999998</v>
      </c>
      <c r="H3116" s="9">
        <v>45339.112923148103</v>
      </c>
      <c r="I3116" s="5" t="str">
        <f>IF(VLOOKUP(B3116, 'Customer Data'!B:C,2,FALSE)='Order Data per SKU'!E3116,"","Different")</f>
        <v/>
      </c>
      <c r="J3116" s="5">
        <f>VLOOKUP(C3116,'Warehouse Data'!A:G,7,FALSE)</f>
        <v>11.99</v>
      </c>
      <c r="K3116" s="5">
        <f t="shared" si="48"/>
        <v>95.92</v>
      </c>
      <c r="L3116" s="15">
        <f>PRODUCT(VLOOKUP(C3116,'Warehouse Data'!A:H,8,FALSE),D3116)</f>
        <v>4.0437410255606698</v>
      </c>
    </row>
    <row r="3117" spans="1:12" x14ac:dyDescent="0.3">
      <c r="A3117" t="s">
        <v>9040</v>
      </c>
      <c r="B3117" t="s">
        <v>7211</v>
      </c>
      <c r="C3117" t="s">
        <v>5992</v>
      </c>
      <c r="D3117" s="3">
        <v>5</v>
      </c>
      <c r="E3117" s="3" t="s">
        <v>6627</v>
      </c>
      <c r="F3117" s="9">
        <v>45339.293978703659</v>
      </c>
      <c r="G3117" s="9">
        <v>45339.683499999999</v>
      </c>
      <c r="H3117" s="9">
        <v>45339.684256481436</v>
      </c>
      <c r="I3117" s="5" t="str">
        <f>IF(VLOOKUP(B3117, 'Customer Data'!B:C,2,FALSE)='Order Data per SKU'!E3117,"","Different")</f>
        <v/>
      </c>
      <c r="J3117" s="5">
        <f>VLOOKUP(C3117,'Warehouse Data'!A:G,7,FALSE)</f>
        <v>39.99</v>
      </c>
      <c r="K3117" s="5">
        <f t="shared" si="48"/>
        <v>199.95000000000002</v>
      </c>
      <c r="L3117" s="15">
        <f>PRODUCT(VLOOKUP(C3117,'Warehouse Data'!A:H,8,FALSE),D3117)</f>
        <v>7.5339932239873146</v>
      </c>
    </row>
    <row r="3118" spans="1:12" x14ac:dyDescent="0.3">
      <c r="A3118" t="s">
        <v>9041</v>
      </c>
      <c r="B3118" t="s">
        <v>6730</v>
      </c>
      <c r="C3118" t="s">
        <v>3051</v>
      </c>
      <c r="D3118" s="3">
        <v>7</v>
      </c>
      <c r="E3118" s="3" t="s">
        <v>6642</v>
      </c>
      <c r="F3118" s="9">
        <v>45339.465978703658</v>
      </c>
      <c r="G3118" s="9">
        <v>45339.839999999997</v>
      </c>
      <c r="H3118" s="9">
        <v>45340.285423148103</v>
      </c>
      <c r="I3118" s="5" t="str">
        <f>IF(VLOOKUP(B3118, 'Customer Data'!B:C,2,FALSE)='Order Data per SKU'!E3118,"","Different")</f>
        <v/>
      </c>
      <c r="J3118" s="5">
        <f>VLOOKUP(C3118,'Warehouse Data'!A:G,7,FALSE)</f>
        <v>56.99</v>
      </c>
      <c r="K3118" s="5">
        <f t="shared" si="48"/>
        <v>398.93</v>
      </c>
      <c r="L3118" s="15">
        <f>PRODUCT(VLOOKUP(C3118,'Warehouse Data'!A:H,8,FALSE),D3118)</f>
        <v>3.5390733215819434</v>
      </c>
    </row>
    <row r="3119" spans="1:12" x14ac:dyDescent="0.3">
      <c r="A3119" t="s">
        <v>9041</v>
      </c>
      <c r="B3119" t="s">
        <v>6730</v>
      </c>
      <c r="C3119" t="s">
        <v>5096</v>
      </c>
      <c r="D3119" s="3">
        <v>4</v>
      </c>
      <c r="E3119" s="3" t="s">
        <v>6642</v>
      </c>
      <c r="F3119" s="9">
        <v>45339.465978703658</v>
      </c>
      <c r="G3119" s="9">
        <v>45340.142599999999</v>
      </c>
      <c r="H3119" s="9">
        <v>45340.285423148103</v>
      </c>
      <c r="I3119" s="5" t="str">
        <f>IF(VLOOKUP(B3119, 'Customer Data'!B:C,2,FALSE)='Order Data per SKU'!E3119,"","Different")</f>
        <v/>
      </c>
      <c r="J3119" s="5">
        <f>VLOOKUP(C3119,'Warehouse Data'!A:G,7,FALSE)</f>
        <v>21.99</v>
      </c>
      <c r="K3119" s="5">
        <f t="shared" si="48"/>
        <v>87.96</v>
      </c>
      <c r="L3119" s="15">
        <f>PRODUCT(VLOOKUP(C3119,'Warehouse Data'!A:H,8,FALSE),D3119)</f>
        <v>0.40635927204374717</v>
      </c>
    </row>
    <row r="3120" spans="1:12" x14ac:dyDescent="0.3">
      <c r="A3120" t="s">
        <v>9042</v>
      </c>
      <c r="B3120" t="s">
        <v>7211</v>
      </c>
      <c r="C3120" t="s">
        <v>4577</v>
      </c>
      <c r="D3120" s="3">
        <v>2</v>
      </c>
      <c r="E3120" s="3" t="s">
        <v>6627</v>
      </c>
      <c r="F3120" s="9">
        <v>45339.825978703659</v>
      </c>
      <c r="G3120" s="9">
        <v>45340.396399999998</v>
      </c>
      <c r="H3120" s="9">
        <v>45340.456534259218</v>
      </c>
      <c r="I3120" s="5" t="str">
        <f>IF(VLOOKUP(B3120, 'Customer Data'!B:C,2,FALSE)='Order Data per SKU'!E3120,"","Different")</f>
        <v/>
      </c>
      <c r="J3120" s="5">
        <f>VLOOKUP(C3120,'Warehouse Data'!A:G,7,FALSE)</f>
        <v>10.99</v>
      </c>
      <c r="K3120" s="5">
        <f t="shared" si="48"/>
        <v>21.98</v>
      </c>
      <c r="L3120" s="15">
        <f>PRODUCT(VLOOKUP(C3120,'Warehouse Data'!A:H,8,FALSE),D3120)</f>
        <v>2.0029238242862424</v>
      </c>
    </row>
    <row r="3121" spans="1:12" x14ac:dyDescent="0.3">
      <c r="A3121" t="s">
        <v>9042</v>
      </c>
      <c r="B3121" t="s">
        <v>7211</v>
      </c>
      <c r="C3121" t="s">
        <v>5636</v>
      </c>
      <c r="D3121" s="3">
        <v>6</v>
      </c>
      <c r="E3121" s="3" t="s">
        <v>6627</v>
      </c>
      <c r="F3121" s="9">
        <v>45339.825978703659</v>
      </c>
      <c r="G3121" s="9">
        <v>45340.15</v>
      </c>
      <c r="H3121" s="9">
        <v>45340.456534259218</v>
      </c>
      <c r="I3121" s="5" t="str">
        <f>IF(VLOOKUP(B3121, 'Customer Data'!B:C,2,FALSE)='Order Data per SKU'!E3121,"","Different")</f>
        <v/>
      </c>
      <c r="J3121" s="5">
        <f>VLOOKUP(C3121,'Warehouse Data'!A:G,7,FALSE)</f>
        <v>19.989999999999998</v>
      </c>
      <c r="K3121" s="5">
        <f t="shared" si="48"/>
        <v>119.94</v>
      </c>
      <c r="L3121" s="15">
        <f>PRODUCT(VLOOKUP(C3121,'Warehouse Data'!A:H,8,FALSE),D3121)</f>
        <v>9.0396066702394879</v>
      </c>
    </row>
    <row r="3122" spans="1:12" x14ac:dyDescent="0.3">
      <c r="A3122" t="s">
        <v>9043</v>
      </c>
      <c r="B3122" t="s">
        <v>6745</v>
      </c>
      <c r="C3122" t="s">
        <v>5982</v>
      </c>
      <c r="D3122" s="3">
        <v>3</v>
      </c>
      <c r="E3122" s="3" t="s">
        <v>6643</v>
      </c>
      <c r="F3122" s="9">
        <v>45339.863978703659</v>
      </c>
      <c r="G3122" s="9">
        <v>45340.1538</v>
      </c>
      <c r="H3122" s="9">
        <v>45340.722312036989</v>
      </c>
      <c r="I3122" s="5" t="str">
        <f>IF(VLOOKUP(B3122, 'Customer Data'!B:C,2,FALSE)='Order Data per SKU'!E3122,"","Different")</f>
        <v>Different</v>
      </c>
      <c r="J3122" s="5">
        <f>VLOOKUP(C3122,'Warehouse Data'!A:G,7,FALSE)</f>
        <v>199.99</v>
      </c>
      <c r="K3122" s="5">
        <f t="shared" si="48"/>
        <v>599.97</v>
      </c>
      <c r="L3122" s="15">
        <f>PRODUCT(VLOOKUP(C3122,'Warehouse Data'!A:H,8,FALSE),D3122)</f>
        <v>3.0295092232538807</v>
      </c>
    </row>
    <row r="3123" spans="1:12" x14ac:dyDescent="0.3">
      <c r="A3123" t="s">
        <v>9043</v>
      </c>
      <c r="B3123" t="s">
        <v>6745</v>
      </c>
      <c r="C3123" t="s">
        <v>5781</v>
      </c>
      <c r="D3123" s="3">
        <v>3</v>
      </c>
      <c r="E3123" s="3" t="s">
        <v>6643</v>
      </c>
      <c r="F3123" s="9">
        <v>45339.863978703659</v>
      </c>
      <c r="G3123" s="9">
        <v>45340.339699999997</v>
      </c>
      <c r="H3123" s="9">
        <v>45340.722312036989</v>
      </c>
      <c r="I3123" s="5" t="str">
        <f>IF(VLOOKUP(B3123, 'Customer Data'!B:C,2,FALSE)='Order Data per SKU'!E3123,"","Different")</f>
        <v>Different</v>
      </c>
      <c r="J3123" s="5">
        <f>VLOOKUP(C3123,'Warehouse Data'!A:G,7,FALSE)</f>
        <v>69.989999999999995</v>
      </c>
      <c r="K3123" s="5">
        <f t="shared" si="48"/>
        <v>209.96999999999997</v>
      </c>
      <c r="L3123" s="15">
        <f>PRODUCT(VLOOKUP(C3123,'Warehouse Data'!A:H,8,FALSE),D3123)</f>
        <v>15.025656955875384</v>
      </c>
    </row>
    <row r="3124" spans="1:12" x14ac:dyDescent="0.3">
      <c r="A3124" t="s">
        <v>9043</v>
      </c>
      <c r="B3124" t="s">
        <v>6745</v>
      </c>
      <c r="C3124" t="s">
        <v>3588</v>
      </c>
      <c r="D3124" s="3">
        <v>5</v>
      </c>
      <c r="E3124" s="3" t="s">
        <v>6643</v>
      </c>
      <c r="F3124" s="9">
        <v>45339.863978703659</v>
      </c>
      <c r="G3124" s="9">
        <v>45340.500200000002</v>
      </c>
      <c r="H3124" s="9">
        <v>45340.722312036989</v>
      </c>
      <c r="I3124" s="5" t="str">
        <f>IF(VLOOKUP(B3124, 'Customer Data'!B:C,2,FALSE)='Order Data per SKU'!E3124,"","Different")</f>
        <v>Different</v>
      </c>
      <c r="J3124" s="5">
        <f>VLOOKUP(C3124,'Warehouse Data'!A:G,7,FALSE)</f>
        <v>5.99</v>
      </c>
      <c r="K3124" s="5">
        <f t="shared" si="48"/>
        <v>29.950000000000003</v>
      </c>
      <c r="L3124" s="15">
        <f>PRODUCT(VLOOKUP(C3124,'Warehouse Data'!A:H,8,FALSE),D3124)</f>
        <v>2.5103075993088058</v>
      </c>
    </row>
    <row r="3125" spans="1:12" x14ac:dyDescent="0.3">
      <c r="A3125" t="s">
        <v>9044</v>
      </c>
      <c r="B3125" t="s">
        <v>7249</v>
      </c>
      <c r="C3125" t="s">
        <v>5456</v>
      </c>
      <c r="D3125" s="3">
        <v>5</v>
      </c>
      <c r="E3125" s="3" t="s">
        <v>6663</v>
      </c>
      <c r="F3125" s="9">
        <v>45340.103978703657</v>
      </c>
      <c r="G3125" s="9">
        <v>45340.5409</v>
      </c>
      <c r="H3125" s="9">
        <v>45340.594950925879</v>
      </c>
      <c r="I3125" s="5" t="str">
        <f>IF(VLOOKUP(B3125, 'Customer Data'!B:C,2,FALSE)='Order Data per SKU'!E3125,"","Different")</f>
        <v/>
      </c>
      <c r="J3125" s="5">
        <f>VLOOKUP(C3125,'Warehouse Data'!A:G,7,FALSE)</f>
        <v>19.989999999999998</v>
      </c>
      <c r="K3125" s="5">
        <f t="shared" si="48"/>
        <v>99.949999999999989</v>
      </c>
      <c r="L3125" s="15">
        <f>PRODUCT(VLOOKUP(C3125,'Warehouse Data'!A:H,8,FALSE),D3125)</f>
        <v>0.52095348853339463</v>
      </c>
    </row>
    <row r="3126" spans="1:12" x14ac:dyDescent="0.3">
      <c r="A3126" t="s">
        <v>9044</v>
      </c>
      <c r="B3126" t="s">
        <v>7249</v>
      </c>
      <c r="C3126" t="s">
        <v>5772</v>
      </c>
      <c r="D3126" s="3">
        <v>6</v>
      </c>
      <c r="E3126" s="3" t="s">
        <v>6663</v>
      </c>
      <c r="F3126" s="9">
        <v>45340.103978703657</v>
      </c>
      <c r="G3126" s="9">
        <v>45340.428999999996</v>
      </c>
      <c r="H3126" s="9">
        <v>45340.594950925879</v>
      </c>
      <c r="I3126" s="5" t="str">
        <f>IF(VLOOKUP(B3126, 'Customer Data'!B:C,2,FALSE)='Order Data per SKU'!E3126,"","Different")</f>
        <v/>
      </c>
      <c r="J3126" s="5">
        <f>VLOOKUP(C3126,'Warehouse Data'!A:G,7,FALSE)</f>
        <v>199.99</v>
      </c>
      <c r="K3126" s="5">
        <f t="shared" si="48"/>
        <v>1199.94</v>
      </c>
      <c r="L3126" s="15">
        <f>PRODUCT(VLOOKUP(C3126,'Warehouse Data'!A:H,8,FALSE),D3126)</f>
        <v>0.63364572061009583</v>
      </c>
    </row>
    <row r="3127" spans="1:12" x14ac:dyDescent="0.3">
      <c r="A3127" t="s">
        <v>9045</v>
      </c>
      <c r="B3127" t="s">
        <v>6933</v>
      </c>
      <c r="C3127" t="s">
        <v>5000</v>
      </c>
      <c r="D3127" s="3">
        <v>8</v>
      </c>
      <c r="E3127" s="3" t="s">
        <v>6634</v>
      </c>
      <c r="F3127" s="9">
        <v>45340.42297870366</v>
      </c>
      <c r="G3127" s="9">
        <v>45340.684699999998</v>
      </c>
      <c r="H3127" s="9">
        <v>45340.961867592552</v>
      </c>
      <c r="I3127" s="5" t="str">
        <f>IF(VLOOKUP(B3127, 'Customer Data'!B:C,2,FALSE)='Order Data per SKU'!E3127,"","Different")</f>
        <v/>
      </c>
      <c r="J3127" s="5">
        <f>VLOOKUP(C3127,'Warehouse Data'!A:G,7,FALSE)</f>
        <v>5.99</v>
      </c>
      <c r="K3127" s="5">
        <f t="shared" si="48"/>
        <v>47.92</v>
      </c>
      <c r="L3127" s="15">
        <f>PRODUCT(VLOOKUP(C3127,'Warehouse Data'!A:H,8,FALSE),D3127)</f>
        <v>6.410069316616366</v>
      </c>
    </row>
    <row r="3128" spans="1:12" x14ac:dyDescent="0.3">
      <c r="A3128" t="s">
        <v>9046</v>
      </c>
      <c r="B3128" t="s">
        <v>6838</v>
      </c>
      <c r="C3128" t="s">
        <v>5032</v>
      </c>
      <c r="D3128" s="3">
        <v>7</v>
      </c>
      <c r="E3128" s="3" t="s">
        <v>6631</v>
      </c>
      <c r="F3128" s="9">
        <v>45340.794978703663</v>
      </c>
      <c r="G3128" s="9">
        <v>45341.6158</v>
      </c>
      <c r="H3128" s="9">
        <v>45341.653312036993</v>
      </c>
      <c r="I3128" s="5" t="str">
        <f>IF(VLOOKUP(B3128, 'Customer Data'!B:C,2,FALSE)='Order Data per SKU'!E3128,"","Different")</f>
        <v/>
      </c>
      <c r="J3128" s="5">
        <f>VLOOKUP(C3128,'Warehouse Data'!A:G,7,FALSE)</f>
        <v>29.99</v>
      </c>
      <c r="K3128" s="5">
        <f t="shared" si="48"/>
        <v>209.92999999999998</v>
      </c>
      <c r="L3128" s="15">
        <f>PRODUCT(VLOOKUP(C3128,'Warehouse Data'!A:H,8,FALSE),D3128)</f>
        <v>3.5244476087877024</v>
      </c>
    </row>
    <row r="3129" spans="1:12" x14ac:dyDescent="0.3">
      <c r="A3129" t="s">
        <v>9046</v>
      </c>
      <c r="B3129" t="s">
        <v>6838</v>
      </c>
      <c r="C3129" t="s">
        <v>5186</v>
      </c>
      <c r="D3129" s="3">
        <v>5</v>
      </c>
      <c r="E3129" s="3" t="s">
        <v>6631</v>
      </c>
      <c r="F3129" s="9">
        <v>45340.794978703663</v>
      </c>
      <c r="G3129" s="9">
        <v>45341.429799999998</v>
      </c>
      <c r="H3129" s="9">
        <v>45341.653312036993</v>
      </c>
      <c r="I3129" s="5" t="str">
        <f>IF(VLOOKUP(B3129, 'Customer Data'!B:C,2,FALSE)='Order Data per SKU'!E3129,"","Different")</f>
        <v/>
      </c>
      <c r="J3129" s="5">
        <f>VLOOKUP(C3129,'Warehouse Data'!A:G,7,FALSE)</f>
        <v>29.99</v>
      </c>
      <c r="K3129" s="5">
        <f t="shared" si="48"/>
        <v>149.94999999999999</v>
      </c>
      <c r="L3129" s="15">
        <f>PRODUCT(VLOOKUP(C3129,'Warehouse Data'!A:H,8,FALSE),D3129)</f>
        <v>25.000908083837444</v>
      </c>
    </row>
    <row r="3130" spans="1:12" x14ac:dyDescent="0.3">
      <c r="A3130" t="s">
        <v>9046</v>
      </c>
      <c r="B3130" t="s">
        <v>6838</v>
      </c>
      <c r="C3130" t="s">
        <v>3632</v>
      </c>
      <c r="D3130" s="3">
        <v>4</v>
      </c>
      <c r="E3130" s="3" t="s">
        <v>6631</v>
      </c>
      <c r="F3130" s="9">
        <v>45340.794978703663</v>
      </c>
      <c r="G3130" s="9">
        <v>45341.154999999999</v>
      </c>
      <c r="H3130" s="9">
        <v>45341.653312036993</v>
      </c>
      <c r="I3130" s="5" t="str">
        <f>IF(VLOOKUP(B3130, 'Customer Data'!B:C,2,FALSE)='Order Data per SKU'!E3130,"","Different")</f>
        <v/>
      </c>
      <c r="J3130" s="5">
        <f>VLOOKUP(C3130,'Warehouse Data'!A:G,7,FALSE)</f>
        <v>29.99</v>
      </c>
      <c r="K3130" s="5">
        <f t="shared" si="48"/>
        <v>119.96</v>
      </c>
      <c r="L3130" s="15">
        <f>PRODUCT(VLOOKUP(C3130,'Warehouse Data'!A:H,8,FALSE),D3130)</f>
        <v>2.428086412109828</v>
      </c>
    </row>
    <row r="3131" spans="1:12" x14ac:dyDescent="0.3">
      <c r="A3131" t="s">
        <v>9047</v>
      </c>
      <c r="B3131" t="s">
        <v>6745</v>
      </c>
      <c r="C3131" t="s">
        <v>4097</v>
      </c>
      <c r="D3131" s="3">
        <v>3</v>
      </c>
      <c r="E3131" s="3" t="s">
        <v>6663</v>
      </c>
      <c r="F3131" s="9">
        <v>45341.031978703664</v>
      </c>
      <c r="G3131" s="9">
        <v>45341.039299999997</v>
      </c>
      <c r="H3131" s="9">
        <v>45341.556284259219</v>
      </c>
      <c r="I3131" s="5" t="str">
        <f>IF(VLOOKUP(B3131, 'Customer Data'!B:C,2,FALSE)='Order Data per SKU'!E3131,"","Different")</f>
        <v>Different</v>
      </c>
      <c r="J3131" s="5">
        <f>VLOOKUP(C3131,'Warehouse Data'!A:G,7,FALSE)</f>
        <v>54.99</v>
      </c>
      <c r="K3131" s="5">
        <f t="shared" si="48"/>
        <v>164.97</v>
      </c>
      <c r="L3131" s="15">
        <f>PRODUCT(VLOOKUP(C3131,'Warehouse Data'!A:H,8,FALSE),D3131)</f>
        <v>15.013575753489803</v>
      </c>
    </row>
    <row r="3132" spans="1:12" x14ac:dyDescent="0.3">
      <c r="A3132" t="s">
        <v>9048</v>
      </c>
      <c r="B3132" t="s">
        <v>6860</v>
      </c>
      <c r="C3132" t="s">
        <v>3471</v>
      </c>
      <c r="D3132" s="3">
        <v>1</v>
      </c>
      <c r="E3132" s="3" t="s">
        <v>6660</v>
      </c>
      <c r="F3132" s="9">
        <v>45341.206978703667</v>
      </c>
      <c r="G3132" s="9">
        <v>45341.675300000003</v>
      </c>
      <c r="H3132" s="9">
        <v>45341.943089814777</v>
      </c>
      <c r="I3132" s="5" t="str">
        <f>IF(VLOOKUP(B3132, 'Customer Data'!B:C,2,FALSE)='Order Data per SKU'!E3132,"","Different")</f>
        <v/>
      </c>
      <c r="J3132" s="5">
        <f>VLOOKUP(C3132,'Warehouse Data'!A:G,7,FALSE)</f>
        <v>27.99</v>
      </c>
      <c r="K3132" s="5">
        <f t="shared" si="48"/>
        <v>27.99</v>
      </c>
      <c r="L3132" s="15">
        <f>PRODUCT(VLOOKUP(C3132,'Warehouse Data'!A:H,8,FALSE),D3132)</f>
        <v>3.0074564829675232</v>
      </c>
    </row>
    <row r="3133" spans="1:12" x14ac:dyDescent="0.3">
      <c r="A3133" t="s">
        <v>9048</v>
      </c>
      <c r="B3133" t="s">
        <v>6860</v>
      </c>
      <c r="C3133" t="s">
        <v>3541</v>
      </c>
      <c r="D3133" s="3">
        <v>1</v>
      </c>
      <c r="E3133" s="3" t="s">
        <v>6660</v>
      </c>
      <c r="F3133" s="9">
        <v>45341.206978703667</v>
      </c>
      <c r="G3133" s="9">
        <v>45341.239800000003</v>
      </c>
      <c r="H3133" s="9">
        <v>45341.943089814777</v>
      </c>
      <c r="I3133" s="5" t="str">
        <f>IF(VLOOKUP(B3133, 'Customer Data'!B:C,2,FALSE)='Order Data per SKU'!E3133,"","Different")</f>
        <v/>
      </c>
      <c r="J3133" s="5">
        <f>VLOOKUP(C3133,'Warehouse Data'!A:G,7,FALSE)</f>
        <v>18.989999999999998</v>
      </c>
      <c r="K3133" s="5">
        <f t="shared" si="48"/>
        <v>18.989999999999998</v>
      </c>
      <c r="L3133" s="15">
        <f>PRODUCT(VLOOKUP(C3133,'Warehouse Data'!A:H,8,FALSE),D3133)</f>
        <v>1.2014633818243272</v>
      </c>
    </row>
    <row r="3134" spans="1:12" x14ac:dyDescent="0.3">
      <c r="A3134" t="s">
        <v>9049</v>
      </c>
      <c r="B3134" t="s">
        <v>6761</v>
      </c>
      <c r="C3134" t="s">
        <v>5359</v>
      </c>
      <c r="D3134" s="3">
        <v>5</v>
      </c>
      <c r="E3134" s="3" t="s">
        <v>6628</v>
      </c>
      <c r="F3134" s="9">
        <v>45341.238978703666</v>
      </c>
      <c r="G3134" s="9">
        <v>45341.4715</v>
      </c>
      <c r="H3134" s="9">
        <v>45342.009117592555</v>
      </c>
      <c r="I3134" s="5" t="str">
        <f>IF(VLOOKUP(B3134, 'Customer Data'!B:C,2,FALSE)='Order Data per SKU'!E3134,"","Different")</f>
        <v/>
      </c>
      <c r="J3134" s="5">
        <f>VLOOKUP(C3134,'Warehouse Data'!A:G,7,FALSE)</f>
        <v>34.99</v>
      </c>
      <c r="K3134" s="5">
        <f t="shared" si="48"/>
        <v>174.95000000000002</v>
      </c>
      <c r="L3134" s="15">
        <f>PRODUCT(VLOOKUP(C3134,'Warehouse Data'!A:H,8,FALSE),D3134)</f>
        <v>5.0357768345183658</v>
      </c>
    </row>
    <row r="3135" spans="1:12" x14ac:dyDescent="0.3">
      <c r="A3135" t="s">
        <v>9050</v>
      </c>
      <c r="B3135" t="s">
        <v>7204</v>
      </c>
      <c r="C3135" t="s">
        <v>3929</v>
      </c>
      <c r="D3135" s="3">
        <v>2</v>
      </c>
      <c r="E3135" s="3" t="s">
        <v>6623</v>
      </c>
      <c r="F3135" s="9">
        <v>45341.352978703668</v>
      </c>
      <c r="G3135" s="9">
        <v>45341.726600000002</v>
      </c>
      <c r="H3135" s="9">
        <v>45342.322423148114</v>
      </c>
      <c r="I3135" s="5" t="str">
        <f>IF(VLOOKUP(B3135, 'Customer Data'!B:C,2,FALSE)='Order Data per SKU'!E3135,"","Different")</f>
        <v>Different</v>
      </c>
      <c r="J3135" s="5">
        <f>VLOOKUP(C3135,'Warehouse Data'!A:G,7,FALSE)</f>
        <v>84.99</v>
      </c>
      <c r="K3135" s="5">
        <f t="shared" si="48"/>
        <v>169.98</v>
      </c>
      <c r="L3135" s="15">
        <f>PRODUCT(VLOOKUP(C3135,'Warehouse Data'!A:H,8,FALSE),D3135)</f>
        <v>1.2093655269196826</v>
      </c>
    </row>
    <row r="3136" spans="1:12" x14ac:dyDescent="0.3">
      <c r="A3136" t="s">
        <v>9050</v>
      </c>
      <c r="B3136" t="s">
        <v>7204</v>
      </c>
      <c r="C3136" t="s">
        <v>3909</v>
      </c>
      <c r="D3136" s="3">
        <v>6</v>
      </c>
      <c r="E3136" s="3" t="s">
        <v>6623</v>
      </c>
      <c r="F3136" s="9">
        <v>45341.352978703668</v>
      </c>
      <c r="G3136" s="9">
        <v>45341.789900000003</v>
      </c>
      <c r="H3136" s="9">
        <v>45342.322423148114</v>
      </c>
      <c r="I3136" s="5" t="str">
        <f>IF(VLOOKUP(B3136, 'Customer Data'!B:C,2,FALSE)='Order Data per SKU'!E3136,"","Different")</f>
        <v>Different</v>
      </c>
      <c r="J3136" s="5">
        <f>VLOOKUP(C3136,'Warehouse Data'!A:G,7,FALSE)</f>
        <v>39.99</v>
      </c>
      <c r="K3136" s="5">
        <f t="shared" si="48"/>
        <v>239.94</v>
      </c>
      <c r="L3136" s="15">
        <f>PRODUCT(VLOOKUP(C3136,'Warehouse Data'!A:H,8,FALSE),D3136)</f>
        <v>1.8500524098622653</v>
      </c>
    </row>
    <row r="3137" spans="1:12" x14ac:dyDescent="0.3">
      <c r="A3137" t="s">
        <v>9051</v>
      </c>
      <c r="B3137" t="s">
        <v>6762</v>
      </c>
      <c r="C3137" t="s">
        <v>4327</v>
      </c>
      <c r="D3137" s="3">
        <v>4</v>
      </c>
      <c r="E3137" s="3" t="s">
        <v>6660</v>
      </c>
      <c r="F3137" s="9">
        <v>45341.638978703668</v>
      </c>
      <c r="G3137" s="9">
        <v>45341.799200000001</v>
      </c>
      <c r="H3137" s="9">
        <v>45341.818839814776</v>
      </c>
      <c r="I3137" s="5" t="str">
        <f>IF(VLOOKUP(B3137, 'Customer Data'!B:C,2,FALSE)='Order Data per SKU'!E3137,"","Different")</f>
        <v/>
      </c>
      <c r="J3137" s="5">
        <f>VLOOKUP(C3137,'Warehouse Data'!A:G,7,FALSE)</f>
        <v>34.99</v>
      </c>
      <c r="K3137" s="5">
        <f t="shared" si="48"/>
        <v>139.96</v>
      </c>
      <c r="L3137" s="15">
        <f>PRODUCT(VLOOKUP(C3137,'Warehouse Data'!A:H,8,FALSE),D3137)</f>
        <v>6.0215819112043985</v>
      </c>
    </row>
    <row r="3138" spans="1:12" x14ac:dyDescent="0.3">
      <c r="A3138" t="s">
        <v>9052</v>
      </c>
      <c r="B3138" t="s">
        <v>7160</v>
      </c>
      <c r="C3138" t="s">
        <v>3653</v>
      </c>
      <c r="D3138" s="3">
        <v>4</v>
      </c>
      <c r="E3138" s="3" t="s">
        <v>6651</v>
      </c>
      <c r="F3138" s="9">
        <v>45342.032978703668</v>
      </c>
      <c r="G3138" s="9">
        <v>45342.750699999997</v>
      </c>
      <c r="H3138" s="9">
        <v>45342.953812036998</v>
      </c>
      <c r="I3138" s="5" t="str">
        <f>IF(VLOOKUP(B3138, 'Customer Data'!B:C,2,FALSE)='Order Data per SKU'!E3138,"","Different")</f>
        <v/>
      </c>
      <c r="J3138" s="5">
        <f>VLOOKUP(C3138,'Warehouse Data'!A:G,7,FALSE)</f>
        <v>12.99</v>
      </c>
      <c r="K3138" s="5">
        <f t="shared" si="48"/>
        <v>51.96</v>
      </c>
      <c r="L3138" s="15">
        <f>PRODUCT(VLOOKUP(C3138,'Warehouse Data'!A:H,8,FALSE),D3138)</f>
        <v>32.011755123109594</v>
      </c>
    </row>
    <row r="3139" spans="1:12" x14ac:dyDescent="0.3">
      <c r="A3139" t="s">
        <v>9052</v>
      </c>
      <c r="B3139" t="s">
        <v>7160</v>
      </c>
      <c r="C3139" t="s">
        <v>5974</v>
      </c>
      <c r="D3139" s="3">
        <v>5</v>
      </c>
      <c r="E3139" s="3" t="s">
        <v>6651</v>
      </c>
      <c r="F3139" s="9">
        <v>45342.032978703668</v>
      </c>
      <c r="G3139" s="9">
        <v>45342.839399999997</v>
      </c>
      <c r="H3139" s="9">
        <v>45342.953812036998</v>
      </c>
      <c r="I3139" s="5" t="str">
        <f>IF(VLOOKUP(B3139, 'Customer Data'!B:C,2,FALSE)='Order Data per SKU'!E3139,"","Different")</f>
        <v/>
      </c>
      <c r="J3139" s="5">
        <f>VLOOKUP(C3139,'Warehouse Data'!A:G,7,FALSE)</f>
        <v>129.99</v>
      </c>
      <c r="K3139" s="5">
        <f t="shared" si="48"/>
        <v>649.95000000000005</v>
      </c>
      <c r="L3139" s="15">
        <f>PRODUCT(VLOOKUP(C3139,'Warehouse Data'!A:H,8,FALSE),D3139)</f>
        <v>155.00792763019945</v>
      </c>
    </row>
    <row r="3140" spans="1:12" x14ac:dyDescent="0.3">
      <c r="A3140" t="s">
        <v>9053</v>
      </c>
      <c r="B3140" t="s">
        <v>7122</v>
      </c>
      <c r="C3140" t="s">
        <v>5130</v>
      </c>
      <c r="D3140" s="3">
        <v>7</v>
      </c>
      <c r="E3140" s="3" t="s">
        <v>6632</v>
      </c>
      <c r="F3140" s="9">
        <v>45342.23797870367</v>
      </c>
      <c r="G3140" s="9">
        <v>45342.672700000003</v>
      </c>
      <c r="H3140" s="9">
        <v>45342.692839814779</v>
      </c>
      <c r="I3140" s="5" t="str">
        <f>IF(VLOOKUP(B3140, 'Customer Data'!B:C,2,FALSE)='Order Data per SKU'!E3140,"","Different")</f>
        <v/>
      </c>
      <c r="J3140" s="5">
        <f>VLOOKUP(C3140,'Warehouse Data'!A:G,7,FALSE)</f>
        <v>32.99</v>
      </c>
      <c r="K3140" s="5">
        <f t="shared" ref="K3140:K3203" si="49">J3140*D3140</f>
        <v>230.93</v>
      </c>
      <c r="L3140" s="15">
        <f>PRODUCT(VLOOKUP(C3140,'Warehouse Data'!A:H,8,FALSE),D3140)</f>
        <v>49.026772109416704</v>
      </c>
    </row>
    <row r="3141" spans="1:12" x14ac:dyDescent="0.3">
      <c r="A3141" t="s">
        <v>9053</v>
      </c>
      <c r="B3141" t="s">
        <v>7122</v>
      </c>
      <c r="C3141" t="s">
        <v>3896</v>
      </c>
      <c r="D3141" s="3">
        <v>9</v>
      </c>
      <c r="E3141" s="3" t="s">
        <v>6632</v>
      </c>
      <c r="F3141" s="9">
        <v>45342.23797870367</v>
      </c>
      <c r="G3141" s="9">
        <v>45342.688300000002</v>
      </c>
      <c r="H3141" s="9">
        <v>45342.692839814779</v>
      </c>
      <c r="I3141" s="5" t="str">
        <f>IF(VLOOKUP(B3141, 'Customer Data'!B:C,2,FALSE)='Order Data per SKU'!E3141,"","Different")</f>
        <v/>
      </c>
      <c r="J3141" s="5">
        <f>VLOOKUP(C3141,'Warehouse Data'!A:G,7,FALSE)</f>
        <v>12.99</v>
      </c>
      <c r="K3141" s="5">
        <f t="shared" si="49"/>
        <v>116.91</v>
      </c>
      <c r="L3141" s="15">
        <f>PRODUCT(VLOOKUP(C3141,'Warehouse Data'!A:H,8,FALSE),D3141)</f>
        <v>9.040196908020631</v>
      </c>
    </row>
    <row r="3142" spans="1:12" x14ac:dyDescent="0.3">
      <c r="A3142" t="s">
        <v>9053</v>
      </c>
      <c r="B3142" t="s">
        <v>7122</v>
      </c>
      <c r="C3142" t="s">
        <v>3986</v>
      </c>
      <c r="D3142" s="3">
        <v>5</v>
      </c>
      <c r="E3142" s="3" t="s">
        <v>6632</v>
      </c>
      <c r="F3142" s="9">
        <v>45342.23797870367</v>
      </c>
      <c r="G3142" s="9">
        <v>45342.2477</v>
      </c>
      <c r="H3142" s="9">
        <v>45342.692839814779</v>
      </c>
      <c r="I3142" s="5" t="str">
        <f>IF(VLOOKUP(B3142, 'Customer Data'!B:C,2,FALSE)='Order Data per SKU'!E3142,"","Different")</f>
        <v/>
      </c>
      <c r="J3142" s="5">
        <f>VLOOKUP(C3142,'Warehouse Data'!A:G,7,FALSE)</f>
        <v>99.99</v>
      </c>
      <c r="K3142" s="5">
        <f t="shared" si="49"/>
        <v>499.95</v>
      </c>
      <c r="L3142" s="15">
        <f>PRODUCT(VLOOKUP(C3142,'Warehouse Data'!A:H,8,FALSE),D3142)</f>
        <v>60.04149115053341</v>
      </c>
    </row>
    <row r="3143" spans="1:12" x14ac:dyDescent="0.3">
      <c r="A3143" t="s">
        <v>9054</v>
      </c>
      <c r="B3143" t="s">
        <v>7199</v>
      </c>
      <c r="C3143" t="s">
        <v>4781</v>
      </c>
      <c r="D3143" s="3">
        <v>5</v>
      </c>
      <c r="E3143" s="3" t="s">
        <v>6651</v>
      </c>
      <c r="F3143" s="9">
        <v>45342.651978703667</v>
      </c>
      <c r="G3143" s="9">
        <v>45342.659500000002</v>
      </c>
      <c r="H3143" s="9">
        <v>45342.85545092589</v>
      </c>
      <c r="I3143" s="5" t="str">
        <f>IF(VLOOKUP(B3143, 'Customer Data'!B:C,2,FALSE)='Order Data per SKU'!E3143,"","Different")</f>
        <v/>
      </c>
      <c r="J3143" s="5">
        <f>VLOOKUP(C3143,'Warehouse Data'!A:G,7,FALSE)</f>
        <v>19.989999999999998</v>
      </c>
      <c r="K3143" s="5">
        <f t="shared" si="49"/>
        <v>99.949999999999989</v>
      </c>
      <c r="L3143" s="15">
        <f>PRODUCT(VLOOKUP(C3143,'Warehouse Data'!A:H,8,FALSE),D3143)</f>
        <v>2.023435626852053</v>
      </c>
    </row>
    <row r="3144" spans="1:12" x14ac:dyDescent="0.3">
      <c r="A3144" t="s">
        <v>9054</v>
      </c>
      <c r="B3144" t="s">
        <v>7199</v>
      </c>
      <c r="C3144" t="s">
        <v>3894</v>
      </c>
      <c r="D3144" s="3">
        <v>8</v>
      </c>
      <c r="E3144" s="3" t="s">
        <v>6651</v>
      </c>
      <c r="F3144" s="9">
        <v>45342.651978703667</v>
      </c>
      <c r="G3144" s="9">
        <v>45342.833700000003</v>
      </c>
      <c r="H3144" s="9">
        <v>45342.85545092589</v>
      </c>
      <c r="I3144" s="5" t="str">
        <f>IF(VLOOKUP(B3144, 'Customer Data'!B:C,2,FALSE)='Order Data per SKU'!E3144,"","Different")</f>
        <v/>
      </c>
      <c r="J3144" s="5">
        <f>VLOOKUP(C3144,'Warehouse Data'!A:G,7,FALSE)</f>
        <v>9.99</v>
      </c>
      <c r="K3144" s="5">
        <f t="shared" si="49"/>
        <v>79.92</v>
      </c>
      <c r="L3144" s="15">
        <f>PRODUCT(VLOOKUP(C3144,'Warehouse Data'!A:H,8,FALSE),D3144)</f>
        <v>4.0298103777746839</v>
      </c>
    </row>
    <row r="3145" spans="1:12" x14ac:dyDescent="0.3">
      <c r="A3145" t="s">
        <v>9055</v>
      </c>
      <c r="B3145" t="s">
        <v>6823</v>
      </c>
      <c r="C3145" t="s">
        <v>4709</v>
      </c>
      <c r="D3145" s="3">
        <v>5</v>
      </c>
      <c r="E3145" s="3" t="s">
        <v>6631</v>
      </c>
      <c r="F3145" s="9">
        <v>45343.058978703666</v>
      </c>
      <c r="G3145" s="9">
        <v>45343.083200000001</v>
      </c>
      <c r="H3145" s="9">
        <v>45343.092312036999</v>
      </c>
      <c r="I3145" s="5" t="str">
        <f>IF(VLOOKUP(B3145, 'Customer Data'!B:C,2,FALSE)='Order Data per SKU'!E3145,"","Different")</f>
        <v/>
      </c>
      <c r="J3145" s="5">
        <f>VLOOKUP(C3145,'Warehouse Data'!A:G,7,FALSE)</f>
        <v>6.99</v>
      </c>
      <c r="K3145" s="5">
        <f t="shared" si="49"/>
        <v>34.950000000000003</v>
      </c>
      <c r="L3145" s="15">
        <f>PRODUCT(VLOOKUP(C3145,'Warehouse Data'!A:H,8,FALSE),D3145)</f>
        <v>2.5249098967726709</v>
      </c>
    </row>
    <row r="3146" spans="1:12" x14ac:dyDescent="0.3">
      <c r="A3146" t="s">
        <v>9056</v>
      </c>
      <c r="B3146" t="s">
        <v>7148</v>
      </c>
      <c r="C3146" t="s">
        <v>4362</v>
      </c>
      <c r="D3146" s="3">
        <v>5</v>
      </c>
      <c r="E3146" s="3" t="s">
        <v>6648</v>
      </c>
      <c r="F3146" s="9">
        <v>45343.346978703667</v>
      </c>
      <c r="G3146" s="9">
        <v>45343.728499999997</v>
      </c>
      <c r="H3146" s="9">
        <v>45344.331006481443</v>
      </c>
      <c r="I3146" s="5" t="str">
        <f>IF(VLOOKUP(B3146, 'Customer Data'!B:C,2,FALSE)='Order Data per SKU'!E3146,"","Different")</f>
        <v/>
      </c>
      <c r="J3146" s="5">
        <f>VLOOKUP(C3146,'Warehouse Data'!A:G,7,FALSE)</f>
        <v>9.99</v>
      </c>
      <c r="K3146" s="5">
        <f t="shared" si="49"/>
        <v>49.95</v>
      </c>
      <c r="L3146" s="15">
        <f>PRODUCT(VLOOKUP(C3146,'Warehouse Data'!A:H,8,FALSE),D3146)</f>
        <v>15.033231953507155</v>
      </c>
    </row>
    <row r="3147" spans="1:12" x14ac:dyDescent="0.3">
      <c r="A3147" t="s">
        <v>9056</v>
      </c>
      <c r="B3147" t="s">
        <v>7148</v>
      </c>
      <c r="C3147" t="s">
        <v>5048</v>
      </c>
      <c r="D3147" s="3">
        <v>3</v>
      </c>
      <c r="E3147" s="3" t="s">
        <v>6648</v>
      </c>
      <c r="F3147" s="9">
        <v>45343.346978703667</v>
      </c>
      <c r="G3147" s="9">
        <v>45344.212800000001</v>
      </c>
      <c r="H3147" s="9">
        <v>45344.331006481443</v>
      </c>
      <c r="I3147" s="5" t="str">
        <f>IF(VLOOKUP(B3147, 'Customer Data'!B:C,2,FALSE)='Order Data per SKU'!E3147,"","Different")</f>
        <v/>
      </c>
      <c r="J3147" s="5">
        <f>VLOOKUP(C3147,'Warehouse Data'!A:G,7,FALSE)</f>
        <v>27.99</v>
      </c>
      <c r="K3147" s="5">
        <f t="shared" si="49"/>
        <v>83.97</v>
      </c>
      <c r="L3147" s="15">
        <f>PRODUCT(VLOOKUP(C3147,'Warehouse Data'!A:H,8,FALSE),D3147)</f>
        <v>0.60389221436027829</v>
      </c>
    </row>
    <row r="3148" spans="1:12" x14ac:dyDescent="0.3">
      <c r="A3148" t="s">
        <v>9056</v>
      </c>
      <c r="B3148" t="s">
        <v>7148</v>
      </c>
      <c r="C3148" t="s">
        <v>3235</v>
      </c>
      <c r="D3148" s="3">
        <v>6</v>
      </c>
      <c r="E3148" s="3" t="s">
        <v>6648</v>
      </c>
      <c r="F3148" s="9">
        <v>45343.346978703667</v>
      </c>
      <c r="G3148" s="9">
        <v>45343.847800000003</v>
      </c>
      <c r="H3148" s="9">
        <v>45344.331006481443</v>
      </c>
      <c r="I3148" s="5" t="str">
        <f>IF(VLOOKUP(B3148, 'Customer Data'!B:C,2,FALSE)='Order Data per SKU'!E3148,"","Different")</f>
        <v/>
      </c>
      <c r="J3148" s="5">
        <f>VLOOKUP(C3148,'Warehouse Data'!A:G,7,FALSE)</f>
        <v>7.99</v>
      </c>
      <c r="K3148" s="5">
        <f t="shared" si="49"/>
        <v>47.94</v>
      </c>
      <c r="L3148" s="15">
        <f>PRODUCT(VLOOKUP(C3148,'Warehouse Data'!A:H,8,FALSE),D3148)</f>
        <v>12.017143084904408</v>
      </c>
    </row>
    <row r="3149" spans="1:12" x14ac:dyDescent="0.3">
      <c r="A3149" t="s">
        <v>9057</v>
      </c>
      <c r="B3149" t="s">
        <v>6807</v>
      </c>
      <c r="C3149" t="s">
        <v>3003</v>
      </c>
      <c r="D3149" s="3">
        <v>4</v>
      </c>
      <c r="E3149" s="3" t="s">
        <v>6654</v>
      </c>
      <c r="F3149" s="9">
        <v>45343.765978703668</v>
      </c>
      <c r="G3149" s="9">
        <v>45343.815699999999</v>
      </c>
      <c r="H3149" s="9">
        <v>45344.229867592556</v>
      </c>
      <c r="I3149" s="5" t="str">
        <f>IF(VLOOKUP(B3149, 'Customer Data'!B:C,2,FALSE)='Order Data per SKU'!E3149,"","Different")</f>
        <v>Different</v>
      </c>
      <c r="J3149" s="5">
        <f>VLOOKUP(C3149,'Warehouse Data'!A:G,7,FALSE)</f>
        <v>24.99</v>
      </c>
      <c r="K3149" s="5">
        <f t="shared" si="49"/>
        <v>99.96</v>
      </c>
      <c r="L3149" s="15">
        <f>PRODUCT(VLOOKUP(C3149,'Warehouse Data'!A:H,8,FALSE),D3149)</f>
        <v>12.004432718047168</v>
      </c>
    </row>
    <row r="3150" spans="1:12" x14ac:dyDescent="0.3">
      <c r="A3150" t="s">
        <v>9057</v>
      </c>
      <c r="B3150" t="s">
        <v>6807</v>
      </c>
      <c r="C3150" t="s">
        <v>3181</v>
      </c>
      <c r="D3150" s="3">
        <v>1</v>
      </c>
      <c r="E3150" s="3" t="s">
        <v>6654</v>
      </c>
      <c r="F3150" s="9">
        <v>45343.765978703668</v>
      </c>
      <c r="G3150" s="9">
        <v>45344.011200000001</v>
      </c>
      <c r="H3150" s="9">
        <v>45344.229867592556</v>
      </c>
      <c r="I3150" s="5" t="str">
        <f>IF(VLOOKUP(B3150, 'Customer Data'!B:C,2,FALSE)='Order Data per SKU'!E3150,"","Different")</f>
        <v>Different</v>
      </c>
      <c r="J3150" s="5">
        <f>VLOOKUP(C3150,'Warehouse Data'!A:G,7,FALSE)</f>
        <v>69.989999999999995</v>
      </c>
      <c r="K3150" s="5">
        <f t="shared" si="49"/>
        <v>69.989999999999995</v>
      </c>
      <c r="L3150" s="15">
        <f>PRODUCT(VLOOKUP(C3150,'Warehouse Data'!A:H,8,FALSE),D3150)</f>
        <v>24.000635597380022</v>
      </c>
    </row>
    <row r="3151" spans="1:12" x14ac:dyDescent="0.3">
      <c r="A3151" t="s">
        <v>9058</v>
      </c>
      <c r="B3151" t="s">
        <v>6847</v>
      </c>
      <c r="C3151" t="s">
        <v>3244</v>
      </c>
      <c r="D3151" s="3">
        <v>5</v>
      </c>
      <c r="E3151" s="3" t="s">
        <v>6663</v>
      </c>
      <c r="F3151" s="9">
        <v>45344.144978703669</v>
      </c>
      <c r="G3151" s="9">
        <v>45344.698499999999</v>
      </c>
      <c r="H3151" s="9">
        <v>45344.913034259225</v>
      </c>
      <c r="I3151" s="5" t="str">
        <f>IF(VLOOKUP(B3151, 'Customer Data'!B:C,2,FALSE)='Order Data per SKU'!E3151,"","Different")</f>
        <v/>
      </c>
      <c r="J3151" s="5">
        <f>VLOOKUP(C3151,'Warehouse Data'!A:G,7,FALSE)</f>
        <v>9.99</v>
      </c>
      <c r="K3151" s="5">
        <f t="shared" si="49"/>
        <v>49.95</v>
      </c>
      <c r="L3151" s="15">
        <f>PRODUCT(VLOOKUP(C3151,'Warehouse Data'!A:H,8,FALSE),D3151)</f>
        <v>55.021422844934797</v>
      </c>
    </row>
    <row r="3152" spans="1:12" x14ac:dyDescent="0.3">
      <c r="A3152" t="s">
        <v>9059</v>
      </c>
      <c r="B3152" t="s">
        <v>7010</v>
      </c>
      <c r="C3152" t="s">
        <v>5108</v>
      </c>
      <c r="D3152" s="3">
        <v>6</v>
      </c>
      <c r="E3152" s="3" t="s">
        <v>6628</v>
      </c>
      <c r="F3152" s="9">
        <v>45344.214978703669</v>
      </c>
      <c r="G3152" s="9">
        <v>45344.272499999999</v>
      </c>
      <c r="H3152" s="9">
        <v>45344.513589814778</v>
      </c>
      <c r="I3152" s="5" t="str">
        <f>IF(VLOOKUP(B3152, 'Customer Data'!B:C,2,FALSE)='Order Data per SKU'!E3152,"","Different")</f>
        <v/>
      </c>
      <c r="J3152" s="5">
        <f>VLOOKUP(C3152,'Warehouse Data'!A:G,7,FALSE)</f>
        <v>16.989999999999998</v>
      </c>
      <c r="K3152" s="5">
        <f t="shared" si="49"/>
        <v>101.94</v>
      </c>
      <c r="L3152" s="15">
        <f>PRODUCT(VLOOKUP(C3152,'Warehouse Data'!A:H,8,FALSE),D3152)</f>
        <v>0.6410073505548648</v>
      </c>
    </row>
    <row r="3153" spans="1:12" x14ac:dyDescent="0.3">
      <c r="A3153" t="s">
        <v>9059</v>
      </c>
      <c r="B3153" t="s">
        <v>7010</v>
      </c>
      <c r="C3153" t="s">
        <v>3169</v>
      </c>
      <c r="D3153" s="3">
        <v>3</v>
      </c>
      <c r="E3153" s="3" t="s">
        <v>6628</v>
      </c>
      <c r="F3153" s="9">
        <v>45344.214978703669</v>
      </c>
      <c r="G3153" s="9">
        <v>45344.279499999997</v>
      </c>
      <c r="H3153" s="9">
        <v>45344.513589814778</v>
      </c>
      <c r="I3153" s="5" t="str">
        <f>IF(VLOOKUP(B3153, 'Customer Data'!B:C,2,FALSE)='Order Data per SKU'!E3153,"","Different")</f>
        <v/>
      </c>
      <c r="J3153" s="5">
        <f>VLOOKUP(C3153,'Warehouse Data'!A:G,7,FALSE)</f>
        <v>82.99</v>
      </c>
      <c r="K3153" s="5">
        <f t="shared" si="49"/>
        <v>248.96999999999997</v>
      </c>
      <c r="L3153" s="15">
        <f>PRODUCT(VLOOKUP(C3153,'Warehouse Data'!A:H,8,FALSE),D3153)</f>
        <v>15.015005512209155</v>
      </c>
    </row>
    <row r="3154" spans="1:12" x14ac:dyDescent="0.3">
      <c r="A3154" t="s">
        <v>9060</v>
      </c>
      <c r="B3154" t="s">
        <v>7240</v>
      </c>
      <c r="C3154" t="s">
        <v>3171</v>
      </c>
      <c r="D3154" s="3">
        <v>4</v>
      </c>
      <c r="E3154" s="3" t="s">
        <v>6623</v>
      </c>
      <c r="F3154" s="9">
        <v>45344.357978703665</v>
      </c>
      <c r="G3154" s="9">
        <v>45344.5815</v>
      </c>
      <c r="H3154" s="9">
        <v>45344.589228703662</v>
      </c>
      <c r="I3154" s="5" t="str">
        <f>IF(VLOOKUP(B3154, 'Customer Data'!B:C,2,FALSE)='Order Data per SKU'!E3154,"","Different")</f>
        <v/>
      </c>
      <c r="J3154" s="5">
        <f>VLOOKUP(C3154,'Warehouse Data'!A:G,7,FALSE)</f>
        <v>49.99</v>
      </c>
      <c r="K3154" s="5">
        <f t="shared" si="49"/>
        <v>199.96</v>
      </c>
      <c r="L3154" s="15">
        <f>PRODUCT(VLOOKUP(C3154,'Warehouse Data'!A:H,8,FALSE),D3154)</f>
        <v>20.033231555991193</v>
      </c>
    </row>
    <row r="3155" spans="1:12" x14ac:dyDescent="0.3">
      <c r="A3155" t="s">
        <v>9061</v>
      </c>
      <c r="B3155" t="s">
        <v>6989</v>
      </c>
      <c r="C3155" t="s">
        <v>5399</v>
      </c>
      <c r="D3155" s="3">
        <v>4</v>
      </c>
      <c r="E3155" s="3" t="s">
        <v>6631</v>
      </c>
      <c r="F3155" s="9">
        <v>45344.395978703666</v>
      </c>
      <c r="G3155" s="9">
        <v>45344.682800000002</v>
      </c>
      <c r="H3155" s="9">
        <v>45344.930700925885</v>
      </c>
      <c r="I3155" s="5" t="str">
        <f>IF(VLOOKUP(B3155, 'Customer Data'!B:C,2,FALSE)='Order Data per SKU'!E3155,"","Different")</f>
        <v>Different</v>
      </c>
      <c r="J3155" s="5">
        <f>VLOOKUP(C3155,'Warehouse Data'!A:G,7,FALSE)</f>
        <v>29.99</v>
      </c>
      <c r="K3155" s="5">
        <f t="shared" si="49"/>
        <v>119.96</v>
      </c>
      <c r="L3155" s="15">
        <f>PRODUCT(VLOOKUP(C3155,'Warehouse Data'!A:H,8,FALSE),D3155)</f>
        <v>24.009502808637869</v>
      </c>
    </row>
    <row r="3156" spans="1:12" x14ac:dyDescent="0.3">
      <c r="A3156" t="s">
        <v>9061</v>
      </c>
      <c r="B3156" t="s">
        <v>6989</v>
      </c>
      <c r="C3156" t="s">
        <v>4884</v>
      </c>
      <c r="D3156" s="3">
        <v>4</v>
      </c>
      <c r="E3156" s="3" t="s">
        <v>6631</v>
      </c>
      <c r="F3156" s="9">
        <v>45344.395978703666</v>
      </c>
      <c r="G3156" s="9">
        <v>45344.494299999998</v>
      </c>
      <c r="H3156" s="9">
        <v>45344.930700925885</v>
      </c>
      <c r="I3156" s="5" t="str">
        <f>IF(VLOOKUP(B3156, 'Customer Data'!B:C,2,FALSE)='Order Data per SKU'!E3156,"","Different")</f>
        <v>Different</v>
      </c>
      <c r="J3156" s="5">
        <f>VLOOKUP(C3156,'Warehouse Data'!A:G,7,FALSE)</f>
        <v>12.99</v>
      </c>
      <c r="K3156" s="5">
        <f t="shared" si="49"/>
        <v>51.96</v>
      </c>
      <c r="L3156" s="15">
        <f>PRODUCT(VLOOKUP(C3156,'Warehouse Data'!A:H,8,FALSE),D3156)</f>
        <v>4.0290990075839526</v>
      </c>
    </row>
    <row r="3157" spans="1:12" x14ac:dyDescent="0.3">
      <c r="A3157" t="s">
        <v>9062</v>
      </c>
      <c r="B3157" t="s">
        <v>6912</v>
      </c>
      <c r="C3157" t="s">
        <v>4734</v>
      </c>
      <c r="D3157" s="3">
        <v>4</v>
      </c>
      <c r="E3157" s="3" t="s">
        <v>6635</v>
      </c>
      <c r="F3157" s="9">
        <v>45344.891978703665</v>
      </c>
      <c r="G3157" s="9">
        <v>45344.907800000001</v>
      </c>
      <c r="H3157" s="9">
        <v>45344.921145370332</v>
      </c>
      <c r="I3157" s="5" t="str">
        <f>IF(VLOOKUP(B3157, 'Customer Data'!B:C,2,FALSE)='Order Data per SKU'!E3157,"","Different")</f>
        <v/>
      </c>
      <c r="J3157" s="5">
        <f>VLOOKUP(C3157,'Warehouse Data'!A:G,7,FALSE)</f>
        <v>16.989999999999998</v>
      </c>
      <c r="K3157" s="5">
        <f t="shared" si="49"/>
        <v>67.959999999999994</v>
      </c>
      <c r="L3157" s="15">
        <f>PRODUCT(VLOOKUP(C3157,'Warehouse Data'!A:H,8,FALSE),D3157)</f>
        <v>12.026434757111678</v>
      </c>
    </row>
    <row r="3158" spans="1:12" x14ac:dyDescent="0.3">
      <c r="A3158" t="s">
        <v>9063</v>
      </c>
      <c r="B3158" t="s">
        <v>6813</v>
      </c>
      <c r="C3158" t="s">
        <v>5087</v>
      </c>
      <c r="D3158" s="3">
        <v>8</v>
      </c>
      <c r="E3158" s="3" t="s">
        <v>6624</v>
      </c>
      <c r="F3158" s="9">
        <v>45345.275978703663</v>
      </c>
      <c r="G3158" s="9">
        <v>45346.020100000002</v>
      </c>
      <c r="H3158" s="9">
        <v>45346.159312036994</v>
      </c>
      <c r="I3158" s="5" t="str">
        <f>IF(VLOOKUP(B3158, 'Customer Data'!B:C,2,FALSE)='Order Data per SKU'!E3158,"","Different")</f>
        <v/>
      </c>
      <c r="J3158" s="5">
        <f>VLOOKUP(C3158,'Warehouse Data'!A:G,7,FALSE)</f>
        <v>23.99</v>
      </c>
      <c r="K3158" s="5">
        <f t="shared" si="49"/>
        <v>191.92</v>
      </c>
      <c r="L3158" s="15">
        <f>PRODUCT(VLOOKUP(C3158,'Warehouse Data'!A:H,8,FALSE),D3158)</f>
        <v>12.005490618923334</v>
      </c>
    </row>
    <row r="3159" spans="1:12" x14ac:dyDescent="0.3">
      <c r="A3159" t="s">
        <v>9063</v>
      </c>
      <c r="B3159" t="s">
        <v>6813</v>
      </c>
      <c r="C3159" t="s">
        <v>4527</v>
      </c>
      <c r="D3159" s="3">
        <v>4</v>
      </c>
      <c r="E3159" s="3" t="s">
        <v>6624</v>
      </c>
      <c r="F3159" s="9">
        <v>45345.275978703663</v>
      </c>
      <c r="G3159" s="9">
        <v>45346.015299999999</v>
      </c>
      <c r="H3159" s="9">
        <v>45346.159312036994</v>
      </c>
      <c r="I3159" s="5" t="str">
        <f>IF(VLOOKUP(B3159, 'Customer Data'!B:C,2,FALSE)='Order Data per SKU'!E3159,"","Different")</f>
        <v/>
      </c>
      <c r="J3159" s="5">
        <f>VLOOKUP(C3159,'Warehouse Data'!A:G,7,FALSE)</f>
        <v>14.99</v>
      </c>
      <c r="K3159" s="5">
        <f t="shared" si="49"/>
        <v>59.96</v>
      </c>
      <c r="L3159" s="15">
        <f>PRODUCT(VLOOKUP(C3159,'Warehouse Data'!A:H,8,FALSE),D3159)</f>
        <v>20.000682111260168</v>
      </c>
    </row>
    <row r="3160" spans="1:12" x14ac:dyDescent="0.3">
      <c r="A3160" t="s">
        <v>9064</v>
      </c>
      <c r="B3160" t="s">
        <v>7246</v>
      </c>
      <c r="C3160" t="s">
        <v>5069</v>
      </c>
      <c r="D3160" s="3">
        <v>6</v>
      </c>
      <c r="E3160" s="3" t="s">
        <v>6642</v>
      </c>
      <c r="F3160" s="9">
        <v>45345.688978703663</v>
      </c>
      <c r="G3160" s="9">
        <v>45345.8632</v>
      </c>
      <c r="H3160" s="9">
        <v>45346.041756481442</v>
      </c>
      <c r="I3160" s="5" t="str">
        <f>IF(VLOOKUP(B3160, 'Customer Data'!B:C,2,FALSE)='Order Data per SKU'!E3160,"","Different")</f>
        <v/>
      </c>
      <c r="J3160" s="5">
        <f>VLOOKUP(C3160,'Warehouse Data'!A:G,7,FALSE)</f>
        <v>16.989999999999998</v>
      </c>
      <c r="K3160" s="5">
        <f t="shared" si="49"/>
        <v>101.94</v>
      </c>
      <c r="L3160" s="15">
        <f>PRODUCT(VLOOKUP(C3160,'Warehouse Data'!A:H,8,FALSE),D3160)</f>
        <v>90.036186356474047</v>
      </c>
    </row>
    <row r="3161" spans="1:12" x14ac:dyDescent="0.3">
      <c r="A3161" t="s">
        <v>9065</v>
      </c>
      <c r="B3161" t="s">
        <v>7078</v>
      </c>
      <c r="C3161" t="s">
        <v>3064</v>
      </c>
      <c r="D3161" s="3">
        <v>7</v>
      </c>
      <c r="E3161" s="3" t="s">
        <v>6641</v>
      </c>
      <c r="F3161" s="9">
        <v>45345.769978703662</v>
      </c>
      <c r="G3161" s="9">
        <v>45345.774599999997</v>
      </c>
      <c r="H3161" s="9">
        <v>45345.777617592554</v>
      </c>
      <c r="I3161" s="5" t="str">
        <f>IF(VLOOKUP(B3161, 'Customer Data'!B:C,2,FALSE)='Order Data per SKU'!E3161,"","Different")</f>
        <v>Different</v>
      </c>
      <c r="J3161" s="5">
        <f>VLOOKUP(C3161,'Warehouse Data'!A:G,7,FALSE)</f>
        <v>22.99</v>
      </c>
      <c r="K3161" s="5">
        <f t="shared" si="49"/>
        <v>160.92999999999998</v>
      </c>
      <c r="L3161" s="15">
        <f>PRODUCT(VLOOKUP(C3161,'Warehouse Data'!A:H,8,FALSE),D3161)</f>
        <v>7.0056236387282098</v>
      </c>
    </row>
    <row r="3162" spans="1:12" x14ac:dyDescent="0.3">
      <c r="A3162" t="s">
        <v>9065</v>
      </c>
      <c r="B3162" t="s">
        <v>7078</v>
      </c>
      <c r="C3162" t="s">
        <v>3812</v>
      </c>
      <c r="D3162" s="3">
        <v>6</v>
      </c>
      <c r="E3162" s="3" t="s">
        <v>6641</v>
      </c>
      <c r="F3162" s="9">
        <v>45345.769978703662</v>
      </c>
      <c r="G3162" s="9">
        <v>45345.777199999997</v>
      </c>
      <c r="H3162" s="9">
        <v>45345.777617592554</v>
      </c>
      <c r="I3162" s="5" t="str">
        <f>IF(VLOOKUP(B3162, 'Customer Data'!B:C,2,FALSE)='Order Data per SKU'!E3162,"","Different")</f>
        <v>Different</v>
      </c>
      <c r="J3162" s="5">
        <f>VLOOKUP(C3162,'Warehouse Data'!A:G,7,FALSE)</f>
        <v>39.99</v>
      </c>
      <c r="K3162" s="5">
        <f t="shared" si="49"/>
        <v>239.94</v>
      </c>
      <c r="L3162" s="15">
        <f>PRODUCT(VLOOKUP(C3162,'Warehouse Data'!A:H,8,FALSE),D3162)</f>
        <v>132.05374888546146</v>
      </c>
    </row>
    <row r="3163" spans="1:12" x14ac:dyDescent="0.3">
      <c r="A3163" t="s">
        <v>9065</v>
      </c>
      <c r="B3163" t="s">
        <v>7078</v>
      </c>
      <c r="C3163" t="s">
        <v>5145</v>
      </c>
      <c r="D3163" s="3">
        <v>6</v>
      </c>
      <c r="E3163" s="3" t="s">
        <v>6641</v>
      </c>
      <c r="F3163" s="9">
        <v>45345.769978703662</v>
      </c>
      <c r="G3163" s="9">
        <v>45345.774400000002</v>
      </c>
      <c r="H3163" s="9">
        <v>45345.777617592554</v>
      </c>
      <c r="I3163" s="5" t="str">
        <f>IF(VLOOKUP(B3163, 'Customer Data'!B:C,2,FALSE)='Order Data per SKU'!E3163,"","Different")</f>
        <v>Different</v>
      </c>
      <c r="J3163" s="5">
        <f>VLOOKUP(C3163,'Warehouse Data'!A:G,7,FALSE)</f>
        <v>15.99</v>
      </c>
      <c r="K3163" s="5">
        <f t="shared" si="49"/>
        <v>95.94</v>
      </c>
      <c r="L3163" s="15">
        <f>PRODUCT(VLOOKUP(C3163,'Warehouse Data'!A:H,8,FALSE),D3163)</f>
        <v>3.0071122680075351</v>
      </c>
    </row>
    <row r="3164" spans="1:12" x14ac:dyDescent="0.3">
      <c r="A3164" t="s">
        <v>9066</v>
      </c>
      <c r="B3164" t="s">
        <v>7101</v>
      </c>
      <c r="C3164" t="s">
        <v>3886</v>
      </c>
      <c r="D3164" s="3">
        <v>4</v>
      </c>
      <c r="E3164" s="3" t="s">
        <v>6663</v>
      </c>
      <c r="F3164" s="9">
        <v>45345.970978703663</v>
      </c>
      <c r="G3164" s="9">
        <v>45346.064299999998</v>
      </c>
      <c r="H3164" s="9">
        <v>45346.086256481438</v>
      </c>
      <c r="I3164" s="5" t="str">
        <f>IF(VLOOKUP(B3164, 'Customer Data'!B:C,2,FALSE)='Order Data per SKU'!E3164,"","Different")</f>
        <v/>
      </c>
      <c r="J3164" s="5">
        <f>VLOOKUP(C3164,'Warehouse Data'!A:G,7,FALSE)</f>
        <v>15.99</v>
      </c>
      <c r="K3164" s="5">
        <f t="shared" si="49"/>
        <v>63.96</v>
      </c>
      <c r="L3164" s="15">
        <f>PRODUCT(VLOOKUP(C3164,'Warehouse Data'!A:H,8,FALSE),D3164)</f>
        <v>8.0103758476341334</v>
      </c>
    </row>
    <row r="3165" spans="1:12" x14ac:dyDescent="0.3">
      <c r="A3165" t="s">
        <v>9067</v>
      </c>
      <c r="B3165" t="s">
        <v>6973</v>
      </c>
      <c r="C3165" t="s">
        <v>4934</v>
      </c>
      <c r="D3165" s="3">
        <v>3</v>
      </c>
      <c r="E3165" s="3" t="s">
        <v>6663</v>
      </c>
      <c r="F3165" s="9">
        <v>45346.110978703662</v>
      </c>
      <c r="G3165" s="9">
        <v>45346.243600000002</v>
      </c>
      <c r="H3165" s="9">
        <v>45346.800562036995</v>
      </c>
      <c r="I3165" s="5" t="str">
        <f>IF(VLOOKUP(B3165, 'Customer Data'!B:C,2,FALSE)='Order Data per SKU'!E3165,"","Different")</f>
        <v/>
      </c>
      <c r="J3165" s="5">
        <f>VLOOKUP(C3165,'Warehouse Data'!A:G,7,FALSE)</f>
        <v>8.99</v>
      </c>
      <c r="K3165" s="5">
        <f t="shared" si="49"/>
        <v>26.97</v>
      </c>
      <c r="L3165" s="15">
        <f>PRODUCT(VLOOKUP(C3165,'Warehouse Data'!A:H,8,FALSE),D3165)</f>
        <v>15.026410139989888</v>
      </c>
    </row>
    <row r="3166" spans="1:12" x14ac:dyDescent="0.3">
      <c r="A3166" t="s">
        <v>9068</v>
      </c>
      <c r="B3166" t="s">
        <v>6831</v>
      </c>
      <c r="C3166" t="s">
        <v>4924</v>
      </c>
      <c r="D3166" s="3">
        <v>2</v>
      </c>
      <c r="E3166" s="3" t="s">
        <v>6634</v>
      </c>
      <c r="F3166" s="9">
        <v>45346.25997870366</v>
      </c>
      <c r="G3166" s="9">
        <v>45346.708500000001</v>
      </c>
      <c r="H3166" s="9">
        <v>45347.063450925882</v>
      </c>
      <c r="I3166" s="5" t="str">
        <f>IF(VLOOKUP(B3166, 'Customer Data'!B:C,2,FALSE)='Order Data per SKU'!E3166,"","Different")</f>
        <v/>
      </c>
      <c r="J3166" s="5">
        <f>VLOOKUP(C3166,'Warehouse Data'!A:G,7,FALSE)</f>
        <v>7.99</v>
      </c>
      <c r="K3166" s="5">
        <f t="shared" si="49"/>
        <v>15.98</v>
      </c>
      <c r="L3166" s="15">
        <f>PRODUCT(VLOOKUP(C3166,'Warehouse Data'!A:H,8,FALSE),D3166)</f>
        <v>1.0033123073377501</v>
      </c>
    </row>
    <row r="3167" spans="1:12" x14ac:dyDescent="0.3">
      <c r="A3167" t="s">
        <v>9068</v>
      </c>
      <c r="B3167" t="s">
        <v>6831</v>
      </c>
      <c r="C3167" t="s">
        <v>5718</v>
      </c>
      <c r="D3167" s="3">
        <v>3</v>
      </c>
      <c r="E3167" s="3" t="s">
        <v>6634</v>
      </c>
      <c r="F3167" s="9">
        <v>45346.25997870366</v>
      </c>
      <c r="G3167" s="9">
        <v>45346.6273</v>
      </c>
      <c r="H3167" s="9">
        <v>45347.063450925882</v>
      </c>
      <c r="I3167" s="5" t="str">
        <f>IF(VLOOKUP(B3167, 'Customer Data'!B:C,2,FALSE)='Order Data per SKU'!E3167,"","Different")</f>
        <v/>
      </c>
      <c r="J3167" s="5">
        <f>VLOOKUP(C3167,'Warehouse Data'!A:G,7,FALSE)</f>
        <v>149.99</v>
      </c>
      <c r="K3167" s="5">
        <f t="shared" si="49"/>
        <v>449.97</v>
      </c>
      <c r="L3167" s="15">
        <f>PRODUCT(VLOOKUP(C3167,'Warehouse Data'!A:H,8,FALSE),D3167)</f>
        <v>0.31218093827664362</v>
      </c>
    </row>
    <row r="3168" spans="1:12" x14ac:dyDescent="0.3">
      <c r="A3168" t="s">
        <v>9068</v>
      </c>
      <c r="B3168" t="s">
        <v>6831</v>
      </c>
      <c r="C3168" t="s">
        <v>5977</v>
      </c>
      <c r="D3168" s="3">
        <v>6</v>
      </c>
      <c r="E3168" s="3" t="s">
        <v>6634</v>
      </c>
      <c r="F3168" s="9">
        <v>45346.25997870366</v>
      </c>
      <c r="G3168" s="9">
        <v>45346.895900000003</v>
      </c>
      <c r="H3168" s="9">
        <v>45347.063450925882</v>
      </c>
      <c r="I3168" s="5" t="str">
        <f>IF(VLOOKUP(B3168, 'Customer Data'!B:C,2,FALSE)='Order Data per SKU'!E3168,"","Different")</f>
        <v/>
      </c>
      <c r="J3168" s="5">
        <f>VLOOKUP(C3168,'Warehouse Data'!A:G,7,FALSE)</f>
        <v>29.99</v>
      </c>
      <c r="K3168" s="5">
        <f t="shared" si="49"/>
        <v>179.94</v>
      </c>
      <c r="L3168" s="15">
        <f>PRODUCT(VLOOKUP(C3168,'Warehouse Data'!A:H,8,FALSE),D3168)</f>
        <v>3.027960207833793</v>
      </c>
    </row>
    <row r="3169" spans="1:12" x14ac:dyDescent="0.3">
      <c r="A3169" t="s">
        <v>9069</v>
      </c>
      <c r="B3169" t="s">
        <v>6853</v>
      </c>
      <c r="C3169" t="s">
        <v>5086</v>
      </c>
      <c r="D3169" s="3">
        <v>4</v>
      </c>
      <c r="E3169" s="3" t="s">
        <v>6658</v>
      </c>
      <c r="F3169" s="9">
        <v>45346.260978703656</v>
      </c>
      <c r="G3169" s="9">
        <v>45346.302499999998</v>
      </c>
      <c r="H3169" s="9">
        <v>45346.962367592547</v>
      </c>
      <c r="I3169" s="5" t="str">
        <f>IF(VLOOKUP(B3169, 'Customer Data'!B:C,2,FALSE)='Order Data per SKU'!E3169,"","Different")</f>
        <v/>
      </c>
      <c r="J3169" s="5">
        <f>VLOOKUP(C3169,'Warehouse Data'!A:G,7,FALSE)</f>
        <v>21.99</v>
      </c>
      <c r="K3169" s="5">
        <f t="shared" si="49"/>
        <v>87.96</v>
      </c>
      <c r="L3169" s="15">
        <f>PRODUCT(VLOOKUP(C3169,'Warehouse Data'!A:H,8,FALSE),D3169)</f>
        <v>3.6048507141830441</v>
      </c>
    </row>
    <row r="3170" spans="1:12" x14ac:dyDescent="0.3">
      <c r="A3170" t="s">
        <v>9070</v>
      </c>
      <c r="B3170" t="s">
        <v>6956</v>
      </c>
      <c r="C3170" t="s">
        <v>5146</v>
      </c>
      <c r="D3170" s="3">
        <v>4</v>
      </c>
      <c r="E3170" s="3" t="s">
        <v>6661</v>
      </c>
      <c r="F3170" s="9">
        <v>45346.306978703658</v>
      </c>
      <c r="G3170" s="9">
        <v>45346.387900000002</v>
      </c>
      <c r="H3170" s="9">
        <v>45346.397950925879</v>
      </c>
      <c r="I3170" s="5" t="str">
        <f>IF(VLOOKUP(B3170, 'Customer Data'!B:C,2,FALSE)='Order Data per SKU'!E3170,"","Different")</f>
        <v/>
      </c>
      <c r="J3170" s="5">
        <f>VLOOKUP(C3170,'Warehouse Data'!A:G,7,FALSE)</f>
        <v>42.99</v>
      </c>
      <c r="K3170" s="5">
        <f t="shared" si="49"/>
        <v>171.96</v>
      </c>
      <c r="L3170" s="15">
        <f>PRODUCT(VLOOKUP(C3170,'Warehouse Data'!A:H,8,FALSE),D3170)</f>
        <v>20.016762159705344</v>
      </c>
    </row>
    <row r="3171" spans="1:12" x14ac:dyDescent="0.3">
      <c r="A3171" t="s">
        <v>9071</v>
      </c>
      <c r="B3171" t="s">
        <v>6914</v>
      </c>
      <c r="C3171" t="s">
        <v>3598</v>
      </c>
      <c r="D3171" s="3">
        <v>5</v>
      </c>
      <c r="E3171" s="3" t="s">
        <v>6640</v>
      </c>
      <c r="F3171" s="9">
        <v>45346.418978703659</v>
      </c>
      <c r="G3171" s="9">
        <v>45346.878100000002</v>
      </c>
      <c r="H3171" s="9">
        <v>45346.959256481437</v>
      </c>
      <c r="I3171" s="5" t="str">
        <f>IF(VLOOKUP(B3171, 'Customer Data'!B:C,2,FALSE)='Order Data per SKU'!E3171,"","Different")</f>
        <v/>
      </c>
      <c r="J3171" s="5">
        <f>VLOOKUP(C3171,'Warehouse Data'!A:G,7,FALSE)</f>
        <v>21.99</v>
      </c>
      <c r="K3171" s="5">
        <f t="shared" si="49"/>
        <v>109.94999999999999</v>
      </c>
      <c r="L3171" s="15">
        <f>PRODUCT(VLOOKUP(C3171,'Warehouse Data'!A:H,8,FALSE),D3171)</f>
        <v>2.0329009953834687</v>
      </c>
    </row>
    <row r="3172" spans="1:12" x14ac:dyDescent="0.3">
      <c r="A3172" t="s">
        <v>9071</v>
      </c>
      <c r="B3172" t="s">
        <v>6914</v>
      </c>
      <c r="C3172" t="s">
        <v>3459</v>
      </c>
      <c r="D3172" s="3">
        <v>10</v>
      </c>
      <c r="E3172" s="3" t="s">
        <v>6640</v>
      </c>
      <c r="F3172" s="9">
        <v>45346.418978703659</v>
      </c>
      <c r="G3172" s="9">
        <v>45346.464699999997</v>
      </c>
      <c r="H3172" s="9">
        <v>45346.959256481437</v>
      </c>
      <c r="I3172" s="5" t="str">
        <f>IF(VLOOKUP(B3172, 'Customer Data'!B:C,2,FALSE)='Order Data per SKU'!E3172,"","Different")</f>
        <v/>
      </c>
      <c r="J3172" s="5">
        <f>VLOOKUP(C3172,'Warehouse Data'!A:G,7,FALSE)</f>
        <v>29.99</v>
      </c>
      <c r="K3172" s="5">
        <f t="shared" si="49"/>
        <v>299.89999999999998</v>
      </c>
      <c r="L3172" s="15">
        <f>PRODUCT(VLOOKUP(C3172,'Warehouse Data'!A:H,8,FALSE),D3172)</f>
        <v>20.043789173809607</v>
      </c>
    </row>
    <row r="3173" spans="1:12" x14ac:dyDescent="0.3">
      <c r="A3173" t="s">
        <v>9072</v>
      </c>
      <c r="B3173" t="s">
        <v>6810</v>
      </c>
      <c r="C3173" t="s">
        <v>4713</v>
      </c>
      <c r="D3173" s="3">
        <v>10</v>
      </c>
      <c r="E3173" s="3" t="s">
        <v>6630</v>
      </c>
      <c r="F3173" s="9">
        <v>45346.565978703657</v>
      </c>
      <c r="G3173" s="9">
        <v>45346.832000000002</v>
      </c>
      <c r="H3173" s="9">
        <v>45347.089589814765</v>
      </c>
      <c r="I3173" s="5" t="str">
        <f>IF(VLOOKUP(B3173, 'Customer Data'!B:C,2,FALSE)='Order Data per SKU'!E3173,"","Different")</f>
        <v/>
      </c>
      <c r="J3173" s="5">
        <f>VLOOKUP(C3173,'Warehouse Data'!A:G,7,FALSE)</f>
        <v>15.99</v>
      </c>
      <c r="K3173" s="5">
        <f t="shared" si="49"/>
        <v>159.9</v>
      </c>
      <c r="L3173" s="15">
        <f>PRODUCT(VLOOKUP(C3173,'Warehouse Data'!A:H,8,FALSE),D3173)</f>
        <v>40.080688372985655</v>
      </c>
    </row>
    <row r="3174" spans="1:12" x14ac:dyDescent="0.3">
      <c r="A3174" t="s">
        <v>9073</v>
      </c>
      <c r="B3174" t="s">
        <v>7256</v>
      </c>
      <c r="C3174" t="s">
        <v>5826</v>
      </c>
      <c r="D3174" s="3">
        <v>4</v>
      </c>
      <c r="E3174" s="3" t="s">
        <v>6639</v>
      </c>
      <c r="F3174" s="9">
        <v>45346.794978703656</v>
      </c>
      <c r="G3174" s="9">
        <v>45346.854399999997</v>
      </c>
      <c r="H3174" s="9">
        <v>45347.598450925878</v>
      </c>
      <c r="I3174" s="5" t="str">
        <f>IF(VLOOKUP(B3174, 'Customer Data'!B:C,2,FALSE)='Order Data per SKU'!E3174,"","Different")</f>
        <v/>
      </c>
      <c r="J3174" s="5">
        <f>VLOOKUP(C3174,'Warehouse Data'!A:G,7,FALSE)</f>
        <v>89.99</v>
      </c>
      <c r="K3174" s="5">
        <f t="shared" si="49"/>
        <v>359.96</v>
      </c>
      <c r="L3174" s="15">
        <f>PRODUCT(VLOOKUP(C3174,'Warehouse Data'!A:H,8,FALSE),D3174)</f>
        <v>18.023544822933175</v>
      </c>
    </row>
    <row r="3175" spans="1:12" x14ac:dyDescent="0.3">
      <c r="A3175" t="s">
        <v>9074</v>
      </c>
      <c r="B3175" t="s">
        <v>7052</v>
      </c>
      <c r="C3175" t="s">
        <v>5349</v>
      </c>
      <c r="D3175" s="3">
        <v>3</v>
      </c>
      <c r="E3175" s="3" t="s">
        <v>6661</v>
      </c>
      <c r="F3175" s="9">
        <v>45347.148978703655</v>
      </c>
      <c r="G3175" s="9">
        <v>45347.818299999999</v>
      </c>
      <c r="H3175" s="9">
        <v>45347.980228703658</v>
      </c>
      <c r="I3175" s="5" t="str">
        <f>IF(VLOOKUP(B3175, 'Customer Data'!B:C,2,FALSE)='Order Data per SKU'!E3175,"","Different")</f>
        <v/>
      </c>
      <c r="J3175" s="5">
        <f>VLOOKUP(C3175,'Warehouse Data'!A:G,7,FALSE)</f>
        <v>19.989999999999998</v>
      </c>
      <c r="K3175" s="5">
        <f t="shared" si="49"/>
        <v>59.97</v>
      </c>
      <c r="L3175" s="15">
        <f>PRODUCT(VLOOKUP(C3175,'Warehouse Data'!A:H,8,FALSE),D3175)</f>
        <v>5.4202176031080409</v>
      </c>
    </row>
    <row r="3176" spans="1:12" x14ac:dyDescent="0.3">
      <c r="A3176" t="s">
        <v>9075</v>
      </c>
      <c r="B3176" t="s">
        <v>7041</v>
      </c>
      <c r="C3176" t="s">
        <v>5732</v>
      </c>
      <c r="D3176" s="3">
        <v>7</v>
      </c>
      <c r="E3176" s="3" t="s">
        <v>6651</v>
      </c>
      <c r="F3176" s="9">
        <v>45347.246978703653</v>
      </c>
      <c r="G3176" s="9">
        <v>45347.384400000003</v>
      </c>
      <c r="H3176" s="9">
        <v>45347.395589814761</v>
      </c>
      <c r="I3176" s="5" t="str">
        <f>IF(VLOOKUP(B3176, 'Customer Data'!B:C,2,FALSE)='Order Data per SKU'!E3176,"","Different")</f>
        <v/>
      </c>
      <c r="J3176" s="5">
        <f>VLOOKUP(C3176,'Warehouse Data'!A:G,7,FALSE)</f>
        <v>299.99</v>
      </c>
      <c r="K3176" s="5">
        <f t="shared" si="49"/>
        <v>2099.9300000000003</v>
      </c>
      <c r="L3176" s="15">
        <f>PRODUCT(VLOOKUP(C3176,'Warehouse Data'!A:H,8,FALSE),D3176)</f>
        <v>35.064101621007232</v>
      </c>
    </row>
    <row r="3177" spans="1:12" x14ac:dyDescent="0.3">
      <c r="A3177" t="s">
        <v>9075</v>
      </c>
      <c r="B3177" t="s">
        <v>7041</v>
      </c>
      <c r="C3177" t="s">
        <v>3700</v>
      </c>
      <c r="D3177" s="3">
        <v>4</v>
      </c>
      <c r="E3177" s="3" t="s">
        <v>6651</v>
      </c>
      <c r="F3177" s="9">
        <v>45347.246978703653</v>
      </c>
      <c r="G3177" s="9">
        <v>45347.338600000003</v>
      </c>
      <c r="H3177" s="9">
        <v>45347.395589814761</v>
      </c>
      <c r="I3177" s="5" t="str">
        <f>IF(VLOOKUP(B3177, 'Customer Data'!B:C,2,FALSE)='Order Data per SKU'!E3177,"","Different")</f>
        <v/>
      </c>
      <c r="J3177" s="5">
        <f>VLOOKUP(C3177,'Warehouse Data'!A:G,7,FALSE)</f>
        <v>39.99</v>
      </c>
      <c r="K3177" s="5">
        <f t="shared" si="49"/>
        <v>159.96</v>
      </c>
      <c r="L3177" s="15">
        <f>PRODUCT(VLOOKUP(C3177,'Warehouse Data'!A:H,8,FALSE),D3177)</f>
        <v>2.0393956344861532</v>
      </c>
    </row>
    <row r="3178" spans="1:12" x14ac:dyDescent="0.3">
      <c r="A3178" t="s">
        <v>9076</v>
      </c>
      <c r="B3178" t="s">
        <v>7272</v>
      </c>
      <c r="C3178" t="s">
        <v>3242</v>
      </c>
      <c r="D3178" s="3">
        <v>6</v>
      </c>
      <c r="E3178" s="3" t="s">
        <v>6623</v>
      </c>
      <c r="F3178" s="9">
        <v>45347.409978703654</v>
      </c>
      <c r="G3178" s="9">
        <v>45347.510600000001</v>
      </c>
      <c r="H3178" s="9">
        <v>45347.517617592544</v>
      </c>
      <c r="I3178" s="5" t="str">
        <f>IF(VLOOKUP(B3178, 'Customer Data'!B:C,2,FALSE)='Order Data per SKU'!E3178,"","Different")</f>
        <v/>
      </c>
      <c r="J3178" s="5">
        <f>VLOOKUP(C3178,'Warehouse Data'!A:G,7,FALSE)</f>
        <v>29.99</v>
      </c>
      <c r="K3178" s="5">
        <f t="shared" si="49"/>
        <v>179.94</v>
      </c>
      <c r="L3178" s="15">
        <f>PRODUCT(VLOOKUP(C3178,'Warehouse Data'!A:H,8,FALSE),D3178)</f>
        <v>1.8193539229751448</v>
      </c>
    </row>
    <row r="3179" spans="1:12" x14ac:dyDescent="0.3">
      <c r="A3179" t="s">
        <v>9076</v>
      </c>
      <c r="B3179" t="s">
        <v>7272</v>
      </c>
      <c r="C3179" t="s">
        <v>4930</v>
      </c>
      <c r="D3179" s="3">
        <v>8</v>
      </c>
      <c r="E3179" s="3" t="s">
        <v>6623</v>
      </c>
      <c r="F3179" s="9">
        <v>45347.409978703654</v>
      </c>
      <c r="G3179" s="9">
        <v>45347.5098</v>
      </c>
      <c r="H3179" s="9">
        <v>45347.517617592544</v>
      </c>
      <c r="I3179" s="5" t="str">
        <f>IF(VLOOKUP(B3179, 'Customer Data'!B:C,2,FALSE)='Order Data per SKU'!E3179,"","Different")</f>
        <v/>
      </c>
      <c r="J3179" s="5">
        <f>VLOOKUP(C3179,'Warehouse Data'!A:G,7,FALSE)</f>
        <v>10.99</v>
      </c>
      <c r="K3179" s="5">
        <f t="shared" si="49"/>
        <v>87.92</v>
      </c>
      <c r="L3179" s="15">
        <f>PRODUCT(VLOOKUP(C3179,'Warehouse Data'!A:H,8,FALSE),D3179)</f>
        <v>240.07496161924263</v>
      </c>
    </row>
    <row r="3180" spans="1:12" x14ac:dyDescent="0.3">
      <c r="A3180" t="s">
        <v>9077</v>
      </c>
      <c r="B3180" t="s">
        <v>7232</v>
      </c>
      <c r="C3180" t="s">
        <v>3574</v>
      </c>
      <c r="D3180" s="3">
        <v>1</v>
      </c>
      <c r="E3180" s="3" t="s">
        <v>6635</v>
      </c>
      <c r="F3180" s="9">
        <v>45347.62497870365</v>
      </c>
      <c r="G3180" s="9">
        <v>45348.153599999998</v>
      </c>
      <c r="H3180" s="9">
        <v>45348.172200925874</v>
      </c>
      <c r="I3180" s="5" t="str">
        <f>IF(VLOOKUP(B3180, 'Customer Data'!B:C,2,FALSE)='Order Data per SKU'!E3180,"","Different")</f>
        <v/>
      </c>
      <c r="J3180" s="5">
        <f>VLOOKUP(C3180,'Warehouse Data'!A:G,7,FALSE)</f>
        <v>3.99</v>
      </c>
      <c r="K3180" s="5">
        <f t="shared" si="49"/>
        <v>3.99</v>
      </c>
      <c r="L3180" s="15">
        <f>PRODUCT(VLOOKUP(C3180,'Warehouse Data'!A:H,8,FALSE),D3180)</f>
        <v>12.002019574830012</v>
      </c>
    </row>
    <row r="3181" spans="1:12" x14ac:dyDescent="0.3">
      <c r="A3181" t="s">
        <v>9078</v>
      </c>
      <c r="B3181" t="s">
        <v>6900</v>
      </c>
      <c r="C3181" t="s">
        <v>3188</v>
      </c>
      <c r="D3181" s="3">
        <v>6</v>
      </c>
      <c r="E3181" s="3" t="s">
        <v>6665</v>
      </c>
      <c r="F3181" s="9">
        <v>45348.05097870365</v>
      </c>
      <c r="G3181" s="9">
        <v>45348.618199999997</v>
      </c>
      <c r="H3181" s="9">
        <v>45349.00236759254</v>
      </c>
      <c r="I3181" s="5" t="str">
        <f>IF(VLOOKUP(B3181, 'Customer Data'!B:C,2,FALSE)='Order Data per SKU'!E3181,"","Different")</f>
        <v/>
      </c>
      <c r="J3181" s="5">
        <f>VLOOKUP(C3181,'Warehouse Data'!A:G,7,FALSE)</f>
        <v>46.99</v>
      </c>
      <c r="K3181" s="5">
        <f t="shared" si="49"/>
        <v>281.94</v>
      </c>
      <c r="L3181" s="15">
        <f>PRODUCT(VLOOKUP(C3181,'Warehouse Data'!A:H,8,FALSE),D3181)</f>
        <v>3.0477255780388539</v>
      </c>
    </row>
    <row r="3182" spans="1:12" x14ac:dyDescent="0.3">
      <c r="A3182" t="s">
        <v>9079</v>
      </c>
      <c r="B3182" t="s">
        <v>6775</v>
      </c>
      <c r="C3182" t="s">
        <v>4322</v>
      </c>
      <c r="D3182" s="3">
        <v>1</v>
      </c>
      <c r="E3182" s="3" t="s">
        <v>6623</v>
      </c>
      <c r="F3182" s="9">
        <v>45348.101978703649</v>
      </c>
      <c r="G3182" s="9">
        <v>45348.832999999999</v>
      </c>
      <c r="H3182" s="9">
        <v>45348.967256481425</v>
      </c>
      <c r="I3182" s="5" t="str">
        <f>IF(VLOOKUP(B3182, 'Customer Data'!B:C,2,FALSE)='Order Data per SKU'!E3182,"","Different")</f>
        <v/>
      </c>
      <c r="J3182" s="5">
        <f>VLOOKUP(C3182,'Warehouse Data'!A:G,7,FALSE)</f>
        <v>19.989999999999998</v>
      </c>
      <c r="K3182" s="5">
        <f t="shared" si="49"/>
        <v>19.989999999999998</v>
      </c>
      <c r="L3182" s="15">
        <f>PRODUCT(VLOOKUP(C3182,'Warehouse Data'!A:H,8,FALSE),D3182)</f>
        <v>2.1008495500583679</v>
      </c>
    </row>
    <row r="3183" spans="1:12" x14ac:dyDescent="0.3">
      <c r="A3183" t="s">
        <v>9080</v>
      </c>
      <c r="B3183" t="s">
        <v>6851</v>
      </c>
      <c r="C3183" t="s">
        <v>3033</v>
      </c>
      <c r="D3183" s="3">
        <v>5</v>
      </c>
      <c r="E3183" s="3" t="s">
        <v>6663</v>
      </c>
      <c r="F3183" s="9">
        <v>45348.148978703648</v>
      </c>
      <c r="G3183" s="9">
        <v>45348.601900000001</v>
      </c>
      <c r="H3183" s="9">
        <v>45349.07467314809</v>
      </c>
      <c r="I3183" s="5" t="str">
        <f>IF(VLOOKUP(B3183, 'Customer Data'!B:C,2,FALSE)='Order Data per SKU'!E3183,"","Different")</f>
        <v/>
      </c>
      <c r="J3183" s="5">
        <f>VLOOKUP(C3183,'Warehouse Data'!A:G,7,FALSE)</f>
        <v>42.99</v>
      </c>
      <c r="K3183" s="5">
        <f t="shared" si="49"/>
        <v>214.95000000000002</v>
      </c>
      <c r="L3183" s="15">
        <f>PRODUCT(VLOOKUP(C3183,'Warehouse Data'!A:H,8,FALSE),D3183)</f>
        <v>150.00585960747091</v>
      </c>
    </row>
    <row r="3184" spans="1:12" x14ac:dyDescent="0.3">
      <c r="A3184" t="s">
        <v>9081</v>
      </c>
      <c r="B3184" t="s">
        <v>7072</v>
      </c>
      <c r="C3184" t="s">
        <v>4372</v>
      </c>
      <c r="D3184" s="3">
        <v>3</v>
      </c>
      <c r="E3184" s="3" t="s">
        <v>6661</v>
      </c>
      <c r="F3184" s="9">
        <v>45348.218978703648</v>
      </c>
      <c r="G3184" s="9">
        <v>45348.2886</v>
      </c>
      <c r="H3184" s="9">
        <v>45348.430784259202</v>
      </c>
      <c r="I3184" s="5" t="str">
        <f>IF(VLOOKUP(B3184, 'Customer Data'!B:C,2,FALSE)='Order Data per SKU'!E3184,"","Different")</f>
        <v/>
      </c>
      <c r="J3184" s="5">
        <f>VLOOKUP(C3184,'Warehouse Data'!A:G,7,FALSE)</f>
        <v>14.99</v>
      </c>
      <c r="K3184" s="5">
        <f t="shared" si="49"/>
        <v>44.97</v>
      </c>
      <c r="L3184" s="15">
        <f>PRODUCT(VLOOKUP(C3184,'Warehouse Data'!A:H,8,FALSE),D3184)</f>
        <v>2.2645483427068354</v>
      </c>
    </row>
    <row r="3185" spans="1:12" x14ac:dyDescent="0.3">
      <c r="A3185" t="s">
        <v>9081</v>
      </c>
      <c r="B3185" t="s">
        <v>7072</v>
      </c>
      <c r="C3185" t="s">
        <v>5236</v>
      </c>
      <c r="D3185" s="3">
        <v>3</v>
      </c>
      <c r="E3185" s="3" t="s">
        <v>6661</v>
      </c>
      <c r="F3185" s="9">
        <v>45348.218978703648</v>
      </c>
      <c r="G3185" s="9">
        <v>45348.236900000004</v>
      </c>
      <c r="H3185" s="9">
        <v>45348.430784259202</v>
      </c>
      <c r="I3185" s="5" t="str">
        <f>IF(VLOOKUP(B3185, 'Customer Data'!B:C,2,FALSE)='Order Data per SKU'!E3185,"","Different")</f>
        <v/>
      </c>
      <c r="J3185" s="5">
        <f>VLOOKUP(C3185,'Warehouse Data'!A:G,7,FALSE)</f>
        <v>26.99</v>
      </c>
      <c r="K3185" s="5">
        <f t="shared" si="49"/>
        <v>80.97</v>
      </c>
      <c r="L3185" s="15">
        <f>PRODUCT(VLOOKUP(C3185,'Warehouse Data'!A:H,8,FALSE),D3185)</f>
        <v>24.029908457313383</v>
      </c>
    </row>
    <row r="3186" spans="1:12" x14ac:dyDescent="0.3">
      <c r="A3186" t="s">
        <v>9082</v>
      </c>
      <c r="B3186" t="s">
        <v>6817</v>
      </c>
      <c r="C3186" t="s">
        <v>5656</v>
      </c>
      <c r="D3186" s="3">
        <v>4</v>
      </c>
      <c r="E3186" s="3" t="s">
        <v>6666</v>
      </c>
      <c r="F3186" s="9">
        <v>45348.501978703651</v>
      </c>
      <c r="G3186" s="9">
        <v>45348.960200000001</v>
      </c>
      <c r="H3186" s="9">
        <v>45349.308923148092</v>
      </c>
      <c r="I3186" s="5" t="str">
        <f>IF(VLOOKUP(B3186, 'Customer Data'!B:C,2,FALSE)='Order Data per SKU'!E3186,"","Different")</f>
        <v/>
      </c>
      <c r="J3186" s="5">
        <f>VLOOKUP(C3186,'Warehouse Data'!A:G,7,FALSE)</f>
        <v>19.989999999999998</v>
      </c>
      <c r="K3186" s="5">
        <f t="shared" si="49"/>
        <v>79.959999999999994</v>
      </c>
      <c r="L3186" s="15">
        <f>PRODUCT(VLOOKUP(C3186,'Warehouse Data'!A:H,8,FALSE),D3186)</f>
        <v>2.0097498568820562</v>
      </c>
    </row>
    <row r="3187" spans="1:12" x14ac:dyDescent="0.3">
      <c r="A3187" t="s">
        <v>9082</v>
      </c>
      <c r="B3187" t="s">
        <v>6817</v>
      </c>
      <c r="C3187" t="s">
        <v>3054</v>
      </c>
      <c r="D3187" s="3">
        <v>6</v>
      </c>
      <c r="E3187" s="3" t="s">
        <v>6666</v>
      </c>
      <c r="F3187" s="9">
        <v>45348.501978703651</v>
      </c>
      <c r="G3187" s="9">
        <v>45349.2333</v>
      </c>
      <c r="H3187" s="9">
        <v>45349.308923148092</v>
      </c>
      <c r="I3187" s="5" t="str">
        <f>IF(VLOOKUP(B3187, 'Customer Data'!B:C,2,FALSE)='Order Data per SKU'!E3187,"","Different")</f>
        <v/>
      </c>
      <c r="J3187" s="5">
        <f>VLOOKUP(C3187,'Warehouse Data'!A:G,7,FALSE)</f>
        <v>22.99</v>
      </c>
      <c r="K3187" s="5">
        <f t="shared" si="49"/>
        <v>137.94</v>
      </c>
      <c r="L3187" s="15">
        <f>PRODUCT(VLOOKUP(C3187,'Warehouse Data'!A:H,8,FALSE),D3187)</f>
        <v>180.04234064835347</v>
      </c>
    </row>
    <row r="3188" spans="1:12" x14ac:dyDescent="0.3">
      <c r="A3188" t="s">
        <v>9083</v>
      </c>
      <c r="B3188" t="s">
        <v>6925</v>
      </c>
      <c r="C3188" t="s">
        <v>3259</v>
      </c>
      <c r="D3188" s="3">
        <v>3</v>
      </c>
      <c r="E3188" s="3" t="s">
        <v>6661</v>
      </c>
      <c r="F3188" s="9">
        <v>45348.796978703649</v>
      </c>
      <c r="G3188" s="9">
        <v>45349.048900000002</v>
      </c>
      <c r="H3188" s="9">
        <v>45349.695589814757</v>
      </c>
      <c r="I3188" s="5" t="str">
        <f>IF(VLOOKUP(B3188, 'Customer Data'!B:C,2,FALSE)='Order Data per SKU'!E3188,"","Different")</f>
        <v/>
      </c>
      <c r="J3188" s="5">
        <f>VLOOKUP(C3188,'Warehouse Data'!A:G,7,FALSE)</f>
        <v>54.99</v>
      </c>
      <c r="K3188" s="5">
        <f t="shared" si="49"/>
        <v>164.97</v>
      </c>
      <c r="L3188" s="15">
        <f>PRODUCT(VLOOKUP(C3188,'Warehouse Data'!A:H,8,FALSE),D3188)</f>
        <v>6.0004345481334962</v>
      </c>
    </row>
    <row r="3189" spans="1:12" x14ac:dyDescent="0.3">
      <c r="A3189" t="s">
        <v>9084</v>
      </c>
      <c r="B3189" t="s">
        <v>7051</v>
      </c>
      <c r="C3189" t="s">
        <v>5497</v>
      </c>
      <c r="D3189" s="3">
        <v>7</v>
      </c>
      <c r="E3189" s="3" t="s">
        <v>6650</v>
      </c>
      <c r="F3189" s="9">
        <v>45349.066978703646</v>
      </c>
      <c r="G3189" s="9">
        <v>45349.083599999998</v>
      </c>
      <c r="H3189" s="9">
        <v>45349.622534259201</v>
      </c>
      <c r="I3189" s="5" t="str">
        <f>IF(VLOOKUP(B3189, 'Customer Data'!B:C,2,FALSE)='Order Data per SKU'!E3189,"","Different")</f>
        <v/>
      </c>
      <c r="J3189" s="5">
        <f>VLOOKUP(C3189,'Warehouse Data'!A:G,7,FALSE)</f>
        <v>22.99</v>
      </c>
      <c r="K3189" s="5">
        <f t="shared" si="49"/>
        <v>160.92999999999998</v>
      </c>
      <c r="L3189" s="15">
        <f>PRODUCT(VLOOKUP(C3189,'Warehouse Data'!A:H,8,FALSE),D3189)</f>
        <v>0.76420087643940371</v>
      </c>
    </row>
    <row r="3190" spans="1:12" x14ac:dyDescent="0.3">
      <c r="A3190" t="s">
        <v>9085</v>
      </c>
      <c r="B3190" t="s">
        <v>7200</v>
      </c>
      <c r="C3190" t="s">
        <v>3044</v>
      </c>
      <c r="D3190" s="3">
        <v>7</v>
      </c>
      <c r="E3190" s="3" t="s">
        <v>6628</v>
      </c>
      <c r="F3190" s="9">
        <v>45349.121978703646</v>
      </c>
      <c r="G3190" s="9">
        <v>45349.283300000003</v>
      </c>
      <c r="H3190" s="9">
        <v>45349.969200925865</v>
      </c>
      <c r="I3190" s="5" t="str">
        <f>IF(VLOOKUP(B3190, 'Customer Data'!B:C,2,FALSE)='Order Data per SKU'!E3190,"","Different")</f>
        <v/>
      </c>
      <c r="J3190" s="5">
        <f>VLOOKUP(C3190,'Warehouse Data'!A:G,7,FALSE)</f>
        <v>19.989999999999998</v>
      </c>
      <c r="K3190" s="5">
        <f t="shared" si="49"/>
        <v>139.92999999999998</v>
      </c>
      <c r="L3190" s="15">
        <f>PRODUCT(VLOOKUP(C3190,'Warehouse Data'!A:H,8,FALSE),D3190)</f>
        <v>21.014833812769343</v>
      </c>
    </row>
    <row r="3191" spans="1:12" x14ac:dyDescent="0.3">
      <c r="A3191" t="s">
        <v>9085</v>
      </c>
      <c r="B3191" t="s">
        <v>7200</v>
      </c>
      <c r="C3191" t="s">
        <v>4233</v>
      </c>
      <c r="D3191" s="3">
        <v>7</v>
      </c>
      <c r="E3191" s="3" t="s">
        <v>6628</v>
      </c>
      <c r="F3191" s="9">
        <v>45349.121978703646</v>
      </c>
      <c r="G3191" s="9">
        <v>45349.411599999999</v>
      </c>
      <c r="H3191" s="9">
        <v>45349.969200925865</v>
      </c>
      <c r="I3191" s="5" t="str">
        <f>IF(VLOOKUP(B3191, 'Customer Data'!B:C,2,FALSE)='Order Data per SKU'!E3191,"","Different")</f>
        <v/>
      </c>
      <c r="J3191" s="5">
        <f>VLOOKUP(C3191,'Warehouse Data'!A:G,7,FALSE)</f>
        <v>24.99</v>
      </c>
      <c r="K3191" s="5">
        <f t="shared" si="49"/>
        <v>174.92999999999998</v>
      </c>
      <c r="L3191" s="15">
        <f>PRODUCT(VLOOKUP(C3191,'Warehouse Data'!A:H,8,FALSE),D3191)</f>
        <v>35.015896702160504</v>
      </c>
    </row>
    <row r="3192" spans="1:12" x14ac:dyDescent="0.3">
      <c r="A3192" t="s">
        <v>9085</v>
      </c>
      <c r="B3192" t="s">
        <v>7200</v>
      </c>
      <c r="C3192" t="s">
        <v>4212</v>
      </c>
      <c r="D3192" s="3">
        <v>4</v>
      </c>
      <c r="E3192" s="3" t="s">
        <v>6628</v>
      </c>
      <c r="F3192" s="9">
        <v>45349.121978703646</v>
      </c>
      <c r="G3192" s="9">
        <v>45349.247600000002</v>
      </c>
      <c r="H3192" s="9">
        <v>45349.969200925865</v>
      </c>
      <c r="I3192" s="5" t="str">
        <f>IF(VLOOKUP(B3192, 'Customer Data'!B:C,2,FALSE)='Order Data per SKU'!E3192,"","Different")</f>
        <v/>
      </c>
      <c r="J3192" s="5">
        <f>VLOOKUP(C3192,'Warehouse Data'!A:G,7,FALSE)</f>
        <v>19.989999999999998</v>
      </c>
      <c r="K3192" s="5">
        <f t="shared" si="49"/>
        <v>79.959999999999994</v>
      </c>
      <c r="L3192" s="15">
        <f>PRODUCT(VLOOKUP(C3192,'Warehouse Data'!A:H,8,FALSE),D3192)</f>
        <v>24.010946414142513</v>
      </c>
    </row>
    <row r="3193" spans="1:12" x14ac:dyDescent="0.3">
      <c r="A3193" t="s">
        <v>9086</v>
      </c>
      <c r="B3193" t="s">
        <v>7091</v>
      </c>
      <c r="C3193" t="s">
        <v>3370</v>
      </c>
      <c r="D3193" s="3">
        <v>3</v>
      </c>
      <c r="E3193" s="3" t="s">
        <v>6651</v>
      </c>
      <c r="F3193" s="9">
        <v>45349.163978703647</v>
      </c>
      <c r="G3193" s="9">
        <v>45349.276899999997</v>
      </c>
      <c r="H3193" s="9">
        <v>45349.88758981476</v>
      </c>
      <c r="I3193" s="5" t="str">
        <f>IF(VLOOKUP(B3193, 'Customer Data'!B:C,2,FALSE)='Order Data per SKU'!E3193,"","Different")</f>
        <v>Different</v>
      </c>
      <c r="J3193" s="5">
        <f>VLOOKUP(C3193,'Warehouse Data'!A:G,7,FALSE)</f>
        <v>49.99</v>
      </c>
      <c r="K3193" s="5">
        <f t="shared" si="49"/>
        <v>149.97</v>
      </c>
      <c r="L3193" s="15">
        <f>PRODUCT(VLOOKUP(C3193,'Warehouse Data'!A:H,8,FALSE),D3193)</f>
        <v>1.5132054800924282</v>
      </c>
    </row>
    <row r="3194" spans="1:12" x14ac:dyDescent="0.3">
      <c r="A3194" t="s">
        <v>9087</v>
      </c>
      <c r="B3194" t="s">
        <v>6906</v>
      </c>
      <c r="C3194" t="s">
        <v>4359</v>
      </c>
      <c r="D3194" s="3">
        <v>5</v>
      </c>
      <c r="E3194" s="3" t="s">
        <v>6661</v>
      </c>
      <c r="F3194" s="9">
        <v>45349.519978703647</v>
      </c>
      <c r="G3194" s="9">
        <v>45349.783600000002</v>
      </c>
      <c r="H3194" s="9">
        <v>45349.867895370313</v>
      </c>
      <c r="I3194" s="5" t="str">
        <f>IF(VLOOKUP(B3194, 'Customer Data'!B:C,2,FALSE)='Order Data per SKU'!E3194,"","Different")</f>
        <v/>
      </c>
      <c r="J3194" s="5">
        <f>VLOOKUP(C3194,'Warehouse Data'!A:G,7,FALSE)</f>
        <v>79.989999999999995</v>
      </c>
      <c r="K3194" s="5">
        <f t="shared" si="49"/>
        <v>399.95</v>
      </c>
      <c r="L3194" s="15">
        <f>PRODUCT(VLOOKUP(C3194,'Warehouse Data'!A:H,8,FALSE),D3194)</f>
        <v>0.54592475578024702</v>
      </c>
    </row>
    <row r="3195" spans="1:12" x14ac:dyDescent="0.3">
      <c r="A3195" t="s">
        <v>9087</v>
      </c>
      <c r="B3195" t="s">
        <v>6906</v>
      </c>
      <c r="C3195" t="s">
        <v>3134</v>
      </c>
      <c r="D3195" s="3">
        <v>4</v>
      </c>
      <c r="E3195" s="3" t="s">
        <v>6661</v>
      </c>
      <c r="F3195" s="9">
        <v>45349.519978703647</v>
      </c>
      <c r="G3195" s="9">
        <v>45349.727800000001</v>
      </c>
      <c r="H3195" s="9">
        <v>45349.867895370313</v>
      </c>
      <c r="I3195" s="5" t="str">
        <f>IF(VLOOKUP(B3195, 'Customer Data'!B:C,2,FALSE)='Order Data per SKU'!E3195,"","Different")</f>
        <v/>
      </c>
      <c r="J3195" s="5">
        <f>VLOOKUP(C3195,'Warehouse Data'!A:G,7,FALSE)</f>
        <v>34.99</v>
      </c>
      <c r="K3195" s="5">
        <f t="shared" si="49"/>
        <v>139.96</v>
      </c>
      <c r="L3195" s="15">
        <f>PRODUCT(VLOOKUP(C3195,'Warehouse Data'!A:H,8,FALSE),D3195)</f>
        <v>2.0283225584001694</v>
      </c>
    </row>
    <row r="3196" spans="1:12" x14ac:dyDescent="0.3">
      <c r="A3196" t="s">
        <v>9088</v>
      </c>
      <c r="B3196" t="s">
        <v>6855</v>
      </c>
      <c r="C3196" t="s">
        <v>4498</v>
      </c>
      <c r="D3196" s="3">
        <v>6</v>
      </c>
      <c r="E3196" s="3" t="s">
        <v>6623</v>
      </c>
      <c r="F3196" s="9">
        <v>45349.792978703648</v>
      </c>
      <c r="G3196" s="9">
        <v>45350.006699999998</v>
      </c>
      <c r="H3196" s="9">
        <v>45350.292284259202</v>
      </c>
      <c r="I3196" s="5" t="str">
        <f>IF(VLOOKUP(B3196, 'Customer Data'!B:C,2,FALSE)='Order Data per SKU'!E3196,"","Different")</f>
        <v/>
      </c>
      <c r="J3196" s="5">
        <f>VLOOKUP(C3196,'Warehouse Data'!A:G,7,FALSE)</f>
        <v>13.99</v>
      </c>
      <c r="K3196" s="5">
        <f t="shared" si="49"/>
        <v>83.94</v>
      </c>
      <c r="L3196" s="15">
        <f>PRODUCT(VLOOKUP(C3196,'Warehouse Data'!A:H,8,FALSE),D3196)</f>
        <v>4.2503105258061984</v>
      </c>
    </row>
    <row r="3197" spans="1:12" x14ac:dyDescent="0.3">
      <c r="A3197" t="s">
        <v>9089</v>
      </c>
      <c r="B3197" t="s">
        <v>6793</v>
      </c>
      <c r="C3197" t="s">
        <v>4680</v>
      </c>
      <c r="D3197" s="3">
        <v>2</v>
      </c>
      <c r="E3197" s="3" t="s">
        <v>6631</v>
      </c>
      <c r="F3197" s="9">
        <v>45349.922978703646</v>
      </c>
      <c r="G3197" s="9">
        <v>45350.371700000003</v>
      </c>
      <c r="H3197" s="9">
        <v>45350.826450925866</v>
      </c>
      <c r="I3197" s="5" t="str">
        <f>IF(VLOOKUP(B3197, 'Customer Data'!B:C,2,FALSE)='Order Data per SKU'!E3197,"","Different")</f>
        <v/>
      </c>
      <c r="J3197" s="5">
        <f>VLOOKUP(C3197,'Warehouse Data'!A:G,7,FALSE)</f>
        <v>5.99</v>
      </c>
      <c r="K3197" s="5">
        <f t="shared" si="49"/>
        <v>11.98</v>
      </c>
      <c r="L3197" s="15">
        <f>PRODUCT(VLOOKUP(C3197,'Warehouse Data'!A:H,8,FALSE),D3197)</f>
        <v>24.017181122411927</v>
      </c>
    </row>
    <row r="3198" spans="1:12" x14ac:dyDescent="0.3">
      <c r="A3198" t="s">
        <v>9089</v>
      </c>
      <c r="B3198" t="s">
        <v>6793</v>
      </c>
      <c r="C3198" t="s">
        <v>3443</v>
      </c>
      <c r="D3198" s="3">
        <v>6</v>
      </c>
      <c r="E3198" s="3" t="s">
        <v>6631</v>
      </c>
      <c r="F3198" s="9">
        <v>45349.922978703646</v>
      </c>
      <c r="G3198" s="9">
        <v>45350.065399999999</v>
      </c>
      <c r="H3198" s="9">
        <v>45350.826450925866</v>
      </c>
      <c r="I3198" s="5" t="str">
        <f>IF(VLOOKUP(B3198, 'Customer Data'!B:C,2,FALSE)='Order Data per SKU'!E3198,"","Different")</f>
        <v/>
      </c>
      <c r="J3198" s="5">
        <f>VLOOKUP(C3198,'Warehouse Data'!A:G,7,FALSE)</f>
        <v>39.99</v>
      </c>
      <c r="K3198" s="5">
        <f t="shared" si="49"/>
        <v>239.94</v>
      </c>
      <c r="L3198" s="15">
        <f>PRODUCT(VLOOKUP(C3198,'Warehouse Data'!A:H,8,FALSE),D3198)</f>
        <v>4.8082958204206516</v>
      </c>
    </row>
    <row r="3199" spans="1:12" x14ac:dyDescent="0.3">
      <c r="A3199" t="s">
        <v>9089</v>
      </c>
      <c r="B3199" t="s">
        <v>6793</v>
      </c>
      <c r="C3199" t="s">
        <v>3440</v>
      </c>
      <c r="D3199" s="3">
        <v>2</v>
      </c>
      <c r="E3199" s="3" t="s">
        <v>6631</v>
      </c>
      <c r="F3199" s="9">
        <v>45349.922978703646</v>
      </c>
      <c r="G3199" s="9">
        <v>45349.940699999999</v>
      </c>
      <c r="H3199" s="9">
        <v>45350.826450925866</v>
      </c>
      <c r="I3199" s="5" t="str">
        <f>IF(VLOOKUP(B3199, 'Customer Data'!B:C,2,FALSE)='Order Data per SKU'!E3199,"","Different")</f>
        <v/>
      </c>
      <c r="J3199" s="5">
        <f>VLOOKUP(C3199,'Warehouse Data'!A:G,7,FALSE)</f>
        <v>45.99</v>
      </c>
      <c r="K3199" s="5">
        <f t="shared" si="49"/>
        <v>91.98</v>
      </c>
      <c r="L3199" s="15">
        <f>PRODUCT(VLOOKUP(C3199,'Warehouse Data'!A:H,8,FALSE),D3199)</f>
        <v>0.41169158654892762</v>
      </c>
    </row>
    <row r="3200" spans="1:12" x14ac:dyDescent="0.3">
      <c r="A3200" t="s">
        <v>9089</v>
      </c>
      <c r="B3200" t="s">
        <v>6793</v>
      </c>
      <c r="C3200" t="s">
        <v>5641</v>
      </c>
      <c r="D3200" s="3">
        <v>4</v>
      </c>
      <c r="E3200" s="3" t="s">
        <v>6631</v>
      </c>
      <c r="F3200" s="9">
        <v>45349.922978703646</v>
      </c>
      <c r="G3200" s="9">
        <v>45349.9876</v>
      </c>
      <c r="H3200" s="9">
        <v>45350.826450925866</v>
      </c>
      <c r="I3200" s="5" t="str">
        <f>IF(VLOOKUP(B3200, 'Customer Data'!B:C,2,FALSE)='Order Data per SKU'!E3200,"","Different")</f>
        <v/>
      </c>
      <c r="J3200" s="5">
        <f>VLOOKUP(C3200,'Warehouse Data'!A:G,7,FALSE)</f>
        <v>24.99</v>
      </c>
      <c r="K3200" s="5">
        <f t="shared" si="49"/>
        <v>99.96</v>
      </c>
      <c r="L3200" s="15">
        <f>PRODUCT(VLOOKUP(C3200,'Warehouse Data'!A:H,8,FALSE),D3200)</f>
        <v>4.0070874343603107</v>
      </c>
    </row>
    <row r="3201" spans="1:12" x14ac:dyDescent="0.3">
      <c r="A3201" t="s">
        <v>9089</v>
      </c>
      <c r="B3201" t="s">
        <v>6793</v>
      </c>
      <c r="C3201" t="s">
        <v>5461</v>
      </c>
      <c r="D3201" s="3">
        <v>3</v>
      </c>
      <c r="E3201" s="3" t="s">
        <v>6631</v>
      </c>
      <c r="F3201" s="9">
        <v>45349.922978703646</v>
      </c>
      <c r="G3201" s="9">
        <v>45350.3989</v>
      </c>
      <c r="H3201" s="9">
        <v>45350.826450925866</v>
      </c>
      <c r="I3201" s="5" t="str">
        <f>IF(VLOOKUP(B3201, 'Customer Data'!B:C,2,FALSE)='Order Data per SKU'!E3201,"","Different")</f>
        <v/>
      </c>
      <c r="J3201" s="5">
        <f>VLOOKUP(C3201,'Warehouse Data'!A:G,7,FALSE)</f>
        <v>9.99</v>
      </c>
      <c r="K3201" s="5">
        <f t="shared" si="49"/>
        <v>29.97</v>
      </c>
      <c r="L3201" s="15">
        <f>PRODUCT(VLOOKUP(C3201,'Warehouse Data'!A:H,8,FALSE),D3201)</f>
        <v>15.025027674220166</v>
      </c>
    </row>
    <row r="3202" spans="1:12" x14ac:dyDescent="0.3">
      <c r="A3202" t="s">
        <v>9090</v>
      </c>
      <c r="B3202" t="s">
        <v>6829</v>
      </c>
      <c r="C3202" t="s">
        <v>4129</v>
      </c>
      <c r="D3202" s="3">
        <v>3</v>
      </c>
      <c r="E3202" s="3" t="s">
        <v>6635</v>
      </c>
      <c r="F3202" s="9">
        <v>45349.941978703646</v>
      </c>
      <c r="G3202" s="9">
        <v>45349.966999999997</v>
      </c>
      <c r="H3202" s="9">
        <v>45350.15656203698</v>
      </c>
      <c r="I3202" s="5" t="str">
        <f>IF(VLOOKUP(B3202, 'Customer Data'!B:C,2,FALSE)='Order Data per SKU'!E3202,"","Different")</f>
        <v>Different</v>
      </c>
      <c r="J3202" s="5">
        <f>VLOOKUP(C3202,'Warehouse Data'!A:G,7,FALSE)</f>
        <v>39.99</v>
      </c>
      <c r="K3202" s="5">
        <f t="shared" si="49"/>
        <v>119.97</v>
      </c>
      <c r="L3202" s="15">
        <f>PRODUCT(VLOOKUP(C3202,'Warehouse Data'!A:H,8,FALSE),D3202)</f>
        <v>0.61072354669194273</v>
      </c>
    </row>
    <row r="3203" spans="1:12" x14ac:dyDescent="0.3">
      <c r="A3203" t="s">
        <v>9090</v>
      </c>
      <c r="B3203" t="s">
        <v>6829</v>
      </c>
      <c r="C3203" t="s">
        <v>5424</v>
      </c>
      <c r="D3203" s="3">
        <v>7</v>
      </c>
      <c r="E3203" s="3" t="s">
        <v>6635</v>
      </c>
      <c r="F3203" s="9">
        <v>45349.941978703646</v>
      </c>
      <c r="G3203" s="9">
        <v>45350.126100000001</v>
      </c>
      <c r="H3203" s="9">
        <v>45350.15656203698</v>
      </c>
      <c r="I3203" s="5" t="str">
        <f>IF(VLOOKUP(B3203, 'Customer Data'!B:C,2,FALSE)='Order Data per SKU'!E3203,"","Different")</f>
        <v>Different</v>
      </c>
      <c r="J3203" s="5">
        <f>VLOOKUP(C3203,'Warehouse Data'!A:G,7,FALSE)</f>
        <v>39.99</v>
      </c>
      <c r="K3203" s="5">
        <f t="shared" si="49"/>
        <v>279.93</v>
      </c>
      <c r="L3203" s="15">
        <f>PRODUCT(VLOOKUP(C3203,'Warehouse Data'!A:H,8,FALSE),D3203)</f>
        <v>5.6228825809621821</v>
      </c>
    </row>
    <row r="3204" spans="1:12" x14ac:dyDescent="0.3">
      <c r="A3204" t="s">
        <v>9091</v>
      </c>
      <c r="B3204" t="s">
        <v>7219</v>
      </c>
      <c r="C3204" t="s">
        <v>4738</v>
      </c>
      <c r="D3204" s="3">
        <v>5</v>
      </c>
      <c r="E3204" s="3" t="s">
        <v>6641</v>
      </c>
      <c r="F3204" s="9">
        <v>45350.182978703648</v>
      </c>
      <c r="G3204" s="9">
        <v>45350.650999999998</v>
      </c>
      <c r="H3204" s="9">
        <v>45350.942006481426</v>
      </c>
      <c r="I3204" s="5" t="str">
        <f>IF(VLOOKUP(B3204, 'Customer Data'!B:C,2,FALSE)='Order Data per SKU'!E3204,"","Different")</f>
        <v/>
      </c>
      <c r="J3204" s="5">
        <f>VLOOKUP(C3204,'Warehouse Data'!A:G,7,FALSE)</f>
        <v>4.99</v>
      </c>
      <c r="K3204" s="5">
        <f t="shared" ref="K3204:K3267" si="50">J3204*D3204</f>
        <v>24.950000000000003</v>
      </c>
      <c r="L3204" s="15">
        <f>PRODUCT(VLOOKUP(C3204,'Warehouse Data'!A:H,8,FALSE),D3204)</f>
        <v>2.5373604140219364</v>
      </c>
    </row>
    <row r="3205" spans="1:12" x14ac:dyDescent="0.3">
      <c r="A3205" t="s">
        <v>9092</v>
      </c>
      <c r="B3205" t="s">
        <v>6978</v>
      </c>
      <c r="C3205" t="s">
        <v>3762</v>
      </c>
      <c r="D3205" s="3">
        <v>4</v>
      </c>
      <c r="E3205" s="3" t="s">
        <v>6636</v>
      </c>
      <c r="F3205" s="9">
        <v>45350.650978703648</v>
      </c>
      <c r="G3205" s="9">
        <v>45350.6682</v>
      </c>
      <c r="H3205" s="9">
        <v>45350.928756481429</v>
      </c>
      <c r="I3205" s="5" t="str">
        <f>IF(VLOOKUP(B3205, 'Customer Data'!B:C,2,FALSE)='Order Data per SKU'!E3205,"","Different")</f>
        <v/>
      </c>
      <c r="J3205" s="5">
        <f>VLOOKUP(C3205,'Warehouse Data'!A:G,7,FALSE)</f>
        <v>16.989999999999998</v>
      </c>
      <c r="K3205" s="5">
        <f t="shared" si="50"/>
        <v>67.959999999999994</v>
      </c>
      <c r="L3205" s="15">
        <f>PRODUCT(VLOOKUP(C3205,'Warehouse Data'!A:H,8,FALSE),D3205)</f>
        <v>1.2333265756427125</v>
      </c>
    </row>
    <row r="3206" spans="1:12" x14ac:dyDescent="0.3">
      <c r="A3206" t="s">
        <v>9093</v>
      </c>
      <c r="B3206" t="s">
        <v>6977</v>
      </c>
      <c r="C3206" t="s">
        <v>4071</v>
      </c>
      <c r="D3206" s="3">
        <v>5</v>
      </c>
      <c r="E3206" s="3" t="s">
        <v>6645</v>
      </c>
      <c r="F3206" s="9">
        <v>45350.804978703651</v>
      </c>
      <c r="G3206" s="9">
        <v>45351.331299999998</v>
      </c>
      <c r="H3206" s="9">
        <v>45351.631367592541</v>
      </c>
      <c r="I3206" s="5" t="str">
        <f>IF(VLOOKUP(B3206, 'Customer Data'!B:C,2,FALSE)='Order Data per SKU'!E3206,"","Different")</f>
        <v/>
      </c>
      <c r="J3206" s="5">
        <f>VLOOKUP(C3206,'Warehouse Data'!A:G,7,FALSE)</f>
        <v>89.99</v>
      </c>
      <c r="K3206" s="5">
        <f t="shared" si="50"/>
        <v>449.95</v>
      </c>
      <c r="L3206" s="15">
        <f>PRODUCT(VLOOKUP(C3206,'Warehouse Data'!A:H,8,FALSE),D3206)</f>
        <v>7.5291461151005725</v>
      </c>
    </row>
    <row r="3207" spans="1:12" x14ac:dyDescent="0.3">
      <c r="A3207" t="s">
        <v>9093</v>
      </c>
      <c r="B3207" t="s">
        <v>6977</v>
      </c>
      <c r="C3207" t="s">
        <v>3164</v>
      </c>
      <c r="D3207" s="3">
        <v>8</v>
      </c>
      <c r="E3207" s="3" t="s">
        <v>6645</v>
      </c>
      <c r="F3207" s="9">
        <v>45350.804978703651</v>
      </c>
      <c r="G3207" s="9">
        <v>45351.436800000003</v>
      </c>
      <c r="H3207" s="9">
        <v>45351.631367592541</v>
      </c>
      <c r="I3207" s="5" t="str">
        <f>IF(VLOOKUP(B3207, 'Customer Data'!B:C,2,FALSE)='Order Data per SKU'!E3207,"","Different")</f>
        <v/>
      </c>
      <c r="J3207" s="5">
        <f>VLOOKUP(C3207,'Warehouse Data'!A:G,7,FALSE)</f>
        <v>39.99</v>
      </c>
      <c r="K3207" s="5">
        <f t="shared" si="50"/>
        <v>319.92</v>
      </c>
      <c r="L3207" s="15">
        <f>PRODUCT(VLOOKUP(C3207,'Warehouse Data'!A:H,8,FALSE),D3207)</f>
        <v>1.6764383593313175</v>
      </c>
    </row>
    <row r="3208" spans="1:12" x14ac:dyDescent="0.3">
      <c r="A3208" t="s">
        <v>9093</v>
      </c>
      <c r="B3208" t="s">
        <v>6977</v>
      </c>
      <c r="C3208" t="s">
        <v>3299</v>
      </c>
      <c r="D3208" s="3">
        <v>7</v>
      </c>
      <c r="E3208" s="3" t="s">
        <v>6645</v>
      </c>
      <c r="F3208" s="9">
        <v>45350.804978703651</v>
      </c>
      <c r="G3208" s="9">
        <v>45350.839399999997</v>
      </c>
      <c r="H3208" s="9">
        <v>45351.631367592541</v>
      </c>
      <c r="I3208" s="5" t="str">
        <f>IF(VLOOKUP(B3208, 'Customer Data'!B:C,2,FALSE)='Order Data per SKU'!E3208,"","Different")</f>
        <v/>
      </c>
      <c r="J3208" s="5">
        <f>VLOOKUP(C3208,'Warehouse Data'!A:G,7,FALSE)</f>
        <v>7.99</v>
      </c>
      <c r="K3208" s="5">
        <f t="shared" si="50"/>
        <v>55.93</v>
      </c>
      <c r="L3208" s="15">
        <f>PRODUCT(VLOOKUP(C3208,'Warehouse Data'!A:H,8,FALSE),D3208)</f>
        <v>168.02699940554996</v>
      </c>
    </row>
    <row r="3209" spans="1:12" x14ac:dyDescent="0.3">
      <c r="A3209" t="s">
        <v>9094</v>
      </c>
      <c r="B3209" t="s">
        <v>6971</v>
      </c>
      <c r="C3209" t="s">
        <v>5274</v>
      </c>
      <c r="D3209" s="3">
        <v>5</v>
      </c>
      <c r="E3209" s="3" t="s">
        <v>6656</v>
      </c>
      <c r="F3209" s="9">
        <v>45351.015978703654</v>
      </c>
      <c r="G3209" s="9">
        <v>45351.204599999997</v>
      </c>
      <c r="H3209" s="9">
        <v>45351.411117592543</v>
      </c>
      <c r="I3209" s="5" t="str">
        <f>IF(VLOOKUP(B3209, 'Customer Data'!B:C,2,FALSE)='Order Data per SKU'!E3209,"","Different")</f>
        <v/>
      </c>
      <c r="J3209" s="5">
        <f>VLOOKUP(C3209,'Warehouse Data'!A:G,7,FALSE)</f>
        <v>39.99</v>
      </c>
      <c r="K3209" s="5">
        <f t="shared" si="50"/>
        <v>199.95000000000002</v>
      </c>
      <c r="L3209" s="15">
        <f>PRODUCT(VLOOKUP(C3209,'Warehouse Data'!A:H,8,FALSE),D3209)</f>
        <v>5.015679210548301</v>
      </c>
    </row>
    <row r="3210" spans="1:12" x14ac:dyDescent="0.3">
      <c r="A3210" t="s">
        <v>9095</v>
      </c>
      <c r="B3210" t="s">
        <v>7110</v>
      </c>
      <c r="C3210" t="s">
        <v>4690</v>
      </c>
      <c r="D3210" s="3">
        <v>2</v>
      </c>
      <c r="E3210" s="3" t="s">
        <v>6663</v>
      </c>
      <c r="F3210" s="9">
        <v>45351.364978703656</v>
      </c>
      <c r="G3210" s="9">
        <v>45351.452499999999</v>
      </c>
      <c r="H3210" s="9">
        <v>45351.817062036986</v>
      </c>
      <c r="I3210" s="5" t="str">
        <f>IF(VLOOKUP(B3210, 'Customer Data'!B:C,2,FALSE)='Order Data per SKU'!E3210,"","Different")</f>
        <v/>
      </c>
      <c r="J3210" s="5">
        <f>VLOOKUP(C3210,'Warehouse Data'!A:G,7,FALSE)</f>
        <v>7.99</v>
      </c>
      <c r="K3210" s="5">
        <f t="shared" si="50"/>
        <v>15.98</v>
      </c>
      <c r="L3210" s="15">
        <f>PRODUCT(VLOOKUP(C3210,'Warehouse Data'!A:H,8,FALSE),D3210)</f>
        <v>0.61190105404402506</v>
      </c>
    </row>
    <row r="3211" spans="1:12" x14ac:dyDescent="0.3">
      <c r="A3211" t="s">
        <v>9095</v>
      </c>
      <c r="B3211" t="s">
        <v>7110</v>
      </c>
      <c r="C3211" t="s">
        <v>5057</v>
      </c>
      <c r="D3211" s="3">
        <v>9</v>
      </c>
      <c r="E3211" s="3" t="s">
        <v>6663</v>
      </c>
      <c r="F3211" s="9">
        <v>45351.364978703656</v>
      </c>
      <c r="G3211" s="9">
        <v>45351.409099999997</v>
      </c>
      <c r="H3211" s="9">
        <v>45351.817062036986</v>
      </c>
      <c r="I3211" s="5" t="str">
        <f>IF(VLOOKUP(B3211, 'Customer Data'!B:C,2,FALSE)='Order Data per SKU'!E3211,"","Different")</f>
        <v/>
      </c>
      <c r="J3211" s="5">
        <f>VLOOKUP(C3211,'Warehouse Data'!A:G,7,FALSE)</f>
        <v>22.99</v>
      </c>
      <c r="K3211" s="5">
        <f t="shared" si="50"/>
        <v>206.91</v>
      </c>
      <c r="L3211" s="15">
        <f>PRODUCT(VLOOKUP(C3211,'Warehouse Data'!A:H,8,FALSE),D3211)</f>
        <v>2.7361360948167195</v>
      </c>
    </row>
    <row r="3212" spans="1:12" x14ac:dyDescent="0.3">
      <c r="A3212" t="s">
        <v>9096</v>
      </c>
      <c r="B3212" t="s">
        <v>7178</v>
      </c>
      <c r="C3212" t="s">
        <v>4992</v>
      </c>
      <c r="D3212" s="3">
        <v>7</v>
      </c>
      <c r="E3212" s="3" t="s">
        <v>6640</v>
      </c>
      <c r="F3212" s="9">
        <v>45351.671978703656</v>
      </c>
      <c r="G3212" s="9">
        <v>45351.711900000002</v>
      </c>
      <c r="H3212" s="9">
        <v>45351.777534259214</v>
      </c>
      <c r="I3212" s="5" t="str">
        <f>IF(VLOOKUP(B3212, 'Customer Data'!B:C,2,FALSE)='Order Data per SKU'!E3212,"","Different")</f>
        <v/>
      </c>
      <c r="J3212" s="5">
        <f>VLOOKUP(C3212,'Warehouse Data'!A:G,7,FALSE)</f>
        <v>10.99</v>
      </c>
      <c r="K3212" s="5">
        <f t="shared" si="50"/>
        <v>76.930000000000007</v>
      </c>
      <c r="L3212" s="15">
        <f>PRODUCT(VLOOKUP(C3212,'Warehouse Data'!A:H,8,FALSE),D3212)</f>
        <v>7.058433578169641</v>
      </c>
    </row>
    <row r="3213" spans="1:12" x14ac:dyDescent="0.3">
      <c r="A3213" t="s">
        <v>9096</v>
      </c>
      <c r="B3213" t="s">
        <v>7178</v>
      </c>
      <c r="C3213" t="s">
        <v>3721</v>
      </c>
      <c r="D3213" s="3">
        <v>5</v>
      </c>
      <c r="E3213" s="3" t="s">
        <v>6640</v>
      </c>
      <c r="F3213" s="9">
        <v>45351.671978703656</v>
      </c>
      <c r="G3213" s="9">
        <v>45351.761100000003</v>
      </c>
      <c r="H3213" s="9">
        <v>45351.777534259214</v>
      </c>
      <c r="I3213" s="5" t="str">
        <f>IF(VLOOKUP(B3213, 'Customer Data'!B:C,2,FALSE)='Order Data per SKU'!E3213,"","Different")</f>
        <v/>
      </c>
      <c r="J3213" s="5">
        <f>VLOOKUP(C3213,'Warehouse Data'!A:G,7,FALSE)</f>
        <v>9.99</v>
      </c>
      <c r="K3213" s="5">
        <f t="shared" si="50"/>
        <v>49.95</v>
      </c>
      <c r="L3213" s="15">
        <f>PRODUCT(VLOOKUP(C3213,'Warehouse Data'!A:H,8,FALSE),D3213)</f>
        <v>25.015987538244012</v>
      </c>
    </row>
    <row r="3214" spans="1:12" x14ac:dyDescent="0.3">
      <c r="A3214" t="s">
        <v>9096</v>
      </c>
      <c r="B3214" t="s">
        <v>7178</v>
      </c>
      <c r="C3214" t="s">
        <v>5433</v>
      </c>
      <c r="D3214" s="3">
        <v>1</v>
      </c>
      <c r="E3214" s="3" t="s">
        <v>6640</v>
      </c>
      <c r="F3214" s="9">
        <v>45351.671978703656</v>
      </c>
      <c r="G3214" s="9">
        <v>45351.732199999999</v>
      </c>
      <c r="H3214" s="9">
        <v>45351.777534259214</v>
      </c>
      <c r="I3214" s="5" t="str">
        <f>IF(VLOOKUP(B3214, 'Customer Data'!B:C,2,FALSE)='Order Data per SKU'!E3214,"","Different")</f>
        <v/>
      </c>
      <c r="J3214" s="5">
        <f>VLOOKUP(C3214,'Warehouse Data'!A:G,7,FALSE)</f>
        <v>17.989999999999998</v>
      </c>
      <c r="K3214" s="5">
        <f t="shared" si="50"/>
        <v>17.989999999999998</v>
      </c>
      <c r="L3214" s="15">
        <f>PRODUCT(VLOOKUP(C3214,'Warehouse Data'!A:H,8,FALSE),D3214)</f>
        <v>3.0057588643609199</v>
      </c>
    </row>
    <row r="3215" spans="1:12" x14ac:dyDescent="0.3">
      <c r="A3215" t="s">
        <v>9097</v>
      </c>
      <c r="B3215" t="s">
        <v>7037</v>
      </c>
      <c r="C3215" t="s">
        <v>3463</v>
      </c>
      <c r="D3215" s="3">
        <v>5</v>
      </c>
      <c r="E3215" s="3" t="s">
        <v>6623</v>
      </c>
      <c r="F3215" s="9">
        <v>45352.071978703658</v>
      </c>
      <c r="G3215" s="9">
        <v>45352.342700000001</v>
      </c>
      <c r="H3215" s="9">
        <v>45352.561562036994</v>
      </c>
      <c r="I3215" s="5" t="str">
        <f>IF(VLOOKUP(B3215, 'Customer Data'!B:C,2,FALSE)='Order Data per SKU'!E3215,"","Different")</f>
        <v/>
      </c>
      <c r="J3215" s="5">
        <f>VLOOKUP(C3215,'Warehouse Data'!A:G,7,FALSE)</f>
        <v>48.99</v>
      </c>
      <c r="K3215" s="5">
        <f t="shared" si="50"/>
        <v>244.95000000000002</v>
      </c>
      <c r="L3215" s="15">
        <f>PRODUCT(VLOOKUP(C3215,'Warehouse Data'!A:H,8,FALSE),D3215)</f>
        <v>75.002691436418175</v>
      </c>
    </row>
    <row r="3216" spans="1:12" x14ac:dyDescent="0.3">
      <c r="A3216" t="s">
        <v>9098</v>
      </c>
      <c r="B3216" t="s">
        <v>7094</v>
      </c>
      <c r="C3216" t="s">
        <v>3471</v>
      </c>
      <c r="D3216" s="3">
        <v>2</v>
      </c>
      <c r="E3216" s="3" t="s">
        <v>6653</v>
      </c>
      <c r="F3216" s="9">
        <v>45352.514978703657</v>
      </c>
      <c r="G3216" s="9">
        <v>45352.633000000002</v>
      </c>
      <c r="H3216" s="9">
        <v>45352.881645370326</v>
      </c>
      <c r="I3216" s="5" t="str">
        <f>IF(VLOOKUP(B3216, 'Customer Data'!B:C,2,FALSE)='Order Data per SKU'!E3216,"","Different")</f>
        <v/>
      </c>
      <c r="J3216" s="5">
        <f>VLOOKUP(C3216,'Warehouse Data'!A:G,7,FALSE)</f>
        <v>27.99</v>
      </c>
      <c r="K3216" s="5">
        <f t="shared" si="50"/>
        <v>55.98</v>
      </c>
      <c r="L3216" s="15">
        <f>PRODUCT(VLOOKUP(C3216,'Warehouse Data'!A:H,8,FALSE),D3216)</f>
        <v>6.0149129659350464</v>
      </c>
    </row>
    <row r="3217" spans="1:12" x14ac:dyDescent="0.3">
      <c r="A3217" t="s">
        <v>9098</v>
      </c>
      <c r="B3217" t="s">
        <v>7094</v>
      </c>
      <c r="C3217" t="s">
        <v>4669</v>
      </c>
      <c r="D3217" s="3">
        <v>10</v>
      </c>
      <c r="E3217" s="3" t="s">
        <v>6653</v>
      </c>
      <c r="F3217" s="9">
        <v>45352.514978703657</v>
      </c>
      <c r="G3217" s="9">
        <v>45352.601600000002</v>
      </c>
      <c r="H3217" s="9">
        <v>45352.881645370326</v>
      </c>
      <c r="I3217" s="5" t="str">
        <f>IF(VLOOKUP(B3217, 'Customer Data'!B:C,2,FALSE)='Order Data per SKU'!E3217,"","Different")</f>
        <v/>
      </c>
      <c r="J3217" s="5">
        <f>VLOOKUP(C3217,'Warehouse Data'!A:G,7,FALSE)</f>
        <v>9.99</v>
      </c>
      <c r="K3217" s="5">
        <f t="shared" si="50"/>
        <v>99.9</v>
      </c>
      <c r="L3217" s="15">
        <f>PRODUCT(VLOOKUP(C3217,'Warehouse Data'!A:H,8,FALSE),D3217)</f>
        <v>1.097918295298048</v>
      </c>
    </row>
    <row r="3218" spans="1:12" x14ac:dyDescent="0.3">
      <c r="A3218" t="s">
        <v>9098</v>
      </c>
      <c r="B3218" t="s">
        <v>7094</v>
      </c>
      <c r="C3218" t="s">
        <v>4258</v>
      </c>
      <c r="D3218" s="3">
        <v>9</v>
      </c>
      <c r="E3218" s="3" t="s">
        <v>6653</v>
      </c>
      <c r="F3218" s="9">
        <v>45352.514978703657</v>
      </c>
      <c r="G3218" s="9">
        <v>45352.840199999999</v>
      </c>
      <c r="H3218" s="9">
        <v>45352.881645370326</v>
      </c>
      <c r="I3218" s="5" t="str">
        <f>IF(VLOOKUP(B3218, 'Customer Data'!B:C,2,FALSE)='Order Data per SKU'!E3218,"","Different")</f>
        <v/>
      </c>
      <c r="J3218" s="5">
        <f>VLOOKUP(C3218,'Warehouse Data'!A:G,7,FALSE)</f>
        <v>29.99</v>
      </c>
      <c r="K3218" s="5">
        <f t="shared" si="50"/>
        <v>269.90999999999997</v>
      </c>
      <c r="L3218" s="15">
        <f>PRODUCT(VLOOKUP(C3218,'Warehouse Data'!A:H,8,FALSE),D3218)</f>
        <v>2.7474661368699738</v>
      </c>
    </row>
    <row r="3219" spans="1:12" x14ac:dyDescent="0.3">
      <c r="A3219" t="s">
        <v>9099</v>
      </c>
      <c r="B3219" t="s">
        <v>7089</v>
      </c>
      <c r="C3219" t="s">
        <v>3092</v>
      </c>
      <c r="D3219" s="3">
        <v>6</v>
      </c>
      <c r="E3219" s="3" t="s">
        <v>6625</v>
      </c>
      <c r="F3219" s="9">
        <v>45352.781978703657</v>
      </c>
      <c r="G3219" s="9">
        <v>45352.787300000004</v>
      </c>
      <c r="H3219" s="9">
        <v>45352.788923148102</v>
      </c>
      <c r="I3219" s="5" t="str">
        <f>IF(VLOOKUP(B3219, 'Customer Data'!B:C,2,FALSE)='Order Data per SKU'!E3219,"","Different")</f>
        <v/>
      </c>
      <c r="J3219" s="5">
        <f>VLOOKUP(C3219,'Warehouse Data'!A:G,7,FALSE)</f>
        <v>27.99</v>
      </c>
      <c r="K3219" s="5">
        <f t="shared" si="50"/>
        <v>167.94</v>
      </c>
      <c r="L3219" s="15">
        <f>PRODUCT(VLOOKUP(C3219,'Warehouse Data'!A:H,8,FALSE),D3219)</f>
        <v>0.64831834193044013</v>
      </c>
    </row>
    <row r="3220" spans="1:12" x14ac:dyDescent="0.3">
      <c r="A3220" t="s">
        <v>9100</v>
      </c>
      <c r="B3220" t="s">
        <v>7239</v>
      </c>
      <c r="C3220" t="s">
        <v>5768</v>
      </c>
      <c r="D3220" s="3">
        <v>1</v>
      </c>
      <c r="E3220" s="3" t="s">
        <v>6651</v>
      </c>
      <c r="F3220" s="9">
        <v>45352.966978703655</v>
      </c>
      <c r="G3220" s="9">
        <v>45353.412700000001</v>
      </c>
      <c r="H3220" s="9">
        <v>45353.573228703652</v>
      </c>
      <c r="I3220" s="5" t="str">
        <f>IF(VLOOKUP(B3220, 'Customer Data'!B:C,2,FALSE)='Order Data per SKU'!E3220,"","Different")</f>
        <v/>
      </c>
      <c r="J3220" s="5">
        <f>VLOOKUP(C3220,'Warehouse Data'!A:G,7,FALSE)</f>
        <v>39.99</v>
      </c>
      <c r="K3220" s="5">
        <f t="shared" si="50"/>
        <v>39.99</v>
      </c>
      <c r="L3220" s="15">
        <f>PRODUCT(VLOOKUP(C3220,'Warehouse Data'!A:H,8,FALSE),D3220)</f>
        <v>2.0027343295978572</v>
      </c>
    </row>
    <row r="3221" spans="1:12" x14ac:dyDescent="0.3">
      <c r="A3221" t="s">
        <v>9100</v>
      </c>
      <c r="B3221" t="s">
        <v>7239</v>
      </c>
      <c r="C3221" t="s">
        <v>3837</v>
      </c>
      <c r="D3221" s="3">
        <v>1</v>
      </c>
      <c r="E3221" s="3" t="s">
        <v>6651</v>
      </c>
      <c r="F3221" s="9">
        <v>45352.966978703655</v>
      </c>
      <c r="G3221" s="9">
        <v>45353.277300000002</v>
      </c>
      <c r="H3221" s="9">
        <v>45353.573228703652</v>
      </c>
      <c r="I3221" s="5" t="str">
        <f>IF(VLOOKUP(B3221, 'Customer Data'!B:C,2,FALSE)='Order Data per SKU'!E3221,"","Different")</f>
        <v/>
      </c>
      <c r="J3221" s="5">
        <f>VLOOKUP(C3221,'Warehouse Data'!A:G,7,FALSE)</f>
        <v>9.99</v>
      </c>
      <c r="K3221" s="5">
        <f t="shared" si="50"/>
        <v>9.99</v>
      </c>
      <c r="L3221" s="15">
        <f>PRODUCT(VLOOKUP(C3221,'Warehouse Data'!A:H,8,FALSE),D3221)</f>
        <v>0.50576393686348931</v>
      </c>
    </row>
    <row r="3222" spans="1:12" x14ac:dyDescent="0.3">
      <c r="A3222" t="s">
        <v>9100</v>
      </c>
      <c r="B3222" t="s">
        <v>7239</v>
      </c>
      <c r="C3222" t="s">
        <v>3442</v>
      </c>
      <c r="D3222" s="3">
        <v>4</v>
      </c>
      <c r="E3222" s="3" t="s">
        <v>6651</v>
      </c>
      <c r="F3222" s="9">
        <v>45352.966978703655</v>
      </c>
      <c r="G3222" s="9">
        <v>45353.213000000003</v>
      </c>
      <c r="H3222" s="9">
        <v>45353.573228703652</v>
      </c>
      <c r="I3222" s="5" t="str">
        <f>IF(VLOOKUP(B3222, 'Customer Data'!B:C,2,FALSE)='Order Data per SKU'!E3222,"","Different")</f>
        <v/>
      </c>
      <c r="J3222" s="5">
        <f>VLOOKUP(C3222,'Warehouse Data'!A:G,7,FALSE)</f>
        <v>7.99</v>
      </c>
      <c r="K3222" s="5">
        <f t="shared" si="50"/>
        <v>31.96</v>
      </c>
      <c r="L3222" s="15">
        <f>PRODUCT(VLOOKUP(C3222,'Warehouse Data'!A:H,8,FALSE),D3222)</f>
        <v>2.4211479424506313</v>
      </c>
    </row>
    <row r="3223" spans="1:12" x14ac:dyDescent="0.3">
      <c r="A3223" t="s">
        <v>9101</v>
      </c>
      <c r="B3223" t="s">
        <v>7036</v>
      </c>
      <c r="C3223" t="s">
        <v>4662</v>
      </c>
      <c r="D3223" s="3">
        <v>6</v>
      </c>
      <c r="E3223" s="3" t="s">
        <v>6631</v>
      </c>
      <c r="F3223" s="9">
        <v>45353.299978703653</v>
      </c>
      <c r="G3223" s="9">
        <v>45353.3554</v>
      </c>
      <c r="H3223" s="9">
        <v>45353.373589814764</v>
      </c>
      <c r="I3223" s="5" t="str">
        <f>IF(VLOOKUP(B3223, 'Customer Data'!B:C,2,FALSE)='Order Data per SKU'!E3223,"","Different")</f>
        <v/>
      </c>
      <c r="J3223" s="5">
        <f>VLOOKUP(C3223,'Warehouse Data'!A:G,7,FALSE)</f>
        <v>9.99</v>
      </c>
      <c r="K3223" s="5">
        <f t="shared" si="50"/>
        <v>59.94</v>
      </c>
      <c r="L3223" s="15">
        <f>PRODUCT(VLOOKUP(C3223,'Warehouse Data'!A:H,8,FALSE),D3223)</f>
        <v>30.003854496083925</v>
      </c>
    </row>
    <row r="3224" spans="1:12" x14ac:dyDescent="0.3">
      <c r="A3224" t="s">
        <v>9101</v>
      </c>
      <c r="B3224" t="s">
        <v>7036</v>
      </c>
      <c r="C3224" t="s">
        <v>3003</v>
      </c>
      <c r="D3224" s="3">
        <v>6</v>
      </c>
      <c r="E3224" s="3" t="s">
        <v>6631</v>
      </c>
      <c r="F3224" s="9">
        <v>45353.299978703653</v>
      </c>
      <c r="G3224" s="9">
        <v>45353.344599999997</v>
      </c>
      <c r="H3224" s="9">
        <v>45353.373589814764</v>
      </c>
      <c r="I3224" s="5" t="str">
        <f>IF(VLOOKUP(B3224, 'Customer Data'!B:C,2,FALSE)='Order Data per SKU'!E3224,"","Different")</f>
        <v/>
      </c>
      <c r="J3224" s="5">
        <f>VLOOKUP(C3224,'Warehouse Data'!A:G,7,FALSE)</f>
        <v>24.99</v>
      </c>
      <c r="K3224" s="5">
        <f t="shared" si="50"/>
        <v>149.94</v>
      </c>
      <c r="L3224" s="15">
        <f>PRODUCT(VLOOKUP(C3224,'Warehouse Data'!A:H,8,FALSE),D3224)</f>
        <v>18.006649077070751</v>
      </c>
    </row>
    <row r="3225" spans="1:12" x14ac:dyDescent="0.3">
      <c r="A3225" t="s">
        <v>9102</v>
      </c>
      <c r="B3225" t="s">
        <v>6965</v>
      </c>
      <c r="C3225" t="s">
        <v>3451</v>
      </c>
      <c r="D3225" s="3">
        <v>3</v>
      </c>
      <c r="E3225" s="3" t="s">
        <v>6660</v>
      </c>
      <c r="F3225" s="9">
        <v>45353.554978703651</v>
      </c>
      <c r="G3225" s="9">
        <v>45353.655899999998</v>
      </c>
      <c r="H3225" s="9">
        <v>45353.708450925871</v>
      </c>
      <c r="I3225" s="5" t="str">
        <f>IF(VLOOKUP(B3225, 'Customer Data'!B:C,2,FALSE)='Order Data per SKU'!E3225,"","Different")</f>
        <v/>
      </c>
      <c r="J3225" s="5">
        <f>VLOOKUP(C3225,'Warehouse Data'!A:G,7,FALSE)</f>
        <v>89.99</v>
      </c>
      <c r="K3225" s="5">
        <f t="shared" si="50"/>
        <v>269.96999999999997</v>
      </c>
      <c r="L3225" s="15">
        <f>PRODUCT(VLOOKUP(C3225,'Warehouse Data'!A:H,8,FALSE),D3225)</f>
        <v>102.01620708449221</v>
      </c>
    </row>
    <row r="3226" spans="1:12" x14ac:dyDescent="0.3">
      <c r="A3226" t="s">
        <v>9103</v>
      </c>
      <c r="B3226" t="s">
        <v>7165</v>
      </c>
      <c r="C3226" t="s">
        <v>4714</v>
      </c>
      <c r="D3226" s="3">
        <v>4</v>
      </c>
      <c r="E3226" s="3" t="s">
        <v>6648</v>
      </c>
      <c r="F3226" s="9">
        <v>45353.720978703648</v>
      </c>
      <c r="G3226" s="9">
        <v>45353.819199999998</v>
      </c>
      <c r="H3226" s="9">
        <v>45354.280006481429</v>
      </c>
      <c r="I3226" s="5" t="str">
        <f>IF(VLOOKUP(B3226, 'Customer Data'!B:C,2,FALSE)='Order Data per SKU'!E3226,"","Different")</f>
        <v/>
      </c>
      <c r="J3226" s="5">
        <f>VLOOKUP(C3226,'Warehouse Data'!A:G,7,FALSE)</f>
        <v>9.99</v>
      </c>
      <c r="K3226" s="5">
        <f t="shared" si="50"/>
        <v>39.96</v>
      </c>
      <c r="L3226" s="15">
        <f>PRODUCT(VLOOKUP(C3226,'Warehouse Data'!A:H,8,FALSE),D3226)</f>
        <v>0.41397102462455654</v>
      </c>
    </row>
    <row r="3227" spans="1:12" x14ac:dyDescent="0.3">
      <c r="A3227" t="s">
        <v>9103</v>
      </c>
      <c r="B3227" t="s">
        <v>7165</v>
      </c>
      <c r="C3227" t="s">
        <v>4242</v>
      </c>
      <c r="D3227" s="3">
        <v>8</v>
      </c>
      <c r="E3227" s="3" t="s">
        <v>6648</v>
      </c>
      <c r="F3227" s="9">
        <v>45353.720978703648</v>
      </c>
      <c r="G3227" s="9">
        <v>45353.820500000002</v>
      </c>
      <c r="H3227" s="9">
        <v>45354.280006481429</v>
      </c>
      <c r="I3227" s="5" t="str">
        <f>IF(VLOOKUP(B3227, 'Customer Data'!B:C,2,FALSE)='Order Data per SKU'!E3227,"","Different")</f>
        <v/>
      </c>
      <c r="J3227" s="5">
        <f>VLOOKUP(C3227,'Warehouse Data'!A:G,7,FALSE)</f>
        <v>89.99</v>
      </c>
      <c r="K3227" s="5">
        <f t="shared" si="50"/>
        <v>719.92</v>
      </c>
      <c r="L3227" s="15">
        <f>PRODUCT(VLOOKUP(C3227,'Warehouse Data'!A:H,8,FALSE),D3227)</f>
        <v>32.044763077923967</v>
      </c>
    </row>
    <row r="3228" spans="1:12" x14ac:dyDescent="0.3">
      <c r="A3228" t="s">
        <v>9103</v>
      </c>
      <c r="B3228" t="s">
        <v>7165</v>
      </c>
      <c r="C3228" t="s">
        <v>5985</v>
      </c>
      <c r="D3228" s="3">
        <v>5</v>
      </c>
      <c r="E3228" s="3" t="s">
        <v>6648</v>
      </c>
      <c r="F3228" s="9">
        <v>45353.720978703648</v>
      </c>
      <c r="G3228" s="9">
        <v>45354.195299999999</v>
      </c>
      <c r="H3228" s="9">
        <v>45354.280006481429</v>
      </c>
      <c r="I3228" s="5" t="str">
        <f>IF(VLOOKUP(B3228, 'Customer Data'!B:C,2,FALSE)='Order Data per SKU'!E3228,"","Different")</f>
        <v/>
      </c>
      <c r="J3228" s="5">
        <f>VLOOKUP(C3228,'Warehouse Data'!A:G,7,FALSE)</f>
        <v>129.99</v>
      </c>
      <c r="K3228" s="5">
        <f t="shared" si="50"/>
        <v>649.95000000000005</v>
      </c>
      <c r="L3228" s="15">
        <f>PRODUCT(VLOOKUP(C3228,'Warehouse Data'!A:H,8,FALSE),D3228)</f>
        <v>75.035678323614093</v>
      </c>
    </row>
    <row r="3229" spans="1:12" x14ac:dyDescent="0.3">
      <c r="A3229" t="s">
        <v>9104</v>
      </c>
      <c r="B3229" t="s">
        <v>6980</v>
      </c>
      <c r="C3229" t="s">
        <v>4727</v>
      </c>
      <c r="D3229" s="3">
        <v>6</v>
      </c>
      <c r="E3229" s="3" t="s">
        <v>6638</v>
      </c>
      <c r="F3229" s="9">
        <v>45353.725978703646</v>
      </c>
      <c r="G3229" s="9">
        <v>45353.776700000002</v>
      </c>
      <c r="H3229" s="9">
        <v>45353.883617592532</v>
      </c>
      <c r="I3229" s="5" t="str">
        <f>IF(VLOOKUP(B3229, 'Customer Data'!B:C,2,FALSE)='Order Data per SKU'!E3229,"","Different")</f>
        <v/>
      </c>
      <c r="J3229" s="5">
        <f>VLOOKUP(C3229,'Warehouse Data'!A:G,7,FALSE)</f>
        <v>13.99</v>
      </c>
      <c r="K3229" s="5">
        <f t="shared" si="50"/>
        <v>83.94</v>
      </c>
      <c r="L3229" s="15">
        <f>PRODUCT(VLOOKUP(C3229,'Warehouse Data'!A:H,8,FALSE),D3229)</f>
        <v>33.024973646962216</v>
      </c>
    </row>
    <row r="3230" spans="1:12" x14ac:dyDescent="0.3">
      <c r="A3230" t="s">
        <v>9105</v>
      </c>
      <c r="B3230" t="s">
        <v>6785</v>
      </c>
      <c r="C3230" t="s">
        <v>4274</v>
      </c>
      <c r="D3230" s="3">
        <v>4</v>
      </c>
      <c r="E3230" s="3" t="s">
        <v>6648</v>
      </c>
      <c r="F3230" s="9">
        <v>45354.088978703643</v>
      </c>
      <c r="G3230" s="9">
        <v>45354.375500000002</v>
      </c>
      <c r="H3230" s="9">
        <v>45354.46467314809</v>
      </c>
      <c r="I3230" s="5" t="str">
        <f>IF(VLOOKUP(B3230, 'Customer Data'!B:C,2,FALSE)='Order Data per SKU'!E3230,"","Different")</f>
        <v/>
      </c>
      <c r="J3230" s="5">
        <f>VLOOKUP(C3230,'Warehouse Data'!A:G,7,FALSE)</f>
        <v>34.99</v>
      </c>
      <c r="K3230" s="5">
        <f t="shared" si="50"/>
        <v>139.96</v>
      </c>
      <c r="L3230" s="15">
        <f>PRODUCT(VLOOKUP(C3230,'Warehouse Data'!A:H,8,FALSE),D3230)</f>
        <v>184.02157110198004</v>
      </c>
    </row>
    <row r="3231" spans="1:12" x14ac:dyDescent="0.3">
      <c r="A3231" t="s">
        <v>9105</v>
      </c>
      <c r="B3231" t="s">
        <v>6785</v>
      </c>
      <c r="C3231" t="s">
        <v>5668</v>
      </c>
      <c r="D3231" s="3">
        <v>3</v>
      </c>
      <c r="E3231" s="3" t="s">
        <v>6648</v>
      </c>
      <c r="F3231" s="9">
        <v>45354.088978703643</v>
      </c>
      <c r="G3231" s="9">
        <v>45354.178800000002</v>
      </c>
      <c r="H3231" s="9">
        <v>45354.46467314809</v>
      </c>
      <c r="I3231" s="5" t="str">
        <f>IF(VLOOKUP(B3231, 'Customer Data'!B:C,2,FALSE)='Order Data per SKU'!E3231,"","Different")</f>
        <v/>
      </c>
      <c r="J3231" s="5">
        <f>VLOOKUP(C3231,'Warehouse Data'!A:G,7,FALSE)</f>
        <v>39.99</v>
      </c>
      <c r="K3231" s="5">
        <f t="shared" si="50"/>
        <v>119.97</v>
      </c>
      <c r="L3231" s="15">
        <f>PRODUCT(VLOOKUP(C3231,'Warehouse Data'!A:H,8,FALSE),D3231)</f>
        <v>24.013566260921003</v>
      </c>
    </row>
    <row r="3232" spans="1:12" x14ac:dyDescent="0.3">
      <c r="A3232" t="s">
        <v>9105</v>
      </c>
      <c r="B3232" t="s">
        <v>6785</v>
      </c>
      <c r="C3232" t="s">
        <v>3606</v>
      </c>
      <c r="D3232" s="3">
        <v>3</v>
      </c>
      <c r="E3232" s="3" t="s">
        <v>6648</v>
      </c>
      <c r="F3232" s="9">
        <v>45354.088978703643</v>
      </c>
      <c r="G3232" s="9">
        <v>45354.145499999999</v>
      </c>
      <c r="H3232" s="9">
        <v>45354.46467314809</v>
      </c>
      <c r="I3232" s="5" t="str">
        <f>IF(VLOOKUP(B3232, 'Customer Data'!B:C,2,FALSE)='Order Data per SKU'!E3232,"","Different")</f>
        <v/>
      </c>
      <c r="J3232" s="5">
        <f>VLOOKUP(C3232,'Warehouse Data'!A:G,7,FALSE)</f>
        <v>19.989999999999998</v>
      </c>
      <c r="K3232" s="5">
        <f t="shared" si="50"/>
        <v>59.97</v>
      </c>
      <c r="L3232" s="15">
        <f>PRODUCT(VLOOKUP(C3232,'Warehouse Data'!A:H,8,FALSE),D3232)</f>
        <v>0.61631497149601988</v>
      </c>
    </row>
    <row r="3233" spans="1:12" x14ac:dyDescent="0.3">
      <c r="A3233" t="s">
        <v>9106</v>
      </c>
      <c r="B3233" t="s">
        <v>7194</v>
      </c>
      <c r="C3233" t="s">
        <v>5337</v>
      </c>
      <c r="D3233" s="3">
        <v>4</v>
      </c>
      <c r="E3233" s="3" t="s">
        <v>6654</v>
      </c>
      <c r="F3233" s="9">
        <v>45354.361978703644</v>
      </c>
      <c r="G3233" s="9">
        <v>45354.422599999998</v>
      </c>
      <c r="H3233" s="9">
        <v>45354.481423148085</v>
      </c>
      <c r="I3233" s="5" t="str">
        <f>IF(VLOOKUP(B3233, 'Customer Data'!B:C,2,FALSE)='Order Data per SKU'!E3233,"","Different")</f>
        <v/>
      </c>
      <c r="J3233" s="5">
        <f>VLOOKUP(C3233,'Warehouse Data'!A:G,7,FALSE)</f>
        <v>10.99</v>
      </c>
      <c r="K3233" s="5">
        <f t="shared" si="50"/>
        <v>43.96</v>
      </c>
      <c r="L3233" s="15">
        <f>PRODUCT(VLOOKUP(C3233,'Warehouse Data'!A:H,8,FALSE),D3233)</f>
        <v>1.21188907780552</v>
      </c>
    </row>
    <row r="3234" spans="1:12" x14ac:dyDescent="0.3">
      <c r="A3234" t="s">
        <v>9107</v>
      </c>
      <c r="B3234" t="s">
        <v>6922</v>
      </c>
      <c r="C3234" t="s">
        <v>4998</v>
      </c>
      <c r="D3234" s="3">
        <v>1</v>
      </c>
      <c r="E3234" s="3" t="s">
        <v>6631</v>
      </c>
      <c r="F3234" s="9">
        <v>45354.613978703645</v>
      </c>
      <c r="G3234" s="9">
        <v>45354.739500000003</v>
      </c>
      <c r="H3234" s="9">
        <v>45355.144534259198</v>
      </c>
      <c r="I3234" s="5" t="str">
        <f>IF(VLOOKUP(B3234, 'Customer Data'!B:C,2,FALSE)='Order Data per SKU'!E3234,"","Different")</f>
        <v/>
      </c>
      <c r="J3234" s="5">
        <f>VLOOKUP(C3234,'Warehouse Data'!A:G,7,FALSE)</f>
        <v>5.99</v>
      </c>
      <c r="K3234" s="5">
        <f t="shared" si="50"/>
        <v>5.99</v>
      </c>
      <c r="L3234" s="15">
        <f>PRODUCT(VLOOKUP(C3234,'Warehouse Data'!A:H,8,FALSE),D3234)</f>
        <v>0.70929750962288574</v>
      </c>
    </row>
    <row r="3235" spans="1:12" x14ac:dyDescent="0.3">
      <c r="A3235" t="s">
        <v>9108</v>
      </c>
      <c r="B3235" t="s">
        <v>7137</v>
      </c>
      <c r="C3235" t="s">
        <v>5982</v>
      </c>
      <c r="D3235" s="3">
        <v>6</v>
      </c>
      <c r="E3235" s="3" t="s">
        <v>6660</v>
      </c>
      <c r="F3235" s="9">
        <v>45355.104978703646</v>
      </c>
      <c r="G3235" s="9">
        <v>45355.484499999999</v>
      </c>
      <c r="H3235" s="9">
        <v>45355.58692314809</v>
      </c>
      <c r="I3235" s="5" t="str">
        <f>IF(VLOOKUP(B3235, 'Customer Data'!B:C,2,FALSE)='Order Data per SKU'!E3235,"","Different")</f>
        <v/>
      </c>
      <c r="J3235" s="5">
        <f>VLOOKUP(C3235,'Warehouse Data'!A:G,7,FALSE)</f>
        <v>199.99</v>
      </c>
      <c r="K3235" s="5">
        <f t="shared" si="50"/>
        <v>1199.94</v>
      </c>
      <c r="L3235" s="15">
        <f>PRODUCT(VLOOKUP(C3235,'Warehouse Data'!A:H,8,FALSE),D3235)</f>
        <v>6.0590184465077614</v>
      </c>
    </row>
    <row r="3236" spans="1:12" x14ac:dyDescent="0.3">
      <c r="A3236" t="s">
        <v>9108</v>
      </c>
      <c r="B3236" t="s">
        <v>7137</v>
      </c>
      <c r="C3236" t="s">
        <v>3400</v>
      </c>
      <c r="D3236" s="3">
        <v>4</v>
      </c>
      <c r="E3236" s="3" t="s">
        <v>6660</v>
      </c>
      <c r="F3236" s="9">
        <v>45355.104978703646</v>
      </c>
      <c r="G3236" s="9">
        <v>45355.376799999998</v>
      </c>
      <c r="H3236" s="9">
        <v>45355.58692314809</v>
      </c>
      <c r="I3236" s="5" t="str">
        <f>IF(VLOOKUP(B3236, 'Customer Data'!B:C,2,FALSE)='Order Data per SKU'!E3236,"","Different")</f>
        <v/>
      </c>
      <c r="J3236" s="5">
        <f>VLOOKUP(C3236,'Warehouse Data'!A:G,7,FALSE)</f>
        <v>56.99</v>
      </c>
      <c r="K3236" s="5">
        <f t="shared" si="50"/>
        <v>227.96</v>
      </c>
      <c r="L3236" s="15">
        <f>PRODUCT(VLOOKUP(C3236,'Warehouse Data'!A:H,8,FALSE),D3236)</f>
        <v>6.0147790587963632</v>
      </c>
    </row>
    <row r="3237" spans="1:12" x14ac:dyDescent="0.3">
      <c r="A3237" t="s">
        <v>9109</v>
      </c>
      <c r="B3237" t="s">
        <v>7150</v>
      </c>
      <c r="C3237" t="s">
        <v>3118</v>
      </c>
      <c r="D3237" s="3">
        <v>10</v>
      </c>
      <c r="E3237" s="3" t="s">
        <v>6651</v>
      </c>
      <c r="F3237" s="9">
        <v>45355.325978703644</v>
      </c>
      <c r="G3237" s="9">
        <v>45355.370600000002</v>
      </c>
      <c r="H3237" s="9">
        <v>45355.410700925866</v>
      </c>
      <c r="I3237" s="5" t="str">
        <f>IF(VLOOKUP(B3237, 'Customer Data'!B:C,2,FALSE)='Order Data per SKU'!E3237,"","Different")</f>
        <v/>
      </c>
      <c r="J3237" s="5">
        <f>VLOOKUP(C3237,'Warehouse Data'!A:G,7,FALSE)</f>
        <v>38.99</v>
      </c>
      <c r="K3237" s="5">
        <f t="shared" si="50"/>
        <v>389.90000000000003</v>
      </c>
      <c r="L3237" s="15">
        <f>PRODUCT(VLOOKUP(C3237,'Warehouse Data'!A:H,8,FALSE),D3237)</f>
        <v>300.0825178998536</v>
      </c>
    </row>
    <row r="3238" spans="1:12" x14ac:dyDescent="0.3">
      <c r="A3238" t="s">
        <v>9109</v>
      </c>
      <c r="B3238" t="s">
        <v>7150</v>
      </c>
      <c r="C3238" t="s">
        <v>5877</v>
      </c>
      <c r="D3238" s="3">
        <v>4</v>
      </c>
      <c r="E3238" s="3" t="s">
        <v>6651</v>
      </c>
      <c r="F3238" s="9">
        <v>45355.325978703644</v>
      </c>
      <c r="G3238" s="9">
        <v>45355.405700000003</v>
      </c>
      <c r="H3238" s="9">
        <v>45355.410700925866</v>
      </c>
      <c r="I3238" s="5" t="str">
        <f>IF(VLOOKUP(B3238, 'Customer Data'!B:C,2,FALSE)='Order Data per SKU'!E3238,"","Different")</f>
        <v/>
      </c>
      <c r="J3238" s="5">
        <f>VLOOKUP(C3238,'Warehouse Data'!A:G,7,FALSE)</f>
        <v>49.99</v>
      </c>
      <c r="K3238" s="5">
        <f t="shared" si="50"/>
        <v>199.96</v>
      </c>
      <c r="L3238" s="15">
        <f>PRODUCT(VLOOKUP(C3238,'Warehouse Data'!A:H,8,FALSE),D3238)</f>
        <v>4.0173609220107789</v>
      </c>
    </row>
    <row r="3239" spans="1:12" x14ac:dyDescent="0.3">
      <c r="A3239" t="s">
        <v>9110</v>
      </c>
      <c r="B3239" t="s">
        <v>6872</v>
      </c>
      <c r="C3239" t="s">
        <v>3444</v>
      </c>
      <c r="D3239" s="3">
        <v>7</v>
      </c>
      <c r="E3239" s="3" t="s">
        <v>6661</v>
      </c>
      <c r="F3239" s="9">
        <v>45355.595978703641</v>
      </c>
      <c r="G3239" s="9">
        <v>45355.829100000003</v>
      </c>
      <c r="H3239" s="9">
        <v>45355.955700925864</v>
      </c>
      <c r="I3239" s="5" t="str">
        <f>IF(VLOOKUP(B3239, 'Customer Data'!B:C,2,FALSE)='Order Data per SKU'!E3239,"","Different")</f>
        <v/>
      </c>
      <c r="J3239" s="5">
        <f>VLOOKUP(C3239,'Warehouse Data'!A:G,7,FALSE)</f>
        <v>34.99</v>
      </c>
      <c r="K3239" s="5">
        <f t="shared" si="50"/>
        <v>244.93</v>
      </c>
      <c r="L3239" s="15">
        <f>PRODUCT(VLOOKUP(C3239,'Warehouse Data'!A:H,8,FALSE),D3239)</f>
        <v>28.050095307960916</v>
      </c>
    </row>
    <row r="3240" spans="1:12" x14ac:dyDescent="0.3">
      <c r="A3240" t="s">
        <v>9111</v>
      </c>
      <c r="B3240" t="s">
        <v>6980</v>
      </c>
      <c r="C3240" t="s">
        <v>3035</v>
      </c>
      <c r="D3240" s="3">
        <v>9</v>
      </c>
      <c r="E3240" s="3" t="s">
        <v>6641</v>
      </c>
      <c r="F3240" s="9">
        <v>45355.979978703639</v>
      </c>
      <c r="G3240" s="9">
        <v>45356.3825</v>
      </c>
      <c r="H3240" s="9">
        <v>45356.67581203697</v>
      </c>
      <c r="I3240" s="5" t="str">
        <f>IF(VLOOKUP(B3240, 'Customer Data'!B:C,2,FALSE)='Order Data per SKU'!E3240,"","Different")</f>
        <v>Different</v>
      </c>
      <c r="J3240" s="5">
        <f>VLOOKUP(C3240,'Warehouse Data'!A:G,7,FALSE)</f>
        <v>9.99</v>
      </c>
      <c r="K3240" s="5">
        <f t="shared" si="50"/>
        <v>89.91</v>
      </c>
      <c r="L3240" s="15">
        <f>PRODUCT(VLOOKUP(C3240,'Warehouse Data'!A:H,8,FALSE),D3240)</f>
        <v>252.00237025061108</v>
      </c>
    </row>
    <row r="3241" spans="1:12" x14ac:dyDescent="0.3">
      <c r="A3241" t="s">
        <v>9111</v>
      </c>
      <c r="B3241" t="s">
        <v>6980</v>
      </c>
      <c r="C3241" t="s">
        <v>4196</v>
      </c>
      <c r="D3241" s="3">
        <v>6</v>
      </c>
      <c r="E3241" s="3" t="s">
        <v>6641</v>
      </c>
      <c r="F3241" s="9">
        <v>45355.979978703639</v>
      </c>
      <c r="G3241" s="9">
        <v>45356.537900000003</v>
      </c>
      <c r="H3241" s="9">
        <v>45356.67581203697</v>
      </c>
      <c r="I3241" s="5" t="str">
        <f>IF(VLOOKUP(B3241, 'Customer Data'!B:C,2,FALSE)='Order Data per SKU'!E3241,"","Different")</f>
        <v>Different</v>
      </c>
      <c r="J3241" s="5">
        <f>VLOOKUP(C3241,'Warehouse Data'!A:G,7,FALSE)</f>
        <v>34.99</v>
      </c>
      <c r="K3241" s="5">
        <f t="shared" si="50"/>
        <v>209.94</v>
      </c>
      <c r="L3241" s="15">
        <f>PRODUCT(VLOOKUP(C3241,'Warehouse Data'!A:H,8,FALSE),D3241)</f>
        <v>6.0576511444672345</v>
      </c>
    </row>
    <row r="3242" spans="1:12" x14ac:dyDescent="0.3">
      <c r="A3242" t="s">
        <v>9112</v>
      </c>
      <c r="B3242" t="s">
        <v>7049</v>
      </c>
      <c r="C3242" t="s">
        <v>3467</v>
      </c>
      <c r="D3242" s="3">
        <v>6</v>
      </c>
      <c r="E3242" s="3" t="s">
        <v>6623</v>
      </c>
      <c r="F3242" s="9">
        <v>45356.185978703637</v>
      </c>
      <c r="G3242" s="9">
        <v>45356.816500000001</v>
      </c>
      <c r="H3242" s="9">
        <v>45357.055423148078</v>
      </c>
      <c r="I3242" s="5" t="str">
        <f>IF(VLOOKUP(B3242, 'Customer Data'!B:C,2,FALSE)='Order Data per SKU'!E3242,"","Different")</f>
        <v>Different</v>
      </c>
      <c r="J3242" s="5">
        <f>VLOOKUP(C3242,'Warehouse Data'!A:G,7,FALSE)</f>
        <v>19.989999999999998</v>
      </c>
      <c r="K3242" s="5">
        <f t="shared" si="50"/>
        <v>119.94</v>
      </c>
      <c r="L3242" s="15">
        <f>PRODUCT(VLOOKUP(C3242,'Warehouse Data'!A:H,8,FALSE),D3242)</f>
        <v>60.041958513469396</v>
      </c>
    </row>
    <row r="3243" spans="1:12" x14ac:dyDescent="0.3">
      <c r="A3243" t="s">
        <v>9113</v>
      </c>
      <c r="B3243" t="s">
        <v>7238</v>
      </c>
      <c r="C3243" t="s">
        <v>4946</v>
      </c>
      <c r="D3243" s="3">
        <v>5</v>
      </c>
      <c r="E3243" s="3" t="s">
        <v>6643</v>
      </c>
      <c r="F3243" s="9">
        <v>45356.64497870364</v>
      </c>
      <c r="G3243" s="9">
        <v>45356.796699999999</v>
      </c>
      <c r="H3243" s="9">
        <v>45357.28664537031</v>
      </c>
      <c r="I3243" s="5" t="str">
        <f>IF(VLOOKUP(B3243, 'Customer Data'!B:C,2,FALSE)='Order Data per SKU'!E3243,"","Different")</f>
        <v/>
      </c>
      <c r="J3243" s="5">
        <f>VLOOKUP(C3243,'Warehouse Data'!A:G,7,FALSE)</f>
        <v>12.99</v>
      </c>
      <c r="K3243" s="5">
        <f t="shared" si="50"/>
        <v>64.95</v>
      </c>
      <c r="L3243" s="15">
        <f>PRODUCT(VLOOKUP(C3243,'Warehouse Data'!A:H,8,FALSE),D3243)</f>
        <v>15.026903143083958</v>
      </c>
    </row>
    <row r="3244" spans="1:12" x14ac:dyDescent="0.3">
      <c r="A3244" t="s">
        <v>9113</v>
      </c>
      <c r="B3244" t="s">
        <v>7238</v>
      </c>
      <c r="C3244" t="s">
        <v>3151</v>
      </c>
      <c r="D3244" s="3">
        <v>3</v>
      </c>
      <c r="E3244" s="3" t="s">
        <v>6643</v>
      </c>
      <c r="F3244" s="9">
        <v>45356.64497870364</v>
      </c>
      <c r="G3244" s="9">
        <v>45356.768900000003</v>
      </c>
      <c r="H3244" s="9">
        <v>45357.28664537031</v>
      </c>
      <c r="I3244" s="5" t="str">
        <f>IF(VLOOKUP(B3244, 'Customer Data'!B:C,2,FALSE)='Order Data per SKU'!E3244,"","Different")</f>
        <v/>
      </c>
      <c r="J3244" s="5">
        <f>VLOOKUP(C3244,'Warehouse Data'!A:G,7,FALSE)</f>
        <v>64.989999999999995</v>
      </c>
      <c r="K3244" s="5">
        <f t="shared" si="50"/>
        <v>194.96999999999997</v>
      </c>
      <c r="L3244" s="15">
        <f>PRODUCT(VLOOKUP(C3244,'Warehouse Data'!A:H,8,FALSE),D3244)</f>
        <v>3.6108886389080568</v>
      </c>
    </row>
    <row r="3245" spans="1:12" x14ac:dyDescent="0.3">
      <c r="A3245" t="s">
        <v>9113</v>
      </c>
      <c r="B3245" t="s">
        <v>7238</v>
      </c>
      <c r="C3245" t="s">
        <v>5312</v>
      </c>
      <c r="D3245" s="3">
        <v>2</v>
      </c>
      <c r="E3245" s="3" t="s">
        <v>6643</v>
      </c>
      <c r="F3245" s="9">
        <v>45356.64497870364</v>
      </c>
      <c r="G3245" s="9">
        <v>45357.274100000002</v>
      </c>
      <c r="H3245" s="9">
        <v>45357.28664537031</v>
      </c>
      <c r="I3245" s="5" t="str">
        <f>IF(VLOOKUP(B3245, 'Customer Data'!B:C,2,FALSE)='Order Data per SKU'!E3245,"","Different")</f>
        <v/>
      </c>
      <c r="J3245" s="5">
        <f>VLOOKUP(C3245,'Warehouse Data'!A:G,7,FALSE)</f>
        <v>29.99</v>
      </c>
      <c r="K3245" s="5">
        <f t="shared" si="50"/>
        <v>59.98</v>
      </c>
      <c r="L3245" s="15">
        <f>PRODUCT(VLOOKUP(C3245,'Warehouse Data'!A:H,8,FALSE),D3245)</f>
        <v>0.81273161706195485</v>
      </c>
    </row>
    <row r="3246" spans="1:12" x14ac:dyDescent="0.3">
      <c r="A3246" t="s">
        <v>9114</v>
      </c>
      <c r="B3246" t="s">
        <v>7205</v>
      </c>
      <c r="C3246" t="s">
        <v>3529</v>
      </c>
      <c r="D3246" s="3">
        <v>7</v>
      </c>
      <c r="E3246" s="3" t="s">
        <v>6645</v>
      </c>
      <c r="F3246" s="9">
        <v>45357.081978703638</v>
      </c>
      <c r="G3246" s="9">
        <v>45357.128700000001</v>
      </c>
      <c r="H3246" s="9">
        <v>45357.289617592527</v>
      </c>
      <c r="I3246" s="5" t="str">
        <f>IF(VLOOKUP(B3246, 'Customer Data'!B:C,2,FALSE)='Order Data per SKU'!E3246,"","Different")</f>
        <v/>
      </c>
      <c r="J3246" s="5">
        <f>VLOOKUP(C3246,'Warehouse Data'!A:G,7,FALSE)</f>
        <v>24.99</v>
      </c>
      <c r="K3246" s="5">
        <f t="shared" si="50"/>
        <v>174.92999999999998</v>
      </c>
      <c r="L3246" s="15">
        <f>PRODUCT(VLOOKUP(C3246,'Warehouse Data'!A:H,8,FALSE),D3246)</f>
        <v>7.0277653024450952</v>
      </c>
    </row>
    <row r="3247" spans="1:12" x14ac:dyDescent="0.3">
      <c r="A3247" t="s">
        <v>9114</v>
      </c>
      <c r="B3247" t="s">
        <v>7205</v>
      </c>
      <c r="C3247" t="s">
        <v>5445</v>
      </c>
      <c r="D3247" s="3">
        <v>4</v>
      </c>
      <c r="E3247" s="3" t="s">
        <v>6645</v>
      </c>
      <c r="F3247" s="9">
        <v>45357.081978703638</v>
      </c>
      <c r="G3247" s="9">
        <v>45357.21</v>
      </c>
      <c r="H3247" s="9">
        <v>45357.289617592527</v>
      </c>
      <c r="I3247" s="5" t="str">
        <f>IF(VLOOKUP(B3247, 'Customer Data'!B:C,2,FALSE)='Order Data per SKU'!E3247,"","Different")</f>
        <v/>
      </c>
      <c r="J3247" s="5">
        <f>VLOOKUP(C3247,'Warehouse Data'!A:G,7,FALSE)</f>
        <v>29.99</v>
      </c>
      <c r="K3247" s="5">
        <f t="shared" si="50"/>
        <v>119.96</v>
      </c>
      <c r="L3247" s="15">
        <f>PRODUCT(VLOOKUP(C3247,'Warehouse Data'!A:H,8,FALSE),D3247)</f>
        <v>0.4147252989698913</v>
      </c>
    </row>
    <row r="3248" spans="1:12" x14ac:dyDescent="0.3">
      <c r="A3248" t="s">
        <v>9115</v>
      </c>
      <c r="B3248" t="s">
        <v>6758</v>
      </c>
      <c r="C3248" t="s">
        <v>5521</v>
      </c>
      <c r="D3248" s="3">
        <v>7</v>
      </c>
      <c r="E3248" s="3" t="s">
        <v>6640</v>
      </c>
      <c r="F3248" s="9">
        <v>45357.471978703637</v>
      </c>
      <c r="G3248" s="9">
        <v>45357.650600000001</v>
      </c>
      <c r="H3248" s="9">
        <v>45358.460867592526</v>
      </c>
      <c r="I3248" s="5" t="str">
        <f>IF(VLOOKUP(B3248, 'Customer Data'!B:C,2,FALSE)='Order Data per SKU'!E3248,"","Different")</f>
        <v/>
      </c>
      <c r="J3248" s="5">
        <f>VLOOKUP(C3248,'Warehouse Data'!A:G,7,FALSE)</f>
        <v>99.99</v>
      </c>
      <c r="K3248" s="5">
        <f t="shared" si="50"/>
        <v>699.93</v>
      </c>
      <c r="L3248" s="15">
        <f>PRODUCT(VLOOKUP(C3248,'Warehouse Data'!A:H,8,FALSE),D3248)</f>
        <v>168.02032775133515</v>
      </c>
    </row>
    <row r="3249" spans="1:12" x14ac:dyDescent="0.3">
      <c r="A3249" t="s">
        <v>9115</v>
      </c>
      <c r="B3249" t="s">
        <v>6758</v>
      </c>
      <c r="C3249" t="s">
        <v>5545</v>
      </c>
      <c r="D3249" s="3">
        <v>6</v>
      </c>
      <c r="E3249" s="3" t="s">
        <v>6640</v>
      </c>
      <c r="F3249" s="9">
        <v>45357.471978703637</v>
      </c>
      <c r="G3249" s="9">
        <v>45357.9905</v>
      </c>
      <c r="H3249" s="9">
        <v>45358.460867592526</v>
      </c>
      <c r="I3249" s="5" t="str">
        <f>IF(VLOOKUP(B3249, 'Customer Data'!B:C,2,FALSE)='Order Data per SKU'!E3249,"","Different")</f>
        <v/>
      </c>
      <c r="J3249" s="5">
        <f>VLOOKUP(C3249,'Warehouse Data'!A:G,7,FALSE)</f>
        <v>99.99</v>
      </c>
      <c r="K3249" s="5">
        <f t="shared" si="50"/>
        <v>599.93999999999994</v>
      </c>
      <c r="L3249" s="15">
        <f>PRODUCT(VLOOKUP(C3249,'Warehouse Data'!A:H,8,FALSE),D3249)</f>
        <v>144.04058883781448</v>
      </c>
    </row>
    <row r="3250" spans="1:12" x14ac:dyDescent="0.3">
      <c r="A3250" t="s">
        <v>9115</v>
      </c>
      <c r="B3250" t="s">
        <v>6758</v>
      </c>
      <c r="C3250" t="s">
        <v>5812</v>
      </c>
      <c r="D3250" s="3">
        <v>5</v>
      </c>
      <c r="E3250" s="3" t="s">
        <v>6640</v>
      </c>
      <c r="F3250" s="9">
        <v>45357.471978703637</v>
      </c>
      <c r="G3250" s="9">
        <v>45358.154699999999</v>
      </c>
      <c r="H3250" s="9">
        <v>45358.460867592526</v>
      </c>
      <c r="I3250" s="5" t="str">
        <f>IF(VLOOKUP(B3250, 'Customer Data'!B:C,2,FALSE)='Order Data per SKU'!E3250,"","Different")</f>
        <v/>
      </c>
      <c r="J3250" s="5">
        <f>VLOOKUP(C3250,'Warehouse Data'!A:G,7,FALSE)</f>
        <v>69.989999999999995</v>
      </c>
      <c r="K3250" s="5">
        <f t="shared" si="50"/>
        <v>349.95</v>
      </c>
      <c r="L3250" s="15">
        <f>PRODUCT(VLOOKUP(C3250,'Warehouse Data'!A:H,8,FALSE),D3250)</f>
        <v>50.049485732773178</v>
      </c>
    </row>
    <row r="3251" spans="1:12" x14ac:dyDescent="0.3">
      <c r="A3251" t="s">
        <v>9115</v>
      </c>
      <c r="B3251" t="s">
        <v>6758</v>
      </c>
      <c r="C3251" t="s">
        <v>5069</v>
      </c>
      <c r="D3251" s="3">
        <v>8</v>
      </c>
      <c r="E3251" s="3" t="s">
        <v>6640</v>
      </c>
      <c r="F3251" s="9">
        <v>45357.471978703637</v>
      </c>
      <c r="G3251" s="9">
        <v>45357.785100000001</v>
      </c>
      <c r="H3251" s="9">
        <v>45358.460867592526</v>
      </c>
      <c r="I3251" s="5" t="str">
        <f>IF(VLOOKUP(B3251, 'Customer Data'!B:C,2,FALSE)='Order Data per SKU'!E3251,"","Different")</f>
        <v/>
      </c>
      <c r="J3251" s="5">
        <f>VLOOKUP(C3251,'Warehouse Data'!A:G,7,FALSE)</f>
        <v>16.989999999999998</v>
      </c>
      <c r="K3251" s="5">
        <f t="shared" si="50"/>
        <v>135.91999999999999</v>
      </c>
      <c r="L3251" s="15">
        <f>PRODUCT(VLOOKUP(C3251,'Warehouse Data'!A:H,8,FALSE),D3251)</f>
        <v>120.04824847529872</v>
      </c>
    </row>
    <row r="3252" spans="1:12" x14ac:dyDescent="0.3">
      <c r="A3252" t="s">
        <v>9116</v>
      </c>
      <c r="B3252" t="s">
        <v>6917</v>
      </c>
      <c r="C3252" t="s">
        <v>3578</v>
      </c>
      <c r="D3252" s="3">
        <v>1</v>
      </c>
      <c r="E3252" s="3" t="s">
        <v>6653</v>
      </c>
      <c r="F3252" s="9">
        <v>45357.794978703634</v>
      </c>
      <c r="G3252" s="9">
        <v>45357.932399999998</v>
      </c>
      <c r="H3252" s="9">
        <v>45358.054006481412</v>
      </c>
      <c r="I3252" s="5" t="str">
        <f>IF(VLOOKUP(B3252, 'Customer Data'!B:C,2,FALSE)='Order Data per SKU'!E3252,"","Different")</f>
        <v/>
      </c>
      <c r="J3252" s="5">
        <f>VLOOKUP(C3252,'Warehouse Data'!A:G,7,FALSE)</f>
        <v>59.99</v>
      </c>
      <c r="K3252" s="5">
        <f t="shared" si="50"/>
        <v>59.99</v>
      </c>
      <c r="L3252" s="15">
        <f>PRODUCT(VLOOKUP(C3252,'Warehouse Data'!A:H,8,FALSE),D3252)</f>
        <v>0.50599007664272555</v>
      </c>
    </row>
    <row r="3253" spans="1:12" x14ac:dyDescent="0.3">
      <c r="A3253" t="s">
        <v>9116</v>
      </c>
      <c r="B3253" t="s">
        <v>6917</v>
      </c>
      <c r="C3253" t="s">
        <v>4157</v>
      </c>
      <c r="D3253" s="3">
        <v>8</v>
      </c>
      <c r="E3253" s="3" t="s">
        <v>6653</v>
      </c>
      <c r="F3253" s="9">
        <v>45357.794978703634</v>
      </c>
      <c r="G3253" s="9">
        <v>45357.997300000003</v>
      </c>
      <c r="H3253" s="9">
        <v>45358.054006481412</v>
      </c>
      <c r="I3253" s="5" t="str">
        <f>IF(VLOOKUP(B3253, 'Customer Data'!B:C,2,FALSE)='Order Data per SKU'!E3253,"","Different")</f>
        <v/>
      </c>
      <c r="J3253" s="5">
        <f>VLOOKUP(C3253,'Warehouse Data'!A:G,7,FALSE)</f>
        <v>29.99</v>
      </c>
      <c r="K3253" s="5">
        <f t="shared" si="50"/>
        <v>239.92</v>
      </c>
      <c r="L3253" s="15">
        <f>PRODUCT(VLOOKUP(C3253,'Warehouse Data'!A:H,8,FALSE),D3253)</f>
        <v>192.02829578401435</v>
      </c>
    </row>
    <row r="3254" spans="1:12" x14ac:dyDescent="0.3">
      <c r="A3254" t="s">
        <v>9117</v>
      </c>
      <c r="B3254" t="s">
        <v>6836</v>
      </c>
      <c r="C3254" t="s">
        <v>4623</v>
      </c>
      <c r="D3254" s="3">
        <v>8</v>
      </c>
      <c r="E3254" s="3" t="s">
        <v>6634</v>
      </c>
      <c r="F3254" s="9">
        <v>45358.014978703635</v>
      </c>
      <c r="G3254" s="9">
        <v>45358.140899999999</v>
      </c>
      <c r="H3254" s="9">
        <v>45358.143450925854</v>
      </c>
      <c r="I3254" s="5" t="str">
        <f>IF(VLOOKUP(B3254, 'Customer Data'!B:C,2,FALSE)='Order Data per SKU'!E3254,"","Different")</f>
        <v>Different</v>
      </c>
      <c r="J3254" s="5">
        <f>VLOOKUP(C3254,'Warehouse Data'!A:G,7,FALSE)</f>
        <v>12.99</v>
      </c>
      <c r="K3254" s="5">
        <f t="shared" si="50"/>
        <v>103.92</v>
      </c>
      <c r="L3254" s="15">
        <f>PRODUCT(VLOOKUP(C3254,'Warehouse Data'!A:H,8,FALSE),D3254)</f>
        <v>8.0377216743662014</v>
      </c>
    </row>
    <row r="3255" spans="1:12" x14ac:dyDescent="0.3">
      <c r="A3255" t="s">
        <v>9117</v>
      </c>
      <c r="B3255" t="s">
        <v>6836</v>
      </c>
      <c r="C3255" t="s">
        <v>5348</v>
      </c>
      <c r="D3255" s="3">
        <v>2</v>
      </c>
      <c r="E3255" s="3" t="s">
        <v>6634</v>
      </c>
      <c r="F3255" s="9">
        <v>45358.014978703635</v>
      </c>
      <c r="G3255" s="9">
        <v>45358.042699999998</v>
      </c>
      <c r="H3255" s="9">
        <v>45358.143450925854</v>
      </c>
      <c r="I3255" s="5" t="str">
        <f>IF(VLOOKUP(B3255, 'Customer Data'!B:C,2,FALSE)='Order Data per SKU'!E3255,"","Different")</f>
        <v>Different</v>
      </c>
      <c r="J3255" s="5">
        <f>VLOOKUP(C3255,'Warehouse Data'!A:G,7,FALSE)</f>
        <v>16.989999999999998</v>
      </c>
      <c r="K3255" s="5">
        <f t="shared" si="50"/>
        <v>33.979999999999997</v>
      </c>
      <c r="L3255" s="15">
        <f>PRODUCT(VLOOKUP(C3255,'Warehouse Data'!A:H,8,FALSE),D3255)</f>
        <v>3.000204890646418</v>
      </c>
    </row>
    <row r="3256" spans="1:12" x14ac:dyDescent="0.3">
      <c r="A3256" t="s">
        <v>9118</v>
      </c>
      <c r="B3256" t="s">
        <v>6940</v>
      </c>
      <c r="C3256" t="s">
        <v>3979</v>
      </c>
      <c r="D3256" s="3">
        <v>5</v>
      </c>
      <c r="E3256" s="3" t="s">
        <v>6656</v>
      </c>
      <c r="F3256" s="9">
        <v>45358.489978703634</v>
      </c>
      <c r="G3256" s="9">
        <v>45358.818200000002</v>
      </c>
      <c r="H3256" s="9">
        <v>45358.833728703634</v>
      </c>
      <c r="I3256" s="5" t="str">
        <f>IF(VLOOKUP(B3256, 'Customer Data'!B:C,2,FALSE)='Order Data per SKU'!E3256,"","Different")</f>
        <v/>
      </c>
      <c r="J3256" s="5">
        <f>VLOOKUP(C3256,'Warehouse Data'!A:G,7,FALSE)</f>
        <v>34.99</v>
      </c>
      <c r="K3256" s="5">
        <f t="shared" si="50"/>
        <v>174.95000000000002</v>
      </c>
      <c r="L3256" s="15">
        <f>PRODUCT(VLOOKUP(C3256,'Warehouse Data'!A:H,8,FALSE),D3256)</f>
        <v>7.5426303403449744</v>
      </c>
    </row>
    <row r="3257" spans="1:12" x14ac:dyDescent="0.3">
      <c r="A3257" t="s">
        <v>9119</v>
      </c>
      <c r="B3257" t="s">
        <v>7153</v>
      </c>
      <c r="C3257" t="s">
        <v>3291</v>
      </c>
      <c r="D3257" s="3">
        <v>6</v>
      </c>
      <c r="E3257" s="3" t="s">
        <v>6640</v>
      </c>
      <c r="F3257" s="9">
        <v>45358.774978703637</v>
      </c>
      <c r="G3257" s="9">
        <v>45358.858</v>
      </c>
      <c r="H3257" s="9">
        <v>45358.863173148078</v>
      </c>
      <c r="I3257" s="5" t="str">
        <f>IF(VLOOKUP(B3257, 'Customer Data'!B:C,2,FALSE)='Order Data per SKU'!E3257,"","Different")</f>
        <v/>
      </c>
      <c r="J3257" s="5">
        <f>VLOOKUP(C3257,'Warehouse Data'!A:G,7,FALSE)</f>
        <v>50.99</v>
      </c>
      <c r="K3257" s="5">
        <f t="shared" si="50"/>
        <v>305.94</v>
      </c>
      <c r="L3257" s="15">
        <f>PRODUCT(VLOOKUP(C3257,'Warehouse Data'!A:H,8,FALSE),D3257)</f>
        <v>150.02732024187674</v>
      </c>
    </row>
    <row r="3258" spans="1:12" x14ac:dyDescent="0.3">
      <c r="A3258" t="s">
        <v>9119</v>
      </c>
      <c r="B3258" t="s">
        <v>7153</v>
      </c>
      <c r="C3258" t="s">
        <v>3743</v>
      </c>
      <c r="D3258" s="3">
        <v>5</v>
      </c>
      <c r="E3258" s="3" t="s">
        <v>6640</v>
      </c>
      <c r="F3258" s="9">
        <v>45358.774978703637</v>
      </c>
      <c r="G3258" s="9">
        <v>45358.788699999997</v>
      </c>
      <c r="H3258" s="9">
        <v>45358.863173148078</v>
      </c>
      <c r="I3258" s="5" t="str">
        <f>IF(VLOOKUP(B3258, 'Customer Data'!B:C,2,FALSE)='Order Data per SKU'!E3258,"","Different")</f>
        <v/>
      </c>
      <c r="J3258" s="5">
        <f>VLOOKUP(C3258,'Warehouse Data'!A:G,7,FALSE)</f>
        <v>29.99</v>
      </c>
      <c r="K3258" s="5">
        <f t="shared" si="50"/>
        <v>149.94999999999999</v>
      </c>
      <c r="L3258" s="15">
        <f>PRODUCT(VLOOKUP(C3258,'Warehouse Data'!A:H,8,FALSE),D3258)</f>
        <v>75.033210859757688</v>
      </c>
    </row>
    <row r="3259" spans="1:12" x14ac:dyDescent="0.3">
      <c r="A3259" t="s">
        <v>9120</v>
      </c>
      <c r="B3259" t="s">
        <v>6829</v>
      </c>
      <c r="C3259" t="s">
        <v>4617</v>
      </c>
      <c r="D3259" s="3">
        <v>4</v>
      </c>
      <c r="E3259" s="3" t="s">
        <v>6653</v>
      </c>
      <c r="F3259" s="9">
        <v>45358.907978703639</v>
      </c>
      <c r="G3259" s="9">
        <v>45358.916299999997</v>
      </c>
      <c r="H3259" s="9">
        <v>45359.033673148086</v>
      </c>
      <c r="I3259" s="5" t="str">
        <f>IF(VLOOKUP(B3259, 'Customer Data'!B:C,2,FALSE)='Order Data per SKU'!E3259,"","Different")</f>
        <v/>
      </c>
      <c r="J3259" s="5">
        <f>VLOOKUP(C3259,'Warehouse Data'!A:G,7,FALSE)</f>
        <v>11.99</v>
      </c>
      <c r="K3259" s="5">
        <f t="shared" si="50"/>
        <v>47.96</v>
      </c>
      <c r="L3259" s="15">
        <f>PRODUCT(VLOOKUP(C3259,'Warehouse Data'!A:H,8,FALSE),D3259)</f>
        <v>0.4157185794189186</v>
      </c>
    </row>
    <row r="3260" spans="1:12" x14ac:dyDescent="0.3">
      <c r="A3260" t="s">
        <v>9121</v>
      </c>
      <c r="B3260" t="s">
        <v>6748</v>
      </c>
      <c r="C3260" t="s">
        <v>3686</v>
      </c>
      <c r="D3260" s="3">
        <v>3</v>
      </c>
      <c r="E3260" s="3" t="s">
        <v>6638</v>
      </c>
      <c r="F3260" s="9">
        <v>45359.35897870364</v>
      </c>
      <c r="G3260" s="9">
        <v>45359.851300000002</v>
      </c>
      <c r="H3260" s="9">
        <v>45360.167312036974</v>
      </c>
      <c r="I3260" s="5" t="str">
        <f>IF(VLOOKUP(B3260, 'Customer Data'!B:C,2,FALSE)='Order Data per SKU'!E3260,"","Different")</f>
        <v/>
      </c>
      <c r="J3260" s="5">
        <f>VLOOKUP(C3260,'Warehouse Data'!A:G,7,FALSE)</f>
        <v>9.99</v>
      </c>
      <c r="K3260" s="5">
        <f t="shared" si="50"/>
        <v>29.97</v>
      </c>
      <c r="L3260" s="15">
        <f>PRODUCT(VLOOKUP(C3260,'Warehouse Data'!A:H,8,FALSE),D3260)</f>
        <v>0.32664654983446922</v>
      </c>
    </row>
    <row r="3261" spans="1:12" x14ac:dyDescent="0.3">
      <c r="A3261" t="s">
        <v>9121</v>
      </c>
      <c r="B3261" t="s">
        <v>6748</v>
      </c>
      <c r="C3261" t="s">
        <v>5766</v>
      </c>
      <c r="D3261" s="3">
        <v>2</v>
      </c>
      <c r="E3261" s="3" t="s">
        <v>6638</v>
      </c>
      <c r="F3261" s="9">
        <v>45359.35897870364</v>
      </c>
      <c r="G3261" s="9">
        <v>45359.497799999997</v>
      </c>
      <c r="H3261" s="9">
        <v>45360.167312036974</v>
      </c>
      <c r="I3261" s="5" t="str">
        <f>IF(VLOOKUP(B3261, 'Customer Data'!B:C,2,FALSE)='Order Data per SKU'!E3261,"","Different")</f>
        <v/>
      </c>
      <c r="J3261" s="5">
        <f>VLOOKUP(C3261,'Warehouse Data'!A:G,7,FALSE)</f>
        <v>59.99</v>
      </c>
      <c r="K3261" s="5">
        <f t="shared" si="50"/>
        <v>119.98</v>
      </c>
      <c r="L3261" s="15">
        <f>PRODUCT(VLOOKUP(C3261,'Warehouse Data'!A:H,8,FALSE),D3261)</f>
        <v>36.019870305233219</v>
      </c>
    </row>
    <row r="3262" spans="1:12" x14ac:dyDescent="0.3">
      <c r="A3262" t="s">
        <v>9122</v>
      </c>
      <c r="B3262" t="s">
        <v>7170</v>
      </c>
      <c r="C3262" t="s">
        <v>3312</v>
      </c>
      <c r="D3262" s="3">
        <v>7</v>
      </c>
      <c r="E3262" s="3" t="s">
        <v>6661</v>
      </c>
      <c r="F3262" s="9">
        <v>45359.650978703641</v>
      </c>
      <c r="G3262" s="9">
        <v>45359.785900000003</v>
      </c>
      <c r="H3262" s="9">
        <v>45359.786395370305</v>
      </c>
      <c r="I3262" s="5" t="str">
        <f>IF(VLOOKUP(B3262, 'Customer Data'!B:C,2,FALSE)='Order Data per SKU'!E3262,"","Different")</f>
        <v>Different</v>
      </c>
      <c r="J3262" s="5">
        <f>VLOOKUP(C3262,'Warehouse Data'!A:G,7,FALSE)</f>
        <v>56.99</v>
      </c>
      <c r="K3262" s="5">
        <f t="shared" si="50"/>
        <v>398.93</v>
      </c>
      <c r="L3262" s="15">
        <f>PRODUCT(VLOOKUP(C3262,'Warehouse Data'!A:H,8,FALSE),D3262)</f>
        <v>2.1545735067652974</v>
      </c>
    </row>
    <row r="3263" spans="1:12" x14ac:dyDescent="0.3">
      <c r="A3263" t="s">
        <v>9123</v>
      </c>
      <c r="B3263" t="s">
        <v>6995</v>
      </c>
      <c r="C3263" t="s">
        <v>4281</v>
      </c>
      <c r="D3263" s="3">
        <v>8</v>
      </c>
      <c r="E3263" s="3" t="s">
        <v>6623</v>
      </c>
      <c r="F3263" s="9">
        <v>45360.054978703643</v>
      </c>
      <c r="G3263" s="9">
        <v>45360.610200000003</v>
      </c>
      <c r="H3263" s="9">
        <v>45360.902200925862</v>
      </c>
      <c r="I3263" s="5" t="str">
        <f>IF(VLOOKUP(B3263, 'Customer Data'!B:C,2,FALSE)='Order Data per SKU'!E3263,"","Different")</f>
        <v/>
      </c>
      <c r="J3263" s="5">
        <f>VLOOKUP(C3263,'Warehouse Data'!A:G,7,FALSE)</f>
        <v>34.99</v>
      </c>
      <c r="K3263" s="5">
        <f t="shared" si="50"/>
        <v>279.92</v>
      </c>
      <c r="L3263" s="15">
        <f>PRODUCT(VLOOKUP(C3263,'Warehouse Data'!A:H,8,FALSE),D3263)</f>
        <v>2.4468386061351315</v>
      </c>
    </row>
    <row r="3264" spans="1:12" x14ac:dyDescent="0.3">
      <c r="A3264" t="s">
        <v>9123</v>
      </c>
      <c r="B3264" t="s">
        <v>6995</v>
      </c>
      <c r="C3264" t="s">
        <v>4423</v>
      </c>
      <c r="D3264" s="3">
        <v>7</v>
      </c>
      <c r="E3264" s="3" t="s">
        <v>6623</v>
      </c>
      <c r="F3264" s="9">
        <v>45360.054978703643</v>
      </c>
      <c r="G3264" s="9">
        <v>45360.238100000002</v>
      </c>
      <c r="H3264" s="9">
        <v>45360.902200925862</v>
      </c>
      <c r="I3264" s="5" t="str">
        <f>IF(VLOOKUP(B3264, 'Customer Data'!B:C,2,FALSE)='Order Data per SKU'!E3264,"","Different")</f>
        <v/>
      </c>
      <c r="J3264" s="5">
        <f>VLOOKUP(C3264,'Warehouse Data'!A:G,7,FALSE)</f>
        <v>11.99</v>
      </c>
      <c r="K3264" s="5">
        <f t="shared" si="50"/>
        <v>83.93</v>
      </c>
      <c r="L3264" s="15">
        <f>PRODUCT(VLOOKUP(C3264,'Warehouse Data'!A:H,8,FALSE),D3264)</f>
        <v>21.029124495380181</v>
      </c>
    </row>
    <row r="3265" spans="1:12" x14ac:dyDescent="0.3">
      <c r="A3265" t="s">
        <v>9124</v>
      </c>
      <c r="B3265" t="s">
        <v>6750</v>
      </c>
      <c r="C3265" t="s">
        <v>3719</v>
      </c>
      <c r="D3265" s="3">
        <v>3</v>
      </c>
      <c r="E3265" s="3" t="s">
        <v>6623</v>
      </c>
      <c r="F3265" s="9">
        <v>45360.46897870364</v>
      </c>
      <c r="G3265" s="9">
        <v>45360.4827</v>
      </c>
      <c r="H3265" s="9">
        <v>45360.772450925862</v>
      </c>
      <c r="I3265" s="5" t="str">
        <f>IF(VLOOKUP(B3265, 'Customer Data'!B:C,2,FALSE)='Order Data per SKU'!E3265,"","Different")</f>
        <v/>
      </c>
      <c r="J3265" s="5">
        <f>VLOOKUP(C3265,'Warehouse Data'!A:G,7,FALSE)</f>
        <v>19.989999999999998</v>
      </c>
      <c r="K3265" s="5">
        <f t="shared" si="50"/>
        <v>59.97</v>
      </c>
      <c r="L3265" s="15">
        <f>PRODUCT(VLOOKUP(C3265,'Warehouse Data'!A:H,8,FALSE),D3265)</f>
        <v>1.2120430100831103</v>
      </c>
    </row>
    <row r="3266" spans="1:12" x14ac:dyDescent="0.3">
      <c r="A3266" t="s">
        <v>9124</v>
      </c>
      <c r="B3266" t="s">
        <v>6750</v>
      </c>
      <c r="C3266" t="s">
        <v>5190</v>
      </c>
      <c r="D3266" s="3">
        <v>3</v>
      </c>
      <c r="E3266" s="3" t="s">
        <v>6623</v>
      </c>
      <c r="F3266" s="9">
        <v>45360.46897870364</v>
      </c>
      <c r="G3266" s="9">
        <v>45360.610699999997</v>
      </c>
      <c r="H3266" s="9">
        <v>45360.772450925862</v>
      </c>
      <c r="I3266" s="5" t="str">
        <f>IF(VLOOKUP(B3266, 'Customer Data'!B:C,2,FALSE)='Order Data per SKU'!E3266,"","Different")</f>
        <v/>
      </c>
      <c r="J3266" s="5">
        <f>VLOOKUP(C3266,'Warehouse Data'!A:G,7,FALSE)</f>
        <v>28.99</v>
      </c>
      <c r="K3266" s="5">
        <f t="shared" si="50"/>
        <v>86.97</v>
      </c>
      <c r="L3266" s="15">
        <f>PRODUCT(VLOOKUP(C3266,'Warehouse Data'!A:H,8,FALSE),D3266)</f>
        <v>3.0064146678849339</v>
      </c>
    </row>
    <row r="3267" spans="1:12" x14ac:dyDescent="0.3">
      <c r="A3267" t="s">
        <v>9125</v>
      </c>
      <c r="B3267" t="s">
        <v>6930</v>
      </c>
      <c r="C3267" t="s">
        <v>5315</v>
      </c>
      <c r="D3267" s="3">
        <v>3</v>
      </c>
      <c r="E3267" s="3" t="s">
        <v>6650</v>
      </c>
      <c r="F3267" s="9">
        <v>45360.654978703642</v>
      </c>
      <c r="G3267" s="9">
        <v>45360.682399999998</v>
      </c>
      <c r="H3267" s="9">
        <v>45360.804978703643</v>
      </c>
      <c r="I3267" s="5" t="str">
        <f>IF(VLOOKUP(B3267, 'Customer Data'!B:C,2,FALSE)='Order Data per SKU'!E3267,"","Different")</f>
        <v/>
      </c>
      <c r="J3267" s="5">
        <f>VLOOKUP(C3267,'Warehouse Data'!A:G,7,FALSE)</f>
        <v>12.99</v>
      </c>
      <c r="K3267" s="5">
        <f t="shared" si="50"/>
        <v>38.97</v>
      </c>
      <c r="L3267" s="15">
        <f>PRODUCT(VLOOKUP(C3267,'Warehouse Data'!A:H,8,FALSE),D3267)</f>
        <v>9.0124222151476499</v>
      </c>
    </row>
    <row r="3268" spans="1:12" x14ac:dyDescent="0.3">
      <c r="A3268" t="s">
        <v>9126</v>
      </c>
      <c r="B3268" t="s">
        <v>7028</v>
      </c>
      <c r="C3268" t="s">
        <v>5415</v>
      </c>
      <c r="D3268" s="3">
        <v>3</v>
      </c>
      <c r="E3268" s="3" t="s">
        <v>6631</v>
      </c>
      <c r="F3268" s="9">
        <v>45360.664978703644</v>
      </c>
      <c r="G3268" s="9">
        <v>45361.218200000003</v>
      </c>
      <c r="H3268" s="9">
        <v>45361.278173148086</v>
      </c>
      <c r="I3268" s="5" t="str">
        <f>IF(VLOOKUP(B3268, 'Customer Data'!B:C,2,FALSE)='Order Data per SKU'!E3268,"","Different")</f>
        <v/>
      </c>
      <c r="J3268" s="5">
        <f>VLOOKUP(C3268,'Warehouse Data'!A:G,7,FALSE)</f>
        <v>19.989999999999998</v>
      </c>
      <c r="K3268" s="5">
        <f t="shared" ref="K3268:K3331" si="51">J3268*D3268</f>
        <v>59.97</v>
      </c>
      <c r="L3268" s="15">
        <f>PRODUCT(VLOOKUP(C3268,'Warehouse Data'!A:H,8,FALSE),D3268)</f>
        <v>30.027374168749603</v>
      </c>
    </row>
    <row r="3269" spans="1:12" x14ac:dyDescent="0.3">
      <c r="A3269" t="s">
        <v>9126</v>
      </c>
      <c r="B3269" t="s">
        <v>7028</v>
      </c>
      <c r="C3269" t="s">
        <v>5672</v>
      </c>
      <c r="D3269" s="3">
        <v>4</v>
      </c>
      <c r="E3269" s="3" t="s">
        <v>6631</v>
      </c>
      <c r="F3269" s="9">
        <v>45360.664978703644</v>
      </c>
      <c r="G3269" s="9">
        <v>45361.121200000001</v>
      </c>
      <c r="H3269" s="9">
        <v>45361.278173148086</v>
      </c>
      <c r="I3269" s="5" t="str">
        <f>IF(VLOOKUP(B3269, 'Customer Data'!B:C,2,FALSE)='Order Data per SKU'!E3269,"","Different")</f>
        <v/>
      </c>
      <c r="J3269" s="5">
        <f>VLOOKUP(C3269,'Warehouse Data'!A:G,7,FALSE)</f>
        <v>19.989999999999998</v>
      </c>
      <c r="K3269" s="5">
        <f t="shared" si="51"/>
        <v>79.959999999999994</v>
      </c>
      <c r="L3269" s="15">
        <f>PRODUCT(VLOOKUP(C3269,'Warehouse Data'!A:H,8,FALSE),D3269)</f>
        <v>12.005898250580326</v>
      </c>
    </row>
    <row r="3270" spans="1:12" x14ac:dyDescent="0.3">
      <c r="A3270" t="s">
        <v>9126</v>
      </c>
      <c r="B3270" t="s">
        <v>7028</v>
      </c>
      <c r="C3270" t="s">
        <v>5287</v>
      </c>
      <c r="D3270" s="3">
        <v>5</v>
      </c>
      <c r="E3270" s="3" t="s">
        <v>6631</v>
      </c>
      <c r="F3270" s="9">
        <v>45360.664978703644</v>
      </c>
      <c r="G3270" s="9">
        <v>45360.924400000004</v>
      </c>
      <c r="H3270" s="9">
        <v>45361.278173148086</v>
      </c>
      <c r="I3270" s="5" t="str">
        <f>IF(VLOOKUP(B3270, 'Customer Data'!B:C,2,FALSE)='Order Data per SKU'!E3270,"","Different")</f>
        <v/>
      </c>
      <c r="J3270" s="5">
        <f>VLOOKUP(C3270,'Warehouse Data'!A:G,7,FALSE)</f>
        <v>34.99</v>
      </c>
      <c r="K3270" s="5">
        <f t="shared" si="51"/>
        <v>174.95000000000002</v>
      </c>
      <c r="L3270" s="15">
        <f>PRODUCT(VLOOKUP(C3270,'Warehouse Data'!A:H,8,FALSE),D3270)</f>
        <v>125.02326031097229</v>
      </c>
    </row>
    <row r="3271" spans="1:12" x14ac:dyDescent="0.3">
      <c r="A3271" t="s">
        <v>9126</v>
      </c>
      <c r="B3271" t="s">
        <v>7028</v>
      </c>
      <c r="C3271" t="s">
        <v>5374</v>
      </c>
      <c r="D3271" s="3">
        <v>6</v>
      </c>
      <c r="E3271" s="3" t="s">
        <v>6631</v>
      </c>
      <c r="F3271" s="9">
        <v>45360.664978703644</v>
      </c>
      <c r="G3271" s="9">
        <v>45360.755100000002</v>
      </c>
      <c r="H3271" s="9">
        <v>45361.278173148086</v>
      </c>
      <c r="I3271" s="5" t="str">
        <f>IF(VLOOKUP(B3271, 'Customer Data'!B:C,2,FALSE)='Order Data per SKU'!E3271,"","Different")</f>
        <v/>
      </c>
      <c r="J3271" s="5">
        <f>VLOOKUP(C3271,'Warehouse Data'!A:G,7,FALSE)</f>
        <v>14.99</v>
      </c>
      <c r="K3271" s="5">
        <f t="shared" si="51"/>
        <v>89.94</v>
      </c>
      <c r="L3271" s="15">
        <f>PRODUCT(VLOOKUP(C3271,'Warehouse Data'!A:H,8,FALSE),D3271)</f>
        <v>180.00585308073042</v>
      </c>
    </row>
    <row r="3272" spans="1:12" x14ac:dyDescent="0.3">
      <c r="A3272" t="s">
        <v>9127</v>
      </c>
      <c r="B3272" t="s">
        <v>7089</v>
      </c>
      <c r="C3272" t="s">
        <v>4005</v>
      </c>
      <c r="D3272" s="3">
        <v>4</v>
      </c>
      <c r="E3272" s="3" t="s">
        <v>6625</v>
      </c>
      <c r="F3272" s="9">
        <v>45360.778978703645</v>
      </c>
      <c r="G3272" s="9">
        <v>45360.931400000001</v>
      </c>
      <c r="H3272" s="9">
        <v>45360.983839814755</v>
      </c>
      <c r="I3272" s="5" t="str">
        <f>IF(VLOOKUP(B3272, 'Customer Data'!B:C,2,FALSE)='Order Data per SKU'!E3272,"","Different")</f>
        <v/>
      </c>
      <c r="J3272" s="5">
        <f>VLOOKUP(C3272,'Warehouse Data'!A:G,7,FALSE)</f>
        <v>39.99</v>
      </c>
      <c r="K3272" s="5">
        <f t="shared" si="51"/>
        <v>159.96</v>
      </c>
      <c r="L3272" s="15">
        <f>PRODUCT(VLOOKUP(C3272,'Warehouse Data'!A:H,8,FALSE),D3272)</f>
        <v>120.02181559206092</v>
      </c>
    </row>
    <row r="3273" spans="1:12" x14ac:dyDescent="0.3">
      <c r="A3273" t="s">
        <v>9127</v>
      </c>
      <c r="B3273" t="s">
        <v>7089</v>
      </c>
      <c r="C3273" t="s">
        <v>4000</v>
      </c>
      <c r="D3273" s="3">
        <v>5</v>
      </c>
      <c r="E3273" s="3" t="s">
        <v>6625</v>
      </c>
      <c r="F3273" s="9">
        <v>45360.778978703645</v>
      </c>
      <c r="G3273" s="9">
        <v>45360.947200000002</v>
      </c>
      <c r="H3273" s="9">
        <v>45360.983839814755</v>
      </c>
      <c r="I3273" s="5" t="str">
        <f>IF(VLOOKUP(B3273, 'Customer Data'!B:C,2,FALSE)='Order Data per SKU'!E3273,"","Different")</f>
        <v/>
      </c>
      <c r="J3273" s="5">
        <f>VLOOKUP(C3273,'Warehouse Data'!A:G,7,FALSE)</f>
        <v>49.99</v>
      </c>
      <c r="K3273" s="5">
        <f t="shared" si="51"/>
        <v>249.95000000000002</v>
      </c>
      <c r="L3273" s="15">
        <f>PRODUCT(VLOOKUP(C3273,'Warehouse Data'!A:H,8,FALSE),D3273)</f>
        <v>5.0089998541220195</v>
      </c>
    </row>
    <row r="3274" spans="1:12" x14ac:dyDescent="0.3">
      <c r="A3274" t="s">
        <v>9128</v>
      </c>
      <c r="B3274" t="s">
        <v>7023</v>
      </c>
      <c r="C3274" t="s">
        <v>5900</v>
      </c>
      <c r="D3274" s="3">
        <v>6</v>
      </c>
      <c r="E3274" s="3" t="s">
        <v>6650</v>
      </c>
      <c r="F3274" s="9">
        <v>45361.152978703649</v>
      </c>
      <c r="G3274" s="9">
        <v>45361.343399999998</v>
      </c>
      <c r="H3274" s="9">
        <v>45361.475200925874</v>
      </c>
      <c r="I3274" s="5" t="str">
        <f>IF(VLOOKUP(B3274, 'Customer Data'!B:C,2,FALSE)='Order Data per SKU'!E3274,"","Different")</f>
        <v/>
      </c>
      <c r="J3274" s="5">
        <f>VLOOKUP(C3274,'Warehouse Data'!A:G,7,FALSE)</f>
        <v>99.99</v>
      </c>
      <c r="K3274" s="5">
        <f t="shared" si="51"/>
        <v>599.93999999999994</v>
      </c>
      <c r="L3274" s="15">
        <f>PRODUCT(VLOOKUP(C3274,'Warehouse Data'!A:H,8,FALSE),D3274)</f>
        <v>6.0065479084486348</v>
      </c>
    </row>
    <row r="3275" spans="1:12" x14ac:dyDescent="0.3">
      <c r="A3275" t="s">
        <v>9129</v>
      </c>
      <c r="B3275" t="s">
        <v>7011</v>
      </c>
      <c r="C3275" t="s">
        <v>4816</v>
      </c>
      <c r="D3275" s="3">
        <v>5</v>
      </c>
      <c r="E3275" s="3" t="s">
        <v>6661</v>
      </c>
      <c r="F3275" s="9">
        <v>45361.537978703651</v>
      </c>
      <c r="G3275" s="9">
        <v>45361.672200000001</v>
      </c>
      <c r="H3275" s="9">
        <v>45361.734506481429</v>
      </c>
      <c r="I3275" s="5" t="str">
        <f>IF(VLOOKUP(B3275, 'Customer Data'!B:C,2,FALSE)='Order Data per SKU'!E3275,"","Different")</f>
        <v/>
      </c>
      <c r="J3275" s="5">
        <f>VLOOKUP(C3275,'Warehouse Data'!A:G,7,FALSE)</f>
        <v>8.99</v>
      </c>
      <c r="K3275" s="5">
        <f t="shared" si="51"/>
        <v>44.95</v>
      </c>
      <c r="L3275" s="15">
        <f>PRODUCT(VLOOKUP(C3275,'Warehouse Data'!A:H,8,FALSE),D3275)</f>
        <v>10.044726464014147</v>
      </c>
    </row>
    <row r="3276" spans="1:12" x14ac:dyDescent="0.3">
      <c r="A3276" t="s">
        <v>9129</v>
      </c>
      <c r="B3276" t="s">
        <v>7011</v>
      </c>
      <c r="C3276" t="s">
        <v>3783</v>
      </c>
      <c r="D3276" s="3">
        <v>1</v>
      </c>
      <c r="E3276" s="3" t="s">
        <v>6661</v>
      </c>
      <c r="F3276" s="9">
        <v>45361.537978703651</v>
      </c>
      <c r="G3276" s="9">
        <v>45361.715900000003</v>
      </c>
      <c r="H3276" s="9">
        <v>45361.734506481429</v>
      </c>
      <c r="I3276" s="5" t="str">
        <f>IF(VLOOKUP(B3276, 'Customer Data'!B:C,2,FALSE)='Order Data per SKU'!E3276,"","Different")</f>
        <v/>
      </c>
      <c r="J3276" s="5">
        <f>VLOOKUP(C3276,'Warehouse Data'!A:G,7,FALSE)</f>
        <v>34.99</v>
      </c>
      <c r="K3276" s="5">
        <f t="shared" si="51"/>
        <v>34.99</v>
      </c>
      <c r="L3276" s="15">
        <f>PRODUCT(VLOOKUP(C3276,'Warehouse Data'!A:H,8,FALSE),D3276)</f>
        <v>24.009118774329174</v>
      </c>
    </row>
    <row r="3277" spans="1:12" x14ac:dyDescent="0.3">
      <c r="A3277" t="s">
        <v>9130</v>
      </c>
      <c r="B3277" t="s">
        <v>6954</v>
      </c>
      <c r="C3277" t="s">
        <v>5129</v>
      </c>
      <c r="D3277" s="3">
        <v>5</v>
      </c>
      <c r="E3277" s="3" t="s">
        <v>6653</v>
      </c>
      <c r="F3277" s="9">
        <v>45361.667978703648</v>
      </c>
      <c r="G3277" s="9">
        <v>45361.731099999997</v>
      </c>
      <c r="H3277" s="9">
        <v>45361.773534259206</v>
      </c>
      <c r="I3277" s="5" t="str">
        <f>IF(VLOOKUP(B3277, 'Customer Data'!B:C,2,FALSE)='Order Data per SKU'!E3277,"","Different")</f>
        <v/>
      </c>
      <c r="J3277" s="5">
        <f>VLOOKUP(C3277,'Warehouse Data'!A:G,7,FALSE)</f>
        <v>34.99</v>
      </c>
      <c r="K3277" s="5">
        <f t="shared" si="51"/>
        <v>174.95000000000002</v>
      </c>
      <c r="L3277" s="15">
        <f>PRODUCT(VLOOKUP(C3277,'Warehouse Data'!A:H,8,FALSE),D3277)</f>
        <v>65.048905566528916</v>
      </c>
    </row>
    <row r="3278" spans="1:12" x14ac:dyDescent="0.3">
      <c r="A3278" t="s">
        <v>9131</v>
      </c>
      <c r="B3278" t="s">
        <v>7076</v>
      </c>
      <c r="C3278" t="s">
        <v>4192</v>
      </c>
      <c r="D3278" s="3">
        <v>3</v>
      </c>
      <c r="E3278" s="3" t="s">
        <v>6623</v>
      </c>
      <c r="F3278" s="9">
        <v>45362.007978703645</v>
      </c>
      <c r="G3278" s="9">
        <v>45362.349099999999</v>
      </c>
      <c r="H3278" s="9">
        <v>45362.606589814757</v>
      </c>
      <c r="I3278" s="5" t="str">
        <f>IF(VLOOKUP(B3278, 'Customer Data'!B:C,2,FALSE)='Order Data per SKU'!E3278,"","Different")</f>
        <v/>
      </c>
      <c r="J3278" s="5">
        <f>VLOOKUP(C3278,'Warehouse Data'!A:G,7,FALSE)</f>
        <v>19.989999999999998</v>
      </c>
      <c r="K3278" s="5">
        <f t="shared" si="51"/>
        <v>59.97</v>
      </c>
      <c r="L3278" s="15">
        <f>PRODUCT(VLOOKUP(C3278,'Warehouse Data'!A:H,8,FALSE),D3278)</f>
        <v>90.011052492843248</v>
      </c>
    </row>
    <row r="3279" spans="1:12" x14ac:dyDescent="0.3">
      <c r="A3279" t="s">
        <v>9131</v>
      </c>
      <c r="B3279" t="s">
        <v>7076</v>
      </c>
      <c r="C3279" t="s">
        <v>4253</v>
      </c>
      <c r="D3279" s="3">
        <v>4</v>
      </c>
      <c r="E3279" s="3" t="s">
        <v>6623</v>
      </c>
      <c r="F3279" s="9">
        <v>45362.007978703645</v>
      </c>
      <c r="G3279" s="9">
        <v>45362.063999999998</v>
      </c>
      <c r="H3279" s="9">
        <v>45362.606589814757</v>
      </c>
      <c r="I3279" s="5" t="str">
        <f>IF(VLOOKUP(B3279, 'Customer Data'!B:C,2,FALSE)='Order Data per SKU'!E3279,"","Different")</f>
        <v/>
      </c>
      <c r="J3279" s="5">
        <f>VLOOKUP(C3279,'Warehouse Data'!A:G,7,FALSE)</f>
        <v>39.99</v>
      </c>
      <c r="K3279" s="5">
        <f t="shared" si="51"/>
        <v>159.96</v>
      </c>
      <c r="L3279" s="15">
        <f>PRODUCT(VLOOKUP(C3279,'Warehouse Data'!A:H,8,FALSE),D3279)</f>
        <v>1.6294265115225501</v>
      </c>
    </row>
    <row r="3280" spans="1:12" x14ac:dyDescent="0.3">
      <c r="A3280" t="s">
        <v>9132</v>
      </c>
      <c r="B3280" t="s">
        <v>6949</v>
      </c>
      <c r="C3280" t="s">
        <v>4414</v>
      </c>
      <c r="D3280" s="3">
        <v>8</v>
      </c>
      <c r="E3280" s="3" t="s">
        <v>6639</v>
      </c>
      <c r="F3280" s="9">
        <v>45362.206978703645</v>
      </c>
      <c r="G3280" s="9">
        <v>45362.333500000001</v>
      </c>
      <c r="H3280" s="9">
        <v>45362.71739537031</v>
      </c>
      <c r="I3280" s="5" t="str">
        <f>IF(VLOOKUP(B3280, 'Customer Data'!B:C,2,FALSE)='Order Data per SKU'!E3280,"","Different")</f>
        <v/>
      </c>
      <c r="J3280" s="5">
        <f>VLOOKUP(C3280,'Warehouse Data'!A:G,7,FALSE)</f>
        <v>9.99</v>
      </c>
      <c r="K3280" s="5">
        <f t="shared" si="51"/>
        <v>79.92</v>
      </c>
      <c r="L3280" s="15">
        <f>PRODUCT(VLOOKUP(C3280,'Warehouse Data'!A:H,8,FALSE),D3280)</f>
        <v>80.061302109789693</v>
      </c>
    </row>
    <row r="3281" spans="1:12" x14ac:dyDescent="0.3">
      <c r="A3281" t="s">
        <v>9133</v>
      </c>
      <c r="B3281" t="s">
        <v>6760</v>
      </c>
      <c r="C3281" t="s">
        <v>5864</v>
      </c>
      <c r="D3281" s="3">
        <v>4</v>
      </c>
      <c r="E3281" s="3" t="s">
        <v>6650</v>
      </c>
      <c r="F3281" s="9">
        <v>45362.430978703647</v>
      </c>
      <c r="G3281" s="9">
        <v>45362.616699999999</v>
      </c>
      <c r="H3281" s="9">
        <v>45362.636534259203</v>
      </c>
      <c r="I3281" s="5" t="str">
        <f>IF(VLOOKUP(B3281, 'Customer Data'!B:C,2,FALSE)='Order Data per SKU'!E3281,"","Different")</f>
        <v/>
      </c>
      <c r="J3281" s="5">
        <f>VLOOKUP(C3281,'Warehouse Data'!A:G,7,FALSE)</f>
        <v>599.99</v>
      </c>
      <c r="K3281" s="5">
        <f t="shared" si="51"/>
        <v>2399.96</v>
      </c>
      <c r="L3281" s="15">
        <f>PRODUCT(VLOOKUP(C3281,'Warehouse Data'!A:H,8,FALSE),D3281)</f>
        <v>88.015811091483911</v>
      </c>
    </row>
    <row r="3282" spans="1:12" x14ac:dyDescent="0.3">
      <c r="A3282" t="s">
        <v>9133</v>
      </c>
      <c r="B3282" t="s">
        <v>6760</v>
      </c>
      <c r="C3282" t="s">
        <v>5849</v>
      </c>
      <c r="D3282" s="3">
        <v>7</v>
      </c>
      <c r="E3282" s="3" t="s">
        <v>6650</v>
      </c>
      <c r="F3282" s="9">
        <v>45362.430978703647</v>
      </c>
      <c r="G3282" s="9">
        <v>45362.458899999998</v>
      </c>
      <c r="H3282" s="9">
        <v>45362.636534259203</v>
      </c>
      <c r="I3282" s="5" t="str">
        <f>IF(VLOOKUP(B3282, 'Customer Data'!B:C,2,FALSE)='Order Data per SKU'!E3282,"","Different")</f>
        <v/>
      </c>
      <c r="J3282" s="5">
        <f>VLOOKUP(C3282,'Warehouse Data'!A:G,7,FALSE)</f>
        <v>79.989999999999995</v>
      </c>
      <c r="K3282" s="5">
        <f t="shared" si="51"/>
        <v>559.92999999999995</v>
      </c>
      <c r="L3282" s="15">
        <f>PRODUCT(VLOOKUP(C3282,'Warehouse Data'!A:H,8,FALSE),D3282)</f>
        <v>140.06935155517019</v>
      </c>
    </row>
    <row r="3283" spans="1:12" x14ac:dyDescent="0.3">
      <c r="A3283" t="s">
        <v>9133</v>
      </c>
      <c r="B3283" t="s">
        <v>6760</v>
      </c>
      <c r="C3283" t="s">
        <v>3120</v>
      </c>
      <c r="D3283" s="3">
        <v>4</v>
      </c>
      <c r="E3283" s="3" t="s">
        <v>6650</v>
      </c>
      <c r="F3283" s="9">
        <v>45362.430978703647</v>
      </c>
      <c r="G3283" s="9">
        <v>45362.443599999999</v>
      </c>
      <c r="H3283" s="9">
        <v>45362.636534259203</v>
      </c>
      <c r="I3283" s="5" t="str">
        <f>IF(VLOOKUP(B3283, 'Customer Data'!B:C,2,FALSE)='Order Data per SKU'!E3283,"","Different")</f>
        <v/>
      </c>
      <c r="J3283" s="5">
        <f>VLOOKUP(C3283,'Warehouse Data'!A:G,7,FALSE)</f>
        <v>10.99</v>
      </c>
      <c r="K3283" s="5">
        <f t="shared" si="51"/>
        <v>43.96</v>
      </c>
      <c r="L3283" s="15">
        <f>PRODUCT(VLOOKUP(C3283,'Warehouse Data'!A:H,8,FALSE),D3283)</f>
        <v>2.0340013012282658</v>
      </c>
    </row>
    <row r="3284" spans="1:12" x14ac:dyDescent="0.3">
      <c r="A3284" t="s">
        <v>9134</v>
      </c>
      <c r="B3284" t="s">
        <v>7023</v>
      </c>
      <c r="C3284" t="s">
        <v>5377</v>
      </c>
      <c r="D3284" s="3">
        <v>3</v>
      </c>
      <c r="E3284" s="3" t="s">
        <v>6650</v>
      </c>
      <c r="F3284" s="9">
        <v>45362.914978703644</v>
      </c>
      <c r="G3284" s="9">
        <v>45363.379399999998</v>
      </c>
      <c r="H3284" s="9">
        <v>45363.669839814756</v>
      </c>
      <c r="I3284" s="5" t="str">
        <f>IF(VLOOKUP(B3284, 'Customer Data'!B:C,2,FALSE)='Order Data per SKU'!E3284,"","Different")</f>
        <v/>
      </c>
      <c r="J3284" s="5">
        <f>VLOOKUP(C3284,'Warehouse Data'!A:G,7,FALSE)</f>
        <v>15.99</v>
      </c>
      <c r="K3284" s="5">
        <f t="shared" si="51"/>
        <v>47.97</v>
      </c>
      <c r="L3284" s="15">
        <f>PRODUCT(VLOOKUP(C3284,'Warehouse Data'!A:H,8,FALSE),D3284)</f>
        <v>48.007027458708592</v>
      </c>
    </row>
    <row r="3285" spans="1:12" x14ac:dyDescent="0.3">
      <c r="A3285" t="s">
        <v>9135</v>
      </c>
      <c r="B3285" t="s">
        <v>7131</v>
      </c>
      <c r="C3285" t="s">
        <v>4507</v>
      </c>
      <c r="D3285" s="3">
        <v>5</v>
      </c>
      <c r="E3285" s="3" t="s">
        <v>6623</v>
      </c>
      <c r="F3285" s="9">
        <v>45363.002978703647</v>
      </c>
      <c r="G3285" s="9">
        <v>45363.747199999998</v>
      </c>
      <c r="H3285" s="9">
        <v>45363.773812036983</v>
      </c>
      <c r="I3285" s="5" t="str">
        <f>IF(VLOOKUP(B3285, 'Customer Data'!B:C,2,FALSE)='Order Data per SKU'!E3285,"","Different")</f>
        <v>Different</v>
      </c>
      <c r="J3285" s="5">
        <f>VLOOKUP(C3285,'Warehouse Data'!A:G,7,FALSE)</f>
        <v>39.99</v>
      </c>
      <c r="K3285" s="5">
        <f t="shared" si="51"/>
        <v>199.95000000000002</v>
      </c>
      <c r="L3285" s="15">
        <f>PRODUCT(VLOOKUP(C3285,'Warehouse Data'!A:H,8,FALSE),D3285)</f>
        <v>0.51531004714207285</v>
      </c>
    </row>
    <row r="3286" spans="1:12" x14ac:dyDescent="0.3">
      <c r="A3286" t="s">
        <v>9136</v>
      </c>
      <c r="B3286" t="s">
        <v>7258</v>
      </c>
      <c r="C3286" t="s">
        <v>4208</v>
      </c>
      <c r="D3286" s="3">
        <v>7</v>
      </c>
      <c r="E3286" s="3" t="s">
        <v>6653</v>
      </c>
      <c r="F3286" s="9">
        <v>45363.049978703646</v>
      </c>
      <c r="G3286" s="9">
        <v>45363.457999999999</v>
      </c>
      <c r="H3286" s="9">
        <v>45363.70483981476</v>
      </c>
      <c r="I3286" s="5" t="str">
        <f>IF(VLOOKUP(B3286, 'Customer Data'!B:C,2,FALSE)='Order Data per SKU'!E3286,"","Different")</f>
        <v>Different</v>
      </c>
      <c r="J3286" s="5">
        <f>VLOOKUP(C3286,'Warehouse Data'!A:G,7,FALSE)</f>
        <v>29.99</v>
      </c>
      <c r="K3286" s="5">
        <f t="shared" si="51"/>
        <v>209.92999999999998</v>
      </c>
      <c r="L3286" s="15">
        <f>PRODUCT(VLOOKUP(C3286,'Warehouse Data'!A:H,8,FALSE),D3286)</f>
        <v>84.066735315146559</v>
      </c>
    </row>
    <row r="3287" spans="1:12" x14ac:dyDescent="0.3">
      <c r="A3287" t="s">
        <v>9136</v>
      </c>
      <c r="B3287" t="s">
        <v>7258</v>
      </c>
      <c r="C3287" t="s">
        <v>5782</v>
      </c>
      <c r="D3287" s="3">
        <v>5</v>
      </c>
      <c r="E3287" s="3" t="s">
        <v>6653</v>
      </c>
      <c r="F3287" s="9">
        <v>45363.049978703646</v>
      </c>
      <c r="G3287" s="9">
        <v>45363.291899999997</v>
      </c>
      <c r="H3287" s="9">
        <v>45363.70483981476</v>
      </c>
      <c r="I3287" s="5" t="str">
        <f>IF(VLOOKUP(B3287, 'Customer Data'!B:C,2,FALSE)='Order Data per SKU'!E3287,"","Different")</f>
        <v>Different</v>
      </c>
      <c r="J3287" s="5">
        <f>VLOOKUP(C3287,'Warehouse Data'!A:G,7,FALSE)</f>
        <v>29.99</v>
      </c>
      <c r="K3287" s="5">
        <f t="shared" si="51"/>
        <v>149.94999999999999</v>
      </c>
      <c r="L3287" s="15">
        <f>PRODUCT(VLOOKUP(C3287,'Warehouse Data'!A:H,8,FALSE),D3287)</f>
        <v>60.003335673031756</v>
      </c>
    </row>
    <row r="3288" spans="1:12" x14ac:dyDescent="0.3">
      <c r="A3288" t="s">
        <v>9137</v>
      </c>
      <c r="B3288" t="s">
        <v>6785</v>
      </c>
      <c r="C3288" t="s">
        <v>5875</v>
      </c>
      <c r="D3288" s="3">
        <v>8</v>
      </c>
      <c r="E3288" s="3" t="s">
        <v>6648</v>
      </c>
      <c r="F3288" s="9">
        <v>45363.339978703647</v>
      </c>
      <c r="G3288" s="9">
        <v>45363.4548</v>
      </c>
      <c r="H3288" s="9">
        <v>45363.687895370313</v>
      </c>
      <c r="I3288" s="5" t="str">
        <f>IF(VLOOKUP(B3288, 'Customer Data'!B:C,2,FALSE)='Order Data per SKU'!E3288,"","Different")</f>
        <v/>
      </c>
      <c r="J3288" s="5">
        <f>VLOOKUP(C3288,'Warehouse Data'!A:G,7,FALSE)</f>
        <v>129.99</v>
      </c>
      <c r="K3288" s="5">
        <f t="shared" si="51"/>
        <v>1039.92</v>
      </c>
      <c r="L3288" s="15">
        <f>PRODUCT(VLOOKUP(C3288,'Warehouse Data'!A:H,8,FALSE),D3288)</f>
        <v>8.0398106793024482</v>
      </c>
    </row>
    <row r="3289" spans="1:12" x14ac:dyDescent="0.3">
      <c r="A3289" t="s">
        <v>9137</v>
      </c>
      <c r="B3289" t="s">
        <v>6785</v>
      </c>
      <c r="C3289" t="s">
        <v>5029</v>
      </c>
      <c r="D3289" s="3">
        <v>3</v>
      </c>
      <c r="E3289" s="3" t="s">
        <v>6648</v>
      </c>
      <c r="F3289" s="9">
        <v>45363.339978703647</v>
      </c>
      <c r="G3289" s="9">
        <v>45363.4355</v>
      </c>
      <c r="H3289" s="9">
        <v>45363.687895370313</v>
      </c>
      <c r="I3289" s="5" t="str">
        <f>IF(VLOOKUP(B3289, 'Customer Data'!B:C,2,FALSE)='Order Data per SKU'!E3289,"","Different")</f>
        <v/>
      </c>
      <c r="J3289" s="5">
        <f>VLOOKUP(C3289,'Warehouse Data'!A:G,7,FALSE)</f>
        <v>18.989999999999998</v>
      </c>
      <c r="K3289" s="5">
        <f t="shared" si="51"/>
        <v>56.97</v>
      </c>
      <c r="L3289" s="15">
        <f>PRODUCT(VLOOKUP(C3289,'Warehouse Data'!A:H,8,FALSE),D3289)</f>
        <v>72.008350727357865</v>
      </c>
    </row>
    <row r="3290" spans="1:12" x14ac:dyDescent="0.3">
      <c r="A3290" t="s">
        <v>9138</v>
      </c>
      <c r="B3290" t="s">
        <v>6891</v>
      </c>
      <c r="C3290" t="s">
        <v>5044</v>
      </c>
      <c r="D3290" s="3">
        <v>5</v>
      </c>
      <c r="E3290" s="3" t="s">
        <v>6640</v>
      </c>
      <c r="F3290" s="9">
        <v>45363.78197870365</v>
      </c>
      <c r="G3290" s="9">
        <v>45363.791599999997</v>
      </c>
      <c r="H3290" s="9">
        <v>45363.902117592537</v>
      </c>
      <c r="I3290" s="5" t="str">
        <f>IF(VLOOKUP(B3290, 'Customer Data'!B:C,2,FALSE)='Order Data per SKU'!E3290,"","Different")</f>
        <v/>
      </c>
      <c r="J3290" s="5">
        <f>VLOOKUP(C3290,'Warehouse Data'!A:G,7,FALSE)</f>
        <v>24.99</v>
      </c>
      <c r="K3290" s="5">
        <f t="shared" si="51"/>
        <v>124.94999999999999</v>
      </c>
      <c r="L3290" s="15">
        <f>PRODUCT(VLOOKUP(C3290,'Warehouse Data'!A:H,8,FALSE),D3290)</f>
        <v>2.5060085393616172</v>
      </c>
    </row>
    <row r="3291" spans="1:12" x14ac:dyDescent="0.3">
      <c r="A3291" t="s">
        <v>9139</v>
      </c>
      <c r="B3291" t="s">
        <v>6901</v>
      </c>
      <c r="C3291" t="s">
        <v>3927</v>
      </c>
      <c r="D3291" s="3">
        <v>6</v>
      </c>
      <c r="E3291" s="3" t="s">
        <v>6651</v>
      </c>
      <c r="F3291" s="9">
        <v>45364.125978703647</v>
      </c>
      <c r="G3291" s="9">
        <v>45364.287199999999</v>
      </c>
      <c r="H3291" s="9">
        <v>45365.097506481427</v>
      </c>
      <c r="I3291" s="5" t="str">
        <f>IF(VLOOKUP(B3291, 'Customer Data'!B:C,2,FALSE)='Order Data per SKU'!E3291,"","Different")</f>
        <v/>
      </c>
      <c r="J3291" s="5">
        <f>VLOOKUP(C3291,'Warehouse Data'!A:G,7,FALSE)</f>
        <v>49.99</v>
      </c>
      <c r="K3291" s="5">
        <f t="shared" si="51"/>
        <v>299.94</v>
      </c>
      <c r="L3291" s="15">
        <f>PRODUCT(VLOOKUP(C3291,'Warehouse Data'!A:H,8,FALSE),D3291)</f>
        <v>228.04044614426766</v>
      </c>
    </row>
    <row r="3292" spans="1:12" x14ac:dyDescent="0.3">
      <c r="A3292" t="s">
        <v>9139</v>
      </c>
      <c r="B3292" t="s">
        <v>6901</v>
      </c>
      <c r="C3292" t="s">
        <v>4728</v>
      </c>
      <c r="D3292" s="3">
        <v>4</v>
      </c>
      <c r="E3292" s="3" t="s">
        <v>6651</v>
      </c>
      <c r="F3292" s="9">
        <v>45364.125978703647</v>
      </c>
      <c r="G3292" s="9">
        <v>45364.804300000003</v>
      </c>
      <c r="H3292" s="9">
        <v>45365.097506481427</v>
      </c>
      <c r="I3292" s="5" t="str">
        <f>IF(VLOOKUP(B3292, 'Customer Data'!B:C,2,FALSE)='Order Data per SKU'!E3292,"","Different")</f>
        <v/>
      </c>
      <c r="J3292" s="5">
        <f>VLOOKUP(C3292,'Warehouse Data'!A:G,7,FALSE)</f>
        <v>10.99</v>
      </c>
      <c r="K3292" s="5">
        <f t="shared" si="51"/>
        <v>43.96</v>
      </c>
      <c r="L3292" s="15">
        <f>PRODUCT(VLOOKUP(C3292,'Warehouse Data'!A:H,8,FALSE),D3292)</f>
        <v>140.00765051227256</v>
      </c>
    </row>
    <row r="3293" spans="1:12" x14ac:dyDescent="0.3">
      <c r="A3293" t="s">
        <v>9140</v>
      </c>
      <c r="B3293" t="s">
        <v>6940</v>
      </c>
      <c r="C3293" t="s">
        <v>5717</v>
      </c>
      <c r="D3293" s="3">
        <v>6</v>
      </c>
      <c r="E3293" s="3" t="s">
        <v>6656</v>
      </c>
      <c r="F3293" s="9">
        <v>45364.166978703644</v>
      </c>
      <c r="G3293" s="9">
        <v>45364.209000000003</v>
      </c>
      <c r="H3293" s="9">
        <v>45364.240589814755</v>
      </c>
      <c r="I3293" s="5" t="str">
        <f>IF(VLOOKUP(B3293, 'Customer Data'!B:C,2,FALSE)='Order Data per SKU'!E3293,"","Different")</f>
        <v/>
      </c>
      <c r="J3293" s="5">
        <f>VLOOKUP(C3293,'Warehouse Data'!A:G,7,FALSE)</f>
        <v>119.99</v>
      </c>
      <c r="K3293" s="5">
        <f t="shared" si="51"/>
        <v>719.93999999999994</v>
      </c>
      <c r="L3293" s="15">
        <f>PRODUCT(VLOOKUP(C3293,'Warehouse Data'!A:H,8,FALSE),D3293)</f>
        <v>150.03748939729647</v>
      </c>
    </row>
    <row r="3294" spans="1:12" x14ac:dyDescent="0.3">
      <c r="A3294" t="s">
        <v>9140</v>
      </c>
      <c r="B3294" t="s">
        <v>6940</v>
      </c>
      <c r="C3294" t="s">
        <v>3918</v>
      </c>
      <c r="D3294" s="3">
        <v>4</v>
      </c>
      <c r="E3294" s="3" t="s">
        <v>6656</v>
      </c>
      <c r="F3294" s="9">
        <v>45364.166978703644</v>
      </c>
      <c r="G3294" s="9">
        <v>45364.186600000001</v>
      </c>
      <c r="H3294" s="9">
        <v>45364.240589814755</v>
      </c>
      <c r="I3294" s="5" t="str">
        <f>IF(VLOOKUP(B3294, 'Customer Data'!B:C,2,FALSE)='Order Data per SKU'!E3294,"","Different")</f>
        <v/>
      </c>
      <c r="J3294" s="5">
        <f>VLOOKUP(C3294,'Warehouse Data'!A:G,7,FALSE)</f>
        <v>49.99</v>
      </c>
      <c r="K3294" s="5">
        <f t="shared" si="51"/>
        <v>199.96</v>
      </c>
      <c r="L3294" s="15">
        <f>PRODUCT(VLOOKUP(C3294,'Warehouse Data'!A:H,8,FALSE),D3294)</f>
        <v>7.2080533104470579</v>
      </c>
    </row>
    <row r="3295" spans="1:12" x14ac:dyDescent="0.3">
      <c r="A3295" t="s">
        <v>9141</v>
      </c>
      <c r="B3295" t="s">
        <v>7265</v>
      </c>
      <c r="C3295" t="s">
        <v>3427</v>
      </c>
      <c r="D3295" s="3">
        <v>7</v>
      </c>
      <c r="E3295" s="3" t="s">
        <v>6623</v>
      </c>
      <c r="F3295" s="9">
        <v>45364.440978703642</v>
      </c>
      <c r="G3295" s="9">
        <v>45364.528200000001</v>
      </c>
      <c r="H3295" s="9">
        <v>45364.543062036973</v>
      </c>
      <c r="I3295" s="5" t="str">
        <f>IF(VLOOKUP(B3295, 'Customer Data'!B:C,2,FALSE)='Order Data per SKU'!E3295,"","Different")</f>
        <v/>
      </c>
      <c r="J3295" s="5">
        <f>VLOOKUP(C3295,'Warehouse Data'!A:G,7,FALSE)</f>
        <v>45.99</v>
      </c>
      <c r="K3295" s="5">
        <f t="shared" si="51"/>
        <v>321.93</v>
      </c>
      <c r="L3295" s="15">
        <f>PRODUCT(VLOOKUP(C3295,'Warehouse Data'!A:H,8,FALSE),D3295)</f>
        <v>0.76497709451608531</v>
      </c>
    </row>
    <row r="3296" spans="1:12" x14ac:dyDescent="0.3">
      <c r="A3296" t="s">
        <v>9141</v>
      </c>
      <c r="B3296" t="s">
        <v>7265</v>
      </c>
      <c r="C3296" t="s">
        <v>3757</v>
      </c>
      <c r="D3296" s="3">
        <v>4</v>
      </c>
      <c r="E3296" s="3" t="s">
        <v>6623</v>
      </c>
      <c r="F3296" s="9">
        <v>45364.440978703642</v>
      </c>
      <c r="G3296" s="9">
        <v>45364.509599999998</v>
      </c>
      <c r="H3296" s="9">
        <v>45364.543062036973</v>
      </c>
      <c r="I3296" s="5" t="str">
        <f>IF(VLOOKUP(B3296, 'Customer Data'!B:C,2,FALSE)='Order Data per SKU'!E3296,"","Different")</f>
        <v/>
      </c>
      <c r="J3296" s="5">
        <f>VLOOKUP(C3296,'Warehouse Data'!A:G,7,FALSE)</f>
        <v>22.99</v>
      </c>
      <c r="K3296" s="5">
        <f t="shared" si="51"/>
        <v>91.96</v>
      </c>
      <c r="L3296" s="15">
        <f>PRODUCT(VLOOKUP(C3296,'Warehouse Data'!A:H,8,FALSE),D3296)</f>
        <v>0.40316180399200541</v>
      </c>
    </row>
    <row r="3297" spans="1:12" x14ac:dyDescent="0.3">
      <c r="A3297" t="s">
        <v>9142</v>
      </c>
      <c r="B3297" t="s">
        <v>7018</v>
      </c>
      <c r="C3297" t="s">
        <v>3958</v>
      </c>
      <c r="D3297" s="3">
        <v>7</v>
      </c>
      <c r="E3297" s="3" t="s">
        <v>6623</v>
      </c>
      <c r="F3297" s="9">
        <v>45364.518978703643</v>
      </c>
      <c r="G3297" s="9">
        <v>45364.7327</v>
      </c>
      <c r="H3297" s="9">
        <v>45365.482173148084</v>
      </c>
      <c r="I3297" s="5" t="str">
        <f>IF(VLOOKUP(B3297, 'Customer Data'!B:C,2,FALSE)='Order Data per SKU'!E3297,"","Different")</f>
        <v/>
      </c>
      <c r="J3297" s="5">
        <f>VLOOKUP(C3297,'Warehouse Data'!A:G,7,FALSE)</f>
        <v>39.99</v>
      </c>
      <c r="K3297" s="5">
        <f t="shared" si="51"/>
        <v>279.93</v>
      </c>
      <c r="L3297" s="15">
        <f>PRODUCT(VLOOKUP(C3297,'Warehouse Data'!A:H,8,FALSE),D3297)</f>
        <v>3.5262342219197809</v>
      </c>
    </row>
    <row r="3298" spans="1:12" x14ac:dyDescent="0.3">
      <c r="A3298" t="s">
        <v>9142</v>
      </c>
      <c r="B3298" t="s">
        <v>7018</v>
      </c>
      <c r="C3298" t="s">
        <v>5601</v>
      </c>
      <c r="D3298" s="3">
        <v>4</v>
      </c>
      <c r="E3298" s="3" t="s">
        <v>6623</v>
      </c>
      <c r="F3298" s="9">
        <v>45364.518978703643</v>
      </c>
      <c r="G3298" s="9">
        <v>45365.017599999999</v>
      </c>
      <c r="H3298" s="9">
        <v>45365.482173148084</v>
      </c>
      <c r="I3298" s="5" t="str">
        <f>IF(VLOOKUP(B3298, 'Customer Data'!B:C,2,FALSE)='Order Data per SKU'!E3298,"","Different")</f>
        <v/>
      </c>
      <c r="J3298" s="5">
        <f>VLOOKUP(C3298,'Warehouse Data'!A:G,7,FALSE)</f>
        <v>24.99</v>
      </c>
      <c r="K3298" s="5">
        <f t="shared" si="51"/>
        <v>99.96</v>
      </c>
      <c r="L3298" s="15">
        <f>PRODUCT(VLOOKUP(C3298,'Warehouse Data'!A:H,8,FALSE),D3298)</f>
        <v>32.030536395572952</v>
      </c>
    </row>
    <row r="3299" spans="1:12" x14ac:dyDescent="0.3">
      <c r="A3299" t="s">
        <v>9142</v>
      </c>
      <c r="B3299" t="s">
        <v>7018</v>
      </c>
      <c r="C3299" t="s">
        <v>5580</v>
      </c>
      <c r="D3299" s="3">
        <v>8</v>
      </c>
      <c r="E3299" s="3" t="s">
        <v>6623</v>
      </c>
      <c r="F3299" s="9">
        <v>45364.518978703643</v>
      </c>
      <c r="G3299" s="9">
        <v>45364.990299999998</v>
      </c>
      <c r="H3299" s="9">
        <v>45365.482173148084</v>
      </c>
      <c r="I3299" s="5" t="str">
        <f>IF(VLOOKUP(B3299, 'Customer Data'!B:C,2,FALSE)='Order Data per SKU'!E3299,"","Different")</f>
        <v/>
      </c>
      <c r="J3299" s="5">
        <f>VLOOKUP(C3299,'Warehouse Data'!A:G,7,FALSE)</f>
        <v>34.99</v>
      </c>
      <c r="K3299" s="5">
        <f t="shared" si="51"/>
        <v>279.92</v>
      </c>
      <c r="L3299" s="15">
        <f>PRODUCT(VLOOKUP(C3299,'Warehouse Data'!A:H,8,FALSE),D3299)</f>
        <v>2.4776651604365121</v>
      </c>
    </row>
    <row r="3300" spans="1:12" x14ac:dyDescent="0.3">
      <c r="A3300" t="s">
        <v>9142</v>
      </c>
      <c r="B3300" t="s">
        <v>7018</v>
      </c>
      <c r="C3300" t="s">
        <v>4615</v>
      </c>
      <c r="D3300" s="3">
        <v>2</v>
      </c>
      <c r="E3300" s="3" t="s">
        <v>6623</v>
      </c>
      <c r="F3300" s="9">
        <v>45364.518978703643</v>
      </c>
      <c r="G3300" s="9">
        <v>45365.362800000003</v>
      </c>
      <c r="H3300" s="9">
        <v>45365.482173148084</v>
      </c>
      <c r="I3300" s="5" t="str">
        <f>IF(VLOOKUP(B3300, 'Customer Data'!B:C,2,FALSE)='Order Data per SKU'!E3300,"","Different")</f>
        <v/>
      </c>
      <c r="J3300" s="5">
        <f>VLOOKUP(C3300,'Warehouse Data'!A:G,7,FALSE)</f>
        <v>6.99</v>
      </c>
      <c r="K3300" s="5">
        <f t="shared" si="51"/>
        <v>13.98</v>
      </c>
      <c r="L3300" s="15">
        <f>PRODUCT(VLOOKUP(C3300,'Warehouse Data'!A:H,8,FALSE),D3300)</f>
        <v>2.0166146209669829</v>
      </c>
    </row>
    <row r="3301" spans="1:12" x14ac:dyDescent="0.3">
      <c r="A3301" t="s">
        <v>9143</v>
      </c>
      <c r="B3301" t="s">
        <v>6945</v>
      </c>
      <c r="C3301" t="s">
        <v>3237</v>
      </c>
      <c r="D3301" s="3">
        <v>4</v>
      </c>
      <c r="E3301" s="3" t="s">
        <v>6640</v>
      </c>
      <c r="F3301" s="9">
        <v>45364.811978703641</v>
      </c>
      <c r="G3301" s="9">
        <v>45365.093699999998</v>
      </c>
      <c r="H3301" s="9">
        <v>45365.373784259195</v>
      </c>
      <c r="I3301" s="5" t="str">
        <f>IF(VLOOKUP(B3301, 'Customer Data'!B:C,2,FALSE)='Order Data per SKU'!E3301,"","Different")</f>
        <v>Different</v>
      </c>
      <c r="J3301" s="5">
        <f>VLOOKUP(C3301,'Warehouse Data'!A:G,7,FALSE)</f>
        <v>21.99</v>
      </c>
      <c r="K3301" s="5">
        <f t="shared" si="51"/>
        <v>87.96</v>
      </c>
      <c r="L3301" s="15">
        <f>PRODUCT(VLOOKUP(C3301,'Warehouse Data'!A:H,8,FALSE),D3301)</f>
        <v>0.808907588853647</v>
      </c>
    </row>
    <row r="3302" spans="1:12" x14ac:dyDescent="0.3">
      <c r="A3302" t="s">
        <v>9143</v>
      </c>
      <c r="B3302" t="s">
        <v>6945</v>
      </c>
      <c r="C3302" t="s">
        <v>5270</v>
      </c>
      <c r="D3302" s="3">
        <v>6</v>
      </c>
      <c r="E3302" s="3" t="s">
        <v>6640</v>
      </c>
      <c r="F3302" s="9">
        <v>45364.811978703641</v>
      </c>
      <c r="G3302" s="9">
        <v>45365.313699999999</v>
      </c>
      <c r="H3302" s="9">
        <v>45365.373784259195</v>
      </c>
      <c r="I3302" s="5" t="str">
        <f>IF(VLOOKUP(B3302, 'Customer Data'!B:C,2,FALSE)='Order Data per SKU'!E3302,"","Different")</f>
        <v>Different</v>
      </c>
      <c r="J3302" s="5">
        <f>VLOOKUP(C3302,'Warehouse Data'!A:G,7,FALSE)</f>
        <v>27.99</v>
      </c>
      <c r="K3302" s="5">
        <f t="shared" si="51"/>
        <v>167.94</v>
      </c>
      <c r="L3302" s="15">
        <f>PRODUCT(VLOOKUP(C3302,'Warehouse Data'!A:H,8,FALSE),D3302)</f>
        <v>1.5167281483621089</v>
      </c>
    </row>
    <row r="3303" spans="1:12" x14ac:dyDescent="0.3">
      <c r="A3303" t="s">
        <v>9144</v>
      </c>
      <c r="B3303" t="s">
        <v>7222</v>
      </c>
      <c r="C3303" t="s">
        <v>3502</v>
      </c>
      <c r="D3303" s="3">
        <v>3</v>
      </c>
      <c r="E3303" s="3" t="s">
        <v>6638</v>
      </c>
      <c r="F3303" s="9">
        <v>45365.23397870364</v>
      </c>
      <c r="G3303" s="9">
        <v>45365.823799999998</v>
      </c>
      <c r="H3303" s="9">
        <v>45365.828423148087</v>
      </c>
      <c r="I3303" s="5" t="str">
        <f>IF(VLOOKUP(B3303, 'Customer Data'!B:C,2,FALSE)='Order Data per SKU'!E3303,"","Different")</f>
        <v/>
      </c>
      <c r="J3303" s="5">
        <f>VLOOKUP(C3303,'Warehouse Data'!A:G,7,FALSE)</f>
        <v>179.99</v>
      </c>
      <c r="K3303" s="5">
        <f t="shared" si="51"/>
        <v>539.97</v>
      </c>
      <c r="L3303" s="15">
        <f>PRODUCT(VLOOKUP(C3303,'Warehouse Data'!A:H,8,FALSE),D3303)</f>
        <v>9.0138317442544498</v>
      </c>
    </row>
    <row r="3304" spans="1:12" x14ac:dyDescent="0.3">
      <c r="A3304" t="s">
        <v>9145</v>
      </c>
      <c r="B3304" t="s">
        <v>6951</v>
      </c>
      <c r="C3304" t="s">
        <v>5484</v>
      </c>
      <c r="D3304" s="3">
        <v>5</v>
      </c>
      <c r="E3304" s="3" t="s">
        <v>6663</v>
      </c>
      <c r="F3304" s="9">
        <v>45365.498978703639</v>
      </c>
      <c r="G3304" s="9">
        <v>45366.211300000003</v>
      </c>
      <c r="H3304" s="9">
        <v>45366.289950925864</v>
      </c>
      <c r="I3304" s="5" t="str">
        <f>IF(VLOOKUP(B3304, 'Customer Data'!B:C,2,FALSE)='Order Data per SKU'!E3304,"","Different")</f>
        <v/>
      </c>
      <c r="J3304" s="5">
        <f>VLOOKUP(C3304,'Warehouse Data'!A:G,7,FALSE)</f>
        <v>19.989999999999998</v>
      </c>
      <c r="K3304" s="5">
        <f t="shared" si="51"/>
        <v>99.949999999999989</v>
      </c>
      <c r="L3304" s="15">
        <f>PRODUCT(VLOOKUP(C3304,'Warehouse Data'!A:H,8,FALSE),D3304)</f>
        <v>15.042860014233369</v>
      </c>
    </row>
    <row r="3305" spans="1:12" x14ac:dyDescent="0.3">
      <c r="A3305" t="s">
        <v>9145</v>
      </c>
      <c r="B3305" t="s">
        <v>6951</v>
      </c>
      <c r="C3305" t="s">
        <v>5453</v>
      </c>
      <c r="D3305" s="3">
        <v>5</v>
      </c>
      <c r="E3305" s="3" t="s">
        <v>6663</v>
      </c>
      <c r="F3305" s="9">
        <v>45365.498978703639</v>
      </c>
      <c r="G3305" s="9">
        <v>45365.539299999997</v>
      </c>
      <c r="H3305" s="9">
        <v>45366.289950925864</v>
      </c>
      <c r="I3305" s="5" t="str">
        <f>IF(VLOOKUP(B3305, 'Customer Data'!B:C,2,FALSE)='Order Data per SKU'!E3305,"","Different")</f>
        <v/>
      </c>
      <c r="J3305" s="5">
        <f>VLOOKUP(C3305,'Warehouse Data'!A:G,7,FALSE)</f>
        <v>34.99</v>
      </c>
      <c r="K3305" s="5">
        <f t="shared" si="51"/>
        <v>174.95000000000002</v>
      </c>
      <c r="L3305" s="15">
        <f>PRODUCT(VLOOKUP(C3305,'Warehouse Data'!A:H,8,FALSE),D3305)</f>
        <v>5.0156357293120815</v>
      </c>
    </row>
    <row r="3306" spans="1:12" x14ac:dyDescent="0.3">
      <c r="A3306" t="s">
        <v>9146</v>
      </c>
      <c r="B3306" t="s">
        <v>7100</v>
      </c>
      <c r="C3306" t="s">
        <v>4014</v>
      </c>
      <c r="D3306" s="3">
        <v>5</v>
      </c>
      <c r="E3306" s="3" t="s">
        <v>6628</v>
      </c>
      <c r="F3306" s="9">
        <v>45365.587978703639</v>
      </c>
      <c r="G3306" s="9">
        <v>45365.770499999999</v>
      </c>
      <c r="H3306" s="9">
        <v>45365.806728703639</v>
      </c>
      <c r="I3306" s="5" t="str">
        <f>IF(VLOOKUP(B3306, 'Customer Data'!B:C,2,FALSE)='Order Data per SKU'!E3306,"","Different")</f>
        <v>Different</v>
      </c>
      <c r="J3306" s="5">
        <f>VLOOKUP(C3306,'Warehouse Data'!A:G,7,FALSE)</f>
        <v>89.99</v>
      </c>
      <c r="K3306" s="5">
        <f t="shared" si="51"/>
        <v>449.95</v>
      </c>
      <c r="L3306" s="15">
        <f>PRODUCT(VLOOKUP(C3306,'Warehouse Data'!A:H,8,FALSE),D3306)</f>
        <v>0.50061383105192991</v>
      </c>
    </row>
    <row r="3307" spans="1:12" x14ac:dyDescent="0.3">
      <c r="A3307" t="s">
        <v>9147</v>
      </c>
      <c r="B3307" t="s">
        <v>6925</v>
      </c>
      <c r="C3307" t="s">
        <v>4725</v>
      </c>
      <c r="D3307" s="3">
        <v>7</v>
      </c>
      <c r="E3307" s="3" t="s">
        <v>6648</v>
      </c>
      <c r="F3307" s="9">
        <v>45366.084978703642</v>
      </c>
      <c r="G3307" s="9">
        <v>45366.444000000003</v>
      </c>
      <c r="H3307" s="9">
        <v>45366.778728703641</v>
      </c>
      <c r="I3307" s="5" t="str">
        <f>IF(VLOOKUP(B3307, 'Customer Data'!B:C,2,FALSE)='Order Data per SKU'!E3307,"","Different")</f>
        <v>Different</v>
      </c>
      <c r="J3307" s="5">
        <f>VLOOKUP(C3307,'Warehouse Data'!A:G,7,FALSE)</f>
        <v>11.99</v>
      </c>
      <c r="K3307" s="5">
        <f t="shared" si="51"/>
        <v>83.93</v>
      </c>
      <c r="L3307" s="15">
        <f>PRODUCT(VLOOKUP(C3307,'Warehouse Data'!A:H,8,FALSE),D3307)</f>
        <v>84.005532715301754</v>
      </c>
    </row>
    <row r="3308" spans="1:12" x14ac:dyDescent="0.3">
      <c r="A3308" t="s">
        <v>9147</v>
      </c>
      <c r="B3308" t="s">
        <v>6925</v>
      </c>
      <c r="C3308" t="s">
        <v>4372</v>
      </c>
      <c r="D3308" s="3">
        <v>1</v>
      </c>
      <c r="E3308" s="3" t="s">
        <v>6648</v>
      </c>
      <c r="F3308" s="9">
        <v>45366.084978703642</v>
      </c>
      <c r="G3308" s="9">
        <v>45366.301099999997</v>
      </c>
      <c r="H3308" s="9">
        <v>45366.778728703641</v>
      </c>
      <c r="I3308" s="5" t="str">
        <f>IF(VLOOKUP(B3308, 'Customer Data'!B:C,2,FALSE)='Order Data per SKU'!E3308,"","Different")</f>
        <v>Different</v>
      </c>
      <c r="J3308" s="5">
        <f>VLOOKUP(C3308,'Warehouse Data'!A:G,7,FALSE)</f>
        <v>14.99</v>
      </c>
      <c r="K3308" s="5">
        <f t="shared" si="51"/>
        <v>14.99</v>
      </c>
      <c r="L3308" s="15">
        <f>PRODUCT(VLOOKUP(C3308,'Warehouse Data'!A:H,8,FALSE),D3308)</f>
        <v>0.75484944756894512</v>
      </c>
    </row>
    <row r="3309" spans="1:12" x14ac:dyDescent="0.3">
      <c r="A3309" t="s">
        <v>9147</v>
      </c>
      <c r="B3309" t="s">
        <v>6925</v>
      </c>
      <c r="C3309" t="s">
        <v>5766</v>
      </c>
      <c r="D3309" s="3">
        <v>6</v>
      </c>
      <c r="E3309" s="3" t="s">
        <v>6648</v>
      </c>
      <c r="F3309" s="9">
        <v>45366.084978703642</v>
      </c>
      <c r="G3309" s="9">
        <v>45366.665999999997</v>
      </c>
      <c r="H3309" s="9">
        <v>45366.778728703641</v>
      </c>
      <c r="I3309" s="5" t="str">
        <f>IF(VLOOKUP(B3309, 'Customer Data'!B:C,2,FALSE)='Order Data per SKU'!E3309,"","Different")</f>
        <v>Different</v>
      </c>
      <c r="J3309" s="5">
        <f>VLOOKUP(C3309,'Warehouse Data'!A:G,7,FALSE)</f>
        <v>59.99</v>
      </c>
      <c r="K3309" s="5">
        <f t="shared" si="51"/>
        <v>359.94</v>
      </c>
      <c r="L3309" s="15">
        <f>PRODUCT(VLOOKUP(C3309,'Warehouse Data'!A:H,8,FALSE),D3309)</f>
        <v>108.05961091569966</v>
      </c>
    </row>
    <row r="3310" spans="1:12" x14ac:dyDescent="0.3">
      <c r="A3310" t="s">
        <v>9148</v>
      </c>
      <c r="B3310" t="s">
        <v>7068</v>
      </c>
      <c r="C3310" t="s">
        <v>4863</v>
      </c>
      <c r="D3310" s="3">
        <v>4</v>
      </c>
      <c r="E3310" s="3" t="s">
        <v>6623</v>
      </c>
      <c r="F3310" s="9">
        <v>45366.372978703643</v>
      </c>
      <c r="G3310" s="9">
        <v>45366.491000000002</v>
      </c>
      <c r="H3310" s="9">
        <v>45367.157006481422</v>
      </c>
      <c r="I3310" s="5" t="str">
        <f>IF(VLOOKUP(B3310, 'Customer Data'!B:C,2,FALSE)='Order Data per SKU'!E3310,"","Different")</f>
        <v/>
      </c>
      <c r="J3310" s="5">
        <f>VLOOKUP(C3310,'Warehouse Data'!A:G,7,FALSE)</f>
        <v>4.99</v>
      </c>
      <c r="K3310" s="5">
        <f t="shared" si="51"/>
        <v>19.96</v>
      </c>
      <c r="L3310" s="15">
        <f>PRODUCT(VLOOKUP(C3310,'Warehouse Data'!A:H,8,FALSE),D3310)</f>
        <v>2.020725214050433</v>
      </c>
    </row>
    <row r="3311" spans="1:12" x14ac:dyDescent="0.3">
      <c r="A3311" t="s">
        <v>9148</v>
      </c>
      <c r="B3311" t="s">
        <v>7068</v>
      </c>
      <c r="C3311" t="s">
        <v>3683</v>
      </c>
      <c r="D3311" s="3">
        <v>7</v>
      </c>
      <c r="E3311" s="3" t="s">
        <v>6623</v>
      </c>
      <c r="F3311" s="9">
        <v>45366.372978703643</v>
      </c>
      <c r="G3311" s="9">
        <v>45366.542000000001</v>
      </c>
      <c r="H3311" s="9">
        <v>45367.157006481422</v>
      </c>
      <c r="I3311" s="5" t="str">
        <f>IF(VLOOKUP(B3311, 'Customer Data'!B:C,2,FALSE)='Order Data per SKU'!E3311,"","Different")</f>
        <v/>
      </c>
      <c r="J3311" s="5">
        <f>VLOOKUP(C3311,'Warehouse Data'!A:G,7,FALSE)</f>
        <v>11.99</v>
      </c>
      <c r="K3311" s="5">
        <f t="shared" si="51"/>
        <v>83.93</v>
      </c>
      <c r="L3311" s="15">
        <f>PRODUCT(VLOOKUP(C3311,'Warehouse Data'!A:H,8,FALSE),D3311)</f>
        <v>3.5687734905500372</v>
      </c>
    </row>
    <row r="3312" spans="1:12" x14ac:dyDescent="0.3">
      <c r="A3312" t="s">
        <v>9149</v>
      </c>
      <c r="B3312" t="s">
        <v>7188</v>
      </c>
      <c r="C3312" t="s">
        <v>4637</v>
      </c>
      <c r="D3312" s="3">
        <v>5</v>
      </c>
      <c r="E3312" s="3" t="s">
        <v>6660</v>
      </c>
      <c r="F3312" s="9">
        <v>45366.840978703643</v>
      </c>
      <c r="G3312" s="9">
        <v>45367.3727</v>
      </c>
      <c r="H3312" s="9">
        <v>45367.643062036979</v>
      </c>
      <c r="I3312" s="5" t="str">
        <f>IF(VLOOKUP(B3312, 'Customer Data'!B:C,2,FALSE)='Order Data per SKU'!E3312,"","Different")</f>
        <v/>
      </c>
      <c r="J3312" s="5">
        <f>VLOOKUP(C3312,'Warehouse Data'!A:G,7,FALSE)</f>
        <v>9.99</v>
      </c>
      <c r="K3312" s="5">
        <f t="shared" si="51"/>
        <v>49.95</v>
      </c>
      <c r="L3312" s="15">
        <f>PRODUCT(VLOOKUP(C3312,'Warehouse Data'!A:H,8,FALSE),D3312)</f>
        <v>12.518601937082213</v>
      </c>
    </row>
    <row r="3313" spans="1:12" x14ac:dyDescent="0.3">
      <c r="A3313" t="s">
        <v>9149</v>
      </c>
      <c r="B3313" t="s">
        <v>7188</v>
      </c>
      <c r="C3313" t="s">
        <v>3265</v>
      </c>
      <c r="D3313" s="3">
        <v>5</v>
      </c>
      <c r="E3313" s="3" t="s">
        <v>6660</v>
      </c>
      <c r="F3313" s="9">
        <v>45366.840978703643</v>
      </c>
      <c r="G3313" s="9">
        <v>45367.340199999999</v>
      </c>
      <c r="H3313" s="9">
        <v>45367.643062036979</v>
      </c>
      <c r="I3313" s="5" t="str">
        <f>IF(VLOOKUP(B3313, 'Customer Data'!B:C,2,FALSE)='Order Data per SKU'!E3313,"","Different")</f>
        <v/>
      </c>
      <c r="J3313" s="5">
        <f>VLOOKUP(C3313,'Warehouse Data'!A:G,7,FALSE)</f>
        <v>29.99</v>
      </c>
      <c r="K3313" s="5">
        <f t="shared" si="51"/>
        <v>149.94999999999999</v>
      </c>
      <c r="L3313" s="15">
        <f>PRODUCT(VLOOKUP(C3313,'Warehouse Data'!A:H,8,FALSE),D3313)</f>
        <v>150.0037169779219</v>
      </c>
    </row>
    <row r="3314" spans="1:12" x14ac:dyDescent="0.3">
      <c r="A3314" t="s">
        <v>9149</v>
      </c>
      <c r="B3314" t="s">
        <v>7188</v>
      </c>
      <c r="C3314" t="s">
        <v>5344</v>
      </c>
      <c r="D3314" s="3">
        <v>3</v>
      </c>
      <c r="E3314" s="3" t="s">
        <v>6660</v>
      </c>
      <c r="F3314" s="9">
        <v>45366.840978703643</v>
      </c>
      <c r="G3314" s="9">
        <v>45367.203699999998</v>
      </c>
      <c r="H3314" s="9">
        <v>45367.643062036979</v>
      </c>
      <c r="I3314" s="5" t="str">
        <f>IF(VLOOKUP(B3314, 'Customer Data'!B:C,2,FALSE)='Order Data per SKU'!E3314,"","Different")</f>
        <v/>
      </c>
      <c r="J3314" s="5">
        <f>VLOOKUP(C3314,'Warehouse Data'!A:G,7,FALSE)</f>
        <v>22.99</v>
      </c>
      <c r="K3314" s="5">
        <f t="shared" si="51"/>
        <v>68.97</v>
      </c>
      <c r="L3314" s="15">
        <f>PRODUCT(VLOOKUP(C3314,'Warehouse Data'!A:H,8,FALSE),D3314)</f>
        <v>1.8182726643758236</v>
      </c>
    </row>
    <row r="3315" spans="1:12" x14ac:dyDescent="0.3">
      <c r="A3315" t="s">
        <v>9150</v>
      </c>
      <c r="B3315" t="s">
        <v>6919</v>
      </c>
      <c r="C3315" t="s">
        <v>4834</v>
      </c>
      <c r="D3315" s="3">
        <v>10</v>
      </c>
      <c r="E3315" s="3" t="s">
        <v>6627</v>
      </c>
      <c r="F3315" s="9">
        <v>45367.123978703647</v>
      </c>
      <c r="G3315" s="9">
        <v>45367.444900000002</v>
      </c>
      <c r="H3315" s="9">
        <v>45368.110784259203</v>
      </c>
      <c r="I3315" s="5" t="str">
        <f>IF(VLOOKUP(B3315, 'Customer Data'!B:C,2,FALSE)='Order Data per SKU'!E3315,"","Different")</f>
        <v/>
      </c>
      <c r="J3315" s="5">
        <f>VLOOKUP(C3315,'Warehouse Data'!A:G,7,FALSE)</f>
        <v>10.99</v>
      </c>
      <c r="K3315" s="5">
        <f t="shared" si="51"/>
        <v>109.9</v>
      </c>
      <c r="L3315" s="15">
        <f>PRODUCT(VLOOKUP(C3315,'Warehouse Data'!A:H,8,FALSE),D3315)</f>
        <v>45.042480676706106</v>
      </c>
    </row>
    <row r="3316" spans="1:12" x14ac:dyDescent="0.3">
      <c r="A3316" t="s">
        <v>9150</v>
      </c>
      <c r="B3316" t="s">
        <v>6919</v>
      </c>
      <c r="C3316" t="s">
        <v>5555</v>
      </c>
      <c r="D3316" s="3">
        <v>5</v>
      </c>
      <c r="E3316" s="3" t="s">
        <v>6627</v>
      </c>
      <c r="F3316" s="9">
        <v>45367.123978703647</v>
      </c>
      <c r="G3316" s="9">
        <v>45367.373899999999</v>
      </c>
      <c r="H3316" s="9">
        <v>45368.110784259203</v>
      </c>
      <c r="I3316" s="5" t="str">
        <f>IF(VLOOKUP(B3316, 'Customer Data'!B:C,2,FALSE)='Order Data per SKU'!E3316,"","Different")</f>
        <v/>
      </c>
      <c r="J3316" s="5">
        <f>VLOOKUP(C3316,'Warehouse Data'!A:G,7,FALSE)</f>
        <v>49.99</v>
      </c>
      <c r="K3316" s="5">
        <f t="shared" si="51"/>
        <v>249.95000000000002</v>
      </c>
      <c r="L3316" s="15">
        <f>PRODUCT(VLOOKUP(C3316,'Warehouse Data'!A:H,8,FALSE),D3316)</f>
        <v>3.0219679446201884</v>
      </c>
    </row>
    <row r="3317" spans="1:12" x14ac:dyDescent="0.3">
      <c r="A3317" t="s">
        <v>9151</v>
      </c>
      <c r="B3317" t="s">
        <v>6831</v>
      </c>
      <c r="C3317" t="s">
        <v>5033</v>
      </c>
      <c r="D3317" s="3">
        <v>2</v>
      </c>
      <c r="E3317" s="3" t="s">
        <v>6634</v>
      </c>
      <c r="F3317" s="9">
        <v>45367.252978703647</v>
      </c>
      <c r="G3317" s="9">
        <v>45368.081899999997</v>
      </c>
      <c r="H3317" s="9">
        <v>45368.217562036982</v>
      </c>
      <c r="I3317" s="5" t="str">
        <f>IF(VLOOKUP(B3317, 'Customer Data'!B:C,2,FALSE)='Order Data per SKU'!E3317,"","Different")</f>
        <v/>
      </c>
      <c r="J3317" s="5">
        <f>VLOOKUP(C3317,'Warehouse Data'!A:G,7,FALSE)</f>
        <v>14.99</v>
      </c>
      <c r="K3317" s="5">
        <f t="shared" si="51"/>
        <v>29.98</v>
      </c>
      <c r="L3317" s="15">
        <f>PRODUCT(VLOOKUP(C3317,'Warehouse Data'!A:H,8,FALSE),D3317)</f>
        <v>10.014671930442741</v>
      </c>
    </row>
    <row r="3318" spans="1:12" x14ac:dyDescent="0.3">
      <c r="A3318" t="s">
        <v>9152</v>
      </c>
      <c r="B3318" t="s">
        <v>6765</v>
      </c>
      <c r="C3318" t="s">
        <v>3392</v>
      </c>
      <c r="D3318" s="3">
        <v>3</v>
      </c>
      <c r="E3318" s="3" t="s">
        <v>6650</v>
      </c>
      <c r="F3318" s="9">
        <v>45367.71197870365</v>
      </c>
      <c r="G3318" s="9">
        <v>45368.072200000002</v>
      </c>
      <c r="H3318" s="9">
        <v>45368.21197870365</v>
      </c>
      <c r="I3318" s="5" t="str">
        <f>IF(VLOOKUP(B3318, 'Customer Data'!B:C,2,FALSE)='Order Data per SKU'!E3318,"","Different")</f>
        <v/>
      </c>
      <c r="J3318" s="5">
        <f>VLOOKUP(C3318,'Warehouse Data'!A:G,7,FALSE)</f>
        <v>19.989999999999998</v>
      </c>
      <c r="K3318" s="5">
        <f t="shared" si="51"/>
        <v>59.97</v>
      </c>
      <c r="L3318" s="15">
        <f>PRODUCT(VLOOKUP(C3318,'Warehouse Data'!A:H,8,FALSE),D3318)</f>
        <v>0.32501833717094408</v>
      </c>
    </row>
    <row r="3319" spans="1:12" x14ac:dyDescent="0.3">
      <c r="A3319" t="s">
        <v>9152</v>
      </c>
      <c r="B3319" t="s">
        <v>6765</v>
      </c>
      <c r="C3319" t="s">
        <v>4591</v>
      </c>
      <c r="D3319" s="3">
        <v>7</v>
      </c>
      <c r="E3319" s="3" t="s">
        <v>6650</v>
      </c>
      <c r="F3319" s="9">
        <v>45367.71197870365</v>
      </c>
      <c r="G3319" s="9">
        <v>45367.972000000002</v>
      </c>
      <c r="H3319" s="9">
        <v>45368.21197870365</v>
      </c>
      <c r="I3319" s="5" t="str">
        <f>IF(VLOOKUP(B3319, 'Customer Data'!B:C,2,FALSE)='Order Data per SKU'!E3319,"","Different")</f>
        <v/>
      </c>
      <c r="J3319" s="5">
        <f>VLOOKUP(C3319,'Warehouse Data'!A:G,7,FALSE)</f>
        <v>11.99</v>
      </c>
      <c r="K3319" s="5">
        <f t="shared" si="51"/>
        <v>83.93</v>
      </c>
      <c r="L3319" s="15">
        <f>PRODUCT(VLOOKUP(C3319,'Warehouse Data'!A:H,8,FALSE),D3319)</f>
        <v>35.057762247043392</v>
      </c>
    </row>
    <row r="3320" spans="1:12" x14ac:dyDescent="0.3">
      <c r="A3320" t="s">
        <v>9153</v>
      </c>
      <c r="B3320" t="s">
        <v>7223</v>
      </c>
      <c r="C3320" t="s">
        <v>4284</v>
      </c>
      <c r="D3320" s="3">
        <v>7</v>
      </c>
      <c r="E3320" s="3" t="s">
        <v>6621</v>
      </c>
      <c r="F3320" s="9">
        <v>45368.126978703651</v>
      </c>
      <c r="G3320" s="9">
        <v>45368.968699999998</v>
      </c>
      <c r="H3320" s="9">
        <v>45369.02211759254</v>
      </c>
      <c r="I3320" s="5" t="str">
        <f>IF(VLOOKUP(B3320, 'Customer Data'!B:C,2,FALSE)='Order Data per SKU'!E3320,"","Different")</f>
        <v/>
      </c>
      <c r="J3320" s="5">
        <f>VLOOKUP(C3320,'Warehouse Data'!A:G,7,FALSE)</f>
        <v>39.99</v>
      </c>
      <c r="K3320" s="5">
        <f t="shared" si="51"/>
        <v>279.93</v>
      </c>
      <c r="L3320" s="15">
        <f>PRODUCT(VLOOKUP(C3320,'Warehouse Data'!A:H,8,FALSE),D3320)</f>
        <v>210.06314620852876</v>
      </c>
    </row>
    <row r="3321" spans="1:12" x14ac:dyDescent="0.3">
      <c r="A3321" t="s">
        <v>9153</v>
      </c>
      <c r="B3321" t="s">
        <v>7223</v>
      </c>
      <c r="C3321" t="s">
        <v>3000</v>
      </c>
      <c r="D3321" s="3">
        <v>4</v>
      </c>
      <c r="E3321" s="3" t="s">
        <v>6621</v>
      </c>
      <c r="F3321" s="9">
        <v>45368.126978703651</v>
      </c>
      <c r="G3321" s="9">
        <v>45368.6296</v>
      </c>
      <c r="H3321" s="9">
        <v>45369.02211759254</v>
      </c>
      <c r="I3321" s="5" t="str">
        <f>IF(VLOOKUP(B3321, 'Customer Data'!B:C,2,FALSE)='Order Data per SKU'!E3321,"","Different")</f>
        <v/>
      </c>
      <c r="J3321" s="5">
        <f>VLOOKUP(C3321,'Warehouse Data'!A:G,7,FALSE)</f>
        <v>16.489999999999998</v>
      </c>
      <c r="K3321" s="5">
        <f t="shared" si="51"/>
        <v>65.959999999999994</v>
      </c>
      <c r="L3321" s="15">
        <f>PRODUCT(VLOOKUP(C3321,'Warehouse Data'!A:H,8,FALSE),D3321)</f>
        <v>40.023325834253434</v>
      </c>
    </row>
    <row r="3322" spans="1:12" x14ac:dyDescent="0.3">
      <c r="A3322" t="s">
        <v>9153</v>
      </c>
      <c r="B3322" t="s">
        <v>7223</v>
      </c>
      <c r="C3322" t="s">
        <v>3049</v>
      </c>
      <c r="D3322" s="3">
        <v>4</v>
      </c>
      <c r="E3322" s="3" t="s">
        <v>6621</v>
      </c>
      <c r="F3322" s="9">
        <v>45368.126978703651</v>
      </c>
      <c r="G3322" s="9">
        <v>45368.321799999998</v>
      </c>
      <c r="H3322" s="9">
        <v>45369.02211759254</v>
      </c>
      <c r="I3322" s="5" t="str">
        <f>IF(VLOOKUP(B3322, 'Customer Data'!B:C,2,FALSE)='Order Data per SKU'!E3322,"","Different")</f>
        <v/>
      </c>
      <c r="J3322" s="5">
        <f>VLOOKUP(C3322,'Warehouse Data'!A:G,7,FALSE)</f>
        <v>24.99</v>
      </c>
      <c r="K3322" s="5">
        <f t="shared" si="51"/>
        <v>99.96</v>
      </c>
      <c r="L3322" s="15">
        <f>PRODUCT(VLOOKUP(C3322,'Warehouse Data'!A:H,8,FALSE),D3322)</f>
        <v>80.029630826262448</v>
      </c>
    </row>
    <row r="3323" spans="1:12" x14ac:dyDescent="0.3">
      <c r="A3323" t="s">
        <v>9154</v>
      </c>
      <c r="B3323" t="s">
        <v>6837</v>
      </c>
      <c r="C3323" t="s">
        <v>3604</v>
      </c>
      <c r="D3323" s="3">
        <v>7</v>
      </c>
      <c r="E3323" s="3" t="s">
        <v>6653</v>
      </c>
      <c r="F3323" s="9">
        <v>45368.386978703653</v>
      </c>
      <c r="G3323" s="9">
        <v>45368.877099999998</v>
      </c>
      <c r="H3323" s="9">
        <v>45369.134200925873</v>
      </c>
      <c r="I3323" s="5" t="str">
        <f>IF(VLOOKUP(B3323, 'Customer Data'!B:C,2,FALSE)='Order Data per SKU'!E3323,"","Different")</f>
        <v/>
      </c>
      <c r="J3323" s="5">
        <f>VLOOKUP(C3323,'Warehouse Data'!A:G,7,FALSE)</f>
        <v>17.989999999999998</v>
      </c>
      <c r="K3323" s="5">
        <f t="shared" si="51"/>
        <v>125.92999999999999</v>
      </c>
      <c r="L3323" s="15">
        <f>PRODUCT(VLOOKUP(C3323,'Warehouse Data'!A:H,8,FALSE),D3323)</f>
        <v>3.5298917871774158</v>
      </c>
    </row>
    <row r="3324" spans="1:12" x14ac:dyDescent="0.3">
      <c r="A3324" t="s">
        <v>9155</v>
      </c>
      <c r="B3324" t="s">
        <v>6931</v>
      </c>
      <c r="C3324" t="s">
        <v>4297</v>
      </c>
      <c r="D3324" s="3">
        <v>7</v>
      </c>
      <c r="E3324" s="3" t="s">
        <v>6658</v>
      </c>
      <c r="F3324" s="9">
        <v>45368.667978703656</v>
      </c>
      <c r="G3324" s="9">
        <v>45368.897499999999</v>
      </c>
      <c r="H3324" s="9">
        <v>45369.456173148101</v>
      </c>
      <c r="I3324" s="5" t="str">
        <f>IF(VLOOKUP(B3324, 'Customer Data'!B:C,2,FALSE)='Order Data per SKU'!E3324,"","Different")</f>
        <v/>
      </c>
      <c r="J3324" s="5">
        <f>VLOOKUP(C3324,'Warehouse Data'!A:G,7,FALSE)</f>
        <v>45.99</v>
      </c>
      <c r="K3324" s="5">
        <f t="shared" si="51"/>
        <v>321.93</v>
      </c>
      <c r="L3324" s="15">
        <f>PRODUCT(VLOOKUP(C3324,'Warehouse Data'!A:H,8,FALSE),D3324)</f>
        <v>3.5443024705792938</v>
      </c>
    </row>
    <row r="3325" spans="1:12" x14ac:dyDescent="0.3">
      <c r="A3325" t="s">
        <v>9155</v>
      </c>
      <c r="B3325" t="s">
        <v>6931</v>
      </c>
      <c r="C3325" t="s">
        <v>4197</v>
      </c>
      <c r="D3325" s="3">
        <v>9</v>
      </c>
      <c r="E3325" s="3" t="s">
        <v>6658</v>
      </c>
      <c r="F3325" s="9">
        <v>45368.667978703656</v>
      </c>
      <c r="G3325" s="9">
        <v>45369.070500000002</v>
      </c>
      <c r="H3325" s="9">
        <v>45369.456173148101</v>
      </c>
      <c r="I3325" s="5" t="str">
        <f>IF(VLOOKUP(B3325, 'Customer Data'!B:C,2,FALSE)='Order Data per SKU'!E3325,"","Different")</f>
        <v/>
      </c>
      <c r="J3325" s="5">
        <f>VLOOKUP(C3325,'Warehouse Data'!A:G,7,FALSE)</f>
        <v>19.989999999999998</v>
      </c>
      <c r="K3325" s="5">
        <f t="shared" si="51"/>
        <v>179.91</v>
      </c>
      <c r="L3325" s="15">
        <f>PRODUCT(VLOOKUP(C3325,'Warehouse Data'!A:H,8,FALSE),D3325)</f>
        <v>18.016477335896681</v>
      </c>
    </row>
    <row r="3326" spans="1:12" x14ac:dyDescent="0.3">
      <c r="A3326" t="s">
        <v>9156</v>
      </c>
      <c r="B3326" t="s">
        <v>6981</v>
      </c>
      <c r="C3326" t="s">
        <v>5320</v>
      </c>
      <c r="D3326" s="3">
        <v>2</v>
      </c>
      <c r="E3326" s="3" t="s">
        <v>6631</v>
      </c>
      <c r="F3326" s="9">
        <v>45369.151978703652</v>
      </c>
      <c r="G3326" s="9">
        <v>45369.219100000002</v>
      </c>
      <c r="H3326" s="9">
        <v>45369.304062036987</v>
      </c>
      <c r="I3326" s="5" t="str">
        <f>IF(VLOOKUP(B3326, 'Customer Data'!B:C,2,FALSE)='Order Data per SKU'!E3326,"","Different")</f>
        <v/>
      </c>
      <c r="J3326" s="5">
        <f>VLOOKUP(C3326,'Warehouse Data'!A:G,7,FALSE)</f>
        <v>99.99</v>
      </c>
      <c r="K3326" s="5">
        <f t="shared" si="51"/>
        <v>199.98</v>
      </c>
      <c r="L3326" s="15">
        <f>PRODUCT(VLOOKUP(C3326,'Warehouse Data'!A:H,8,FALSE),D3326)</f>
        <v>1.004190802389354</v>
      </c>
    </row>
    <row r="3327" spans="1:12" x14ac:dyDescent="0.3">
      <c r="A3327" t="s">
        <v>9157</v>
      </c>
      <c r="B3327" t="s">
        <v>6746</v>
      </c>
      <c r="C3327" t="s">
        <v>3944</v>
      </c>
      <c r="D3327" s="3">
        <v>6</v>
      </c>
      <c r="E3327" s="3" t="s">
        <v>6625</v>
      </c>
      <c r="F3327" s="9">
        <v>45369.270978703651</v>
      </c>
      <c r="G3327" s="9">
        <v>45369.952799999999</v>
      </c>
      <c r="H3327" s="9">
        <v>45370.032089814762</v>
      </c>
      <c r="I3327" s="5" t="str">
        <f>IF(VLOOKUP(B3327, 'Customer Data'!B:C,2,FALSE)='Order Data per SKU'!E3327,"","Different")</f>
        <v/>
      </c>
      <c r="J3327" s="5">
        <f>VLOOKUP(C3327,'Warehouse Data'!A:G,7,FALSE)</f>
        <v>59.99</v>
      </c>
      <c r="K3327" s="5">
        <f t="shared" si="51"/>
        <v>359.94</v>
      </c>
      <c r="L3327" s="15">
        <f>PRODUCT(VLOOKUP(C3327,'Warehouse Data'!A:H,8,FALSE),D3327)</f>
        <v>84.039655418969943</v>
      </c>
    </row>
    <row r="3328" spans="1:12" x14ac:dyDescent="0.3">
      <c r="A3328" t="s">
        <v>9157</v>
      </c>
      <c r="B3328" t="s">
        <v>6746</v>
      </c>
      <c r="C3328" t="s">
        <v>4391</v>
      </c>
      <c r="D3328" s="3">
        <v>3</v>
      </c>
      <c r="E3328" s="3" t="s">
        <v>6625</v>
      </c>
      <c r="F3328" s="9">
        <v>45369.270978703651</v>
      </c>
      <c r="G3328" s="9">
        <v>45369.413399999998</v>
      </c>
      <c r="H3328" s="9">
        <v>45370.032089814762</v>
      </c>
      <c r="I3328" s="5" t="str">
        <f>IF(VLOOKUP(B3328, 'Customer Data'!B:C,2,FALSE)='Order Data per SKU'!E3328,"","Different")</f>
        <v/>
      </c>
      <c r="J3328" s="5">
        <f>VLOOKUP(C3328,'Warehouse Data'!A:G,7,FALSE)</f>
        <v>10.99</v>
      </c>
      <c r="K3328" s="5">
        <f t="shared" si="51"/>
        <v>32.97</v>
      </c>
      <c r="L3328" s="15">
        <f>PRODUCT(VLOOKUP(C3328,'Warehouse Data'!A:H,8,FALSE),D3328)</f>
        <v>1.5015223260137405</v>
      </c>
    </row>
    <row r="3329" spans="1:12" x14ac:dyDescent="0.3">
      <c r="A3329" t="s">
        <v>9158</v>
      </c>
      <c r="B3329" t="s">
        <v>6871</v>
      </c>
      <c r="C3329" t="s">
        <v>3970</v>
      </c>
      <c r="D3329" s="3">
        <v>7</v>
      </c>
      <c r="E3329" s="3" t="s">
        <v>6661</v>
      </c>
      <c r="F3329" s="9">
        <v>45369.511978703653</v>
      </c>
      <c r="G3329" s="9">
        <v>45369.796499999997</v>
      </c>
      <c r="H3329" s="9">
        <v>45370.184200925876</v>
      </c>
      <c r="I3329" s="5" t="str">
        <f>IF(VLOOKUP(B3329, 'Customer Data'!B:C,2,FALSE)='Order Data per SKU'!E3329,"","Different")</f>
        <v/>
      </c>
      <c r="J3329" s="5">
        <f>VLOOKUP(C3329,'Warehouse Data'!A:G,7,FALSE)</f>
        <v>49.99</v>
      </c>
      <c r="K3329" s="5">
        <f t="shared" si="51"/>
        <v>349.93</v>
      </c>
      <c r="L3329" s="15">
        <f>PRODUCT(VLOOKUP(C3329,'Warehouse Data'!A:H,8,FALSE),D3329)</f>
        <v>168.04426858167076</v>
      </c>
    </row>
    <row r="3330" spans="1:12" x14ac:dyDescent="0.3">
      <c r="A3330" t="s">
        <v>9159</v>
      </c>
      <c r="B3330" t="s">
        <v>6938</v>
      </c>
      <c r="C3330" t="s">
        <v>5100</v>
      </c>
      <c r="D3330" s="3">
        <v>3</v>
      </c>
      <c r="E3330" s="3" t="s">
        <v>6638</v>
      </c>
      <c r="F3330" s="9">
        <v>45369.724978703656</v>
      </c>
      <c r="G3330" s="9">
        <v>45369.860099999998</v>
      </c>
      <c r="H3330" s="9">
        <v>45369.962478703659</v>
      </c>
      <c r="I3330" s="5" t="str">
        <f>IF(VLOOKUP(B3330, 'Customer Data'!B:C,2,FALSE)='Order Data per SKU'!E3330,"","Different")</f>
        <v/>
      </c>
      <c r="J3330" s="5">
        <f>VLOOKUP(C3330,'Warehouse Data'!A:G,7,FALSE)</f>
        <v>25.99</v>
      </c>
      <c r="K3330" s="5">
        <f t="shared" si="51"/>
        <v>77.97</v>
      </c>
      <c r="L3330" s="15">
        <f>PRODUCT(VLOOKUP(C3330,'Warehouse Data'!A:H,8,FALSE),D3330)</f>
        <v>1.5233435832888418</v>
      </c>
    </row>
    <row r="3331" spans="1:12" x14ac:dyDescent="0.3">
      <c r="A3331" t="s">
        <v>9159</v>
      </c>
      <c r="B3331" t="s">
        <v>6938</v>
      </c>
      <c r="C3331" t="s">
        <v>3899</v>
      </c>
      <c r="D3331" s="3">
        <v>3</v>
      </c>
      <c r="E3331" s="3" t="s">
        <v>6638</v>
      </c>
      <c r="F3331" s="9">
        <v>45369.724978703656</v>
      </c>
      <c r="G3331" s="9">
        <v>45369.853600000002</v>
      </c>
      <c r="H3331" s="9">
        <v>45369.962478703659</v>
      </c>
      <c r="I3331" s="5" t="str">
        <f>IF(VLOOKUP(B3331, 'Customer Data'!B:C,2,FALSE)='Order Data per SKU'!E3331,"","Different")</f>
        <v/>
      </c>
      <c r="J3331" s="5">
        <f>VLOOKUP(C3331,'Warehouse Data'!A:G,7,FALSE)</f>
        <v>5.99</v>
      </c>
      <c r="K3331" s="5">
        <f t="shared" si="51"/>
        <v>17.97</v>
      </c>
      <c r="L3331" s="15">
        <f>PRODUCT(VLOOKUP(C3331,'Warehouse Data'!A:H,8,FALSE),D3331)</f>
        <v>108.00947067144865</v>
      </c>
    </row>
    <row r="3332" spans="1:12" x14ac:dyDescent="0.3">
      <c r="A3332" t="s">
        <v>9159</v>
      </c>
      <c r="B3332" t="s">
        <v>6938</v>
      </c>
      <c r="C3332" t="s">
        <v>3035</v>
      </c>
      <c r="D3332" s="3">
        <v>6</v>
      </c>
      <c r="E3332" s="3" t="s">
        <v>6638</v>
      </c>
      <c r="F3332" s="9">
        <v>45369.724978703656</v>
      </c>
      <c r="G3332" s="9">
        <v>45369.907599999999</v>
      </c>
      <c r="H3332" s="9">
        <v>45369.962478703659</v>
      </c>
      <c r="I3332" s="5" t="str">
        <f>IF(VLOOKUP(B3332, 'Customer Data'!B:C,2,FALSE)='Order Data per SKU'!E3332,"","Different")</f>
        <v/>
      </c>
      <c r="J3332" s="5">
        <f>VLOOKUP(C3332,'Warehouse Data'!A:G,7,FALSE)</f>
        <v>9.99</v>
      </c>
      <c r="K3332" s="5">
        <f t="shared" ref="K3332:K3395" si="52">J3332*D3332</f>
        <v>59.94</v>
      </c>
      <c r="L3332" s="15">
        <f>PRODUCT(VLOOKUP(C3332,'Warehouse Data'!A:H,8,FALSE),D3332)</f>
        <v>168.00158016707405</v>
      </c>
    </row>
    <row r="3333" spans="1:12" x14ac:dyDescent="0.3">
      <c r="A3333" t="s">
        <v>9160</v>
      </c>
      <c r="B3333" t="s">
        <v>6877</v>
      </c>
      <c r="C3333" t="s">
        <v>3159</v>
      </c>
      <c r="D3333" s="3">
        <v>1</v>
      </c>
      <c r="E3333" s="3" t="s">
        <v>6638</v>
      </c>
      <c r="F3333" s="9">
        <v>45369.739978703656</v>
      </c>
      <c r="G3333" s="9">
        <v>45369.756300000001</v>
      </c>
      <c r="H3333" s="9">
        <v>45369.783728703653</v>
      </c>
      <c r="I3333" s="5" t="str">
        <f>IF(VLOOKUP(B3333, 'Customer Data'!B:C,2,FALSE)='Order Data per SKU'!E3333,"","Different")</f>
        <v>Different</v>
      </c>
      <c r="J3333" s="5">
        <f>VLOOKUP(C3333,'Warehouse Data'!A:G,7,FALSE)</f>
        <v>49.99</v>
      </c>
      <c r="K3333" s="5">
        <f t="shared" si="52"/>
        <v>49.99</v>
      </c>
      <c r="L3333" s="15">
        <f>PRODUCT(VLOOKUP(C3333,'Warehouse Data'!A:H,8,FALSE),D3333)</f>
        <v>0.50268421323002555</v>
      </c>
    </row>
    <row r="3334" spans="1:12" x14ac:dyDescent="0.3">
      <c r="A3334" t="s">
        <v>9161</v>
      </c>
      <c r="B3334" t="s">
        <v>7133</v>
      </c>
      <c r="C3334" t="s">
        <v>3955</v>
      </c>
      <c r="D3334" s="3">
        <v>3</v>
      </c>
      <c r="E3334" s="3" t="s">
        <v>6664</v>
      </c>
      <c r="F3334" s="9">
        <v>45369.777978703656</v>
      </c>
      <c r="G3334" s="9">
        <v>45370.281000000003</v>
      </c>
      <c r="H3334" s="9">
        <v>45370.396728703658</v>
      </c>
      <c r="I3334" s="5" t="str">
        <f>IF(VLOOKUP(B3334, 'Customer Data'!B:C,2,FALSE)='Order Data per SKU'!E3334,"","Different")</f>
        <v/>
      </c>
      <c r="J3334" s="5">
        <f>VLOOKUP(C3334,'Warehouse Data'!A:G,7,FALSE)</f>
        <v>24.99</v>
      </c>
      <c r="K3334" s="5">
        <f t="shared" si="52"/>
        <v>74.97</v>
      </c>
      <c r="L3334" s="15">
        <f>PRODUCT(VLOOKUP(C3334,'Warehouse Data'!A:H,8,FALSE),D3334)</f>
        <v>2.1255567466262764</v>
      </c>
    </row>
    <row r="3335" spans="1:12" x14ac:dyDescent="0.3">
      <c r="A3335" t="s">
        <v>9161</v>
      </c>
      <c r="B3335" t="s">
        <v>7133</v>
      </c>
      <c r="C3335" t="s">
        <v>4632</v>
      </c>
      <c r="D3335" s="3">
        <v>7</v>
      </c>
      <c r="E3335" s="3" t="s">
        <v>6664</v>
      </c>
      <c r="F3335" s="9">
        <v>45369.777978703656</v>
      </c>
      <c r="G3335" s="9">
        <v>45369.847500000003</v>
      </c>
      <c r="H3335" s="9">
        <v>45370.396728703658</v>
      </c>
      <c r="I3335" s="5" t="str">
        <f>IF(VLOOKUP(B3335, 'Customer Data'!B:C,2,FALSE)='Order Data per SKU'!E3335,"","Different")</f>
        <v/>
      </c>
      <c r="J3335" s="5">
        <f>VLOOKUP(C3335,'Warehouse Data'!A:G,7,FALSE)</f>
        <v>12.99</v>
      </c>
      <c r="K3335" s="5">
        <f t="shared" si="52"/>
        <v>90.93</v>
      </c>
      <c r="L3335" s="15">
        <f>PRODUCT(VLOOKUP(C3335,'Warehouse Data'!A:H,8,FALSE),D3335)</f>
        <v>7.0257990865160718</v>
      </c>
    </row>
    <row r="3336" spans="1:12" x14ac:dyDescent="0.3">
      <c r="A3336" t="s">
        <v>9161</v>
      </c>
      <c r="B3336" t="s">
        <v>7133</v>
      </c>
      <c r="C3336" t="s">
        <v>4795</v>
      </c>
      <c r="D3336" s="3">
        <v>4</v>
      </c>
      <c r="E3336" s="3" t="s">
        <v>6664</v>
      </c>
      <c r="F3336" s="9">
        <v>45369.777978703656</v>
      </c>
      <c r="G3336" s="9">
        <v>45370.065799999997</v>
      </c>
      <c r="H3336" s="9">
        <v>45370.396728703658</v>
      </c>
      <c r="I3336" s="5" t="str">
        <f>IF(VLOOKUP(B3336, 'Customer Data'!B:C,2,FALSE)='Order Data per SKU'!E3336,"","Different")</f>
        <v/>
      </c>
      <c r="J3336" s="5">
        <f>VLOOKUP(C3336,'Warehouse Data'!A:G,7,FALSE)</f>
        <v>11.99</v>
      </c>
      <c r="K3336" s="5">
        <f t="shared" si="52"/>
        <v>47.96</v>
      </c>
      <c r="L3336" s="15">
        <f>PRODUCT(VLOOKUP(C3336,'Warehouse Data'!A:H,8,FALSE),D3336)</f>
        <v>4.0377541793331302</v>
      </c>
    </row>
    <row r="3337" spans="1:12" x14ac:dyDescent="0.3">
      <c r="A3337" t="s">
        <v>9162</v>
      </c>
      <c r="B3337" t="s">
        <v>7255</v>
      </c>
      <c r="C3337" t="s">
        <v>5762</v>
      </c>
      <c r="D3337" s="3">
        <v>3</v>
      </c>
      <c r="E3337" s="3" t="s">
        <v>6651</v>
      </c>
      <c r="F3337" s="9">
        <v>45369.983978703654</v>
      </c>
      <c r="G3337" s="9">
        <v>45370.016600000003</v>
      </c>
      <c r="H3337" s="9">
        <v>45370.19300648143</v>
      </c>
      <c r="I3337" s="5" t="str">
        <f>IF(VLOOKUP(B3337, 'Customer Data'!B:C,2,FALSE)='Order Data per SKU'!E3337,"","Different")</f>
        <v>Different</v>
      </c>
      <c r="J3337" s="5">
        <f>VLOOKUP(C3337,'Warehouse Data'!A:G,7,FALSE)</f>
        <v>99.99</v>
      </c>
      <c r="K3337" s="5">
        <f t="shared" si="52"/>
        <v>299.96999999999997</v>
      </c>
      <c r="L3337" s="15">
        <f>PRODUCT(VLOOKUP(C3337,'Warehouse Data'!A:H,8,FALSE),D3337)</f>
        <v>0.62607612633868404</v>
      </c>
    </row>
    <row r="3338" spans="1:12" x14ac:dyDescent="0.3">
      <c r="A3338" t="s">
        <v>9163</v>
      </c>
      <c r="B3338" t="s">
        <v>7128</v>
      </c>
      <c r="C3338" t="s">
        <v>4071</v>
      </c>
      <c r="D3338" s="3">
        <v>5</v>
      </c>
      <c r="E3338" s="3" t="s">
        <v>6640</v>
      </c>
      <c r="F3338" s="9">
        <v>45370.198978703651</v>
      </c>
      <c r="G3338" s="9">
        <v>45370.845200000003</v>
      </c>
      <c r="H3338" s="9">
        <v>45370.899673148095</v>
      </c>
      <c r="I3338" s="5" t="str">
        <f>IF(VLOOKUP(B3338, 'Customer Data'!B:C,2,FALSE)='Order Data per SKU'!E3338,"","Different")</f>
        <v/>
      </c>
      <c r="J3338" s="5">
        <f>VLOOKUP(C3338,'Warehouse Data'!A:G,7,FALSE)</f>
        <v>89.99</v>
      </c>
      <c r="K3338" s="5">
        <f t="shared" si="52"/>
        <v>449.95</v>
      </c>
      <c r="L3338" s="15">
        <f>PRODUCT(VLOOKUP(C3338,'Warehouse Data'!A:H,8,FALSE),D3338)</f>
        <v>7.5291461151005725</v>
      </c>
    </row>
    <row r="3339" spans="1:12" x14ac:dyDescent="0.3">
      <c r="A3339" t="s">
        <v>9163</v>
      </c>
      <c r="B3339" t="s">
        <v>7128</v>
      </c>
      <c r="C3339" t="s">
        <v>3013</v>
      </c>
      <c r="D3339" s="3">
        <v>3</v>
      </c>
      <c r="E3339" s="3" t="s">
        <v>6640</v>
      </c>
      <c r="F3339" s="9">
        <v>45370.198978703651</v>
      </c>
      <c r="G3339" s="9">
        <v>45370.886500000001</v>
      </c>
      <c r="H3339" s="9">
        <v>45370.899673148095</v>
      </c>
      <c r="I3339" s="5" t="str">
        <f>IF(VLOOKUP(B3339, 'Customer Data'!B:C,2,FALSE)='Order Data per SKU'!E3339,"","Different")</f>
        <v/>
      </c>
      <c r="J3339" s="5">
        <f>VLOOKUP(C3339,'Warehouse Data'!A:G,7,FALSE)</f>
        <v>59.99</v>
      </c>
      <c r="K3339" s="5">
        <f t="shared" si="52"/>
        <v>179.97</v>
      </c>
      <c r="L3339" s="15">
        <f>PRODUCT(VLOOKUP(C3339,'Warehouse Data'!A:H,8,FALSE),D3339)</f>
        <v>1.2088394669589109</v>
      </c>
    </row>
    <row r="3340" spans="1:12" x14ac:dyDescent="0.3">
      <c r="A3340" t="s">
        <v>9163</v>
      </c>
      <c r="B3340" t="s">
        <v>7128</v>
      </c>
      <c r="C3340" t="s">
        <v>5133</v>
      </c>
      <c r="D3340" s="3">
        <v>3</v>
      </c>
      <c r="E3340" s="3" t="s">
        <v>6640</v>
      </c>
      <c r="F3340" s="9">
        <v>45370.198978703651</v>
      </c>
      <c r="G3340" s="9">
        <v>45370.305099999998</v>
      </c>
      <c r="H3340" s="9">
        <v>45370.899673148095</v>
      </c>
      <c r="I3340" s="5" t="str">
        <f>IF(VLOOKUP(B3340, 'Customer Data'!B:C,2,FALSE)='Order Data per SKU'!E3340,"","Different")</f>
        <v/>
      </c>
      <c r="J3340" s="5">
        <f>VLOOKUP(C3340,'Warehouse Data'!A:G,7,FALSE)</f>
        <v>26.99</v>
      </c>
      <c r="K3340" s="5">
        <f t="shared" si="52"/>
        <v>80.97</v>
      </c>
      <c r="L3340" s="15">
        <f>PRODUCT(VLOOKUP(C3340,'Warehouse Data'!A:H,8,FALSE),D3340)</f>
        <v>3.0205000036439085</v>
      </c>
    </row>
    <row r="3341" spans="1:12" x14ac:dyDescent="0.3">
      <c r="A3341" t="s">
        <v>9164</v>
      </c>
      <c r="B3341" t="s">
        <v>6771</v>
      </c>
      <c r="C3341" t="s">
        <v>4126</v>
      </c>
      <c r="D3341" s="3">
        <v>2</v>
      </c>
      <c r="E3341" s="3" t="s">
        <v>6650</v>
      </c>
      <c r="F3341" s="9">
        <v>45370.468978703648</v>
      </c>
      <c r="G3341" s="9">
        <v>45371.403200000001</v>
      </c>
      <c r="H3341" s="9">
        <v>45371.449534259205</v>
      </c>
      <c r="I3341" s="5" t="str">
        <f>IF(VLOOKUP(B3341, 'Customer Data'!B:C,2,FALSE)='Order Data per SKU'!E3341,"","Different")</f>
        <v>Different</v>
      </c>
      <c r="J3341" s="5">
        <f>VLOOKUP(C3341,'Warehouse Data'!A:G,7,FALSE)</f>
        <v>24.99</v>
      </c>
      <c r="K3341" s="5">
        <f t="shared" si="52"/>
        <v>49.98</v>
      </c>
      <c r="L3341" s="15">
        <f>PRODUCT(VLOOKUP(C3341,'Warehouse Data'!A:H,8,FALSE),D3341)</f>
        <v>48.016622769008443</v>
      </c>
    </row>
    <row r="3342" spans="1:12" x14ac:dyDescent="0.3">
      <c r="A3342" t="s">
        <v>9165</v>
      </c>
      <c r="B3342" t="s">
        <v>7104</v>
      </c>
      <c r="C3342" t="s">
        <v>5061</v>
      </c>
      <c r="D3342" s="3">
        <v>8</v>
      </c>
      <c r="E3342" s="3" t="s">
        <v>6633</v>
      </c>
      <c r="F3342" s="9">
        <v>45370.83497870365</v>
      </c>
      <c r="G3342" s="9">
        <v>45370.870699999999</v>
      </c>
      <c r="H3342" s="9">
        <v>45371.050256481431</v>
      </c>
      <c r="I3342" s="5" t="str">
        <f>IF(VLOOKUP(B3342, 'Customer Data'!B:C,2,FALSE)='Order Data per SKU'!E3342,"","Different")</f>
        <v/>
      </c>
      <c r="J3342" s="5">
        <f>VLOOKUP(C3342,'Warehouse Data'!A:G,7,FALSE)</f>
        <v>23.99</v>
      </c>
      <c r="K3342" s="5">
        <f t="shared" si="52"/>
        <v>191.92</v>
      </c>
      <c r="L3342" s="15">
        <f>PRODUCT(VLOOKUP(C3342,'Warehouse Data'!A:H,8,FALSE),D3342)</f>
        <v>4.020525422245055</v>
      </c>
    </row>
    <row r="3343" spans="1:12" x14ac:dyDescent="0.3">
      <c r="A3343" t="s">
        <v>9165</v>
      </c>
      <c r="B3343" t="s">
        <v>7104</v>
      </c>
      <c r="C3343" t="s">
        <v>4393</v>
      </c>
      <c r="D3343" s="3">
        <v>5</v>
      </c>
      <c r="E3343" s="3" t="s">
        <v>6633</v>
      </c>
      <c r="F3343" s="9">
        <v>45370.83497870365</v>
      </c>
      <c r="G3343" s="9">
        <v>45370.955499999996</v>
      </c>
      <c r="H3343" s="9">
        <v>45371.050256481431</v>
      </c>
      <c r="I3343" s="5" t="str">
        <f>IF(VLOOKUP(B3343, 'Customer Data'!B:C,2,FALSE)='Order Data per SKU'!E3343,"","Different")</f>
        <v/>
      </c>
      <c r="J3343" s="5">
        <f>VLOOKUP(C3343,'Warehouse Data'!A:G,7,FALSE)</f>
        <v>14.99</v>
      </c>
      <c r="K3343" s="5">
        <f t="shared" si="52"/>
        <v>74.95</v>
      </c>
      <c r="L3343" s="15">
        <f>PRODUCT(VLOOKUP(C3343,'Warehouse Data'!A:H,8,FALSE),D3343)</f>
        <v>15.030026112744316</v>
      </c>
    </row>
    <row r="3344" spans="1:12" x14ac:dyDescent="0.3">
      <c r="A3344" t="s">
        <v>9166</v>
      </c>
      <c r="B3344" t="s">
        <v>6807</v>
      </c>
      <c r="C3344" t="s">
        <v>4214</v>
      </c>
      <c r="D3344" s="3">
        <v>3</v>
      </c>
      <c r="E3344" s="3" t="s">
        <v>6623</v>
      </c>
      <c r="F3344" s="9">
        <v>45371.282978703646</v>
      </c>
      <c r="G3344" s="9">
        <v>45371.913800000002</v>
      </c>
      <c r="H3344" s="9">
        <v>45371.935756481427</v>
      </c>
      <c r="I3344" s="5" t="str">
        <f>IF(VLOOKUP(B3344, 'Customer Data'!B:C,2,FALSE)='Order Data per SKU'!E3344,"","Different")</f>
        <v/>
      </c>
      <c r="J3344" s="5">
        <f>VLOOKUP(C3344,'Warehouse Data'!A:G,7,FALSE)</f>
        <v>24.99</v>
      </c>
      <c r="K3344" s="5">
        <f t="shared" si="52"/>
        <v>74.97</v>
      </c>
      <c r="L3344" s="15">
        <f>PRODUCT(VLOOKUP(C3344,'Warehouse Data'!A:H,8,FALSE),D3344)</f>
        <v>0.30091607452098146</v>
      </c>
    </row>
    <row r="3345" spans="1:12" x14ac:dyDescent="0.3">
      <c r="A3345" t="s">
        <v>9167</v>
      </c>
      <c r="B3345" t="s">
        <v>7271</v>
      </c>
      <c r="C3345" t="s">
        <v>4528</v>
      </c>
      <c r="D3345" s="3">
        <v>5</v>
      </c>
      <c r="E3345" s="3" t="s">
        <v>6661</v>
      </c>
      <c r="F3345" s="9">
        <v>45371.393978703643</v>
      </c>
      <c r="G3345" s="9">
        <v>45371.9709</v>
      </c>
      <c r="H3345" s="9">
        <v>45372.375923148087</v>
      </c>
      <c r="I3345" s="5" t="str">
        <f>IF(VLOOKUP(B3345, 'Customer Data'!B:C,2,FALSE)='Order Data per SKU'!E3345,"","Different")</f>
        <v/>
      </c>
      <c r="J3345" s="5">
        <f>VLOOKUP(C3345,'Warehouse Data'!A:G,7,FALSE)</f>
        <v>19.989999999999998</v>
      </c>
      <c r="K3345" s="5">
        <f t="shared" si="52"/>
        <v>99.949999999999989</v>
      </c>
      <c r="L3345" s="15">
        <f>PRODUCT(VLOOKUP(C3345,'Warehouse Data'!A:H,8,FALSE),D3345)</f>
        <v>60.03835327855046</v>
      </c>
    </row>
    <row r="3346" spans="1:12" x14ac:dyDescent="0.3">
      <c r="A3346" t="s">
        <v>9167</v>
      </c>
      <c r="B3346" t="s">
        <v>7271</v>
      </c>
      <c r="C3346" t="s">
        <v>4267</v>
      </c>
      <c r="D3346" s="3">
        <v>5</v>
      </c>
      <c r="E3346" s="3" t="s">
        <v>6661</v>
      </c>
      <c r="F3346" s="9">
        <v>45371.393978703643</v>
      </c>
      <c r="G3346" s="9">
        <v>45372.040500000003</v>
      </c>
      <c r="H3346" s="9">
        <v>45372.375923148087</v>
      </c>
      <c r="I3346" s="5" t="str">
        <f>IF(VLOOKUP(B3346, 'Customer Data'!B:C,2,FALSE)='Order Data per SKU'!E3346,"","Different")</f>
        <v/>
      </c>
      <c r="J3346" s="5">
        <f>VLOOKUP(C3346,'Warehouse Data'!A:G,7,FALSE)</f>
        <v>59.99</v>
      </c>
      <c r="K3346" s="5">
        <f t="shared" si="52"/>
        <v>299.95</v>
      </c>
      <c r="L3346" s="15">
        <f>PRODUCT(VLOOKUP(C3346,'Warehouse Data'!A:H,8,FALSE),D3346)</f>
        <v>5.0395077310773875</v>
      </c>
    </row>
    <row r="3347" spans="1:12" x14ac:dyDescent="0.3">
      <c r="A3347" t="s">
        <v>9167</v>
      </c>
      <c r="B3347" t="s">
        <v>7271</v>
      </c>
      <c r="C3347" t="s">
        <v>3369</v>
      </c>
      <c r="D3347" s="3">
        <v>7</v>
      </c>
      <c r="E3347" s="3" t="s">
        <v>6661</v>
      </c>
      <c r="F3347" s="9">
        <v>45371.393978703643</v>
      </c>
      <c r="G3347" s="9">
        <v>45371.440699999999</v>
      </c>
      <c r="H3347" s="9">
        <v>45372.375923148087</v>
      </c>
      <c r="I3347" s="5" t="str">
        <f>IF(VLOOKUP(B3347, 'Customer Data'!B:C,2,FALSE)='Order Data per SKU'!E3347,"","Different")</f>
        <v/>
      </c>
      <c r="J3347" s="5">
        <f>VLOOKUP(C3347,'Warehouse Data'!A:G,7,FALSE)</f>
        <v>79.989999999999995</v>
      </c>
      <c r="K3347" s="5">
        <f t="shared" si="52"/>
        <v>559.92999999999995</v>
      </c>
      <c r="L3347" s="15">
        <f>PRODUCT(VLOOKUP(C3347,'Warehouse Data'!A:H,8,FALSE),D3347)</f>
        <v>189.01754399295859</v>
      </c>
    </row>
    <row r="3348" spans="1:12" x14ac:dyDescent="0.3">
      <c r="A3348" t="s">
        <v>9168</v>
      </c>
      <c r="B3348" t="s">
        <v>6825</v>
      </c>
      <c r="C3348" t="s">
        <v>5875</v>
      </c>
      <c r="D3348" s="3">
        <v>7</v>
      </c>
      <c r="E3348" s="3" t="s">
        <v>6661</v>
      </c>
      <c r="F3348" s="9">
        <v>45371.433978703644</v>
      </c>
      <c r="G3348" s="9">
        <v>45371.787100000001</v>
      </c>
      <c r="H3348" s="9">
        <v>45371.878423148089</v>
      </c>
      <c r="I3348" s="5" t="str">
        <f>IF(VLOOKUP(B3348, 'Customer Data'!B:C,2,FALSE)='Order Data per SKU'!E3348,"","Different")</f>
        <v/>
      </c>
      <c r="J3348" s="5">
        <f>VLOOKUP(C3348,'Warehouse Data'!A:G,7,FALSE)</f>
        <v>129.99</v>
      </c>
      <c r="K3348" s="5">
        <f t="shared" si="52"/>
        <v>909.93000000000006</v>
      </c>
      <c r="L3348" s="15">
        <f>PRODUCT(VLOOKUP(C3348,'Warehouse Data'!A:H,8,FALSE),D3348)</f>
        <v>7.0348343443896422</v>
      </c>
    </row>
    <row r="3349" spans="1:12" x14ac:dyDescent="0.3">
      <c r="A3349" t="s">
        <v>9169</v>
      </c>
      <c r="B3349" t="s">
        <v>7160</v>
      </c>
      <c r="C3349" t="s">
        <v>5431</v>
      </c>
      <c r="D3349" s="3">
        <v>4</v>
      </c>
      <c r="E3349" s="3" t="s">
        <v>6651</v>
      </c>
      <c r="F3349" s="9">
        <v>45371.815978703642</v>
      </c>
      <c r="G3349" s="9">
        <v>45371.972900000001</v>
      </c>
      <c r="H3349" s="9">
        <v>45372.550700925865</v>
      </c>
      <c r="I3349" s="5" t="str">
        <f>IF(VLOOKUP(B3349, 'Customer Data'!B:C,2,FALSE)='Order Data per SKU'!E3349,"","Different")</f>
        <v/>
      </c>
      <c r="J3349" s="5">
        <f>VLOOKUP(C3349,'Warehouse Data'!A:G,7,FALSE)</f>
        <v>15.99</v>
      </c>
      <c r="K3349" s="5">
        <f t="shared" si="52"/>
        <v>63.96</v>
      </c>
      <c r="L3349" s="15">
        <f>PRODUCT(VLOOKUP(C3349,'Warehouse Data'!A:H,8,FALSE),D3349)</f>
        <v>16.016670252747662</v>
      </c>
    </row>
    <row r="3350" spans="1:12" x14ac:dyDescent="0.3">
      <c r="A3350" t="s">
        <v>9169</v>
      </c>
      <c r="B3350" t="s">
        <v>7160</v>
      </c>
      <c r="C3350" t="s">
        <v>4567</v>
      </c>
      <c r="D3350" s="3">
        <v>8</v>
      </c>
      <c r="E3350" s="3" t="s">
        <v>6651</v>
      </c>
      <c r="F3350" s="9">
        <v>45371.815978703642</v>
      </c>
      <c r="G3350" s="9">
        <v>45372.123500000002</v>
      </c>
      <c r="H3350" s="9">
        <v>45372.550700925865</v>
      </c>
      <c r="I3350" s="5" t="str">
        <f>IF(VLOOKUP(B3350, 'Customer Data'!B:C,2,FALSE)='Order Data per SKU'!E3350,"","Different")</f>
        <v/>
      </c>
      <c r="J3350" s="5">
        <f>VLOOKUP(C3350,'Warehouse Data'!A:G,7,FALSE)</f>
        <v>22.99</v>
      </c>
      <c r="K3350" s="5">
        <f t="shared" si="52"/>
        <v>183.92</v>
      </c>
      <c r="L3350" s="15">
        <f>PRODUCT(VLOOKUP(C3350,'Warehouse Data'!A:H,8,FALSE),D3350)</f>
        <v>80.077538584693457</v>
      </c>
    </row>
    <row r="3351" spans="1:12" x14ac:dyDescent="0.3">
      <c r="A3351" t="s">
        <v>9170</v>
      </c>
      <c r="B3351" t="s">
        <v>6895</v>
      </c>
      <c r="C3351" t="s">
        <v>3962</v>
      </c>
      <c r="D3351" s="3">
        <v>5</v>
      </c>
      <c r="E3351" s="3" t="s">
        <v>6643</v>
      </c>
      <c r="F3351" s="9">
        <v>45372.08997870364</v>
      </c>
      <c r="G3351" s="9">
        <v>45372.390099999997</v>
      </c>
      <c r="H3351" s="9">
        <v>45372.758034259197</v>
      </c>
      <c r="I3351" s="5" t="str">
        <f>IF(VLOOKUP(B3351, 'Customer Data'!B:C,2,FALSE)='Order Data per SKU'!E3351,"","Different")</f>
        <v/>
      </c>
      <c r="J3351" s="5">
        <f>VLOOKUP(C3351,'Warehouse Data'!A:G,7,FALSE)</f>
        <v>59.99</v>
      </c>
      <c r="K3351" s="5">
        <f t="shared" si="52"/>
        <v>299.95</v>
      </c>
      <c r="L3351" s="15">
        <f>PRODUCT(VLOOKUP(C3351,'Warehouse Data'!A:H,8,FALSE),D3351)</f>
        <v>3.0316303476429192</v>
      </c>
    </row>
    <row r="3352" spans="1:12" x14ac:dyDescent="0.3">
      <c r="A3352" t="s">
        <v>9171</v>
      </c>
      <c r="B3352" t="s">
        <v>7194</v>
      </c>
      <c r="C3352" t="s">
        <v>3993</v>
      </c>
      <c r="D3352" s="3">
        <v>3</v>
      </c>
      <c r="E3352" s="3" t="s">
        <v>6654</v>
      </c>
      <c r="F3352" s="9">
        <v>45372.320978703639</v>
      </c>
      <c r="G3352" s="9">
        <v>45372.340400000001</v>
      </c>
      <c r="H3352" s="9">
        <v>45372.405006481415</v>
      </c>
      <c r="I3352" s="5" t="str">
        <f>IF(VLOOKUP(B3352, 'Customer Data'!B:C,2,FALSE)='Order Data per SKU'!E3352,"","Different")</f>
        <v/>
      </c>
      <c r="J3352" s="5">
        <f>VLOOKUP(C3352,'Warehouse Data'!A:G,7,FALSE)</f>
        <v>34.99</v>
      </c>
      <c r="K3352" s="5">
        <f t="shared" si="52"/>
        <v>104.97</v>
      </c>
      <c r="L3352" s="15">
        <f>PRODUCT(VLOOKUP(C3352,'Warehouse Data'!A:H,8,FALSE),D3352)</f>
        <v>69.001317121492619</v>
      </c>
    </row>
    <row r="3353" spans="1:12" x14ac:dyDescent="0.3">
      <c r="A3353" t="s">
        <v>9171</v>
      </c>
      <c r="B3353" t="s">
        <v>7194</v>
      </c>
      <c r="C3353" t="s">
        <v>5099</v>
      </c>
      <c r="D3353" s="3">
        <v>9</v>
      </c>
      <c r="E3353" s="3" t="s">
        <v>6654</v>
      </c>
      <c r="F3353" s="9">
        <v>45372.320978703639</v>
      </c>
      <c r="G3353" s="9">
        <v>45372.3272</v>
      </c>
      <c r="H3353" s="9">
        <v>45372.405006481415</v>
      </c>
      <c r="I3353" s="5" t="str">
        <f>IF(VLOOKUP(B3353, 'Customer Data'!B:C,2,FALSE)='Order Data per SKU'!E3353,"","Different")</f>
        <v/>
      </c>
      <c r="J3353" s="5">
        <f>VLOOKUP(C3353,'Warehouse Data'!A:G,7,FALSE)</f>
        <v>28.99</v>
      </c>
      <c r="K3353" s="5">
        <f t="shared" si="52"/>
        <v>260.90999999999997</v>
      </c>
      <c r="L3353" s="15">
        <f>PRODUCT(VLOOKUP(C3353,'Warehouse Data'!A:H,8,FALSE),D3353)</f>
        <v>9.0117096265278853</v>
      </c>
    </row>
    <row r="3354" spans="1:12" x14ac:dyDescent="0.3">
      <c r="A3354" t="s">
        <v>9171</v>
      </c>
      <c r="B3354" t="s">
        <v>7194</v>
      </c>
      <c r="C3354" t="s">
        <v>4043</v>
      </c>
      <c r="D3354" s="3">
        <v>6</v>
      </c>
      <c r="E3354" s="3" t="s">
        <v>6654</v>
      </c>
      <c r="F3354" s="9">
        <v>45372.320978703639</v>
      </c>
      <c r="G3354" s="9">
        <v>45372.322099999998</v>
      </c>
      <c r="H3354" s="9">
        <v>45372.405006481415</v>
      </c>
      <c r="I3354" s="5" t="str">
        <f>IF(VLOOKUP(B3354, 'Customer Data'!B:C,2,FALSE)='Order Data per SKU'!E3354,"","Different")</f>
        <v/>
      </c>
      <c r="J3354" s="5">
        <f>VLOOKUP(C3354,'Warehouse Data'!A:G,7,FALSE)</f>
        <v>39.99</v>
      </c>
      <c r="K3354" s="5">
        <f t="shared" si="52"/>
        <v>239.94</v>
      </c>
      <c r="L3354" s="15">
        <f>PRODUCT(VLOOKUP(C3354,'Warehouse Data'!A:H,8,FALSE),D3354)</f>
        <v>3.0183908314373835</v>
      </c>
    </row>
    <row r="3355" spans="1:12" x14ac:dyDescent="0.3">
      <c r="A3355" t="s">
        <v>9172</v>
      </c>
      <c r="B3355" t="s">
        <v>7256</v>
      </c>
      <c r="C3355" t="s">
        <v>5012</v>
      </c>
      <c r="D3355" s="3">
        <v>7</v>
      </c>
      <c r="E3355" s="3" t="s">
        <v>6639</v>
      </c>
      <c r="F3355" s="9">
        <v>45372.62797870364</v>
      </c>
      <c r="G3355" s="9">
        <v>45372.643400000001</v>
      </c>
      <c r="H3355" s="9">
        <v>45373.274506481415</v>
      </c>
      <c r="I3355" s="5" t="str">
        <f>IF(VLOOKUP(B3355, 'Customer Data'!B:C,2,FALSE)='Order Data per SKU'!E3355,"","Different")</f>
        <v/>
      </c>
      <c r="J3355" s="5">
        <f>VLOOKUP(C3355,'Warehouse Data'!A:G,7,FALSE)</f>
        <v>7.99</v>
      </c>
      <c r="K3355" s="5">
        <f t="shared" si="52"/>
        <v>55.93</v>
      </c>
      <c r="L3355" s="15">
        <f>PRODUCT(VLOOKUP(C3355,'Warehouse Data'!A:H,8,FALSE),D3355)</f>
        <v>2.1675858254937004</v>
      </c>
    </row>
    <row r="3356" spans="1:12" x14ac:dyDescent="0.3">
      <c r="A3356" t="s">
        <v>9173</v>
      </c>
      <c r="B3356" t="s">
        <v>6802</v>
      </c>
      <c r="C3356" t="s">
        <v>3780</v>
      </c>
      <c r="D3356" s="3">
        <v>8</v>
      </c>
      <c r="E3356" s="3" t="s">
        <v>6656</v>
      </c>
      <c r="F3356" s="9">
        <v>45372.673978703642</v>
      </c>
      <c r="G3356" s="9">
        <v>45372.7647</v>
      </c>
      <c r="H3356" s="9">
        <v>45373.629534259198</v>
      </c>
      <c r="I3356" s="5" t="str">
        <f>IF(VLOOKUP(B3356, 'Customer Data'!B:C,2,FALSE)='Order Data per SKU'!E3356,"","Different")</f>
        <v/>
      </c>
      <c r="J3356" s="5">
        <f>VLOOKUP(C3356,'Warehouse Data'!A:G,7,FALSE)</f>
        <v>44.99</v>
      </c>
      <c r="K3356" s="5">
        <f t="shared" si="52"/>
        <v>359.92</v>
      </c>
      <c r="L3356" s="15">
        <f>PRODUCT(VLOOKUP(C3356,'Warehouse Data'!A:H,8,FALSE),D3356)</f>
        <v>8.039267385552531</v>
      </c>
    </row>
    <row r="3357" spans="1:12" x14ac:dyDescent="0.3">
      <c r="A3357" t="s">
        <v>9173</v>
      </c>
      <c r="B3357" t="s">
        <v>6802</v>
      </c>
      <c r="C3357" t="s">
        <v>3514</v>
      </c>
      <c r="D3357" s="3">
        <v>6</v>
      </c>
      <c r="E3357" s="3" t="s">
        <v>6656</v>
      </c>
      <c r="F3357" s="9">
        <v>45372.673978703642</v>
      </c>
      <c r="G3357" s="9">
        <v>45373.539199999999</v>
      </c>
      <c r="H3357" s="9">
        <v>45373.629534259198</v>
      </c>
      <c r="I3357" s="5" t="str">
        <f>IF(VLOOKUP(B3357, 'Customer Data'!B:C,2,FALSE)='Order Data per SKU'!E3357,"","Different")</f>
        <v/>
      </c>
      <c r="J3357" s="5">
        <f>VLOOKUP(C3357,'Warehouse Data'!A:G,7,FALSE)</f>
        <v>16.989999999999998</v>
      </c>
      <c r="K3357" s="5">
        <f t="shared" si="52"/>
        <v>101.94</v>
      </c>
      <c r="L3357" s="15">
        <f>PRODUCT(VLOOKUP(C3357,'Warehouse Data'!A:H,8,FALSE),D3357)</f>
        <v>12.03856752281369</v>
      </c>
    </row>
    <row r="3358" spans="1:12" x14ac:dyDescent="0.3">
      <c r="A3358" t="s">
        <v>9174</v>
      </c>
      <c r="B3358" t="s">
        <v>6940</v>
      </c>
      <c r="C3358" t="s">
        <v>5516</v>
      </c>
      <c r="D3358" s="3">
        <v>7</v>
      </c>
      <c r="E3358" s="3" t="s">
        <v>6656</v>
      </c>
      <c r="F3358" s="9">
        <v>45372.717978703644</v>
      </c>
      <c r="G3358" s="9">
        <v>45373.044699999999</v>
      </c>
      <c r="H3358" s="9">
        <v>45373.14506203698</v>
      </c>
      <c r="I3358" s="5" t="str">
        <f>IF(VLOOKUP(B3358, 'Customer Data'!B:C,2,FALSE)='Order Data per SKU'!E3358,"","Different")</f>
        <v/>
      </c>
      <c r="J3358" s="5">
        <f>VLOOKUP(C3358,'Warehouse Data'!A:G,7,FALSE)</f>
        <v>129.99</v>
      </c>
      <c r="K3358" s="5">
        <f t="shared" si="52"/>
        <v>909.93000000000006</v>
      </c>
      <c r="L3358" s="15">
        <f>PRODUCT(VLOOKUP(C3358,'Warehouse Data'!A:H,8,FALSE),D3358)</f>
        <v>3.5371210964230291</v>
      </c>
    </row>
    <row r="3359" spans="1:12" x14ac:dyDescent="0.3">
      <c r="A3359" t="s">
        <v>9175</v>
      </c>
      <c r="B3359" t="s">
        <v>7264</v>
      </c>
      <c r="C3359" t="s">
        <v>4549</v>
      </c>
      <c r="D3359" s="3">
        <v>4</v>
      </c>
      <c r="E3359" s="3" t="s">
        <v>6631</v>
      </c>
      <c r="F3359" s="9">
        <v>45372.785978703643</v>
      </c>
      <c r="G3359" s="9">
        <v>45372.817199999998</v>
      </c>
      <c r="H3359" s="9">
        <v>45372.822784259202</v>
      </c>
      <c r="I3359" s="5" t="str">
        <f>IF(VLOOKUP(B3359, 'Customer Data'!B:C,2,FALSE)='Order Data per SKU'!E3359,"","Different")</f>
        <v>Different</v>
      </c>
      <c r="J3359" s="5">
        <f>VLOOKUP(C3359,'Warehouse Data'!A:G,7,FALSE)</f>
        <v>13.99</v>
      </c>
      <c r="K3359" s="5">
        <f t="shared" si="52"/>
        <v>55.96</v>
      </c>
      <c r="L3359" s="15">
        <f>PRODUCT(VLOOKUP(C3359,'Warehouse Data'!A:H,8,FALSE),D3359)</f>
        <v>0.82404985316874557</v>
      </c>
    </row>
    <row r="3360" spans="1:12" x14ac:dyDescent="0.3">
      <c r="A3360" t="s">
        <v>9176</v>
      </c>
      <c r="B3360" t="s">
        <v>6731</v>
      </c>
      <c r="C3360" t="s">
        <v>4710</v>
      </c>
      <c r="D3360" s="3">
        <v>4</v>
      </c>
      <c r="E3360" s="3" t="s">
        <v>6650</v>
      </c>
      <c r="F3360" s="9">
        <v>45372.980978703643</v>
      </c>
      <c r="G3360" s="9">
        <v>45372.987300000001</v>
      </c>
      <c r="H3360" s="9">
        <v>45373.309450925866</v>
      </c>
      <c r="I3360" s="5" t="str">
        <f>IF(VLOOKUP(B3360, 'Customer Data'!B:C,2,FALSE)='Order Data per SKU'!E3360,"","Different")</f>
        <v/>
      </c>
      <c r="J3360" s="5">
        <f>VLOOKUP(C3360,'Warehouse Data'!A:G,7,FALSE)</f>
        <v>7.99</v>
      </c>
      <c r="K3360" s="5">
        <f t="shared" si="52"/>
        <v>31.96</v>
      </c>
      <c r="L3360" s="15">
        <f>PRODUCT(VLOOKUP(C3360,'Warehouse Data'!A:H,8,FALSE),D3360)</f>
        <v>40.020865222992391</v>
      </c>
    </row>
    <row r="3361" spans="1:12" x14ac:dyDescent="0.3">
      <c r="A3361" t="s">
        <v>9177</v>
      </c>
      <c r="B3361" t="s">
        <v>6978</v>
      </c>
      <c r="C3361" t="s">
        <v>4861</v>
      </c>
      <c r="D3361" s="3">
        <v>5</v>
      </c>
      <c r="E3361" s="3" t="s">
        <v>6636</v>
      </c>
      <c r="F3361" s="9">
        <v>45373.047978703646</v>
      </c>
      <c r="G3361" s="9">
        <v>45373.556400000001</v>
      </c>
      <c r="H3361" s="9">
        <v>45373.718117592536</v>
      </c>
      <c r="I3361" s="5" t="str">
        <f>IF(VLOOKUP(B3361, 'Customer Data'!B:C,2,FALSE)='Order Data per SKU'!E3361,"","Different")</f>
        <v/>
      </c>
      <c r="J3361" s="5">
        <f>VLOOKUP(C3361,'Warehouse Data'!A:G,7,FALSE)</f>
        <v>10.99</v>
      </c>
      <c r="K3361" s="5">
        <f t="shared" si="52"/>
        <v>54.95</v>
      </c>
      <c r="L3361" s="15">
        <f>PRODUCT(VLOOKUP(C3361,'Warehouse Data'!A:H,8,FALSE),D3361)</f>
        <v>5.0265424487580015</v>
      </c>
    </row>
    <row r="3362" spans="1:12" x14ac:dyDescent="0.3">
      <c r="A3362" t="s">
        <v>9177</v>
      </c>
      <c r="B3362" t="s">
        <v>6978</v>
      </c>
      <c r="C3362" t="s">
        <v>3461</v>
      </c>
      <c r="D3362" s="3">
        <v>2</v>
      </c>
      <c r="E3362" s="3" t="s">
        <v>6636</v>
      </c>
      <c r="F3362" s="9">
        <v>45373.047978703646</v>
      </c>
      <c r="G3362" s="9">
        <v>45373.544600000001</v>
      </c>
      <c r="H3362" s="9">
        <v>45373.718117592536</v>
      </c>
      <c r="I3362" s="5" t="str">
        <f>IF(VLOOKUP(B3362, 'Customer Data'!B:C,2,FALSE)='Order Data per SKU'!E3362,"","Different")</f>
        <v/>
      </c>
      <c r="J3362" s="5">
        <f>VLOOKUP(C3362,'Warehouse Data'!A:G,7,FALSE)</f>
        <v>29.99</v>
      </c>
      <c r="K3362" s="5">
        <f t="shared" si="52"/>
        <v>59.98</v>
      </c>
      <c r="L3362" s="15">
        <f>PRODUCT(VLOOKUP(C3362,'Warehouse Data'!A:H,8,FALSE),D3362)</f>
        <v>6.0054302888212137</v>
      </c>
    </row>
    <row r="3363" spans="1:12" x14ac:dyDescent="0.3">
      <c r="A3363" t="s">
        <v>9177</v>
      </c>
      <c r="B3363" t="s">
        <v>6978</v>
      </c>
      <c r="C3363" t="s">
        <v>3679</v>
      </c>
      <c r="D3363" s="3">
        <v>4</v>
      </c>
      <c r="E3363" s="3" t="s">
        <v>6636</v>
      </c>
      <c r="F3363" s="9">
        <v>45373.047978703646</v>
      </c>
      <c r="G3363" s="9">
        <v>45373.197399999997</v>
      </c>
      <c r="H3363" s="9">
        <v>45373.718117592536</v>
      </c>
      <c r="I3363" s="5" t="str">
        <f>IF(VLOOKUP(B3363, 'Customer Data'!B:C,2,FALSE)='Order Data per SKU'!E3363,"","Different")</f>
        <v/>
      </c>
      <c r="J3363" s="5">
        <f>VLOOKUP(C3363,'Warehouse Data'!A:G,7,FALSE)</f>
        <v>42.99</v>
      </c>
      <c r="K3363" s="5">
        <f t="shared" si="52"/>
        <v>171.96</v>
      </c>
      <c r="L3363" s="15">
        <f>PRODUCT(VLOOKUP(C3363,'Warehouse Data'!A:H,8,FALSE),D3363)</f>
        <v>16.004763090588888</v>
      </c>
    </row>
    <row r="3364" spans="1:12" x14ac:dyDescent="0.3">
      <c r="A3364" t="s">
        <v>9178</v>
      </c>
      <c r="B3364" t="s">
        <v>6984</v>
      </c>
      <c r="C3364" t="s">
        <v>3940</v>
      </c>
      <c r="D3364" s="3">
        <v>3</v>
      </c>
      <c r="E3364" s="3" t="s">
        <v>6627</v>
      </c>
      <c r="F3364" s="9">
        <v>45373.278978703645</v>
      </c>
      <c r="G3364" s="9">
        <v>45373.458400000003</v>
      </c>
      <c r="H3364" s="9">
        <v>45374.078284259202</v>
      </c>
      <c r="I3364" s="5" t="str">
        <f>IF(VLOOKUP(B3364, 'Customer Data'!B:C,2,FALSE)='Order Data per SKU'!E3364,"","Different")</f>
        <v/>
      </c>
      <c r="J3364" s="5">
        <f>VLOOKUP(C3364,'Warehouse Data'!A:G,7,FALSE)</f>
        <v>14.99</v>
      </c>
      <c r="K3364" s="5">
        <f t="shared" si="52"/>
        <v>44.97</v>
      </c>
      <c r="L3364" s="15">
        <f>PRODUCT(VLOOKUP(C3364,'Warehouse Data'!A:H,8,FALSE),D3364)</f>
        <v>2.7043062352030303</v>
      </c>
    </row>
    <row r="3365" spans="1:12" x14ac:dyDescent="0.3">
      <c r="A3365" t="s">
        <v>9179</v>
      </c>
      <c r="B3365" t="s">
        <v>6836</v>
      </c>
      <c r="C3365" t="s">
        <v>4596</v>
      </c>
      <c r="D3365" s="3">
        <v>4</v>
      </c>
      <c r="E3365" s="3" t="s">
        <v>6648</v>
      </c>
      <c r="F3365" s="9">
        <v>45373.567978703642</v>
      </c>
      <c r="G3365" s="9">
        <v>45373.585899999998</v>
      </c>
      <c r="H3365" s="9">
        <v>45373.593673148083</v>
      </c>
      <c r="I3365" s="5" t="str">
        <f>IF(VLOOKUP(B3365, 'Customer Data'!B:C,2,FALSE)='Order Data per SKU'!E3365,"","Different")</f>
        <v/>
      </c>
      <c r="J3365" s="5">
        <f>VLOOKUP(C3365,'Warehouse Data'!A:G,7,FALSE)</f>
        <v>10.99</v>
      </c>
      <c r="K3365" s="5">
        <f t="shared" si="52"/>
        <v>43.96</v>
      </c>
      <c r="L3365" s="15">
        <f>PRODUCT(VLOOKUP(C3365,'Warehouse Data'!A:H,8,FALSE),D3365)</f>
        <v>1.2369836124080695</v>
      </c>
    </row>
    <row r="3366" spans="1:12" x14ac:dyDescent="0.3">
      <c r="A3366" t="s">
        <v>9179</v>
      </c>
      <c r="B3366" t="s">
        <v>6836</v>
      </c>
      <c r="C3366" t="s">
        <v>4241</v>
      </c>
      <c r="D3366" s="3">
        <v>8</v>
      </c>
      <c r="E3366" s="3" t="s">
        <v>6648</v>
      </c>
      <c r="F3366" s="9">
        <v>45373.567978703642</v>
      </c>
      <c r="G3366" s="9">
        <v>45373.573299999996</v>
      </c>
      <c r="H3366" s="9">
        <v>45373.593673148083</v>
      </c>
      <c r="I3366" s="5" t="str">
        <f>IF(VLOOKUP(B3366, 'Customer Data'!B:C,2,FALSE)='Order Data per SKU'!E3366,"","Different")</f>
        <v/>
      </c>
      <c r="J3366" s="5">
        <f>VLOOKUP(C3366,'Warehouse Data'!A:G,7,FALSE)</f>
        <v>34.99</v>
      </c>
      <c r="K3366" s="5">
        <f t="shared" si="52"/>
        <v>279.92</v>
      </c>
      <c r="L3366" s="15">
        <f>PRODUCT(VLOOKUP(C3366,'Warehouse Data'!A:H,8,FALSE),D3366)</f>
        <v>4.8799949359601573</v>
      </c>
    </row>
    <row r="3367" spans="1:12" x14ac:dyDescent="0.3">
      <c r="A3367" t="s">
        <v>9180</v>
      </c>
      <c r="B3367" t="s">
        <v>7055</v>
      </c>
      <c r="C3367" t="s">
        <v>3700</v>
      </c>
      <c r="D3367" s="3">
        <v>6</v>
      </c>
      <c r="E3367" s="3" t="s">
        <v>6640</v>
      </c>
      <c r="F3367" s="9">
        <v>45373.993978703642</v>
      </c>
      <c r="G3367" s="9">
        <v>45374.460599999999</v>
      </c>
      <c r="H3367" s="9">
        <v>45374.669673148084</v>
      </c>
      <c r="I3367" s="5" t="str">
        <f>IF(VLOOKUP(B3367, 'Customer Data'!B:C,2,FALSE)='Order Data per SKU'!E3367,"","Different")</f>
        <v/>
      </c>
      <c r="J3367" s="5">
        <f>VLOOKUP(C3367,'Warehouse Data'!A:G,7,FALSE)</f>
        <v>39.99</v>
      </c>
      <c r="K3367" s="5">
        <f t="shared" si="52"/>
        <v>239.94</v>
      </c>
      <c r="L3367" s="15">
        <f>PRODUCT(VLOOKUP(C3367,'Warehouse Data'!A:H,8,FALSE),D3367)</f>
        <v>3.0590934517292299</v>
      </c>
    </row>
    <row r="3368" spans="1:12" x14ac:dyDescent="0.3">
      <c r="A3368" t="s">
        <v>9180</v>
      </c>
      <c r="B3368" t="s">
        <v>7055</v>
      </c>
      <c r="C3368" t="s">
        <v>3128</v>
      </c>
      <c r="D3368" s="3">
        <v>7</v>
      </c>
      <c r="E3368" s="3" t="s">
        <v>6640</v>
      </c>
      <c r="F3368" s="9">
        <v>45373.993978703642</v>
      </c>
      <c r="G3368" s="9">
        <v>45374.002800000002</v>
      </c>
      <c r="H3368" s="9">
        <v>45374.669673148084</v>
      </c>
      <c r="I3368" s="5" t="str">
        <f>IF(VLOOKUP(B3368, 'Customer Data'!B:C,2,FALSE)='Order Data per SKU'!E3368,"","Different")</f>
        <v/>
      </c>
      <c r="J3368" s="5">
        <f>VLOOKUP(C3368,'Warehouse Data'!A:G,7,FALSE)</f>
        <v>32.99</v>
      </c>
      <c r="K3368" s="5">
        <f t="shared" si="52"/>
        <v>230.93</v>
      </c>
      <c r="L3368" s="15">
        <f>PRODUCT(VLOOKUP(C3368,'Warehouse Data'!A:H,8,FALSE),D3368)</f>
        <v>1.8003087766123436</v>
      </c>
    </row>
    <row r="3369" spans="1:12" x14ac:dyDescent="0.3">
      <c r="A3369" t="s">
        <v>9180</v>
      </c>
      <c r="B3369" t="s">
        <v>7055</v>
      </c>
      <c r="C3369" t="s">
        <v>3639</v>
      </c>
      <c r="D3369" s="3">
        <v>3</v>
      </c>
      <c r="E3369" s="3" t="s">
        <v>6640</v>
      </c>
      <c r="F3369" s="9">
        <v>45373.993978703642</v>
      </c>
      <c r="G3369" s="9">
        <v>45374.048699999999</v>
      </c>
      <c r="H3369" s="9">
        <v>45374.669673148084</v>
      </c>
      <c r="I3369" s="5" t="str">
        <f>IF(VLOOKUP(B3369, 'Customer Data'!B:C,2,FALSE)='Order Data per SKU'!E3369,"","Different")</f>
        <v/>
      </c>
      <c r="J3369" s="5">
        <f>VLOOKUP(C3369,'Warehouse Data'!A:G,7,FALSE)</f>
        <v>149.99</v>
      </c>
      <c r="K3369" s="5">
        <f t="shared" si="52"/>
        <v>449.97</v>
      </c>
      <c r="L3369" s="15">
        <f>PRODUCT(VLOOKUP(C3369,'Warehouse Data'!A:H,8,FALSE),D3369)</f>
        <v>0.6284442770516887</v>
      </c>
    </row>
    <row r="3370" spans="1:12" x14ac:dyDescent="0.3">
      <c r="A3370" t="s">
        <v>9180</v>
      </c>
      <c r="B3370" t="s">
        <v>7055</v>
      </c>
      <c r="C3370" t="s">
        <v>3657</v>
      </c>
      <c r="D3370" s="3">
        <v>3</v>
      </c>
      <c r="E3370" s="3" t="s">
        <v>6640</v>
      </c>
      <c r="F3370" s="9">
        <v>45373.993978703642</v>
      </c>
      <c r="G3370" s="9">
        <v>45374.342799999999</v>
      </c>
      <c r="H3370" s="9">
        <v>45374.669673148084</v>
      </c>
      <c r="I3370" s="5" t="str">
        <f>IF(VLOOKUP(B3370, 'Customer Data'!B:C,2,FALSE)='Order Data per SKU'!E3370,"","Different")</f>
        <v/>
      </c>
      <c r="J3370" s="5">
        <f>VLOOKUP(C3370,'Warehouse Data'!A:G,7,FALSE)</f>
        <v>42.99</v>
      </c>
      <c r="K3370" s="5">
        <f t="shared" si="52"/>
        <v>128.97</v>
      </c>
      <c r="L3370" s="15">
        <f>PRODUCT(VLOOKUP(C3370,'Warehouse Data'!A:H,8,FALSE),D3370)</f>
        <v>3.0175529489640285</v>
      </c>
    </row>
    <row r="3371" spans="1:12" x14ac:dyDescent="0.3">
      <c r="A3371" t="s">
        <v>9181</v>
      </c>
      <c r="B3371" t="s">
        <v>6780</v>
      </c>
      <c r="C3371" t="s">
        <v>4014</v>
      </c>
      <c r="D3371" s="3">
        <v>5</v>
      </c>
      <c r="E3371" s="3" t="s">
        <v>6661</v>
      </c>
      <c r="F3371" s="9">
        <v>45374.222978703641</v>
      </c>
      <c r="G3371" s="9">
        <v>45374.7048</v>
      </c>
      <c r="H3371" s="9">
        <v>45375.11811759253</v>
      </c>
      <c r="I3371" s="5" t="str">
        <f>IF(VLOOKUP(B3371, 'Customer Data'!B:C,2,FALSE)='Order Data per SKU'!E3371,"","Different")</f>
        <v/>
      </c>
      <c r="J3371" s="5">
        <f>VLOOKUP(C3371,'Warehouse Data'!A:G,7,FALSE)</f>
        <v>89.99</v>
      </c>
      <c r="K3371" s="5">
        <f t="shared" si="52"/>
        <v>449.95</v>
      </c>
      <c r="L3371" s="15">
        <f>PRODUCT(VLOOKUP(C3371,'Warehouse Data'!A:H,8,FALSE),D3371)</f>
        <v>0.50061383105192991</v>
      </c>
    </row>
    <row r="3372" spans="1:12" x14ac:dyDescent="0.3">
      <c r="A3372" t="s">
        <v>9181</v>
      </c>
      <c r="B3372" t="s">
        <v>6780</v>
      </c>
      <c r="C3372" t="s">
        <v>4652</v>
      </c>
      <c r="D3372" s="3">
        <v>8</v>
      </c>
      <c r="E3372" s="3" t="s">
        <v>6661</v>
      </c>
      <c r="F3372" s="9">
        <v>45374.222978703641</v>
      </c>
      <c r="G3372" s="9">
        <v>45375.043100000003</v>
      </c>
      <c r="H3372" s="9">
        <v>45375.11811759253</v>
      </c>
      <c r="I3372" s="5" t="str">
        <f>IF(VLOOKUP(B3372, 'Customer Data'!B:C,2,FALSE)='Order Data per SKU'!E3372,"","Different")</f>
        <v/>
      </c>
      <c r="J3372" s="5">
        <f>VLOOKUP(C3372,'Warehouse Data'!A:G,7,FALSE)</f>
        <v>11.99</v>
      </c>
      <c r="K3372" s="5">
        <f t="shared" si="52"/>
        <v>95.92</v>
      </c>
      <c r="L3372" s="15">
        <f>PRODUCT(VLOOKUP(C3372,'Warehouse Data'!A:H,8,FALSE),D3372)</f>
        <v>12.055595083223857</v>
      </c>
    </row>
    <row r="3373" spans="1:12" x14ac:dyDescent="0.3">
      <c r="A3373" t="s">
        <v>9182</v>
      </c>
      <c r="B3373" t="s">
        <v>6836</v>
      </c>
      <c r="C3373" t="s">
        <v>3029</v>
      </c>
      <c r="D3373" s="3">
        <v>6</v>
      </c>
      <c r="E3373" s="3" t="s">
        <v>6648</v>
      </c>
      <c r="F3373" s="9">
        <v>45374.417978703641</v>
      </c>
      <c r="G3373" s="9">
        <v>45374.622600000002</v>
      </c>
      <c r="H3373" s="9">
        <v>45375.043673148088</v>
      </c>
      <c r="I3373" s="5" t="str">
        <f>IF(VLOOKUP(B3373, 'Customer Data'!B:C,2,FALSE)='Order Data per SKU'!E3373,"","Different")</f>
        <v/>
      </c>
      <c r="J3373" s="5">
        <f>VLOOKUP(C3373,'Warehouse Data'!A:G,7,FALSE)</f>
        <v>129.99</v>
      </c>
      <c r="K3373" s="5">
        <f t="shared" si="52"/>
        <v>779.94</v>
      </c>
      <c r="L3373" s="15">
        <f>PRODUCT(VLOOKUP(C3373,'Warehouse Data'!A:H,8,FALSE),D3373)</f>
        <v>1.8441393933707904</v>
      </c>
    </row>
    <row r="3374" spans="1:12" x14ac:dyDescent="0.3">
      <c r="A3374" t="s">
        <v>9183</v>
      </c>
      <c r="B3374" t="s">
        <v>7237</v>
      </c>
      <c r="C3374" t="s">
        <v>4996</v>
      </c>
      <c r="D3374" s="3">
        <v>5</v>
      </c>
      <c r="E3374" s="3" t="s">
        <v>6641</v>
      </c>
      <c r="F3374" s="9">
        <v>45374.82297870364</v>
      </c>
      <c r="G3374" s="9">
        <v>45375.002500000002</v>
      </c>
      <c r="H3374" s="9">
        <v>45375.077145370306</v>
      </c>
      <c r="I3374" s="5" t="str">
        <f>IF(VLOOKUP(B3374, 'Customer Data'!B:C,2,FALSE)='Order Data per SKU'!E3374,"","Different")</f>
        <v/>
      </c>
      <c r="J3374" s="5">
        <f>VLOOKUP(C3374,'Warehouse Data'!A:G,7,FALSE)</f>
        <v>12.99</v>
      </c>
      <c r="K3374" s="5">
        <f t="shared" si="52"/>
        <v>64.95</v>
      </c>
      <c r="L3374" s="15">
        <f>PRODUCT(VLOOKUP(C3374,'Warehouse Data'!A:H,8,FALSE),D3374)</f>
        <v>2.5331182092147042</v>
      </c>
    </row>
    <row r="3375" spans="1:12" x14ac:dyDescent="0.3">
      <c r="A3375" t="s">
        <v>9184</v>
      </c>
      <c r="B3375" t="s">
        <v>7163</v>
      </c>
      <c r="C3375" t="s">
        <v>4516</v>
      </c>
      <c r="D3375" s="3">
        <v>2</v>
      </c>
      <c r="E3375" s="3" t="s">
        <v>6625</v>
      </c>
      <c r="F3375" s="9">
        <v>45375.124978703643</v>
      </c>
      <c r="G3375" s="9">
        <v>45375.143799999998</v>
      </c>
      <c r="H3375" s="9">
        <v>45375.194423148088</v>
      </c>
      <c r="I3375" s="5" t="str">
        <f>IF(VLOOKUP(B3375, 'Customer Data'!B:C,2,FALSE)='Order Data per SKU'!E3375,"","Different")</f>
        <v/>
      </c>
      <c r="J3375" s="5">
        <f>VLOOKUP(C3375,'Warehouse Data'!A:G,7,FALSE)</f>
        <v>39.99</v>
      </c>
      <c r="K3375" s="5">
        <f t="shared" si="52"/>
        <v>79.98</v>
      </c>
      <c r="L3375" s="15">
        <f>PRODUCT(VLOOKUP(C3375,'Warehouse Data'!A:H,8,FALSE),D3375)</f>
        <v>20.017826297671878</v>
      </c>
    </row>
    <row r="3376" spans="1:12" x14ac:dyDescent="0.3">
      <c r="A3376" t="s">
        <v>9184</v>
      </c>
      <c r="B3376" t="s">
        <v>7163</v>
      </c>
      <c r="C3376" t="s">
        <v>5480</v>
      </c>
      <c r="D3376" s="3">
        <v>6</v>
      </c>
      <c r="E3376" s="3" t="s">
        <v>6625</v>
      </c>
      <c r="F3376" s="9">
        <v>45375.124978703643</v>
      </c>
      <c r="G3376" s="9">
        <v>45375.152099999999</v>
      </c>
      <c r="H3376" s="9">
        <v>45375.194423148088</v>
      </c>
      <c r="I3376" s="5" t="str">
        <f>IF(VLOOKUP(B3376, 'Customer Data'!B:C,2,FALSE)='Order Data per SKU'!E3376,"","Different")</f>
        <v/>
      </c>
      <c r="J3376" s="5">
        <f>VLOOKUP(C3376,'Warehouse Data'!A:G,7,FALSE)</f>
        <v>27.99</v>
      </c>
      <c r="K3376" s="5">
        <f t="shared" si="52"/>
        <v>167.94</v>
      </c>
      <c r="L3376" s="15">
        <f>PRODUCT(VLOOKUP(C3376,'Warehouse Data'!A:H,8,FALSE),D3376)</f>
        <v>120.00743691910441</v>
      </c>
    </row>
    <row r="3377" spans="1:12" x14ac:dyDescent="0.3">
      <c r="A3377" t="s">
        <v>9184</v>
      </c>
      <c r="B3377" t="s">
        <v>7163</v>
      </c>
      <c r="C3377" t="s">
        <v>3605</v>
      </c>
      <c r="D3377" s="3">
        <v>6</v>
      </c>
      <c r="E3377" s="3" t="s">
        <v>6625</v>
      </c>
      <c r="F3377" s="9">
        <v>45375.124978703643</v>
      </c>
      <c r="G3377" s="9">
        <v>45375.128599999996</v>
      </c>
      <c r="H3377" s="9">
        <v>45375.194423148088</v>
      </c>
      <c r="I3377" s="5" t="str">
        <f>IF(VLOOKUP(B3377, 'Customer Data'!B:C,2,FALSE)='Order Data per SKU'!E3377,"","Different")</f>
        <v/>
      </c>
      <c r="J3377" s="5">
        <f>VLOOKUP(C3377,'Warehouse Data'!A:G,7,FALSE)</f>
        <v>44.99</v>
      </c>
      <c r="K3377" s="5">
        <f t="shared" si="52"/>
        <v>269.94</v>
      </c>
      <c r="L3377" s="15">
        <f>PRODUCT(VLOOKUP(C3377,'Warehouse Data'!A:H,8,FALSE),D3377)</f>
        <v>21.046559918322547</v>
      </c>
    </row>
    <row r="3378" spans="1:12" x14ac:dyDescent="0.3">
      <c r="A3378" t="s">
        <v>9185</v>
      </c>
      <c r="B3378" t="s">
        <v>7253</v>
      </c>
      <c r="C3378" t="s">
        <v>4454</v>
      </c>
      <c r="D3378" s="3">
        <v>1</v>
      </c>
      <c r="E3378" s="3" t="s">
        <v>6623</v>
      </c>
      <c r="F3378" s="9">
        <v>45375.153978703645</v>
      </c>
      <c r="G3378" s="9">
        <v>45375.167800000003</v>
      </c>
      <c r="H3378" s="9">
        <v>45375.188006481425</v>
      </c>
      <c r="I3378" s="5" t="str">
        <f>IF(VLOOKUP(B3378, 'Customer Data'!B:C,2,FALSE)='Order Data per SKU'!E3378,"","Different")</f>
        <v/>
      </c>
      <c r="J3378" s="5">
        <f>VLOOKUP(C3378,'Warehouse Data'!A:G,7,FALSE)</f>
        <v>29.99</v>
      </c>
      <c r="K3378" s="5">
        <f t="shared" si="52"/>
        <v>29.99</v>
      </c>
      <c r="L3378" s="15">
        <f>PRODUCT(VLOOKUP(C3378,'Warehouse Data'!A:H,8,FALSE),D3378)</f>
        <v>0.50681447058353646</v>
      </c>
    </row>
    <row r="3379" spans="1:12" x14ac:dyDescent="0.3">
      <c r="A3379" t="s">
        <v>9186</v>
      </c>
      <c r="B3379" t="s">
        <v>7098</v>
      </c>
      <c r="C3379" t="s">
        <v>5750</v>
      </c>
      <c r="D3379" s="3">
        <v>9</v>
      </c>
      <c r="E3379" s="3" t="s">
        <v>6663</v>
      </c>
      <c r="F3379" s="9">
        <v>45375.337978703647</v>
      </c>
      <c r="G3379" s="9">
        <v>45375.3485</v>
      </c>
      <c r="H3379" s="9">
        <v>45375.367145370314</v>
      </c>
      <c r="I3379" s="5" t="str">
        <f>IF(VLOOKUP(B3379, 'Customer Data'!B:C,2,FALSE)='Order Data per SKU'!E3379,"","Different")</f>
        <v/>
      </c>
      <c r="J3379" s="5">
        <f>VLOOKUP(C3379,'Warehouse Data'!A:G,7,FALSE)</f>
        <v>79.989999999999995</v>
      </c>
      <c r="K3379" s="5">
        <f t="shared" si="52"/>
        <v>719.91</v>
      </c>
      <c r="L3379" s="15">
        <f>PRODUCT(VLOOKUP(C3379,'Warehouse Data'!A:H,8,FALSE),D3379)</f>
        <v>27.069520393757855</v>
      </c>
    </row>
    <row r="3380" spans="1:12" x14ac:dyDescent="0.3">
      <c r="A3380" t="s">
        <v>9186</v>
      </c>
      <c r="B3380" t="s">
        <v>7098</v>
      </c>
      <c r="C3380" t="s">
        <v>5572</v>
      </c>
      <c r="D3380" s="3">
        <v>4</v>
      </c>
      <c r="E3380" s="3" t="s">
        <v>6663</v>
      </c>
      <c r="F3380" s="9">
        <v>45375.337978703647</v>
      </c>
      <c r="G3380" s="9">
        <v>45375.339800000002</v>
      </c>
      <c r="H3380" s="9">
        <v>45375.367145370314</v>
      </c>
      <c r="I3380" s="5" t="str">
        <f>IF(VLOOKUP(B3380, 'Customer Data'!B:C,2,FALSE)='Order Data per SKU'!E3380,"","Different")</f>
        <v/>
      </c>
      <c r="J3380" s="5">
        <f>VLOOKUP(C3380,'Warehouse Data'!A:G,7,FALSE)</f>
        <v>79.989999999999995</v>
      </c>
      <c r="K3380" s="5">
        <f t="shared" si="52"/>
        <v>319.95999999999998</v>
      </c>
      <c r="L3380" s="15">
        <f>PRODUCT(VLOOKUP(C3380,'Warehouse Data'!A:H,8,FALSE),D3380)</f>
        <v>20.023443118037051</v>
      </c>
    </row>
    <row r="3381" spans="1:12" x14ac:dyDescent="0.3">
      <c r="A3381" t="s">
        <v>9187</v>
      </c>
      <c r="B3381" t="s">
        <v>7035</v>
      </c>
      <c r="C3381" t="s">
        <v>4306</v>
      </c>
      <c r="D3381" s="3">
        <v>9</v>
      </c>
      <c r="E3381" s="3" t="s">
        <v>6636</v>
      </c>
      <c r="F3381" s="9">
        <v>45375.715978703643</v>
      </c>
      <c r="G3381" s="9">
        <v>45376.214999999997</v>
      </c>
      <c r="H3381" s="9">
        <v>45376.48125648142</v>
      </c>
      <c r="I3381" s="5" t="str">
        <f>IF(VLOOKUP(B3381, 'Customer Data'!B:C,2,FALSE)='Order Data per SKU'!E3381,"","Different")</f>
        <v>Different</v>
      </c>
      <c r="J3381" s="5">
        <f>VLOOKUP(C3381,'Warehouse Data'!A:G,7,FALSE)</f>
        <v>34.99</v>
      </c>
      <c r="K3381" s="5">
        <f t="shared" si="52"/>
        <v>314.91000000000003</v>
      </c>
      <c r="L3381" s="15">
        <f>PRODUCT(VLOOKUP(C3381,'Warehouse Data'!A:H,8,FALSE),D3381)</f>
        <v>9.0178051657370233</v>
      </c>
    </row>
    <row r="3382" spans="1:12" x14ac:dyDescent="0.3">
      <c r="A3382" t="s">
        <v>9187</v>
      </c>
      <c r="B3382" t="s">
        <v>7035</v>
      </c>
      <c r="C3382" t="s">
        <v>3199</v>
      </c>
      <c r="D3382" s="3">
        <v>4</v>
      </c>
      <c r="E3382" s="3" t="s">
        <v>6636</v>
      </c>
      <c r="F3382" s="9">
        <v>45375.715978703643</v>
      </c>
      <c r="G3382" s="9">
        <v>45376.116800000003</v>
      </c>
      <c r="H3382" s="9">
        <v>45376.48125648142</v>
      </c>
      <c r="I3382" s="5" t="str">
        <f>IF(VLOOKUP(B3382, 'Customer Data'!B:C,2,FALSE)='Order Data per SKU'!E3382,"","Different")</f>
        <v>Different</v>
      </c>
      <c r="J3382" s="5">
        <f>VLOOKUP(C3382,'Warehouse Data'!A:G,7,FALSE)</f>
        <v>56.99</v>
      </c>
      <c r="K3382" s="5">
        <f t="shared" si="52"/>
        <v>227.96</v>
      </c>
      <c r="L3382" s="15">
        <f>PRODUCT(VLOOKUP(C3382,'Warehouse Data'!A:H,8,FALSE),D3382)</f>
        <v>80.019369975195261</v>
      </c>
    </row>
    <row r="3383" spans="1:12" x14ac:dyDescent="0.3">
      <c r="A3383" t="s">
        <v>9187</v>
      </c>
      <c r="B3383" t="s">
        <v>7035</v>
      </c>
      <c r="C3383" t="s">
        <v>4872</v>
      </c>
      <c r="D3383" s="3">
        <v>7</v>
      </c>
      <c r="E3383" s="3" t="s">
        <v>6636</v>
      </c>
      <c r="F3383" s="9">
        <v>45375.715978703643</v>
      </c>
      <c r="G3383" s="9">
        <v>45376.371200000001</v>
      </c>
      <c r="H3383" s="9">
        <v>45376.48125648142</v>
      </c>
      <c r="I3383" s="5" t="str">
        <f>IF(VLOOKUP(B3383, 'Customer Data'!B:C,2,FALSE)='Order Data per SKU'!E3383,"","Different")</f>
        <v>Different</v>
      </c>
      <c r="J3383" s="5">
        <f>VLOOKUP(C3383,'Warehouse Data'!A:G,7,FALSE)</f>
        <v>4.99</v>
      </c>
      <c r="K3383" s="5">
        <f t="shared" si="52"/>
        <v>34.93</v>
      </c>
      <c r="L3383" s="15">
        <f>PRODUCT(VLOOKUP(C3383,'Warehouse Data'!A:H,8,FALSE),D3383)</f>
        <v>3.5308593494328973</v>
      </c>
    </row>
    <row r="3384" spans="1:12" x14ac:dyDescent="0.3">
      <c r="A3384" t="s">
        <v>9188</v>
      </c>
      <c r="B3384" t="s">
        <v>6884</v>
      </c>
      <c r="C3384" t="s">
        <v>4095</v>
      </c>
      <c r="D3384" s="3">
        <v>8</v>
      </c>
      <c r="E3384" s="3" t="s">
        <v>6665</v>
      </c>
      <c r="F3384" s="9">
        <v>45375.745978703642</v>
      </c>
      <c r="G3384" s="9">
        <v>45375.773099999999</v>
      </c>
      <c r="H3384" s="9">
        <v>45376.486950925864</v>
      </c>
      <c r="I3384" s="5" t="str">
        <f>IF(VLOOKUP(B3384, 'Customer Data'!B:C,2,FALSE)='Order Data per SKU'!E3384,"","Different")</f>
        <v>Different</v>
      </c>
      <c r="J3384" s="5">
        <f>VLOOKUP(C3384,'Warehouse Data'!A:G,7,FALSE)</f>
        <v>34.99</v>
      </c>
      <c r="K3384" s="5">
        <f t="shared" si="52"/>
        <v>279.92</v>
      </c>
      <c r="L3384" s="15">
        <f>PRODUCT(VLOOKUP(C3384,'Warehouse Data'!A:H,8,FALSE),D3384)</f>
        <v>0.80811857353994532</v>
      </c>
    </row>
    <row r="3385" spans="1:12" x14ac:dyDescent="0.3">
      <c r="A3385" t="s">
        <v>9188</v>
      </c>
      <c r="B3385" t="s">
        <v>6884</v>
      </c>
      <c r="C3385" t="s">
        <v>4451</v>
      </c>
      <c r="D3385" s="3">
        <v>6</v>
      </c>
      <c r="E3385" s="3" t="s">
        <v>6665</v>
      </c>
      <c r="F3385" s="9">
        <v>45375.745978703642</v>
      </c>
      <c r="G3385" s="9">
        <v>45375.830300000001</v>
      </c>
      <c r="H3385" s="9">
        <v>45376.486950925864</v>
      </c>
      <c r="I3385" s="5" t="str">
        <f>IF(VLOOKUP(B3385, 'Customer Data'!B:C,2,FALSE)='Order Data per SKU'!E3385,"","Different")</f>
        <v>Different</v>
      </c>
      <c r="J3385" s="5">
        <f>VLOOKUP(C3385,'Warehouse Data'!A:G,7,FALSE)</f>
        <v>12.99</v>
      </c>
      <c r="K3385" s="5">
        <f t="shared" si="52"/>
        <v>77.94</v>
      </c>
      <c r="L3385" s="15">
        <f>PRODUCT(VLOOKUP(C3385,'Warehouse Data'!A:H,8,FALSE),D3385)</f>
        <v>12.025797112746213</v>
      </c>
    </row>
    <row r="3386" spans="1:12" x14ac:dyDescent="0.3">
      <c r="A3386" t="s">
        <v>9189</v>
      </c>
      <c r="B3386" t="s">
        <v>7048</v>
      </c>
      <c r="C3386" t="s">
        <v>4511</v>
      </c>
      <c r="D3386" s="3">
        <v>4</v>
      </c>
      <c r="E3386" s="3" t="s">
        <v>6650</v>
      </c>
      <c r="F3386" s="9">
        <v>45375.814978703645</v>
      </c>
      <c r="G3386" s="9">
        <v>45376.016300000003</v>
      </c>
      <c r="H3386" s="9">
        <v>45376.419839814756</v>
      </c>
      <c r="I3386" s="5" t="str">
        <f>IF(VLOOKUP(B3386, 'Customer Data'!B:C,2,FALSE)='Order Data per SKU'!E3386,"","Different")</f>
        <v>Different</v>
      </c>
      <c r="J3386" s="5">
        <f>VLOOKUP(C3386,'Warehouse Data'!A:G,7,FALSE)</f>
        <v>12.99</v>
      </c>
      <c r="K3386" s="5">
        <f t="shared" si="52"/>
        <v>51.96</v>
      </c>
      <c r="L3386" s="15">
        <f>PRODUCT(VLOOKUP(C3386,'Warehouse Data'!A:H,8,FALSE),D3386)</f>
        <v>4.0387722821838539</v>
      </c>
    </row>
    <row r="3387" spans="1:12" x14ac:dyDescent="0.3">
      <c r="A3387" t="s">
        <v>9189</v>
      </c>
      <c r="B3387" t="s">
        <v>7048</v>
      </c>
      <c r="C3387" t="s">
        <v>4153</v>
      </c>
      <c r="D3387" s="3">
        <v>4</v>
      </c>
      <c r="E3387" s="3" t="s">
        <v>6650</v>
      </c>
      <c r="F3387" s="9">
        <v>45375.814978703645</v>
      </c>
      <c r="G3387" s="9">
        <v>45376.267</v>
      </c>
      <c r="H3387" s="9">
        <v>45376.419839814756</v>
      </c>
      <c r="I3387" s="5" t="str">
        <f>IF(VLOOKUP(B3387, 'Customer Data'!B:C,2,FALSE)='Order Data per SKU'!E3387,"","Different")</f>
        <v>Different</v>
      </c>
      <c r="J3387" s="5">
        <f>VLOOKUP(C3387,'Warehouse Data'!A:G,7,FALSE)</f>
        <v>99.99</v>
      </c>
      <c r="K3387" s="5">
        <f t="shared" si="52"/>
        <v>399.96</v>
      </c>
      <c r="L3387" s="15">
        <f>PRODUCT(VLOOKUP(C3387,'Warehouse Data'!A:H,8,FALSE),D3387)</f>
        <v>108.02732352804487</v>
      </c>
    </row>
    <row r="3388" spans="1:12" x14ac:dyDescent="0.3">
      <c r="A3388" t="s">
        <v>9189</v>
      </c>
      <c r="B3388" t="s">
        <v>7048</v>
      </c>
      <c r="C3388" t="s">
        <v>5486</v>
      </c>
      <c r="D3388" s="3">
        <v>3</v>
      </c>
      <c r="E3388" s="3" t="s">
        <v>6650</v>
      </c>
      <c r="F3388" s="9">
        <v>45375.814978703645</v>
      </c>
      <c r="G3388" s="9">
        <v>45375.880400000002</v>
      </c>
      <c r="H3388" s="9">
        <v>45376.419839814756</v>
      </c>
      <c r="I3388" s="5" t="str">
        <f>IF(VLOOKUP(B3388, 'Customer Data'!B:C,2,FALSE)='Order Data per SKU'!E3388,"","Different")</f>
        <v>Different</v>
      </c>
      <c r="J3388" s="5">
        <f>VLOOKUP(C3388,'Warehouse Data'!A:G,7,FALSE)</f>
        <v>17.989999999999998</v>
      </c>
      <c r="K3388" s="5">
        <f t="shared" si="52"/>
        <v>53.97</v>
      </c>
      <c r="L3388" s="15">
        <f>PRODUCT(VLOOKUP(C3388,'Warehouse Data'!A:H,8,FALSE),D3388)</f>
        <v>3.005508177674785</v>
      </c>
    </row>
    <row r="3389" spans="1:12" x14ac:dyDescent="0.3">
      <c r="A3389" t="s">
        <v>9190</v>
      </c>
      <c r="B3389" t="s">
        <v>7254</v>
      </c>
      <c r="C3389" t="s">
        <v>4645</v>
      </c>
      <c r="D3389" s="3">
        <v>5</v>
      </c>
      <c r="E3389" s="3" t="s">
        <v>6656</v>
      </c>
      <c r="F3389" s="9">
        <v>45375.952978703644</v>
      </c>
      <c r="G3389" s="9">
        <v>45376.333700000003</v>
      </c>
      <c r="H3389" s="9">
        <v>45376.533534259201</v>
      </c>
      <c r="I3389" s="5" t="str">
        <f>IF(VLOOKUP(B3389, 'Customer Data'!B:C,2,FALSE)='Order Data per SKU'!E3389,"","Different")</f>
        <v/>
      </c>
      <c r="J3389" s="5">
        <f>VLOOKUP(C3389,'Warehouse Data'!A:G,7,FALSE)</f>
        <v>5.99</v>
      </c>
      <c r="K3389" s="5">
        <f t="shared" si="52"/>
        <v>29.950000000000003</v>
      </c>
      <c r="L3389" s="15">
        <f>PRODUCT(VLOOKUP(C3389,'Warehouse Data'!A:H,8,FALSE),D3389)</f>
        <v>1.0156460696537613</v>
      </c>
    </row>
    <row r="3390" spans="1:12" x14ac:dyDescent="0.3">
      <c r="A3390" t="s">
        <v>9191</v>
      </c>
      <c r="B3390" t="s">
        <v>7177</v>
      </c>
      <c r="C3390" t="s">
        <v>3686</v>
      </c>
      <c r="D3390" s="3">
        <v>2</v>
      </c>
      <c r="E3390" s="3" t="s">
        <v>6636</v>
      </c>
      <c r="F3390" s="9">
        <v>45376.328978703641</v>
      </c>
      <c r="G3390" s="9">
        <v>45376.429600000003</v>
      </c>
      <c r="H3390" s="9">
        <v>45376.651200925866</v>
      </c>
      <c r="I3390" s="5" t="str">
        <f>IF(VLOOKUP(B3390, 'Customer Data'!B:C,2,FALSE)='Order Data per SKU'!E3390,"","Different")</f>
        <v/>
      </c>
      <c r="J3390" s="5">
        <f>VLOOKUP(C3390,'Warehouse Data'!A:G,7,FALSE)</f>
        <v>9.99</v>
      </c>
      <c r="K3390" s="5">
        <f t="shared" si="52"/>
        <v>19.98</v>
      </c>
      <c r="L3390" s="15">
        <f>PRODUCT(VLOOKUP(C3390,'Warehouse Data'!A:H,8,FALSE),D3390)</f>
        <v>0.21776436655631282</v>
      </c>
    </row>
    <row r="3391" spans="1:12" x14ac:dyDescent="0.3">
      <c r="A3391" t="s">
        <v>9192</v>
      </c>
      <c r="B3391" t="s">
        <v>6956</v>
      </c>
      <c r="C3391" t="s">
        <v>3445</v>
      </c>
      <c r="D3391" s="3">
        <v>8</v>
      </c>
      <c r="E3391" s="3" t="s">
        <v>6661</v>
      </c>
      <c r="F3391" s="9">
        <v>45376.480978703643</v>
      </c>
      <c r="G3391" s="9">
        <v>45376.647400000002</v>
      </c>
      <c r="H3391" s="9">
        <v>45377.422645370309</v>
      </c>
      <c r="I3391" s="5" t="str">
        <f>IF(VLOOKUP(B3391, 'Customer Data'!B:C,2,FALSE)='Order Data per SKU'!E3391,"","Different")</f>
        <v/>
      </c>
      <c r="J3391" s="5">
        <f>VLOOKUP(C3391,'Warehouse Data'!A:G,7,FALSE)</f>
        <v>18.989999999999998</v>
      </c>
      <c r="K3391" s="5">
        <f t="shared" si="52"/>
        <v>151.91999999999999</v>
      </c>
      <c r="L3391" s="15">
        <f>PRODUCT(VLOOKUP(C3391,'Warehouse Data'!A:H,8,FALSE),D3391)</f>
        <v>8.0756422182545862</v>
      </c>
    </row>
    <row r="3392" spans="1:12" x14ac:dyDescent="0.3">
      <c r="A3392" t="s">
        <v>9193</v>
      </c>
      <c r="B3392" t="s">
        <v>6826</v>
      </c>
      <c r="C3392" t="s">
        <v>3503</v>
      </c>
      <c r="D3392" s="3">
        <v>6</v>
      </c>
      <c r="E3392" s="3" t="s">
        <v>6628</v>
      </c>
      <c r="F3392" s="9">
        <v>45376.71497870364</v>
      </c>
      <c r="G3392" s="9">
        <v>45376.946300000003</v>
      </c>
      <c r="H3392" s="9">
        <v>45377.544839814749</v>
      </c>
      <c r="I3392" s="5" t="str">
        <f>IF(VLOOKUP(B3392, 'Customer Data'!B:C,2,FALSE)='Order Data per SKU'!E3392,"","Different")</f>
        <v/>
      </c>
      <c r="J3392" s="5">
        <f>VLOOKUP(C3392,'Warehouse Data'!A:G,7,FALSE)</f>
        <v>12.99</v>
      </c>
      <c r="K3392" s="5">
        <f t="shared" si="52"/>
        <v>77.94</v>
      </c>
      <c r="L3392" s="15">
        <f>PRODUCT(VLOOKUP(C3392,'Warehouse Data'!A:H,8,FALSE),D3392)</f>
        <v>24.051136045188741</v>
      </c>
    </row>
    <row r="3393" spans="1:12" x14ac:dyDescent="0.3">
      <c r="A3393" t="s">
        <v>9193</v>
      </c>
      <c r="B3393" t="s">
        <v>6826</v>
      </c>
      <c r="C3393" t="s">
        <v>4898</v>
      </c>
      <c r="D3393" s="3">
        <v>4</v>
      </c>
      <c r="E3393" s="3" t="s">
        <v>6628</v>
      </c>
      <c r="F3393" s="9">
        <v>45376.71497870364</v>
      </c>
      <c r="G3393" s="9">
        <v>45377.16</v>
      </c>
      <c r="H3393" s="9">
        <v>45377.544839814749</v>
      </c>
      <c r="I3393" s="5" t="str">
        <f>IF(VLOOKUP(B3393, 'Customer Data'!B:C,2,FALSE)='Order Data per SKU'!E3393,"","Different")</f>
        <v/>
      </c>
      <c r="J3393" s="5">
        <f>VLOOKUP(C3393,'Warehouse Data'!A:G,7,FALSE)</f>
        <v>15.99</v>
      </c>
      <c r="K3393" s="5">
        <f t="shared" si="52"/>
        <v>63.96</v>
      </c>
      <c r="L3393" s="15">
        <f>PRODUCT(VLOOKUP(C3393,'Warehouse Data'!A:H,8,FALSE),D3393)</f>
        <v>60.004238981949911</v>
      </c>
    </row>
    <row r="3394" spans="1:12" x14ac:dyDescent="0.3">
      <c r="A3394" t="s">
        <v>9194</v>
      </c>
      <c r="B3394" t="s">
        <v>7106</v>
      </c>
      <c r="C3394" t="s">
        <v>5986</v>
      </c>
      <c r="D3394" s="3">
        <v>9</v>
      </c>
      <c r="E3394" s="3" t="s">
        <v>6650</v>
      </c>
      <c r="F3394" s="9">
        <v>45376.823978703636</v>
      </c>
      <c r="G3394" s="9">
        <v>45377.022100000002</v>
      </c>
      <c r="H3394" s="9">
        <v>45377.188562036972</v>
      </c>
      <c r="I3394" s="5" t="str">
        <f>IF(VLOOKUP(B3394, 'Customer Data'!B:C,2,FALSE)='Order Data per SKU'!E3394,"","Different")</f>
        <v>Different</v>
      </c>
      <c r="J3394" s="5">
        <f>VLOOKUP(C3394,'Warehouse Data'!A:G,7,FALSE)</f>
        <v>19.989999999999998</v>
      </c>
      <c r="K3394" s="5">
        <f t="shared" si="52"/>
        <v>179.91</v>
      </c>
      <c r="L3394" s="15">
        <f>PRODUCT(VLOOKUP(C3394,'Warehouse Data'!A:H,8,FALSE),D3394)</f>
        <v>90.071742464691155</v>
      </c>
    </row>
    <row r="3395" spans="1:12" x14ac:dyDescent="0.3">
      <c r="A3395" t="s">
        <v>9194</v>
      </c>
      <c r="B3395" t="s">
        <v>7106</v>
      </c>
      <c r="C3395" t="s">
        <v>3845</v>
      </c>
      <c r="D3395" s="3">
        <v>7</v>
      </c>
      <c r="E3395" s="3" t="s">
        <v>6650</v>
      </c>
      <c r="F3395" s="9">
        <v>45376.823978703636</v>
      </c>
      <c r="G3395" s="9">
        <v>45377.086199999998</v>
      </c>
      <c r="H3395" s="9">
        <v>45377.188562036972</v>
      </c>
      <c r="I3395" s="5" t="str">
        <f>IF(VLOOKUP(B3395, 'Customer Data'!B:C,2,FALSE)='Order Data per SKU'!E3395,"","Different")</f>
        <v>Different</v>
      </c>
      <c r="J3395" s="5">
        <f>VLOOKUP(C3395,'Warehouse Data'!A:G,7,FALSE)</f>
        <v>69.989999999999995</v>
      </c>
      <c r="K3395" s="5">
        <f t="shared" si="52"/>
        <v>489.92999999999995</v>
      </c>
      <c r="L3395" s="15">
        <f>PRODUCT(VLOOKUP(C3395,'Warehouse Data'!A:H,8,FALSE),D3395)</f>
        <v>28.042998009351088</v>
      </c>
    </row>
    <row r="3396" spans="1:12" x14ac:dyDescent="0.3">
      <c r="A3396" t="s">
        <v>9194</v>
      </c>
      <c r="B3396" t="s">
        <v>7106</v>
      </c>
      <c r="C3396" t="s">
        <v>3076</v>
      </c>
      <c r="D3396" s="3">
        <v>4</v>
      </c>
      <c r="E3396" s="3" t="s">
        <v>6650</v>
      </c>
      <c r="F3396" s="9">
        <v>45376.823978703636</v>
      </c>
      <c r="G3396" s="9">
        <v>45377.1633</v>
      </c>
      <c r="H3396" s="9">
        <v>45377.188562036972</v>
      </c>
      <c r="I3396" s="5" t="str">
        <f>IF(VLOOKUP(B3396, 'Customer Data'!B:C,2,FALSE)='Order Data per SKU'!E3396,"","Different")</f>
        <v>Different</v>
      </c>
      <c r="J3396" s="5">
        <f>VLOOKUP(C3396,'Warehouse Data'!A:G,7,FALSE)</f>
        <v>10.99</v>
      </c>
      <c r="K3396" s="5">
        <f t="shared" ref="K3396:K3459" si="53">J3396*D3396</f>
        <v>43.96</v>
      </c>
      <c r="L3396" s="15">
        <f>PRODUCT(VLOOKUP(C3396,'Warehouse Data'!A:H,8,FALSE),D3396)</f>
        <v>100.02078428577084</v>
      </c>
    </row>
    <row r="3397" spans="1:12" x14ac:dyDescent="0.3">
      <c r="A3397" t="s">
        <v>9195</v>
      </c>
      <c r="B3397" t="s">
        <v>7035</v>
      </c>
      <c r="C3397" t="s">
        <v>3313</v>
      </c>
      <c r="D3397" s="3">
        <v>4</v>
      </c>
      <c r="E3397" s="3" t="s">
        <v>6632</v>
      </c>
      <c r="F3397" s="9">
        <v>45376.831978703638</v>
      </c>
      <c r="G3397" s="9">
        <v>45377.086300000003</v>
      </c>
      <c r="H3397" s="9">
        <v>45377.576423148079</v>
      </c>
      <c r="I3397" s="5" t="str">
        <f>IF(VLOOKUP(B3397, 'Customer Data'!B:C,2,FALSE)='Order Data per SKU'!E3397,"","Different")</f>
        <v/>
      </c>
      <c r="J3397" s="5">
        <f>VLOOKUP(C3397,'Warehouse Data'!A:G,7,FALSE)</f>
        <v>19.989999999999998</v>
      </c>
      <c r="K3397" s="5">
        <f t="shared" si="53"/>
        <v>79.959999999999994</v>
      </c>
      <c r="L3397" s="15">
        <f>PRODUCT(VLOOKUP(C3397,'Warehouse Data'!A:H,8,FALSE),D3397)</f>
        <v>12.039814911572119</v>
      </c>
    </row>
    <row r="3398" spans="1:12" x14ac:dyDescent="0.3">
      <c r="A3398" t="s">
        <v>9196</v>
      </c>
      <c r="B3398" t="s">
        <v>6986</v>
      </c>
      <c r="C3398" t="s">
        <v>5036</v>
      </c>
      <c r="D3398" s="3">
        <v>2</v>
      </c>
      <c r="E3398" s="3" t="s">
        <v>6661</v>
      </c>
      <c r="F3398" s="9">
        <v>45377.116978703642</v>
      </c>
      <c r="G3398" s="9">
        <v>45377.282200000001</v>
      </c>
      <c r="H3398" s="9">
        <v>45377.303784259195</v>
      </c>
      <c r="I3398" s="5" t="str">
        <f>IF(VLOOKUP(B3398, 'Customer Data'!B:C,2,FALSE)='Order Data per SKU'!E3398,"","Different")</f>
        <v/>
      </c>
      <c r="J3398" s="5">
        <f>VLOOKUP(C3398,'Warehouse Data'!A:G,7,FALSE)</f>
        <v>23.99</v>
      </c>
      <c r="K3398" s="5">
        <f t="shared" si="53"/>
        <v>47.98</v>
      </c>
      <c r="L3398" s="15">
        <f>PRODUCT(VLOOKUP(C3398,'Warehouse Data'!A:H,8,FALSE),D3398)</f>
        <v>1.0122137222681178</v>
      </c>
    </row>
    <row r="3399" spans="1:12" x14ac:dyDescent="0.3">
      <c r="A3399" t="s">
        <v>9196</v>
      </c>
      <c r="B3399" t="s">
        <v>6986</v>
      </c>
      <c r="C3399" t="s">
        <v>3667</v>
      </c>
      <c r="D3399" s="3">
        <v>3</v>
      </c>
      <c r="E3399" s="3" t="s">
        <v>6661</v>
      </c>
      <c r="F3399" s="9">
        <v>45377.116978703642</v>
      </c>
      <c r="G3399" s="9">
        <v>45377.2091</v>
      </c>
      <c r="H3399" s="9">
        <v>45377.303784259195</v>
      </c>
      <c r="I3399" s="5" t="str">
        <f>IF(VLOOKUP(B3399, 'Customer Data'!B:C,2,FALSE)='Order Data per SKU'!E3399,"","Different")</f>
        <v/>
      </c>
      <c r="J3399" s="5">
        <f>VLOOKUP(C3399,'Warehouse Data'!A:G,7,FALSE)</f>
        <v>19.989999999999998</v>
      </c>
      <c r="K3399" s="5">
        <f t="shared" si="53"/>
        <v>59.97</v>
      </c>
      <c r="L3399" s="15">
        <f>PRODUCT(VLOOKUP(C3399,'Warehouse Data'!A:H,8,FALSE),D3399)</f>
        <v>0.3263343788900494</v>
      </c>
    </row>
    <row r="3400" spans="1:12" x14ac:dyDescent="0.3">
      <c r="A3400" t="s">
        <v>9197</v>
      </c>
      <c r="B3400" t="s">
        <v>6781</v>
      </c>
      <c r="C3400" t="s">
        <v>5318</v>
      </c>
      <c r="D3400" s="3">
        <v>3</v>
      </c>
      <c r="E3400" s="3" t="s">
        <v>6623</v>
      </c>
      <c r="F3400" s="9">
        <v>45377.415978703641</v>
      </c>
      <c r="G3400" s="9">
        <v>45377.565799999997</v>
      </c>
      <c r="H3400" s="9">
        <v>45377.772923148084</v>
      </c>
      <c r="I3400" s="5" t="str">
        <f>IF(VLOOKUP(B3400, 'Customer Data'!B:C,2,FALSE)='Order Data per SKU'!E3400,"","Different")</f>
        <v/>
      </c>
      <c r="J3400" s="5">
        <f>VLOOKUP(C3400,'Warehouse Data'!A:G,7,FALSE)</f>
        <v>79.989999999999995</v>
      </c>
      <c r="K3400" s="5">
        <f t="shared" si="53"/>
        <v>239.96999999999997</v>
      </c>
      <c r="L3400" s="15">
        <f>PRODUCT(VLOOKUP(C3400,'Warehouse Data'!A:H,8,FALSE),D3400)</f>
        <v>15.009033171971048</v>
      </c>
    </row>
    <row r="3401" spans="1:12" x14ac:dyDescent="0.3">
      <c r="A3401" t="s">
        <v>9197</v>
      </c>
      <c r="B3401" t="s">
        <v>6781</v>
      </c>
      <c r="C3401" t="s">
        <v>4959</v>
      </c>
      <c r="D3401" s="3">
        <v>9</v>
      </c>
      <c r="E3401" s="3" t="s">
        <v>6623</v>
      </c>
      <c r="F3401" s="9">
        <v>45377.415978703641</v>
      </c>
      <c r="G3401" s="9">
        <v>45377.708100000003</v>
      </c>
      <c r="H3401" s="9">
        <v>45377.772923148084</v>
      </c>
      <c r="I3401" s="5" t="str">
        <f>IF(VLOOKUP(B3401, 'Customer Data'!B:C,2,FALSE)='Order Data per SKU'!E3401,"","Different")</f>
        <v/>
      </c>
      <c r="J3401" s="5">
        <f>VLOOKUP(C3401,'Warehouse Data'!A:G,7,FALSE)</f>
        <v>16.989999999999998</v>
      </c>
      <c r="K3401" s="5">
        <f t="shared" si="53"/>
        <v>152.91</v>
      </c>
      <c r="L3401" s="15">
        <f>PRODUCT(VLOOKUP(C3401,'Warehouse Data'!A:H,8,FALSE),D3401)</f>
        <v>72.002609319058791</v>
      </c>
    </row>
    <row r="3402" spans="1:12" x14ac:dyDescent="0.3">
      <c r="A3402" t="s">
        <v>9198</v>
      </c>
      <c r="B3402" t="s">
        <v>6905</v>
      </c>
      <c r="C3402" t="s">
        <v>5684</v>
      </c>
      <c r="D3402" s="3">
        <v>6</v>
      </c>
      <c r="E3402" s="3" t="s">
        <v>6630</v>
      </c>
      <c r="F3402" s="9">
        <v>45377.601978703642</v>
      </c>
      <c r="G3402" s="9">
        <v>45377.741699999999</v>
      </c>
      <c r="H3402" s="9">
        <v>45378.061700925864</v>
      </c>
      <c r="I3402" s="5" t="str">
        <f>IF(VLOOKUP(B3402, 'Customer Data'!B:C,2,FALSE)='Order Data per SKU'!E3402,"","Different")</f>
        <v>Different</v>
      </c>
      <c r="J3402" s="5">
        <f>VLOOKUP(C3402,'Warehouse Data'!A:G,7,FALSE)</f>
        <v>34.99</v>
      </c>
      <c r="K3402" s="5">
        <f t="shared" si="53"/>
        <v>209.94</v>
      </c>
      <c r="L3402" s="15">
        <f>PRODUCT(VLOOKUP(C3402,'Warehouse Data'!A:H,8,FALSE),D3402)</f>
        <v>180.00228580912923</v>
      </c>
    </row>
    <row r="3403" spans="1:12" x14ac:dyDescent="0.3">
      <c r="A3403" t="s">
        <v>9199</v>
      </c>
      <c r="B3403" t="s">
        <v>6984</v>
      </c>
      <c r="C3403" t="s">
        <v>3524</v>
      </c>
      <c r="D3403" s="3">
        <v>4</v>
      </c>
      <c r="E3403" s="3" t="s">
        <v>6627</v>
      </c>
      <c r="F3403" s="9">
        <v>45377.658978703643</v>
      </c>
      <c r="G3403" s="9">
        <v>45377.807699999998</v>
      </c>
      <c r="H3403" s="9">
        <v>45378.545089814754</v>
      </c>
      <c r="I3403" s="5" t="str">
        <f>IF(VLOOKUP(B3403, 'Customer Data'!B:C,2,FALSE)='Order Data per SKU'!E3403,"","Different")</f>
        <v/>
      </c>
      <c r="J3403" s="5">
        <f>VLOOKUP(C3403,'Warehouse Data'!A:G,7,FALSE)</f>
        <v>5.99</v>
      </c>
      <c r="K3403" s="5">
        <f t="shared" si="53"/>
        <v>23.96</v>
      </c>
      <c r="L3403" s="15">
        <f>PRODUCT(VLOOKUP(C3403,'Warehouse Data'!A:H,8,FALSE),D3403)</f>
        <v>4.0301628874371342</v>
      </c>
    </row>
    <row r="3404" spans="1:12" x14ac:dyDescent="0.3">
      <c r="A3404" t="s">
        <v>9199</v>
      </c>
      <c r="B3404" t="s">
        <v>6984</v>
      </c>
      <c r="C3404" t="s">
        <v>3579</v>
      </c>
      <c r="D3404" s="3">
        <v>4</v>
      </c>
      <c r="E3404" s="3" t="s">
        <v>6627</v>
      </c>
      <c r="F3404" s="9">
        <v>45377.658978703643</v>
      </c>
      <c r="G3404" s="9">
        <v>45378.363700000002</v>
      </c>
      <c r="H3404" s="9">
        <v>45378.545089814754</v>
      </c>
      <c r="I3404" s="5" t="str">
        <f>IF(VLOOKUP(B3404, 'Customer Data'!B:C,2,FALSE)='Order Data per SKU'!E3404,"","Different")</f>
        <v/>
      </c>
      <c r="J3404" s="5">
        <f>VLOOKUP(C3404,'Warehouse Data'!A:G,7,FALSE)</f>
        <v>42.99</v>
      </c>
      <c r="K3404" s="5">
        <f t="shared" si="53"/>
        <v>171.96</v>
      </c>
      <c r="L3404" s="15">
        <f>PRODUCT(VLOOKUP(C3404,'Warehouse Data'!A:H,8,FALSE),D3404)</f>
        <v>4.0311821830152432</v>
      </c>
    </row>
    <row r="3405" spans="1:12" x14ac:dyDescent="0.3">
      <c r="A3405" t="s">
        <v>9200</v>
      </c>
      <c r="B3405" t="s">
        <v>7067</v>
      </c>
      <c r="C3405" t="s">
        <v>4195</v>
      </c>
      <c r="D3405" s="3">
        <v>9</v>
      </c>
      <c r="E3405" s="3" t="s">
        <v>6643</v>
      </c>
      <c r="F3405" s="9">
        <v>45377.776978703645</v>
      </c>
      <c r="G3405" s="9">
        <v>45377.815999999999</v>
      </c>
      <c r="H3405" s="9">
        <v>45378.208923148086</v>
      </c>
      <c r="I3405" s="5" t="str">
        <f>IF(VLOOKUP(B3405, 'Customer Data'!B:C,2,FALSE)='Order Data per SKU'!E3405,"","Different")</f>
        <v/>
      </c>
      <c r="J3405" s="5">
        <f>VLOOKUP(C3405,'Warehouse Data'!A:G,7,FALSE)</f>
        <v>34.99</v>
      </c>
      <c r="K3405" s="5">
        <f t="shared" si="53"/>
        <v>314.91000000000003</v>
      </c>
      <c r="L3405" s="15">
        <f>PRODUCT(VLOOKUP(C3405,'Warehouse Data'!A:H,8,FALSE),D3405)</f>
        <v>45.043307233084732</v>
      </c>
    </row>
    <row r="3406" spans="1:12" x14ac:dyDescent="0.3">
      <c r="A3406" t="s">
        <v>9201</v>
      </c>
      <c r="B3406" t="s">
        <v>7011</v>
      </c>
      <c r="C3406" t="s">
        <v>4763</v>
      </c>
      <c r="D3406" s="3">
        <v>7</v>
      </c>
      <c r="E3406" s="3" t="s">
        <v>6661</v>
      </c>
      <c r="F3406" s="9">
        <v>45377.778978703645</v>
      </c>
      <c r="G3406" s="9">
        <v>45377.870300000002</v>
      </c>
      <c r="H3406" s="9">
        <v>45377.910228703644</v>
      </c>
      <c r="I3406" s="5" t="str">
        <f>IF(VLOOKUP(B3406, 'Customer Data'!B:C,2,FALSE)='Order Data per SKU'!E3406,"","Different")</f>
        <v/>
      </c>
      <c r="J3406" s="5">
        <f>VLOOKUP(C3406,'Warehouse Data'!A:G,7,FALSE)</f>
        <v>13.99</v>
      </c>
      <c r="K3406" s="5">
        <f t="shared" si="53"/>
        <v>97.93</v>
      </c>
      <c r="L3406" s="15">
        <f>PRODUCT(VLOOKUP(C3406,'Warehouse Data'!A:H,8,FALSE),D3406)</f>
        <v>0.7554060758797092</v>
      </c>
    </row>
    <row r="3407" spans="1:12" x14ac:dyDescent="0.3">
      <c r="A3407" t="s">
        <v>9201</v>
      </c>
      <c r="B3407" t="s">
        <v>7011</v>
      </c>
      <c r="C3407" t="s">
        <v>5425</v>
      </c>
      <c r="D3407" s="3">
        <v>5</v>
      </c>
      <c r="E3407" s="3" t="s">
        <v>6661</v>
      </c>
      <c r="F3407" s="9">
        <v>45377.778978703645</v>
      </c>
      <c r="G3407" s="9">
        <v>45377.886200000001</v>
      </c>
      <c r="H3407" s="9">
        <v>45377.910228703644</v>
      </c>
      <c r="I3407" s="5" t="str">
        <f>IF(VLOOKUP(B3407, 'Customer Data'!B:C,2,FALSE)='Order Data per SKU'!E3407,"","Different")</f>
        <v/>
      </c>
      <c r="J3407" s="5">
        <f>VLOOKUP(C3407,'Warehouse Data'!A:G,7,FALSE)</f>
        <v>25.99</v>
      </c>
      <c r="K3407" s="5">
        <f t="shared" si="53"/>
        <v>129.94999999999999</v>
      </c>
      <c r="L3407" s="15">
        <f>PRODUCT(VLOOKUP(C3407,'Warehouse Data'!A:H,8,FALSE),D3407)</f>
        <v>100.01114908733516</v>
      </c>
    </row>
    <row r="3408" spans="1:12" x14ac:dyDescent="0.3">
      <c r="A3408" t="s">
        <v>9201</v>
      </c>
      <c r="B3408" t="s">
        <v>7011</v>
      </c>
      <c r="C3408" t="s">
        <v>3704</v>
      </c>
      <c r="D3408" s="3">
        <v>5</v>
      </c>
      <c r="E3408" s="3" t="s">
        <v>6661</v>
      </c>
      <c r="F3408" s="9">
        <v>45377.778978703645</v>
      </c>
      <c r="G3408" s="9">
        <v>45377.850200000001</v>
      </c>
      <c r="H3408" s="9">
        <v>45377.910228703644</v>
      </c>
      <c r="I3408" s="5" t="str">
        <f>IF(VLOOKUP(B3408, 'Customer Data'!B:C,2,FALSE)='Order Data per SKU'!E3408,"","Different")</f>
        <v/>
      </c>
      <c r="J3408" s="5">
        <f>VLOOKUP(C3408,'Warehouse Data'!A:G,7,FALSE)</f>
        <v>39.99</v>
      </c>
      <c r="K3408" s="5">
        <f t="shared" si="53"/>
        <v>199.95000000000002</v>
      </c>
      <c r="L3408" s="15">
        <f>PRODUCT(VLOOKUP(C3408,'Warehouse Data'!A:H,8,FALSE),D3408)</f>
        <v>5.042202605481406</v>
      </c>
    </row>
    <row r="3409" spans="1:12" x14ac:dyDescent="0.3">
      <c r="A3409" t="s">
        <v>9201</v>
      </c>
      <c r="B3409" t="s">
        <v>7011</v>
      </c>
      <c r="C3409" t="s">
        <v>5616</v>
      </c>
      <c r="D3409" s="3">
        <v>4</v>
      </c>
      <c r="E3409" s="3" t="s">
        <v>6661</v>
      </c>
      <c r="F3409" s="9">
        <v>45377.778978703645</v>
      </c>
      <c r="G3409" s="9">
        <v>45377.797200000001</v>
      </c>
      <c r="H3409" s="9">
        <v>45377.910228703644</v>
      </c>
      <c r="I3409" s="5" t="str">
        <f>IF(VLOOKUP(B3409, 'Customer Data'!B:C,2,FALSE)='Order Data per SKU'!E3409,"","Different")</f>
        <v/>
      </c>
      <c r="J3409" s="5">
        <f>VLOOKUP(C3409,'Warehouse Data'!A:G,7,FALSE)</f>
        <v>29.99</v>
      </c>
      <c r="K3409" s="5">
        <f t="shared" si="53"/>
        <v>119.96</v>
      </c>
      <c r="L3409" s="15">
        <f>PRODUCT(VLOOKUP(C3409,'Warehouse Data'!A:H,8,FALSE),D3409)</f>
        <v>100.01435516688892</v>
      </c>
    </row>
    <row r="3410" spans="1:12" x14ac:dyDescent="0.3">
      <c r="A3410" t="s">
        <v>9202</v>
      </c>
      <c r="B3410" t="s">
        <v>6993</v>
      </c>
      <c r="C3410" t="s">
        <v>4495</v>
      </c>
      <c r="D3410" s="3">
        <v>8</v>
      </c>
      <c r="E3410" s="3" t="s">
        <v>6641</v>
      </c>
      <c r="F3410" s="9">
        <v>45378.150978703648</v>
      </c>
      <c r="G3410" s="9">
        <v>45378.275900000001</v>
      </c>
      <c r="H3410" s="9">
        <v>45378.316256481427</v>
      </c>
      <c r="I3410" s="5" t="str">
        <f>IF(VLOOKUP(B3410, 'Customer Data'!B:C,2,FALSE)='Order Data per SKU'!E3410,"","Different")</f>
        <v>Different</v>
      </c>
      <c r="J3410" s="5">
        <f>VLOOKUP(C3410,'Warehouse Data'!A:G,7,FALSE)</f>
        <v>49.99</v>
      </c>
      <c r="K3410" s="5">
        <f t="shared" si="53"/>
        <v>399.92</v>
      </c>
      <c r="L3410" s="15">
        <f>PRODUCT(VLOOKUP(C3410,'Warehouse Data'!A:H,8,FALSE),D3410)</f>
        <v>4.0394530698404383</v>
      </c>
    </row>
    <row r="3411" spans="1:12" x14ac:dyDescent="0.3">
      <c r="A3411" t="s">
        <v>9202</v>
      </c>
      <c r="B3411" t="s">
        <v>6993</v>
      </c>
      <c r="C3411" t="s">
        <v>5419</v>
      </c>
      <c r="D3411" s="3">
        <v>4</v>
      </c>
      <c r="E3411" s="3" t="s">
        <v>6641</v>
      </c>
      <c r="F3411" s="9">
        <v>45378.150978703648</v>
      </c>
      <c r="G3411" s="9">
        <v>45378.156499999997</v>
      </c>
      <c r="H3411" s="9">
        <v>45378.316256481427</v>
      </c>
      <c r="I3411" s="5" t="str">
        <f>IF(VLOOKUP(B3411, 'Customer Data'!B:C,2,FALSE)='Order Data per SKU'!E3411,"","Different")</f>
        <v>Different</v>
      </c>
      <c r="J3411" s="5">
        <f>VLOOKUP(C3411,'Warehouse Data'!A:G,7,FALSE)</f>
        <v>24.99</v>
      </c>
      <c r="K3411" s="5">
        <f t="shared" si="53"/>
        <v>99.96</v>
      </c>
      <c r="L3411" s="15">
        <f>PRODUCT(VLOOKUP(C3411,'Warehouse Data'!A:H,8,FALSE),D3411)</f>
        <v>2.0334133892919821</v>
      </c>
    </row>
    <row r="3412" spans="1:12" x14ac:dyDescent="0.3">
      <c r="A3412" t="s">
        <v>9203</v>
      </c>
      <c r="B3412" t="s">
        <v>6815</v>
      </c>
      <c r="C3412" t="s">
        <v>5262</v>
      </c>
      <c r="D3412" s="3">
        <v>4</v>
      </c>
      <c r="E3412" s="3" t="s">
        <v>6631</v>
      </c>
      <c r="F3412" s="9">
        <v>45378.381978703648</v>
      </c>
      <c r="G3412" s="9">
        <v>45378.404000000002</v>
      </c>
      <c r="H3412" s="9">
        <v>45378.481284259207</v>
      </c>
      <c r="I3412" s="5" t="str">
        <f>IF(VLOOKUP(B3412, 'Customer Data'!B:C,2,FALSE)='Order Data per SKU'!E3412,"","Different")</f>
        <v/>
      </c>
      <c r="J3412" s="5">
        <f>VLOOKUP(C3412,'Warehouse Data'!A:G,7,FALSE)</f>
        <v>24.99</v>
      </c>
      <c r="K3412" s="5">
        <f t="shared" si="53"/>
        <v>99.96</v>
      </c>
      <c r="L3412" s="15">
        <f>PRODUCT(VLOOKUP(C3412,'Warehouse Data'!A:H,8,FALSE),D3412)</f>
        <v>4.0084178024222474</v>
      </c>
    </row>
    <row r="3413" spans="1:12" x14ac:dyDescent="0.3">
      <c r="A3413" t="s">
        <v>9203</v>
      </c>
      <c r="B3413" t="s">
        <v>6815</v>
      </c>
      <c r="C3413" t="s">
        <v>4877</v>
      </c>
      <c r="D3413" s="3">
        <v>5</v>
      </c>
      <c r="E3413" s="3" t="s">
        <v>6631</v>
      </c>
      <c r="F3413" s="9">
        <v>45378.381978703648</v>
      </c>
      <c r="G3413" s="9">
        <v>45378.4058</v>
      </c>
      <c r="H3413" s="9">
        <v>45378.481284259207</v>
      </c>
      <c r="I3413" s="5" t="str">
        <f>IF(VLOOKUP(B3413, 'Customer Data'!B:C,2,FALSE)='Order Data per SKU'!E3413,"","Different")</f>
        <v/>
      </c>
      <c r="J3413" s="5">
        <f>VLOOKUP(C3413,'Warehouse Data'!A:G,7,FALSE)</f>
        <v>15.99</v>
      </c>
      <c r="K3413" s="5">
        <f t="shared" si="53"/>
        <v>79.95</v>
      </c>
      <c r="L3413" s="15">
        <f>PRODUCT(VLOOKUP(C3413,'Warehouse Data'!A:H,8,FALSE),D3413)</f>
        <v>25.004839619062523</v>
      </c>
    </row>
    <row r="3414" spans="1:12" x14ac:dyDescent="0.3">
      <c r="A3414" t="s">
        <v>9203</v>
      </c>
      <c r="B3414" t="s">
        <v>6815</v>
      </c>
      <c r="C3414" t="s">
        <v>4064</v>
      </c>
      <c r="D3414" s="3">
        <v>5</v>
      </c>
      <c r="E3414" s="3" t="s">
        <v>6631</v>
      </c>
      <c r="F3414" s="9">
        <v>45378.381978703648</v>
      </c>
      <c r="G3414" s="9">
        <v>45378.393100000001</v>
      </c>
      <c r="H3414" s="9">
        <v>45378.481284259207</v>
      </c>
      <c r="I3414" s="5" t="str">
        <f>IF(VLOOKUP(B3414, 'Customer Data'!B:C,2,FALSE)='Order Data per SKU'!E3414,"","Different")</f>
        <v/>
      </c>
      <c r="J3414" s="5">
        <f>VLOOKUP(C3414,'Warehouse Data'!A:G,7,FALSE)</f>
        <v>24.99</v>
      </c>
      <c r="K3414" s="5">
        <f t="shared" si="53"/>
        <v>124.94999999999999</v>
      </c>
      <c r="L3414" s="15">
        <f>PRODUCT(VLOOKUP(C3414,'Warehouse Data'!A:H,8,FALSE),D3414)</f>
        <v>25.049554883727915</v>
      </c>
    </row>
    <row r="3415" spans="1:12" x14ac:dyDescent="0.3">
      <c r="A3415" t="s">
        <v>9204</v>
      </c>
      <c r="B3415" t="s">
        <v>6778</v>
      </c>
      <c r="C3415" t="s">
        <v>5433</v>
      </c>
      <c r="D3415" s="3">
        <v>5</v>
      </c>
      <c r="E3415" s="3" t="s">
        <v>6628</v>
      </c>
      <c r="F3415" s="9">
        <v>45378.527978703649</v>
      </c>
      <c r="G3415" s="9">
        <v>45378.5317</v>
      </c>
      <c r="H3415" s="9">
        <v>45378.540478703646</v>
      </c>
      <c r="I3415" s="5" t="str">
        <f>IF(VLOOKUP(B3415, 'Customer Data'!B:C,2,FALSE)='Order Data per SKU'!E3415,"","Different")</f>
        <v/>
      </c>
      <c r="J3415" s="5">
        <f>VLOOKUP(C3415,'Warehouse Data'!A:G,7,FALSE)</f>
        <v>17.989999999999998</v>
      </c>
      <c r="K3415" s="5">
        <f t="shared" si="53"/>
        <v>89.949999999999989</v>
      </c>
      <c r="L3415" s="15">
        <f>PRODUCT(VLOOKUP(C3415,'Warehouse Data'!A:H,8,FALSE),D3415)</f>
        <v>15.0287943218046</v>
      </c>
    </row>
    <row r="3416" spans="1:12" x14ac:dyDescent="0.3">
      <c r="A3416" t="s">
        <v>9205</v>
      </c>
      <c r="B3416" t="s">
        <v>6797</v>
      </c>
      <c r="C3416" t="s">
        <v>3104</v>
      </c>
      <c r="D3416" s="3">
        <v>7</v>
      </c>
      <c r="E3416" s="3" t="s">
        <v>6661</v>
      </c>
      <c r="F3416" s="9">
        <v>45378.99597870365</v>
      </c>
      <c r="G3416" s="9">
        <v>45379.018499999998</v>
      </c>
      <c r="H3416" s="9">
        <v>45379.24597870365</v>
      </c>
      <c r="I3416" s="5" t="str">
        <f>IF(VLOOKUP(B3416, 'Customer Data'!B:C,2,FALSE)='Order Data per SKU'!E3416,"","Different")</f>
        <v/>
      </c>
      <c r="J3416" s="5">
        <f>VLOOKUP(C3416,'Warehouse Data'!A:G,7,FALSE)</f>
        <v>79.989999999999995</v>
      </c>
      <c r="K3416" s="5">
        <f t="shared" si="53"/>
        <v>559.92999999999995</v>
      </c>
      <c r="L3416" s="15">
        <f>PRODUCT(VLOOKUP(C3416,'Warehouse Data'!A:H,8,FALSE),D3416)</f>
        <v>3.5275126525319536</v>
      </c>
    </row>
    <row r="3417" spans="1:12" x14ac:dyDescent="0.3">
      <c r="A3417" t="s">
        <v>9206</v>
      </c>
      <c r="B3417" t="s">
        <v>7094</v>
      </c>
      <c r="C3417" t="s">
        <v>4263</v>
      </c>
      <c r="D3417" s="3">
        <v>4</v>
      </c>
      <c r="E3417" s="3" t="s">
        <v>6653</v>
      </c>
      <c r="F3417" s="9">
        <v>45379.116978703649</v>
      </c>
      <c r="G3417" s="9">
        <v>45379.5893</v>
      </c>
      <c r="H3417" s="9">
        <v>45379.707950925869</v>
      </c>
      <c r="I3417" s="5" t="str">
        <f>IF(VLOOKUP(B3417, 'Customer Data'!B:C,2,FALSE)='Order Data per SKU'!E3417,"","Different")</f>
        <v/>
      </c>
      <c r="J3417" s="5">
        <f>VLOOKUP(C3417,'Warehouse Data'!A:G,7,FALSE)</f>
        <v>59.99</v>
      </c>
      <c r="K3417" s="5">
        <f t="shared" si="53"/>
        <v>239.96</v>
      </c>
      <c r="L3417" s="15">
        <f>PRODUCT(VLOOKUP(C3417,'Warehouse Data'!A:H,8,FALSE),D3417)</f>
        <v>80.039786297011162</v>
      </c>
    </row>
    <row r="3418" spans="1:12" x14ac:dyDescent="0.3">
      <c r="A3418" t="s">
        <v>9207</v>
      </c>
      <c r="B3418" t="s">
        <v>6862</v>
      </c>
      <c r="C3418" t="s">
        <v>4987</v>
      </c>
      <c r="D3418" s="3">
        <v>2</v>
      </c>
      <c r="E3418" s="3" t="s">
        <v>6648</v>
      </c>
      <c r="F3418" s="9">
        <v>45379.308978703652</v>
      </c>
      <c r="G3418" s="9">
        <v>45379.3393</v>
      </c>
      <c r="H3418" s="9">
        <v>45379.395784259206</v>
      </c>
      <c r="I3418" s="5" t="str">
        <f>IF(VLOOKUP(B3418, 'Customer Data'!B:C,2,FALSE)='Order Data per SKU'!E3418,"","Different")</f>
        <v/>
      </c>
      <c r="J3418" s="5">
        <f>VLOOKUP(C3418,'Warehouse Data'!A:G,7,FALSE)</f>
        <v>10.99</v>
      </c>
      <c r="K3418" s="5">
        <f t="shared" si="53"/>
        <v>21.98</v>
      </c>
      <c r="L3418" s="15">
        <f>PRODUCT(VLOOKUP(C3418,'Warehouse Data'!A:H,8,FALSE),D3418)</f>
        <v>1.0029324447490897</v>
      </c>
    </row>
    <row r="3419" spans="1:12" x14ac:dyDescent="0.3">
      <c r="A3419" t="s">
        <v>9208</v>
      </c>
      <c r="B3419" t="s">
        <v>7011</v>
      </c>
      <c r="C3419" t="s">
        <v>3474</v>
      </c>
      <c r="D3419" s="3">
        <v>5</v>
      </c>
      <c r="E3419" s="3" t="s">
        <v>6661</v>
      </c>
      <c r="F3419" s="9">
        <v>45379.76697870365</v>
      </c>
      <c r="G3419" s="9">
        <v>45379.832300000002</v>
      </c>
      <c r="H3419" s="9">
        <v>45380.418367592538</v>
      </c>
      <c r="I3419" s="5" t="str">
        <f>IF(VLOOKUP(B3419, 'Customer Data'!B:C,2,FALSE)='Order Data per SKU'!E3419,"","Different")</f>
        <v/>
      </c>
      <c r="J3419" s="5">
        <f>VLOOKUP(C3419,'Warehouse Data'!A:G,7,FALSE)</f>
        <v>129.99</v>
      </c>
      <c r="K3419" s="5">
        <f t="shared" si="53"/>
        <v>649.95000000000005</v>
      </c>
      <c r="L3419" s="15">
        <f>PRODUCT(VLOOKUP(C3419,'Warehouse Data'!A:H,8,FALSE),D3419)</f>
        <v>2.5296781910999848</v>
      </c>
    </row>
    <row r="3420" spans="1:12" x14ac:dyDescent="0.3">
      <c r="A3420" t="s">
        <v>9208</v>
      </c>
      <c r="B3420" t="s">
        <v>7011</v>
      </c>
      <c r="C3420" t="s">
        <v>4840</v>
      </c>
      <c r="D3420" s="3">
        <v>1</v>
      </c>
      <c r="E3420" s="3" t="s">
        <v>6661</v>
      </c>
      <c r="F3420" s="9">
        <v>45379.76697870365</v>
      </c>
      <c r="G3420" s="9">
        <v>45380.0602</v>
      </c>
      <c r="H3420" s="9">
        <v>45380.418367592538</v>
      </c>
      <c r="I3420" s="5" t="str">
        <f>IF(VLOOKUP(B3420, 'Customer Data'!B:C,2,FALSE)='Order Data per SKU'!E3420,"","Different")</f>
        <v/>
      </c>
      <c r="J3420" s="5">
        <f>VLOOKUP(C3420,'Warehouse Data'!A:G,7,FALSE)</f>
        <v>10.99</v>
      </c>
      <c r="K3420" s="5">
        <f t="shared" si="53"/>
        <v>10.99</v>
      </c>
      <c r="L3420" s="15">
        <f>PRODUCT(VLOOKUP(C3420,'Warehouse Data'!A:H,8,FALSE),D3420)</f>
        <v>12.000682104769121</v>
      </c>
    </row>
    <row r="3421" spans="1:12" x14ac:dyDescent="0.3">
      <c r="A3421" t="s">
        <v>9208</v>
      </c>
      <c r="B3421" t="s">
        <v>7011</v>
      </c>
      <c r="C3421" t="s">
        <v>3230</v>
      </c>
      <c r="D3421" s="3">
        <v>3</v>
      </c>
      <c r="E3421" s="3" t="s">
        <v>6661</v>
      </c>
      <c r="F3421" s="9">
        <v>45379.76697870365</v>
      </c>
      <c r="G3421" s="9">
        <v>45379.981299999999</v>
      </c>
      <c r="H3421" s="9">
        <v>45380.418367592538</v>
      </c>
      <c r="I3421" s="5" t="str">
        <f>IF(VLOOKUP(B3421, 'Customer Data'!B:C,2,FALSE)='Order Data per SKU'!E3421,"","Different")</f>
        <v/>
      </c>
      <c r="J3421" s="5">
        <f>VLOOKUP(C3421,'Warehouse Data'!A:G,7,FALSE)</f>
        <v>22.99</v>
      </c>
      <c r="K3421" s="5">
        <f t="shared" si="53"/>
        <v>68.97</v>
      </c>
      <c r="L3421" s="15">
        <f>PRODUCT(VLOOKUP(C3421,'Warehouse Data'!A:H,8,FALSE),D3421)</f>
        <v>6.0163411375773634</v>
      </c>
    </row>
    <row r="3422" spans="1:12" x14ac:dyDescent="0.3">
      <c r="A3422" t="s">
        <v>9208</v>
      </c>
      <c r="B3422" t="s">
        <v>7011</v>
      </c>
      <c r="C3422" t="s">
        <v>4853</v>
      </c>
      <c r="D3422" s="3">
        <v>4</v>
      </c>
      <c r="E3422" s="3" t="s">
        <v>6661</v>
      </c>
      <c r="F3422" s="9">
        <v>45379.76697870365</v>
      </c>
      <c r="G3422" s="9">
        <v>45379.785199999998</v>
      </c>
      <c r="H3422" s="9">
        <v>45380.418367592538</v>
      </c>
      <c r="I3422" s="5" t="str">
        <f>IF(VLOOKUP(B3422, 'Customer Data'!B:C,2,FALSE)='Order Data per SKU'!E3422,"","Different")</f>
        <v/>
      </c>
      <c r="J3422" s="5">
        <f>VLOOKUP(C3422,'Warehouse Data'!A:G,7,FALSE)</f>
        <v>9.99</v>
      </c>
      <c r="K3422" s="5">
        <f t="shared" si="53"/>
        <v>39.96</v>
      </c>
      <c r="L3422" s="15">
        <f>PRODUCT(VLOOKUP(C3422,'Warehouse Data'!A:H,8,FALSE),D3422)</f>
        <v>120.00084628311423</v>
      </c>
    </row>
    <row r="3423" spans="1:12" x14ac:dyDescent="0.3">
      <c r="A3423" t="s">
        <v>9209</v>
      </c>
      <c r="B3423" t="s">
        <v>6821</v>
      </c>
      <c r="C3423" t="s">
        <v>5972</v>
      </c>
      <c r="D3423" s="3">
        <v>4</v>
      </c>
      <c r="E3423" s="3" t="s">
        <v>6623</v>
      </c>
      <c r="F3423" s="9">
        <v>45379.807978703648</v>
      </c>
      <c r="G3423" s="9">
        <v>45380.270299999996</v>
      </c>
      <c r="H3423" s="9">
        <v>45380.494089814762</v>
      </c>
      <c r="I3423" s="5" t="str">
        <f>IF(VLOOKUP(B3423, 'Customer Data'!B:C,2,FALSE)='Order Data per SKU'!E3423,"","Different")</f>
        <v/>
      </c>
      <c r="J3423" s="5">
        <f>VLOOKUP(C3423,'Warehouse Data'!A:G,7,FALSE)</f>
        <v>49.99</v>
      </c>
      <c r="K3423" s="5">
        <f t="shared" si="53"/>
        <v>199.96</v>
      </c>
      <c r="L3423" s="15">
        <f>PRODUCT(VLOOKUP(C3423,'Warehouse Data'!A:H,8,FALSE),D3423)</f>
        <v>40.003719695207167</v>
      </c>
    </row>
    <row r="3424" spans="1:12" x14ac:dyDescent="0.3">
      <c r="A3424" t="s">
        <v>9209</v>
      </c>
      <c r="B3424" t="s">
        <v>6821</v>
      </c>
      <c r="C3424" t="s">
        <v>5615</v>
      </c>
      <c r="D3424" s="3">
        <v>6</v>
      </c>
      <c r="E3424" s="3" t="s">
        <v>6623</v>
      </c>
      <c r="F3424" s="9">
        <v>45379.807978703648</v>
      </c>
      <c r="G3424" s="9">
        <v>45380.285199999998</v>
      </c>
      <c r="H3424" s="9">
        <v>45380.494089814762</v>
      </c>
      <c r="I3424" s="5" t="str">
        <f>IF(VLOOKUP(B3424, 'Customer Data'!B:C,2,FALSE)='Order Data per SKU'!E3424,"","Different")</f>
        <v/>
      </c>
      <c r="J3424" s="5">
        <f>VLOOKUP(C3424,'Warehouse Data'!A:G,7,FALSE)</f>
        <v>12.99</v>
      </c>
      <c r="K3424" s="5">
        <f t="shared" si="53"/>
        <v>77.94</v>
      </c>
      <c r="L3424" s="15">
        <f>PRODUCT(VLOOKUP(C3424,'Warehouse Data'!A:H,8,FALSE),D3424)</f>
        <v>3.058725225455925</v>
      </c>
    </row>
    <row r="3425" spans="1:12" x14ac:dyDescent="0.3">
      <c r="A3425" t="s">
        <v>9210</v>
      </c>
      <c r="B3425" t="s">
        <v>7159</v>
      </c>
      <c r="C3425" t="s">
        <v>5159</v>
      </c>
      <c r="D3425" s="3">
        <v>5</v>
      </c>
      <c r="E3425" s="3" t="s">
        <v>6650</v>
      </c>
      <c r="F3425" s="9">
        <v>45380.208978703646</v>
      </c>
      <c r="G3425" s="9">
        <v>45380.601000000002</v>
      </c>
      <c r="H3425" s="9">
        <v>45381.107589814754</v>
      </c>
      <c r="I3425" s="5" t="str">
        <f>IF(VLOOKUP(B3425, 'Customer Data'!B:C,2,FALSE)='Order Data per SKU'!E3425,"","Different")</f>
        <v/>
      </c>
      <c r="J3425" s="5">
        <f>VLOOKUP(C3425,'Warehouse Data'!A:G,7,FALSE)</f>
        <v>42.99</v>
      </c>
      <c r="K3425" s="5">
        <f t="shared" si="53"/>
        <v>214.95000000000002</v>
      </c>
      <c r="L3425" s="15">
        <f>PRODUCT(VLOOKUP(C3425,'Warehouse Data'!A:H,8,FALSE),D3425)</f>
        <v>5.0044418093934242</v>
      </c>
    </row>
    <row r="3426" spans="1:12" x14ac:dyDescent="0.3">
      <c r="A3426" t="s">
        <v>9211</v>
      </c>
      <c r="B3426" t="s">
        <v>6809</v>
      </c>
      <c r="C3426" t="s">
        <v>5800</v>
      </c>
      <c r="D3426" s="3">
        <v>6</v>
      </c>
      <c r="E3426" s="3" t="s">
        <v>6632</v>
      </c>
      <c r="F3426" s="9">
        <v>45380.273978703648</v>
      </c>
      <c r="G3426" s="9">
        <v>45381.153100000003</v>
      </c>
      <c r="H3426" s="9">
        <v>45381.153145370314</v>
      </c>
      <c r="I3426" s="5" t="str">
        <f>IF(VLOOKUP(B3426, 'Customer Data'!B:C,2,FALSE)='Order Data per SKU'!E3426,"","Different")</f>
        <v/>
      </c>
      <c r="J3426" s="5">
        <f>VLOOKUP(C3426,'Warehouse Data'!A:G,7,FALSE)</f>
        <v>129.99</v>
      </c>
      <c r="K3426" s="5">
        <f t="shared" si="53"/>
        <v>779.94</v>
      </c>
      <c r="L3426" s="15">
        <f>PRODUCT(VLOOKUP(C3426,'Warehouse Data'!A:H,8,FALSE),D3426)</f>
        <v>12.057984404314789</v>
      </c>
    </row>
    <row r="3427" spans="1:12" x14ac:dyDescent="0.3">
      <c r="A3427" t="s">
        <v>9211</v>
      </c>
      <c r="B3427" t="s">
        <v>6809</v>
      </c>
      <c r="C3427" t="s">
        <v>3420</v>
      </c>
      <c r="D3427" s="3">
        <v>5</v>
      </c>
      <c r="E3427" s="3" t="s">
        <v>6632</v>
      </c>
      <c r="F3427" s="9">
        <v>45380.273978703648</v>
      </c>
      <c r="G3427" s="9">
        <v>45380.754399999998</v>
      </c>
      <c r="H3427" s="9">
        <v>45381.153145370314</v>
      </c>
      <c r="I3427" s="5" t="str">
        <f>IF(VLOOKUP(B3427, 'Customer Data'!B:C,2,FALSE)='Order Data per SKU'!E3427,"","Different")</f>
        <v/>
      </c>
      <c r="J3427" s="5">
        <f>VLOOKUP(C3427,'Warehouse Data'!A:G,7,FALSE)</f>
        <v>28.99</v>
      </c>
      <c r="K3427" s="5">
        <f t="shared" si="53"/>
        <v>144.94999999999999</v>
      </c>
      <c r="L3427" s="15">
        <f>PRODUCT(VLOOKUP(C3427,'Warehouse Data'!A:H,8,FALSE),D3427)</f>
        <v>5.0323250773075792</v>
      </c>
    </row>
    <row r="3428" spans="1:12" x14ac:dyDescent="0.3">
      <c r="A3428" t="s">
        <v>9212</v>
      </c>
      <c r="B3428" t="s">
        <v>6813</v>
      </c>
      <c r="C3428" t="s">
        <v>4192</v>
      </c>
      <c r="D3428" s="3">
        <v>6</v>
      </c>
      <c r="E3428" s="3" t="s">
        <v>6624</v>
      </c>
      <c r="F3428" s="9">
        <v>45380.448978703651</v>
      </c>
      <c r="G3428" s="9">
        <v>45381.146200000003</v>
      </c>
      <c r="H3428" s="9">
        <v>45381.21633981476</v>
      </c>
      <c r="I3428" s="5" t="str">
        <f>IF(VLOOKUP(B3428, 'Customer Data'!B:C,2,FALSE)='Order Data per SKU'!E3428,"","Different")</f>
        <v/>
      </c>
      <c r="J3428" s="5">
        <f>VLOOKUP(C3428,'Warehouse Data'!A:G,7,FALSE)</f>
        <v>19.989999999999998</v>
      </c>
      <c r="K3428" s="5">
        <f t="shared" si="53"/>
        <v>119.94</v>
      </c>
      <c r="L3428" s="15">
        <f>PRODUCT(VLOOKUP(C3428,'Warehouse Data'!A:H,8,FALSE),D3428)</f>
        <v>180.0221049856865</v>
      </c>
    </row>
    <row r="3429" spans="1:12" x14ac:dyDescent="0.3">
      <c r="A3429" t="s">
        <v>9213</v>
      </c>
      <c r="B3429" t="s">
        <v>6807</v>
      </c>
      <c r="C3429" t="s">
        <v>3414</v>
      </c>
      <c r="D3429" s="3">
        <v>8</v>
      </c>
      <c r="E3429" s="3" t="s">
        <v>6623</v>
      </c>
      <c r="F3429" s="9">
        <v>45380.488978703652</v>
      </c>
      <c r="G3429" s="9">
        <v>45380.747300000003</v>
      </c>
      <c r="H3429" s="9">
        <v>45381.209117592538</v>
      </c>
      <c r="I3429" s="5" t="str">
        <f>IF(VLOOKUP(B3429, 'Customer Data'!B:C,2,FALSE)='Order Data per SKU'!E3429,"","Different")</f>
        <v/>
      </c>
      <c r="J3429" s="5">
        <f>VLOOKUP(C3429,'Warehouse Data'!A:G,7,FALSE)</f>
        <v>9.99</v>
      </c>
      <c r="K3429" s="5">
        <f t="shared" si="53"/>
        <v>79.92</v>
      </c>
      <c r="L3429" s="15">
        <f>PRODUCT(VLOOKUP(C3429,'Warehouse Data'!A:H,8,FALSE),D3429)</f>
        <v>4.0616730026845413</v>
      </c>
    </row>
    <row r="3430" spans="1:12" x14ac:dyDescent="0.3">
      <c r="A3430" t="s">
        <v>9213</v>
      </c>
      <c r="B3430" t="s">
        <v>6807</v>
      </c>
      <c r="C3430" t="s">
        <v>3754</v>
      </c>
      <c r="D3430" s="3">
        <v>8</v>
      </c>
      <c r="E3430" s="3" t="s">
        <v>6623</v>
      </c>
      <c r="F3430" s="9">
        <v>45380.488978703652</v>
      </c>
      <c r="G3430" s="9">
        <v>45380.591</v>
      </c>
      <c r="H3430" s="9">
        <v>45381.209117592538</v>
      </c>
      <c r="I3430" s="5" t="str">
        <f>IF(VLOOKUP(B3430, 'Customer Data'!B:C,2,FALSE)='Order Data per SKU'!E3430,"","Different")</f>
        <v/>
      </c>
      <c r="J3430" s="5">
        <f>VLOOKUP(C3430,'Warehouse Data'!A:G,7,FALSE)</f>
        <v>19.989999999999998</v>
      </c>
      <c r="K3430" s="5">
        <f t="shared" si="53"/>
        <v>159.91999999999999</v>
      </c>
      <c r="L3430" s="15">
        <f>PRODUCT(VLOOKUP(C3430,'Warehouse Data'!A:H,8,FALSE),D3430)</f>
        <v>4.0243610174289799</v>
      </c>
    </row>
    <row r="3431" spans="1:12" x14ac:dyDescent="0.3">
      <c r="A3431" t="s">
        <v>9214</v>
      </c>
      <c r="B3431" t="s">
        <v>6795</v>
      </c>
      <c r="C3431" t="s">
        <v>5899</v>
      </c>
      <c r="D3431" s="3">
        <v>6</v>
      </c>
      <c r="E3431" s="3" t="s">
        <v>6661</v>
      </c>
      <c r="F3431" s="9">
        <v>45380.527978703649</v>
      </c>
      <c r="G3431" s="9">
        <v>45381.263099999996</v>
      </c>
      <c r="H3431" s="9">
        <v>45381.489784259204</v>
      </c>
      <c r="I3431" s="5" t="str">
        <f>IF(VLOOKUP(B3431, 'Customer Data'!B:C,2,FALSE)='Order Data per SKU'!E3431,"","Different")</f>
        <v/>
      </c>
      <c r="J3431" s="5">
        <f>VLOOKUP(C3431,'Warehouse Data'!A:G,7,FALSE)</f>
        <v>199.99</v>
      </c>
      <c r="K3431" s="5">
        <f t="shared" si="53"/>
        <v>1199.94</v>
      </c>
      <c r="L3431" s="15">
        <f>PRODUCT(VLOOKUP(C3431,'Warehouse Data'!A:H,8,FALSE),D3431)</f>
        <v>1.2283398286254636</v>
      </c>
    </row>
    <row r="3432" spans="1:12" x14ac:dyDescent="0.3">
      <c r="A3432" t="s">
        <v>9214</v>
      </c>
      <c r="B3432" t="s">
        <v>6795</v>
      </c>
      <c r="C3432" t="s">
        <v>5777</v>
      </c>
      <c r="D3432" s="3">
        <v>9</v>
      </c>
      <c r="E3432" s="3" t="s">
        <v>6661</v>
      </c>
      <c r="F3432" s="9">
        <v>45380.527978703649</v>
      </c>
      <c r="G3432" s="9">
        <v>45381.340499999998</v>
      </c>
      <c r="H3432" s="9">
        <v>45381.489784259204</v>
      </c>
      <c r="I3432" s="5" t="str">
        <f>IF(VLOOKUP(B3432, 'Customer Data'!B:C,2,FALSE)='Order Data per SKU'!E3432,"","Different")</f>
        <v/>
      </c>
      <c r="J3432" s="5">
        <f>VLOOKUP(C3432,'Warehouse Data'!A:G,7,FALSE)</f>
        <v>39.99</v>
      </c>
      <c r="K3432" s="5">
        <f t="shared" si="53"/>
        <v>359.91</v>
      </c>
      <c r="L3432" s="15">
        <f>PRODUCT(VLOOKUP(C3432,'Warehouse Data'!A:H,8,FALSE),D3432)</f>
        <v>27.042428490110584</v>
      </c>
    </row>
    <row r="3433" spans="1:12" x14ac:dyDescent="0.3">
      <c r="A3433" t="s">
        <v>9214</v>
      </c>
      <c r="B3433" t="s">
        <v>6795</v>
      </c>
      <c r="C3433" t="s">
        <v>3380</v>
      </c>
      <c r="D3433" s="3">
        <v>5</v>
      </c>
      <c r="E3433" s="3" t="s">
        <v>6661</v>
      </c>
      <c r="F3433" s="9">
        <v>45380.527978703649</v>
      </c>
      <c r="G3433" s="9">
        <v>45381.054900000003</v>
      </c>
      <c r="H3433" s="9">
        <v>45381.489784259204</v>
      </c>
      <c r="I3433" s="5" t="str">
        <f>IF(VLOOKUP(B3433, 'Customer Data'!B:C,2,FALSE)='Order Data per SKU'!E3433,"","Different")</f>
        <v/>
      </c>
      <c r="J3433" s="5">
        <f>VLOOKUP(C3433,'Warehouse Data'!A:G,7,FALSE)</f>
        <v>25.99</v>
      </c>
      <c r="K3433" s="5">
        <f t="shared" si="53"/>
        <v>129.94999999999999</v>
      </c>
      <c r="L3433" s="15">
        <f>PRODUCT(VLOOKUP(C3433,'Warehouse Data'!A:H,8,FALSE),D3433)</f>
        <v>2.5309836908975996</v>
      </c>
    </row>
    <row r="3434" spans="1:12" x14ac:dyDescent="0.3">
      <c r="A3434" t="s">
        <v>9214</v>
      </c>
      <c r="B3434" t="s">
        <v>6795</v>
      </c>
      <c r="C3434" t="s">
        <v>4234</v>
      </c>
      <c r="D3434" s="3">
        <v>3</v>
      </c>
      <c r="E3434" s="3" t="s">
        <v>6661</v>
      </c>
      <c r="F3434" s="9">
        <v>45380.527978703649</v>
      </c>
      <c r="G3434" s="9">
        <v>45380.844499999999</v>
      </c>
      <c r="H3434" s="9">
        <v>45381.489784259204</v>
      </c>
      <c r="I3434" s="5" t="str">
        <f>IF(VLOOKUP(B3434, 'Customer Data'!B:C,2,FALSE)='Order Data per SKU'!E3434,"","Different")</f>
        <v/>
      </c>
      <c r="J3434" s="5">
        <f>VLOOKUP(C3434,'Warehouse Data'!A:G,7,FALSE)</f>
        <v>54.99</v>
      </c>
      <c r="K3434" s="5">
        <f t="shared" si="53"/>
        <v>164.97</v>
      </c>
      <c r="L3434" s="15">
        <f>PRODUCT(VLOOKUP(C3434,'Warehouse Data'!A:H,8,FALSE),D3434)</f>
        <v>3.613353686575949</v>
      </c>
    </row>
    <row r="3435" spans="1:12" x14ac:dyDescent="0.3">
      <c r="A3435" t="s">
        <v>9215</v>
      </c>
      <c r="B3435" t="s">
        <v>7174</v>
      </c>
      <c r="C3435" t="s">
        <v>5818</v>
      </c>
      <c r="D3435" s="3">
        <v>4</v>
      </c>
      <c r="E3435" s="3" t="s">
        <v>6640</v>
      </c>
      <c r="F3435" s="9">
        <v>45380.593978703648</v>
      </c>
      <c r="G3435" s="9">
        <v>45380.949000000001</v>
      </c>
      <c r="H3435" s="9">
        <v>45381.185645370315</v>
      </c>
      <c r="I3435" s="5" t="str">
        <f>IF(VLOOKUP(B3435, 'Customer Data'!B:C,2,FALSE)='Order Data per SKU'!E3435,"","Different")</f>
        <v/>
      </c>
      <c r="J3435" s="5">
        <f>VLOOKUP(C3435,'Warehouse Data'!A:G,7,FALSE)</f>
        <v>49.99</v>
      </c>
      <c r="K3435" s="5">
        <f t="shared" si="53"/>
        <v>199.96</v>
      </c>
      <c r="L3435" s="15">
        <f>PRODUCT(VLOOKUP(C3435,'Warehouse Data'!A:H,8,FALSE),D3435)</f>
        <v>96.001462197048468</v>
      </c>
    </row>
    <row r="3436" spans="1:12" x14ac:dyDescent="0.3">
      <c r="A3436" t="s">
        <v>9215</v>
      </c>
      <c r="B3436" t="s">
        <v>7174</v>
      </c>
      <c r="C3436" t="s">
        <v>5780</v>
      </c>
      <c r="D3436" s="3">
        <v>3</v>
      </c>
      <c r="E3436" s="3" t="s">
        <v>6640</v>
      </c>
      <c r="F3436" s="9">
        <v>45380.593978703648</v>
      </c>
      <c r="G3436" s="9">
        <v>45381.023999999998</v>
      </c>
      <c r="H3436" s="9">
        <v>45381.185645370315</v>
      </c>
      <c r="I3436" s="5" t="str">
        <f>IF(VLOOKUP(B3436, 'Customer Data'!B:C,2,FALSE)='Order Data per SKU'!E3436,"","Different")</f>
        <v/>
      </c>
      <c r="J3436" s="5">
        <f>VLOOKUP(C3436,'Warehouse Data'!A:G,7,FALSE)</f>
        <v>199.99</v>
      </c>
      <c r="K3436" s="5">
        <f t="shared" si="53"/>
        <v>599.97</v>
      </c>
      <c r="L3436" s="15">
        <f>PRODUCT(VLOOKUP(C3436,'Warehouse Data'!A:H,8,FALSE),D3436)</f>
        <v>1.5258447387058565</v>
      </c>
    </row>
    <row r="3437" spans="1:12" x14ac:dyDescent="0.3">
      <c r="A3437" t="s">
        <v>9216</v>
      </c>
      <c r="B3437" t="s">
        <v>7172</v>
      </c>
      <c r="C3437" t="s">
        <v>3781</v>
      </c>
      <c r="D3437" s="3">
        <v>4</v>
      </c>
      <c r="E3437" s="3" t="s">
        <v>6658</v>
      </c>
      <c r="F3437" s="9">
        <v>45380.673978703649</v>
      </c>
      <c r="G3437" s="9">
        <v>45380.911399999997</v>
      </c>
      <c r="H3437" s="9">
        <v>45381.126756481426</v>
      </c>
      <c r="I3437" s="5" t="str">
        <f>IF(VLOOKUP(B3437, 'Customer Data'!B:C,2,FALSE)='Order Data per SKU'!E3437,"","Different")</f>
        <v/>
      </c>
      <c r="J3437" s="5">
        <f>VLOOKUP(C3437,'Warehouse Data'!A:G,7,FALSE)</f>
        <v>24.99</v>
      </c>
      <c r="K3437" s="5">
        <f t="shared" si="53"/>
        <v>99.96</v>
      </c>
      <c r="L3437" s="15">
        <f>PRODUCT(VLOOKUP(C3437,'Warehouse Data'!A:H,8,FALSE),D3437)</f>
        <v>8.021131131607989</v>
      </c>
    </row>
    <row r="3438" spans="1:12" x14ac:dyDescent="0.3">
      <c r="A3438" t="s">
        <v>9217</v>
      </c>
      <c r="B3438" t="s">
        <v>7190</v>
      </c>
      <c r="C3438" t="s">
        <v>5895</v>
      </c>
      <c r="D3438" s="3">
        <v>7</v>
      </c>
      <c r="E3438" s="3" t="s">
        <v>6627</v>
      </c>
      <c r="F3438" s="9">
        <v>45380.718978703648</v>
      </c>
      <c r="G3438" s="9">
        <v>45380.773000000001</v>
      </c>
      <c r="H3438" s="9">
        <v>45380.97661759254</v>
      </c>
      <c r="I3438" s="5" t="str">
        <f>IF(VLOOKUP(B3438, 'Customer Data'!B:C,2,FALSE)='Order Data per SKU'!E3438,"","Different")</f>
        <v>Different</v>
      </c>
      <c r="J3438" s="5">
        <f>VLOOKUP(C3438,'Warehouse Data'!A:G,7,FALSE)</f>
        <v>249.99</v>
      </c>
      <c r="K3438" s="5">
        <f t="shared" si="53"/>
        <v>1749.93</v>
      </c>
      <c r="L3438" s="15">
        <f>PRODUCT(VLOOKUP(C3438,'Warehouse Data'!A:H,8,FALSE),D3438)</f>
        <v>42.066283589203834</v>
      </c>
    </row>
    <row r="3439" spans="1:12" x14ac:dyDescent="0.3">
      <c r="A3439" t="s">
        <v>9218</v>
      </c>
      <c r="B3439" t="s">
        <v>7081</v>
      </c>
      <c r="C3439" t="s">
        <v>3241</v>
      </c>
      <c r="D3439" s="3">
        <v>1</v>
      </c>
      <c r="E3439" s="3" t="s">
        <v>6627</v>
      </c>
      <c r="F3439" s="9">
        <v>45380.784978703647</v>
      </c>
      <c r="G3439" s="9">
        <v>45381.047700000003</v>
      </c>
      <c r="H3439" s="9">
        <v>45381.229423148092</v>
      </c>
      <c r="I3439" s="5" t="str">
        <f>IF(VLOOKUP(B3439, 'Customer Data'!B:C,2,FALSE)='Order Data per SKU'!E3439,"","Different")</f>
        <v/>
      </c>
      <c r="J3439" s="5">
        <f>VLOOKUP(C3439,'Warehouse Data'!A:G,7,FALSE)</f>
        <v>54.99</v>
      </c>
      <c r="K3439" s="5">
        <f t="shared" si="53"/>
        <v>54.99</v>
      </c>
      <c r="L3439" s="15">
        <f>PRODUCT(VLOOKUP(C3439,'Warehouse Data'!A:H,8,FALSE),D3439)</f>
        <v>1.0042908312856533</v>
      </c>
    </row>
    <row r="3440" spans="1:12" x14ac:dyDescent="0.3">
      <c r="A3440" t="s">
        <v>9218</v>
      </c>
      <c r="B3440" t="s">
        <v>7081</v>
      </c>
      <c r="C3440" t="s">
        <v>3152</v>
      </c>
      <c r="D3440" s="3">
        <v>11</v>
      </c>
      <c r="E3440" s="3" t="s">
        <v>6627</v>
      </c>
      <c r="F3440" s="9">
        <v>45380.784978703647</v>
      </c>
      <c r="G3440" s="9">
        <v>45381.1469</v>
      </c>
      <c r="H3440" s="9">
        <v>45381.229423148092</v>
      </c>
      <c r="I3440" s="5" t="str">
        <f>IF(VLOOKUP(B3440, 'Customer Data'!B:C,2,FALSE)='Order Data per SKU'!E3440,"","Different")</f>
        <v/>
      </c>
      <c r="J3440" s="5">
        <f>VLOOKUP(C3440,'Warehouse Data'!A:G,7,FALSE)</f>
        <v>54.99</v>
      </c>
      <c r="K3440" s="5">
        <f t="shared" si="53"/>
        <v>604.89</v>
      </c>
      <c r="L3440" s="15">
        <f>PRODUCT(VLOOKUP(C3440,'Warehouse Data'!A:H,8,FALSE),D3440)</f>
        <v>5.5764985865849939</v>
      </c>
    </row>
    <row r="3441" spans="1:12" x14ac:dyDescent="0.3">
      <c r="A3441" t="s">
        <v>9219</v>
      </c>
      <c r="B3441" t="s">
        <v>6953</v>
      </c>
      <c r="C3441" t="s">
        <v>5678</v>
      </c>
      <c r="D3441" s="3">
        <v>2</v>
      </c>
      <c r="E3441" s="3" t="s">
        <v>6632</v>
      </c>
      <c r="F3441" s="9">
        <v>45381.202978703644</v>
      </c>
      <c r="G3441" s="9">
        <v>45381.444100000001</v>
      </c>
      <c r="H3441" s="9">
        <v>45381.580756481424</v>
      </c>
      <c r="I3441" s="5" t="str">
        <f>IF(VLOOKUP(B3441, 'Customer Data'!B:C,2,FALSE)='Order Data per SKU'!E3441,"","Different")</f>
        <v/>
      </c>
      <c r="J3441" s="5">
        <f>VLOOKUP(C3441,'Warehouse Data'!A:G,7,FALSE)</f>
        <v>12.99</v>
      </c>
      <c r="K3441" s="5">
        <f t="shared" si="53"/>
        <v>25.98</v>
      </c>
      <c r="L3441" s="15">
        <f>PRODUCT(VLOOKUP(C3441,'Warehouse Data'!A:H,8,FALSE),D3441)</f>
        <v>0.2190605357995109</v>
      </c>
    </row>
    <row r="3442" spans="1:12" x14ac:dyDescent="0.3">
      <c r="A3442" t="s">
        <v>9220</v>
      </c>
      <c r="B3442" t="s">
        <v>6890</v>
      </c>
      <c r="C3442" t="s">
        <v>4549</v>
      </c>
      <c r="D3442" s="3">
        <v>1</v>
      </c>
      <c r="E3442" s="3" t="s">
        <v>6627</v>
      </c>
      <c r="F3442" s="9">
        <v>45381.244978703646</v>
      </c>
      <c r="G3442" s="9">
        <v>45381.458299999998</v>
      </c>
      <c r="H3442" s="9">
        <v>45382.012339814755</v>
      </c>
      <c r="I3442" s="5" t="str">
        <f>IF(VLOOKUP(B3442, 'Customer Data'!B:C,2,FALSE)='Order Data per SKU'!E3442,"","Different")</f>
        <v/>
      </c>
      <c r="J3442" s="5">
        <f>VLOOKUP(C3442,'Warehouse Data'!A:G,7,FALSE)</f>
        <v>13.99</v>
      </c>
      <c r="K3442" s="5">
        <f t="shared" si="53"/>
        <v>13.99</v>
      </c>
      <c r="L3442" s="15">
        <f>PRODUCT(VLOOKUP(C3442,'Warehouse Data'!A:H,8,FALSE),D3442)</f>
        <v>0.20601246329218639</v>
      </c>
    </row>
    <row r="3443" spans="1:12" x14ac:dyDescent="0.3">
      <c r="A3443" t="s">
        <v>9220</v>
      </c>
      <c r="B3443" t="s">
        <v>6890</v>
      </c>
      <c r="C3443" t="s">
        <v>4188</v>
      </c>
      <c r="D3443" s="3">
        <v>1</v>
      </c>
      <c r="E3443" s="3" t="s">
        <v>6627</v>
      </c>
      <c r="F3443" s="9">
        <v>45381.244978703646</v>
      </c>
      <c r="G3443" s="9">
        <v>45381.359799999998</v>
      </c>
      <c r="H3443" s="9">
        <v>45382.012339814755</v>
      </c>
      <c r="I3443" s="5" t="str">
        <f>IF(VLOOKUP(B3443, 'Customer Data'!B:C,2,FALSE)='Order Data per SKU'!E3443,"","Different")</f>
        <v/>
      </c>
      <c r="J3443" s="5">
        <f>VLOOKUP(C3443,'Warehouse Data'!A:G,7,FALSE)</f>
        <v>39.99</v>
      </c>
      <c r="K3443" s="5">
        <f t="shared" si="53"/>
        <v>39.99</v>
      </c>
      <c r="L3443" s="15">
        <f>PRODUCT(VLOOKUP(C3443,'Warehouse Data'!A:H,8,FALSE),D3443)</f>
        <v>0.50419217091278268</v>
      </c>
    </row>
    <row r="3444" spans="1:12" x14ac:dyDescent="0.3">
      <c r="A3444" t="s">
        <v>9220</v>
      </c>
      <c r="B3444" t="s">
        <v>6890</v>
      </c>
      <c r="C3444" t="s">
        <v>3628</v>
      </c>
      <c r="D3444" s="3">
        <v>4</v>
      </c>
      <c r="E3444" s="3" t="s">
        <v>6627</v>
      </c>
      <c r="F3444" s="9">
        <v>45381.244978703646</v>
      </c>
      <c r="G3444" s="9">
        <v>45381.828000000001</v>
      </c>
      <c r="H3444" s="9">
        <v>45382.012339814755</v>
      </c>
      <c r="I3444" s="5" t="str">
        <f>IF(VLOOKUP(B3444, 'Customer Data'!B:C,2,FALSE)='Order Data per SKU'!E3444,"","Different")</f>
        <v/>
      </c>
      <c r="J3444" s="5">
        <f>VLOOKUP(C3444,'Warehouse Data'!A:G,7,FALSE)</f>
        <v>79.989999999999995</v>
      </c>
      <c r="K3444" s="5">
        <f t="shared" si="53"/>
        <v>319.95999999999998</v>
      </c>
      <c r="L3444" s="15">
        <f>PRODUCT(VLOOKUP(C3444,'Warehouse Data'!A:H,8,FALSE),D3444)</f>
        <v>3.2399971120969968</v>
      </c>
    </row>
    <row r="3445" spans="1:12" x14ac:dyDescent="0.3">
      <c r="A3445" t="s">
        <v>9221</v>
      </c>
      <c r="B3445" t="s">
        <v>6833</v>
      </c>
      <c r="C3445" t="s">
        <v>5156</v>
      </c>
      <c r="D3445" s="3">
        <v>7</v>
      </c>
      <c r="E3445" s="3" t="s">
        <v>6654</v>
      </c>
      <c r="F3445" s="9">
        <v>45381.489978703648</v>
      </c>
      <c r="G3445" s="9">
        <v>45381.809300000001</v>
      </c>
      <c r="H3445" s="9">
        <v>45381.910812036978</v>
      </c>
      <c r="I3445" s="5" t="str">
        <f>IF(VLOOKUP(B3445, 'Customer Data'!B:C,2,FALSE)='Order Data per SKU'!E3445,"","Different")</f>
        <v/>
      </c>
      <c r="J3445" s="5">
        <f>VLOOKUP(C3445,'Warehouse Data'!A:G,7,FALSE)</f>
        <v>39.99</v>
      </c>
      <c r="K3445" s="5">
        <f t="shared" si="53"/>
        <v>279.93</v>
      </c>
      <c r="L3445" s="15">
        <f>PRODUCT(VLOOKUP(C3445,'Warehouse Data'!A:H,8,FALSE),D3445)</f>
        <v>35.047465674235241</v>
      </c>
    </row>
    <row r="3446" spans="1:12" x14ac:dyDescent="0.3">
      <c r="A3446" t="s">
        <v>9221</v>
      </c>
      <c r="B3446" t="s">
        <v>6833</v>
      </c>
      <c r="C3446" t="s">
        <v>3054</v>
      </c>
      <c r="D3446" s="3">
        <v>5</v>
      </c>
      <c r="E3446" s="3" t="s">
        <v>6654</v>
      </c>
      <c r="F3446" s="9">
        <v>45381.489978703648</v>
      </c>
      <c r="G3446" s="9">
        <v>45381.7745</v>
      </c>
      <c r="H3446" s="9">
        <v>45381.910812036978</v>
      </c>
      <c r="I3446" s="5" t="str">
        <f>IF(VLOOKUP(B3446, 'Customer Data'!B:C,2,FALSE)='Order Data per SKU'!E3446,"","Different")</f>
        <v/>
      </c>
      <c r="J3446" s="5">
        <f>VLOOKUP(C3446,'Warehouse Data'!A:G,7,FALSE)</f>
        <v>22.99</v>
      </c>
      <c r="K3446" s="5">
        <f t="shared" si="53"/>
        <v>114.94999999999999</v>
      </c>
      <c r="L3446" s="15">
        <f>PRODUCT(VLOOKUP(C3446,'Warehouse Data'!A:H,8,FALSE),D3446)</f>
        <v>150.03528387362789</v>
      </c>
    </row>
    <row r="3447" spans="1:12" x14ac:dyDescent="0.3">
      <c r="A3447" t="s">
        <v>9222</v>
      </c>
      <c r="B3447" t="s">
        <v>6947</v>
      </c>
      <c r="C3447" t="s">
        <v>4548</v>
      </c>
      <c r="D3447" s="3">
        <v>5</v>
      </c>
      <c r="E3447" s="3" t="s">
        <v>6653</v>
      </c>
      <c r="F3447" s="9">
        <v>45381.53397870365</v>
      </c>
      <c r="G3447" s="9">
        <v>45381.720300000001</v>
      </c>
      <c r="H3447" s="9">
        <v>45381.729117592542</v>
      </c>
      <c r="I3447" s="5" t="str">
        <f>IF(VLOOKUP(B3447, 'Customer Data'!B:C,2,FALSE)='Order Data per SKU'!E3447,"","Different")</f>
        <v>Different</v>
      </c>
      <c r="J3447" s="5">
        <f>VLOOKUP(C3447,'Warehouse Data'!A:G,7,FALSE)</f>
        <v>11.99</v>
      </c>
      <c r="K3447" s="5">
        <f t="shared" si="53"/>
        <v>59.95</v>
      </c>
      <c r="L3447" s="15">
        <f>PRODUCT(VLOOKUP(C3447,'Warehouse Data'!A:H,8,FALSE),D3447)</f>
        <v>25.006875011258884</v>
      </c>
    </row>
    <row r="3448" spans="1:12" x14ac:dyDescent="0.3">
      <c r="A3448" t="s">
        <v>9222</v>
      </c>
      <c r="B3448" t="s">
        <v>6947</v>
      </c>
      <c r="C3448" t="s">
        <v>5729</v>
      </c>
      <c r="D3448" s="3">
        <v>4</v>
      </c>
      <c r="E3448" s="3" t="s">
        <v>6653</v>
      </c>
      <c r="F3448" s="9">
        <v>45381.53397870365</v>
      </c>
      <c r="G3448" s="9">
        <v>45381.534899999999</v>
      </c>
      <c r="H3448" s="9">
        <v>45381.729117592542</v>
      </c>
      <c r="I3448" s="5" t="str">
        <f>IF(VLOOKUP(B3448, 'Customer Data'!B:C,2,FALSE)='Order Data per SKU'!E3448,"","Different")</f>
        <v>Different</v>
      </c>
      <c r="J3448" s="5">
        <f>VLOOKUP(C3448,'Warehouse Data'!A:G,7,FALSE)</f>
        <v>159.99</v>
      </c>
      <c r="K3448" s="5">
        <f t="shared" si="53"/>
        <v>639.96</v>
      </c>
      <c r="L3448" s="15">
        <f>PRODUCT(VLOOKUP(C3448,'Warehouse Data'!A:H,8,FALSE),D3448)</f>
        <v>1.2178051333543101</v>
      </c>
    </row>
    <row r="3449" spans="1:12" x14ac:dyDescent="0.3">
      <c r="A3449" t="s">
        <v>9222</v>
      </c>
      <c r="B3449" t="s">
        <v>6947</v>
      </c>
      <c r="C3449" t="s">
        <v>4634</v>
      </c>
      <c r="D3449" s="3">
        <v>5</v>
      </c>
      <c r="E3449" s="3" t="s">
        <v>6653</v>
      </c>
      <c r="F3449" s="9">
        <v>45381.53397870365</v>
      </c>
      <c r="G3449" s="9">
        <v>45381.5478</v>
      </c>
      <c r="H3449" s="9">
        <v>45381.729117592542</v>
      </c>
      <c r="I3449" s="5" t="str">
        <f>IF(VLOOKUP(B3449, 'Customer Data'!B:C,2,FALSE)='Order Data per SKU'!E3449,"","Different")</f>
        <v>Different</v>
      </c>
      <c r="J3449" s="5">
        <f>VLOOKUP(C3449,'Warehouse Data'!A:G,7,FALSE)</f>
        <v>5.99</v>
      </c>
      <c r="K3449" s="5">
        <f t="shared" si="53"/>
        <v>29.950000000000003</v>
      </c>
      <c r="L3449" s="15">
        <f>PRODUCT(VLOOKUP(C3449,'Warehouse Data'!A:H,8,FALSE),D3449)</f>
        <v>7.5340507356752164</v>
      </c>
    </row>
    <row r="3450" spans="1:12" x14ac:dyDescent="0.3">
      <c r="A3450" t="s">
        <v>9223</v>
      </c>
      <c r="B3450" t="s">
        <v>6866</v>
      </c>
      <c r="C3450" t="s">
        <v>4503</v>
      </c>
      <c r="D3450" s="3">
        <v>4</v>
      </c>
      <c r="E3450" s="3" t="s">
        <v>6628</v>
      </c>
      <c r="F3450" s="9">
        <v>45381.71197870365</v>
      </c>
      <c r="G3450" s="9">
        <v>45381.7739</v>
      </c>
      <c r="H3450" s="9">
        <v>45382.346006481428</v>
      </c>
      <c r="I3450" s="5" t="str">
        <f>IF(VLOOKUP(B3450, 'Customer Data'!B:C,2,FALSE)='Order Data per SKU'!E3450,"","Different")</f>
        <v/>
      </c>
      <c r="J3450" s="5">
        <f>VLOOKUP(C3450,'Warehouse Data'!A:G,7,FALSE)</f>
        <v>12.99</v>
      </c>
      <c r="K3450" s="5">
        <f t="shared" si="53"/>
        <v>51.96</v>
      </c>
      <c r="L3450" s="15">
        <f>PRODUCT(VLOOKUP(C3450,'Warehouse Data'!A:H,8,FALSE),D3450)</f>
        <v>0.40485398928996857</v>
      </c>
    </row>
    <row r="3451" spans="1:12" x14ac:dyDescent="0.3">
      <c r="A3451" t="s">
        <v>9224</v>
      </c>
      <c r="B3451" t="s">
        <v>6955</v>
      </c>
      <c r="C3451" t="s">
        <v>3803</v>
      </c>
      <c r="D3451" s="3">
        <v>2</v>
      </c>
      <c r="E3451" s="3" t="s">
        <v>6623</v>
      </c>
      <c r="F3451" s="9">
        <v>45382.03397870365</v>
      </c>
      <c r="G3451" s="9">
        <v>45382.402099999999</v>
      </c>
      <c r="H3451" s="9">
        <v>45382.838145370319</v>
      </c>
      <c r="I3451" s="5" t="str">
        <f>IF(VLOOKUP(B3451, 'Customer Data'!B:C,2,FALSE)='Order Data per SKU'!E3451,"","Different")</f>
        <v>Different</v>
      </c>
      <c r="J3451" s="5">
        <f>VLOOKUP(C3451,'Warehouse Data'!A:G,7,FALSE)</f>
        <v>13.99</v>
      </c>
      <c r="K3451" s="5">
        <f t="shared" si="53"/>
        <v>27.98</v>
      </c>
      <c r="L3451" s="15">
        <f>PRODUCT(VLOOKUP(C3451,'Warehouse Data'!A:H,8,FALSE),D3451)</f>
        <v>7.0065768430056519</v>
      </c>
    </row>
    <row r="3452" spans="1:12" x14ac:dyDescent="0.3">
      <c r="A3452" t="s">
        <v>9224</v>
      </c>
      <c r="B3452" t="s">
        <v>6955</v>
      </c>
      <c r="C3452" t="s">
        <v>5074</v>
      </c>
      <c r="D3452" s="3">
        <v>8</v>
      </c>
      <c r="E3452" s="3" t="s">
        <v>6623</v>
      </c>
      <c r="F3452" s="9">
        <v>45382.03397870365</v>
      </c>
      <c r="G3452" s="9">
        <v>45382.335200000001</v>
      </c>
      <c r="H3452" s="9">
        <v>45382.838145370319</v>
      </c>
      <c r="I3452" s="5" t="str">
        <f>IF(VLOOKUP(B3452, 'Customer Data'!B:C,2,FALSE)='Order Data per SKU'!E3452,"","Different")</f>
        <v>Different</v>
      </c>
      <c r="J3452" s="5">
        <f>VLOOKUP(C3452,'Warehouse Data'!A:G,7,FALSE)</f>
        <v>15.99</v>
      </c>
      <c r="K3452" s="5">
        <f t="shared" si="53"/>
        <v>127.92</v>
      </c>
      <c r="L3452" s="15">
        <f>PRODUCT(VLOOKUP(C3452,'Warehouse Data'!A:H,8,FALSE),D3452)</f>
        <v>24.076818984278621</v>
      </c>
    </row>
    <row r="3453" spans="1:12" x14ac:dyDescent="0.3">
      <c r="A3453" t="s">
        <v>9224</v>
      </c>
      <c r="B3453" t="s">
        <v>6955</v>
      </c>
      <c r="C3453" t="s">
        <v>4961</v>
      </c>
      <c r="D3453" s="3">
        <v>5</v>
      </c>
      <c r="E3453" s="3" t="s">
        <v>6623</v>
      </c>
      <c r="F3453" s="9">
        <v>45382.03397870365</v>
      </c>
      <c r="G3453" s="9">
        <v>45382.485699999997</v>
      </c>
      <c r="H3453" s="9">
        <v>45382.838145370319</v>
      </c>
      <c r="I3453" s="5" t="str">
        <f>IF(VLOOKUP(B3453, 'Customer Data'!B:C,2,FALSE)='Order Data per SKU'!E3453,"","Different")</f>
        <v>Different</v>
      </c>
      <c r="J3453" s="5">
        <f>VLOOKUP(C3453,'Warehouse Data'!A:G,7,FALSE)</f>
        <v>24.99</v>
      </c>
      <c r="K3453" s="5">
        <f t="shared" si="53"/>
        <v>124.94999999999999</v>
      </c>
      <c r="L3453" s="15">
        <f>PRODUCT(VLOOKUP(C3453,'Warehouse Data'!A:H,8,FALSE),D3453)</f>
        <v>100.02380250649711</v>
      </c>
    </row>
    <row r="3454" spans="1:12" x14ac:dyDescent="0.3">
      <c r="A3454" t="s">
        <v>9224</v>
      </c>
      <c r="B3454" t="s">
        <v>6955</v>
      </c>
      <c r="C3454" t="s">
        <v>4821</v>
      </c>
      <c r="D3454" s="3">
        <v>4</v>
      </c>
      <c r="E3454" s="3" t="s">
        <v>6623</v>
      </c>
      <c r="F3454" s="9">
        <v>45382.03397870365</v>
      </c>
      <c r="G3454" s="9">
        <v>45382.6276</v>
      </c>
      <c r="H3454" s="9">
        <v>45382.838145370319</v>
      </c>
      <c r="I3454" s="5" t="str">
        <f>IF(VLOOKUP(B3454, 'Customer Data'!B:C,2,FALSE)='Order Data per SKU'!E3454,"","Different")</f>
        <v>Different</v>
      </c>
      <c r="J3454" s="5">
        <f>VLOOKUP(C3454,'Warehouse Data'!A:G,7,FALSE)</f>
        <v>10.99</v>
      </c>
      <c r="K3454" s="5">
        <f t="shared" si="53"/>
        <v>43.96</v>
      </c>
      <c r="L3454" s="15">
        <f>PRODUCT(VLOOKUP(C3454,'Warehouse Data'!A:H,8,FALSE),D3454)</f>
        <v>4.8300574386300736</v>
      </c>
    </row>
    <row r="3455" spans="1:12" x14ac:dyDescent="0.3">
      <c r="A3455" t="s">
        <v>9225</v>
      </c>
      <c r="B3455" t="s">
        <v>7170</v>
      </c>
      <c r="C3455" t="s">
        <v>5344</v>
      </c>
      <c r="D3455" s="3">
        <v>7</v>
      </c>
      <c r="E3455" s="3" t="s">
        <v>6664</v>
      </c>
      <c r="F3455" s="9">
        <v>45382.325978703651</v>
      </c>
      <c r="G3455" s="9">
        <v>45383.1446</v>
      </c>
      <c r="H3455" s="9">
        <v>45383.219034259208</v>
      </c>
      <c r="I3455" s="5" t="str">
        <f>IF(VLOOKUP(B3455, 'Customer Data'!B:C,2,FALSE)='Order Data per SKU'!E3455,"","Different")</f>
        <v/>
      </c>
      <c r="J3455" s="5">
        <f>VLOOKUP(C3455,'Warehouse Data'!A:G,7,FALSE)</f>
        <v>22.99</v>
      </c>
      <c r="K3455" s="5">
        <f t="shared" si="53"/>
        <v>160.92999999999998</v>
      </c>
      <c r="L3455" s="15">
        <f>PRODUCT(VLOOKUP(C3455,'Warehouse Data'!A:H,8,FALSE),D3455)</f>
        <v>4.2426362168769218</v>
      </c>
    </row>
    <row r="3456" spans="1:12" x14ac:dyDescent="0.3">
      <c r="A3456" t="s">
        <v>9225</v>
      </c>
      <c r="B3456" t="s">
        <v>7170</v>
      </c>
      <c r="C3456" t="s">
        <v>3967</v>
      </c>
      <c r="D3456" s="3">
        <v>5</v>
      </c>
      <c r="E3456" s="3" t="s">
        <v>6664</v>
      </c>
      <c r="F3456" s="9">
        <v>45382.325978703651</v>
      </c>
      <c r="G3456" s="9">
        <v>45382.9421</v>
      </c>
      <c r="H3456" s="9">
        <v>45383.219034259208</v>
      </c>
      <c r="I3456" s="5" t="str">
        <f>IF(VLOOKUP(B3456, 'Customer Data'!B:C,2,FALSE)='Order Data per SKU'!E3456,"","Different")</f>
        <v/>
      </c>
      <c r="J3456" s="5">
        <f>VLOOKUP(C3456,'Warehouse Data'!A:G,7,FALSE)</f>
        <v>14.99</v>
      </c>
      <c r="K3456" s="5">
        <f t="shared" si="53"/>
        <v>74.95</v>
      </c>
      <c r="L3456" s="15">
        <f>PRODUCT(VLOOKUP(C3456,'Warehouse Data'!A:H,8,FALSE),D3456)</f>
        <v>2.0448553608895574</v>
      </c>
    </row>
    <row r="3457" spans="1:12" x14ac:dyDescent="0.3">
      <c r="A3457" t="s">
        <v>9226</v>
      </c>
      <c r="B3457" t="s">
        <v>7115</v>
      </c>
      <c r="C3457" t="s">
        <v>3607</v>
      </c>
      <c r="D3457" s="3">
        <v>5</v>
      </c>
      <c r="E3457" s="3" t="s">
        <v>6661</v>
      </c>
      <c r="F3457" s="9">
        <v>45382.617978703653</v>
      </c>
      <c r="G3457" s="9">
        <v>45383.2791</v>
      </c>
      <c r="H3457" s="9">
        <v>45383.301312036987</v>
      </c>
      <c r="I3457" s="5" t="str">
        <f>IF(VLOOKUP(B3457, 'Customer Data'!B:C,2,FALSE)='Order Data per SKU'!E3457,"","Different")</f>
        <v>Different</v>
      </c>
      <c r="J3457" s="5">
        <f>VLOOKUP(C3457,'Warehouse Data'!A:G,7,FALSE)</f>
        <v>9.99</v>
      </c>
      <c r="K3457" s="5">
        <f t="shared" si="53"/>
        <v>49.95</v>
      </c>
      <c r="L3457" s="15">
        <f>PRODUCT(VLOOKUP(C3457,'Warehouse Data'!A:H,8,FALSE),D3457)</f>
        <v>0.5449349655798279</v>
      </c>
    </row>
    <row r="3458" spans="1:12" x14ac:dyDescent="0.3">
      <c r="A3458" t="s">
        <v>9227</v>
      </c>
      <c r="B3458" t="s">
        <v>6957</v>
      </c>
      <c r="C3458" t="s">
        <v>5113</v>
      </c>
      <c r="D3458" s="3">
        <v>4</v>
      </c>
      <c r="E3458" s="3" t="s">
        <v>6657</v>
      </c>
      <c r="F3458" s="9">
        <v>45383.05297870365</v>
      </c>
      <c r="G3458" s="9">
        <v>45383.238700000002</v>
      </c>
      <c r="H3458" s="9">
        <v>45383.341867592542</v>
      </c>
      <c r="I3458" s="5" t="str">
        <f>IF(VLOOKUP(B3458, 'Customer Data'!B:C,2,FALSE)='Order Data per SKU'!E3458,"","Different")</f>
        <v/>
      </c>
      <c r="J3458" s="5">
        <f>VLOOKUP(C3458,'Warehouse Data'!A:G,7,FALSE)</f>
        <v>19.989999999999998</v>
      </c>
      <c r="K3458" s="5">
        <f t="shared" si="53"/>
        <v>79.959999999999994</v>
      </c>
      <c r="L3458" s="15">
        <f>PRODUCT(VLOOKUP(C3458,'Warehouse Data'!A:H,8,FALSE),D3458)</f>
        <v>8.0246447827747751</v>
      </c>
    </row>
    <row r="3459" spans="1:12" x14ac:dyDescent="0.3">
      <c r="A3459" t="s">
        <v>9227</v>
      </c>
      <c r="B3459" t="s">
        <v>6957</v>
      </c>
      <c r="C3459" t="s">
        <v>3169</v>
      </c>
      <c r="D3459" s="3">
        <v>10</v>
      </c>
      <c r="E3459" s="3" t="s">
        <v>6657</v>
      </c>
      <c r="F3459" s="9">
        <v>45383.05297870365</v>
      </c>
      <c r="G3459" s="9">
        <v>45383.083299999998</v>
      </c>
      <c r="H3459" s="9">
        <v>45383.341867592542</v>
      </c>
      <c r="I3459" s="5" t="str">
        <f>IF(VLOOKUP(B3459, 'Customer Data'!B:C,2,FALSE)='Order Data per SKU'!E3459,"","Different")</f>
        <v/>
      </c>
      <c r="J3459" s="5">
        <f>VLOOKUP(C3459,'Warehouse Data'!A:G,7,FALSE)</f>
        <v>82.99</v>
      </c>
      <c r="K3459" s="5">
        <f t="shared" si="53"/>
        <v>829.9</v>
      </c>
      <c r="L3459" s="15">
        <f>PRODUCT(VLOOKUP(C3459,'Warehouse Data'!A:H,8,FALSE),D3459)</f>
        <v>50.050018374030515</v>
      </c>
    </row>
    <row r="3460" spans="1:12" x14ac:dyDescent="0.3">
      <c r="A3460" t="s">
        <v>9228</v>
      </c>
      <c r="B3460" t="s">
        <v>6795</v>
      </c>
      <c r="C3460" t="s">
        <v>5391</v>
      </c>
      <c r="D3460" s="3">
        <v>3</v>
      </c>
      <c r="E3460" s="3" t="s">
        <v>6661</v>
      </c>
      <c r="F3460" s="9">
        <v>45383.06797870365</v>
      </c>
      <c r="G3460" s="9">
        <v>45383.782399999996</v>
      </c>
      <c r="H3460" s="9">
        <v>45383.947145370315</v>
      </c>
      <c r="I3460" s="5" t="str">
        <f>IF(VLOOKUP(B3460, 'Customer Data'!B:C,2,FALSE)='Order Data per SKU'!E3460,"","Different")</f>
        <v/>
      </c>
      <c r="J3460" s="5">
        <f>VLOOKUP(C3460,'Warehouse Data'!A:G,7,FALSE)</f>
        <v>14.99</v>
      </c>
      <c r="K3460" s="5">
        <f t="shared" ref="K3460:K3523" si="54">J3460*D3460</f>
        <v>44.97</v>
      </c>
      <c r="L3460" s="15">
        <f>PRODUCT(VLOOKUP(C3460,'Warehouse Data'!A:H,8,FALSE),D3460)</f>
        <v>2.4090086849471541</v>
      </c>
    </row>
    <row r="3461" spans="1:12" x14ac:dyDescent="0.3">
      <c r="A3461" t="s">
        <v>9229</v>
      </c>
      <c r="B3461" t="s">
        <v>7083</v>
      </c>
      <c r="C3461" t="s">
        <v>5862</v>
      </c>
      <c r="D3461" s="3">
        <v>3</v>
      </c>
      <c r="E3461" s="3" t="s">
        <v>6656</v>
      </c>
      <c r="F3461" s="9">
        <v>45383.20997870365</v>
      </c>
      <c r="G3461" s="9">
        <v>45383.335500000001</v>
      </c>
      <c r="H3461" s="9">
        <v>45383.608589814758</v>
      </c>
      <c r="I3461" s="5" t="str">
        <f>IF(VLOOKUP(B3461, 'Customer Data'!B:C,2,FALSE)='Order Data per SKU'!E3461,"","Different")</f>
        <v>Different</v>
      </c>
      <c r="J3461" s="5">
        <f>VLOOKUP(C3461,'Warehouse Data'!A:G,7,FALSE)</f>
        <v>49.99</v>
      </c>
      <c r="K3461" s="5">
        <f t="shared" si="54"/>
        <v>149.97</v>
      </c>
      <c r="L3461" s="15">
        <f>PRODUCT(VLOOKUP(C3461,'Warehouse Data'!A:H,8,FALSE),D3461)</f>
        <v>15.027492656929173</v>
      </c>
    </row>
    <row r="3462" spans="1:12" x14ac:dyDescent="0.3">
      <c r="A3462" t="s">
        <v>9229</v>
      </c>
      <c r="B3462" t="s">
        <v>7083</v>
      </c>
      <c r="C3462" t="s">
        <v>4537</v>
      </c>
      <c r="D3462" s="3">
        <v>6</v>
      </c>
      <c r="E3462" s="3" t="s">
        <v>6656</v>
      </c>
      <c r="F3462" s="9">
        <v>45383.20997870365</v>
      </c>
      <c r="G3462" s="9">
        <v>45383.291299999997</v>
      </c>
      <c r="H3462" s="9">
        <v>45383.608589814758</v>
      </c>
      <c r="I3462" s="5" t="str">
        <f>IF(VLOOKUP(B3462, 'Customer Data'!B:C,2,FALSE)='Order Data per SKU'!E3462,"","Different")</f>
        <v>Different</v>
      </c>
      <c r="J3462" s="5">
        <f>VLOOKUP(C3462,'Warehouse Data'!A:G,7,FALSE)</f>
        <v>22.99</v>
      </c>
      <c r="K3462" s="5">
        <f t="shared" si="54"/>
        <v>137.94</v>
      </c>
      <c r="L3462" s="15">
        <f>PRODUCT(VLOOKUP(C3462,'Warehouse Data'!A:H,8,FALSE),D3462)</f>
        <v>42.015576956469239</v>
      </c>
    </row>
    <row r="3463" spans="1:12" x14ac:dyDescent="0.3">
      <c r="A3463" t="s">
        <v>9229</v>
      </c>
      <c r="B3463" t="s">
        <v>7083</v>
      </c>
      <c r="C3463" t="s">
        <v>3234</v>
      </c>
      <c r="D3463" s="3">
        <v>1</v>
      </c>
      <c r="E3463" s="3" t="s">
        <v>6656</v>
      </c>
      <c r="F3463" s="9">
        <v>45383.20997870365</v>
      </c>
      <c r="G3463" s="9">
        <v>45383.5524</v>
      </c>
      <c r="H3463" s="9">
        <v>45383.608589814758</v>
      </c>
      <c r="I3463" s="5" t="str">
        <f>IF(VLOOKUP(B3463, 'Customer Data'!B:C,2,FALSE)='Order Data per SKU'!E3463,"","Different")</f>
        <v>Different</v>
      </c>
      <c r="J3463" s="5">
        <f>VLOOKUP(C3463,'Warehouse Data'!A:G,7,FALSE)</f>
        <v>45.99</v>
      </c>
      <c r="K3463" s="5">
        <f t="shared" si="54"/>
        <v>45.99</v>
      </c>
      <c r="L3463" s="15">
        <f>PRODUCT(VLOOKUP(C3463,'Warehouse Data'!A:H,8,FALSE),D3463)</f>
        <v>0.60847878767346153</v>
      </c>
    </row>
    <row r="3464" spans="1:12" x14ac:dyDescent="0.3">
      <c r="A3464" t="s">
        <v>9229</v>
      </c>
      <c r="B3464" t="s">
        <v>7083</v>
      </c>
      <c r="C3464" t="s">
        <v>3515</v>
      </c>
      <c r="D3464" s="3">
        <v>5</v>
      </c>
      <c r="E3464" s="3" t="s">
        <v>6656</v>
      </c>
      <c r="F3464" s="9">
        <v>45383.20997870365</v>
      </c>
      <c r="G3464" s="9">
        <v>45383.280599999998</v>
      </c>
      <c r="H3464" s="9">
        <v>45383.608589814758</v>
      </c>
      <c r="I3464" s="5" t="str">
        <f>IF(VLOOKUP(B3464, 'Customer Data'!B:C,2,FALSE)='Order Data per SKU'!E3464,"","Different")</f>
        <v>Different</v>
      </c>
      <c r="J3464" s="5">
        <f>VLOOKUP(C3464,'Warehouse Data'!A:G,7,FALSE)</f>
        <v>42.99</v>
      </c>
      <c r="K3464" s="5">
        <f t="shared" si="54"/>
        <v>214.95000000000002</v>
      </c>
      <c r="L3464" s="15">
        <f>PRODUCT(VLOOKUP(C3464,'Warehouse Data'!A:H,8,FALSE),D3464)</f>
        <v>15.006111734910064</v>
      </c>
    </row>
    <row r="3465" spans="1:12" x14ac:dyDescent="0.3">
      <c r="A3465" t="s">
        <v>9230</v>
      </c>
      <c r="B3465" t="s">
        <v>6859</v>
      </c>
      <c r="C3465" t="s">
        <v>3728</v>
      </c>
      <c r="D3465" s="3">
        <v>4</v>
      </c>
      <c r="E3465" s="3" t="s">
        <v>6631</v>
      </c>
      <c r="F3465" s="9">
        <v>45383.358978703647</v>
      </c>
      <c r="G3465" s="9">
        <v>45383.3851</v>
      </c>
      <c r="H3465" s="9">
        <v>45383.386062036981</v>
      </c>
      <c r="I3465" s="5" t="str">
        <f>IF(VLOOKUP(B3465, 'Customer Data'!B:C,2,FALSE)='Order Data per SKU'!E3465,"","Different")</f>
        <v/>
      </c>
      <c r="J3465" s="5">
        <f>VLOOKUP(C3465,'Warehouse Data'!A:G,7,FALSE)</f>
        <v>79.989999999999995</v>
      </c>
      <c r="K3465" s="5">
        <f t="shared" si="54"/>
        <v>319.95999999999998</v>
      </c>
      <c r="L3465" s="15">
        <f>PRODUCT(VLOOKUP(C3465,'Warehouse Data'!A:H,8,FALSE),D3465)</f>
        <v>8.0158597087161088</v>
      </c>
    </row>
    <row r="3466" spans="1:12" x14ac:dyDescent="0.3">
      <c r="A3466" t="s">
        <v>9230</v>
      </c>
      <c r="B3466" t="s">
        <v>6859</v>
      </c>
      <c r="C3466" t="s">
        <v>5466</v>
      </c>
      <c r="D3466" s="3">
        <v>5</v>
      </c>
      <c r="E3466" s="3" t="s">
        <v>6631</v>
      </c>
      <c r="F3466" s="9">
        <v>45383.358978703647</v>
      </c>
      <c r="G3466" s="9">
        <v>45383.3603</v>
      </c>
      <c r="H3466" s="9">
        <v>45383.386062036981</v>
      </c>
      <c r="I3466" s="5" t="str">
        <f>IF(VLOOKUP(B3466, 'Customer Data'!B:C,2,FALSE)='Order Data per SKU'!E3466,"","Different")</f>
        <v/>
      </c>
      <c r="J3466" s="5">
        <f>VLOOKUP(C3466,'Warehouse Data'!A:G,7,FALSE)</f>
        <v>32.99</v>
      </c>
      <c r="K3466" s="5">
        <f t="shared" si="54"/>
        <v>164.95000000000002</v>
      </c>
      <c r="L3466" s="15">
        <f>PRODUCT(VLOOKUP(C3466,'Warehouse Data'!A:H,8,FALSE),D3466)</f>
        <v>30.011572066377553</v>
      </c>
    </row>
    <row r="3467" spans="1:12" x14ac:dyDescent="0.3">
      <c r="A3467" t="s">
        <v>9231</v>
      </c>
      <c r="B3467" t="s">
        <v>7101</v>
      </c>
      <c r="C3467" t="s">
        <v>4175</v>
      </c>
      <c r="D3467" s="3">
        <v>5</v>
      </c>
      <c r="E3467" s="3" t="s">
        <v>6663</v>
      </c>
      <c r="F3467" s="9">
        <v>45383.65697870365</v>
      </c>
      <c r="G3467" s="9">
        <v>45383.773699999998</v>
      </c>
      <c r="H3467" s="9">
        <v>45384.14031203698</v>
      </c>
      <c r="I3467" s="5" t="str">
        <f>IF(VLOOKUP(B3467, 'Customer Data'!B:C,2,FALSE)='Order Data per SKU'!E3467,"","Different")</f>
        <v/>
      </c>
      <c r="J3467" s="5">
        <f>VLOOKUP(C3467,'Warehouse Data'!A:G,7,FALSE)</f>
        <v>19.989999999999998</v>
      </c>
      <c r="K3467" s="5">
        <f t="shared" si="54"/>
        <v>99.949999999999989</v>
      </c>
      <c r="L3467" s="15">
        <f>PRODUCT(VLOOKUP(C3467,'Warehouse Data'!A:H,8,FALSE),D3467)</f>
        <v>50.006804066385087</v>
      </c>
    </row>
    <row r="3468" spans="1:12" x14ac:dyDescent="0.3">
      <c r="A3468" t="s">
        <v>9232</v>
      </c>
      <c r="B3468" t="s">
        <v>7244</v>
      </c>
      <c r="C3468" t="s">
        <v>3166</v>
      </c>
      <c r="D3468" s="3">
        <v>6</v>
      </c>
      <c r="E3468" s="3" t="s">
        <v>6650</v>
      </c>
      <c r="F3468" s="9">
        <v>45383.922978703653</v>
      </c>
      <c r="G3468" s="9">
        <v>45384.033300000003</v>
      </c>
      <c r="H3468" s="9">
        <v>45384.857700925873</v>
      </c>
      <c r="I3468" s="5" t="str">
        <f>IF(VLOOKUP(B3468, 'Customer Data'!B:C,2,FALSE)='Order Data per SKU'!E3468,"","Different")</f>
        <v/>
      </c>
      <c r="J3468" s="5">
        <f>VLOOKUP(C3468,'Warehouse Data'!A:G,7,FALSE)</f>
        <v>54.99</v>
      </c>
      <c r="K3468" s="5">
        <f t="shared" si="54"/>
        <v>329.94</v>
      </c>
      <c r="L3468" s="15">
        <f>PRODUCT(VLOOKUP(C3468,'Warehouse Data'!A:H,8,FALSE),D3468)</f>
        <v>24.059664778885335</v>
      </c>
    </row>
    <row r="3469" spans="1:12" x14ac:dyDescent="0.3">
      <c r="A3469" t="s">
        <v>9232</v>
      </c>
      <c r="B3469" t="s">
        <v>7244</v>
      </c>
      <c r="C3469" t="s">
        <v>4219</v>
      </c>
      <c r="D3469" s="3">
        <v>3</v>
      </c>
      <c r="E3469" s="3" t="s">
        <v>6650</v>
      </c>
      <c r="F3469" s="9">
        <v>45383.922978703653</v>
      </c>
      <c r="G3469" s="9">
        <v>45384.471100000002</v>
      </c>
      <c r="H3469" s="9">
        <v>45384.857700925873</v>
      </c>
      <c r="I3469" s="5" t="str">
        <f>IF(VLOOKUP(B3469, 'Customer Data'!B:C,2,FALSE)='Order Data per SKU'!E3469,"","Different")</f>
        <v/>
      </c>
      <c r="J3469" s="5">
        <f>VLOOKUP(C3469,'Warehouse Data'!A:G,7,FALSE)</f>
        <v>34.99</v>
      </c>
      <c r="K3469" s="5">
        <f t="shared" si="54"/>
        <v>104.97</v>
      </c>
      <c r="L3469" s="15">
        <f>PRODUCT(VLOOKUP(C3469,'Warehouse Data'!A:H,8,FALSE),D3469)</f>
        <v>0.30216466579677548</v>
      </c>
    </row>
    <row r="3470" spans="1:12" x14ac:dyDescent="0.3">
      <c r="A3470" t="s">
        <v>9232</v>
      </c>
      <c r="B3470" t="s">
        <v>7244</v>
      </c>
      <c r="C3470" t="s">
        <v>5058</v>
      </c>
      <c r="D3470" s="3">
        <v>6</v>
      </c>
      <c r="E3470" s="3" t="s">
        <v>6650</v>
      </c>
      <c r="F3470" s="9">
        <v>45383.922978703653</v>
      </c>
      <c r="G3470" s="9">
        <v>45384.811099999999</v>
      </c>
      <c r="H3470" s="9">
        <v>45384.857700925873</v>
      </c>
      <c r="I3470" s="5" t="str">
        <f>IF(VLOOKUP(B3470, 'Customer Data'!B:C,2,FALSE)='Order Data per SKU'!E3470,"","Different")</f>
        <v/>
      </c>
      <c r="J3470" s="5">
        <f>VLOOKUP(C3470,'Warehouse Data'!A:G,7,FALSE)</f>
        <v>18.989999999999998</v>
      </c>
      <c r="K3470" s="5">
        <f t="shared" si="54"/>
        <v>113.94</v>
      </c>
      <c r="L3470" s="15">
        <f>PRODUCT(VLOOKUP(C3470,'Warehouse Data'!A:H,8,FALSE),D3470)</f>
        <v>0.62763349811330349</v>
      </c>
    </row>
    <row r="3471" spans="1:12" x14ac:dyDescent="0.3">
      <c r="A3471" t="s">
        <v>9233</v>
      </c>
      <c r="B3471" t="s">
        <v>6968</v>
      </c>
      <c r="C3471" t="s">
        <v>3381</v>
      </c>
      <c r="D3471" s="3">
        <v>8</v>
      </c>
      <c r="E3471" s="3" t="s">
        <v>6660</v>
      </c>
      <c r="F3471" s="9">
        <v>45384.083978703653</v>
      </c>
      <c r="G3471" s="9">
        <v>45384.553800000002</v>
      </c>
      <c r="H3471" s="9">
        <v>45384.746478703652</v>
      </c>
      <c r="I3471" s="5" t="str">
        <f>IF(VLOOKUP(B3471, 'Customer Data'!B:C,2,FALSE)='Order Data per SKU'!E3471,"","Different")</f>
        <v/>
      </c>
      <c r="J3471" s="5">
        <f>VLOOKUP(C3471,'Warehouse Data'!A:G,7,FALSE)</f>
        <v>56.99</v>
      </c>
      <c r="K3471" s="5">
        <f t="shared" si="54"/>
        <v>455.92</v>
      </c>
      <c r="L3471" s="15">
        <f>PRODUCT(VLOOKUP(C3471,'Warehouse Data'!A:H,8,FALSE),D3471)</f>
        <v>4.0024912475641194</v>
      </c>
    </row>
    <row r="3472" spans="1:12" x14ac:dyDescent="0.3">
      <c r="A3472" t="s">
        <v>9234</v>
      </c>
      <c r="B3472" t="s">
        <v>6929</v>
      </c>
      <c r="C3472" t="s">
        <v>3646</v>
      </c>
      <c r="D3472" s="3">
        <v>3</v>
      </c>
      <c r="E3472" s="3" t="s">
        <v>6651</v>
      </c>
      <c r="F3472" s="9">
        <v>45384.121978703653</v>
      </c>
      <c r="G3472" s="9">
        <v>45384.1662</v>
      </c>
      <c r="H3472" s="9">
        <v>45384.317117592545</v>
      </c>
      <c r="I3472" s="5" t="str">
        <f>IF(VLOOKUP(B3472, 'Customer Data'!B:C,2,FALSE)='Order Data per SKU'!E3472,"","Different")</f>
        <v>Different</v>
      </c>
      <c r="J3472" s="5">
        <f>VLOOKUP(C3472,'Warehouse Data'!A:G,7,FALSE)</f>
        <v>24.99</v>
      </c>
      <c r="K3472" s="5">
        <f t="shared" si="54"/>
        <v>74.97</v>
      </c>
      <c r="L3472" s="15">
        <f>PRODUCT(VLOOKUP(C3472,'Warehouse Data'!A:H,8,FALSE),D3472)</f>
        <v>12.006009014843748</v>
      </c>
    </row>
    <row r="3473" spans="1:12" x14ac:dyDescent="0.3">
      <c r="A3473" t="s">
        <v>9235</v>
      </c>
      <c r="B3473" t="s">
        <v>7243</v>
      </c>
      <c r="C3473" t="s">
        <v>4492</v>
      </c>
      <c r="D3473" s="3">
        <v>4</v>
      </c>
      <c r="E3473" s="3" t="s">
        <v>6653</v>
      </c>
      <c r="F3473" s="9">
        <v>45384.505978703652</v>
      </c>
      <c r="G3473" s="9">
        <v>45384.525699999998</v>
      </c>
      <c r="H3473" s="9">
        <v>45384.773339814761</v>
      </c>
      <c r="I3473" s="5" t="str">
        <f>IF(VLOOKUP(B3473, 'Customer Data'!B:C,2,FALSE)='Order Data per SKU'!E3473,"","Different")</f>
        <v/>
      </c>
      <c r="J3473" s="5">
        <f>VLOOKUP(C3473,'Warehouse Data'!A:G,7,FALSE)</f>
        <v>18.989999999999998</v>
      </c>
      <c r="K3473" s="5">
        <f t="shared" si="54"/>
        <v>75.959999999999994</v>
      </c>
      <c r="L3473" s="15">
        <f>PRODUCT(VLOOKUP(C3473,'Warehouse Data'!A:H,8,FALSE),D3473)</f>
        <v>48.006364805412659</v>
      </c>
    </row>
    <row r="3474" spans="1:12" x14ac:dyDescent="0.3">
      <c r="A3474" t="s">
        <v>9235</v>
      </c>
      <c r="B3474" t="s">
        <v>7243</v>
      </c>
      <c r="C3474" t="s">
        <v>4021</v>
      </c>
      <c r="D3474" s="3">
        <v>5</v>
      </c>
      <c r="E3474" s="3" t="s">
        <v>6653</v>
      </c>
      <c r="F3474" s="9">
        <v>45384.505978703652</v>
      </c>
      <c r="G3474" s="9">
        <v>45384.6659</v>
      </c>
      <c r="H3474" s="9">
        <v>45384.773339814761</v>
      </c>
      <c r="I3474" s="5" t="str">
        <f>IF(VLOOKUP(B3474, 'Customer Data'!B:C,2,FALSE)='Order Data per SKU'!E3474,"","Different")</f>
        <v/>
      </c>
      <c r="J3474" s="5">
        <f>VLOOKUP(C3474,'Warehouse Data'!A:G,7,FALSE)</f>
        <v>24.99</v>
      </c>
      <c r="K3474" s="5">
        <f t="shared" si="54"/>
        <v>124.94999999999999</v>
      </c>
      <c r="L3474" s="15">
        <f>PRODUCT(VLOOKUP(C3474,'Warehouse Data'!A:H,8,FALSE),D3474)</f>
        <v>15.025501352341788</v>
      </c>
    </row>
    <row r="3475" spans="1:12" x14ac:dyDescent="0.3">
      <c r="A3475" t="s">
        <v>9236</v>
      </c>
      <c r="B3475" t="s">
        <v>7059</v>
      </c>
      <c r="C3475" t="s">
        <v>3003</v>
      </c>
      <c r="D3475" s="3">
        <v>2</v>
      </c>
      <c r="E3475" s="3" t="s">
        <v>6663</v>
      </c>
      <c r="F3475" s="9">
        <v>45384.803978703654</v>
      </c>
      <c r="G3475" s="9">
        <v>45384.983</v>
      </c>
      <c r="H3475" s="9">
        <v>45385.383145370324</v>
      </c>
      <c r="I3475" s="5" t="str">
        <f>IF(VLOOKUP(B3475, 'Customer Data'!B:C,2,FALSE)='Order Data per SKU'!E3475,"","Different")</f>
        <v/>
      </c>
      <c r="J3475" s="5">
        <f>VLOOKUP(C3475,'Warehouse Data'!A:G,7,FALSE)</f>
        <v>24.99</v>
      </c>
      <c r="K3475" s="5">
        <f t="shared" si="54"/>
        <v>49.98</v>
      </c>
      <c r="L3475" s="15">
        <f>PRODUCT(VLOOKUP(C3475,'Warehouse Data'!A:H,8,FALSE),D3475)</f>
        <v>6.002216359023584</v>
      </c>
    </row>
    <row r="3476" spans="1:12" x14ac:dyDescent="0.3">
      <c r="A3476" t="s">
        <v>9237</v>
      </c>
      <c r="B3476" t="s">
        <v>7111</v>
      </c>
      <c r="C3476" t="s">
        <v>5562</v>
      </c>
      <c r="D3476" s="3">
        <v>3</v>
      </c>
      <c r="E3476" s="3" t="s">
        <v>6621</v>
      </c>
      <c r="F3476" s="9">
        <v>45385.035978703658</v>
      </c>
      <c r="G3476" s="9">
        <v>45385.191099999996</v>
      </c>
      <c r="H3476" s="9">
        <v>45385.656812036992</v>
      </c>
      <c r="I3476" s="5" t="str">
        <f>IF(VLOOKUP(B3476, 'Customer Data'!B:C,2,FALSE)='Order Data per SKU'!E3476,"","Different")</f>
        <v/>
      </c>
      <c r="J3476" s="5">
        <f>VLOOKUP(C3476,'Warehouse Data'!A:G,7,FALSE)</f>
        <v>34.99</v>
      </c>
      <c r="K3476" s="5">
        <f t="shared" si="54"/>
        <v>104.97</v>
      </c>
      <c r="L3476" s="15">
        <f>PRODUCT(VLOOKUP(C3476,'Warehouse Data'!A:H,8,FALSE),D3476)</f>
        <v>15.018582158036018</v>
      </c>
    </row>
    <row r="3477" spans="1:12" x14ac:dyDescent="0.3">
      <c r="A3477" t="s">
        <v>9237</v>
      </c>
      <c r="B3477" t="s">
        <v>7111</v>
      </c>
      <c r="C3477" t="s">
        <v>5243</v>
      </c>
      <c r="D3477" s="3">
        <v>3</v>
      </c>
      <c r="E3477" s="3" t="s">
        <v>6621</v>
      </c>
      <c r="F3477" s="9">
        <v>45385.035978703658</v>
      </c>
      <c r="G3477" s="9">
        <v>45385.507899999997</v>
      </c>
      <c r="H3477" s="9">
        <v>45385.656812036992</v>
      </c>
      <c r="I3477" s="5" t="str">
        <f>IF(VLOOKUP(B3477, 'Customer Data'!B:C,2,FALSE)='Order Data per SKU'!E3477,"","Different")</f>
        <v/>
      </c>
      <c r="J3477" s="5">
        <f>VLOOKUP(C3477,'Warehouse Data'!A:G,7,FALSE)</f>
        <v>29.99</v>
      </c>
      <c r="K3477" s="5">
        <f t="shared" si="54"/>
        <v>89.97</v>
      </c>
      <c r="L3477" s="15">
        <f>PRODUCT(VLOOKUP(C3477,'Warehouse Data'!A:H,8,FALSE),D3477)</f>
        <v>0.91268469247867445</v>
      </c>
    </row>
    <row r="3478" spans="1:12" x14ac:dyDescent="0.3">
      <c r="A3478" t="s">
        <v>9238</v>
      </c>
      <c r="B3478" t="s">
        <v>7183</v>
      </c>
      <c r="C3478" t="s">
        <v>5513</v>
      </c>
      <c r="D3478" s="3">
        <v>6</v>
      </c>
      <c r="E3478" s="3" t="s">
        <v>6650</v>
      </c>
      <c r="F3478" s="9">
        <v>45385.144978703654</v>
      </c>
      <c r="G3478" s="9">
        <v>45385.217299999997</v>
      </c>
      <c r="H3478" s="9">
        <v>45385.369978703653</v>
      </c>
      <c r="I3478" s="5" t="str">
        <f>IF(VLOOKUP(B3478, 'Customer Data'!B:C,2,FALSE)='Order Data per SKU'!E3478,"","Different")</f>
        <v/>
      </c>
      <c r="J3478" s="5">
        <f>VLOOKUP(C3478,'Warehouse Data'!A:G,7,FALSE)</f>
        <v>59.99</v>
      </c>
      <c r="K3478" s="5">
        <f t="shared" si="54"/>
        <v>359.94</v>
      </c>
      <c r="L3478" s="15">
        <f>PRODUCT(VLOOKUP(C3478,'Warehouse Data'!A:H,8,FALSE),D3478)</f>
        <v>0.61426753665566458</v>
      </c>
    </row>
    <row r="3479" spans="1:12" x14ac:dyDescent="0.3">
      <c r="A3479" t="s">
        <v>9238</v>
      </c>
      <c r="B3479" t="s">
        <v>7183</v>
      </c>
      <c r="C3479" t="s">
        <v>4008</v>
      </c>
      <c r="D3479" s="3">
        <v>3</v>
      </c>
      <c r="E3479" s="3" t="s">
        <v>6650</v>
      </c>
      <c r="F3479" s="9">
        <v>45385.144978703654</v>
      </c>
      <c r="G3479" s="9">
        <v>45385.259400000003</v>
      </c>
      <c r="H3479" s="9">
        <v>45385.369978703653</v>
      </c>
      <c r="I3479" s="5" t="str">
        <f>IF(VLOOKUP(B3479, 'Customer Data'!B:C,2,FALSE)='Order Data per SKU'!E3479,"","Different")</f>
        <v/>
      </c>
      <c r="J3479" s="5">
        <f>VLOOKUP(C3479,'Warehouse Data'!A:G,7,FALSE)</f>
        <v>54.99</v>
      </c>
      <c r="K3479" s="5">
        <f t="shared" si="54"/>
        <v>164.97</v>
      </c>
      <c r="L3479" s="15">
        <f>PRODUCT(VLOOKUP(C3479,'Warehouse Data'!A:H,8,FALSE),D3479)</f>
        <v>3.6135788236586555</v>
      </c>
    </row>
    <row r="3480" spans="1:12" x14ac:dyDescent="0.3">
      <c r="A3480" t="s">
        <v>9238</v>
      </c>
      <c r="B3480" t="s">
        <v>7183</v>
      </c>
      <c r="C3480" t="s">
        <v>3322</v>
      </c>
      <c r="D3480" s="3">
        <v>2</v>
      </c>
      <c r="E3480" s="3" t="s">
        <v>6650</v>
      </c>
      <c r="F3480" s="9">
        <v>45385.144978703654</v>
      </c>
      <c r="G3480" s="9">
        <v>45385.298300000002</v>
      </c>
      <c r="H3480" s="9">
        <v>45385.369978703653</v>
      </c>
      <c r="I3480" s="5" t="str">
        <f>IF(VLOOKUP(B3480, 'Customer Data'!B:C,2,FALSE)='Order Data per SKU'!E3480,"","Different")</f>
        <v/>
      </c>
      <c r="J3480" s="5">
        <f>VLOOKUP(C3480,'Warehouse Data'!A:G,7,FALSE)</f>
        <v>7.99</v>
      </c>
      <c r="K3480" s="5">
        <f t="shared" si="54"/>
        <v>15.98</v>
      </c>
      <c r="L3480" s="15">
        <f>PRODUCT(VLOOKUP(C3480,'Warehouse Data'!A:H,8,FALSE),D3480)</f>
        <v>54.002870500395879</v>
      </c>
    </row>
    <row r="3481" spans="1:12" x14ac:dyDescent="0.3">
      <c r="A3481" t="s">
        <v>9239</v>
      </c>
      <c r="B3481" t="s">
        <v>7221</v>
      </c>
      <c r="C3481" t="s">
        <v>4768</v>
      </c>
      <c r="D3481" s="3">
        <v>10</v>
      </c>
      <c r="E3481" s="3" t="s">
        <v>6645</v>
      </c>
      <c r="F3481" s="9">
        <v>45385.479978703654</v>
      </c>
      <c r="G3481" s="9">
        <v>45385.818500000001</v>
      </c>
      <c r="H3481" s="9">
        <v>45385.970950925876</v>
      </c>
      <c r="I3481" s="5" t="str">
        <f>IF(VLOOKUP(B3481, 'Customer Data'!B:C,2,FALSE)='Order Data per SKU'!E3481,"","Different")</f>
        <v/>
      </c>
      <c r="J3481" s="5">
        <f>VLOOKUP(C3481,'Warehouse Data'!A:G,7,FALSE)</f>
        <v>15.99</v>
      </c>
      <c r="K3481" s="5">
        <f t="shared" si="54"/>
        <v>159.9</v>
      </c>
      <c r="L3481" s="15">
        <f>PRODUCT(VLOOKUP(C3481,'Warehouse Data'!A:H,8,FALSE),D3481)</f>
        <v>4.0393971923222001</v>
      </c>
    </row>
    <row r="3482" spans="1:12" x14ac:dyDescent="0.3">
      <c r="A3482" t="s">
        <v>9240</v>
      </c>
      <c r="B3482" t="s">
        <v>6728</v>
      </c>
      <c r="C3482" t="s">
        <v>3599</v>
      </c>
      <c r="D3482" s="3">
        <v>5</v>
      </c>
      <c r="E3482" s="3" t="s">
        <v>6632</v>
      </c>
      <c r="F3482" s="9">
        <v>45385.904978703657</v>
      </c>
      <c r="G3482" s="9">
        <v>45386.3586</v>
      </c>
      <c r="H3482" s="9">
        <v>45386.84108981477</v>
      </c>
      <c r="I3482" s="5" t="str">
        <f>IF(VLOOKUP(B3482, 'Customer Data'!B:C,2,FALSE)='Order Data per SKU'!E3482,"","Different")</f>
        <v/>
      </c>
      <c r="J3482" s="5">
        <f>VLOOKUP(C3482,'Warehouse Data'!A:G,7,FALSE)</f>
        <v>29.99</v>
      </c>
      <c r="K3482" s="5">
        <f t="shared" si="54"/>
        <v>149.94999999999999</v>
      </c>
      <c r="L3482" s="15">
        <f>PRODUCT(VLOOKUP(C3482,'Warehouse Data'!A:H,8,FALSE),D3482)</f>
        <v>2.5134468414147682</v>
      </c>
    </row>
    <row r="3483" spans="1:12" x14ac:dyDescent="0.3">
      <c r="A3483" t="s">
        <v>9240</v>
      </c>
      <c r="B3483" t="s">
        <v>6728</v>
      </c>
      <c r="C3483" t="s">
        <v>3732</v>
      </c>
      <c r="D3483" s="3">
        <v>9</v>
      </c>
      <c r="E3483" s="3" t="s">
        <v>6632</v>
      </c>
      <c r="F3483" s="9">
        <v>45385.904978703657</v>
      </c>
      <c r="G3483" s="9">
        <v>45386.273300000001</v>
      </c>
      <c r="H3483" s="9">
        <v>45386.84108981477</v>
      </c>
      <c r="I3483" s="5" t="str">
        <f>IF(VLOOKUP(B3483, 'Customer Data'!B:C,2,FALSE)='Order Data per SKU'!E3483,"","Different")</f>
        <v/>
      </c>
      <c r="J3483" s="5">
        <f>VLOOKUP(C3483,'Warehouse Data'!A:G,7,FALSE)</f>
        <v>9.99</v>
      </c>
      <c r="K3483" s="5">
        <f t="shared" si="54"/>
        <v>89.91</v>
      </c>
      <c r="L3483" s="15">
        <f>PRODUCT(VLOOKUP(C3483,'Warehouse Data'!A:H,8,FALSE),D3483)</f>
        <v>4.5210138184579218</v>
      </c>
    </row>
    <row r="3484" spans="1:12" x14ac:dyDescent="0.3">
      <c r="A3484" t="s">
        <v>9241</v>
      </c>
      <c r="B3484" t="s">
        <v>6911</v>
      </c>
      <c r="C3484" t="s">
        <v>3499</v>
      </c>
      <c r="D3484" s="3">
        <v>4</v>
      </c>
      <c r="E3484" s="3" t="s">
        <v>6623</v>
      </c>
      <c r="F3484" s="9">
        <v>45385.990978703659</v>
      </c>
      <c r="G3484" s="9">
        <v>45386.131600000001</v>
      </c>
      <c r="H3484" s="9">
        <v>45386.685423148105</v>
      </c>
      <c r="I3484" s="5" t="str">
        <f>IF(VLOOKUP(B3484, 'Customer Data'!B:C,2,FALSE)='Order Data per SKU'!E3484,"","Different")</f>
        <v/>
      </c>
      <c r="J3484" s="5">
        <f>VLOOKUP(C3484,'Warehouse Data'!A:G,7,FALSE)</f>
        <v>44.99</v>
      </c>
      <c r="K3484" s="5">
        <f t="shared" si="54"/>
        <v>179.96</v>
      </c>
      <c r="L3484" s="15">
        <f>PRODUCT(VLOOKUP(C3484,'Warehouse Data'!A:H,8,FALSE),D3484)</f>
        <v>12.039403967735785</v>
      </c>
    </row>
    <row r="3485" spans="1:12" x14ac:dyDescent="0.3">
      <c r="A3485" t="s">
        <v>9241</v>
      </c>
      <c r="B3485" t="s">
        <v>6911</v>
      </c>
      <c r="C3485" t="s">
        <v>4668</v>
      </c>
      <c r="D3485" s="3">
        <v>3</v>
      </c>
      <c r="E3485" s="3" t="s">
        <v>6623</v>
      </c>
      <c r="F3485" s="9">
        <v>45385.990978703659</v>
      </c>
      <c r="G3485" s="9">
        <v>45386.053099999997</v>
      </c>
      <c r="H3485" s="9">
        <v>45386.685423148105</v>
      </c>
      <c r="I3485" s="5" t="str">
        <f>IF(VLOOKUP(B3485, 'Customer Data'!B:C,2,FALSE)='Order Data per SKU'!E3485,"","Different")</f>
        <v/>
      </c>
      <c r="J3485" s="5">
        <f>VLOOKUP(C3485,'Warehouse Data'!A:G,7,FALSE)</f>
        <v>7.99</v>
      </c>
      <c r="K3485" s="5">
        <f t="shared" si="54"/>
        <v>23.97</v>
      </c>
      <c r="L3485" s="15">
        <f>PRODUCT(VLOOKUP(C3485,'Warehouse Data'!A:H,8,FALSE),D3485)</f>
        <v>4.5041934456352077</v>
      </c>
    </row>
    <row r="3486" spans="1:12" x14ac:dyDescent="0.3">
      <c r="A3486" t="s">
        <v>9242</v>
      </c>
      <c r="B3486" t="s">
        <v>7146</v>
      </c>
      <c r="C3486" t="s">
        <v>3681</v>
      </c>
      <c r="D3486" s="3">
        <v>6</v>
      </c>
      <c r="E3486" s="3" t="s">
        <v>6661</v>
      </c>
      <c r="F3486" s="9">
        <v>45386.008978703656</v>
      </c>
      <c r="G3486" s="9">
        <v>45386.075100000002</v>
      </c>
      <c r="H3486" s="9">
        <v>45386.158978703657</v>
      </c>
      <c r="I3486" s="5" t="str">
        <f>IF(VLOOKUP(B3486, 'Customer Data'!B:C,2,FALSE)='Order Data per SKU'!E3486,"","Different")</f>
        <v/>
      </c>
      <c r="J3486" s="5">
        <f>VLOOKUP(C3486,'Warehouse Data'!A:G,7,FALSE)</f>
        <v>59.99</v>
      </c>
      <c r="K3486" s="5">
        <f t="shared" si="54"/>
        <v>359.94</v>
      </c>
      <c r="L3486" s="15">
        <f>PRODUCT(VLOOKUP(C3486,'Warehouse Data'!A:H,8,FALSE),D3486)</f>
        <v>3.0566248283848205</v>
      </c>
    </row>
    <row r="3487" spans="1:12" x14ac:dyDescent="0.3">
      <c r="A3487" t="s">
        <v>9242</v>
      </c>
      <c r="B3487" t="s">
        <v>7146</v>
      </c>
      <c r="C3487" t="s">
        <v>4996</v>
      </c>
      <c r="D3487" s="3">
        <v>9</v>
      </c>
      <c r="E3487" s="3" t="s">
        <v>6661</v>
      </c>
      <c r="F3487" s="9">
        <v>45386.008978703656</v>
      </c>
      <c r="G3487" s="9">
        <v>45386.044099999999</v>
      </c>
      <c r="H3487" s="9">
        <v>45386.158978703657</v>
      </c>
      <c r="I3487" s="5" t="str">
        <f>IF(VLOOKUP(B3487, 'Customer Data'!B:C,2,FALSE)='Order Data per SKU'!E3487,"","Different")</f>
        <v/>
      </c>
      <c r="J3487" s="5">
        <f>VLOOKUP(C3487,'Warehouse Data'!A:G,7,FALSE)</f>
        <v>12.99</v>
      </c>
      <c r="K3487" s="5">
        <f t="shared" si="54"/>
        <v>116.91</v>
      </c>
      <c r="L3487" s="15">
        <f>PRODUCT(VLOOKUP(C3487,'Warehouse Data'!A:H,8,FALSE),D3487)</f>
        <v>4.5596127765864676</v>
      </c>
    </row>
    <row r="3488" spans="1:12" x14ac:dyDescent="0.3">
      <c r="A3488" t="s">
        <v>9242</v>
      </c>
      <c r="B3488" t="s">
        <v>7146</v>
      </c>
      <c r="C3488" t="s">
        <v>5277</v>
      </c>
      <c r="D3488" s="3">
        <v>6</v>
      </c>
      <c r="E3488" s="3" t="s">
        <v>6661</v>
      </c>
      <c r="F3488" s="9">
        <v>45386.008978703656</v>
      </c>
      <c r="G3488" s="9">
        <v>45386.146999999997</v>
      </c>
      <c r="H3488" s="9">
        <v>45386.158978703657</v>
      </c>
      <c r="I3488" s="5" t="str">
        <f>IF(VLOOKUP(B3488, 'Customer Data'!B:C,2,FALSE)='Order Data per SKU'!E3488,"","Different")</f>
        <v/>
      </c>
      <c r="J3488" s="5">
        <f>VLOOKUP(C3488,'Warehouse Data'!A:G,7,FALSE)</f>
        <v>24.99</v>
      </c>
      <c r="K3488" s="5">
        <f t="shared" si="54"/>
        <v>149.94</v>
      </c>
      <c r="L3488" s="15">
        <f>PRODUCT(VLOOKUP(C3488,'Warehouse Data'!A:H,8,FALSE),D3488)</f>
        <v>30.023082510457563</v>
      </c>
    </row>
    <row r="3489" spans="1:12" x14ac:dyDescent="0.3">
      <c r="A3489" t="s">
        <v>9243</v>
      </c>
      <c r="B3489" t="s">
        <v>7135</v>
      </c>
      <c r="C3489" t="s">
        <v>5468</v>
      </c>
      <c r="D3489" s="3">
        <v>3</v>
      </c>
      <c r="E3489" s="3" t="s">
        <v>6627</v>
      </c>
      <c r="F3489" s="9">
        <v>45386.124978703658</v>
      </c>
      <c r="G3489" s="9">
        <v>45386.194600000003</v>
      </c>
      <c r="H3489" s="9">
        <v>45386.611784259214</v>
      </c>
      <c r="I3489" s="5" t="str">
        <f>IF(VLOOKUP(B3489, 'Customer Data'!B:C,2,FALSE)='Order Data per SKU'!E3489,"","Different")</f>
        <v/>
      </c>
      <c r="J3489" s="5">
        <f>VLOOKUP(C3489,'Warehouse Data'!A:G,7,FALSE)</f>
        <v>29.99</v>
      </c>
      <c r="K3489" s="5">
        <f t="shared" si="54"/>
        <v>89.97</v>
      </c>
      <c r="L3489" s="15">
        <f>PRODUCT(VLOOKUP(C3489,'Warehouse Data'!A:H,8,FALSE),D3489)</f>
        <v>3.0023522000497751</v>
      </c>
    </row>
    <row r="3490" spans="1:12" x14ac:dyDescent="0.3">
      <c r="A3490" t="s">
        <v>9244</v>
      </c>
      <c r="B3490" t="s">
        <v>6800</v>
      </c>
      <c r="C3490" t="s">
        <v>3291</v>
      </c>
      <c r="D3490" s="3">
        <v>4</v>
      </c>
      <c r="E3490" s="3" t="s">
        <v>6657</v>
      </c>
      <c r="F3490" s="9">
        <v>45386.346978703659</v>
      </c>
      <c r="G3490" s="9">
        <v>45386.782399999996</v>
      </c>
      <c r="H3490" s="9">
        <v>45386.900450925881</v>
      </c>
      <c r="I3490" s="5" t="str">
        <f>IF(VLOOKUP(B3490, 'Customer Data'!B:C,2,FALSE)='Order Data per SKU'!E3490,"","Different")</f>
        <v/>
      </c>
      <c r="J3490" s="5">
        <f>VLOOKUP(C3490,'Warehouse Data'!A:G,7,FALSE)</f>
        <v>50.99</v>
      </c>
      <c r="K3490" s="5">
        <f t="shared" si="54"/>
        <v>203.96</v>
      </c>
      <c r="L3490" s="15">
        <f>PRODUCT(VLOOKUP(C3490,'Warehouse Data'!A:H,8,FALSE),D3490)</f>
        <v>100.01821349458449</v>
      </c>
    </row>
    <row r="3491" spans="1:12" x14ac:dyDescent="0.3">
      <c r="A3491" t="s">
        <v>9245</v>
      </c>
      <c r="B3491" t="s">
        <v>6989</v>
      </c>
      <c r="C3491" t="s">
        <v>4307</v>
      </c>
      <c r="D3491" s="3">
        <v>6</v>
      </c>
      <c r="E3491" s="3" t="s">
        <v>6623</v>
      </c>
      <c r="F3491" s="9">
        <v>45386.665978703662</v>
      </c>
      <c r="G3491" s="9">
        <v>45386.937299999998</v>
      </c>
      <c r="H3491" s="9">
        <v>45387.552089814773</v>
      </c>
      <c r="I3491" s="5" t="str">
        <f>IF(VLOOKUP(B3491, 'Customer Data'!B:C,2,FALSE)='Order Data per SKU'!E3491,"","Different")</f>
        <v/>
      </c>
      <c r="J3491" s="5">
        <f>VLOOKUP(C3491,'Warehouse Data'!A:G,7,FALSE)</f>
        <v>29.99</v>
      </c>
      <c r="K3491" s="5">
        <f t="shared" si="54"/>
        <v>179.94</v>
      </c>
      <c r="L3491" s="15">
        <f>PRODUCT(VLOOKUP(C3491,'Warehouse Data'!A:H,8,FALSE),D3491)</f>
        <v>1.2149811339754673</v>
      </c>
    </row>
    <row r="3492" spans="1:12" x14ac:dyDescent="0.3">
      <c r="A3492" t="s">
        <v>9245</v>
      </c>
      <c r="B3492" t="s">
        <v>6989</v>
      </c>
      <c r="C3492" t="s">
        <v>5753</v>
      </c>
      <c r="D3492" s="3">
        <v>3</v>
      </c>
      <c r="E3492" s="3" t="s">
        <v>6623</v>
      </c>
      <c r="F3492" s="9">
        <v>45386.665978703662</v>
      </c>
      <c r="G3492" s="9">
        <v>45386.987699999998</v>
      </c>
      <c r="H3492" s="9">
        <v>45387.552089814773</v>
      </c>
      <c r="I3492" s="5" t="str">
        <f>IF(VLOOKUP(B3492, 'Customer Data'!B:C,2,FALSE)='Order Data per SKU'!E3492,"","Different")</f>
        <v/>
      </c>
      <c r="J3492" s="5">
        <f>VLOOKUP(C3492,'Warehouse Data'!A:G,7,FALSE)</f>
        <v>199.99</v>
      </c>
      <c r="K3492" s="5">
        <f t="shared" si="54"/>
        <v>599.97</v>
      </c>
      <c r="L3492" s="15">
        <f>PRODUCT(VLOOKUP(C3492,'Warehouse Data'!A:H,8,FALSE),D3492)</f>
        <v>1.5104682195946575</v>
      </c>
    </row>
    <row r="3493" spans="1:12" x14ac:dyDescent="0.3">
      <c r="A3493" t="s">
        <v>9246</v>
      </c>
      <c r="B3493" t="s">
        <v>6779</v>
      </c>
      <c r="C3493" t="s">
        <v>4814</v>
      </c>
      <c r="D3493" s="3">
        <v>7</v>
      </c>
      <c r="E3493" s="3" t="s">
        <v>6661</v>
      </c>
      <c r="F3493" s="9">
        <v>45387.108978703662</v>
      </c>
      <c r="G3493" s="9">
        <v>45387.247600000002</v>
      </c>
      <c r="H3493" s="9">
        <v>45388.102034259216</v>
      </c>
      <c r="I3493" s="5" t="str">
        <f>IF(VLOOKUP(B3493, 'Customer Data'!B:C,2,FALSE)='Order Data per SKU'!E3493,"","Different")</f>
        <v/>
      </c>
      <c r="J3493" s="5">
        <f>VLOOKUP(C3493,'Warehouse Data'!A:G,7,FALSE)</f>
        <v>13.99</v>
      </c>
      <c r="K3493" s="5">
        <f t="shared" si="54"/>
        <v>97.93</v>
      </c>
      <c r="L3493" s="15">
        <f>PRODUCT(VLOOKUP(C3493,'Warehouse Data'!A:H,8,FALSE),D3493)</f>
        <v>0.71002614436682976</v>
      </c>
    </row>
    <row r="3494" spans="1:12" x14ac:dyDescent="0.3">
      <c r="A3494" t="s">
        <v>9246</v>
      </c>
      <c r="B3494" t="s">
        <v>6779</v>
      </c>
      <c r="C3494" t="s">
        <v>4179</v>
      </c>
      <c r="D3494" s="3">
        <v>3</v>
      </c>
      <c r="E3494" s="3" t="s">
        <v>6661</v>
      </c>
      <c r="F3494" s="9">
        <v>45387.108978703662</v>
      </c>
      <c r="G3494" s="9">
        <v>45387.525699999998</v>
      </c>
      <c r="H3494" s="9">
        <v>45388.102034259216</v>
      </c>
      <c r="I3494" s="5" t="str">
        <f>IF(VLOOKUP(B3494, 'Customer Data'!B:C,2,FALSE)='Order Data per SKU'!E3494,"","Different")</f>
        <v/>
      </c>
      <c r="J3494" s="5">
        <f>VLOOKUP(C3494,'Warehouse Data'!A:G,7,FALSE)</f>
        <v>54.99</v>
      </c>
      <c r="K3494" s="5">
        <f t="shared" si="54"/>
        <v>164.97</v>
      </c>
      <c r="L3494" s="15">
        <f>PRODUCT(VLOOKUP(C3494,'Warehouse Data'!A:H,8,FALSE),D3494)</f>
        <v>0.61092316021850335</v>
      </c>
    </row>
    <row r="3495" spans="1:12" x14ac:dyDescent="0.3">
      <c r="A3495" t="s">
        <v>9247</v>
      </c>
      <c r="B3495" t="s">
        <v>7252</v>
      </c>
      <c r="C3495" t="s">
        <v>4937</v>
      </c>
      <c r="D3495" s="3">
        <v>3</v>
      </c>
      <c r="E3495" s="3" t="s">
        <v>6653</v>
      </c>
      <c r="F3495" s="9">
        <v>45387.411978703662</v>
      </c>
      <c r="G3495" s="9">
        <v>45387.553599999999</v>
      </c>
      <c r="H3495" s="9">
        <v>45387.731423148107</v>
      </c>
      <c r="I3495" s="5" t="str">
        <f>IF(VLOOKUP(B3495, 'Customer Data'!B:C,2,FALSE)='Order Data per SKU'!E3495,"","Different")</f>
        <v/>
      </c>
      <c r="J3495" s="5">
        <f>VLOOKUP(C3495,'Warehouse Data'!A:G,7,FALSE)</f>
        <v>6.99</v>
      </c>
      <c r="K3495" s="5">
        <f t="shared" si="54"/>
        <v>20.97</v>
      </c>
      <c r="L3495" s="15">
        <f>PRODUCT(VLOOKUP(C3495,'Warehouse Data'!A:H,8,FALSE),D3495)</f>
        <v>1.5151118357302842</v>
      </c>
    </row>
    <row r="3496" spans="1:12" x14ac:dyDescent="0.3">
      <c r="A3496" t="s">
        <v>9248</v>
      </c>
      <c r="B3496" t="s">
        <v>6999</v>
      </c>
      <c r="C3496" t="s">
        <v>5896</v>
      </c>
      <c r="D3496" s="3">
        <v>7</v>
      </c>
      <c r="E3496" s="3" t="s">
        <v>6643</v>
      </c>
      <c r="F3496" s="9">
        <v>45387.605978703665</v>
      </c>
      <c r="G3496" s="9">
        <v>45388.066099999996</v>
      </c>
      <c r="H3496" s="9">
        <v>45388.441395370333</v>
      </c>
      <c r="I3496" s="5" t="str">
        <f>IF(VLOOKUP(B3496, 'Customer Data'!B:C,2,FALSE)='Order Data per SKU'!E3496,"","Different")</f>
        <v/>
      </c>
      <c r="J3496" s="5">
        <f>VLOOKUP(C3496,'Warehouse Data'!A:G,7,FALSE)</f>
        <v>129.99</v>
      </c>
      <c r="K3496" s="5">
        <f t="shared" si="54"/>
        <v>909.93000000000006</v>
      </c>
      <c r="L3496" s="15">
        <f>PRODUCT(VLOOKUP(C3496,'Warehouse Data'!A:H,8,FALSE),D3496)</f>
        <v>140.06567820825288</v>
      </c>
    </row>
    <row r="3497" spans="1:12" x14ac:dyDescent="0.3">
      <c r="A3497" t="s">
        <v>9248</v>
      </c>
      <c r="B3497" t="s">
        <v>6999</v>
      </c>
      <c r="C3497" t="s">
        <v>3026</v>
      </c>
      <c r="D3497" s="3">
        <v>8</v>
      </c>
      <c r="E3497" s="3" t="s">
        <v>6643</v>
      </c>
      <c r="F3497" s="9">
        <v>45387.605978703665</v>
      </c>
      <c r="G3497" s="9">
        <v>45387.6198</v>
      </c>
      <c r="H3497" s="9">
        <v>45388.441395370333</v>
      </c>
      <c r="I3497" s="5" t="str">
        <f>IF(VLOOKUP(B3497, 'Customer Data'!B:C,2,FALSE)='Order Data per SKU'!E3497,"","Different")</f>
        <v/>
      </c>
      <c r="J3497" s="5">
        <f>VLOOKUP(C3497,'Warehouse Data'!A:G,7,FALSE)</f>
        <v>10.99</v>
      </c>
      <c r="K3497" s="5">
        <f t="shared" si="54"/>
        <v>87.92</v>
      </c>
      <c r="L3497" s="15">
        <f>PRODUCT(VLOOKUP(C3497,'Warehouse Data'!A:H,8,FALSE),D3497)</f>
        <v>48.035090168546283</v>
      </c>
    </row>
    <row r="3498" spans="1:12" x14ac:dyDescent="0.3">
      <c r="A3498" t="s">
        <v>9249</v>
      </c>
      <c r="B3498" t="s">
        <v>6829</v>
      </c>
      <c r="C3498" t="s">
        <v>3178</v>
      </c>
      <c r="D3498" s="3">
        <v>7</v>
      </c>
      <c r="E3498" s="3" t="s">
        <v>6653</v>
      </c>
      <c r="F3498" s="9">
        <v>45387.620978703664</v>
      </c>
      <c r="G3498" s="9">
        <v>45388.193399999996</v>
      </c>
      <c r="H3498" s="9">
        <v>45388.234173148106</v>
      </c>
      <c r="I3498" s="5" t="str">
        <f>IF(VLOOKUP(B3498, 'Customer Data'!B:C,2,FALSE)='Order Data per SKU'!E3498,"","Different")</f>
        <v/>
      </c>
      <c r="J3498" s="5">
        <f>VLOOKUP(C3498,'Warehouse Data'!A:G,7,FALSE)</f>
        <v>7.99</v>
      </c>
      <c r="K3498" s="5">
        <f t="shared" si="54"/>
        <v>55.93</v>
      </c>
      <c r="L3498" s="15">
        <f>PRODUCT(VLOOKUP(C3498,'Warehouse Data'!A:H,8,FALSE),D3498)</f>
        <v>175.05822124443722</v>
      </c>
    </row>
    <row r="3499" spans="1:12" x14ac:dyDescent="0.3">
      <c r="A3499" t="s">
        <v>9249</v>
      </c>
      <c r="B3499" t="s">
        <v>6829</v>
      </c>
      <c r="C3499" t="s">
        <v>5510</v>
      </c>
      <c r="D3499" s="3">
        <v>4</v>
      </c>
      <c r="E3499" s="3" t="s">
        <v>6653</v>
      </c>
      <c r="F3499" s="9">
        <v>45387.620978703664</v>
      </c>
      <c r="G3499" s="9">
        <v>45388.223700000002</v>
      </c>
      <c r="H3499" s="9">
        <v>45388.234173148106</v>
      </c>
      <c r="I3499" s="5" t="str">
        <f>IF(VLOOKUP(B3499, 'Customer Data'!B:C,2,FALSE)='Order Data per SKU'!E3499,"","Different")</f>
        <v/>
      </c>
      <c r="J3499" s="5">
        <f>VLOOKUP(C3499,'Warehouse Data'!A:G,7,FALSE)</f>
        <v>24.99</v>
      </c>
      <c r="K3499" s="5">
        <f t="shared" si="54"/>
        <v>99.96</v>
      </c>
      <c r="L3499" s="15">
        <f>PRODUCT(VLOOKUP(C3499,'Warehouse Data'!A:H,8,FALSE),D3499)</f>
        <v>4.0049959405188815</v>
      </c>
    </row>
    <row r="3500" spans="1:12" x14ac:dyDescent="0.3">
      <c r="A3500" t="s">
        <v>9249</v>
      </c>
      <c r="B3500" t="s">
        <v>6829</v>
      </c>
      <c r="C3500" t="s">
        <v>3701</v>
      </c>
      <c r="D3500" s="3">
        <v>12</v>
      </c>
      <c r="E3500" s="3" t="s">
        <v>6653</v>
      </c>
      <c r="F3500" s="9">
        <v>45387.620978703664</v>
      </c>
      <c r="G3500" s="9">
        <v>45388.194900000002</v>
      </c>
      <c r="H3500" s="9">
        <v>45388.234173148106</v>
      </c>
      <c r="I3500" s="5" t="str">
        <f>IF(VLOOKUP(B3500, 'Customer Data'!B:C,2,FALSE)='Order Data per SKU'!E3500,"","Different")</f>
        <v/>
      </c>
      <c r="J3500" s="5">
        <f>VLOOKUP(C3500,'Warehouse Data'!A:G,7,FALSE)</f>
        <v>5.99</v>
      </c>
      <c r="K3500" s="5">
        <f t="shared" si="54"/>
        <v>71.88</v>
      </c>
      <c r="L3500" s="15">
        <f>PRODUCT(VLOOKUP(C3500,'Warehouse Data'!A:H,8,FALSE),D3500)</f>
        <v>132.09669836324679</v>
      </c>
    </row>
    <row r="3501" spans="1:12" x14ac:dyDescent="0.3">
      <c r="A3501" t="s">
        <v>9249</v>
      </c>
      <c r="B3501" t="s">
        <v>6829</v>
      </c>
      <c r="C3501" t="s">
        <v>3924</v>
      </c>
      <c r="D3501" s="3">
        <v>5</v>
      </c>
      <c r="E3501" s="3" t="s">
        <v>6653</v>
      </c>
      <c r="F3501" s="9">
        <v>45387.620978703664</v>
      </c>
      <c r="G3501" s="9">
        <v>45387.807200000003</v>
      </c>
      <c r="H3501" s="9">
        <v>45388.234173148106</v>
      </c>
      <c r="I3501" s="5" t="str">
        <f>IF(VLOOKUP(B3501, 'Customer Data'!B:C,2,FALSE)='Order Data per SKU'!E3501,"","Different")</f>
        <v/>
      </c>
      <c r="J3501" s="5">
        <f>VLOOKUP(C3501,'Warehouse Data'!A:G,7,FALSE)</f>
        <v>15.99</v>
      </c>
      <c r="K3501" s="5">
        <f t="shared" si="54"/>
        <v>79.95</v>
      </c>
      <c r="L3501" s="15">
        <f>PRODUCT(VLOOKUP(C3501,'Warehouse Data'!A:H,8,FALSE),D3501)</f>
        <v>25.007305570815504</v>
      </c>
    </row>
    <row r="3502" spans="1:12" x14ac:dyDescent="0.3">
      <c r="A3502" t="s">
        <v>9250</v>
      </c>
      <c r="B3502" t="s">
        <v>6840</v>
      </c>
      <c r="C3502" t="s">
        <v>3816</v>
      </c>
      <c r="D3502" s="3">
        <v>3</v>
      </c>
      <c r="E3502" s="3" t="s">
        <v>6643</v>
      </c>
      <c r="F3502" s="9">
        <v>45387.913978703662</v>
      </c>
      <c r="G3502" s="9">
        <v>45388.3891</v>
      </c>
      <c r="H3502" s="9">
        <v>45388.724395370329</v>
      </c>
      <c r="I3502" s="5" t="str">
        <f>IF(VLOOKUP(B3502, 'Customer Data'!B:C,2,FALSE)='Order Data per SKU'!E3502,"","Different")</f>
        <v/>
      </c>
      <c r="J3502" s="5">
        <f>VLOOKUP(C3502,'Warehouse Data'!A:G,7,FALSE)</f>
        <v>48.99</v>
      </c>
      <c r="K3502" s="5">
        <f t="shared" si="54"/>
        <v>146.97</v>
      </c>
      <c r="L3502" s="15">
        <f>PRODUCT(VLOOKUP(C3502,'Warehouse Data'!A:H,8,FALSE),D3502)</f>
        <v>0.92803470824136247</v>
      </c>
    </row>
    <row r="3503" spans="1:12" x14ac:dyDescent="0.3">
      <c r="A3503" t="s">
        <v>9250</v>
      </c>
      <c r="B3503" t="s">
        <v>6840</v>
      </c>
      <c r="C3503" t="s">
        <v>3295</v>
      </c>
      <c r="D3503" s="3">
        <v>5</v>
      </c>
      <c r="E3503" s="3" t="s">
        <v>6643</v>
      </c>
      <c r="F3503" s="9">
        <v>45387.913978703662</v>
      </c>
      <c r="G3503" s="9">
        <v>45388.320399999997</v>
      </c>
      <c r="H3503" s="9">
        <v>45388.724395370329</v>
      </c>
      <c r="I3503" s="5" t="str">
        <f>IF(VLOOKUP(B3503, 'Customer Data'!B:C,2,FALSE)='Order Data per SKU'!E3503,"","Different")</f>
        <v/>
      </c>
      <c r="J3503" s="5">
        <f>VLOOKUP(C3503,'Warehouse Data'!A:G,7,FALSE)</f>
        <v>49.99</v>
      </c>
      <c r="K3503" s="5">
        <f t="shared" si="54"/>
        <v>249.95000000000002</v>
      </c>
      <c r="L3503" s="15">
        <f>PRODUCT(VLOOKUP(C3503,'Warehouse Data'!A:H,8,FALSE),D3503)</f>
        <v>1.0077971125915839</v>
      </c>
    </row>
    <row r="3504" spans="1:12" x14ac:dyDescent="0.3">
      <c r="A3504" t="s">
        <v>9251</v>
      </c>
      <c r="B3504" t="s">
        <v>6933</v>
      </c>
      <c r="C3504" t="s">
        <v>3924</v>
      </c>
      <c r="D3504" s="3">
        <v>7</v>
      </c>
      <c r="E3504" s="3" t="s">
        <v>6634</v>
      </c>
      <c r="F3504" s="9">
        <v>45388.145978703666</v>
      </c>
      <c r="G3504" s="9">
        <v>45388.330999999998</v>
      </c>
      <c r="H3504" s="9">
        <v>45388.40639537033</v>
      </c>
      <c r="I3504" s="5" t="str">
        <f>IF(VLOOKUP(B3504, 'Customer Data'!B:C,2,FALSE)='Order Data per SKU'!E3504,"","Different")</f>
        <v/>
      </c>
      <c r="J3504" s="5">
        <f>VLOOKUP(C3504,'Warehouse Data'!A:G,7,FALSE)</f>
        <v>15.99</v>
      </c>
      <c r="K3504" s="5">
        <f t="shared" si="54"/>
        <v>111.93</v>
      </c>
      <c r="L3504" s="15">
        <f>PRODUCT(VLOOKUP(C3504,'Warehouse Data'!A:H,8,FALSE),D3504)</f>
        <v>35.01022779914171</v>
      </c>
    </row>
    <row r="3505" spans="1:12" x14ac:dyDescent="0.3">
      <c r="A3505" t="s">
        <v>9251</v>
      </c>
      <c r="B3505" t="s">
        <v>6933</v>
      </c>
      <c r="C3505" t="s">
        <v>4459</v>
      </c>
      <c r="D3505" s="3">
        <v>2</v>
      </c>
      <c r="E3505" s="3" t="s">
        <v>6634</v>
      </c>
      <c r="F3505" s="9">
        <v>45388.145978703666</v>
      </c>
      <c r="G3505" s="9">
        <v>45388.271200000003</v>
      </c>
      <c r="H3505" s="9">
        <v>45388.40639537033</v>
      </c>
      <c r="I3505" s="5" t="str">
        <f>IF(VLOOKUP(B3505, 'Customer Data'!B:C,2,FALSE)='Order Data per SKU'!E3505,"","Different")</f>
        <v/>
      </c>
      <c r="J3505" s="5">
        <f>VLOOKUP(C3505,'Warehouse Data'!A:G,7,FALSE)</f>
        <v>22.99</v>
      </c>
      <c r="K3505" s="5">
        <f t="shared" si="54"/>
        <v>45.98</v>
      </c>
      <c r="L3505" s="15">
        <f>PRODUCT(VLOOKUP(C3505,'Warehouse Data'!A:H,8,FALSE),D3505)</f>
        <v>1.2024692693685479</v>
      </c>
    </row>
    <row r="3506" spans="1:12" x14ac:dyDescent="0.3">
      <c r="A3506" t="s">
        <v>9251</v>
      </c>
      <c r="B3506" t="s">
        <v>6933</v>
      </c>
      <c r="C3506" t="s">
        <v>4859</v>
      </c>
      <c r="D3506" s="3">
        <v>3</v>
      </c>
      <c r="E3506" s="3" t="s">
        <v>6634</v>
      </c>
      <c r="F3506" s="9">
        <v>45388.145978703666</v>
      </c>
      <c r="G3506" s="9">
        <v>45388.369899999998</v>
      </c>
      <c r="H3506" s="9">
        <v>45388.40639537033</v>
      </c>
      <c r="I3506" s="5" t="str">
        <f>IF(VLOOKUP(B3506, 'Customer Data'!B:C,2,FALSE)='Order Data per SKU'!E3506,"","Different")</f>
        <v/>
      </c>
      <c r="J3506" s="5">
        <f>VLOOKUP(C3506,'Warehouse Data'!A:G,7,FALSE)</f>
        <v>12.99</v>
      </c>
      <c r="K3506" s="5">
        <f t="shared" si="54"/>
        <v>38.97</v>
      </c>
      <c r="L3506" s="15">
        <f>PRODUCT(VLOOKUP(C3506,'Warehouse Data'!A:H,8,FALSE),D3506)</f>
        <v>1.5212429976524473</v>
      </c>
    </row>
    <row r="3507" spans="1:12" x14ac:dyDescent="0.3">
      <c r="A3507" t="s">
        <v>9252</v>
      </c>
      <c r="B3507" t="s">
        <v>6750</v>
      </c>
      <c r="C3507" t="s">
        <v>4696</v>
      </c>
      <c r="D3507" s="3">
        <v>8</v>
      </c>
      <c r="E3507" s="3" t="s">
        <v>6623</v>
      </c>
      <c r="F3507" s="9">
        <v>45388.275978703663</v>
      </c>
      <c r="G3507" s="9">
        <v>45388.391799999998</v>
      </c>
      <c r="H3507" s="9">
        <v>45388.414173148107</v>
      </c>
      <c r="I3507" s="5" t="str">
        <f>IF(VLOOKUP(B3507, 'Customer Data'!B:C,2,FALSE)='Order Data per SKU'!E3507,"","Different")</f>
        <v/>
      </c>
      <c r="J3507" s="5">
        <f>VLOOKUP(C3507,'Warehouse Data'!A:G,7,FALSE)</f>
        <v>16.989999999999998</v>
      </c>
      <c r="K3507" s="5">
        <f t="shared" si="54"/>
        <v>135.91999999999999</v>
      </c>
      <c r="L3507" s="15">
        <f>PRODUCT(VLOOKUP(C3507,'Warehouse Data'!A:H,8,FALSE),D3507)</f>
        <v>2.4114208214058963</v>
      </c>
    </row>
    <row r="3508" spans="1:12" x14ac:dyDescent="0.3">
      <c r="A3508" t="s">
        <v>9252</v>
      </c>
      <c r="B3508" t="s">
        <v>6750</v>
      </c>
      <c r="C3508" t="s">
        <v>4868</v>
      </c>
      <c r="D3508" s="3">
        <v>4</v>
      </c>
      <c r="E3508" s="3" t="s">
        <v>6623</v>
      </c>
      <c r="F3508" s="9">
        <v>45388.275978703663</v>
      </c>
      <c r="G3508" s="9">
        <v>45388.366499999996</v>
      </c>
      <c r="H3508" s="9">
        <v>45388.414173148107</v>
      </c>
      <c r="I3508" s="5" t="str">
        <f>IF(VLOOKUP(B3508, 'Customer Data'!B:C,2,FALSE)='Order Data per SKU'!E3508,"","Different")</f>
        <v/>
      </c>
      <c r="J3508" s="5">
        <f>VLOOKUP(C3508,'Warehouse Data'!A:G,7,FALSE)</f>
        <v>13.99</v>
      </c>
      <c r="K3508" s="5">
        <f t="shared" si="54"/>
        <v>55.96</v>
      </c>
      <c r="L3508" s="15">
        <f>PRODUCT(VLOOKUP(C3508,'Warehouse Data'!A:H,8,FALSE),D3508)</f>
        <v>2.0110479071843312</v>
      </c>
    </row>
    <row r="3509" spans="1:12" x14ac:dyDescent="0.3">
      <c r="A3509" t="s">
        <v>9253</v>
      </c>
      <c r="B3509" t="s">
        <v>6847</v>
      </c>
      <c r="C3509" t="s">
        <v>5858</v>
      </c>
      <c r="D3509" s="3">
        <v>4</v>
      </c>
      <c r="E3509" s="3" t="s">
        <v>6627</v>
      </c>
      <c r="F3509" s="9">
        <v>45388.394978703662</v>
      </c>
      <c r="G3509" s="9">
        <v>45388.419399999999</v>
      </c>
      <c r="H3509" s="9">
        <v>45389.033173148106</v>
      </c>
      <c r="I3509" s="5" t="str">
        <f>IF(VLOOKUP(B3509, 'Customer Data'!B:C,2,FALSE)='Order Data per SKU'!E3509,"","Different")</f>
        <v>Different</v>
      </c>
      <c r="J3509" s="5">
        <f>VLOOKUP(C3509,'Warehouse Data'!A:G,7,FALSE)</f>
        <v>9.99</v>
      </c>
      <c r="K3509" s="5">
        <f t="shared" si="54"/>
        <v>39.96</v>
      </c>
      <c r="L3509" s="15">
        <f>PRODUCT(VLOOKUP(C3509,'Warehouse Data'!A:H,8,FALSE),D3509)</f>
        <v>1.634476927010184</v>
      </c>
    </row>
    <row r="3510" spans="1:12" x14ac:dyDescent="0.3">
      <c r="A3510" t="s">
        <v>9253</v>
      </c>
      <c r="B3510" t="s">
        <v>6847</v>
      </c>
      <c r="C3510" t="s">
        <v>3480</v>
      </c>
      <c r="D3510" s="3">
        <v>9</v>
      </c>
      <c r="E3510" s="3" t="s">
        <v>6627</v>
      </c>
      <c r="F3510" s="9">
        <v>45388.394978703662</v>
      </c>
      <c r="G3510" s="9">
        <v>45388.406000000003</v>
      </c>
      <c r="H3510" s="9">
        <v>45389.033173148106</v>
      </c>
      <c r="I3510" s="5" t="str">
        <f>IF(VLOOKUP(B3510, 'Customer Data'!B:C,2,FALSE)='Order Data per SKU'!E3510,"","Different")</f>
        <v>Different</v>
      </c>
      <c r="J3510" s="5">
        <f>VLOOKUP(C3510,'Warehouse Data'!A:G,7,FALSE)</f>
        <v>16.989999999999998</v>
      </c>
      <c r="K3510" s="5">
        <f t="shared" si="54"/>
        <v>152.91</v>
      </c>
      <c r="L3510" s="15">
        <f>PRODUCT(VLOOKUP(C3510,'Warehouse Data'!A:H,8,FALSE),D3510)</f>
        <v>135.01794334507071</v>
      </c>
    </row>
    <row r="3511" spans="1:12" x14ac:dyDescent="0.3">
      <c r="A3511" t="s">
        <v>9254</v>
      </c>
      <c r="B3511" t="s">
        <v>6768</v>
      </c>
      <c r="C3511" t="s">
        <v>5814</v>
      </c>
      <c r="D3511" s="3">
        <v>5</v>
      </c>
      <c r="E3511" s="3" t="s">
        <v>6661</v>
      </c>
      <c r="F3511" s="9">
        <v>45388.40597870366</v>
      </c>
      <c r="G3511" s="9">
        <v>45388.501700000001</v>
      </c>
      <c r="H3511" s="9">
        <v>45388.710839814768</v>
      </c>
      <c r="I3511" s="5" t="str">
        <f>IF(VLOOKUP(B3511, 'Customer Data'!B:C,2,FALSE)='Order Data per SKU'!E3511,"","Different")</f>
        <v/>
      </c>
      <c r="J3511" s="5">
        <f>VLOOKUP(C3511,'Warehouse Data'!A:G,7,FALSE)</f>
        <v>149.99</v>
      </c>
      <c r="K3511" s="5">
        <f t="shared" si="54"/>
        <v>749.95</v>
      </c>
      <c r="L3511" s="15">
        <f>PRODUCT(VLOOKUP(C3511,'Warehouse Data'!A:H,8,FALSE),D3511)</f>
        <v>55.048918382236138</v>
      </c>
    </row>
    <row r="3512" spans="1:12" x14ac:dyDescent="0.3">
      <c r="A3512" t="s">
        <v>9255</v>
      </c>
      <c r="B3512" t="s">
        <v>7102</v>
      </c>
      <c r="C3512" t="s">
        <v>3956</v>
      </c>
      <c r="D3512" s="3">
        <v>8</v>
      </c>
      <c r="E3512" s="3" t="s">
        <v>6661</v>
      </c>
      <c r="F3512" s="9">
        <v>45388.847978703663</v>
      </c>
      <c r="G3512" s="9">
        <v>45388.908600000002</v>
      </c>
      <c r="H3512" s="9">
        <v>45389.330617592554</v>
      </c>
      <c r="I3512" s="5" t="str">
        <f>IF(VLOOKUP(B3512, 'Customer Data'!B:C,2,FALSE)='Order Data per SKU'!E3512,"","Different")</f>
        <v/>
      </c>
      <c r="J3512" s="5">
        <f>VLOOKUP(C3512,'Warehouse Data'!A:G,7,FALSE)</f>
        <v>39.99</v>
      </c>
      <c r="K3512" s="5">
        <f t="shared" si="54"/>
        <v>319.92</v>
      </c>
      <c r="L3512" s="15">
        <f>PRODUCT(VLOOKUP(C3512,'Warehouse Data'!A:H,8,FALSE),D3512)</f>
        <v>240.06978503427641</v>
      </c>
    </row>
    <row r="3513" spans="1:12" x14ac:dyDescent="0.3">
      <c r="A3513" t="s">
        <v>9256</v>
      </c>
      <c r="B3513" t="s">
        <v>6824</v>
      </c>
      <c r="C3513" t="s">
        <v>5638</v>
      </c>
      <c r="D3513" s="3">
        <v>5</v>
      </c>
      <c r="E3513" s="3" t="s">
        <v>6650</v>
      </c>
      <c r="F3513" s="9">
        <v>45388.92297870366</v>
      </c>
      <c r="G3513" s="9">
        <v>45389.318599999999</v>
      </c>
      <c r="H3513" s="9">
        <v>45389.791034259215</v>
      </c>
      <c r="I3513" s="5" t="str">
        <f>IF(VLOOKUP(B3513, 'Customer Data'!B:C,2,FALSE)='Order Data per SKU'!E3513,"","Different")</f>
        <v/>
      </c>
      <c r="J3513" s="5">
        <f>VLOOKUP(C3513,'Warehouse Data'!A:G,7,FALSE)</f>
        <v>29.99</v>
      </c>
      <c r="K3513" s="5">
        <f t="shared" si="54"/>
        <v>149.94999999999999</v>
      </c>
      <c r="L3513" s="15">
        <f>PRODUCT(VLOOKUP(C3513,'Warehouse Data'!A:H,8,FALSE),D3513)</f>
        <v>90.004143543731089</v>
      </c>
    </row>
    <row r="3514" spans="1:12" x14ac:dyDescent="0.3">
      <c r="A3514" t="s">
        <v>9256</v>
      </c>
      <c r="B3514" t="s">
        <v>6824</v>
      </c>
      <c r="C3514" t="s">
        <v>4419</v>
      </c>
      <c r="D3514" s="3">
        <v>3</v>
      </c>
      <c r="E3514" s="3" t="s">
        <v>6650</v>
      </c>
      <c r="F3514" s="9">
        <v>45388.92297870366</v>
      </c>
      <c r="G3514" s="9">
        <v>45389.668599999997</v>
      </c>
      <c r="H3514" s="9">
        <v>45389.791034259215</v>
      </c>
      <c r="I3514" s="5" t="str">
        <f>IF(VLOOKUP(B3514, 'Customer Data'!B:C,2,FALSE)='Order Data per SKU'!E3514,"","Different")</f>
        <v/>
      </c>
      <c r="J3514" s="5">
        <f>VLOOKUP(C3514,'Warehouse Data'!A:G,7,FALSE)</f>
        <v>19.989999999999998</v>
      </c>
      <c r="K3514" s="5">
        <f t="shared" si="54"/>
        <v>59.97</v>
      </c>
      <c r="L3514" s="15">
        <f>PRODUCT(VLOOKUP(C3514,'Warehouse Data'!A:H,8,FALSE),D3514)</f>
        <v>1.5226186037561191</v>
      </c>
    </row>
    <row r="3515" spans="1:12" x14ac:dyDescent="0.3">
      <c r="A3515" t="s">
        <v>9256</v>
      </c>
      <c r="B3515" t="s">
        <v>6824</v>
      </c>
      <c r="C3515" t="s">
        <v>5682</v>
      </c>
      <c r="D3515" s="3">
        <v>2</v>
      </c>
      <c r="E3515" s="3" t="s">
        <v>6650</v>
      </c>
      <c r="F3515" s="9">
        <v>45388.92297870366</v>
      </c>
      <c r="G3515" s="9">
        <v>45389.576699999998</v>
      </c>
      <c r="H3515" s="9">
        <v>45389.791034259215</v>
      </c>
      <c r="I3515" s="5" t="str">
        <f>IF(VLOOKUP(B3515, 'Customer Data'!B:C,2,FALSE)='Order Data per SKU'!E3515,"","Different")</f>
        <v/>
      </c>
      <c r="J3515" s="5">
        <f>VLOOKUP(C3515,'Warehouse Data'!A:G,7,FALSE)</f>
        <v>44.99</v>
      </c>
      <c r="K3515" s="5">
        <f t="shared" si="54"/>
        <v>89.98</v>
      </c>
      <c r="L3515" s="15">
        <f>PRODUCT(VLOOKUP(C3515,'Warehouse Data'!A:H,8,FALSE),D3515)</f>
        <v>50.011394513499745</v>
      </c>
    </row>
    <row r="3516" spans="1:12" x14ac:dyDescent="0.3">
      <c r="A3516" t="s">
        <v>9257</v>
      </c>
      <c r="B3516" t="s">
        <v>7113</v>
      </c>
      <c r="C3516" t="s">
        <v>4529</v>
      </c>
      <c r="D3516" s="3">
        <v>6</v>
      </c>
      <c r="E3516" s="3" t="s">
        <v>6631</v>
      </c>
      <c r="F3516" s="9">
        <v>45389.13697870366</v>
      </c>
      <c r="G3516" s="9">
        <v>45389.293400000002</v>
      </c>
      <c r="H3516" s="9">
        <v>45389.787673148101</v>
      </c>
      <c r="I3516" s="5" t="str">
        <f>IF(VLOOKUP(B3516, 'Customer Data'!B:C,2,FALSE)='Order Data per SKU'!E3516,"","Different")</f>
        <v/>
      </c>
      <c r="J3516" s="5">
        <f>VLOOKUP(C3516,'Warehouse Data'!A:G,7,FALSE)</f>
        <v>13.99</v>
      </c>
      <c r="K3516" s="5">
        <f t="shared" si="54"/>
        <v>83.94</v>
      </c>
      <c r="L3516" s="15">
        <f>PRODUCT(VLOOKUP(C3516,'Warehouse Data'!A:H,8,FALSE),D3516)</f>
        <v>3.0076539095403469</v>
      </c>
    </row>
    <row r="3517" spans="1:12" x14ac:dyDescent="0.3">
      <c r="A3517" t="s">
        <v>9258</v>
      </c>
      <c r="B3517" t="s">
        <v>6751</v>
      </c>
      <c r="C3517" t="s">
        <v>3279</v>
      </c>
      <c r="D3517" s="3">
        <v>5</v>
      </c>
      <c r="E3517" s="3" t="s">
        <v>6664</v>
      </c>
      <c r="F3517" s="9">
        <v>45389.470978703663</v>
      </c>
      <c r="G3517" s="9">
        <v>45389.663500000002</v>
      </c>
      <c r="H3517" s="9">
        <v>45389.808478703664</v>
      </c>
      <c r="I3517" s="5" t="str">
        <f>IF(VLOOKUP(B3517, 'Customer Data'!B:C,2,FALSE)='Order Data per SKU'!E3517,"","Different")</f>
        <v/>
      </c>
      <c r="J3517" s="5">
        <f>VLOOKUP(C3517,'Warehouse Data'!A:G,7,FALSE)</f>
        <v>89.99</v>
      </c>
      <c r="K3517" s="5">
        <f t="shared" si="54"/>
        <v>449.95</v>
      </c>
      <c r="L3517" s="15">
        <f>PRODUCT(VLOOKUP(C3517,'Warehouse Data'!A:H,8,FALSE),D3517)</f>
        <v>150.0389836229777</v>
      </c>
    </row>
    <row r="3518" spans="1:12" x14ac:dyDescent="0.3">
      <c r="A3518" t="s">
        <v>9258</v>
      </c>
      <c r="B3518" t="s">
        <v>6751</v>
      </c>
      <c r="C3518" t="s">
        <v>4875</v>
      </c>
      <c r="D3518" s="3">
        <v>7</v>
      </c>
      <c r="E3518" s="3" t="s">
        <v>6664</v>
      </c>
      <c r="F3518" s="9">
        <v>45389.470978703663</v>
      </c>
      <c r="G3518" s="9">
        <v>45389.6417</v>
      </c>
      <c r="H3518" s="9">
        <v>45389.808478703664</v>
      </c>
      <c r="I3518" s="5" t="str">
        <f>IF(VLOOKUP(B3518, 'Customer Data'!B:C,2,FALSE)='Order Data per SKU'!E3518,"","Different")</f>
        <v/>
      </c>
      <c r="J3518" s="5">
        <f>VLOOKUP(C3518,'Warehouse Data'!A:G,7,FALSE)</f>
        <v>9.99</v>
      </c>
      <c r="K3518" s="5">
        <f t="shared" si="54"/>
        <v>69.930000000000007</v>
      </c>
      <c r="L3518" s="15">
        <f>PRODUCT(VLOOKUP(C3518,'Warehouse Data'!A:H,8,FALSE),D3518)</f>
        <v>35.068195995992248</v>
      </c>
    </row>
    <row r="3519" spans="1:12" x14ac:dyDescent="0.3">
      <c r="A3519" t="s">
        <v>9258</v>
      </c>
      <c r="B3519" t="s">
        <v>6751</v>
      </c>
      <c r="C3519" t="s">
        <v>4246</v>
      </c>
      <c r="D3519" s="3">
        <v>3</v>
      </c>
      <c r="E3519" s="3" t="s">
        <v>6664</v>
      </c>
      <c r="F3519" s="9">
        <v>45389.470978703663</v>
      </c>
      <c r="G3519" s="9">
        <v>45389.7327</v>
      </c>
      <c r="H3519" s="9">
        <v>45389.808478703664</v>
      </c>
      <c r="I3519" s="5" t="str">
        <f>IF(VLOOKUP(B3519, 'Customer Data'!B:C,2,FALSE)='Order Data per SKU'!E3519,"","Different")</f>
        <v/>
      </c>
      <c r="J3519" s="5">
        <f>VLOOKUP(C3519,'Warehouse Data'!A:G,7,FALSE)</f>
        <v>29.99</v>
      </c>
      <c r="K3519" s="5">
        <f t="shared" si="54"/>
        <v>89.97</v>
      </c>
      <c r="L3519" s="15">
        <f>PRODUCT(VLOOKUP(C3519,'Warehouse Data'!A:H,8,FALSE),D3519)</f>
        <v>0.327680892398304</v>
      </c>
    </row>
    <row r="3520" spans="1:12" x14ac:dyDescent="0.3">
      <c r="A3520" t="s">
        <v>9259</v>
      </c>
      <c r="B3520" t="s">
        <v>6960</v>
      </c>
      <c r="C3520" t="s">
        <v>3025</v>
      </c>
      <c r="D3520" s="3">
        <v>4</v>
      </c>
      <c r="E3520" s="3" t="s">
        <v>6662</v>
      </c>
      <c r="F3520" s="9">
        <v>45389.758978703663</v>
      </c>
      <c r="G3520" s="9">
        <v>45389.901599999997</v>
      </c>
      <c r="H3520" s="9">
        <v>45390.499950925885</v>
      </c>
      <c r="I3520" s="5" t="str">
        <f>IF(VLOOKUP(B3520, 'Customer Data'!B:C,2,FALSE)='Order Data per SKU'!E3520,"","Different")</f>
        <v/>
      </c>
      <c r="J3520" s="5">
        <f>VLOOKUP(C3520,'Warehouse Data'!A:G,7,FALSE)</f>
        <v>45.99</v>
      </c>
      <c r="K3520" s="5">
        <f t="shared" si="54"/>
        <v>183.96</v>
      </c>
      <c r="L3520" s="15">
        <f>PRODUCT(VLOOKUP(C3520,'Warehouse Data'!A:H,8,FALSE),D3520)</f>
        <v>1.208510105611456</v>
      </c>
    </row>
    <row r="3521" spans="1:12" x14ac:dyDescent="0.3">
      <c r="A3521" t="s">
        <v>9260</v>
      </c>
      <c r="B3521" t="s">
        <v>7067</v>
      </c>
      <c r="C3521" t="s">
        <v>3238</v>
      </c>
      <c r="D3521" s="3">
        <v>9</v>
      </c>
      <c r="E3521" s="3" t="s">
        <v>6643</v>
      </c>
      <c r="F3521" s="9">
        <v>45389.92297870366</v>
      </c>
      <c r="G3521" s="9">
        <v>45389.9516</v>
      </c>
      <c r="H3521" s="9">
        <v>45390.381312036996</v>
      </c>
      <c r="I3521" s="5" t="str">
        <f>IF(VLOOKUP(B3521, 'Customer Data'!B:C,2,FALSE)='Order Data per SKU'!E3521,"","Different")</f>
        <v/>
      </c>
      <c r="J3521" s="5">
        <f>VLOOKUP(C3521,'Warehouse Data'!A:G,7,FALSE)</f>
        <v>48.99</v>
      </c>
      <c r="K3521" s="5">
        <f t="shared" si="54"/>
        <v>440.91</v>
      </c>
      <c r="L3521" s="15">
        <f>PRODUCT(VLOOKUP(C3521,'Warehouse Data'!A:H,8,FALSE),D3521)</f>
        <v>90.055368094675373</v>
      </c>
    </row>
    <row r="3522" spans="1:12" x14ac:dyDescent="0.3">
      <c r="A3522" t="s">
        <v>9260</v>
      </c>
      <c r="B3522" t="s">
        <v>7067</v>
      </c>
      <c r="C3522" t="s">
        <v>5469</v>
      </c>
      <c r="D3522" s="3">
        <v>1</v>
      </c>
      <c r="E3522" s="3" t="s">
        <v>6643</v>
      </c>
      <c r="F3522" s="9">
        <v>45389.92297870366</v>
      </c>
      <c r="G3522" s="9">
        <v>45389.927199999998</v>
      </c>
      <c r="H3522" s="9">
        <v>45390.381312036996</v>
      </c>
      <c r="I3522" s="5" t="str">
        <f>IF(VLOOKUP(B3522, 'Customer Data'!B:C,2,FALSE)='Order Data per SKU'!E3522,"","Different")</f>
        <v/>
      </c>
      <c r="J3522" s="5">
        <f>VLOOKUP(C3522,'Warehouse Data'!A:G,7,FALSE)</f>
        <v>25.99</v>
      </c>
      <c r="K3522" s="5">
        <f t="shared" si="54"/>
        <v>25.99</v>
      </c>
      <c r="L3522" s="15">
        <f>PRODUCT(VLOOKUP(C3522,'Warehouse Data'!A:H,8,FALSE),D3522)</f>
        <v>0.50384173697069423</v>
      </c>
    </row>
    <row r="3523" spans="1:12" x14ac:dyDescent="0.3">
      <c r="A3523" t="s">
        <v>9261</v>
      </c>
      <c r="B3523" t="s">
        <v>6775</v>
      </c>
      <c r="C3523" t="s">
        <v>4612</v>
      </c>
      <c r="D3523" s="3">
        <v>2</v>
      </c>
      <c r="E3523" s="3" t="s">
        <v>6623</v>
      </c>
      <c r="F3523" s="9">
        <v>45390.411978703662</v>
      </c>
      <c r="G3523" s="9">
        <v>45390.441700000003</v>
      </c>
      <c r="H3523" s="9">
        <v>45390.450867592554</v>
      </c>
      <c r="I3523" s="5" t="str">
        <f>IF(VLOOKUP(B3523, 'Customer Data'!B:C,2,FALSE)='Order Data per SKU'!E3523,"","Different")</f>
        <v/>
      </c>
      <c r="J3523" s="5">
        <f>VLOOKUP(C3523,'Warehouse Data'!A:G,7,FALSE)</f>
        <v>9.99</v>
      </c>
      <c r="K3523" s="5">
        <f t="shared" si="54"/>
        <v>19.98</v>
      </c>
      <c r="L3523" s="15">
        <f>PRODUCT(VLOOKUP(C3523,'Warehouse Data'!A:H,8,FALSE),D3523)</f>
        <v>2.0117113105189754</v>
      </c>
    </row>
    <row r="3524" spans="1:12" x14ac:dyDescent="0.3">
      <c r="A3524" t="s">
        <v>9262</v>
      </c>
      <c r="B3524" t="s">
        <v>7116</v>
      </c>
      <c r="C3524" t="s">
        <v>5324</v>
      </c>
      <c r="D3524" s="3">
        <v>1</v>
      </c>
      <c r="E3524" s="3" t="s">
        <v>6621</v>
      </c>
      <c r="F3524" s="9">
        <v>45390.788978703662</v>
      </c>
      <c r="G3524" s="9">
        <v>45391.087</v>
      </c>
      <c r="H3524" s="9">
        <v>45391.127173148103</v>
      </c>
      <c r="I3524" s="5" t="str">
        <f>IF(VLOOKUP(B3524, 'Customer Data'!B:C,2,FALSE)='Order Data per SKU'!E3524,"","Different")</f>
        <v/>
      </c>
      <c r="J3524" s="5">
        <f>VLOOKUP(C3524,'Warehouse Data'!A:G,7,FALSE)</f>
        <v>23.99</v>
      </c>
      <c r="K3524" s="5">
        <f t="shared" ref="K3524:K3587" si="55">J3524*D3524</f>
        <v>23.99</v>
      </c>
      <c r="L3524" s="15">
        <f>PRODUCT(VLOOKUP(C3524,'Warehouse Data'!A:H,8,FALSE),D3524)</f>
        <v>5.0049791120263798</v>
      </c>
    </row>
    <row r="3525" spans="1:12" x14ac:dyDescent="0.3">
      <c r="A3525" t="s">
        <v>9262</v>
      </c>
      <c r="B3525" t="s">
        <v>7116</v>
      </c>
      <c r="C3525" t="s">
        <v>3552</v>
      </c>
      <c r="D3525" s="3">
        <v>4</v>
      </c>
      <c r="E3525" s="3" t="s">
        <v>6621</v>
      </c>
      <c r="F3525" s="9">
        <v>45390.788978703662</v>
      </c>
      <c r="G3525" s="9">
        <v>45391.0864</v>
      </c>
      <c r="H3525" s="9">
        <v>45391.127173148103</v>
      </c>
      <c r="I3525" s="5" t="str">
        <f>IF(VLOOKUP(B3525, 'Customer Data'!B:C,2,FALSE)='Order Data per SKU'!E3525,"","Different")</f>
        <v/>
      </c>
      <c r="J3525" s="5">
        <f>VLOOKUP(C3525,'Warehouse Data'!A:G,7,FALSE)</f>
        <v>15.99</v>
      </c>
      <c r="K3525" s="5">
        <f t="shared" si="55"/>
        <v>63.96</v>
      </c>
      <c r="L3525" s="15">
        <f>PRODUCT(VLOOKUP(C3525,'Warehouse Data'!A:H,8,FALSE),D3525)</f>
        <v>48.009194744770383</v>
      </c>
    </row>
    <row r="3526" spans="1:12" x14ac:dyDescent="0.3">
      <c r="A3526" t="s">
        <v>9262</v>
      </c>
      <c r="B3526" t="s">
        <v>7116</v>
      </c>
      <c r="C3526" t="s">
        <v>4860</v>
      </c>
      <c r="D3526" s="3">
        <v>10</v>
      </c>
      <c r="E3526" s="3" t="s">
        <v>6621</v>
      </c>
      <c r="F3526" s="9">
        <v>45390.788978703662</v>
      </c>
      <c r="G3526" s="9">
        <v>45390.885600000001</v>
      </c>
      <c r="H3526" s="9">
        <v>45391.127173148103</v>
      </c>
      <c r="I3526" s="5" t="str">
        <f>IF(VLOOKUP(B3526, 'Customer Data'!B:C,2,FALSE)='Order Data per SKU'!E3526,"","Different")</f>
        <v/>
      </c>
      <c r="J3526" s="5">
        <f>VLOOKUP(C3526,'Warehouse Data'!A:G,7,FALSE)</f>
        <v>14.99</v>
      </c>
      <c r="K3526" s="5">
        <f t="shared" si="55"/>
        <v>149.9</v>
      </c>
      <c r="L3526" s="15">
        <f>PRODUCT(VLOOKUP(C3526,'Warehouse Data'!A:H,8,FALSE),D3526)</f>
        <v>6.0587113695559411</v>
      </c>
    </row>
    <row r="3527" spans="1:12" x14ac:dyDescent="0.3">
      <c r="A3527" t="s">
        <v>9263</v>
      </c>
      <c r="B3527" t="s">
        <v>6839</v>
      </c>
      <c r="C3527" t="s">
        <v>3228</v>
      </c>
      <c r="D3527" s="3">
        <v>6</v>
      </c>
      <c r="E3527" s="3" t="s">
        <v>6665</v>
      </c>
      <c r="F3527" s="9">
        <v>45391.238978703659</v>
      </c>
      <c r="G3527" s="9">
        <v>45391.395100000002</v>
      </c>
      <c r="H3527" s="9">
        <v>45392.189673148103</v>
      </c>
      <c r="I3527" s="5" t="str">
        <f>IF(VLOOKUP(B3527, 'Customer Data'!B:C,2,FALSE)='Order Data per SKU'!E3527,"","Different")</f>
        <v/>
      </c>
      <c r="J3527" s="5">
        <f>VLOOKUP(C3527,'Warehouse Data'!A:G,7,FALSE)</f>
        <v>49.99</v>
      </c>
      <c r="K3527" s="5">
        <f t="shared" si="55"/>
        <v>299.94</v>
      </c>
      <c r="L3527" s="15">
        <f>PRODUCT(VLOOKUP(C3527,'Warehouse Data'!A:H,8,FALSE),D3527)</f>
        <v>0.6339884647691405</v>
      </c>
    </row>
    <row r="3528" spans="1:12" x14ac:dyDescent="0.3">
      <c r="A3528" t="s">
        <v>9264</v>
      </c>
      <c r="B3528" t="s">
        <v>6735</v>
      </c>
      <c r="C3528" t="s">
        <v>3017</v>
      </c>
      <c r="D3528" s="3">
        <v>4</v>
      </c>
      <c r="E3528" s="3" t="s">
        <v>6633</v>
      </c>
      <c r="F3528" s="9">
        <v>45391.731978703661</v>
      </c>
      <c r="G3528" s="9">
        <v>45392.342400000001</v>
      </c>
      <c r="H3528" s="9">
        <v>45392.570867592549</v>
      </c>
      <c r="I3528" s="5" t="str">
        <f>IF(VLOOKUP(B3528, 'Customer Data'!B:C,2,FALSE)='Order Data per SKU'!E3528,"","Different")</f>
        <v/>
      </c>
      <c r="J3528" s="5">
        <f>VLOOKUP(C3528,'Warehouse Data'!A:G,7,FALSE)</f>
        <v>89.99</v>
      </c>
      <c r="K3528" s="5">
        <f t="shared" si="55"/>
        <v>359.96</v>
      </c>
      <c r="L3528" s="15">
        <f>PRODUCT(VLOOKUP(C3528,'Warehouse Data'!A:H,8,FALSE),D3528)</f>
        <v>10.017444585923853</v>
      </c>
    </row>
    <row r="3529" spans="1:12" x14ac:dyDescent="0.3">
      <c r="A3529" t="s">
        <v>9264</v>
      </c>
      <c r="B3529" t="s">
        <v>6735</v>
      </c>
      <c r="C3529" t="s">
        <v>3483</v>
      </c>
      <c r="D3529" s="3">
        <v>3</v>
      </c>
      <c r="E3529" s="3" t="s">
        <v>6633</v>
      </c>
      <c r="F3529" s="9">
        <v>45391.731978703661</v>
      </c>
      <c r="G3529" s="9">
        <v>45391.762300000002</v>
      </c>
      <c r="H3529" s="9">
        <v>45392.570867592549</v>
      </c>
      <c r="I3529" s="5" t="str">
        <f>IF(VLOOKUP(B3529, 'Customer Data'!B:C,2,FALSE)='Order Data per SKU'!E3529,"","Different")</f>
        <v/>
      </c>
      <c r="J3529" s="5">
        <f>VLOOKUP(C3529,'Warehouse Data'!A:G,7,FALSE)</f>
        <v>39.99</v>
      </c>
      <c r="K3529" s="5">
        <f t="shared" si="55"/>
        <v>119.97</v>
      </c>
      <c r="L3529" s="15">
        <f>PRODUCT(VLOOKUP(C3529,'Warehouse Data'!A:H,8,FALSE),D3529)</f>
        <v>12.025840142153058</v>
      </c>
    </row>
    <row r="3530" spans="1:12" x14ac:dyDescent="0.3">
      <c r="A3530" t="s">
        <v>9265</v>
      </c>
      <c r="B3530" t="s">
        <v>6984</v>
      </c>
      <c r="C3530" t="s">
        <v>4031</v>
      </c>
      <c r="D3530" s="3">
        <v>5</v>
      </c>
      <c r="E3530" s="3" t="s">
        <v>6627</v>
      </c>
      <c r="F3530" s="9">
        <v>45391.756978703663</v>
      </c>
      <c r="G3530" s="9">
        <v>45392.117700000003</v>
      </c>
      <c r="H3530" s="9">
        <v>45392.613923148107</v>
      </c>
      <c r="I3530" s="5" t="str">
        <f>IF(VLOOKUP(B3530, 'Customer Data'!B:C,2,FALSE)='Order Data per SKU'!E3530,"","Different")</f>
        <v/>
      </c>
      <c r="J3530" s="5">
        <f>VLOOKUP(C3530,'Warehouse Data'!A:G,7,FALSE)</f>
        <v>24.99</v>
      </c>
      <c r="K3530" s="5">
        <f t="shared" si="55"/>
        <v>124.94999999999999</v>
      </c>
      <c r="L3530" s="15">
        <f>PRODUCT(VLOOKUP(C3530,'Warehouse Data'!A:H,8,FALSE),D3530)</f>
        <v>2.5237195519143811</v>
      </c>
    </row>
    <row r="3531" spans="1:12" x14ac:dyDescent="0.3">
      <c r="A3531" t="s">
        <v>9265</v>
      </c>
      <c r="B3531" t="s">
        <v>6984</v>
      </c>
      <c r="C3531" t="s">
        <v>3083</v>
      </c>
      <c r="D3531" s="3">
        <v>1</v>
      </c>
      <c r="E3531" s="3" t="s">
        <v>6627</v>
      </c>
      <c r="F3531" s="9">
        <v>45391.756978703663</v>
      </c>
      <c r="G3531" s="9">
        <v>45391.767999999996</v>
      </c>
      <c r="H3531" s="9">
        <v>45392.613923148107</v>
      </c>
      <c r="I3531" s="5" t="str">
        <f>IF(VLOOKUP(B3531, 'Customer Data'!B:C,2,FALSE)='Order Data per SKU'!E3531,"","Different")</f>
        <v/>
      </c>
      <c r="J3531" s="5">
        <f>VLOOKUP(C3531,'Warehouse Data'!A:G,7,FALSE)</f>
        <v>49.99</v>
      </c>
      <c r="K3531" s="5">
        <f t="shared" si="55"/>
        <v>49.99</v>
      </c>
      <c r="L3531" s="15">
        <f>PRODUCT(VLOOKUP(C3531,'Warehouse Data'!A:H,8,FALSE),D3531)</f>
        <v>1.2005274367042191</v>
      </c>
    </row>
    <row r="3532" spans="1:12" x14ac:dyDescent="0.3">
      <c r="A3532" t="s">
        <v>9265</v>
      </c>
      <c r="B3532" t="s">
        <v>6984</v>
      </c>
      <c r="C3532" t="s">
        <v>3205</v>
      </c>
      <c r="D3532" s="3">
        <v>5</v>
      </c>
      <c r="E3532" s="3" t="s">
        <v>6627</v>
      </c>
      <c r="F3532" s="9">
        <v>45391.756978703663</v>
      </c>
      <c r="G3532" s="9">
        <v>45391.887900000002</v>
      </c>
      <c r="H3532" s="9">
        <v>45392.613923148107</v>
      </c>
      <c r="I3532" s="5" t="str">
        <f>IF(VLOOKUP(B3532, 'Customer Data'!B:C,2,FALSE)='Order Data per SKU'!E3532,"","Different")</f>
        <v/>
      </c>
      <c r="J3532" s="5">
        <f>VLOOKUP(C3532,'Warehouse Data'!A:G,7,FALSE)</f>
        <v>24.99</v>
      </c>
      <c r="K3532" s="5">
        <f t="shared" si="55"/>
        <v>124.94999999999999</v>
      </c>
      <c r="L3532" s="15">
        <f>PRODUCT(VLOOKUP(C3532,'Warehouse Data'!A:H,8,FALSE),D3532)</f>
        <v>50.037261226415737</v>
      </c>
    </row>
    <row r="3533" spans="1:12" x14ac:dyDescent="0.3">
      <c r="A3533" t="s">
        <v>9266</v>
      </c>
      <c r="B3533" t="s">
        <v>6758</v>
      </c>
      <c r="C3533" t="s">
        <v>3244</v>
      </c>
      <c r="D3533" s="3">
        <v>4</v>
      </c>
      <c r="E3533" s="3" t="s">
        <v>6640</v>
      </c>
      <c r="F3533" s="9">
        <v>45392.075978703666</v>
      </c>
      <c r="G3533" s="9">
        <v>45392.5452</v>
      </c>
      <c r="H3533" s="9">
        <v>45392.550978703664</v>
      </c>
      <c r="I3533" s="5" t="str">
        <f>IF(VLOOKUP(B3533, 'Customer Data'!B:C,2,FALSE)='Order Data per SKU'!E3533,"","Different")</f>
        <v/>
      </c>
      <c r="J3533" s="5">
        <f>VLOOKUP(C3533,'Warehouse Data'!A:G,7,FALSE)</f>
        <v>9.99</v>
      </c>
      <c r="K3533" s="5">
        <f t="shared" si="55"/>
        <v>39.96</v>
      </c>
      <c r="L3533" s="15">
        <f>PRODUCT(VLOOKUP(C3533,'Warehouse Data'!A:H,8,FALSE),D3533)</f>
        <v>44.017138275947836</v>
      </c>
    </row>
    <row r="3534" spans="1:12" x14ac:dyDescent="0.3">
      <c r="A3534" t="s">
        <v>9267</v>
      </c>
      <c r="B3534" t="s">
        <v>7236</v>
      </c>
      <c r="C3534" t="s">
        <v>4099</v>
      </c>
      <c r="D3534" s="3">
        <v>4</v>
      </c>
      <c r="E3534" s="3" t="s">
        <v>6650</v>
      </c>
      <c r="F3534" s="9">
        <v>45392.571978703665</v>
      </c>
      <c r="G3534" s="9">
        <v>45392.989099999999</v>
      </c>
      <c r="H3534" s="9">
        <v>45393.412950925886</v>
      </c>
      <c r="I3534" s="5" t="str">
        <f>IF(VLOOKUP(B3534, 'Customer Data'!B:C,2,FALSE)='Order Data per SKU'!E3534,"","Different")</f>
        <v>Different</v>
      </c>
      <c r="J3534" s="5">
        <f>VLOOKUP(C3534,'Warehouse Data'!A:G,7,FALSE)</f>
        <v>34.99</v>
      </c>
      <c r="K3534" s="5">
        <f t="shared" si="55"/>
        <v>139.96</v>
      </c>
      <c r="L3534" s="15">
        <f>PRODUCT(VLOOKUP(C3534,'Warehouse Data'!A:H,8,FALSE),D3534)</f>
        <v>20.03661444768457</v>
      </c>
    </row>
    <row r="3535" spans="1:12" x14ac:dyDescent="0.3">
      <c r="A3535" t="s">
        <v>9267</v>
      </c>
      <c r="B3535" t="s">
        <v>7236</v>
      </c>
      <c r="C3535" t="s">
        <v>4424</v>
      </c>
      <c r="D3535" s="3">
        <v>8</v>
      </c>
      <c r="E3535" s="3" t="s">
        <v>6650</v>
      </c>
      <c r="F3535" s="9">
        <v>45392.571978703665</v>
      </c>
      <c r="G3535" s="9">
        <v>45392.767800000001</v>
      </c>
      <c r="H3535" s="9">
        <v>45393.412950925886</v>
      </c>
      <c r="I3535" s="5" t="str">
        <f>IF(VLOOKUP(B3535, 'Customer Data'!B:C,2,FALSE)='Order Data per SKU'!E3535,"","Different")</f>
        <v>Different</v>
      </c>
      <c r="J3535" s="5">
        <f>VLOOKUP(C3535,'Warehouse Data'!A:G,7,FALSE)</f>
        <v>7.99</v>
      </c>
      <c r="K3535" s="5">
        <f t="shared" si="55"/>
        <v>63.92</v>
      </c>
      <c r="L3535" s="15">
        <f>PRODUCT(VLOOKUP(C3535,'Warehouse Data'!A:H,8,FALSE),D3535)</f>
        <v>4.0156759658553502</v>
      </c>
    </row>
    <row r="3536" spans="1:12" x14ac:dyDescent="0.3">
      <c r="A3536" t="s">
        <v>9268</v>
      </c>
      <c r="B3536" t="s">
        <v>6926</v>
      </c>
      <c r="C3536" t="s">
        <v>4064</v>
      </c>
      <c r="D3536" s="3">
        <v>5</v>
      </c>
      <c r="E3536" s="3" t="s">
        <v>6619</v>
      </c>
      <c r="F3536" s="9">
        <v>45392.981978703669</v>
      </c>
      <c r="G3536" s="9">
        <v>45392.995000000003</v>
      </c>
      <c r="H3536" s="9">
        <v>45392.995867592559</v>
      </c>
      <c r="I3536" s="5" t="str">
        <f>IF(VLOOKUP(B3536, 'Customer Data'!B:C,2,FALSE)='Order Data per SKU'!E3536,"","Different")</f>
        <v/>
      </c>
      <c r="J3536" s="5">
        <f>VLOOKUP(C3536,'Warehouse Data'!A:G,7,FALSE)</f>
        <v>24.99</v>
      </c>
      <c r="K3536" s="5">
        <f t="shared" si="55"/>
        <v>124.94999999999999</v>
      </c>
      <c r="L3536" s="15">
        <f>PRODUCT(VLOOKUP(C3536,'Warehouse Data'!A:H,8,FALSE),D3536)</f>
        <v>25.049554883727915</v>
      </c>
    </row>
    <row r="3537" spans="1:12" x14ac:dyDescent="0.3">
      <c r="A3537" t="s">
        <v>9269</v>
      </c>
      <c r="B3537" t="s">
        <v>7064</v>
      </c>
      <c r="C3537" t="s">
        <v>5386</v>
      </c>
      <c r="D3537" s="3">
        <v>3</v>
      </c>
      <c r="E3537" s="3" t="s">
        <v>6651</v>
      </c>
      <c r="F3537" s="9">
        <v>45393.308978703666</v>
      </c>
      <c r="G3537" s="9">
        <v>45393.843500000003</v>
      </c>
      <c r="H3537" s="9">
        <v>45393.858284259222</v>
      </c>
      <c r="I3537" s="5" t="str">
        <f>IF(VLOOKUP(B3537, 'Customer Data'!B:C,2,FALSE)='Order Data per SKU'!E3537,"","Different")</f>
        <v/>
      </c>
      <c r="J3537" s="5">
        <f>VLOOKUP(C3537,'Warehouse Data'!A:G,7,FALSE)</f>
        <v>27.99</v>
      </c>
      <c r="K3537" s="5">
        <f t="shared" si="55"/>
        <v>83.97</v>
      </c>
      <c r="L3537" s="15">
        <f>PRODUCT(VLOOKUP(C3537,'Warehouse Data'!A:H,8,FALSE),D3537)</f>
        <v>75.014832026923187</v>
      </c>
    </row>
    <row r="3538" spans="1:12" x14ac:dyDescent="0.3">
      <c r="A3538" t="s">
        <v>9270</v>
      </c>
      <c r="B3538" t="s">
        <v>7058</v>
      </c>
      <c r="C3538" t="s">
        <v>4996</v>
      </c>
      <c r="D3538" s="3">
        <v>3</v>
      </c>
      <c r="E3538" s="3" t="s">
        <v>6661</v>
      </c>
      <c r="F3538" s="9">
        <v>45393.352978703668</v>
      </c>
      <c r="G3538" s="9">
        <v>45393.438999999998</v>
      </c>
      <c r="H3538" s="9">
        <v>45393.732145370333</v>
      </c>
      <c r="I3538" s="5" t="str">
        <f>IF(VLOOKUP(B3538, 'Customer Data'!B:C,2,FALSE)='Order Data per SKU'!E3538,"","Different")</f>
        <v/>
      </c>
      <c r="J3538" s="5">
        <f>VLOOKUP(C3538,'Warehouse Data'!A:G,7,FALSE)</f>
        <v>12.99</v>
      </c>
      <c r="K3538" s="5">
        <f t="shared" si="55"/>
        <v>38.97</v>
      </c>
      <c r="L3538" s="15">
        <f>PRODUCT(VLOOKUP(C3538,'Warehouse Data'!A:H,8,FALSE),D3538)</f>
        <v>1.5198709255288225</v>
      </c>
    </row>
    <row r="3539" spans="1:12" x14ac:dyDescent="0.3">
      <c r="A3539" t="s">
        <v>9270</v>
      </c>
      <c r="B3539" t="s">
        <v>7058</v>
      </c>
      <c r="C3539" t="s">
        <v>5758</v>
      </c>
      <c r="D3539" s="3">
        <v>7</v>
      </c>
      <c r="E3539" s="3" t="s">
        <v>6661</v>
      </c>
      <c r="F3539" s="9">
        <v>45393.352978703668</v>
      </c>
      <c r="G3539" s="9">
        <v>45393.414199999999</v>
      </c>
      <c r="H3539" s="9">
        <v>45393.732145370333</v>
      </c>
      <c r="I3539" s="5" t="str">
        <f>IF(VLOOKUP(B3539, 'Customer Data'!B:C,2,FALSE)='Order Data per SKU'!E3539,"","Different")</f>
        <v/>
      </c>
      <c r="J3539" s="5">
        <f>VLOOKUP(C3539,'Warehouse Data'!A:G,7,FALSE)</f>
        <v>139.99</v>
      </c>
      <c r="K3539" s="5">
        <f t="shared" si="55"/>
        <v>979.93000000000006</v>
      </c>
      <c r="L3539" s="15">
        <f>PRODUCT(VLOOKUP(C3539,'Warehouse Data'!A:H,8,FALSE),D3539)</f>
        <v>3.5330045622995407</v>
      </c>
    </row>
    <row r="3540" spans="1:12" x14ac:dyDescent="0.3">
      <c r="A3540" t="s">
        <v>9271</v>
      </c>
      <c r="B3540" t="s">
        <v>6805</v>
      </c>
      <c r="C3540" t="s">
        <v>4895</v>
      </c>
      <c r="D3540" s="3">
        <v>2</v>
      </c>
      <c r="E3540" s="3" t="s">
        <v>6619</v>
      </c>
      <c r="F3540" s="9">
        <v>45393.752978703669</v>
      </c>
      <c r="G3540" s="9">
        <v>45393.825799999999</v>
      </c>
      <c r="H3540" s="9">
        <v>45394.548812036999</v>
      </c>
      <c r="I3540" s="5" t="str">
        <f>IF(VLOOKUP(B3540, 'Customer Data'!B:C,2,FALSE)='Order Data per SKU'!E3540,"","Different")</f>
        <v/>
      </c>
      <c r="J3540" s="5">
        <f>VLOOKUP(C3540,'Warehouse Data'!A:G,7,FALSE)</f>
        <v>13.99</v>
      </c>
      <c r="K3540" s="5">
        <f t="shared" si="55"/>
        <v>27.98</v>
      </c>
      <c r="L3540" s="15">
        <f>PRODUCT(VLOOKUP(C3540,'Warehouse Data'!A:H,8,FALSE),D3540)</f>
        <v>0.80298764117379973</v>
      </c>
    </row>
    <row r="3541" spans="1:12" x14ac:dyDescent="0.3">
      <c r="A3541" t="s">
        <v>9271</v>
      </c>
      <c r="B3541" t="s">
        <v>6805</v>
      </c>
      <c r="C3541" t="s">
        <v>4649</v>
      </c>
      <c r="D3541" s="3">
        <v>4</v>
      </c>
      <c r="E3541" s="3" t="s">
        <v>6619</v>
      </c>
      <c r="F3541" s="9">
        <v>45393.752978703669</v>
      </c>
      <c r="G3541" s="9">
        <v>45394.160300000003</v>
      </c>
      <c r="H3541" s="9">
        <v>45394.548812036999</v>
      </c>
      <c r="I3541" s="5" t="str">
        <f>IF(VLOOKUP(B3541, 'Customer Data'!B:C,2,FALSE)='Order Data per SKU'!E3541,"","Different")</f>
        <v/>
      </c>
      <c r="J3541" s="5">
        <f>VLOOKUP(C3541,'Warehouse Data'!A:G,7,FALSE)</f>
        <v>14.99</v>
      </c>
      <c r="K3541" s="5">
        <f t="shared" si="55"/>
        <v>59.96</v>
      </c>
      <c r="L3541" s="15">
        <f>PRODUCT(VLOOKUP(C3541,'Warehouse Data'!A:H,8,FALSE),D3541)</f>
        <v>4.0202151708981599</v>
      </c>
    </row>
    <row r="3542" spans="1:12" x14ac:dyDescent="0.3">
      <c r="A3542" t="s">
        <v>9272</v>
      </c>
      <c r="B3542" t="s">
        <v>6733</v>
      </c>
      <c r="C3542" t="s">
        <v>3436</v>
      </c>
      <c r="D3542" s="3">
        <v>4</v>
      </c>
      <c r="E3542" s="3" t="s">
        <v>6623</v>
      </c>
      <c r="F3542" s="9">
        <v>45393.958978703668</v>
      </c>
      <c r="G3542" s="9">
        <v>45394.011899999998</v>
      </c>
      <c r="H3542" s="9">
        <v>45394.402034259227</v>
      </c>
      <c r="I3542" s="5" t="str">
        <f>IF(VLOOKUP(B3542, 'Customer Data'!B:C,2,FALSE)='Order Data per SKU'!E3542,"","Different")</f>
        <v/>
      </c>
      <c r="J3542" s="5">
        <f>VLOOKUP(C3542,'Warehouse Data'!A:G,7,FALSE)</f>
        <v>169.99</v>
      </c>
      <c r="K3542" s="5">
        <f t="shared" si="55"/>
        <v>679.96</v>
      </c>
      <c r="L3542" s="15">
        <f>PRODUCT(VLOOKUP(C3542,'Warehouse Data'!A:H,8,FALSE),D3542)</f>
        <v>6.0394402342189979</v>
      </c>
    </row>
    <row r="3543" spans="1:12" x14ac:dyDescent="0.3">
      <c r="A3543" t="s">
        <v>9273</v>
      </c>
      <c r="B3543" t="s">
        <v>6787</v>
      </c>
      <c r="C3543" t="s">
        <v>5441</v>
      </c>
      <c r="D3543" s="3">
        <v>1</v>
      </c>
      <c r="E3543" s="3" t="s">
        <v>6664</v>
      </c>
      <c r="F3543" s="9">
        <v>45394.421978703671</v>
      </c>
      <c r="G3543" s="9">
        <v>45394.488299999997</v>
      </c>
      <c r="H3543" s="9">
        <v>45395.083089814783</v>
      </c>
      <c r="I3543" s="5" t="str">
        <f>IF(VLOOKUP(B3543, 'Customer Data'!B:C,2,FALSE)='Order Data per SKU'!E3543,"","Different")</f>
        <v>Different</v>
      </c>
      <c r="J3543" s="5">
        <f>VLOOKUP(C3543,'Warehouse Data'!A:G,7,FALSE)</f>
        <v>23.99</v>
      </c>
      <c r="K3543" s="5">
        <f t="shared" si="55"/>
        <v>23.99</v>
      </c>
      <c r="L3543" s="15">
        <f>PRODUCT(VLOOKUP(C3543,'Warehouse Data'!A:H,8,FALSE),D3543)</f>
        <v>5.0094214375099382</v>
      </c>
    </row>
    <row r="3544" spans="1:12" x14ac:dyDescent="0.3">
      <c r="A3544" t="s">
        <v>9274</v>
      </c>
      <c r="B3544" t="s">
        <v>6956</v>
      </c>
      <c r="C3544" t="s">
        <v>3451</v>
      </c>
      <c r="D3544" s="3">
        <v>7</v>
      </c>
      <c r="E3544" s="3" t="s">
        <v>6661</v>
      </c>
      <c r="F3544" s="9">
        <v>45394.484978703673</v>
      </c>
      <c r="G3544" s="9">
        <v>45394.571400000001</v>
      </c>
      <c r="H3544" s="9">
        <v>45394.587062037004</v>
      </c>
      <c r="I3544" s="5" t="str">
        <f>IF(VLOOKUP(B3544, 'Customer Data'!B:C,2,FALSE)='Order Data per SKU'!E3544,"","Different")</f>
        <v/>
      </c>
      <c r="J3544" s="5">
        <f>VLOOKUP(C3544,'Warehouse Data'!A:G,7,FALSE)</f>
        <v>89.99</v>
      </c>
      <c r="K3544" s="5">
        <f t="shared" si="55"/>
        <v>629.92999999999995</v>
      </c>
      <c r="L3544" s="15">
        <f>PRODUCT(VLOOKUP(C3544,'Warehouse Data'!A:H,8,FALSE),D3544)</f>
        <v>238.03781653048182</v>
      </c>
    </row>
    <row r="3545" spans="1:12" x14ac:dyDescent="0.3">
      <c r="A3545" t="s">
        <v>9274</v>
      </c>
      <c r="B3545" t="s">
        <v>6956</v>
      </c>
      <c r="C3545" t="s">
        <v>4328</v>
      </c>
      <c r="D3545" s="3">
        <v>6</v>
      </c>
      <c r="E3545" s="3" t="s">
        <v>6661</v>
      </c>
      <c r="F3545" s="9">
        <v>45394.484978703673</v>
      </c>
      <c r="G3545" s="9">
        <v>45394.581100000003</v>
      </c>
      <c r="H3545" s="9">
        <v>45394.587062037004</v>
      </c>
      <c r="I3545" s="5" t="str">
        <f>IF(VLOOKUP(B3545, 'Customer Data'!B:C,2,FALSE)='Order Data per SKU'!E3545,"","Different")</f>
        <v/>
      </c>
      <c r="J3545" s="5">
        <f>VLOOKUP(C3545,'Warehouse Data'!A:G,7,FALSE)</f>
        <v>29.99</v>
      </c>
      <c r="K3545" s="5">
        <f t="shared" si="55"/>
        <v>179.94</v>
      </c>
      <c r="L3545" s="15">
        <f>PRODUCT(VLOOKUP(C3545,'Warehouse Data'!A:H,8,FALSE),D3545)</f>
        <v>4.2126301897471992</v>
      </c>
    </row>
    <row r="3546" spans="1:12" x14ac:dyDescent="0.3">
      <c r="A3546" t="s">
        <v>9275</v>
      </c>
      <c r="B3546" t="s">
        <v>6742</v>
      </c>
      <c r="C3546" t="s">
        <v>4582</v>
      </c>
      <c r="D3546" s="3">
        <v>1</v>
      </c>
      <c r="E3546" s="3" t="s">
        <v>6653</v>
      </c>
      <c r="F3546" s="9">
        <v>45394.776978703674</v>
      </c>
      <c r="G3546" s="9">
        <v>45395.036899999999</v>
      </c>
      <c r="H3546" s="9">
        <v>45395.632534259232</v>
      </c>
      <c r="I3546" s="5" t="str">
        <f>IF(VLOOKUP(B3546, 'Customer Data'!B:C,2,FALSE)='Order Data per SKU'!E3546,"","Different")</f>
        <v/>
      </c>
      <c r="J3546" s="5">
        <f>VLOOKUP(C3546,'Warehouse Data'!A:G,7,FALSE)</f>
        <v>11.99</v>
      </c>
      <c r="K3546" s="5">
        <f t="shared" si="55"/>
        <v>11.99</v>
      </c>
      <c r="L3546" s="15">
        <f>PRODUCT(VLOOKUP(C3546,'Warehouse Data'!A:H,8,FALSE),D3546)</f>
        <v>23.006217719265482</v>
      </c>
    </row>
    <row r="3547" spans="1:12" x14ac:dyDescent="0.3">
      <c r="A3547" t="s">
        <v>9276</v>
      </c>
      <c r="B3547" t="s">
        <v>6843</v>
      </c>
      <c r="C3547" t="s">
        <v>5479</v>
      </c>
      <c r="D3547" s="3">
        <v>6</v>
      </c>
      <c r="E3547" s="3" t="s">
        <v>6631</v>
      </c>
      <c r="F3547" s="9">
        <v>45395.131978703677</v>
      </c>
      <c r="G3547" s="9">
        <v>45395.241199999997</v>
      </c>
      <c r="H3547" s="9">
        <v>45395.593784259232</v>
      </c>
      <c r="I3547" s="5" t="str">
        <f>IF(VLOOKUP(B3547, 'Customer Data'!B:C,2,FALSE)='Order Data per SKU'!E3547,"","Different")</f>
        <v>Different</v>
      </c>
      <c r="J3547" s="5">
        <f>VLOOKUP(C3547,'Warehouse Data'!A:G,7,FALSE)</f>
        <v>12.99</v>
      </c>
      <c r="K3547" s="5">
        <f t="shared" si="55"/>
        <v>77.94</v>
      </c>
      <c r="L3547" s="15">
        <f>PRODUCT(VLOOKUP(C3547,'Warehouse Data'!A:H,8,FALSE),D3547)</f>
        <v>60.018316390730718</v>
      </c>
    </row>
    <row r="3548" spans="1:12" x14ac:dyDescent="0.3">
      <c r="A3548" t="s">
        <v>9276</v>
      </c>
      <c r="B3548" t="s">
        <v>6843</v>
      </c>
      <c r="C3548" t="s">
        <v>4367</v>
      </c>
      <c r="D3548" s="3">
        <v>3</v>
      </c>
      <c r="E3548" s="3" t="s">
        <v>6631</v>
      </c>
      <c r="F3548" s="9">
        <v>45395.131978703677</v>
      </c>
      <c r="G3548" s="9">
        <v>45395.423499999997</v>
      </c>
      <c r="H3548" s="9">
        <v>45395.593784259232</v>
      </c>
      <c r="I3548" s="5" t="str">
        <f>IF(VLOOKUP(B3548, 'Customer Data'!B:C,2,FALSE)='Order Data per SKU'!E3548,"","Different")</f>
        <v>Different</v>
      </c>
      <c r="J3548" s="5">
        <f>VLOOKUP(C3548,'Warehouse Data'!A:G,7,FALSE)</f>
        <v>49.99</v>
      </c>
      <c r="K3548" s="5">
        <f t="shared" si="55"/>
        <v>149.97</v>
      </c>
      <c r="L3548" s="15">
        <f>PRODUCT(VLOOKUP(C3548,'Warehouse Data'!A:H,8,FALSE),D3548)</f>
        <v>1.8025358539593626</v>
      </c>
    </row>
    <row r="3549" spans="1:12" x14ac:dyDescent="0.3">
      <c r="A3549" t="s">
        <v>9277</v>
      </c>
      <c r="B3549" t="s">
        <v>7105</v>
      </c>
      <c r="C3549" t="s">
        <v>4901</v>
      </c>
      <c r="D3549" s="3">
        <v>4</v>
      </c>
      <c r="E3549" s="3" t="s">
        <v>6628</v>
      </c>
      <c r="F3549" s="9">
        <v>45395.505978703681</v>
      </c>
      <c r="G3549" s="9">
        <v>45395.8125</v>
      </c>
      <c r="H3549" s="9">
        <v>45395.941395370348</v>
      </c>
      <c r="I3549" s="5" t="str">
        <f>IF(VLOOKUP(B3549, 'Customer Data'!B:C,2,FALSE)='Order Data per SKU'!E3549,"","Different")</f>
        <v/>
      </c>
      <c r="J3549" s="5">
        <f>VLOOKUP(C3549,'Warehouse Data'!A:G,7,FALSE)</f>
        <v>10.99</v>
      </c>
      <c r="K3549" s="5">
        <f t="shared" si="55"/>
        <v>43.96</v>
      </c>
      <c r="L3549" s="15">
        <f>PRODUCT(VLOOKUP(C3549,'Warehouse Data'!A:H,8,FALSE),D3549)</f>
        <v>2.0337355187363806</v>
      </c>
    </row>
    <row r="3550" spans="1:12" x14ac:dyDescent="0.3">
      <c r="A3550" t="s">
        <v>9278</v>
      </c>
      <c r="B3550" t="s">
        <v>6968</v>
      </c>
      <c r="C3550" t="s">
        <v>4864</v>
      </c>
      <c r="D3550" s="3">
        <v>1</v>
      </c>
      <c r="E3550" s="3" t="s">
        <v>6660</v>
      </c>
      <c r="F3550" s="9">
        <v>45395.816978703682</v>
      </c>
      <c r="G3550" s="9">
        <v>45395.855900000002</v>
      </c>
      <c r="H3550" s="9">
        <v>45396.114895370352</v>
      </c>
      <c r="I3550" s="5" t="str">
        <f>IF(VLOOKUP(B3550, 'Customer Data'!B:C,2,FALSE)='Order Data per SKU'!E3550,"","Different")</f>
        <v/>
      </c>
      <c r="J3550" s="5">
        <f>VLOOKUP(C3550,'Warehouse Data'!A:G,7,FALSE)</f>
        <v>9.99</v>
      </c>
      <c r="K3550" s="5">
        <f t="shared" si="55"/>
        <v>9.99</v>
      </c>
      <c r="L3550" s="15">
        <f>PRODUCT(VLOOKUP(C3550,'Warehouse Data'!A:H,8,FALSE),D3550)</f>
        <v>36.004913329193769</v>
      </c>
    </row>
    <row r="3551" spans="1:12" x14ac:dyDescent="0.3">
      <c r="A3551" t="s">
        <v>9278</v>
      </c>
      <c r="B3551" t="s">
        <v>6968</v>
      </c>
      <c r="C3551" t="s">
        <v>5644</v>
      </c>
      <c r="D3551" s="3">
        <v>4</v>
      </c>
      <c r="E3551" s="3" t="s">
        <v>6660</v>
      </c>
      <c r="F3551" s="9">
        <v>45395.816978703682</v>
      </c>
      <c r="G3551" s="9">
        <v>45395.958500000001</v>
      </c>
      <c r="H3551" s="9">
        <v>45396.114895370352</v>
      </c>
      <c r="I3551" s="5" t="str">
        <f>IF(VLOOKUP(B3551, 'Customer Data'!B:C,2,FALSE)='Order Data per SKU'!E3551,"","Different")</f>
        <v/>
      </c>
      <c r="J3551" s="5">
        <f>VLOOKUP(C3551,'Warehouse Data'!A:G,7,FALSE)</f>
        <v>39.99</v>
      </c>
      <c r="K3551" s="5">
        <f t="shared" si="55"/>
        <v>159.96</v>
      </c>
      <c r="L3551" s="15">
        <f>PRODUCT(VLOOKUP(C3551,'Warehouse Data'!A:H,8,FALSE),D3551)</f>
        <v>32.030981548728199</v>
      </c>
    </row>
    <row r="3552" spans="1:12" x14ac:dyDescent="0.3">
      <c r="A3552" t="s">
        <v>9278</v>
      </c>
      <c r="B3552" t="s">
        <v>6968</v>
      </c>
      <c r="C3552" t="s">
        <v>3611</v>
      </c>
      <c r="D3552" s="3">
        <v>2</v>
      </c>
      <c r="E3552" s="3" t="s">
        <v>6660</v>
      </c>
      <c r="F3552" s="9">
        <v>45395.816978703682</v>
      </c>
      <c r="G3552" s="9">
        <v>45395.9738</v>
      </c>
      <c r="H3552" s="9">
        <v>45396.114895370352</v>
      </c>
      <c r="I3552" s="5" t="str">
        <f>IF(VLOOKUP(B3552, 'Customer Data'!B:C,2,FALSE)='Order Data per SKU'!E3552,"","Different")</f>
        <v/>
      </c>
      <c r="J3552" s="5">
        <f>VLOOKUP(C3552,'Warehouse Data'!A:G,7,FALSE)</f>
        <v>14.99</v>
      </c>
      <c r="K3552" s="5">
        <f t="shared" si="55"/>
        <v>29.98</v>
      </c>
      <c r="L3552" s="15">
        <f>PRODUCT(VLOOKUP(C3552,'Warehouse Data'!A:H,8,FALSE),D3552)</f>
        <v>2.011391760033963</v>
      </c>
    </row>
    <row r="3553" spans="1:12" x14ac:dyDescent="0.3">
      <c r="A3553" t="s">
        <v>9279</v>
      </c>
      <c r="B3553" t="s">
        <v>6771</v>
      </c>
      <c r="C3553" t="s">
        <v>4121</v>
      </c>
      <c r="D3553" s="3">
        <v>5</v>
      </c>
      <c r="E3553" s="3" t="s">
        <v>6640</v>
      </c>
      <c r="F3553" s="9">
        <v>45396.161978703683</v>
      </c>
      <c r="G3553" s="9">
        <v>45396.261100000003</v>
      </c>
      <c r="H3553" s="9">
        <v>45396.450173148129</v>
      </c>
      <c r="I3553" s="5" t="str">
        <f>IF(VLOOKUP(B3553, 'Customer Data'!B:C,2,FALSE)='Order Data per SKU'!E3553,"","Different")</f>
        <v/>
      </c>
      <c r="J3553" s="5">
        <f>VLOOKUP(C3553,'Warehouse Data'!A:G,7,FALSE)</f>
        <v>99.99</v>
      </c>
      <c r="K3553" s="5">
        <f t="shared" si="55"/>
        <v>499.95</v>
      </c>
      <c r="L3553" s="15">
        <f>PRODUCT(VLOOKUP(C3553,'Warehouse Data'!A:H,8,FALSE),D3553)</f>
        <v>0.51747084878976379</v>
      </c>
    </row>
    <row r="3554" spans="1:12" x14ac:dyDescent="0.3">
      <c r="A3554" t="s">
        <v>9280</v>
      </c>
      <c r="B3554" t="s">
        <v>6985</v>
      </c>
      <c r="C3554" t="s">
        <v>5373</v>
      </c>
      <c r="D3554" s="3">
        <v>6</v>
      </c>
      <c r="E3554" s="3" t="s">
        <v>6623</v>
      </c>
      <c r="F3554" s="9">
        <v>45396.321978703687</v>
      </c>
      <c r="G3554" s="9">
        <v>45396.675199999998</v>
      </c>
      <c r="H3554" s="9">
        <v>45396.714339814796</v>
      </c>
      <c r="I3554" s="5" t="str">
        <f>IF(VLOOKUP(B3554, 'Customer Data'!B:C,2,FALSE)='Order Data per SKU'!E3554,"","Different")</f>
        <v/>
      </c>
      <c r="J3554" s="5">
        <f>VLOOKUP(C3554,'Warehouse Data'!A:G,7,FALSE)</f>
        <v>11.99</v>
      </c>
      <c r="K3554" s="5">
        <f t="shared" si="55"/>
        <v>71.94</v>
      </c>
      <c r="L3554" s="15">
        <f>PRODUCT(VLOOKUP(C3554,'Warehouse Data'!A:H,8,FALSE),D3554)</f>
        <v>30.059891993593855</v>
      </c>
    </row>
    <row r="3555" spans="1:12" x14ac:dyDescent="0.3">
      <c r="A3555" t="s">
        <v>9281</v>
      </c>
      <c r="B3555" t="s">
        <v>6834</v>
      </c>
      <c r="C3555" t="s">
        <v>3418</v>
      </c>
      <c r="D3555" s="3">
        <v>7</v>
      </c>
      <c r="E3555" s="3" t="s">
        <v>6657</v>
      </c>
      <c r="F3555" s="9">
        <v>45396.491978703685</v>
      </c>
      <c r="G3555" s="9">
        <v>45396.500899999999</v>
      </c>
      <c r="H3555" s="9">
        <v>45396.531562037017</v>
      </c>
      <c r="I3555" s="5" t="str">
        <f>IF(VLOOKUP(B3555, 'Customer Data'!B:C,2,FALSE)='Order Data per SKU'!E3555,"","Different")</f>
        <v/>
      </c>
      <c r="J3555" s="5">
        <f>VLOOKUP(C3555,'Warehouse Data'!A:G,7,FALSE)</f>
        <v>62.99</v>
      </c>
      <c r="K3555" s="5">
        <f t="shared" si="55"/>
        <v>440.93</v>
      </c>
      <c r="L3555" s="15">
        <f>PRODUCT(VLOOKUP(C3555,'Warehouse Data'!A:H,8,FALSE),D3555)</f>
        <v>10.515889602544926</v>
      </c>
    </row>
    <row r="3556" spans="1:12" x14ac:dyDescent="0.3">
      <c r="A3556" t="s">
        <v>9281</v>
      </c>
      <c r="B3556" t="s">
        <v>6834</v>
      </c>
      <c r="C3556" t="s">
        <v>5255</v>
      </c>
      <c r="D3556" s="3">
        <v>5</v>
      </c>
      <c r="E3556" s="3" t="s">
        <v>6657</v>
      </c>
      <c r="F3556" s="9">
        <v>45396.491978703685</v>
      </c>
      <c r="G3556" s="9">
        <v>45396.5268</v>
      </c>
      <c r="H3556" s="9">
        <v>45396.531562037017</v>
      </c>
      <c r="I3556" s="5" t="str">
        <f>IF(VLOOKUP(B3556, 'Customer Data'!B:C,2,FALSE)='Order Data per SKU'!E3556,"","Different")</f>
        <v/>
      </c>
      <c r="J3556" s="5">
        <f>VLOOKUP(C3556,'Warehouse Data'!A:G,7,FALSE)</f>
        <v>24.99</v>
      </c>
      <c r="K3556" s="5">
        <f t="shared" si="55"/>
        <v>124.94999999999999</v>
      </c>
      <c r="L3556" s="15">
        <f>PRODUCT(VLOOKUP(C3556,'Warehouse Data'!A:H,8,FALSE),D3556)</f>
        <v>5.0495798934735117</v>
      </c>
    </row>
    <row r="3557" spans="1:12" x14ac:dyDescent="0.3">
      <c r="A3557" t="s">
        <v>9282</v>
      </c>
      <c r="B3557" t="s">
        <v>6874</v>
      </c>
      <c r="C3557" t="s">
        <v>4112</v>
      </c>
      <c r="D3557" s="3">
        <v>3</v>
      </c>
      <c r="E3557" s="3" t="s">
        <v>6624</v>
      </c>
      <c r="F3557" s="9">
        <v>45396.786978703683</v>
      </c>
      <c r="G3557" s="9">
        <v>45397.1561</v>
      </c>
      <c r="H3557" s="9">
        <v>45397.309200925905</v>
      </c>
      <c r="I3557" s="5" t="str">
        <f>IF(VLOOKUP(B3557, 'Customer Data'!B:C,2,FALSE)='Order Data per SKU'!E3557,"","Different")</f>
        <v>Different</v>
      </c>
      <c r="J3557" s="5">
        <f>VLOOKUP(C3557,'Warehouse Data'!A:G,7,FALSE)</f>
        <v>34.99</v>
      </c>
      <c r="K3557" s="5">
        <f t="shared" si="55"/>
        <v>104.97</v>
      </c>
      <c r="L3557" s="15">
        <f>PRODUCT(VLOOKUP(C3557,'Warehouse Data'!A:H,8,FALSE),D3557)</f>
        <v>30.012179922504757</v>
      </c>
    </row>
    <row r="3558" spans="1:12" x14ac:dyDescent="0.3">
      <c r="A3558" t="s">
        <v>9283</v>
      </c>
      <c r="B3558" t="s">
        <v>7152</v>
      </c>
      <c r="C3558" t="s">
        <v>4072</v>
      </c>
      <c r="D3558" s="3">
        <v>2</v>
      </c>
      <c r="E3558" s="3" t="s">
        <v>6632</v>
      </c>
      <c r="F3558" s="9">
        <v>45396.803978703683</v>
      </c>
      <c r="G3558" s="9">
        <v>45397.081299999998</v>
      </c>
      <c r="H3558" s="9">
        <v>45397.603978703686</v>
      </c>
      <c r="I3558" s="5" t="str">
        <f>IF(VLOOKUP(B3558, 'Customer Data'!B:C,2,FALSE)='Order Data per SKU'!E3558,"","Different")</f>
        <v>Different</v>
      </c>
      <c r="J3558" s="5">
        <f>VLOOKUP(C3558,'Warehouse Data'!A:G,7,FALSE)</f>
        <v>14.99</v>
      </c>
      <c r="K3558" s="5">
        <f t="shared" si="55"/>
        <v>29.98</v>
      </c>
      <c r="L3558" s="15">
        <f>PRODUCT(VLOOKUP(C3558,'Warehouse Data'!A:H,8,FALSE),D3558)</f>
        <v>48.011519629415517</v>
      </c>
    </row>
    <row r="3559" spans="1:12" x14ac:dyDescent="0.3">
      <c r="A3559" t="s">
        <v>9283</v>
      </c>
      <c r="B3559" t="s">
        <v>7152</v>
      </c>
      <c r="C3559" t="s">
        <v>3433</v>
      </c>
      <c r="D3559" s="3">
        <v>7</v>
      </c>
      <c r="E3559" s="3" t="s">
        <v>6632</v>
      </c>
      <c r="F3559" s="9">
        <v>45396.803978703683</v>
      </c>
      <c r="G3559" s="9">
        <v>45397.5677</v>
      </c>
      <c r="H3559" s="9">
        <v>45397.603978703686</v>
      </c>
      <c r="I3559" s="5" t="str">
        <f>IF(VLOOKUP(B3559, 'Customer Data'!B:C,2,FALSE)='Order Data per SKU'!E3559,"","Different")</f>
        <v>Different</v>
      </c>
      <c r="J3559" s="5">
        <f>VLOOKUP(C3559,'Warehouse Data'!A:G,7,FALSE)</f>
        <v>4.99</v>
      </c>
      <c r="K3559" s="5">
        <f t="shared" si="55"/>
        <v>34.93</v>
      </c>
      <c r="L3559" s="15">
        <f>PRODUCT(VLOOKUP(C3559,'Warehouse Data'!A:H,8,FALSE),D3559)</f>
        <v>14.014776342034402</v>
      </c>
    </row>
    <row r="3560" spans="1:12" x14ac:dyDescent="0.3">
      <c r="A3560" t="s">
        <v>9284</v>
      </c>
      <c r="B3560" t="s">
        <v>6936</v>
      </c>
      <c r="C3560" t="s">
        <v>5176</v>
      </c>
      <c r="D3560" s="3">
        <v>6</v>
      </c>
      <c r="E3560" s="3" t="s">
        <v>6619</v>
      </c>
      <c r="F3560" s="9">
        <v>45397.062978703681</v>
      </c>
      <c r="G3560" s="9">
        <v>45397.320200000002</v>
      </c>
      <c r="H3560" s="9">
        <v>45397.644923148124</v>
      </c>
      <c r="I3560" s="5" t="str">
        <f>IF(VLOOKUP(B3560, 'Customer Data'!B:C,2,FALSE)='Order Data per SKU'!E3560,"","Different")</f>
        <v/>
      </c>
      <c r="J3560" s="5">
        <f>VLOOKUP(C3560,'Warehouse Data'!A:G,7,FALSE)</f>
        <v>18.989999999999998</v>
      </c>
      <c r="K3560" s="5">
        <f t="shared" si="55"/>
        <v>113.94</v>
      </c>
      <c r="L3560" s="15">
        <f>PRODUCT(VLOOKUP(C3560,'Warehouse Data'!A:H,8,FALSE),D3560)</f>
        <v>18.03444033831536</v>
      </c>
    </row>
    <row r="3561" spans="1:12" x14ac:dyDescent="0.3">
      <c r="A3561" t="s">
        <v>9285</v>
      </c>
      <c r="B3561" t="s">
        <v>7141</v>
      </c>
      <c r="C3561" t="s">
        <v>5644</v>
      </c>
      <c r="D3561" s="3">
        <v>5</v>
      </c>
      <c r="E3561" s="3" t="s">
        <v>6623</v>
      </c>
      <c r="F3561" s="9">
        <v>45397.115978703681</v>
      </c>
      <c r="G3561" s="9">
        <v>45397.664199999999</v>
      </c>
      <c r="H3561" s="9">
        <v>45397.877784259239</v>
      </c>
      <c r="I3561" s="5" t="str">
        <f>IF(VLOOKUP(B3561, 'Customer Data'!B:C,2,FALSE)='Order Data per SKU'!E3561,"","Different")</f>
        <v/>
      </c>
      <c r="J3561" s="5">
        <f>VLOOKUP(C3561,'Warehouse Data'!A:G,7,FALSE)</f>
        <v>39.99</v>
      </c>
      <c r="K3561" s="5">
        <f t="shared" si="55"/>
        <v>199.95000000000002</v>
      </c>
      <c r="L3561" s="15">
        <f>PRODUCT(VLOOKUP(C3561,'Warehouse Data'!A:H,8,FALSE),D3561)</f>
        <v>40.038726935910248</v>
      </c>
    </row>
    <row r="3562" spans="1:12" x14ac:dyDescent="0.3">
      <c r="A3562" t="s">
        <v>9285</v>
      </c>
      <c r="B3562" t="s">
        <v>7141</v>
      </c>
      <c r="C3562" t="s">
        <v>5155</v>
      </c>
      <c r="D3562" s="3">
        <v>4</v>
      </c>
      <c r="E3562" s="3" t="s">
        <v>6623</v>
      </c>
      <c r="F3562" s="9">
        <v>45397.115978703681</v>
      </c>
      <c r="G3562" s="9">
        <v>45397.361799999999</v>
      </c>
      <c r="H3562" s="9">
        <v>45397.877784259239</v>
      </c>
      <c r="I3562" s="5" t="str">
        <f>IF(VLOOKUP(B3562, 'Customer Data'!B:C,2,FALSE)='Order Data per SKU'!E3562,"","Different")</f>
        <v/>
      </c>
      <c r="J3562" s="5">
        <f>VLOOKUP(C3562,'Warehouse Data'!A:G,7,FALSE)</f>
        <v>14.99</v>
      </c>
      <c r="K3562" s="5">
        <f t="shared" si="55"/>
        <v>59.96</v>
      </c>
      <c r="L3562" s="15">
        <f>PRODUCT(VLOOKUP(C3562,'Warehouse Data'!A:H,8,FALSE),D3562)</f>
        <v>2.0268994875877282</v>
      </c>
    </row>
    <row r="3563" spans="1:12" x14ac:dyDescent="0.3">
      <c r="A3563" t="s">
        <v>9286</v>
      </c>
      <c r="B3563" t="s">
        <v>7255</v>
      </c>
      <c r="C3563" t="s">
        <v>3917</v>
      </c>
      <c r="D3563" s="3">
        <v>6</v>
      </c>
      <c r="E3563" s="3" t="s">
        <v>6635</v>
      </c>
      <c r="F3563" s="9">
        <v>45397.422978703682</v>
      </c>
      <c r="G3563" s="9">
        <v>45397.465100000001</v>
      </c>
      <c r="H3563" s="9">
        <v>45397.488256481462</v>
      </c>
      <c r="I3563" s="5" t="str">
        <f>IF(VLOOKUP(B3563, 'Customer Data'!B:C,2,FALSE)='Order Data per SKU'!E3563,"","Different")</f>
        <v>Different</v>
      </c>
      <c r="J3563" s="5">
        <f>VLOOKUP(C3563,'Warehouse Data'!A:G,7,FALSE)</f>
        <v>22.99</v>
      </c>
      <c r="K3563" s="5">
        <f t="shared" si="55"/>
        <v>137.94</v>
      </c>
      <c r="L3563" s="15">
        <f>PRODUCT(VLOOKUP(C3563,'Warehouse Data'!A:H,8,FALSE),D3563)</f>
        <v>3.0165618463240449</v>
      </c>
    </row>
    <row r="3564" spans="1:12" x14ac:dyDescent="0.3">
      <c r="A3564" t="s">
        <v>9287</v>
      </c>
      <c r="B3564" t="s">
        <v>7129</v>
      </c>
      <c r="C3564" t="s">
        <v>4798</v>
      </c>
      <c r="D3564" s="3">
        <v>3</v>
      </c>
      <c r="E3564" s="3" t="s">
        <v>6661</v>
      </c>
      <c r="F3564" s="9">
        <v>45397.42997870368</v>
      </c>
      <c r="G3564" s="9">
        <v>45397.815399999999</v>
      </c>
      <c r="H3564" s="9">
        <v>45397.891089814788</v>
      </c>
      <c r="I3564" s="5" t="str">
        <f>IF(VLOOKUP(B3564, 'Customer Data'!B:C,2,FALSE)='Order Data per SKU'!E3564,"","Different")</f>
        <v/>
      </c>
      <c r="J3564" s="5">
        <f>VLOOKUP(C3564,'Warehouse Data'!A:G,7,FALSE)</f>
        <v>4.99</v>
      </c>
      <c r="K3564" s="5">
        <f t="shared" si="55"/>
        <v>14.97</v>
      </c>
      <c r="L3564" s="15">
        <f>PRODUCT(VLOOKUP(C3564,'Warehouse Data'!A:H,8,FALSE),D3564)</f>
        <v>3.019670332721307</v>
      </c>
    </row>
    <row r="3565" spans="1:12" x14ac:dyDescent="0.3">
      <c r="A3565" t="s">
        <v>9287</v>
      </c>
      <c r="B3565" t="s">
        <v>7129</v>
      </c>
      <c r="C3565" t="s">
        <v>4909</v>
      </c>
      <c r="D3565" s="3">
        <v>4</v>
      </c>
      <c r="E3565" s="3" t="s">
        <v>6661</v>
      </c>
      <c r="F3565" s="9">
        <v>45397.42997870368</v>
      </c>
      <c r="G3565" s="9">
        <v>45397.464</v>
      </c>
      <c r="H3565" s="9">
        <v>45397.891089814788</v>
      </c>
      <c r="I3565" s="5" t="str">
        <f>IF(VLOOKUP(B3565, 'Customer Data'!B:C,2,FALSE)='Order Data per SKU'!E3565,"","Different")</f>
        <v/>
      </c>
      <c r="J3565" s="5">
        <f>VLOOKUP(C3565,'Warehouse Data'!A:G,7,FALSE)</f>
        <v>8.99</v>
      </c>
      <c r="K3565" s="5">
        <f t="shared" si="55"/>
        <v>35.96</v>
      </c>
      <c r="L3565" s="15">
        <f>PRODUCT(VLOOKUP(C3565,'Warehouse Data'!A:H,8,FALSE),D3565)</f>
        <v>2.0246930095245004</v>
      </c>
    </row>
    <row r="3566" spans="1:12" x14ac:dyDescent="0.3">
      <c r="A3566" t="s">
        <v>9288</v>
      </c>
      <c r="B3566" t="s">
        <v>7220</v>
      </c>
      <c r="C3566" t="s">
        <v>5367</v>
      </c>
      <c r="D3566" s="3">
        <v>8</v>
      </c>
      <c r="E3566" s="3" t="s">
        <v>6627</v>
      </c>
      <c r="F3566" s="9">
        <v>45397.763978703682</v>
      </c>
      <c r="G3566" s="9">
        <v>45397.941599999998</v>
      </c>
      <c r="H3566" s="9">
        <v>45398.144534259241</v>
      </c>
      <c r="I3566" s="5" t="str">
        <f>IF(VLOOKUP(B3566, 'Customer Data'!B:C,2,FALSE)='Order Data per SKU'!E3566,"","Different")</f>
        <v>Different</v>
      </c>
      <c r="J3566" s="5">
        <f>VLOOKUP(C3566,'Warehouse Data'!A:G,7,FALSE)</f>
        <v>16.989999999999998</v>
      </c>
      <c r="K3566" s="5">
        <f t="shared" si="55"/>
        <v>135.91999999999999</v>
      </c>
      <c r="L3566" s="15">
        <f>PRODUCT(VLOOKUP(C3566,'Warehouse Data'!A:H,8,FALSE),D3566)</f>
        <v>40.033422466264952</v>
      </c>
    </row>
    <row r="3567" spans="1:12" x14ac:dyDescent="0.3">
      <c r="A3567" t="s">
        <v>9289</v>
      </c>
      <c r="B3567" t="s">
        <v>7066</v>
      </c>
      <c r="C3567" t="s">
        <v>3200</v>
      </c>
      <c r="D3567" s="3">
        <v>2</v>
      </c>
      <c r="E3567" s="3" t="s">
        <v>6636</v>
      </c>
      <c r="F3567" s="9">
        <v>45397.898978703684</v>
      </c>
      <c r="G3567" s="9">
        <v>45397.943700000003</v>
      </c>
      <c r="H3567" s="9">
        <v>45398.032312037016</v>
      </c>
      <c r="I3567" s="5" t="str">
        <f>IF(VLOOKUP(B3567, 'Customer Data'!B:C,2,FALSE)='Order Data per SKU'!E3567,"","Different")</f>
        <v>Different</v>
      </c>
      <c r="J3567" s="5">
        <f>VLOOKUP(C3567,'Warehouse Data'!A:G,7,FALSE)</f>
        <v>12.99</v>
      </c>
      <c r="K3567" s="5">
        <f t="shared" si="55"/>
        <v>25.98</v>
      </c>
      <c r="L3567" s="15">
        <f>PRODUCT(VLOOKUP(C3567,'Warehouse Data'!A:H,8,FALSE),D3567)</f>
        <v>30.01195511330646</v>
      </c>
    </row>
    <row r="3568" spans="1:12" x14ac:dyDescent="0.3">
      <c r="A3568" t="s">
        <v>9289</v>
      </c>
      <c r="B3568" t="s">
        <v>7066</v>
      </c>
      <c r="C3568" t="s">
        <v>3209</v>
      </c>
      <c r="D3568" s="3">
        <v>2</v>
      </c>
      <c r="E3568" s="3" t="s">
        <v>6636</v>
      </c>
      <c r="F3568" s="9">
        <v>45397.898978703684</v>
      </c>
      <c r="G3568" s="9">
        <v>45397.916499999999</v>
      </c>
      <c r="H3568" s="9">
        <v>45398.032312037016</v>
      </c>
      <c r="I3568" s="5" t="str">
        <f>IF(VLOOKUP(B3568, 'Customer Data'!B:C,2,FALSE)='Order Data per SKU'!E3568,"","Different")</f>
        <v>Different</v>
      </c>
      <c r="J3568" s="5">
        <f>VLOOKUP(C3568,'Warehouse Data'!A:G,7,FALSE)</f>
        <v>82.99</v>
      </c>
      <c r="K3568" s="5">
        <f t="shared" si="55"/>
        <v>165.98</v>
      </c>
      <c r="L3568" s="15">
        <f>PRODUCT(VLOOKUP(C3568,'Warehouse Data'!A:H,8,FALSE),D3568)</f>
        <v>2.4068465092053009</v>
      </c>
    </row>
    <row r="3569" spans="1:12" x14ac:dyDescent="0.3">
      <c r="A3569" t="s">
        <v>9290</v>
      </c>
      <c r="B3569" t="s">
        <v>6816</v>
      </c>
      <c r="C3569" t="s">
        <v>5898</v>
      </c>
      <c r="D3569" s="3">
        <v>5</v>
      </c>
      <c r="E3569" s="3" t="s">
        <v>6666</v>
      </c>
      <c r="F3569" s="9">
        <v>45398.381978703685</v>
      </c>
      <c r="G3569" s="9">
        <v>45399.169000000002</v>
      </c>
      <c r="H3569" s="9">
        <v>45399.213923148127</v>
      </c>
      <c r="I3569" s="5" t="str">
        <f>IF(VLOOKUP(B3569, 'Customer Data'!B:C,2,FALSE)='Order Data per SKU'!E3569,"","Different")</f>
        <v/>
      </c>
      <c r="J3569" s="5">
        <f>VLOOKUP(C3569,'Warehouse Data'!A:G,7,FALSE)</f>
        <v>199.99</v>
      </c>
      <c r="K3569" s="5">
        <f t="shared" si="55"/>
        <v>999.95</v>
      </c>
      <c r="L3569" s="15">
        <f>PRODUCT(VLOOKUP(C3569,'Warehouse Data'!A:H,8,FALSE),D3569)</f>
        <v>40.01343953125604</v>
      </c>
    </row>
    <row r="3570" spans="1:12" x14ac:dyDescent="0.3">
      <c r="A3570" t="s">
        <v>9290</v>
      </c>
      <c r="B3570" t="s">
        <v>6816</v>
      </c>
      <c r="C3570" t="s">
        <v>5908</v>
      </c>
      <c r="D3570" s="3">
        <v>5</v>
      </c>
      <c r="E3570" s="3" t="s">
        <v>6666</v>
      </c>
      <c r="F3570" s="9">
        <v>45398.381978703685</v>
      </c>
      <c r="G3570" s="9">
        <v>45398.681900000003</v>
      </c>
      <c r="H3570" s="9">
        <v>45399.213923148127</v>
      </c>
      <c r="I3570" s="5" t="str">
        <f>IF(VLOOKUP(B3570, 'Customer Data'!B:C,2,FALSE)='Order Data per SKU'!E3570,"","Different")</f>
        <v/>
      </c>
      <c r="J3570" s="5">
        <f>VLOOKUP(C3570,'Warehouse Data'!A:G,7,FALSE)</f>
        <v>99.99</v>
      </c>
      <c r="K3570" s="5">
        <f t="shared" si="55"/>
        <v>499.95</v>
      </c>
      <c r="L3570" s="15">
        <f>PRODUCT(VLOOKUP(C3570,'Warehouse Data'!A:H,8,FALSE),D3570)</f>
        <v>12.521448568764908</v>
      </c>
    </row>
    <row r="3571" spans="1:12" x14ac:dyDescent="0.3">
      <c r="A3571" t="s">
        <v>9291</v>
      </c>
      <c r="B3571" t="s">
        <v>6733</v>
      </c>
      <c r="C3571" t="s">
        <v>4169</v>
      </c>
      <c r="D3571" s="3">
        <v>4</v>
      </c>
      <c r="E3571" s="3" t="s">
        <v>6623</v>
      </c>
      <c r="F3571" s="9">
        <v>45398.693978703683</v>
      </c>
      <c r="G3571" s="9">
        <v>45398.789499999999</v>
      </c>
      <c r="H3571" s="9">
        <v>45399.232173148128</v>
      </c>
      <c r="I3571" s="5" t="str">
        <f>IF(VLOOKUP(B3571, 'Customer Data'!B:C,2,FALSE)='Order Data per SKU'!E3571,"","Different")</f>
        <v/>
      </c>
      <c r="J3571" s="5">
        <f>VLOOKUP(C3571,'Warehouse Data'!A:G,7,FALSE)</f>
        <v>29.99</v>
      </c>
      <c r="K3571" s="5">
        <f t="shared" si="55"/>
        <v>119.96</v>
      </c>
      <c r="L3571" s="15">
        <f>PRODUCT(VLOOKUP(C3571,'Warehouse Data'!A:H,8,FALSE),D3571)</f>
        <v>2.0080476005089154</v>
      </c>
    </row>
    <row r="3572" spans="1:12" x14ac:dyDescent="0.3">
      <c r="A3572" t="s">
        <v>9292</v>
      </c>
      <c r="B3572" t="s">
        <v>7155</v>
      </c>
      <c r="C3572" t="s">
        <v>4945</v>
      </c>
      <c r="D3572" s="3">
        <v>5</v>
      </c>
      <c r="E3572" s="3" t="s">
        <v>6650</v>
      </c>
      <c r="F3572" s="9">
        <v>45398.810978703681</v>
      </c>
      <c r="G3572" s="9">
        <v>45399.281799999997</v>
      </c>
      <c r="H3572" s="9">
        <v>45399.739450925903</v>
      </c>
      <c r="I3572" s="5" t="str">
        <f>IF(VLOOKUP(B3572, 'Customer Data'!B:C,2,FALSE)='Order Data per SKU'!E3572,"","Different")</f>
        <v/>
      </c>
      <c r="J3572" s="5">
        <f>VLOOKUP(C3572,'Warehouse Data'!A:G,7,FALSE)</f>
        <v>10.99</v>
      </c>
      <c r="K3572" s="5">
        <f t="shared" si="55"/>
        <v>54.95</v>
      </c>
      <c r="L3572" s="15">
        <f>PRODUCT(VLOOKUP(C3572,'Warehouse Data'!A:H,8,FALSE),D3572)</f>
        <v>2.0166117240209545</v>
      </c>
    </row>
    <row r="3573" spans="1:12" x14ac:dyDescent="0.3">
      <c r="A3573" t="s">
        <v>9292</v>
      </c>
      <c r="B3573" t="s">
        <v>7155</v>
      </c>
      <c r="C3573" t="s">
        <v>4713</v>
      </c>
      <c r="D3573" s="3">
        <v>5</v>
      </c>
      <c r="E3573" s="3" t="s">
        <v>6650</v>
      </c>
      <c r="F3573" s="9">
        <v>45398.810978703681</v>
      </c>
      <c r="G3573" s="9">
        <v>45399.530899999998</v>
      </c>
      <c r="H3573" s="9">
        <v>45399.739450925903</v>
      </c>
      <c r="I3573" s="5" t="str">
        <f>IF(VLOOKUP(B3573, 'Customer Data'!B:C,2,FALSE)='Order Data per SKU'!E3573,"","Different")</f>
        <v/>
      </c>
      <c r="J3573" s="5">
        <f>VLOOKUP(C3573,'Warehouse Data'!A:G,7,FALSE)</f>
        <v>15.99</v>
      </c>
      <c r="K3573" s="5">
        <f t="shared" si="55"/>
        <v>79.95</v>
      </c>
      <c r="L3573" s="15">
        <f>PRODUCT(VLOOKUP(C3573,'Warehouse Data'!A:H,8,FALSE),D3573)</f>
        <v>20.040344186492828</v>
      </c>
    </row>
    <row r="3574" spans="1:12" x14ac:dyDescent="0.3">
      <c r="A3574" t="s">
        <v>9293</v>
      </c>
      <c r="B3574" t="s">
        <v>6808</v>
      </c>
      <c r="C3574" t="s">
        <v>5981</v>
      </c>
      <c r="D3574" s="3">
        <v>5</v>
      </c>
      <c r="E3574" s="3" t="s">
        <v>6666</v>
      </c>
      <c r="F3574" s="9">
        <v>45399.024978703681</v>
      </c>
      <c r="G3574" s="9">
        <v>45399.138800000001</v>
      </c>
      <c r="H3574" s="9">
        <v>45399.1534509259</v>
      </c>
      <c r="I3574" s="5" t="str">
        <f>IF(VLOOKUP(B3574, 'Customer Data'!B:C,2,FALSE)='Order Data per SKU'!E3574,"","Different")</f>
        <v/>
      </c>
      <c r="J3574" s="5">
        <f>VLOOKUP(C3574,'Warehouse Data'!A:G,7,FALSE)</f>
        <v>199.99</v>
      </c>
      <c r="K3574" s="5">
        <f t="shared" si="55"/>
        <v>999.95</v>
      </c>
      <c r="L3574" s="15">
        <f>PRODUCT(VLOOKUP(C3574,'Warehouse Data'!A:H,8,FALSE),D3574)</f>
        <v>3.0061590637963658</v>
      </c>
    </row>
    <row r="3575" spans="1:12" x14ac:dyDescent="0.3">
      <c r="A3575" t="s">
        <v>9294</v>
      </c>
      <c r="B3575" t="s">
        <v>6928</v>
      </c>
      <c r="C3575" t="s">
        <v>3364</v>
      </c>
      <c r="D3575" s="3">
        <v>8</v>
      </c>
      <c r="E3575" s="3" t="s">
        <v>6631</v>
      </c>
      <c r="F3575" s="9">
        <v>45399.172978703682</v>
      </c>
      <c r="G3575" s="9">
        <v>45399.555699999997</v>
      </c>
      <c r="H3575" s="9">
        <v>45399.828534259235</v>
      </c>
      <c r="I3575" s="5" t="str">
        <f>IF(VLOOKUP(B3575, 'Customer Data'!B:C,2,FALSE)='Order Data per SKU'!E3575,"","Different")</f>
        <v/>
      </c>
      <c r="J3575" s="5">
        <f>VLOOKUP(C3575,'Warehouse Data'!A:G,7,FALSE)</f>
        <v>49.99</v>
      </c>
      <c r="K3575" s="5">
        <f t="shared" si="55"/>
        <v>399.92</v>
      </c>
      <c r="L3575" s="15">
        <f>PRODUCT(VLOOKUP(C3575,'Warehouse Data'!A:H,8,FALSE),D3575)</f>
        <v>4.0573977924879694</v>
      </c>
    </row>
    <row r="3576" spans="1:12" x14ac:dyDescent="0.3">
      <c r="A3576" t="s">
        <v>9295</v>
      </c>
      <c r="B3576" t="s">
        <v>6951</v>
      </c>
      <c r="C3576" t="s">
        <v>3302</v>
      </c>
      <c r="D3576" s="3">
        <v>6</v>
      </c>
      <c r="E3576" s="3" t="s">
        <v>6663</v>
      </c>
      <c r="F3576" s="9">
        <v>45399.451978703684</v>
      </c>
      <c r="G3576" s="9">
        <v>45399.803800000002</v>
      </c>
      <c r="H3576" s="9">
        <v>45399.811006481461</v>
      </c>
      <c r="I3576" s="5" t="str">
        <f>IF(VLOOKUP(B3576, 'Customer Data'!B:C,2,FALSE)='Order Data per SKU'!E3576,"","Different")</f>
        <v/>
      </c>
      <c r="J3576" s="5">
        <f>VLOOKUP(C3576,'Warehouse Data'!A:G,7,FALSE)</f>
        <v>56.99</v>
      </c>
      <c r="K3576" s="5">
        <f t="shared" si="55"/>
        <v>341.94</v>
      </c>
      <c r="L3576" s="15">
        <f>PRODUCT(VLOOKUP(C3576,'Warehouse Data'!A:H,8,FALSE),D3576)</f>
        <v>72.031790989185239</v>
      </c>
    </row>
    <row r="3577" spans="1:12" x14ac:dyDescent="0.3">
      <c r="A3577" t="s">
        <v>9295</v>
      </c>
      <c r="B3577" t="s">
        <v>6951</v>
      </c>
      <c r="C3577" t="s">
        <v>4880</v>
      </c>
      <c r="D3577" s="3">
        <v>8</v>
      </c>
      <c r="E3577" s="3" t="s">
        <v>6663</v>
      </c>
      <c r="F3577" s="9">
        <v>45399.451978703684</v>
      </c>
      <c r="G3577" s="9">
        <v>45399.472600000001</v>
      </c>
      <c r="H3577" s="9">
        <v>45399.811006481461</v>
      </c>
      <c r="I3577" s="5" t="str">
        <f>IF(VLOOKUP(B3577, 'Customer Data'!B:C,2,FALSE)='Order Data per SKU'!E3577,"","Different")</f>
        <v/>
      </c>
      <c r="J3577" s="5">
        <f>VLOOKUP(C3577,'Warehouse Data'!A:G,7,FALSE)</f>
        <v>11.99</v>
      </c>
      <c r="K3577" s="5">
        <f t="shared" si="55"/>
        <v>95.92</v>
      </c>
      <c r="L3577" s="15">
        <f>PRODUCT(VLOOKUP(C3577,'Warehouse Data'!A:H,8,FALSE),D3577)</f>
        <v>0.84162556376594233</v>
      </c>
    </row>
    <row r="3578" spans="1:12" x14ac:dyDescent="0.3">
      <c r="A3578" t="s">
        <v>9296</v>
      </c>
      <c r="B3578" t="s">
        <v>6882</v>
      </c>
      <c r="C3578" t="s">
        <v>3008</v>
      </c>
      <c r="D3578" s="3">
        <v>5</v>
      </c>
      <c r="E3578" s="3" t="s">
        <v>6661</v>
      </c>
      <c r="F3578" s="9">
        <v>45399.718978703684</v>
      </c>
      <c r="G3578" s="9">
        <v>45399.938000000002</v>
      </c>
      <c r="H3578" s="9">
        <v>45400.284256481464</v>
      </c>
      <c r="I3578" s="5" t="str">
        <f>IF(VLOOKUP(B3578, 'Customer Data'!B:C,2,FALSE)='Order Data per SKU'!E3578,"","Different")</f>
        <v/>
      </c>
      <c r="J3578" s="5">
        <f>VLOOKUP(C3578,'Warehouse Data'!A:G,7,FALSE)</f>
        <v>34.99</v>
      </c>
      <c r="K3578" s="5">
        <f t="shared" si="55"/>
        <v>174.95000000000002</v>
      </c>
      <c r="L3578" s="15">
        <f>PRODUCT(VLOOKUP(C3578,'Warehouse Data'!A:H,8,FALSE),D3578)</f>
        <v>25.010570337892133</v>
      </c>
    </row>
    <row r="3579" spans="1:12" x14ac:dyDescent="0.3">
      <c r="A3579" t="s">
        <v>9297</v>
      </c>
      <c r="B3579" t="s">
        <v>7198</v>
      </c>
      <c r="C3579" t="s">
        <v>4977</v>
      </c>
      <c r="D3579" s="3">
        <v>7</v>
      </c>
      <c r="E3579" s="3" t="s">
        <v>6661</v>
      </c>
      <c r="F3579" s="9">
        <v>45399.743978703686</v>
      </c>
      <c r="G3579" s="9">
        <v>45400.399100000002</v>
      </c>
      <c r="H3579" s="9">
        <v>45400.55231203702</v>
      </c>
      <c r="I3579" s="5" t="str">
        <f>IF(VLOOKUP(B3579, 'Customer Data'!B:C,2,FALSE)='Order Data per SKU'!E3579,"","Different")</f>
        <v/>
      </c>
      <c r="J3579" s="5">
        <f>VLOOKUP(C3579,'Warehouse Data'!A:G,7,FALSE)</f>
        <v>10.99</v>
      </c>
      <c r="K3579" s="5">
        <f t="shared" si="55"/>
        <v>76.930000000000007</v>
      </c>
      <c r="L3579" s="15">
        <f>PRODUCT(VLOOKUP(C3579,'Warehouse Data'!A:H,8,FALSE),D3579)</f>
        <v>2.8585837292511256</v>
      </c>
    </row>
    <row r="3580" spans="1:12" x14ac:dyDescent="0.3">
      <c r="A3580" t="s">
        <v>9297</v>
      </c>
      <c r="B3580" t="s">
        <v>7198</v>
      </c>
      <c r="C3580" t="s">
        <v>3724</v>
      </c>
      <c r="D3580" s="3">
        <v>7</v>
      </c>
      <c r="E3580" s="3" t="s">
        <v>6661</v>
      </c>
      <c r="F3580" s="9">
        <v>45399.743978703686</v>
      </c>
      <c r="G3580" s="9">
        <v>45399.993999999999</v>
      </c>
      <c r="H3580" s="9">
        <v>45400.55231203702</v>
      </c>
      <c r="I3580" s="5" t="str">
        <f>IF(VLOOKUP(B3580, 'Customer Data'!B:C,2,FALSE)='Order Data per SKU'!E3580,"","Different")</f>
        <v/>
      </c>
      <c r="J3580" s="5">
        <f>VLOOKUP(C3580,'Warehouse Data'!A:G,7,FALSE)</f>
        <v>15.99</v>
      </c>
      <c r="K3580" s="5">
        <f t="shared" si="55"/>
        <v>111.93</v>
      </c>
      <c r="L3580" s="15">
        <f>PRODUCT(VLOOKUP(C3580,'Warehouse Data'!A:H,8,FALSE),D3580)</f>
        <v>21.047722903863896</v>
      </c>
    </row>
    <row r="3581" spans="1:12" x14ac:dyDescent="0.3">
      <c r="A3581" t="s">
        <v>9297</v>
      </c>
      <c r="B3581" t="s">
        <v>7198</v>
      </c>
      <c r="C3581" t="s">
        <v>4024</v>
      </c>
      <c r="D3581" s="3">
        <v>7</v>
      </c>
      <c r="E3581" s="3" t="s">
        <v>6661</v>
      </c>
      <c r="F3581" s="9">
        <v>45399.743978703686</v>
      </c>
      <c r="G3581" s="9">
        <v>45400.309300000001</v>
      </c>
      <c r="H3581" s="9">
        <v>45400.55231203702</v>
      </c>
      <c r="I3581" s="5" t="str">
        <f>IF(VLOOKUP(B3581, 'Customer Data'!B:C,2,FALSE)='Order Data per SKU'!E3581,"","Different")</f>
        <v/>
      </c>
      <c r="J3581" s="5">
        <f>VLOOKUP(C3581,'Warehouse Data'!A:G,7,FALSE)</f>
        <v>59.99</v>
      </c>
      <c r="K3581" s="5">
        <f t="shared" si="55"/>
        <v>419.93</v>
      </c>
      <c r="L3581" s="15">
        <f>PRODUCT(VLOOKUP(C3581,'Warehouse Data'!A:H,8,FALSE),D3581)</f>
        <v>154.06938623197149</v>
      </c>
    </row>
    <row r="3582" spans="1:12" x14ac:dyDescent="0.3">
      <c r="A3582" t="s">
        <v>9298</v>
      </c>
      <c r="B3582" t="s">
        <v>6952</v>
      </c>
      <c r="C3582" t="s">
        <v>5536</v>
      </c>
      <c r="D3582" s="3">
        <v>5</v>
      </c>
      <c r="E3582" s="3" t="s">
        <v>6656</v>
      </c>
      <c r="F3582" s="9">
        <v>45400.191978703682</v>
      </c>
      <c r="G3582" s="9">
        <v>45400.250699999997</v>
      </c>
      <c r="H3582" s="9">
        <v>45400.814895370349</v>
      </c>
      <c r="I3582" s="5" t="str">
        <f>IF(VLOOKUP(B3582, 'Customer Data'!B:C,2,FALSE)='Order Data per SKU'!E3582,"","Different")</f>
        <v/>
      </c>
      <c r="J3582" s="5">
        <f>VLOOKUP(C3582,'Warehouse Data'!A:G,7,FALSE)</f>
        <v>49.99</v>
      </c>
      <c r="K3582" s="5">
        <f t="shared" si="55"/>
        <v>249.95000000000002</v>
      </c>
      <c r="L3582" s="15">
        <f>PRODUCT(VLOOKUP(C3582,'Warehouse Data'!A:H,8,FALSE),D3582)</f>
        <v>25.015503404691962</v>
      </c>
    </row>
    <row r="3583" spans="1:12" x14ac:dyDescent="0.3">
      <c r="A3583" t="s">
        <v>9299</v>
      </c>
      <c r="B3583" t="s">
        <v>6738</v>
      </c>
      <c r="C3583" t="s">
        <v>4423</v>
      </c>
      <c r="D3583" s="3">
        <v>6</v>
      </c>
      <c r="E3583" s="3" t="s">
        <v>6661</v>
      </c>
      <c r="F3583" s="9">
        <v>45400.348978703681</v>
      </c>
      <c r="G3583" s="9">
        <v>45400.368900000001</v>
      </c>
      <c r="H3583" s="9">
        <v>45400.648978703684</v>
      </c>
      <c r="I3583" s="5" t="str">
        <f>IF(VLOOKUP(B3583, 'Customer Data'!B:C,2,FALSE)='Order Data per SKU'!E3583,"","Different")</f>
        <v/>
      </c>
      <c r="J3583" s="5">
        <f>VLOOKUP(C3583,'Warehouse Data'!A:G,7,FALSE)</f>
        <v>11.99</v>
      </c>
      <c r="K3583" s="5">
        <f t="shared" si="55"/>
        <v>71.94</v>
      </c>
      <c r="L3583" s="15">
        <f>PRODUCT(VLOOKUP(C3583,'Warehouse Data'!A:H,8,FALSE),D3583)</f>
        <v>18.02496385318301</v>
      </c>
    </row>
    <row r="3584" spans="1:12" x14ac:dyDescent="0.3">
      <c r="A3584" t="s">
        <v>9299</v>
      </c>
      <c r="B3584" t="s">
        <v>6738</v>
      </c>
      <c r="C3584" t="s">
        <v>4044</v>
      </c>
      <c r="D3584" s="3">
        <v>6</v>
      </c>
      <c r="E3584" s="3" t="s">
        <v>6661</v>
      </c>
      <c r="F3584" s="9">
        <v>45400.348978703681</v>
      </c>
      <c r="G3584" s="9">
        <v>45400.459499999997</v>
      </c>
      <c r="H3584" s="9">
        <v>45400.648978703684</v>
      </c>
      <c r="I3584" s="5" t="str">
        <f>IF(VLOOKUP(B3584, 'Customer Data'!B:C,2,FALSE)='Order Data per SKU'!E3584,"","Different")</f>
        <v/>
      </c>
      <c r="J3584" s="5">
        <f>VLOOKUP(C3584,'Warehouse Data'!A:G,7,FALSE)</f>
        <v>29.99</v>
      </c>
      <c r="K3584" s="5">
        <f t="shared" si="55"/>
        <v>179.94</v>
      </c>
      <c r="L3584" s="15">
        <f>PRODUCT(VLOOKUP(C3584,'Warehouse Data'!A:H,8,FALSE),D3584)</f>
        <v>1.2305021197943811</v>
      </c>
    </row>
    <row r="3585" spans="1:12" x14ac:dyDescent="0.3">
      <c r="A3585" t="s">
        <v>9299</v>
      </c>
      <c r="B3585" t="s">
        <v>6738</v>
      </c>
      <c r="C3585" t="s">
        <v>5066</v>
      </c>
      <c r="D3585" s="3">
        <v>2</v>
      </c>
      <c r="E3585" s="3" t="s">
        <v>6661</v>
      </c>
      <c r="F3585" s="9">
        <v>45400.348978703681</v>
      </c>
      <c r="G3585" s="9">
        <v>45400.359299999996</v>
      </c>
      <c r="H3585" s="9">
        <v>45400.648978703684</v>
      </c>
      <c r="I3585" s="5" t="str">
        <f>IF(VLOOKUP(B3585, 'Customer Data'!B:C,2,FALSE)='Order Data per SKU'!E3585,"","Different")</f>
        <v/>
      </c>
      <c r="J3585" s="5">
        <f>VLOOKUP(C3585,'Warehouse Data'!A:G,7,FALSE)</f>
        <v>17.989999999999998</v>
      </c>
      <c r="K3585" s="5">
        <f t="shared" si="55"/>
        <v>35.979999999999997</v>
      </c>
      <c r="L3585" s="15">
        <f>PRODUCT(VLOOKUP(C3585,'Warehouse Data'!A:H,8,FALSE),D3585)</f>
        <v>2.0009370108444808</v>
      </c>
    </row>
    <row r="3586" spans="1:12" x14ac:dyDescent="0.3">
      <c r="A3586" t="s">
        <v>9300</v>
      </c>
      <c r="B3586" t="s">
        <v>7183</v>
      </c>
      <c r="C3586" t="s">
        <v>3158</v>
      </c>
      <c r="D3586" s="3">
        <v>4</v>
      </c>
      <c r="E3586" s="3" t="s">
        <v>6663</v>
      </c>
      <c r="F3586" s="9">
        <v>45400.486978703681</v>
      </c>
      <c r="G3586" s="9">
        <v>45401.027800000003</v>
      </c>
      <c r="H3586" s="9">
        <v>45401.450173148121</v>
      </c>
      <c r="I3586" s="5" t="str">
        <f>IF(VLOOKUP(B3586, 'Customer Data'!B:C,2,FALSE)='Order Data per SKU'!E3586,"","Different")</f>
        <v>Different</v>
      </c>
      <c r="J3586" s="5">
        <f>VLOOKUP(C3586,'Warehouse Data'!A:G,7,FALSE)</f>
        <v>49.99</v>
      </c>
      <c r="K3586" s="5">
        <f t="shared" si="55"/>
        <v>199.96</v>
      </c>
      <c r="L3586" s="15">
        <f>PRODUCT(VLOOKUP(C3586,'Warehouse Data'!A:H,8,FALSE),D3586)</f>
        <v>20.026257744040457</v>
      </c>
    </row>
    <row r="3587" spans="1:12" x14ac:dyDescent="0.3">
      <c r="A3587" t="s">
        <v>9301</v>
      </c>
      <c r="B3587" t="s">
        <v>6911</v>
      </c>
      <c r="C3587" t="s">
        <v>4596</v>
      </c>
      <c r="D3587" s="3">
        <v>8</v>
      </c>
      <c r="E3587" s="3" t="s">
        <v>6623</v>
      </c>
      <c r="F3587" s="9">
        <v>45400.839978703683</v>
      </c>
      <c r="G3587" s="9">
        <v>45400.845699999998</v>
      </c>
      <c r="H3587" s="9">
        <v>45400.846923148129</v>
      </c>
      <c r="I3587" s="5" t="str">
        <f>IF(VLOOKUP(B3587, 'Customer Data'!B:C,2,FALSE)='Order Data per SKU'!E3587,"","Different")</f>
        <v/>
      </c>
      <c r="J3587" s="5">
        <f>VLOOKUP(C3587,'Warehouse Data'!A:G,7,FALSE)</f>
        <v>10.99</v>
      </c>
      <c r="K3587" s="5">
        <f t="shared" si="55"/>
        <v>87.92</v>
      </c>
      <c r="L3587" s="15">
        <f>PRODUCT(VLOOKUP(C3587,'Warehouse Data'!A:H,8,FALSE),D3587)</f>
        <v>2.4739672248161391</v>
      </c>
    </row>
    <row r="3588" spans="1:12" x14ac:dyDescent="0.3">
      <c r="A3588" t="s">
        <v>9301</v>
      </c>
      <c r="B3588" t="s">
        <v>6911</v>
      </c>
      <c r="C3588" t="s">
        <v>4582</v>
      </c>
      <c r="D3588" s="3">
        <v>4</v>
      </c>
      <c r="E3588" s="3" t="s">
        <v>6623</v>
      </c>
      <c r="F3588" s="9">
        <v>45400.839978703683</v>
      </c>
      <c r="G3588" s="9">
        <v>45400.841800000002</v>
      </c>
      <c r="H3588" s="9">
        <v>45400.846923148129</v>
      </c>
      <c r="I3588" s="5" t="str">
        <f>IF(VLOOKUP(B3588, 'Customer Data'!B:C,2,FALSE)='Order Data per SKU'!E3588,"","Different")</f>
        <v/>
      </c>
      <c r="J3588" s="5">
        <f>VLOOKUP(C3588,'Warehouse Data'!A:G,7,FALSE)</f>
        <v>11.99</v>
      </c>
      <c r="K3588" s="5">
        <f t="shared" ref="K3588:K3651" si="56">J3588*D3588</f>
        <v>47.96</v>
      </c>
      <c r="L3588" s="15">
        <f>PRODUCT(VLOOKUP(C3588,'Warehouse Data'!A:H,8,FALSE),D3588)</f>
        <v>92.024870877061929</v>
      </c>
    </row>
    <row r="3589" spans="1:12" x14ac:dyDescent="0.3">
      <c r="A3589" t="s">
        <v>9302</v>
      </c>
      <c r="B3589" t="s">
        <v>7038</v>
      </c>
      <c r="C3589" t="s">
        <v>4778</v>
      </c>
      <c r="D3589" s="3">
        <v>6</v>
      </c>
      <c r="E3589" s="3" t="s">
        <v>6650</v>
      </c>
      <c r="F3589" s="9">
        <v>45401.313978703685</v>
      </c>
      <c r="G3589" s="9">
        <v>45401.6175</v>
      </c>
      <c r="H3589" s="9">
        <v>45401.898700925907</v>
      </c>
      <c r="I3589" s="5" t="str">
        <f>IF(VLOOKUP(B3589, 'Customer Data'!B:C,2,FALSE)='Order Data per SKU'!E3589,"","Different")</f>
        <v/>
      </c>
      <c r="J3589" s="5">
        <f>VLOOKUP(C3589,'Warehouse Data'!A:G,7,FALSE)</f>
        <v>9.99</v>
      </c>
      <c r="K3589" s="5">
        <f t="shared" si="56"/>
        <v>59.94</v>
      </c>
      <c r="L3589" s="15">
        <f>PRODUCT(VLOOKUP(C3589,'Warehouse Data'!A:H,8,FALSE),D3589)</f>
        <v>1.5470360653364301</v>
      </c>
    </row>
    <row r="3590" spans="1:12" x14ac:dyDescent="0.3">
      <c r="A3590" t="s">
        <v>9302</v>
      </c>
      <c r="B3590" t="s">
        <v>7038</v>
      </c>
      <c r="C3590" t="s">
        <v>5281</v>
      </c>
      <c r="D3590" s="3">
        <v>3</v>
      </c>
      <c r="E3590" s="3" t="s">
        <v>6650</v>
      </c>
      <c r="F3590" s="9">
        <v>45401.313978703685</v>
      </c>
      <c r="G3590" s="9">
        <v>45401.58</v>
      </c>
      <c r="H3590" s="9">
        <v>45401.898700925907</v>
      </c>
      <c r="I3590" s="5" t="str">
        <f>IF(VLOOKUP(B3590, 'Customer Data'!B:C,2,FALSE)='Order Data per SKU'!E3590,"","Different")</f>
        <v/>
      </c>
      <c r="J3590" s="5">
        <f>VLOOKUP(C3590,'Warehouse Data'!A:G,7,FALSE)</f>
        <v>30.99</v>
      </c>
      <c r="K3590" s="5">
        <f t="shared" si="56"/>
        <v>92.97</v>
      </c>
      <c r="L3590" s="15">
        <f>PRODUCT(VLOOKUP(C3590,'Warehouse Data'!A:H,8,FALSE),D3590)</f>
        <v>24.015407758881651</v>
      </c>
    </row>
    <row r="3591" spans="1:12" x14ac:dyDescent="0.3">
      <c r="A3591" t="s">
        <v>9302</v>
      </c>
      <c r="B3591" t="s">
        <v>7038</v>
      </c>
      <c r="C3591" t="s">
        <v>3915</v>
      </c>
      <c r="D3591" s="3">
        <v>3</v>
      </c>
      <c r="E3591" s="3" t="s">
        <v>6650</v>
      </c>
      <c r="F3591" s="9">
        <v>45401.313978703685</v>
      </c>
      <c r="G3591" s="9">
        <v>45401.823499999999</v>
      </c>
      <c r="H3591" s="9">
        <v>45401.898700925907</v>
      </c>
      <c r="I3591" s="5" t="str">
        <f>IF(VLOOKUP(B3591, 'Customer Data'!B:C,2,FALSE)='Order Data per SKU'!E3591,"","Different")</f>
        <v/>
      </c>
      <c r="J3591" s="5">
        <f>VLOOKUP(C3591,'Warehouse Data'!A:G,7,FALSE)</f>
        <v>64.989999999999995</v>
      </c>
      <c r="K3591" s="5">
        <f t="shared" si="56"/>
        <v>194.96999999999997</v>
      </c>
      <c r="L3591" s="15">
        <f>PRODUCT(VLOOKUP(C3591,'Warehouse Data'!A:H,8,FALSE),D3591)</f>
        <v>1.5199148957384099</v>
      </c>
    </row>
    <row r="3592" spans="1:12" x14ac:dyDescent="0.3">
      <c r="A3592" t="s">
        <v>9303</v>
      </c>
      <c r="B3592" t="s">
        <v>6832</v>
      </c>
      <c r="C3592" t="s">
        <v>4474</v>
      </c>
      <c r="D3592" s="3">
        <v>2</v>
      </c>
      <c r="E3592" s="3" t="s">
        <v>6658</v>
      </c>
      <c r="F3592" s="9">
        <v>45401.347978703685</v>
      </c>
      <c r="G3592" s="9">
        <v>45401.869500000001</v>
      </c>
      <c r="H3592" s="9">
        <v>45402.232006481463</v>
      </c>
      <c r="I3592" s="5" t="str">
        <f>IF(VLOOKUP(B3592, 'Customer Data'!B:C,2,FALSE)='Order Data per SKU'!E3592,"","Different")</f>
        <v>Different</v>
      </c>
      <c r="J3592" s="5">
        <f>VLOOKUP(C3592,'Warehouse Data'!A:G,7,FALSE)</f>
        <v>11.99</v>
      </c>
      <c r="K3592" s="5">
        <f t="shared" si="56"/>
        <v>23.98</v>
      </c>
      <c r="L3592" s="15">
        <f>PRODUCT(VLOOKUP(C3592,'Warehouse Data'!A:H,8,FALSE),D3592)</f>
        <v>0.21578643691072802</v>
      </c>
    </row>
    <row r="3593" spans="1:12" x14ac:dyDescent="0.3">
      <c r="A3593" t="s">
        <v>9304</v>
      </c>
      <c r="B3593" t="s">
        <v>6871</v>
      </c>
      <c r="C3593" t="s">
        <v>5715</v>
      </c>
      <c r="D3593" s="3">
        <v>3</v>
      </c>
      <c r="E3593" s="3" t="s">
        <v>6661</v>
      </c>
      <c r="F3593" s="9">
        <v>45401.814978703682</v>
      </c>
      <c r="G3593" s="9">
        <v>45401.983699999997</v>
      </c>
      <c r="H3593" s="9">
        <v>45402.16497870368</v>
      </c>
      <c r="I3593" s="5" t="str">
        <f>IF(VLOOKUP(B3593, 'Customer Data'!B:C,2,FALSE)='Order Data per SKU'!E3593,"","Different")</f>
        <v/>
      </c>
      <c r="J3593" s="5">
        <f>VLOOKUP(C3593,'Warehouse Data'!A:G,7,FALSE)</f>
        <v>199.99</v>
      </c>
      <c r="K3593" s="5">
        <f t="shared" si="56"/>
        <v>599.97</v>
      </c>
      <c r="L3593" s="15">
        <f>PRODUCT(VLOOKUP(C3593,'Warehouse Data'!A:H,8,FALSE),D3593)</f>
        <v>0.92144097714269846</v>
      </c>
    </row>
    <row r="3594" spans="1:12" x14ac:dyDescent="0.3">
      <c r="A3594" t="s">
        <v>9304</v>
      </c>
      <c r="B3594" t="s">
        <v>6871</v>
      </c>
      <c r="C3594" t="s">
        <v>4761</v>
      </c>
      <c r="D3594" s="3">
        <v>6</v>
      </c>
      <c r="E3594" s="3" t="s">
        <v>6661</v>
      </c>
      <c r="F3594" s="9">
        <v>45401.814978703682</v>
      </c>
      <c r="G3594" s="9">
        <v>45401.819600000003</v>
      </c>
      <c r="H3594" s="9">
        <v>45402.16497870368</v>
      </c>
      <c r="I3594" s="5" t="str">
        <f>IF(VLOOKUP(B3594, 'Customer Data'!B:C,2,FALSE)='Order Data per SKU'!E3594,"","Different")</f>
        <v/>
      </c>
      <c r="J3594" s="5">
        <f>VLOOKUP(C3594,'Warehouse Data'!A:G,7,FALSE)</f>
        <v>16.989999999999998</v>
      </c>
      <c r="K3594" s="5">
        <f t="shared" si="56"/>
        <v>101.94</v>
      </c>
      <c r="L3594" s="15">
        <f>PRODUCT(VLOOKUP(C3594,'Warehouse Data'!A:H,8,FALSE),D3594)</f>
        <v>1.2321125017126373</v>
      </c>
    </row>
    <row r="3595" spans="1:12" x14ac:dyDescent="0.3">
      <c r="A3595" t="s">
        <v>9304</v>
      </c>
      <c r="B3595" t="s">
        <v>6871</v>
      </c>
      <c r="C3595" t="s">
        <v>4755</v>
      </c>
      <c r="D3595" s="3">
        <v>2</v>
      </c>
      <c r="E3595" s="3" t="s">
        <v>6661</v>
      </c>
      <c r="F3595" s="9">
        <v>45401.814978703682</v>
      </c>
      <c r="G3595" s="9">
        <v>45402.065799999997</v>
      </c>
      <c r="H3595" s="9">
        <v>45402.16497870368</v>
      </c>
      <c r="I3595" s="5" t="str">
        <f>IF(VLOOKUP(B3595, 'Customer Data'!B:C,2,FALSE)='Order Data per SKU'!E3595,"","Different")</f>
        <v/>
      </c>
      <c r="J3595" s="5">
        <f>VLOOKUP(C3595,'Warehouse Data'!A:G,7,FALSE)</f>
        <v>15.99</v>
      </c>
      <c r="K3595" s="5">
        <f t="shared" si="56"/>
        <v>31.98</v>
      </c>
      <c r="L3595" s="15">
        <f>PRODUCT(VLOOKUP(C3595,'Warehouse Data'!A:H,8,FALSE),D3595)</f>
        <v>0.8139688706451198</v>
      </c>
    </row>
    <row r="3596" spans="1:12" x14ac:dyDescent="0.3">
      <c r="A3596" t="s">
        <v>9305</v>
      </c>
      <c r="B3596" t="s">
        <v>7126</v>
      </c>
      <c r="C3596" t="s">
        <v>3337</v>
      </c>
      <c r="D3596" s="3">
        <v>7</v>
      </c>
      <c r="E3596" s="3" t="s">
        <v>6624</v>
      </c>
      <c r="F3596" s="9">
        <v>45402.049978703682</v>
      </c>
      <c r="G3596" s="9">
        <v>45402.102500000001</v>
      </c>
      <c r="H3596" s="9">
        <v>45402.421506481463</v>
      </c>
      <c r="I3596" s="5" t="str">
        <f>IF(VLOOKUP(B3596, 'Customer Data'!B:C,2,FALSE)='Order Data per SKU'!E3596,"","Different")</f>
        <v>Different</v>
      </c>
      <c r="J3596" s="5">
        <f>VLOOKUP(C3596,'Warehouse Data'!A:G,7,FALSE)</f>
        <v>9.99</v>
      </c>
      <c r="K3596" s="5">
        <f t="shared" si="56"/>
        <v>69.930000000000007</v>
      </c>
      <c r="L3596" s="15">
        <f>PRODUCT(VLOOKUP(C3596,'Warehouse Data'!A:H,8,FALSE),D3596)</f>
        <v>35.022267476383924</v>
      </c>
    </row>
    <row r="3597" spans="1:12" x14ac:dyDescent="0.3">
      <c r="A3597" t="s">
        <v>9306</v>
      </c>
      <c r="B3597" t="s">
        <v>7242</v>
      </c>
      <c r="C3597" t="s">
        <v>3262</v>
      </c>
      <c r="D3597" s="3">
        <v>5</v>
      </c>
      <c r="E3597" s="3" t="s">
        <v>6661</v>
      </c>
      <c r="F3597" s="9">
        <v>45402.265978703683</v>
      </c>
      <c r="G3597" s="9">
        <v>45402.403400000003</v>
      </c>
      <c r="H3597" s="9">
        <v>45402.480562037017</v>
      </c>
      <c r="I3597" s="5" t="str">
        <f>IF(VLOOKUP(B3597, 'Customer Data'!B:C,2,FALSE)='Order Data per SKU'!E3597,"","Different")</f>
        <v/>
      </c>
      <c r="J3597" s="5">
        <f>VLOOKUP(C3597,'Warehouse Data'!A:G,7,FALSE)</f>
        <v>39.99</v>
      </c>
      <c r="K3597" s="5">
        <f t="shared" si="56"/>
        <v>199.95000000000002</v>
      </c>
      <c r="L3597" s="15">
        <f>PRODUCT(VLOOKUP(C3597,'Warehouse Data'!A:H,8,FALSE),D3597)</f>
        <v>2.0381204269113855</v>
      </c>
    </row>
    <row r="3598" spans="1:12" x14ac:dyDescent="0.3">
      <c r="A3598" t="s">
        <v>9306</v>
      </c>
      <c r="B3598" t="s">
        <v>7242</v>
      </c>
      <c r="C3598" t="s">
        <v>5779</v>
      </c>
      <c r="D3598" s="3">
        <v>4</v>
      </c>
      <c r="E3598" s="3" t="s">
        <v>6661</v>
      </c>
      <c r="F3598" s="9">
        <v>45402.265978703683</v>
      </c>
      <c r="G3598" s="9">
        <v>45402.2909</v>
      </c>
      <c r="H3598" s="9">
        <v>45402.480562037017</v>
      </c>
      <c r="I3598" s="5" t="str">
        <f>IF(VLOOKUP(B3598, 'Customer Data'!B:C,2,FALSE)='Order Data per SKU'!E3598,"","Different")</f>
        <v/>
      </c>
      <c r="J3598" s="5">
        <f>VLOOKUP(C3598,'Warehouse Data'!A:G,7,FALSE)</f>
        <v>149.99</v>
      </c>
      <c r="K3598" s="5">
        <f t="shared" si="56"/>
        <v>599.96</v>
      </c>
      <c r="L3598" s="15">
        <f>PRODUCT(VLOOKUP(C3598,'Warehouse Data'!A:H,8,FALSE),D3598)</f>
        <v>0.43761162970190781</v>
      </c>
    </row>
    <row r="3599" spans="1:12" x14ac:dyDescent="0.3">
      <c r="A3599" t="s">
        <v>9306</v>
      </c>
      <c r="B3599" t="s">
        <v>7242</v>
      </c>
      <c r="C3599" t="s">
        <v>3625</v>
      </c>
      <c r="D3599" s="3">
        <v>4</v>
      </c>
      <c r="E3599" s="3" t="s">
        <v>6661</v>
      </c>
      <c r="F3599" s="9">
        <v>45402.265978703683</v>
      </c>
      <c r="G3599" s="9">
        <v>45402.476999999999</v>
      </c>
      <c r="H3599" s="9">
        <v>45402.480562037017</v>
      </c>
      <c r="I3599" s="5" t="str">
        <f>IF(VLOOKUP(B3599, 'Customer Data'!B:C,2,FALSE)='Order Data per SKU'!E3599,"","Different")</f>
        <v/>
      </c>
      <c r="J3599" s="5">
        <f>VLOOKUP(C3599,'Warehouse Data'!A:G,7,FALSE)</f>
        <v>7.99</v>
      </c>
      <c r="K3599" s="5">
        <f t="shared" si="56"/>
        <v>31.96</v>
      </c>
      <c r="L3599" s="15">
        <f>PRODUCT(VLOOKUP(C3599,'Warehouse Data'!A:H,8,FALSE),D3599)</f>
        <v>20.030581430265535</v>
      </c>
    </row>
    <row r="3600" spans="1:12" x14ac:dyDescent="0.3">
      <c r="A3600" t="s">
        <v>9307</v>
      </c>
      <c r="B3600" t="s">
        <v>7077</v>
      </c>
      <c r="C3600" t="s">
        <v>4112</v>
      </c>
      <c r="D3600" s="3">
        <v>3</v>
      </c>
      <c r="E3600" s="3" t="s">
        <v>6624</v>
      </c>
      <c r="F3600" s="9">
        <v>45402.421978703685</v>
      </c>
      <c r="G3600" s="9">
        <v>45402.637699999999</v>
      </c>
      <c r="H3600" s="9">
        <v>45402.875450925909</v>
      </c>
      <c r="I3600" s="5" t="str">
        <f>IF(VLOOKUP(B3600, 'Customer Data'!B:C,2,FALSE)='Order Data per SKU'!E3600,"","Different")</f>
        <v>Different</v>
      </c>
      <c r="J3600" s="5">
        <f>VLOOKUP(C3600,'Warehouse Data'!A:G,7,FALSE)</f>
        <v>34.99</v>
      </c>
      <c r="K3600" s="5">
        <f t="shared" si="56"/>
        <v>104.97</v>
      </c>
      <c r="L3600" s="15">
        <f>PRODUCT(VLOOKUP(C3600,'Warehouse Data'!A:H,8,FALSE),D3600)</f>
        <v>30.012179922504757</v>
      </c>
    </row>
    <row r="3601" spans="1:12" x14ac:dyDescent="0.3">
      <c r="A3601" t="s">
        <v>9307</v>
      </c>
      <c r="B3601" t="s">
        <v>7077</v>
      </c>
      <c r="C3601" t="s">
        <v>3892</v>
      </c>
      <c r="D3601" s="3">
        <v>7</v>
      </c>
      <c r="E3601" s="3" t="s">
        <v>6624</v>
      </c>
      <c r="F3601" s="9">
        <v>45402.421978703685</v>
      </c>
      <c r="G3601" s="9">
        <v>45402.595399999998</v>
      </c>
      <c r="H3601" s="9">
        <v>45402.875450925909</v>
      </c>
      <c r="I3601" s="5" t="str">
        <f>IF(VLOOKUP(B3601, 'Customer Data'!B:C,2,FALSE)='Order Data per SKU'!E3601,"","Different")</f>
        <v>Different</v>
      </c>
      <c r="J3601" s="5">
        <f>VLOOKUP(C3601,'Warehouse Data'!A:G,7,FALSE)</f>
        <v>12.99</v>
      </c>
      <c r="K3601" s="5">
        <f t="shared" si="56"/>
        <v>90.93</v>
      </c>
      <c r="L3601" s="15">
        <f>PRODUCT(VLOOKUP(C3601,'Warehouse Data'!A:H,8,FALSE),D3601)</f>
        <v>28.068600676685023</v>
      </c>
    </row>
    <row r="3602" spans="1:12" x14ac:dyDescent="0.3">
      <c r="A3602" t="s">
        <v>9308</v>
      </c>
      <c r="B3602" t="s">
        <v>6892</v>
      </c>
      <c r="C3602" t="s">
        <v>4215</v>
      </c>
      <c r="D3602" s="3">
        <v>11</v>
      </c>
      <c r="E3602" s="3" t="s">
        <v>6632</v>
      </c>
      <c r="F3602" s="9">
        <v>45402.801978703683</v>
      </c>
      <c r="G3602" s="9">
        <v>45402.813399999999</v>
      </c>
      <c r="H3602" s="9">
        <v>45403.386700925905</v>
      </c>
      <c r="I3602" s="5" t="str">
        <f>IF(VLOOKUP(B3602, 'Customer Data'!B:C,2,FALSE)='Order Data per SKU'!E3602,"","Different")</f>
        <v/>
      </c>
      <c r="J3602" s="5">
        <f>VLOOKUP(C3602,'Warehouse Data'!A:G,7,FALSE)</f>
        <v>39.99</v>
      </c>
      <c r="K3602" s="5">
        <f t="shared" si="56"/>
        <v>439.89000000000004</v>
      </c>
      <c r="L3602" s="15">
        <f>PRODUCT(VLOOKUP(C3602,'Warehouse Data'!A:H,8,FALSE),D3602)</f>
        <v>3.3271219814326325</v>
      </c>
    </row>
    <row r="3603" spans="1:12" x14ac:dyDescent="0.3">
      <c r="A3603" t="s">
        <v>9308</v>
      </c>
      <c r="B3603" t="s">
        <v>6892</v>
      </c>
      <c r="C3603" t="s">
        <v>3850</v>
      </c>
      <c r="D3603" s="3">
        <v>10</v>
      </c>
      <c r="E3603" s="3" t="s">
        <v>6632</v>
      </c>
      <c r="F3603" s="9">
        <v>45402.801978703683</v>
      </c>
      <c r="G3603" s="9">
        <v>45403.298300000002</v>
      </c>
      <c r="H3603" s="9">
        <v>45403.386700925905</v>
      </c>
      <c r="I3603" s="5" t="str">
        <f>IF(VLOOKUP(B3603, 'Customer Data'!B:C,2,FALSE)='Order Data per SKU'!E3603,"","Different")</f>
        <v/>
      </c>
      <c r="J3603" s="5">
        <f>VLOOKUP(C3603,'Warehouse Data'!A:G,7,FALSE)</f>
        <v>69.989999999999995</v>
      </c>
      <c r="K3603" s="5">
        <f t="shared" si="56"/>
        <v>699.9</v>
      </c>
      <c r="L3603" s="15">
        <f>PRODUCT(VLOOKUP(C3603,'Warehouse Data'!A:H,8,FALSE),D3603)</f>
        <v>2.0808715277517513</v>
      </c>
    </row>
    <row r="3604" spans="1:12" x14ac:dyDescent="0.3">
      <c r="A3604" t="s">
        <v>9309</v>
      </c>
      <c r="B3604" t="s">
        <v>7274</v>
      </c>
      <c r="C3604" t="s">
        <v>4812</v>
      </c>
      <c r="D3604" s="3">
        <v>5</v>
      </c>
      <c r="E3604" s="3" t="s">
        <v>6664</v>
      </c>
      <c r="F3604" s="9">
        <v>45403.288978703684</v>
      </c>
      <c r="G3604" s="9">
        <v>45403.859600000003</v>
      </c>
      <c r="H3604" s="9">
        <v>45403.958423148128</v>
      </c>
      <c r="I3604" s="5" t="str">
        <f>IF(VLOOKUP(B3604, 'Customer Data'!B:C,2,FALSE)='Order Data per SKU'!E3604,"","Different")</f>
        <v/>
      </c>
      <c r="J3604" s="5">
        <f>VLOOKUP(C3604,'Warehouse Data'!A:G,7,FALSE)</f>
        <v>15.99</v>
      </c>
      <c r="K3604" s="5">
        <f t="shared" si="56"/>
        <v>79.95</v>
      </c>
      <c r="L3604" s="15">
        <f>PRODUCT(VLOOKUP(C3604,'Warehouse Data'!A:H,8,FALSE),D3604)</f>
        <v>2.5142145113098135</v>
      </c>
    </row>
    <row r="3605" spans="1:12" x14ac:dyDescent="0.3">
      <c r="A3605" t="s">
        <v>9310</v>
      </c>
      <c r="B3605" t="s">
        <v>6917</v>
      </c>
      <c r="C3605" t="s">
        <v>4958</v>
      </c>
      <c r="D3605" s="3">
        <v>3</v>
      </c>
      <c r="E3605" s="3" t="s">
        <v>6653</v>
      </c>
      <c r="F3605" s="9">
        <v>45403.642978703683</v>
      </c>
      <c r="G3605" s="9">
        <v>45403.717700000001</v>
      </c>
      <c r="H3605" s="9">
        <v>45403.837423148128</v>
      </c>
      <c r="I3605" s="5" t="str">
        <f>IF(VLOOKUP(B3605, 'Customer Data'!B:C,2,FALSE)='Order Data per SKU'!E3605,"","Different")</f>
        <v/>
      </c>
      <c r="J3605" s="5">
        <f>VLOOKUP(C3605,'Warehouse Data'!A:G,7,FALSE)</f>
        <v>4.99</v>
      </c>
      <c r="K3605" s="5">
        <f t="shared" si="56"/>
        <v>14.97</v>
      </c>
      <c r="L3605" s="15">
        <f>PRODUCT(VLOOKUP(C3605,'Warehouse Data'!A:H,8,FALSE),D3605)</f>
        <v>0.31036063078431553</v>
      </c>
    </row>
    <row r="3606" spans="1:12" x14ac:dyDescent="0.3">
      <c r="A3606" t="s">
        <v>9310</v>
      </c>
      <c r="B3606" t="s">
        <v>6917</v>
      </c>
      <c r="C3606" t="s">
        <v>3893</v>
      </c>
      <c r="D3606" s="3">
        <v>3</v>
      </c>
      <c r="E3606" s="3" t="s">
        <v>6653</v>
      </c>
      <c r="F3606" s="9">
        <v>45403.642978703683</v>
      </c>
      <c r="G3606" s="9">
        <v>45403.727099999996</v>
      </c>
      <c r="H3606" s="9">
        <v>45403.837423148128</v>
      </c>
      <c r="I3606" s="5" t="str">
        <f>IF(VLOOKUP(B3606, 'Customer Data'!B:C,2,FALSE)='Order Data per SKU'!E3606,"","Different")</f>
        <v/>
      </c>
      <c r="J3606" s="5">
        <f>VLOOKUP(C3606,'Warehouse Data'!A:G,7,FALSE)</f>
        <v>19.989999999999998</v>
      </c>
      <c r="K3606" s="5">
        <f t="shared" si="56"/>
        <v>59.97</v>
      </c>
      <c r="L3606" s="15">
        <f>PRODUCT(VLOOKUP(C3606,'Warehouse Data'!A:H,8,FALSE),D3606)</f>
        <v>1.2201828449095213</v>
      </c>
    </row>
    <row r="3607" spans="1:12" x14ac:dyDescent="0.3">
      <c r="A3607" t="s">
        <v>9311</v>
      </c>
      <c r="B3607" t="s">
        <v>6974</v>
      </c>
      <c r="C3607" t="s">
        <v>3065</v>
      </c>
      <c r="D3607" s="3">
        <v>1</v>
      </c>
      <c r="E3607" s="3" t="s">
        <v>6627</v>
      </c>
      <c r="F3607" s="9">
        <v>45404.00197870368</v>
      </c>
      <c r="G3607" s="9">
        <v>45404.542000000001</v>
      </c>
      <c r="H3607" s="9">
        <v>45404.783923148127</v>
      </c>
      <c r="I3607" s="5" t="str">
        <f>IF(VLOOKUP(B3607, 'Customer Data'!B:C,2,FALSE)='Order Data per SKU'!E3607,"","Different")</f>
        <v/>
      </c>
      <c r="J3607" s="5">
        <f>VLOOKUP(C3607,'Warehouse Data'!A:G,7,FALSE)</f>
        <v>52.99</v>
      </c>
      <c r="K3607" s="5">
        <f t="shared" si="56"/>
        <v>52.99</v>
      </c>
      <c r="L3607" s="15">
        <f>PRODUCT(VLOOKUP(C3607,'Warehouse Data'!A:H,8,FALSE),D3607)</f>
        <v>5.0016456381433674</v>
      </c>
    </row>
    <row r="3608" spans="1:12" x14ac:dyDescent="0.3">
      <c r="A3608" t="s">
        <v>9311</v>
      </c>
      <c r="B3608" t="s">
        <v>6974</v>
      </c>
      <c r="C3608" t="s">
        <v>3411</v>
      </c>
      <c r="D3608" s="3">
        <v>1</v>
      </c>
      <c r="E3608" s="3" t="s">
        <v>6627</v>
      </c>
      <c r="F3608" s="9">
        <v>45404.00197870368</v>
      </c>
      <c r="G3608" s="9">
        <v>45404.0573</v>
      </c>
      <c r="H3608" s="9">
        <v>45404.783923148127</v>
      </c>
      <c r="I3608" s="5" t="str">
        <f>IF(VLOOKUP(B3608, 'Customer Data'!B:C,2,FALSE)='Order Data per SKU'!E3608,"","Different")</f>
        <v/>
      </c>
      <c r="J3608" s="5">
        <f>VLOOKUP(C3608,'Warehouse Data'!A:G,7,FALSE)</f>
        <v>34.99</v>
      </c>
      <c r="K3608" s="5">
        <f t="shared" si="56"/>
        <v>34.99</v>
      </c>
      <c r="L3608" s="15">
        <f>PRODUCT(VLOOKUP(C3608,'Warehouse Data'!A:H,8,FALSE),D3608)</f>
        <v>0.5069663291455353</v>
      </c>
    </row>
    <row r="3609" spans="1:12" x14ac:dyDescent="0.3">
      <c r="A3609" t="s">
        <v>9311</v>
      </c>
      <c r="B3609" t="s">
        <v>6974</v>
      </c>
      <c r="C3609" t="s">
        <v>3619</v>
      </c>
      <c r="D3609" s="3">
        <v>3</v>
      </c>
      <c r="E3609" s="3" t="s">
        <v>6627</v>
      </c>
      <c r="F3609" s="9">
        <v>45404.00197870368</v>
      </c>
      <c r="G3609" s="9">
        <v>45404.550199999998</v>
      </c>
      <c r="H3609" s="9">
        <v>45404.783923148127</v>
      </c>
      <c r="I3609" s="5" t="str">
        <f>IF(VLOOKUP(B3609, 'Customer Data'!B:C,2,FALSE)='Order Data per SKU'!E3609,"","Different")</f>
        <v/>
      </c>
      <c r="J3609" s="5">
        <f>VLOOKUP(C3609,'Warehouse Data'!A:G,7,FALSE)</f>
        <v>48.99</v>
      </c>
      <c r="K3609" s="5">
        <f t="shared" si="56"/>
        <v>146.97</v>
      </c>
      <c r="L3609" s="15">
        <f>PRODUCT(VLOOKUP(C3609,'Warehouse Data'!A:H,8,FALSE),D3609)</f>
        <v>42.001907584977815</v>
      </c>
    </row>
    <row r="3610" spans="1:12" x14ac:dyDescent="0.3">
      <c r="A3610" t="s">
        <v>9312</v>
      </c>
      <c r="B3610" t="s">
        <v>6918</v>
      </c>
      <c r="C3610" t="s">
        <v>3243</v>
      </c>
      <c r="D3610" s="3">
        <v>3</v>
      </c>
      <c r="E3610" s="3" t="s">
        <v>6636</v>
      </c>
      <c r="F3610" s="9">
        <v>45404.068978703683</v>
      </c>
      <c r="G3610" s="9">
        <v>45404.572399999997</v>
      </c>
      <c r="H3610" s="9">
        <v>45405.034256481464</v>
      </c>
      <c r="I3610" s="5" t="str">
        <f>IF(VLOOKUP(B3610, 'Customer Data'!B:C,2,FALSE)='Order Data per SKU'!E3610,"","Different")</f>
        <v>Different</v>
      </c>
      <c r="J3610" s="5">
        <f>VLOOKUP(C3610,'Warehouse Data'!A:G,7,FALSE)</f>
        <v>7.99</v>
      </c>
      <c r="K3610" s="5">
        <f t="shared" si="56"/>
        <v>23.97</v>
      </c>
      <c r="L3610" s="15">
        <f>PRODUCT(VLOOKUP(C3610,'Warehouse Data'!A:H,8,FALSE),D3610)</f>
        <v>6.0152117443118112</v>
      </c>
    </row>
    <row r="3611" spans="1:12" x14ac:dyDescent="0.3">
      <c r="A3611" t="s">
        <v>9312</v>
      </c>
      <c r="B3611" t="s">
        <v>6918</v>
      </c>
      <c r="C3611" t="s">
        <v>3147</v>
      </c>
      <c r="D3611" s="3">
        <v>2</v>
      </c>
      <c r="E3611" s="3" t="s">
        <v>6636</v>
      </c>
      <c r="F3611" s="9">
        <v>45404.068978703683</v>
      </c>
      <c r="G3611" s="9">
        <v>45404.709699999999</v>
      </c>
      <c r="H3611" s="9">
        <v>45405.034256481464</v>
      </c>
      <c r="I3611" s="5" t="str">
        <f>IF(VLOOKUP(B3611, 'Customer Data'!B:C,2,FALSE)='Order Data per SKU'!E3611,"","Different")</f>
        <v>Different</v>
      </c>
      <c r="J3611" s="5">
        <f>VLOOKUP(C3611,'Warehouse Data'!A:G,7,FALSE)</f>
        <v>49.99</v>
      </c>
      <c r="K3611" s="5">
        <f t="shared" si="56"/>
        <v>99.98</v>
      </c>
      <c r="L3611" s="15">
        <f>PRODUCT(VLOOKUP(C3611,'Warehouse Data'!A:H,8,FALSE),D3611)</f>
        <v>28.008855778513354</v>
      </c>
    </row>
    <row r="3612" spans="1:12" x14ac:dyDescent="0.3">
      <c r="A3612" t="s">
        <v>9313</v>
      </c>
      <c r="B3612" t="s">
        <v>7122</v>
      </c>
      <c r="C3612" t="s">
        <v>4494</v>
      </c>
      <c r="D3612" s="3">
        <v>5</v>
      </c>
      <c r="E3612" s="3" t="s">
        <v>6627</v>
      </c>
      <c r="F3612" s="9">
        <v>45404.477978703682</v>
      </c>
      <c r="G3612" s="9">
        <v>45404.495000000003</v>
      </c>
      <c r="H3612" s="9">
        <v>45405.12658981479</v>
      </c>
      <c r="I3612" s="5" t="str">
        <f>IF(VLOOKUP(B3612, 'Customer Data'!B:C,2,FALSE)='Order Data per SKU'!E3612,"","Different")</f>
        <v>Different</v>
      </c>
      <c r="J3612" s="5">
        <f>VLOOKUP(C3612,'Warehouse Data'!A:G,7,FALSE)</f>
        <v>19.989999999999998</v>
      </c>
      <c r="K3612" s="5">
        <f t="shared" si="56"/>
        <v>99.949999999999989</v>
      </c>
      <c r="L3612" s="15">
        <f>PRODUCT(VLOOKUP(C3612,'Warehouse Data'!A:H,8,FALSE),D3612)</f>
        <v>5.009928880028732</v>
      </c>
    </row>
    <row r="3613" spans="1:12" x14ac:dyDescent="0.3">
      <c r="A3613" t="s">
        <v>9314</v>
      </c>
      <c r="B3613" t="s">
        <v>6983</v>
      </c>
      <c r="C3613" t="s">
        <v>5153</v>
      </c>
      <c r="D3613" s="3">
        <v>3</v>
      </c>
      <c r="E3613" s="3" t="s">
        <v>6662</v>
      </c>
      <c r="F3613" s="9">
        <v>45404.941978703682</v>
      </c>
      <c r="G3613" s="9">
        <v>45405.077599999997</v>
      </c>
      <c r="H3613" s="9">
        <v>45405.423923148126</v>
      </c>
      <c r="I3613" s="5" t="str">
        <f>IF(VLOOKUP(B3613, 'Customer Data'!B:C,2,FALSE)='Order Data per SKU'!E3613,"","Different")</f>
        <v/>
      </c>
      <c r="J3613" s="5">
        <f>VLOOKUP(C3613,'Warehouse Data'!A:G,7,FALSE)</f>
        <v>29.99</v>
      </c>
      <c r="K3613" s="5">
        <f t="shared" si="56"/>
        <v>89.97</v>
      </c>
      <c r="L3613" s="15">
        <f>PRODUCT(VLOOKUP(C3613,'Warehouse Data'!A:H,8,FALSE),D3613)</f>
        <v>0.30086962951656948</v>
      </c>
    </row>
    <row r="3614" spans="1:12" x14ac:dyDescent="0.3">
      <c r="A3614" t="s">
        <v>9314</v>
      </c>
      <c r="B3614" t="s">
        <v>6983</v>
      </c>
      <c r="C3614" t="s">
        <v>3370</v>
      </c>
      <c r="D3614" s="3">
        <v>7</v>
      </c>
      <c r="E3614" s="3" t="s">
        <v>6662</v>
      </c>
      <c r="F3614" s="9">
        <v>45404.941978703682</v>
      </c>
      <c r="G3614" s="9">
        <v>45405.311900000001</v>
      </c>
      <c r="H3614" s="9">
        <v>45405.423923148126</v>
      </c>
      <c r="I3614" s="5" t="str">
        <f>IF(VLOOKUP(B3614, 'Customer Data'!B:C,2,FALSE)='Order Data per SKU'!E3614,"","Different")</f>
        <v/>
      </c>
      <c r="J3614" s="5">
        <f>VLOOKUP(C3614,'Warehouse Data'!A:G,7,FALSE)</f>
        <v>49.99</v>
      </c>
      <c r="K3614" s="5">
        <f t="shared" si="56"/>
        <v>349.93</v>
      </c>
      <c r="L3614" s="15">
        <f>PRODUCT(VLOOKUP(C3614,'Warehouse Data'!A:H,8,FALSE),D3614)</f>
        <v>3.5308127868823322</v>
      </c>
    </row>
    <row r="3615" spans="1:12" x14ac:dyDescent="0.3">
      <c r="A3615" t="s">
        <v>9315</v>
      </c>
      <c r="B3615" t="s">
        <v>6900</v>
      </c>
      <c r="C3615" t="s">
        <v>5013</v>
      </c>
      <c r="D3615" s="3">
        <v>9</v>
      </c>
      <c r="E3615" s="3" t="s">
        <v>6623</v>
      </c>
      <c r="F3615" s="9">
        <v>45405.434978703684</v>
      </c>
      <c r="G3615" s="9">
        <v>45405.566299999999</v>
      </c>
      <c r="H3615" s="9">
        <v>45405.964839814798</v>
      </c>
      <c r="I3615" s="5" t="str">
        <f>IF(VLOOKUP(B3615, 'Customer Data'!B:C,2,FALSE)='Order Data per SKU'!E3615,"","Different")</f>
        <v>Different</v>
      </c>
      <c r="J3615" s="5">
        <f>VLOOKUP(C3615,'Warehouse Data'!A:G,7,FALSE)</f>
        <v>12.99</v>
      </c>
      <c r="K3615" s="5">
        <f t="shared" si="56"/>
        <v>116.91</v>
      </c>
      <c r="L3615" s="15">
        <f>PRODUCT(VLOOKUP(C3615,'Warehouse Data'!A:H,8,FALSE),D3615)</f>
        <v>6.8183208130481265</v>
      </c>
    </row>
    <row r="3616" spans="1:12" x14ac:dyDescent="0.3">
      <c r="A3616" t="s">
        <v>9316</v>
      </c>
      <c r="B3616" t="s">
        <v>6733</v>
      </c>
      <c r="C3616" t="s">
        <v>5769</v>
      </c>
      <c r="D3616" s="3">
        <v>12</v>
      </c>
      <c r="E3616" s="3" t="s">
        <v>6623</v>
      </c>
      <c r="F3616" s="9">
        <v>45405.875978703683</v>
      </c>
      <c r="G3616" s="9">
        <v>45406.23</v>
      </c>
      <c r="H3616" s="9">
        <v>45406.65792314813</v>
      </c>
      <c r="I3616" s="5" t="str">
        <f>IF(VLOOKUP(B3616, 'Customer Data'!B:C,2,FALSE)='Order Data per SKU'!E3616,"","Different")</f>
        <v/>
      </c>
      <c r="J3616" s="5">
        <f>VLOOKUP(C3616,'Warehouse Data'!A:G,7,FALSE)</f>
        <v>199.99</v>
      </c>
      <c r="K3616" s="5">
        <f t="shared" si="56"/>
        <v>2399.88</v>
      </c>
      <c r="L3616" s="15">
        <f>PRODUCT(VLOOKUP(C3616,'Warehouse Data'!A:H,8,FALSE),D3616)</f>
        <v>372.10318592188315</v>
      </c>
    </row>
    <row r="3617" spans="1:12" x14ac:dyDescent="0.3">
      <c r="A3617" t="s">
        <v>9316</v>
      </c>
      <c r="B3617" t="s">
        <v>6733</v>
      </c>
      <c r="C3617" t="s">
        <v>3133</v>
      </c>
      <c r="D3617" s="3">
        <v>6</v>
      </c>
      <c r="E3617" s="3" t="s">
        <v>6623</v>
      </c>
      <c r="F3617" s="9">
        <v>45405.875978703683</v>
      </c>
      <c r="G3617" s="9">
        <v>45406.198100000001</v>
      </c>
      <c r="H3617" s="9">
        <v>45406.65792314813</v>
      </c>
      <c r="I3617" s="5" t="str">
        <f>IF(VLOOKUP(B3617, 'Customer Data'!B:C,2,FALSE)='Order Data per SKU'!E3617,"","Different")</f>
        <v/>
      </c>
      <c r="J3617" s="5">
        <f>VLOOKUP(C3617,'Warehouse Data'!A:G,7,FALSE)</f>
        <v>14.99</v>
      </c>
      <c r="K3617" s="5">
        <f t="shared" si="56"/>
        <v>89.94</v>
      </c>
      <c r="L3617" s="15">
        <f>PRODUCT(VLOOKUP(C3617,'Warehouse Data'!A:H,8,FALSE),D3617)</f>
        <v>0.61450041348171602</v>
      </c>
    </row>
    <row r="3618" spans="1:12" x14ac:dyDescent="0.3">
      <c r="A3618" t="s">
        <v>9316</v>
      </c>
      <c r="B3618" t="s">
        <v>6733</v>
      </c>
      <c r="C3618" t="s">
        <v>3086</v>
      </c>
      <c r="D3618" s="3">
        <v>5</v>
      </c>
      <c r="E3618" s="3" t="s">
        <v>6623</v>
      </c>
      <c r="F3618" s="9">
        <v>45405.875978703683</v>
      </c>
      <c r="G3618" s="9">
        <v>45406.495900000002</v>
      </c>
      <c r="H3618" s="9">
        <v>45406.65792314813</v>
      </c>
      <c r="I3618" s="5" t="str">
        <f>IF(VLOOKUP(B3618, 'Customer Data'!B:C,2,FALSE)='Order Data per SKU'!E3618,"","Different")</f>
        <v/>
      </c>
      <c r="J3618" s="5">
        <f>VLOOKUP(C3618,'Warehouse Data'!A:G,7,FALSE)</f>
        <v>18.989999999999998</v>
      </c>
      <c r="K3618" s="5">
        <f t="shared" si="56"/>
        <v>94.949999999999989</v>
      </c>
      <c r="L3618" s="15">
        <f>PRODUCT(VLOOKUP(C3618,'Warehouse Data'!A:H,8,FALSE),D3618)</f>
        <v>25.040828078558572</v>
      </c>
    </row>
    <row r="3619" spans="1:12" x14ac:dyDescent="0.3">
      <c r="A3619" t="s">
        <v>9316</v>
      </c>
      <c r="B3619" t="s">
        <v>6733</v>
      </c>
      <c r="C3619" t="s">
        <v>3909</v>
      </c>
      <c r="D3619" s="3">
        <v>7</v>
      </c>
      <c r="E3619" s="3" t="s">
        <v>6623</v>
      </c>
      <c r="F3619" s="9">
        <v>45405.875978703683</v>
      </c>
      <c r="G3619" s="9">
        <v>45406.403899999998</v>
      </c>
      <c r="H3619" s="9">
        <v>45406.65792314813</v>
      </c>
      <c r="I3619" s="5" t="str">
        <f>IF(VLOOKUP(B3619, 'Customer Data'!B:C,2,FALSE)='Order Data per SKU'!E3619,"","Different")</f>
        <v/>
      </c>
      <c r="J3619" s="5">
        <f>VLOOKUP(C3619,'Warehouse Data'!A:G,7,FALSE)</f>
        <v>39.99</v>
      </c>
      <c r="K3619" s="5">
        <f t="shared" si="56"/>
        <v>279.93</v>
      </c>
      <c r="L3619" s="15">
        <f>PRODUCT(VLOOKUP(C3619,'Warehouse Data'!A:H,8,FALSE),D3619)</f>
        <v>2.1583944781726427</v>
      </c>
    </row>
    <row r="3620" spans="1:12" x14ac:dyDescent="0.3">
      <c r="A3620" t="s">
        <v>9317</v>
      </c>
      <c r="B3620" t="s">
        <v>6802</v>
      </c>
      <c r="C3620" t="s">
        <v>3145</v>
      </c>
      <c r="D3620" s="3">
        <v>4</v>
      </c>
      <c r="E3620" s="3" t="s">
        <v>6656</v>
      </c>
      <c r="F3620" s="9">
        <v>45405.993978703686</v>
      </c>
      <c r="G3620" s="9">
        <v>45406.341200000003</v>
      </c>
      <c r="H3620" s="9">
        <v>45406.517589814794</v>
      </c>
      <c r="I3620" s="5" t="str">
        <f>IF(VLOOKUP(B3620, 'Customer Data'!B:C,2,FALSE)='Order Data per SKU'!E3620,"","Different")</f>
        <v/>
      </c>
      <c r="J3620" s="5">
        <f>VLOOKUP(C3620,'Warehouse Data'!A:G,7,FALSE)</f>
        <v>6.99</v>
      </c>
      <c r="K3620" s="5">
        <f t="shared" si="56"/>
        <v>27.96</v>
      </c>
      <c r="L3620" s="15">
        <f>PRODUCT(VLOOKUP(C3620,'Warehouse Data'!A:H,8,FALSE),D3620)</f>
        <v>2.0032644897770058</v>
      </c>
    </row>
    <row r="3621" spans="1:12" x14ac:dyDescent="0.3">
      <c r="A3621" t="s">
        <v>9317</v>
      </c>
      <c r="B3621" t="s">
        <v>6802</v>
      </c>
      <c r="C3621" t="s">
        <v>3035</v>
      </c>
      <c r="D3621" s="3">
        <v>11</v>
      </c>
      <c r="E3621" s="3" t="s">
        <v>6656</v>
      </c>
      <c r="F3621" s="9">
        <v>45405.993978703686</v>
      </c>
      <c r="G3621" s="9">
        <v>45406.088499999998</v>
      </c>
      <c r="H3621" s="9">
        <v>45406.517589814794</v>
      </c>
      <c r="I3621" s="5" t="str">
        <f>IF(VLOOKUP(B3621, 'Customer Data'!B:C,2,FALSE)='Order Data per SKU'!E3621,"","Different")</f>
        <v/>
      </c>
      <c r="J3621" s="5">
        <f>VLOOKUP(C3621,'Warehouse Data'!A:G,7,FALSE)</f>
        <v>9.99</v>
      </c>
      <c r="K3621" s="5">
        <f t="shared" si="56"/>
        <v>109.89</v>
      </c>
      <c r="L3621" s="15">
        <f>PRODUCT(VLOOKUP(C3621,'Warehouse Data'!A:H,8,FALSE),D3621)</f>
        <v>308.0028969729691</v>
      </c>
    </row>
    <row r="3622" spans="1:12" x14ac:dyDescent="0.3">
      <c r="A3622" t="s">
        <v>9318</v>
      </c>
      <c r="B3622" t="s">
        <v>7081</v>
      </c>
      <c r="C3622" t="s">
        <v>5688</v>
      </c>
      <c r="D3622" s="3">
        <v>11</v>
      </c>
      <c r="E3622" s="3" t="s">
        <v>6627</v>
      </c>
      <c r="F3622" s="9">
        <v>45405.996978703683</v>
      </c>
      <c r="G3622" s="9">
        <v>45406.008500000004</v>
      </c>
      <c r="H3622" s="9">
        <v>45406.297673148125</v>
      </c>
      <c r="I3622" s="5" t="str">
        <f>IF(VLOOKUP(B3622, 'Customer Data'!B:C,2,FALSE)='Order Data per SKU'!E3622,"","Different")</f>
        <v/>
      </c>
      <c r="J3622" s="5">
        <f>VLOOKUP(C3622,'Warehouse Data'!A:G,7,FALSE)</f>
        <v>19.989999999999998</v>
      </c>
      <c r="K3622" s="5">
        <f t="shared" si="56"/>
        <v>219.89</v>
      </c>
      <c r="L3622" s="15">
        <f>PRODUCT(VLOOKUP(C3622,'Warehouse Data'!A:H,8,FALSE),D3622)</f>
        <v>440.07492136795145</v>
      </c>
    </row>
    <row r="3623" spans="1:12" x14ac:dyDescent="0.3">
      <c r="A3623" t="s">
        <v>9318</v>
      </c>
      <c r="B3623" t="s">
        <v>7081</v>
      </c>
      <c r="C3623" t="s">
        <v>5097</v>
      </c>
      <c r="D3623" s="3">
        <v>7</v>
      </c>
      <c r="E3623" s="3" t="s">
        <v>6627</v>
      </c>
      <c r="F3623" s="9">
        <v>45405.996978703683</v>
      </c>
      <c r="G3623" s="9">
        <v>45406.1253</v>
      </c>
      <c r="H3623" s="9">
        <v>45406.297673148125</v>
      </c>
      <c r="I3623" s="5" t="str">
        <f>IF(VLOOKUP(B3623, 'Customer Data'!B:C,2,FALSE)='Order Data per SKU'!E3623,"","Different")</f>
        <v/>
      </c>
      <c r="J3623" s="5">
        <f>VLOOKUP(C3623,'Warehouse Data'!A:G,7,FALSE)</f>
        <v>14.99</v>
      </c>
      <c r="K3623" s="5">
        <f t="shared" si="56"/>
        <v>104.93</v>
      </c>
      <c r="L3623" s="15">
        <f>PRODUCT(VLOOKUP(C3623,'Warehouse Data'!A:H,8,FALSE),D3623)</f>
        <v>21.014809592028374</v>
      </c>
    </row>
    <row r="3624" spans="1:12" x14ac:dyDescent="0.3">
      <c r="A3624" t="s">
        <v>9319</v>
      </c>
      <c r="B3624" t="s">
        <v>6807</v>
      </c>
      <c r="C3624" t="s">
        <v>4863</v>
      </c>
      <c r="D3624" s="3">
        <v>9</v>
      </c>
      <c r="E3624" s="3" t="s">
        <v>6623</v>
      </c>
      <c r="F3624" s="9">
        <v>45406.002978703684</v>
      </c>
      <c r="G3624" s="9">
        <v>45406.116999999998</v>
      </c>
      <c r="H3624" s="9">
        <v>45406.265478703681</v>
      </c>
      <c r="I3624" s="5" t="str">
        <f>IF(VLOOKUP(B3624, 'Customer Data'!B:C,2,FALSE)='Order Data per SKU'!E3624,"","Different")</f>
        <v/>
      </c>
      <c r="J3624" s="5">
        <f>VLOOKUP(C3624,'Warehouse Data'!A:G,7,FALSE)</f>
        <v>4.99</v>
      </c>
      <c r="K3624" s="5">
        <f t="shared" si="56"/>
        <v>44.910000000000004</v>
      </c>
      <c r="L3624" s="15">
        <f>PRODUCT(VLOOKUP(C3624,'Warehouse Data'!A:H,8,FALSE),D3624)</f>
        <v>4.5466317316134743</v>
      </c>
    </row>
    <row r="3625" spans="1:12" x14ac:dyDescent="0.3">
      <c r="A3625" t="s">
        <v>9320</v>
      </c>
      <c r="B3625" t="s">
        <v>7027</v>
      </c>
      <c r="C3625" t="s">
        <v>3737</v>
      </c>
      <c r="D3625" s="3">
        <v>1</v>
      </c>
      <c r="E3625" s="3" t="s">
        <v>6660</v>
      </c>
      <c r="F3625" s="9">
        <v>45406.493978703686</v>
      </c>
      <c r="G3625" s="9">
        <v>45406.588300000003</v>
      </c>
      <c r="H3625" s="9">
        <v>45406.596756481464</v>
      </c>
      <c r="I3625" s="5" t="str">
        <f>IF(VLOOKUP(B3625, 'Customer Data'!B:C,2,FALSE)='Order Data per SKU'!E3625,"","Different")</f>
        <v/>
      </c>
      <c r="J3625" s="5">
        <f>VLOOKUP(C3625,'Warehouse Data'!A:G,7,FALSE)</f>
        <v>8.99</v>
      </c>
      <c r="K3625" s="5">
        <f t="shared" si="56"/>
        <v>8.99</v>
      </c>
      <c r="L3625" s="15">
        <f>PRODUCT(VLOOKUP(C3625,'Warehouse Data'!A:H,8,FALSE),D3625)</f>
        <v>1.5036053250975026</v>
      </c>
    </row>
    <row r="3626" spans="1:12" x14ac:dyDescent="0.3">
      <c r="A3626" t="s">
        <v>9320</v>
      </c>
      <c r="B3626" t="s">
        <v>7027</v>
      </c>
      <c r="C3626" t="s">
        <v>4897</v>
      </c>
      <c r="D3626" s="3">
        <v>3</v>
      </c>
      <c r="E3626" s="3" t="s">
        <v>6660</v>
      </c>
      <c r="F3626" s="9">
        <v>45406.493978703686</v>
      </c>
      <c r="G3626" s="9">
        <v>45406.591500000002</v>
      </c>
      <c r="H3626" s="9">
        <v>45406.596756481464</v>
      </c>
      <c r="I3626" s="5" t="str">
        <f>IF(VLOOKUP(B3626, 'Customer Data'!B:C,2,FALSE)='Order Data per SKU'!E3626,"","Different")</f>
        <v/>
      </c>
      <c r="J3626" s="5">
        <f>VLOOKUP(C3626,'Warehouse Data'!A:G,7,FALSE)</f>
        <v>10.99</v>
      </c>
      <c r="K3626" s="5">
        <f t="shared" si="56"/>
        <v>32.97</v>
      </c>
      <c r="L3626" s="15">
        <f>PRODUCT(VLOOKUP(C3626,'Warehouse Data'!A:H,8,FALSE),D3626)</f>
        <v>60.026180321717277</v>
      </c>
    </row>
    <row r="3627" spans="1:12" x14ac:dyDescent="0.3">
      <c r="A3627" t="s">
        <v>9321</v>
      </c>
      <c r="B3627" t="s">
        <v>6757</v>
      </c>
      <c r="C3627" t="s">
        <v>4855</v>
      </c>
      <c r="D3627" s="3">
        <v>4</v>
      </c>
      <c r="E3627" s="3" t="s">
        <v>6638</v>
      </c>
      <c r="F3627" s="9">
        <v>45406.717978703688</v>
      </c>
      <c r="G3627" s="9">
        <v>45406.786699999997</v>
      </c>
      <c r="H3627" s="9">
        <v>45406.802700925909</v>
      </c>
      <c r="I3627" s="5" t="str">
        <f>IF(VLOOKUP(B3627, 'Customer Data'!B:C,2,FALSE)='Order Data per SKU'!E3627,"","Different")</f>
        <v/>
      </c>
      <c r="J3627" s="5">
        <f>VLOOKUP(C3627,'Warehouse Data'!A:G,7,FALSE)</f>
        <v>12.99</v>
      </c>
      <c r="K3627" s="5">
        <f t="shared" si="56"/>
        <v>51.96</v>
      </c>
      <c r="L3627" s="15">
        <f>PRODUCT(VLOOKUP(C3627,'Warehouse Data'!A:H,8,FALSE),D3627)</f>
        <v>36.009118565119891</v>
      </c>
    </row>
    <row r="3628" spans="1:12" x14ac:dyDescent="0.3">
      <c r="A3628" t="s">
        <v>9322</v>
      </c>
      <c r="B3628" t="s">
        <v>6786</v>
      </c>
      <c r="C3628" t="s">
        <v>5623</v>
      </c>
      <c r="D3628" s="3">
        <v>8</v>
      </c>
      <c r="E3628" s="3" t="s">
        <v>6651</v>
      </c>
      <c r="F3628" s="9">
        <v>45406.798978703686</v>
      </c>
      <c r="G3628" s="9">
        <v>45406.839599999999</v>
      </c>
      <c r="H3628" s="9">
        <v>45406.948284259241</v>
      </c>
      <c r="I3628" s="5" t="str">
        <f>IF(VLOOKUP(B3628, 'Customer Data'!B:C,2,FALSE)='Order Data per SKU'!E3628,"","Different")</f>
        <v/>
      </c>
      <c r="J3628" s="5">
        <f>VLOOKUP(C3628,'Warehouse Data'!A:G,7,FALSE)</f>
        <v>14.99</v>
      </c>
      <c r="K3628" s="5">
        <f t="shared" si="56"/>
        <v>119.92</v>
      </c>
      <c r="L3628" s="15">
        <f>PRODUCT(VLOOKUP(C3628,'Warehouse Data'!A:H,8,FALSE),D3628)</f>
        <v>200.04798566598953</v>
      </c>
    </row>
    <row r="3629" spans="1:12" x14ac:dyDescent="0.3">
      <c r="A3629" t="s">
        <v>9323</v>
      </c>
      <c r="B3629" t="s">
        <v>7181</v>
      </c>
      <c r="C3629" t="s">
        <v>3950</v>
      </c>
      <c r="D3629" s="3">
        <v>10</v>
      </c>
      <c r="E3629" s="3" t="s">
        <v>6653</v>
      </c>
      <c r="F3629" s="9">
        <v>45407.136978703689</v>
      </c>
      <c r="G3629" s="9">
        <v>45407.1541</v>
      </c>
      <c r="H3629" s="9">
        <v>45407.1793398148</v>
      </c>
      <c r="I3629" s="5" t="str">
        <f>IF(VLOOKUP(B3629, 'Customer Data'!B:C,2,FALSE)='Order Data per SKU'!E3629,"","Different")</f>
        <v/>
      </c>
      <c r="J3629" s="5">
        <f>VLOOKUP(C3629,'Warehouse Data'!A:G,7,FALSE)</f>
        <v>69.989999999999995</v>
      </c>
      <c r="K3629" s="5">
        <f t="shared" si="56"/>
        <v>699.9</v>
      </c>
      <c r="L3629" s="15">
        <f>PRODUCT(VLOOKUP(C3629,'Warehouse Data'!A:H,8,FALSE),D3629)</f>
        <v>10.045571079450195</v>
      </c>
    </row>
    <row r="3630" spans="1:12" x14ac:dyDescent="0.3">
      <c r="A3630" t="s">
        <v>9324</v>
      </c>
      <c r="B3630" t="s">
        <v>7018</v>
      </c>
      <c r="C3630" t="s">
        <v>4370</v>
      </c>
      <c r="D3630" s="3">
        <v>6</v>
      </c>
      <c r="E3630" s="3" t="s">
        <v>6623</v>
      </c>
      <c r="F3630" s="9">
        <v>45407.547978703689</v>
      </c>
      <c r="G3630" s="9">
        <v>45407.575499999999</v>
      </c>
      <c r="H3630" s="9">
        <v>45407.622284259247</v>
      </c>
      <c r="I3630" s="5" t="str">
        <f>IF(VLOOKUP(B3630, 'Customer Data'!B:C,2,FALSE)='Order Data per SKU'!E3630,"","Different")</f>
        <v/>
      </c>
      <c r="J3630" s="5">
        <f>VLOOKUP(C3630,'Warehouse Data'!A:G,7,FALSE)</f>
        <v>39.99</v>
      </c>
      <c r="K3630" s="5">
        <f t="shared" si="56"/>
        <v>239.94</v>
      </c>
      <c r="L3630" s="15">
        <f>PRODUCT(VLOOKUP(C3630,'Warehouse Data'!A:H,8,FALSE),D3630)</f>
        <v>30.04035509221551</v>
      </c>
    </row>
    <row r="3631" spans="1:12" x14ac:dyDescent="0.3">
      <c r="A3631" t="s">
        <v>9324</v>
      </c>
      <c r="B3631" t="s">
        <v>7018</v>
      </c>
      <c r="C3631" t="s">
        <v>5892</v>
      </c>
      <c r="D3631" s="3">
        <v>5</v>
      </c>
      <c r="E3631" s="3" t="s">
        <v>6623</v>
      </c>
      <c r="F3631" s="9">
        <v>45407.547978703689</v>
      </c>
      <c r="G3631" s="9">
        <v>45407.608800000002</v>
      </c>
      <c r="H3631" s="9">
        <v>45407.622284259247</v>
      </c>
      <c r="I3631" s="5" t="str">
        <f>IF(VLOOKUP(B3631, 'Customer Data'!B:C,2,FALSE)='Order Data per SKU'!E3631,"","Different")</f>
        <v/>
      </c>
      <c r="J3631" s="5">
        <f>VLOOKUP(C3631,'Warehouse Data'!A:G,7,FALSE)</f>
        <v>149.99</v>
      </c>
      <c r="K3631" s="5">
        <f t="shared" si="56"/>
        <v>749.95</v>
      </c>
      <c r="L3631" s="15">
        <f>PRODUCT(VLOOKUP(C3631,'Warehouse Data'!A:H,8,FALSE),D3631)</f>
        <v>5.0013891350274733</v>
      </c>
    </row>
    <row r="3632" spans="1:12" x14ac:dyDescent="0.3">
      <c r="A3632" t="s">
        <v>9325</v>
      </c>
      <c r="B3632" t="s">
        <v>7230</v>
      </c>
      <c r="C3632" t="s">
        <v>4807</v>
      </c>
      <c r="D3632" s="3">
        <v>4</v>
      </c>
      <c r="E3632" s="3" t="s">
        <v>6631</v>
      </c>
      <c r="F3632" s="9">
        <v>45407.609978703687</v>
      </c>
      <c r="G3632" s="9">
        <v>45407.620799999997</v>
      </c>
      <c r="H3632" s="9">
        <v>45407.662062037023</v>
      </c>
      <c r="I3632" s="5" t="str">
        <f>IF(VLOOKUP(B3632, 'Customer Data'!B:C,2,FALSE)='Order Data per SKU'!E3632,"","Different")</f>
        <v/>
      </c>
      <c r="J3632" s="5">
        <f>VLOOKUP(C3632,'Warehouse Data'!A:G,7,FALSE)</f>
        <v>9.99</v>
      </c>
      <c r="K3632" s="5">
        <f t="shared" si="56"/>
        <v>39.96</v>
      </c>
      <c r="L3632" s="15">
        <f>PRODUCT(VLOOKUP(C3632,'Warehouse Data'!A:H,8,FALSE),D3632)</f>
        <v>2.0213515124966399</v>
      </c>
    </row>
    <row r="3633" spans="1:12" x14ac:dyDescent="0.3">
      <c r="A3633" t="s">
        <v>9325</v>
      </c>
      <c r="B3633" t="s">
        <v>7230</v>
      </c>
      <c r="C3633" t="s">
        <v>3161</v>
      </c>
      <c r="D3633" s="3">
        <v>5</v>
      </c>
      <c r="E3633" s="3" t="s">
        <v>6631</v>
      </c>
      <c r="F3633" s="9">
        <v>45407.609978703687</v>
      </c>
      <c r="G3633" s="9">
        <v>45407.644999999997</v>
      </c>
      <c r="H3633" s="9">
        <v>45407.662062037023</v>
      </c>
      <c r="I3633" s="5" t="str">
        <f>IF(VLOOKUP(B3633, 'Customer Data'!B:C,2,FALSE)='Order Data per SKU'!E3633,"","Different")</f>
        <v/>
      </c>
      <c r="J3633" s="5">
        <f>VLOOKUP(C3633,'Warehouse Data'!A:G,7,FALSE)</f>
        <v>5.99</v>
      </c>
      <c r="K3633" s="5">
        <f t="shared" si="56"/>
        <v>29.950000000000003</v>
      </c>
      <c r="L3633" s="15">
        <f>PRODUCT(VLOOKUP(C3633,'Warehouse Data'!A:H,8,FALSE),D3633)</f>
        <v>2.5404262186525184</v>
      </c>
    </row>
    <row r="3634" spans="1:12" x14ac:dyDescent="0.3">
      <c r="A3634" t="s">
        <v>9326</v>
      </c>
      <c r="B3634" t="s">
        <v>6875</v>
      </c>
      <c r="C3634" t="s">
        <v>5516</v>
      </c>
      <c r="D3634" s="3">
        <v>5</v>
      </c>
      <c r="E3634" s="3" t="s">
        <v>6622</v>
      </c>
      <c r="F3634" s="9">
        <v>45407.692978703686</v>
      </c>
      <c r="G3634" s="9">
        <v>45407.755299999997</v>
      </c>
      <c r="H3634" s="9">
        <v>45407.842978703688</v>
      </c>
      <c r="I3634" s="5" t="str">
        <f>IF(VLOOKUP(B3634, 'Customer Data'!B:C,2,FALSE)='Order Data per SKU'!E3634,"","Different")</f>
        <v>Different</v>
      </c>
      <c r="J3634" s="5">
        <f>VLOOKUP(C3634,'Warehouse Data'!A:G,7,FALSE)</f>
        <v>129.99</v>
      </c>
      <c r="K3634" s="5">
        <f t="shared" si="56"/>
        <v>649.95000000000005</v>
      </c>
      <c r="L3634" s="15">
        <f>PRODUCT(VLOOKUP(C3634,'Warehouse Data'!A:H,8,FALSE),D3634)</f>
        <v>2.526515068873592</v>
      </c>
    </row>
    <row r="3635" spans="1:12" x14ac:dyDescent="0.3">
      <c r="A3635" t="s">
        <v>9327</v>
      </c>
      <c r="B3635" t="s">
        <v>6991</v>
      </c>
      <c r="C3635" t="s">
        <v>4994</v>
      </c>
      <c r="D3635" s="3">
        <v>6</v>
      </c>
      <c r="E3635" s="3" t="s">
        <v>6640</v>
      </c>
      <c r="F3635" s="9">
        <v>45407.771978703684</v>
      </c>
      <c r="G3635" s="9">
        <v>45407.958299999998</v>
      </c>
      <c r="H3635" s="9">
        <v>45408.033784259242</v>
      </c>
      <c r="I3635" s="5" t="str">
        <f>IF(VLOOKUP(B3635, 'Customer Data'!B:C,2,FALSE)='Order Data per SKU'!E3635,"","Different")</f>
        <v/>
      </c>
      <c r="J3635" s="5">
        <f>VLOOKUP(C3635,'Warehouse Data'!A:G,7,FALSE)</f>
        <v>10.99</v>
      </c>
      <c r="K3635" s="5">
        <f t="shared" si="56"/>
        <v>65.94</v>
      </c>
      <c r="L3635" s="15">
        <f>PRODUCT(VLOOKUP(C3635,'Warehouse Data'!A:H,8,FALSE),D3635)</f>
        <v>3.0508893815188713</v>
      </c>
    </row>
    <row r="3636" spans="1:12" x14ac:dyDescent="0.3">
      <c r="A3636" t="s">
        <v>9328</v>
      </c>
      <c r="B3636" t="s">
        <v>6774</v>
      </c>
      <c r="C3636" t="s">
        <v>3002</v>
      </c>
      <c r="D3636" s="3">
        <v>7</v>
      </c>
      <c r="E3636" s="3" t="s">
        <v>6653</v>
      </c>
      <c r="F3636" s="9">
        <v>45407.906978703686</v>
      </c>
      <c r="G3636" s="9">
        <v>45408.103900000002</v>
      </c>
      <c r="H3636" s="9">
        <v>45408.42017314813</v>
      </c>
      <c r="I3636" s="5" t="str">
        <f>IF(VLOOKUP(B3636, 'Customer Data'!B:C,2,FALSE)='Order Data per SKU'!E3636,"","Different")</f>
        <v/>
      </c>
      <c r="J3636" s="5">
        <f>VLOOKUP(C3636,'Warehouse Data'!A:G,7,FALSE)</f>
        <v>17.989999999999998</v>
      </c>
      <c r="K3636" s="5">
        <f t="shared" si="56"/>
        <v>125.92999999999999</v>
      </c>
      <c r="L3636" s="15">
        <f>PRODUCT(VLOOKUP(C3636,'Warehouse Data'!A:H,8,FALSE),D3636)</f>
        <v>0.71934193008423497</v>
      </c>
    </row>
    <row r="3637" spans="1:12" x14ac:dyDescent="0.3">
      <c r="A3637" t="s">
        <v>9329</v>
      </c>
      <c r="B3637" t="s">
        <v>7217</v>
      </c>
      <c r="C3637" t="s">
        <v>4084</v>
      </c>
      <c r="D3637" s="3">
        <v>9</v>
      </c>
      <c r="E3637" s="3" t="s">
        <v>6641</v>
      </c>
      <c r="F3637" s="9">
        <v>45408.349978703685</v>
      </c>
      <c r="G3637" s="9">
        <v>45408.529900000001</v>
      </c>
      <c r="H3637" s="9">
        <v>45409.068034259239</v>
      </c>
      <c r="I3637" s="5" t="str">
        <f>IF(VLOOKUP(B3637, 'Customer Data'!B:C,2,FALSE)='Order Data per SKU'!E3637,"","Different")</f>
        <v/>
      </c>
      <c r="J3637" s="5">
        <f>VLOOKUP(C3637,'Warehouse Data'!A:G,7,FALSE)</f>
        <v>29.99</v>
      </c>
      <c r="K3637" s="5">
        <f t="shared" si="56"/>
        <v>269.90999999999997</v>
      </c>
      <c r="L3637" s="15">
        <f>PRODUCT(VLOOKUP(C3637,'Warehouse Data'!A:H,8,FALSE),D3637)</f>
        <v>0.93327213714923352</v>
      </c>
    </row>
    <row r="3638" spans="1:12" x14ac:dyDescent="0.3">
      <c r="A3638" t="s">
        <v>9329</v>
      </c>
      <c r="B3638" t="s">
        <v>7217</v>
      </c>
      <c r="C3638" t="s">
        <v>4102</v>
      </c>
      <c r="D3638" s="3">
        <v>9</v>
      </c>
      <c r="E3638" s="3" t="s">
        <v>6641</v>
      </c>
      <c r="F3638" s="9">
        <v>45408.349978703685</v>
      </c>
      <c r="G3638" s="9">
        <v>45408.802100000001</v>
      </c>
      <c r="H3638" s="9">
        <v>45409.068034259239</v>
      </c>
      <c r="I3638" s="5" t="str">
        <f>IF(VLOOKUP(B3638, 'Customer Data'!B:C,2,FALSE)='Order Data per SKU'!E3638,"","Different")</f>
        <v/>
      </c>
      <c r="J3638" s="5">
        <f>VLOOKUP(C3638,'Warehouse Data'!A:G,7,FALSE)</f>
        <v>89.99</v>
      </c>
      <c r="K3638" s="5">
        <f t="shared" si="56"/>
        <v>809.91</v>
      </c>
      <c r="L3638" s="15">
        <f>PRODUCT(VLOOKUP(C3638,'Warehouse Data'!A:H,8,FALSE),D3638)</f>
        <v>45.022240419046312</v>
      </c>
    </row>
    <row r="3639" spans="1:12" x14ac:dyDescent="0.3">
      <c r="A3639" t="s">
        <v>9329</v>
      </c>
      <c r="B3639" t="s">
        <v>7217</v>
      </c>
      <c r="C3639" t="s">
        <v>4619</v>
      </c>
      <c r="D3639" s="3">
        <v>3</v>
      </c>
      <c r="E3639" s="3" t="s">
        <v>6641</v>
      </c>
      <c r="F3639" s="9">
        <v>45408.349978703685</v>
      </c>
      <c r="G3639" s="9">
        <v>45408.416299999997</v>
      </c>
      <c r="H3639" s="9">
        <v>45409.068034259239</v>
      </c>
      <c r="I3639" s="5" t="str">
        <f>IF(VLOOKUP(B3639, 'Customer Data'!B:C,2,FALSE)='Order Data per SKU'!E3639,"","Different")</f>
        <v/>
      </c>
      <c r="J3639" s="5">
        <f>VLOOKUP(C3639,'Warehouse Data'!A:G,7,FALSE)</f>
        <v>14.99</v>
      </c>
      <c r="K3639" s="5">
        <f t="shared" si="56"/>
        <v>44.97</v>
      </c>
      <c r="L3639" s="15">
        <f>PRODUCT(VLOOKUP(C3639,'Warehouse Data'!A:H,8,FALSE),D3639)</f>
        <v>6.0121746560645608</v>
      </c>
    </row>
    <row r="3640" spans="1:12" x14ac:dyDescent="0.3">
      <c r="A3640" t="s">
        <v>9330</v>
      </c>
      <c r="B3640" t="s">
        <v>7100</v>
      </c>
      <c r="C3640" t="s">
        <v>5193</v>
      </c>
      <c r="D3640" s="3">
        <v>8</v>
      </c>
      <c r="E3640" s="3" t="s">
        <v>6640</v>
      </c>
      <c r="F3640" s="9">
        <v>45408.554978703687</v>
      </c>
      <c r="G3640" s="9">
        <v>45408.88</v>
      </c>
      <c r="H3640" s="9">
        <v>45409.097339814798</v>
      </c>
      <c r="I3640" s="5" t="str">
        <f>IF(VLOOKUP(B3640, 'Customer Data'!B:C,2,FALSE)='Order Data per SKU'!E3640,"","Different")</f>
        <v/>
      </c>
      <c r="J3640" s="5">
        <f>VLOOKUP(C3640,'Warehouse Data'!A:G,7,FALSE)</f>
        <v>39.99</v>
      </c>
      <c r="K3640" s="5">
        <f t="shared" si="56"/>
        <v>319.92</v>
      </c>
      <c r="L3640" s="15">
        <f>PRODUCT(VLOOKUP(C3640,'Warehouse Data'!A:H,8,FALSE),D3640)</f>
        <v>0.84454421323453777</v>
      </c>
    </row>
    <row r="3641" spans="1:12" x14ac:dyDescent="0.3">
      <c r="A3641" t="s">
        <v>9331</v>
      </c>
      <c r="B3641" t="s">
        <v>7163</v>
      </c>
      <c r="C3641" t="s">
        <v>3714</v>
      </c>
      <c r="D3641" s="3">
        <v>3</v>
      </c>
      <c r="E3641" s="3" t="s">
        <v>6638</v>
      </c>
      <c r="F3641" s="9">
        <v>45408.721978703688</v>
      </c>
      <c r="G3641" s="9">
        <v>45408.874400000001</v>
      </c>
      <c r="H3641" s="9">
        <v>45408.937950925909</v>
      </c>
      <c r="I3641" s="5" t="str">
        <f>IF(VLOOKUP(B3641, 'Customer Data'!B:C,2,FALSE)='Order Data per SKU'!E3641,"","Different")</f>
        <v>Different</v>
      </c>
      <c r="J3641" s="5">
        <f>VLOOKUP(C3641,'Warehouse Data'!A:G,7,FALSE)</f>
        <v>4.99</v>
      </c>
      <c r="K3641" s="5">
        <f t="shared" si="56"/>
        <v>14.97</v>
      </c>
      <c r="L3641" s="15">
        <f>PRODUCT(VLOOKUP(C3641,'Warehouse Data'!A:H,8,FALSE),D3641)</f>
        <v>48.003619654309276</v>
      </c>
    </row>
    <row r="3642" spans="1:12" x14ac:dyDescent="0.3">
      <c r="A3642" t="s">
        <v>9331</v>
      </c>
      <c r="B3642" t="s">
        <v>7163</v>
      </c>
      <c r="C3642" t="s">
        <v>4742</v>
      </c>
      <c r="D3642" s="3">
        <v>3</v>
      </c>
      <c r="E3642" s="3" t="s">
        <v>6638</v>
      </c>
      <c r="F3642" s="9">
        <v>45408.721978703688</v>
      </c>
      <c r="G3642" s="9">
        <v>45408.868799999997</v>
      </c>
      <c r="H3642" s="9">
        <v>45408.937950925909</v>
      </c>
      <c r="I3642" s="5" t="str">
        <f>IF(VLOOKUP(B3642, 'Customer Data'!B:C,2,FALSE)='Order Data per SKU'!E3642,"","Different")</f>
        <v>Different</v>
      </c>
      <c r="J3642" s="5">
        <f>VLOOKUP(C3642,'Warehouse Data'!A:G,7,FALSE)</f>
        <v>14.99</v>
      </c>
      <c r="K3642" s="5">
        <f t="shared" si="56"/>
        <v>44.97</v>
      </c>
      <c r="L3642" s="15">
        <f>PRODUCT(VLOOKUP(C3642,'Warehouse Data'!A:H,8,FALSE),D3642)</f>
        <v>69.023031639921385</v>
      </c>
    </row>
    <row r="3643" spans="1:12" x14ac:dyDescent="0.3">
      <c r="A3643" t="s">
        <v>9332</v>
      </c>
      <c r="B3643" t="s">
        <v>7247</v>
      </c>
      <c r="C3643" t="s">
        <v>4322</v>
      </c>
      <c r="D3643" s="3">
        <v>1</v>
      </c>
      <c r="E3643" s="3" t="s">
        <v>6627</v>
      </c>
      <c r="F3643" s="9">
        <v>45409.006978703692</v>
      </c>
      <c r="G3643" s="9">
        <v>45409.323700000001</v>
      </c>
      <c r="H3643" s="9">
        <v>45409.793784259251</v>
      </c>
      <c r="I3643" s="5" t="str">
        <f>IF(VLOOKUP(B3643, 'Customer Data'!B:C,2,FALSE)='Order Data per SKU'!E3643,"","Different")</f>
        <v/>
      </c>
      <c r="J3643" s="5">
        <f>VLOOKUP(C3643,'Warehouse Data'!A:G,7,FALSE)</f>
        <v>19.989999999999998</v>
      </c>
      <c r="K3643" s="5">
        <f t="shared" si="56"/>
        <v>19.989999999999998</v>
      </c>
      <c r="L3643" s="15">
        <f>PRODUCT(VLOOKUP(C3643,'Warehouse Data'!A:H,8,FALSE),D3643)</f>
        <v>2.1008495500583679</v>
      </c>
    </row>
    <row r="3644" spans="1:12" x14ac:dyDescent="0.3">
      <c r="A3644" t="s">
        <v>9333</v>
      </c>
      <c r="B3644" t="s">
        <v>6754</v>
      </c>
      <c r="C3644" t="s">
        <v>4568</v>
      </c>
      <c r="D3644" s="3">
        <v>8</v>
      </c>
      <c r="E3644" s="3" t="s">
        <v>6648</v>
      </c>
      <c r="F3644" s="9">
        <v>45409.35497870369</v>
      </c>
      <c r="G3644" s="9">
        <v>45409.527800000003</v>
      </c>
      <c r="H3644" s="9">
        <v>45410.22720092591</v>
      </c>
      <c r="I3644" s="5" t="str">
        <f>IF(VLOOKUP(B3644, 'Customer Data'!B:C,2,FALSE)='Order Data per SKU'!E3644,"","Different")</f>
        <v/>
      </c>
      <c r="J3644" s="5">
        <f>VLOOKUP(C3644,'Warehouse Data'!A:G,7,FALSE)</f>
        <v>8.99</v>
      </c>
      <c r="K3644" s="5">
        <f t="shared" si="56"/>
        <v>71.92</v>
      </c>
      <c r="L3644" s="15">
        <f>PRODUCT(VLOOKUP(C3644,'Warehouse Data'!A:H,8,FALSE),D3644)</f>
        <v>296.02132799870913</v>
      </c>
    </row>
    <row r="3645" spans="1:12" x14ac:dyDescent="0.3">
      <c r="A3645" t="s">
        <v>9333</v>
      </c>
      <c r="B3645" t="s">
        <v>6754</v>
      </c>
      <c r="C3645" t="s">
        <v>5840</v>
      </c>
      <c r="D3645" s="3">
        <v>6</v>
      </c>
      <c r="E3645" s="3" t="s">
        <v>6648</v>
      </c>
      <c r="F3645" s="9">
        <v>45409.35497870369</v>
      </c>
      <c r="G3645" s="9">
        <v>45409.605799999998</v>
      </c>
      <c r="H3645" s="9">
        <v>45410.22720092591</v>
      </c>
      <c r="I3645" s="5" t="str">
        <f>IF(VLOOKUP(B3645, 'Customer Data'!B:C,2,FALSE)='Order Data per SKU'!E3645,"","Different")</f>
        <v/>
      </c>
      <c r="J3645" s="5">
        <f>VLOOKUP(C3645,'Warehouse Data'!A:G,7,FALSE)</f>
        <v>109.99</v>
      </c>
      <c r="K3645" s="5">
        <f t="shared" si="56"/>
        <v>659.93999999999994</v>
      </c>
      <c r="L3645" s="15">
        <f>PRODUCT(VLOOKUP(C3645,'Warehouse Data'!A:H,8,FALSE),D3645)</f>
        <v>1.8450791638291482</v>
      </c>
    </row>
    <row r="3646" spans="1:12" x14ac:dyDescent="0.3">
      <c r="A3646" t="s">
        <v>9334</v>
      </c>
      <c r="B3646" t="s">
        <v>7203</v>
      </c>
      <c r="C3646" t="s">
        <v>5031</v>
      </c>
      <c r="D3646" s="3">
        <v>2</v>
      </c>
      <c r="E3646" s="3" t="s">
        <v>6624</v>
      </c>
      <c r="F3646" s="9">
        <v>45409.408978703686</v>
      </c>
      <c r="G3646" s="9">
        <v>45409.702700000002</v>
      </c>
      <c r="H3646" s="9">
        <v>45409.886062037018</v>
      </c>
      <c r="I3646" s="5" t="str">
        <f>IF(VLOOKUP(B3646, 'Customer Data'!B:C,2,FALSE)='Order Data per SKU'!E3646,"","Different")</f>
        <v/>
      </c>
      <c r="J3646" s="5">
        <f>VLOOKUP(C3646,'Warehouse Data'!A:G,7,FALSE)</f>
        <v>20.99</v>
      </c>
      <c r="K3646" s="5">
        <f t="shared" si="56"/>
        <v>41.98</v>
      </c>
      <c r="L3646" s="15">
        <f>PRODUCT(VLOOKUP(C3646,'Warehouse Data'!A:H,8,FALSE),D3646)</f>
        <v>4.0111297543252089</v>
      </c>
    </row>
    <row r="3647" spans="1:12" x14ac:dyDescent="0.3">
      <c r="A3647" t="s">
        <v>9335</v>
      </c>
      <c r="B3647" t="s">
        <v>7014</v>
      </c>
      <c r="C3647" t="s">
        <v>3011</v>
      </c>
      <c r="D3647" s="3">
        <v>5</v>
      </c>
      <c r="E3647" s="3" t="s">
        <v>6641</v>
      </c>
      <c r="F3647" s="9">
        <v>45409.436978703685</v>
      </c>
      <c r="G3647" s="9">
        <v>45409.876400000001</v>
      </c>
      <c r="H3647" s="9">
        <v>45410.275173148126</v>
      </c>
      <c r="I3647" s="5" t="str">
        <f>IF(VLOOKUP(B3647, 'Customer Data'!B:C,2,FALSE)='Order Data per SKU'!E3647,"","Different")</f>
        <v/>
      </c>
      <c r="J3647" s="5">
        <f>VLOOKUP(C3647,'Warehouse Data'!A:G,7,FALSE)</f>
        <v>14.99</v>
      </c>
      <c r="K3647" s="5">
        <f t="shared" si="56"/>
        <v>74.95</v>
      </c>
      <c r="L3647" s="15">
        <f>PRODUCT(VLOOKUP(C3647,'Warehouse Data'!A:H,8,FALSE),D3647)</f>
        <v>120.02092639021809</v>
      </c>
    </row>
    <row r="3648" spans="1:12" x14ac:dyDescent="0.3">
      <c r="A3648" t="s">
        <v>9335</v>
      </c>
      <c r="B3648" t="s">
        <v>7014</v>
      </c>
      <c r="C3648" t="s">
        <v>3701</v>
      </c>
      <c r="D3648" s="3">
        <v>4</v>
      </c>
      <c r="E3648" s="3" t="s">
        <v>6641</v>
      </c>
      <c r="F3648" s="9">
        <v>45409.436978703685</v>
      </c>
      <c r="G3648" s="9">
        <v>45409.947099999998</v>
      </c>
      <c r="H3648" s="9">
        <v>45410.275173148126</v>
      </c>
      <c r="I3648" s="5" t="str">
        <f>IF(VLOOKUP(B3648, 'Customer Data'!B:C,2,FALSE)='Order Data per SKU'!E3648,"","Different")</f>
        <v/>
      </c>
      <c r="J3648" s="5">
        <f>VLOOKUP(C3648,'Warehouse Data'!A:G,7,FALSE)</f>
        <v>5.99</v>
      </c>
      <c r="K3648" s="5">
        <f t="shared" si="56"/>
        <v>23.96</v>
      </c>
      <c r="L3648" s="15">
        <f>PRODUCT(VLOOKUP(C3648,'Warehouse Data'!A:H,8,FALSE),D3648)</f>
        <v>44.032232787748931</v>
      </c>
    </row>
    <row r="3649" spans="1:12" x14ac:dyDescent="0.3">
      <c r="A3649" t="s">
        <v>9335</v>
      </c>
      <c r="B3649" t="s">
        <v>7014</v>
      </c>
      <c r="C3649" t="s">
        <v>3281</v>
      </c>
      <c r="D3649" s="3">
        <v>4</v>
      </c>
      <c r="E3649" s="3" t="s">
        <v>6641</v>
      </c>
      <c r="F3649" s="9">
        <v>45409.436978703685</v>
      </c>
      <c r="G3649" s="9">
        <v>45409.981699999997</v>
      </c>
      <c r="H3649" s="9">
        <v>45410.275173148126</v>
      </c>
      <c r="I3649" s="5" t="str">
        <f>IF(VLOOKUP(B3649, 'Customer Data'!B:C,2,FALSE)='Order Data per SKU'!E3649,"","Different")</f>
        <v/>
      </c>
      <c r="J3649" s="5">
        <f>VLOOKUP(C3649,'Warehouse Data'!A:G,7,FALSE)</f>
        <v>35.99</v>
      </c>
      <c r="K3649" s="5">
        <f t="shared" si="56"/>
        <v>143.96</v>
      </c>
      <c r="L3649" s="15">
        <f>PRODUCT(VLOOKUP(C3649,'Warehouse Data'!A:H,8,FALSE),D3649)</f>
        <v>32.038340812036957</v>
      </c>
    </row>
    <row r="3650" spans="1:12" x14ac:dyDescent="0.3">
      <c r="A3650" t="s">
        <v>9336</v>
      </c>
      <c r="B3650" t="s">
        <v>7170</v>
      </c>
      <c r="C3650" t="s">
        <v>4576</v>
      </c>
      <c r="D3650" s="3">
        <v>7</v>
      </c>
      <c r="E3650" s="3" t="s">
        <v>6643</v>
      </c>
      <c r="F3650" s="9">
        <v>45409.899978703688</v>
      </c>
      <c r="G3650" s="9">
        <v>45410.188300000002</v>
      </c>
      <c r="H3650" s="9">
        <v>45410.511784259244</v>
      </c>
      <c r="I3650" s="5" t="str">
        <f>IF(VLOOKUP(B3650, 'Customer Data'!B:C,2,FALSE)='Order Data per SKU'!E3650,"","Different")</f>
        <v>Different</v>
      </c>
      <c r="J3650" s="5">
        <f>VLOOKUP(C3650,'Warehouse Data'!A:G,7,FALSE)</f>
        <v>15.99</v>
      </c>
      <c r="K3650" s="5">
        <f t="shared" si="56"/>
        <v>111.93</v>
      </c>
      <c r="L3650" s="15">
        <f>PRODUCT(VLOOKUP(C3650,'Warehouse Data'!A:H,8,FALSE),D3650)</f>
        <v>8.4287565073169706</v>
      </c>
    </row>
    <row r="3651" spans="1:12" x14ac:dyDescent="0.3">
      <c r="A3651" t="s">
        <v>9337</v>
      </c>
      <c r="B3651" t="s">
        <v>7094</v>
      </c>
      <c r="C3651" t="s">
        <v>4170</v>
      </c>
      <c r="D3651" s="3">
        <v>1</v>
      </c>
      <c r="E3651" s="3" t="s">
        <v>6653</v>
      </c>
      <c r="F3651" s="9">
        <v>45409.940978703686</v>
      </c>
      <c r="G3651" s="9">
        <v>45410.196499999998</v>
      </c>
      <c r="H3651" s="9">
        <v>45410.562506481467</v>
      </c>
      <c r="I3651" s="5" t="str">
        <f>IF(VLOOKUP(B3651, 'Customer Data'!B:C,2,FALSE)='Order Data per SKU'!E3651,"","Different")</f>
        <v/>
      </c>
      <c r="J3651" s="5">
        <f>VLOOKUP(C3651,'Warehouse Data'!A:G,7,FALSE)</f>
        <v>39.99</v>
      </c>
      <c r="K3651" s="5">
        <f t="shared" si="56"/>
        <v>39.99</v>
      </c>
      <c r="L3651" s="15">
        <f>PRODUCT(VLOOKUP(C3651,'Warehouse Data'!A:H,8,FALSE),D3651)</f>
        <v>0.50308654754138915</v>
      </c>
    </row>
    <row r="3652" spans="1:12" x14ac:dyDescent="0.3">
      <c r="A3652" t="s">
        <v>9337</v>
      </c>
      <c r="B3652" t="s">
        <v>7094</v>
      </c>
      <c r="C3652" t="s">
        <v>3847</v>
      </c>
      <c r="D3652" s="3">
        <v>3</v>
      </c>
      <c r="E3652" s="3" t="s">
        <v>6653</v>
      </c>
      <c r="F3652" s="9">
        <v>45409.940978703686</v>
      </c>
      <c r="G3652" s="9">
        <v>45410.413099999998</v>
      </c>
      <c r="H3652" s="9">
        <v>45410.562506481467</v>
      </c>
      <c r="I3652" s="5" t="str">
        <f>IF(VLOOKUP(B3652, 'Customer Data'!B:C,2,FALSE)='Order Data per SKU'!E3652,"","Different")</f>
        <v/>
      </c>
      <c r="J3652" s="5">
        <f>VLOOKUP(C3652,'Warehouse Data'!A:G,7,FALSE)</f>
        <v>5.99</v>
      </c>
      <c r="K3652" s="5">
        <f t="shared" ref="K3652:K3715" si="57">J3652*D3652</f>
        <v>17.97</v>
      </c>
      <c r="L3652" s="15">
        <f>PRODUCT(VLOOKUP(C3652,'Warehouse Data'!A:H,8,FALSE),D3652)</f>
        <v>72.009266652663939</v>
      </c>
    </row>
    <row r="3653" spans="1:12" x14ac:dyDescent="0.3">
      <c r="A3653" t="s">
        <v>9338</v>
      </c>
      <c r="B3653" t="s">
        <v>7005</v>
      </c>
      <c r="C3653" t="s">
        <v>4915</v>
      </c>
      <c r="D3653" s="3">
        <v>8</v>
      </c>
      <c r="E3653" s="3" t="s">
        <v>6631</v>
      </c>
      <c r="F3653" s="9">
        <v>45410.261978703689</v>
      </c>
      <c r="G3653" s="9">
        <v>45410.345600000001</v>
      </c>
      <c r="H3653" s="9">
        <v>45410.875173148132</v>
      </c>
      <c r="I3653" s="5" t="str">
        <f>IF(VLOOKUP(B3653, 'Customer Data'!B:C,2,FALSE)='Order Data per SKU'!E3653,"","Different")</f>
        <v/>
      </c>
      <c r="J3653" s="5">
        <f>VLOOKUP(C3653,'Warehouse Data'!A:G,7,FALSE)</f>
        <v>12.99</v>
      </c>
      <c r="K3653" s="5">
        <f t="shared" si="57"/>
        <v>103.92</v>
      </c>
      <c r="L3653" s="15">
        <f>PRODUCT(VLOOKUP(C3653,'Warehouse Data'!A:H,8,FALSE),D3653)</f>
        <v>0.85697728512769122</v>
      </c>
    </row>
    <row r="3654" spans="1:12" x14ac:dyDescent="0.3">
      <c r="A3654" t="s">
        <v>9339</v>
      </c>
      <c r="B3654" t="s">
        <v>6878</v>
      </c>
      <c r="C3654" t="s">
        <v>5068</v>
      </c>
      <c r="D3654" s="3">
        <v>3</v>
      </c>
      <c r="E3654" s="3" t="s">
        <v>6661</v>
      </c>
      <c r="F3654" s="9">
        <v>45410.382978703688</v>
      </c>
      <c r="G3654" s="9">
        <v>45410.543799999999</v>
      </c>
      <c r="H3654" s="9">
        <v>45410.605200925907</v>
      </c>
      <c r="I3654" s="5" t="str">
        <f>IF(VLOOKUP(B3654, 'Customer Data'!B:C,2,FALSE)='Order Data per SKU'!E3654,"","Different")</f>
        <v/>
      </c>
      <c r="J3654" s="5">
        <f>VLOOKUP(C3654,'Warehouse Data'!A:G,7,FALSE)</f>
        <v>29.99</v>
      </c>
      <c r="K3654" s="5">
        <f t="shared" si="57"/>
        <v>89.97</v>
      </c>
      <c r="L3654" s="15">
        <f>PRODUCT(VLOOKUP(C3654,'Warehouse Data'!A:H,8,FALSE),D3654)</f>
        <v>9.0178035984132805</v>
      </c>
    </row>
    <row r="3655" spans="1:12" x14ac:dyDescent="0.3">
      <c r="A3655" t="s">
        <v>9340</v>
      </c>
      <c r="B3655" t="s">
        <v>7029</v>
      </c>
      <c r="C3655" t="s">
        <v>4549</v>
      </c>
      <c r="D3655" s="3">
        <v>8</v>
      </c>
      <c r="E3655" s="3" t="s">
        <v>6653</v>
      </c>
      <c r="F3655" s="9">
        <v>45410.611978703688</v>
      </c>
      <c r="G3655" s="9">
        <v>45410.9784</v>
      </c>
      <c r="H3655" s="9">
        <v>45411.218923148132</v>
      </c>
      <c r="I3655" s="5" t="str">
        <f>IF(VLOOKUP(B3655, 'Customer Data'!B:C,2,FALSE)='Order Data per SKU'!E3655,"","Different")</f>
        <v/>
      </c>
      <c r="J3655" s="5">
        <f>VLOOKUP(C3655,'Warehouse Data'!A:G,7,FALSE)</f>
        <v>13.99</v>
      </c>
      <c r="K3655" s="5">
        <f t="shared" si="57"/>
        <v>111.92</v>
      </c>
      <c r="L3655" s="15">
        <f>PRODUCT(VLOOKUP(C3655,'Warehouse Data'!A:H,8,FALSE),D3655)</f>
        <v>1.6480997063374911</v>
      </c>
    </row>
    <row r="3656" spans="1:12" x14ac:dyDescent="0.3">
      <c r="A3656" t="s">
        <v>9340</v>
      </c>
      <c r="B3656" t="s">
        <v>7029</v>
      </c>
      <c r="C3656" t="s">
        <v>5178</v>
      </c>
      <c r="D3656" s="3">
        <v>3</v>
      </c>
      <c r="E3656" s="3" t="s">
        <v>6653</v>
      </c>
      <c r="F3656" s="9">
        <v>45410.611978703688</v>
      </c>
      <c r="G3656" s="9">
        <v>45411.073100000001</v>
      </c>
      <c r="H3656" s="9">
        <v>45411.218923148132</v>
      </c>
      <c r="I3656" s="5" t="str">
        <f>IF(VLOOKUP(B3656, 'Customer Data'!B:C,2,FALSE)='Order Data per SKU'!E3656,"","Different")</f>
        <v/>
      </c>
      <c r="J3656" s="5">
        <f>VLOOKUP(C3656,'Warehouse Data'!A:G,7,FALSE)</f>
        <v>24.99</v>
      </c>
      <c r="K3656" s="5">
        <f t="shared" si="57"/>
        <v>74.97</v>
      </c>
      <c r="L3656" s="15">
        <f>PRODUCT(VLOOKUP(C3656,'Warehouse Data'!A:H,8,FALSE),D3656)</f>
        <v>15.014763678940287</v>
      </c>
    </row>
    <row r="3657" spans="1:12" x14ac:dyDescent="0.3">
      <c r="A3657" t="s">
        <v>9341</v>
      </c>
      <c r="B3657" t="s">
        <v>6985</v>
      </c>
      <c r="C3657" t="s">
        <v>5865</v>
      </c>
      <c r="D3657" s="3">
        <v>5</v>
      </c>
      <c r="E3657" s="3" t="s">
        <v>6661</v>
      </c>
      <c r="F3657" s="9">
        <v>45410.678978703691</v>
      </c>
      <c r="G3657" s="9">
        <v>45411.213199999998</v>
      </c>
      <c r="H3657" s="9">
        <v>45411.59078425925</v>
      </c>
      <c r="I3657" s="5" t="str">
        <f>IF(VLOOKUP(B3657, 'Customer Data'!B:C,2,FALSE)='Order Data per SKU'!E3657,"","Different")</f>
        <v>Different</v>
      </c>
      <c r="J3657" s="5">
        <f>VLOOKUP(C3657,'Warehouse Data'!A:G,7,FALSE)</f>
        <v>49.99</v>
      </c>
      <c r="K3657" s="5">
        <f t="shared" si="57"/>
        <v>249.95000000000002</v>
      </c>
      <c r="L3657" s="15">
        <f>PRODUCT(VLOOKUP(C3657,'Warehouse Data'!A:H,8,FALSE),D3657)</f>
        <v>1.5101866427199562</v>
      </c>
    </row>
    <row r="3658" spans="1:12" x14ac:dyDescent="0.3">
      <c r="A3658" t="s">
        <v>9342</v>
      </c>
      <c r="B3658" t="s">
        <v>6774</v>
      </c>
      <c r="C3658" t="s">
        <v>4890</v>
      </c>
      <c r="D3658" s="3">
        <v>7</v>
      </c>
      <c r="E3658" s="3" t="s">
        <v>6631</v>
      </c>
      <c r="F3658" s="9">
        <v>45410.825978703688</v>
      </c>
      <c r="G3658" s="9">
        <v>45410.901100000003</v>
      </c>
      <c r="H3658" s="9">
        <v>45410.930145370352</v>
      </c>
      <c r="I3658" s="5" t="str">
        <f>IF(VLOOKUP(B3658, 'Customer Data'!B:C,2,FALSE)='Order Data per SKU'!E3658,"","Different")</f>
        <v>Different</v>
      </c>
      <c r="J3658" s="5">
        <f>VLOOKUP(C3658,'Warehouse Data'!A:G,7,FALSE)</f>
        <v>14.99</v>
      </c>
      <c r="K3658" s="5">
        <f t="shared" si="57"/>
        <v>104.93</v>
      </c>
      <c r="L3658" s="15">
        <f>PRODUCT(VLOOKUP(C3658,'Warehouse Data'!A:H,8,FALSE),D3658)</f>
        <v>28.041217484753652</v>
      </c>
    </row>
    <row r="3659" spans="1:12" x14ac:dyDescent="0.3">
      <c r="A3659" t="s">
        <v>9342</v>
      </c>
      <c r="B3659" t="s">
        <v>6774</v>
      </c>
      <c r="C3659" t="s">
        <v>3443</v>
      </c>
      <c r="D3659" s="3">
        <v>3</v>
      </c>
      <c r="E3659" s="3" t="s">
        <v>6631</v>
      </c>
      <c r="F3659" s="9">
        <v>45410.825978703688</v>
      </c>
      <c r="G3659" s="9">
        <v>45410.856</v>
      </c>
      <c r="H3659" s="9">
        <v>45410.930145370352</v>
      </c>
      <c r="I3659" s="5" t="str">
        <f>IF(VLOOKUP(B3659, 'Customer Data'!B:C,2,FALSE)='Order Data per SKU'!E3659,"","Different")</f>
        <v>Different</v>
      </c>
      <c r="J3659" s="5">
        <f>VLOOKUP(C3659,'Warehouse Data'!A:G,7,FALSE)</f>
        <v>39.99</v>
      </c>
      <c r="K3659" s="5">
        <f t="shared" si="57"/>
        <v>119.97</v>
      </c>
      <c r="L3659" s="15">
        <f>PRODUCT(VLOOKUP(C3659,'Warehouse Data'!A:H,8,FALSE),D3659)</f>
        <v>2.4041479102103258</v>
      </c>
    </row>
    <row r="3660" spans="1:12" x14ac:dyDescent="0.3">
      <c r="A3660" t="s">
        <v>9342</v>
      </c>
      <c r="B3660" t="s">
        <v>6774</v>
      </c>
      <c r="C3660" t="s">
        <v>3054</v>
      </c>
      <c r="D3660" s="3">
        <v>5</v>
      </c>
      <c r="E3660" s="3" t="s">
        <v>6631</v>
      </c>
      <c r="F3660" s="9">
        <v>45410.825978703688</v>
      </c>
      <c r="G3660" s="9">
        <v>45410.878900000003</v>
      </c>
      <c r="H3660" s="9">
        <v>45410.930145370352</v>
      </c>
      <c r="I3660" s="5" t="str">
        <f>IF(VLOOKUP(B3660, 'Customer Data'!B:C,2,FALSE)='Order Data per SKU'!E3660,"","Different")</f>
        <v>Different</v>
      </c>
      <c r="J3660" s="5">
        <f>VLOOKUP(C3660,'Warehouse Data'!A:G,7,FALSE)</f>
        <v>22.99</v>
      </c>
      <c r="K3660" s="5">
        <f t="shared" si="57"/>
        <v>114.94999999999999</v>
      </c>
      <c r="L3660" s="15">
        <f>PRODUCT(VLOOKUP(C3660,'Warehouse Data'!A:H,8,FALSE),D3660)</f>
        <v>150.03528387362789</v>
      </c>
    </row>
    <row r="3661" spans="1:12" x14ac:dyDescent="0.3">
      <c r="A3661" t="s">
        <v>9343</v>
      </c>
      <c r="B3661" t="s">
        <v>6913</v>
      </c>
      <c r="C3661" t="s">
        <v>5228</v>
      </c>
      <c r="D3661" s="3">
        <v>6</v>
      </c>
      <c r="E3661" s="3" t="s">
        <v>6632</v>
      </c>
      <c r="F3661" s="9">
        <v>45411.035978703687</v>
      </c>
      <c r="G3661" s="9">
        <v>45411.083100000003</v>
      </c>
      <c r="H3661" s="9">
        <v>45411.615145370357</v>
      </c>
      <c r="I3661" s="5" t="str">
        <f>IF(VLOOKUP(B3661, 'Customer Data'!B:C,2,FALSE)='Order Data per SKU'!E3661,"","Different")</f>
        <v/>
      </c>
      <c r="J3661" s="5">
        <f>VLOOKUP(C3661,'Warehouse Data'!A:G,7,FALSE)</f>
        <v>24.99</v>
      </c>
      <c r="K3661" s="5">
        <f t="shared" si="57"/>
        <v>149.94</v>
      </c>
      <c r="L3661" s="15">
        <f>PRODUCT(VLOOKUP(C3661,'Warehouse Data'!A:H,8,FALSE),D3661)</f>
        <v>30.045275614167892</v>
      </c>
    </row>
    <row r="3662" spans="1:12" x14ac:dyDescent="0.3">
      <c r="A3662" t="s">
        <v>9344</v>
      </c>
      <c r="B3662" t="s">
        <v>7187</v>
      </c>
      <c r="C3662" t="s">
        <v>5352</v>
      </c>
      <c r="D3662" s="3">
        <v>9</v>
      </c>
      <c r="E3662" s="3" t="s">
        <v>6656</v>
      </c>
      <c r="F3662" s="9">
        <v>45411.092978703688</v>
      </c>
      <c r="G3662" s="9">
        <v>45411.155899999998</v>
      </c>
      <c r="H3662" s="9">
        <v>45411.363812037023</v>
      </c>
      <c r="I3662" s="5" t="str">
        <f>IF(VLOOKUP(B3662, 'Customer Data'!B:C,2,FALSE)='Order Data per SKU'!E3662,"","Different")</f>
        <v/>
      </c>
      <c r="J3662" s="5">
        <f>VLOOKUP(C3662,'Warehouse Data'!A:G,7,FALSE)</f>
        <v>38.99</v>
      </c>
      <c r="K3662" s="5">
        <f t="shared" si="57"/>
        <v>350.91</v>
      </c>
      <c r="L3662" s="15">
        <f>PRODUCT(VLOOKUP(C3662,'Warehouse Data'!A:H,8,FALSE),D3662)</f>
        <v>5.4186468207289629</v>
      </c>
    </row>
    <row r="3663" spans="1:12" x14ac:dyDescent="0.3">
      <c r="A3663" t="s">
        <v>9344</v>
      </c>
      <c r="B3663" t="s">
        <v>7187</v>
      </c>
      <c r="C3663" t="s">
        <v>5527</v>
      </c>
      <c r="D3663" s="3">
        <v>5</v>
      </c>
      <c r="E3663" s="3" t="s">
        <v>6656</v>
      </c>
      <c r="F3663" s="9">
        <v>45411.092978703688</v>
      </c>
      <c r="G3663" s="9">
        <v>45411.113400000002</v>
      </c>
      <c r="H3663" s="9">
        <v>45411.363812037023</v>
      </c>
      <c r="I3663" s="5" t="str">
        <f>IF(VLOOKUP(B3663, 'Customer Data'!B:C,2,FALSE)='Order Data per SKU'!E3663,"","Different")</f>
        <v/>
      </c>
      <c r="J3663" s="5">
        <f>VLOOKUP(C3663,'Warehouse Data'!A:G,7,FALSE)</f>
        <v>34.99</v>
      </c>
      <c r="K3663" s="5">
        <f t="shared" si="57"/>
        <v>174.95000000000002</v>
      </c>
      <c r="L3663" s="15">
        <f>PRODUCT(VLOOKUP(C3663,'Warehouse Data'!A:H,8,FALSE),D3663)</f>
        <v>375.04859018772885</v>
      </c>
    </row>
    <row r="3664" spans="1:12" x14ac:dyDescent="0.3">
      <c r="A3664" t="s">
        <v>9345</v>
      </c>
      <c r="B3664" t="s">
        <v>6894</v>
      </c>
      <c r="C3664" t="s">
        <v>4862</v>
      </c>
      <c r="D3664" s="3">
        <v>2</v>
      </c>
      <c r="E3664" s="3" t="s">
        <v>6623</v>
      </c>
      <c r="F3664" s="9">
        <v>45411.375978703691</v>
      </c>
      <c r="G3664" s="9">
        <v>45411.9329</v>
      </c>
      <c r="H3664" s="9">
        <v>45411.975978703689</v>
      </c>
      <c r="I3664" s="5" t="str">
        <f>IF(VLOOKUP(B3664, 'Customer Data'!B:C,2,FALSE)='Order Data per SKU'!E3664,"","Different")</f>
        <v/>
      </c>
      <c r="J3664" s="5">
        <f>VLOOKUP(C3664,'Warehouse Data'!A:G,7,FALSE)</f>
        <v>7.99</v>
      </c>
      <c r="K3664" s="5">
        <f t="shared" si="57"/>
        <v>15.98</v>
      </c>
      <c r="L3664" s="15">
        <f>PRODUCT(VLOOKUP(C3664,'Warehouse Data'!A:H,8,FALSE),D3664)</f>
        <v>1.013496487150408</v>
      </c>
    </row>
    <row r="3665" spans="1:12" x14ac:dyDescent="0.3">
      <c r="A3665" t="s">
        <v>9346</v>
      </c>
      <c r="B3665" t="s">
        <v>6900</v>
      </c>
      <c r="C3665" t="s">
        <v>3831</v>
      </c>
      <c r="D3665" s="3">
        <v>6</v>
      </c>
      <c r="E3665" s="3" t="s">
        <v>6661</v>
      </c>
      <c r="F3665" s="9">
        <v>45411.558978703688</v>
      </c>
      <c r="G3665" s="9">
        <v>45411.581700000002</v>
      </c>
      <c r="H3665" s="9">
        <v>45411.779812037021</v>
      </c>
      <c r="I3665" s="5" t="str">
        <f>IF(VLOOKUP(B3665, 'Customer Data'!B:C,2,FALSE)='Order Data per SKU'!E3665,"","Different")</f>
        <v>Different</v>
      </c>
      <c r="J3665" s="5">
        <f>VLOOKUP(C3665,'Warehouse Data'!A:G,7,FALSE)</f>
        <v>15.99</v>
      </c>
      <c r="K3665" s="5">
        <f t="shared" si="57"/>
        <v>95.94</v>
      </c>
      <c r="L3665" s="15">
        <f>PRODUCT(VLOOKUP(C3665,'Warehouse Data'!A:H,8,FALSE),D3665)</f>
        <v>72.011726700126701</v>
      </c>
    </row>
    <row r="3666" spans="1:12" x14ac:dyDescent="0.3">
      <c r="A3666" t="s">
        <v>9346</v>
      </c>
      <c r="B3666" t="s">
        <v>6900</v>
      </c>
      <c r="C3666" t="s">
        <v>3227</v>
      </c>
      <c r="D3666" s="3">
        <v>5</v>
      </c>
      <c r="E3666" s="3" t="s">
        <v>6661</v>
      </c>
      <c r="F3666" s="9">
        <v>45411.558978703688</v>
      </c>
      <c r="G3666" s="9">
        <v>45411.691700000003</v>
      </c>
      <c r="H3666" s="9">
        <v>45411.779812037021</v>
      </c>
      <c r="I3666" s="5" t="str">
        <f>IF(VLOOKUP(B3666, 'Customer Data'!B:C,2,FALSE)='Order Data per SKU'!E3666,"","Different")</f>
        <v>Different</v>
      </c>
      <c r="J3666" s="5">
        <f>VLOOKUP(C3666,'Warehouse Data'!A:G,7,FALSE)</f>
        <v>29.99</v>
      </c>
      <c r="K3666" s="5">
        <f t="shared" si="57"/>
        <v>149.94999999999999</v>
      </c>
      <c r="L3666" s="15">
        <f>PRODUCT(VLOOKUP(C3666,'Warehouse Data'!A:H,8,FALSE),D3666)</f>
        <v>5.5274723299314887</v>
      </c>
    </row>
    <row r="3667" spans="1:12" x14ac:dyDescent="0.3">
      <c r="A3667" t="s">
        <v>9347</v>
      </c>
      <c r="B3667" t="s">
        <v>6812</v>
      </c>
      <c r="C3667" t="s">
        <v>3572</v>
      </c>
      <c r="D3667" s="3">
        <v>2</v>
      </c>
      <c r="E3667" s="3" t="s">
        <v>6654</v>
      </c>
      <c r="F3667" s="9">
        <v>45411.690978703686</v>
      </c>
      <c r="G3667" s="9">
        <v>45411.842499999999</v>
      </c>
      <c r="H3667" s="9">
        <v>45412.176395370356</v>
      </c>
      <c r="I3667" s="5" t="str">
        <f>IF(VLOOKUP(B3667, 'Customer Data'!B:C,2,FALSE)='Order Data per SKU'!E3667,"","Different")</f>
        <v/>
      </c>
      <c r="J3667" s="5">
        <f>VLOOKUP(C3667,'Warehouse Data'!A:G,7,FALSE)</f>
        <v>54.99</v>
      </c>
      <c r="K3667" s="5">
        <f t="shared" si="57"/>
        <v>109.98</v>
      </c>
      <c r="L3667" s="15">
        <f>PRODUCT(VLOOKUP(C3667,'Warehouse Data'!A:H,8,FALSE),D3667)</f>
        <v>2.0113330398189539</v>
      </c>
    </row>
    <row r="3668" spans="1:12" x14ac:dyDescent="0.3">
      <c r="A3668" t="s">
        <v>9348</v>
      </c>
      <c r="B3668" t="s">
        <v>6924</v>
      </c>
      <c r="C3668" t="s">
        <v>5807</v>
      </c>
      <c r="D3668" s="3">
        <v>5</v>
      </c>
      <c r="E3668" s="3" t="s">
        <v>6664</v>
      </c>
      <c r="F3668" s="9">
        <v>45411.983978703684</v>
      </c>
      <c r="G3668" s="9">
        <v>45412.229500000001</v>
      </c>
      <c r="H3668" s="9">
        <v>45412.424950925903</v>
      </c>
      <c r="I3668" s="5" t="str">
        <f>IF(VLOOKUP(B3668, 'Customer Data'!B:C,2,FALSE)='Order Data per SKU'!E3668,"","Different")</f>
        <v/>
      </c>
      <c r="J3668" s="5">
        <f>VLOOKUP(C3668,'Warehouse Data'!A:G,7,FALSE)</f>
        <v>109.99</v>
      </c>
      <c r="K3668" s="5">
        <f t="shared" si="57"/>
        <v>549.94999999999993</v>
      </c>
      <c r="L3668" s="15">
        <f>PRODUCT(VLOOKUP(C3668,'Warehouse Data'!A:H,8,FALSE),D3668)</f>
        <v>150.01821525325482</v>
      </c>
    </row>
    <row r="3669" spans="1:12" x14ac:dyDescent="0.3">
      <c r="A3669" t="s">
        <v>9348</v>
      </c>
      <c r="B3669" t="s">
        <v>6924</v>
      </c>
      <c r="C3669" t="s">
        <v>5032</v>
      </c>
      <c r="D3669" s="3">
        <v>3</v>
      </c>
      <c r="E3669" s="3" t="s">
        <v>6664</v>
      </c>
      <c r="F3669" s="9">
        <v>45411.983978703684</v>
      </c>
      <c r="G3669" s="9">
        <v>45412.076699999998</v>
      </c>
      <c r="H3669" s="9">
        <v>45412.424950925903</v>
      </c>
      <c r="I3669" s="5" t="str">
        <f>IF(VLOOKUP(B3669, 'Customer Data'!B:C,2,FALSE)='Order Data per SKU'!E3669,"","Different")</f>
        <v/>
      </c>
      <c r="J3669" s="5">
        <f>VLOOKUP(C3669,'Warehouse Data'!A:G,7,FALSE)</f>
        <v>29.99</v>
      </c>
      <c r="K3669" s="5">
        <f t="shared" si="57"/>
        <v>89.97</v>
      </c>
      <c r="L3669" s="15">
        <f>PRODUCT(VLOOKUP(C3669,'Warehouse Data'!A:H,8,FALSE),D3669)</f>
        <v>1.5104775466233009</v>
      </c>
    </row>
    <row r="3670" spans="1:12" x14ac:dyDescent="0.3">
      <c r="A3670" t="s">
        <v>9349</v>
      </c>
      <c r="B3670" t="s">
        <v>7040</v>
      </c>
      <c r="C3670" t="s">
        <v>5872</v>
      </c>
      <c r="D3670" s="3">
        <v>9</v>
      </c>
      <c r="E3670" s="3" t="s">
        <v>6627</v>
      </c>
      <c r="F3670" s="9">
        <v>45412.118978703686</v>
      </c>
      <c r="G3670" s="9">
        <v>45412.853600000002</v>
      </c>
      <c r="H3670" s="9">
        <v>45413.003006481464</v>
      </c>
      <c r="I3670" s="5" t="str">
        <f>IF(VLOOKUP(B3670, 'Customer Data'!B:C,2,FALSE)='Order Data per SKU'!E3670,"","Different")</f>
        <v/>
      </c>
      <c r="J3670" s="5">
        <f>VLOOKUP(C3670,'Warehouse Data'!A:G,7,FALSE)</f>
        <v>29.99</v>
      </c>
      <c r="K3670" s="5">
        <f t="shared" si="57"/>
        <v>269.90999999999997</v>
      </c>
      <c r="L3670" s="15">
        <f>PRODUCT(VLOOKUP(C3670,'Warehouse Data'!A:H,8,FALSE),D3670)</f>
        <v>4.5465692425020903</v>
      </c>
    </row>
    <row r="3671" spans="1:12" x14ac:dyDescent="0.3">
      <c r="A3671" t="s">
        <v>9349</v>
      </c>
      <c r="B3671" t="s">
        <v>7040</v>
      </c>
      <c r="C3671" t="s">
        <v>5010</v>
      </c>
      <c r="D3671" s="3">
        <v>6</v>
      </c>
      <c r="E3671" s="3" t="s">
        <v>6627</v>
      </c>
      <c r="F3671" s="9">
        <v>45412.118978703686</v>
      </c>
      <c r="G3671" s="9">
        <v>45412.9732</v>
      </c>
      <c r="H3671" s="9">
        <v>45413.003006481464</v>
      </c>
      <c r="I3671" s="5" t="str">
        <f>IF(VLOOKUP(B3671, 'Customer Data'!B:C,2,FALSE)='Order Data per SKU'!E3671,"","Different")</f>
        <v/>
      </c>
      <c r="J3671" s="5">
        <f>VLOOKUP(C3671,'Warehouse Data'!A:G,7,FALSE)</f>
        <v>10.99</v>
      </c>
      <c r="K3671" s="5">
        <f t="shared" si="57"/>
        <v>65.94</v>
      </c>
      <c r="L3671" s="15">
        <f>PRODUCT(VLOOKUP(C3671,'Warehouse Data'!A:H,8,FALSE),D3671)</f>
        <v>12.018333188853806</v>
      </c>
    </row>
    <row r="3672" spans="1:12" x14ac:dyDescent="0.3">
      <c r="A3672" t="s">
        <v>9349</v>
      </c>
      <c r="B3672" t="s">
        <v>7040</v>
      </c>
      <c r="C3672" t="s">
        <v>5666</v>
      </c>
      <c r="D3672" s="3">
        <v>6</v>
      </c>
      <c r="E3672" s="3" t="s">
        <v>6627</v>
      </c>
      <c r="F3672" s="9">
        <v>45412.118978703686</v>
      </c>
      <c r="G3672" s="9">
        <v>45412.7474</v>
      </c>
      <c r="H3672" s="9">
        <v>45413.003006481464</v>
      </c>
      <c r="I3672" s="5" t="str">
        <f>IF(VLOOKUP(B3672, 'Customer Data'!B:C,2,FALSE)='Order Data per SKU'!E3672,"","Different")</f>
        <v/>
      </c>
      <c r="J3672" s="5">
        <f>VLOOKUP(C3672,'Warehouse Data'!A:G,7,FALSE)</f>
        <v>16.989999999999998</v>
      </c>
      <c r="K3672" s="5">
        <f t="shared" si="57"/>
        <v>101.94</v>
      </c>
      <c r="L3672" s="15">
        <f>PRODUCT(VLOOKUP(C3672,'Warehouse Data'!A:H,8,FALSE),D3672)</f>
        <v>27.042002849842667</v>
      </c>
    </row>
    <row r="3673" spans="1:12" x14ac:dyDescent="0.3">
      <c r="A3673" t="s">
        <v>9350</v>
      </c>
      <c r="B3673" t="s">
        <v>7196</v>
      </c>
      <c r="C3673" t="s">
        <v>3184</v>
      </c>
      <c r="D3673" s="3">
        <v>6</v>
      </c>
      <c r="E3673" s="3" t="s">
        <v>6653</v>
      </c>
      <c r="F3673" s="9">
        <v>45412.127978703684</v>
      </c>
      <c r="G3673" s="9">
        <v>45412.2667</v>
      </c>
      <c r="H3673" s="9">
        <v>45412.630062037017</v>
      </c>
      <c r="I3673" s="5" t="str">
        <f>IF(VLOOKUP(B3673, 'Customer Data'!B:C,2,FALSE)='Order Data per SKU'!E3673,"","Different")</f>
        <v/>
      </c>
      <c r="J3673" s="5">
        <f>VLOOKUP(C3673,'Warehouse Data'!A:G,7,FALSE)</f>
        <v>26.99</v>
      </c>
      <c r="K3673" s="5">
        <f t="shared" si="57"/>
        <v>161.94</v>
      </c>
      <c r="L3673" s="15">
        <f>PRODUCT(VLOOKUP(C3673,'Warehouse Data'!A:H,8,FALSE),D3673)</f>
        <v>3.0405615091362819</v>
      </c>
    </row>
    <row r="3674" spans="1:12" x14ac:dyDescent="0.3">
      <c r="A3674" t="s">
        <v>9351</v>
      </c>
      <c r="B3674" t="s">
        <v>7080</v>
      </c>
      <c r="C3674" t="s">
        <v>3733</v>
      </c>
      <c r="D3674" s="3">
        <v>5</v>
      </c>
      <c r="E3674" s="3" t="s">
        <v>6658</v>
      </c>
      <c r="F3674" s="9">
        <v>45412.147978703681</v>
      </c>
      <c r="G3674" s="9">
        <v>45412.405100000004</v>
      </c>
      <c r="H3674" s="9">
        <v>45412.443117592571</v>
      </c>
      <c r="I3674" s="5" t="str">
        <f>IF(VLOOKUP(B3674, 'Customer Data'!B:C,2,FALSE)='Order Data per SKU'!E3674,"","Different")</f>
        <v/>
      </c>
      <c r="J3674" s="5">
        <f>VLOOKUP(C3674,'Warehouse Data'!A:G,7,FALSE)</f>
        <v>19.989999999999998</v>
      </c>
      <c r="K3674" s="5">
        <f t="shared" si="57"/>
        <v>99.949999999999989</v>
      </c>
      <c r="L3674" s="15">
        <f>PRODUCT(VLOOKUP(C3674,'Warehouse Data'!A:H,8,FALSE),D3674)</f>
        <v>100.01393027899289</v>
      </c>
    </row>
    <row r="3675" spans="1:12" x14ac:dyDescent="0.3">
      <c r="A3675" t="s">
        <v>9351</v>
      </c>
      <c r="B3675" t="s">
        <v>7080</v>
      </c>
      <c r="C3675" t="s">
        <v>5671</v>
      </c>
      <c r="D3675" s="3">
        <v>3</v>
      </c>
      <c r="E3675" s="3" t="s">
        <v>6658</v>
      </c>
      <c r="F3675" s="9">
        <v>45412.147978703681</v>
      </c>
      <c r="G3675" s="9">
        <v>45412.306199999999</v>
      </c>
      <c r="H3675" s="9">
        <v>45412.443117592571</v>
      </c>
      <c r="I3675" s="5" t="str">
        <f>IF(VLOOKUP(B3675, 'Customer Data'!B:C,2,FALSE)='Order Data per SKU'!E3675,"","Different")</f>
        <v/>
      </c>
      <c r="J3675" s="5">
        <f>VLOOKUP(C3675,'Warehouse Data'!A:G,7,FALSE)</f>
        <v>29.99</v>
      </c>
      <c r="K3675" s="5">
        <f t="shared" si="57"/>
        <v>89.97</v>
      </c>
      <c r="L3675" s="15">
        <f>PRODUCT(VLOOKUP(C3675,'Warehouse Data'!A:H,8,FALSE),D3675)</f>
        <v>1.5110302258742871</v>
      </c>
    </row>
    <row r="3676" spans="1:12" x14ac:dyDescent="0.3">
      <c r="A3676" t="s">
        <v>9351</v>
      </c>
      <c r="B3676" t="s">
        <v>7080</v>
      </c>
      <c r="C3676" t="s">
        <v>5605</v>
      </c>
      <c r="D3676" s="3">
        <v>4</v>
      </c>
      <c r="E3676" s="3" t="s">
        <v>6658</v>
      </c>
      <c r="F3676" s="9">
        <v>45412.147978703681</v>
      </c>
      <c r="G3676" s="9">
        <v>45412.168899999997</v>
      </c>
      <c r="H3676" s="9">
        <v>45412.443117592571</v>
      </c>
      <c r="I3676" s="5" t="str">
        <f>IF(VLOOKUP(B3676, 'Customer Data'!B:C,2,FALSE)='Order Data per SKU'!E3676,"","Different")</f>
        <v/>
      </c>
      <c r="J3676" s="5">
        <f>VLOOKUP(C3676,'Warehouse Data'!A:G,7,FALSE)</f>
        <v>39.99</v>
      </c>
      <c r="K3676" s="5">
        <f t="shared" si="57"/>
        <v>159.96</v>
      </c>
      <c r="L3676" s="15">
        <f>PRODUCT(VLOOKUP(C3676,'Warehouse Data'!A:H,8,FALSE),D3676)</f>
        <v>88.033355624526052</v>
      </c>
    </row>
    <row r="3677" spans="1:12" x14ac:dyDescent="0.3">
      <c r="A3677" t="s">
        <v>9351</v>
      </c>
      <c r="B3677" t="s">
        <v>7080</v>
      </c>
      <c r="C3677" t="s">
        <v>5597</v>
      </c>
      <c r="D3677" s="3">
        <v>6</v>
      </c>
      <c r="E3677" s="3" t="s">
        <v>6658</v>
      </c>
      <c r="F3677" s="9">
        <v>45412.147978703681</v>
      </c>
      <c r="G3677" s="9">
        <v>45412.222699999998</v>
      </c>
      <c r="H3677" s="9">
        <v>45412.443117592571</v>
      </c>
      <c r="I3677" s="5" t="str">
        <f>IF(VLOOKUP(B3677, 'Customer Data'!B:C,2,FALSE)='Order Data per SKU'!E3677,"","Different")</f>
        <v/>
      </c>
      <c r="J3677" s="5">
        <f>VLOOKUP(C3677,'Warehouse Data'!A:G,7,FALSE)</f>
        <v>49.99</v>
      </c>
      <c r="K3677" s="5">
        <f t="shared" si="57"/>
        <v>299.94</v>
      </c>
      <c r="L3677" s="15">
        <f>PRODUCT(VLOOKUP(C3677,'Warehouse Data'!A:H,8,FALSE),D3677)</f>
        <v>0.63079428908054669</v>
      </c>
    </row>
    <row r="3678" spans="1:12" x14ac:dyDescent="0.3">
      <c r="A3678" t="s">
        <v>9352</v>
      </c>
      <c r="B3678" t="s">
        <v>7037</v>
      </c>
      <c r="C3678" t="s">
        <v>4442</v>
      </c>
      <c r="D3678" s="3">
        <v>5</v>
      </c>
      <c r="E3678" s="3" t="s">
        <v>6623</v>
      </c>
      <c r="F3678" s="9">
        <v>45412.408978703679</v>
      </c>
      <c r="G3678" s="9">
        <v>45412.740299999998</v>
      </c>
      <c r="H3678" s="9">
        <v>45412.804117592568</v>
      </c>
      <c r="I3678" s="5" t="str">
        <f>IF(VLOOKUP(B3678, 'Customer Data'!B:C,2,FALSE)='Order Data per SKU'!E3678,"","Different")</f>
        <v/>
      </c>
      <c r="J3678" s="5">
        <f>VLOOKUP(C3678,'Warehouse Data'!A:G,7,FALSE)</f>
        <v>39.99</v>
      </c>
      <c r="K3678" s="5">
        <f t="shared" si="57"/>
        <v>199.95000000000002</v>
      </c>
      <c r="L3678" s="15">
        <f>PRODUCT(VLOOKUP(C3678,'Warehouse Data'!A:H,8,FALSE),D3678)</f>
        <v>275.00684757051175</v>
      </c>
    </row>
    <row r="3679" spans="1:12" x14ac:dyDescent="0.3">
      <c r="A3679" t="s">
        <v>9352</v>
      </c>
      <c r="B3679" t="s">
        <v>7037</v>
      </c>
      <c r="C3679" t="s">
        <v>5268</v>
      </c>
      <c r="D3679" s="3">
        <v>5</v>
      </c>
      <c r="E3679" s="3" t="s">
        <v>6623</v>
      </c>
      <c r="F3679" s="9">
        <v>45412.408978703679</v>
      </c>
      <c r="G3679" s="9">
        <v>45412.794999999998</v>
      </c>
      <c r="H3679" s="9">
        <v>45412.804117592568</v>
      </c>
      <c r="I3679" s="5" t="str">
        <f>IF(VLOOKUP(B3679, 'Customer Data'!B:C,2,FALSE)='Order Data per SKU'!E3679,"","Different")</f>
        <v/>
      </c>
      <c r="J3679" s="5">
        <f>VLOOKUP(C3679,'Warehouse Data'!A:G,7,FALSE)</f>
        <v>31.99</v>
      </c>
      <c r="K3679" s="5">
        <f t="shared" si="57"/>
        <v>159.94999999999999</v>
      </c>
      <c r="L3679" s="15">
        <f>PRODUCT(VLOOKUP(C3679,'Warehouse Data'!A:H,8,FALSE),D3679)</f>
        <v>5.0159991266588282</v>
      </c>
    </row>
    <row r="3680" spans="1:12" x14ac:dyDescent="0.3">
      <c r="A3680" t="s">
        <v>9353</v>
      </c>
      <c r="B3680" t="s">
        <v>6901</v>
      </c>
      <c r="C3680" t="s">
        <v>4943</v>
      </c>
      <c r="D3680" s="3">
        <v>7</v>
      </c>
      <c r="E3680" s="3" t="s">
        <v>6651</v>
      </c>
      <c r="F3680" s="9">
        <v>45412.481978703676</v>
      </c>
      <c r="G3680" s="9">
        <v>45412.510900000001</v>
      </c>
      <c r="H3680" s="9">
        <v>45412.771562037007</v>
      </c>
      <c r="I3680" s="5" t="str">
        <f>IF(VLOOKUP(B3680, 'Customer Data'!B:C,2,FALSE)='Order Data per SKU'!E3680,"","Different")</f>
        <v/>
      </c>
      <c r="J3680" s="5">
        <f>VLOOKUP(C3680,'Warehouse Data'!A:G,7,FALSE)</f>
        <v>7.99</v>
      </c>
      <c r="K3680" s="5">
        <f t="shared" si="57"/>
        <v>55.93</v>
      </c>
      <c r="L3680" s="15">
        <f>PRODUCT(VLOOKUP(C3680,'Warehouse Data'!A:H,8,FALSE),D3680)</f>
        <v>42.065763888487979</v>
      </c>
    </row>
    <row r="3681" spans="1:12" x14ac:dyDescent="0.3">
      <c r="A3681" t="s">
        <v>9354</v>
      </c>
      <c r="B3681" t="s">
        <v>6883</v>
      </c>
      <c r="C3681" t="s">
        <v>4146</v>
      </c>
      <c r="D3681" s="3">
        <v>3</v>
      </c>
      <c r="E3681" s="3" t="s">
        <v>6641</v>
      </c>
      <c r="F3681" s="9">
        <v>45412.792978703677</v>
      </c>
      <c r="G3681" s="9">
        <v>45412.819000000003</v>
      </c>
      <c r="H3681" s="9">
        <v>45413.411728703679</v>
      </c>
      <c r="I3681" s="5" t="str">
        <f>IF(VLOOKUP(B3681, 'Customer Data'!B:C,2,FALSE)='Order Data per SKU'!E3681,"","Different")</f>
        <v>Different</v>
      </c>
      <c r="J3681" s="5">
        <f>VLOOKUP(C3681,'Warehouse Data'!A:G,7,FALSE)</f>
        <v>49.99</v>
      </c>
      <c r="K3681" s="5">
        <f t="shared" si="57"/>
        <v>149.97</v>
      </c>
      <c r="L3681" s="15">
        <f>PRODUCT(VLOOKUP(C3681,'Warehouse Data'!A:H,8,FALSE),D3681)</f>
        <v>30.012498816285113</v>
      </c>
    </row>
    <row r="3682" spans="1:12" x14ac:dyDescent="0.3">
      <c r="A3682" t="s">
        <v>9355</v>
      </c>
      <c r="B3682" t="s">
        <v>6756</v>
      </c>
      <c r="C3682" t="s">
        <v>5706</v>
      </c>
      <c r="D3682" s="3">
        <v>5</v>
      </c>
      <c r="E3682" s="3" t="s">
        <v>6641</v>
      </c>
      <c r="F3682" s="9">
        <v>45412.956978703674</v>
      </c>
      <c r="G3682" s="9">
        <v>45413.218500000003</v>
      </c>
      <c r="H3682" s="9">
        <v>45413.475034259231</v>
      </c>
      <c r="I3682" s="5" t="str">
        <f>IF(VLOOKUP(B3682, 'Customer Data'!B:C,2,FALSE)='Order Data per SKU'!E3682,"","Different")</f>
        <v/>
      </c>
      <c r="J3682" s="5">
        <f>VLOOKUP(C3682,'Warehouse Data'!A:G,7,FALSE)</f>
        <v>199.99</v>
      </c>
      <c r="K3682" s="5">
        <f t="shared" si="57"/>
        <v>999.95</v>
      </c>
      <c r="L3682" s="15">
        <f>PRODUCT(VLOOKUP(C3682,'Warehouse Data'!A:H,8,FALSE),D3682)</f>
        <v>3.016756130586387</v>
      </c>
    </row>
    <row r="3683" spans="1:12" x14ac:dyDescent="0.3">
      <c r="A3683" t="s">
        <v>9355</v>
      </c>
      <c r="B3683" t="s">
        <v>6756</v>
      </c>
      <c r="C3683" t="s">
        <v>4888</v>
      </c>
      <c r="D3683" s="3">
        <v>3</v>
      </c>
      <c r="E3683" s="3" t="s">
        <v>6641</v>
      </c>
      <c r="F3683" s="9">
        <v>45412.956978703674</v>
      </c>
      <c r="G3683" s="9">
        <v>45413.333599999998</v>
      </c>
      <c r="H3683" s="9">
        <v>45413.475034259231</v>
      </c>
      <c r="I3683" s="5" t="str">
        <f>IF(VLOOKUP(B3683, 'Customer Data'!B:C,2,FALSE)='Order Data per SKU'!E3683,"","Different")</f>
        <v/>
      </c>
      <c r="J3683" s="5">
        <f>VLOOKUP(C3683,'Warehouse Data'!A:G,7,FALSE)</f>
        <v>4.99</v>
      </c>
      <c r="K3683" s="5">
        <f t="shared" si="57"/>
        <v>14.97</v>
      </c>
      <c r="L3683" s="15">
        <f>PRODUCT(VLOOKUP(C3683,'Warehouse Data'!A:H,8,FALSE),D3683)</f>
        <v>9.0219340182149601</v>
      </c>
    </row>
    <row r="3684" spans="1:12" x14ac:dyDescent="0.3">
      <c r="A3684" t="s">
        <v>9355</v>
      </c>
      <c r="B3684" t="s">
        <v>6756</v>
      </c>
      <c r="C3684" t="s">
        <v>4122</v>
      </c>
      <c r="D3684" s="3">
        <v>4</v>
      </c>
      <c r="E3684" s="3" t="s">
        <v>6641</v>
      </c>
      <c r="F3684" s="9">
        <v>45412.956978703674</v>
      </c>
      <c r="G3684" s="9">
        <v>45412.982000000004</v>
      </c>
      <c r="H3684" s="9">
        <v>45413.475034259231</v>
      </c>
      <c r="I3684" s="5" t="str">
        <f>IF(VLOOKUP(B3684, 'Customer Data'!B:C,2,FALSE)='Order Data per SKU'!E3684,"","Different")</f>
        <v/>
      </c>
      <c r="J3684" s="5">
        <f>VLOOKUP(C3684,'Warehouse Data'!A:G,7,FALSE)</f>
        <v>54.99</v>
      </c>
      <c r="K3684" s="5">
        <f t="shared" si="57"/>
        <v>219.96</v>
      </c>
      <c r="L3684" s="15">
        <f>PRODUCT(VLOOKUP(C3684,'Warehouse Data'!A:H,8,FALSE),D3684)</f>
        <v>2.0138781491740718</v>
      </c>
    </row>
    <row r="3685" spans="1:12" x14ac:dyDescent="0.3">
      <c r="A3685" t="s">
        <v>9356</v>
      </c>
      <c r="B3685" t="s">
        <v>7089</v>
      </c>
      <c r="C3685" t="s">
        <v>3621</v>
      </c>
      <c r="D3685" s="3">
        <v>2</v>
      </c>
      <c r="E3685" s="3" t="s">
        <v>6625</v>
      </c>
      <c r="F3685" s="9">
        <v>45413.166978703674</v>
      </c>
      <c r="G3685" s="9">
        <v>45413.209799999997</v>
      </c>
      <c r="H3685" s="9">
        <v>45413.253784259228</v>
      </c>
      <c r="I3685" s="5" t="str">
        <f>IF(VLOOKUP(B3685, 'Customer Data'!B:C,2,FALSE)='Order Data per SKU'!E3685,"","Different")</f>
        <v/>
      </c>
      <c r="J3685" s="5">
        <f>VLOOKUP(C3685,'Warehouse Data'!A:G,7,FALSE)</f>
        <v>5.99</v>
      </c>
      <c r="K3685" s="5">
        <f t="shared" si="57"/>
        <v>11.98</v>
      </c>
      <c r="L3685" s="15">
        <f>PRODUCT(VLOOKUP(C3685,'Warehouse Data'!A:H,8,FALSE),D3685)</f>
        <v>60.011405749453225</v>
      </c>
    </row>
    <row r="3686" spans="1:12" x14ac:dyDescent="0.3">
      <c r="A3686" t="s">
        <v>9357</v>
      </c>
      <c r="B3686" t="s">
        <v>7120</v>
      </c>
      <c r="C3686" t="s">
        <v>4005</v>
      </c>
      <c r="D3686" s="3">
        <v>3</v>
      </c>
      <c r="E3686" s="3" t="s">
        <v>6651</v>
      </c>
      <c r="F3686" s="9">
        <v>45413.600978703675</v>
      </c>
      <c r="G3686" s="9">
        <v>45414.4159</v>
      </c>
      <c r="H3686" s="9">
        <v>45414.589173148117</v>
      </c>
      <c r="I3686" s="5" t="str">
        <f>IF(VLOOKUP(B3686, 'Customer Data'!B:C,2,FALSE)='Order Data per SKU'!E3686,"","Different")</f>
        <v/>
      </c>
      <c r="J3686" s="5">
        <f>VLOOKUP(C3686,'Warehouse Data'!A:G,7,FALSE)</f>
        <v>39.99</v>
      </c>
      <c r="K3686" s="5">
        <f t="shared" si="57"/>
        <v>119.97</v>
      </c>
      <c r="L3686" s="15">
        <f>PRODUCT(VLOOKUP(C3686,'Warehouse Data'!A:H,8,FALSE),D3686)</f>
        <v>90.016361694045685</v>
      </c>
    </row>
    <row r="3687" spans="1:12" x14ac:dyDescent="0.3">
      <c r="A3687" t="s">
        <v>9357</v>
      </c>
      <c r="B3687" t="s">
        <v>7120</v>
      </c>
      <c r="C3687" t="s">
        <v>4702</v>
      </c>
      <c r="D3687" s="3">
        <v>4</v>
      </c>
      <c r="E3687" s="3" t="s">
        <v>6651</v>
      </c>
      <c r="F3687" s="9">
        <v>45413.600978703675</v>
      </c>
      <c r="G3687" s="9">
        <v>45413.852299999999</v>
      </c>
      <c r="H3687" s="9">
        <v>45414.589173148117</v>
      </c>
      <c r="I3687" s="5" t="str">
        <f>IF(VLOOKUP(B3687, 'Customer Data'!B:C,2,FALSE)='Order Data per SKU'!E3687,"","Different")</f>
        <v/>
      </c>
      <c r="J3687" s="5">
        <f>VLOOKUP(C3687,'Warehouse Data'!A:G,7,FALSE)</f>
        <v>7.99</v>
      </c>
      <c r="K3687" s="5">
        <f t="shared" si="57"/>
        <v>31.96</v>
      </c>
      <c r="L3687" s="15">
        <f>PRODUCT(VLOOKUP(C3687,'Warehouse Data'!A:H,8,FALSE),D3687)</f>
        <v>20.017439532483774</v>
      </c>
    </row>
    <row r="3688" spans="1:12" x14ac:dyDescent="0.3">
      <c r="A3688" t="s">
        <v>9358</v>
      </c>
      <c r="B3688" t="s">
        <v>7274</v>
      </c>
      <c r="C3688" t="s">
        <v>5489</v>
      </c>
      <c r="D3688" s="3">
        <v>7</v>
      </c>
      <c r="E3688" s="3" t="s">
        <v>6664</v>
      </c>
      <c r="F3688" s="9">
        <v>45413.670978703674</v>
      </c>
      <c r="G3688" s="9">
        <v>45413.672200000001</v>
      </c>
      <c r="H3688" s="9">
        <v>45414.040423148115</v>
      </c>
      <c r="I3688" s="5" t="str">
        <f>IF(VLOOKUP(B3688, 'Customer Data'!B:C,2,FALSE)='Order Data per SKU'!E3688,"","Different")</f>
        <v/>
      </c>
      <c r="J3688" s="5">
        <f>VLOOKUP(C3688,'Warehouse Data'!A:G,7,FALSE)</f>
        <v>42.99</v>
      </c>
      <c r="K3688" s="5">
        <f t="shared" si="57"/>
        <v>300.93</v>
      </c>
      <c r="L3688" s="15">
        <f>PRODUCT(VLOOKUP(C3688,'Warehouse Data'!A:H,8,FALSE),D3688)</f>
        <v>0.70154132355227239</v>
      </c>
    </row>
    <row r="3689" spans="1:12" x14ac:dyDescent="0.3">
      <c r="A3689" t="s">
        <v>9359</v>
      </c>
      <c r="B3689" t="s">
        <v>6845</v>
      </c>
      <c r="C3689" t="s">
        <v>4446</v>
      </c>
      <c r="D3689" s="3">
        <v>4</v>
      </c>
      <c r="E3689" s="3" t="s">
        <v>6666</v>
      </c>
      <c r="F3689" s="9">
        <v>45413.756978703677</v>
      </c>
      <c r="G3689" s="9">
        <v>45413.7768</v>
      </c>
      <c r="H3689" s="9">
        <v>45413.788228703677</v>
      </c>
      <c r="I3689" s="5" t="str">
        <f>IF(VLOOKUP(B3689, 'Customer Data'!B:C,2,FALSE)='Order Data per SKU'!E3689,"","Different")</f>
        <v/>
      </c>
      <c r="J3689" s="5">
        <f>VLOOKUP(C3689,'Warehouse Data'!A:G,7,FALSE)</f>
        <v>12.99</v>
      </c>
      <c r="K3689" s="5">
        <f t="shared" si="57"/>
        <v>51.96</v>
      </c>
      <c r="L3689" s="15">
        <f>PRODUCT(VLOOKUP(C3689,'Warehouse Data'!A:H,8,FALSE),D3689)</f>
        <v>2.0132664271097678</v>
      </c>
    </row>
    <row r="3690" spans="1:12" x14ac:dyDescent="0.3">
      <c r="A3690" t="s">
        <v>9359</v>
      </c>
      <c r="B3690" t="s">
        <v>6845</v>
      </c>
      <c r="C3690" t="s">
        <v>4289</v>
      </c>
      <c r="D3690" s="3">
        <v>5</v>
      </c>
      <c r="E3690" s="3" t="s">
        <v>6666</v>
      </c>
      <c r="F3690" s="9">
        <v>45413.756978703677</v>
      </c>
      <c r="G3690" s="9">
        <v>45413.786200000002</v>
      </c>
      <c r="H3690" s="9">
        <v>45413.788228703677</v>
      </c>
      <c r="I3690" s="5" t="str">
        <f>IF(VLOOKUP(B3690, 'Customer Data'!B:C,2,FALSE)='Order Data per SKU'!E3690,"","Different")</f>
        <v/>
      </c>
      <c r="J3690" s="5">
        <f>VLOOKUP(C3690,'Warehouse Data'!A:G,7,FALSE)</f>
        <v>34.99</v>
      </c>
      <c r="K3690" s="5">
        <f t="shared" si="57"/>
        <v>174.95000000000002</v>
      </c>
      <c r="L3690" s="15">
        <f>PRODUCT(VLOOKUP(C3690,'Warehouse Data'!A:H,8,FALSE),D3690)</f>
        <v>22.539342671246434</v>
      </c>
    </row>
    <row r="3691" spans="1:12" x14ac:dyDescent="0.3">
      <c r="A3691" t="s">
        <v>9360</v>
      </c>
      <c r="B3691" t="s">
        <v>6932</v>
      </c>
      <c r="C3691" t="s">
        <v>4334</v>
      </c>
      <c r="D3691" s="3">
        <v>7</v>
      </c>
      <c r="E3691" s="3" t="s">
        <v>6663</v>
      </c>
      <c r="F3691" s="9">
        <v>45413.77097870368</v>
      </c>
      <c r="G3691" s="9">
        <v>45414.360800000002</v>
      </c>
      <c r="H3691" s="9">
        <v>45414.525145370346</v>
      </c>
      <c r="I3691" s="5" t="str">
        <f>IF(VLOOKUP(B3691, 'Customer Data'!B:C,2,FALSE)='Order Data per SKU'!E3691,"","Different")</f>
        <v/>
      </c>
      <c r="J3691" s="5">
        <f>VLOOKUP(C3691,'Warehouse Data'!A:G,7,FALSE)</f>
        <v>3.99</v>
      </c>
      <c r="K3691" s="5">
        <f t="shared" si="57"/>
        <v>27.93</v>
      </c>
      <c r="L3691" s="15">
        <f>PRODUCT(VLOOKUP(C3691,'Warehouse Data'!A:H,8,FALSE),D3691)</f>
        <v>70.017263249072869</v>
      </c>
    </row>
    <row r="3692" spans="1:12" x14ac:dyDescent="0.3">
      <c r="A3692" t="s">
        <v>9360</v>
      </c>
      <c r="B3692" t="s">
        <v>6932</v>
      </c>
      <c r="C3692" t="s">
        <v>5040</v>
      </c>
      <c r="D3692" s="3">
        <v>2</v>
      </c>
      <c r="E3692" s="3" t="s">
        <v>6663</v>
      </c>
      <c r="F3692" s="9">
        <v>45413.77097870368</v>
      </c>
      <c r="G3692" s="9">
        <v>45413.997199999998</v>
      </c>
      <c r="H3692" s="9">
        <v>45414.525145370346</v>
      </c>
      <c r="I3692" s="5" t="str">
        <f>IF(VLOOKUP(B3692, 'Customer Data'!B:C,2,FALSE)='Order Data per SKU'!E3692,"","Different")</f>
        <v/>
      </c>
      <c r="J3692" s="5">
        <f>VLOOKUP(C3692,'Warehouse Data'!A:G,7,FALSE)</f>
        <v>34.99</v>
      </c>
      <c r="K3692" s="5">
        <f t="shared" si="57"/>
        <v>69.98</v>
      </c>
      <c r="L3692" s="15">
        <f>PRODUCT(VLOOKUP(C3692,'Warehouse Data'!A:H,8,FALSE),D3692)</f>
        <v>10.003296572641556</v>
      </c>
    </row>
    <row r="3693" spans="1:12" x14ac:dyDescent="0.3">
      <c r="A3693" t="s">
        <v>9360</v>
      </c>
      <c r="B3693" t="s">
        <v>6932</v>
      </c>
      <c r="C3693" t="s">
        <v>3637</v>
      </c>
      <c r="D3693" s="3">
        <v>6</v>
      </c>
      <c r="E3693" s="3" t="s">
        <v>6663</v>
      </c>
      <c r="F3693" s="9">
        <v>45413.77097870368</v>
      </c>
      <c r="G3693" s="9">
        <v>45414.431700000001</v>
      </c>
      <c r="H3693" s="9">
        <v>45414.525145370346</v>
      </c>
      <c r="I3693" s="5" t="str">
        <f>IF(VLOOKUP(B3693, 'Customer Data'!B:C,2,FALSE)='Order Data per SKU'!E3693,"","Different")</f>
        <v/>
      </c>
      <c r="J3693" s="5">
        <f>VLOOKUP(C3693,'Warehouse Data'!A:G,7,FALSE)</f>
        <v>57.99</v>
      </c>
      <c r="K3693" s="5">
        <f t="shared" si="57"/>
        <v>347.94</v>
      </c>
      <c r="L3693" s="15">
        <f>PRODUCT(VLOOKUP(C3693,'Warehouse Data'!A:H,8,FALSE),D3693)</f>
        <v>36.002635383084787</v>
      </c>
    </row>
    <row r="3694" spans="1:12" x14ac:dyDescent="0.3">
      <c r="A3694" t="s">
        <v>9361</v>
      </c>
      <c r="B3694" t="s">
        <v>6978</v>
      </c>
      <c r="C3694" t="s">
        <v>3270</v>
      </c>
      <c r="D3694" s="3">
        <v>3</v>
      </c>
      <c r="E3694" s="3" t="s">
        <v>6636</v>
      </c>
      <c r="F3694" s="9">
        <v>45414.26897870368</v>
      </c>
      <c r="G3694" s="9">
        <v>45414.567000000003</v>
      </c>
      <c r="H3694" s="9">
        <v>45414.700228703681</v>
      </c>
      <c r="I3694" s="5" t="str">
        <f>IF(VLOOKUP(B3694, 'Customer Data'!B:C,2,FALSE)='Order Data per SKU'!E3694,"","Different")</f>
        <v/>
      </c>
      <c r="J3694" s="5">
        <f>VLOOKUP(C3694,'Warehouse Data'!A:G,7,FALSE)</f>
        <v>24.99</v>
      </c>
      <c r="K3694" s="5">
        <f t="shared" si="57"/>
        <v>74.97</v>
      </c>
      <c r="L3694" s="15">
        <f>PRODUCT(VLOOKUP(C3694,'Warehouse Data'!A:H,8,FALSE),D3694)</f>
        <v>7.9611094309410574E-2</v>
      </c>
    </row>
    <row r="3695" spans="1:12" x14ac:dyDescent="0.3">
      <c r="A3695" t="s">
        <v>9362</v>
      </c>
      <c r="B3695" t="s">
        <v>7045</v>
      </c>
      <c r="C3695" t="s">
        <v>3693</v>
      </c>
      <c r="D3695" s="3">
        <v>1</v>
      </c>
      <c r="E3695" s="3" t="s">
        <v>6640</v>
      </c>
      <c r="F3695" s="9">
        <v>45414.644978703676</v>
      </c>
      <c r="G3695" s="9">
        <v>45414.739500000003</v>
      </c>
      <c r="H3695" s="9">
        <v>45414.918589814784</v>
      </c>
      <c r="I3695" s="5" t="str">
        <f>IF(VLOOKUP(B3695, 'Customer Data'!B:C,2,FALSE)='Order Data per SKU'!E3695,"","Different")</f>
        <v/>
      </c>
      <c r="J3695" s="5">
        <f>VLOOKUP(C3695,'Warehouse Data'!A:G,7,FALSE)</f>
        <v>8.99</v>
      </c>
      <c r="K3695" s="5">
        <f t="shared" si="57"/>
        <v>8.99</v>
      </c>
      <c r="L3695" s="15">
        <f>PRODUCT(VLOOKUP(C3695,'Warehouse Data'!A:H,8,FALSE),D3695)</f>
        <v>0.30378766835467741</v>
      </c>
    </row>
    <row r="3696" spans="1:12" x14ac:dyDescent="0.3">
      <c r="A3696" t="s">
        <v>9362</v>
      </c>
      <c r="B3696" t="s">
        <v>7045</v>
      </c>
      <c r="C3696" t="s">
        <v>3230</v>
      </c>
      <c r="D3696" s="3">
        <v>2</v>
      </c>
      <c r="E3696" s="3" t="s">
        <v>6640</v>
      </c>
      <c r="F3696" s="9">
        <v>45414.644978703676</v>
      </c>
      <c r="G3696" s="9">
        <v>45414.7238</v>
      </c>
      <c r="H3696" s="9">
        <v>45414.918589814784</v>
      </c>
      <c r="I3696" s="5" t="str">
        <f>IF(VLOOKUP(B3696, 'Customer Data'!B:C,2,FALSE)='Order Data per SKU'!E3696,"","Different")</f>
        <v/>
      </c>
      <c r="J3696" s="5">
        <f>VLOOKUP(C3696,'Warehouse Data'!A:G,7,FALSE)</f>
        <v>22.99</v>
      </c>
      <c r="K3696" s="5">
        <f t="shared" si="57"/>
        <v>45.98</v>
      </c>
      <c r="L3696" s="15">
        <f>PRODUCT(VLOOKUP(C3696,'Warehouse Data'!A:H,8,FALSE),D3696)</f>
        <v>4.0108940917182423</v>
      </c>
    </row>
    <row r="3697" spans="1:12" x14ac:dyDescent="0.3">
      <c r="A3697" t="s">
        <v>9363</v>
      </c>
      <c r="B3697" t="s">
        <v>7185</v>
      </c>
      <c r="C3697" t="s">
        <v>5469</v>
      </c>
      <c r="D3697" s="3">
        <v>6</v>
      </c>
      <c r="E3697" s="3" t="s">
        <v>6641</v>
      </c>
      <c r="F3697" s="9">
        <v>45415.05497870368</v>
      </c>
      <c r="G3697" s="9">
        <v>45415.238100000002</v>
      </c>
      <c r="H3697" s="9">
        <v>45415.718173148125</v>
      </c>
      <c r="I3697" s="5" t="str">
        <f>IF(VLOOKUP(B3697, 'Customer Data'!B:C,2,FALSE)='Order Data per SKU'!E3697,"","Different")</f>
        <v/>
      </c>
      <c r="J3697" s="5">
        <f>VLOOKUP(C3697,'Warehouse Data'!A:G,7,FALSE)</f>
        <v>25.99</v>
      </c>
      <c r="K3697" s="5">
        <f t="shared" si="57"/>
        <v>155.94</v>
      </c>
      <c r="L3697" s="15">
        <f>PRODUCT(VLOOKUP(C3697,'Warehouse Data'!A:H,8,FALSE),D3697)</f>
        <v>3.0230504218241654</v>
      </c>
    </row>
    <row r="3698" spans="1:12" x14ac:dyDescent="0.3">
      <c r="A3698" t="s">
        <v>9364</v>
      </c>
      <c r="B3698" t="s">
        <v>6731</v>
      </c>
      <c r="C3698" t="s">
        <v>4918</v>
      </c>
      <c r="D3698" s="3">
        <v>4</v>
      </c>
      <c r="E3698" s="3" t="s">
        <v>6650</v>
      </c>
      <c r="F3698" s="9">
        <v>45415.293978703681</v>
      </c>
      <c r="G3698" s="9">
        <v>45415.477500000001</v>
      </c>
      <c r="H3698" s="9">
        <v>45415.625923148124</v>
      </c>
      <c r="I3698" s="5" t="str">
        <f>IF(VLOOKUP(B3698, 'Customer Data'!B:C,2,FALSE)='Order Data per SKU'!E3698,"","Different")</f>
        <v/>
      </c>
      <c r="J3698" s="5">
        <f>VLOOKUP(C3698,'Warehouse Data'!A:G,7,FALSE)</f>
        <v>12.99</v>
      </c>
      <c r="K3698" s="5">
        <f t="shared" si="57"/>
        <v>51.96</v>
      </c>
      <c r="L3698" s="15">
        <f>PRODUCT(VLOOKUP(C3698,'Warehouse Data'!A:H,8,FALSE),D3698)</f>
        <v>48.03068978031709</v>
      </c>
    </row>
    <row r="3699" spans="1:12" x14ac:dyDescent="0.3">
      <c r="A3699" t="s">
        <v>9364</v>
      </c>
      <c r="B3699" t="s">
        <v>6731</v>
      </c>
      <c r="C3699" t="s">
        <v>3526</v>
      </c>
      <c r="D3699" s="3">
        <v>6</v>
      </c>
      <c r="E3699" s="3" t="s">
        <v>6650</v>
      </c>
      <c r="F3699" s="9">
        <v>45415.293978703681</v>
      </c>
      <c r="G3699" s="9">
        <v>45415.581400000003</v>
      </c>
      <c r="H3699" s="9">
        <v>45415.625923148124</v>
      </c>
      <c r="I3699" s="5" t="str">
        <f>IF(VLOOKUP(B3699, 'Customer Data'!B:C,2,FALSE)='Order Data per SKU'!E3699,"","Different")</f>
        <v/>
      </c>
      <c r="J3699" s="5">
        <f>VLOOKUP(C3699,'Warehouse Data'!A:G,7,FALSE)</f>
        <v>13.99</v>
      </c>
      <c r="K3699" s="5">
        <f t="shared" si="57"/>
        <v>83.94</v>
      </c>
      <c r="L3699" s="15">
        <f>PRODUCT(VLOOKUP(C3699,'Warehouse Data'!A:H,8,FALSE),D3699)</f>
        <v>12.008502688917176</v>
      </c>
    </row>
    <row r="3700" spans="1:12" x14ac:dyDescent="0.3">
      <c r="A3700" t="s">
        <v>9365</v>
      </c>
      <c r="B3700" t="s">
        <v>7165</v>
      </c>
      <c r="C3700" t="s">
        <v>4277</v>
      </c>
      <c r="D3700" s="3">
        <v>5</v>
      </c>
      <c r="E3700" s="3" t="s">
        <v>6648</v>
      </c>
      <c r="F3700" s="9">
        <v>45415.360978703684</v>
      </c>
      <c r="G3700" s="9">
        <v>45415.402699999999</v>
      </c>
      <c r="H3700" s="9">
        <v>45415.436673148128</v>
      </c>
      <c r="I3700" s="5" t="str">
        <f>IF(VLOOKUP(B3700, 'Customer Data'!B:C,2,FALSE)='Order Data per SKU'!E3700,"","Different")</f>
        <v/>
      </c>
      <c r="J3700" s="5">
        <f>VLOOKUP(C3700,'Warehouse Data'!A:G,7,FALSE)</f>
        <v>49.99</v>
      </c>
      <c r="K3700" s="5">
        <f t="shared" si="57"/>
        <v>249.95000000000002</v>
      </c>
      <c r="L3700" s="15">
        <f>PRODUCT(VLOOKUP(C3700,'Warehouse Data'!A:H,8,FALSE),D3700)</f>
        <v>1.0227935634551515</v>
      </c>
    </row>
    <row r="3701" spans="1:12" x14ac:dyDescent="0.3">
      <c r="A3701" t="s">
        <v>9366</v>
      </c>
      <c r="B3701" t="s">
        <v>6859</v>
      </c>
      <c r="C3701" t="s">
        <v>5343</v>
      </c>
      <c r="D3701" s="3">
        <v>3</v>
      </c>
      <c r="E3701" s="3" t="s">
        <v>6631</v>
      </c>
      <c r="F3701" s="9">
        <v>45415.532978703683</v>
      </c>
      <c r="G3701" s="9">
        <v>45415.6054</v>
      </c>
      <c r="H3701" s="9">
        <v>45415.916312037014</v>
      </c>
      <c r="I3701" s="5" t="str">
        <f>IF(VLOOKUP(B3701, 'Customer Data'!B:C,2,FALSE)='Order Data per SKU'!E3701,"","Different")</f>
        <v/>
      </c>
      <c r="J3701" s="5">
        <f>VLOOKUP(C3701,'Warehouse Data'!A:G,7,FALSE)</f>
        <v>18.989999999999998</v>
      </c>
      <c r="K3701" s="5">
        <f t="shared" si="57"/>
        <v>56.97</v>
      </c>
      <c r="L3701" s="15">
        <f>PRODUCT(VLOOKUP(C3701,'Warehouse Data'!A:H,8,FALSE),D3701)</f>
        <v>1.5124017292775944</v>
      </c>
    </row>
    <row r="3702" spans="1:12" x14ac:dyDescent="0.3">
      <c r="A3702" t="s">
        <v>9366</v>
      </c>
      <c r="B3702" t="s">
        <v>6859</v>
      </c>
      <c r="C3702" t="s">
        <v>3767</v>
      </c>
      <c r="D3702" s="3">
        <v>4</v>
      </c>
      <c r="E3702" s="3" t="s">
        <v>6631</v>
      </c>
      <c r="F3702" s="9">
        <v>45415.532978703683</v>
      </c>
      <c r="G3702" s="9">
        <v>45415.652800000003</v>
      </c>
      <c r="H3702" s="9">
        <v>45415.916312037014</v>
      </c>
      <c r="I3702" s="5" t="str">
        <f>IF(VLOOKUP(B3702, 'Customer Data'!B:C,2,FALSE)='Order Data per SKU'!E3702,"","Different")</f>
        <v/>
      </c>
      <c r="J3702" s="5">
        <f>VLOOKUP(C3702,'Warehouse Data'!A:G,7,FALSE)</f>
        <v>54.99</v>
      </c>
      <c r="K3702" s="5">
        <f t="shared" si="57"/>
        <v>219.96</v>
      </c>
      <c r="L3702" s="15">
        <f>PRODUCT(VLOOKUP(C3702,'Warehouse Data'!A:H,8,FALSE),D3702)</f>
        <v>1.619263744170534</v>
      </c>
    </row>
    <row r="3703" spans="1:12" x14ac:dyDescent="0.3">
      <c r="A3703" t="s">
        <v>9367</v>
      </c>
      <c r="B3703" t="s">
        <v>6728</v>
      </c>
      <c r="C3703" t="s">
        <v>4319</v>
      </c>
      <c r="D3703" s="3">
        <v>5</v>
      </c>
      <c r="E3703" s="3" t="s">
        <v>6632</v>
      </c>
      <c r="F3703" s="9">
        <v>45416.023978703684</v>
      </c>
      <c r="G3703" s="9">
        <v>45416.106800000001</v>
      </c>
      <c r="H3703" s="9">
        <v>45416.376062037016</v>
      </c>
      <c r="I3703" s="5" t="str">
        <f>IF(VLOOKUP(B3703, 'Customer Data'!B:C,2,FALSE)='Order Data per SKU'!E3703,"","Different")</f>
        <v/>
      </c>
      <c r="J3703" s="5">
        <f>VLOOKUP(C3703,'Warehouse Data'!A:G,7,FALSE)</f>
        <v>49.99</v>
      </c>
      <c r="K3703" s="5">
        <f t="shared" si="57"/>
        <v>249.95000000000002</v>
      </c>
      <c r="L3703" s="15">
        <f>PRODUCT(VLOOKUP(C3703,'Warehouse Data'!A:H,8,FALSE),D3703)</f>
        <v>2.0228380313115948</v>
      </c>
    </row>
    <row r="3704" spans="1:12" x14ac:dyDescent="0.3">
      <c r="A3704" t="s">
        <v>9367</v>
      </c>
      <c r="B3704" t="s">
        <v>6728</v>
      </c>
      <c r="C3704" t="s">
        <v>5155</v>
      </c>
      <c r="D3704" s="3">
        <v>7</v>
      </c>
      <c r="E3704" s="3" t="s">
        <v>6632</v>
      </c>
      <c r="F3704" s="9">
        <v>45416.023978703684</v>
      </c>
      <c r="G3704" s="9">
        <v>45416.254699999998</v>
      </c>
      <c r="H3704" s="9">
        <v>45416.376062037016</v>
      </c>
      <c r="I3704" s="5" t="str">
        <f>IF(VLOOKUP(B3704, 'Customer Data'!B:C,2,FALSE)='Order Data per SKU'!E3704,"","Different")</f>
        <v/>
      </c>
      <c r="J3704" s="5">
        <f>VLOOKUP(C3704,'Warehouse Data'!A:G,7,FALSE)</f>
        <v>14.99</v>
      </c>
      <c r="K3704" s="5">
        <f t="shared" si="57"/>
        <v>104.93</v>
      </c>
      <c r="L3704" s="15">
        <f>PRODUCT(VLOOKUP(C3704,'Warehouse Data'!A:H,8,FALSE),D3704)</f>
        <v>3.5470741032785242</v>
      </c>
    </row>
    <row r="3705" spans="1:12" x14ac:dyDescent="0.3">
      <c r="A3705" t="s">
        <v>9368</v>
      </c>
      <c r="B3705" t="s">
        <v>6998</v>
      </c>
      <c r="C3705" t="s">
        <v>4568</v>
      </c>
      <c r="D3705" s="3">
        <v>10</v>
      </c>
      <c r="E3705" s="3" t="s">
        <v>6656</v>
      </c>
      <c r="F3705" s="9">
        <v>45416.435978703681</v>
      </c>
      <c r="G3705" s="9">
        <v>45416.475200000001</v>
      </c>
      <c r="H3705" s="9">
        <v>45416.483895370351</v>
      </c>
      <c r="I3705" s="5" t="str">
        <f>IF(VLOOKUP(B3705, 'Customer Data'!B:C,2,FALSE)='Order Data per SKU'!E3705,"","Different")</f>
        <v/>
      </c>
      <c r="J3705" s="5">
        <f>VLOOKUP(C3705,'Warehouse Data'!A:G,7,FALSE)</f>
        <v>8.99</v>
      </c>
      <c r="K3705" s="5">
        <f t="shared" si="57"/>
        <v>89.9</v>
      </c>
      <c r="L3705" s="15">
        <f>PRODUCT(VLOOKUP(C3705,'Warehouse Data'!A:H,8,FALSE),D3705)</f>
        <v>370.02665999838644</v>
      </c>
    </row>
    <row r="3706" spans="1:12" x14ac:dyDescent="0.3">
      <c r="A3706" t="s">
        <v>9369</v>
      </c>
      <c r="B3706" t="s">
        <v>6967</v>
      </c>
      <c r="C3706" t="s">
        <v>4728</v>
      </c>
      <c r="D3706" s="3">
        <v>4</v>
      </c>
      <c r="E3706" s="3" t="s">
        <v>6632</v>
      </c>
      <c r="F3706" s="9">
        <v>45416.479978703683</v>
      </c>
      <c r="G3706" s="9">
        <v>45417.1414</v>
      </c>
      <c r="H3706" s="9">
        <v>45417.207756481461</v>
      </c>
      <c r="I3706" s="5" t="str">
        <f>IF(VLOOKUP(B3706, 'Customer Data'!B:C,2,FALSE)='Order Data per SKU'!E3706,"","Different")</f>
        <v/>
      </c>
      <c r="J3706" s="5">
        <f>VLOOKUP(C3706,'Warehouse Data'!A:G,7,FALSE)</f>
        <v>10.99</v>
      </c>
      <c r="K3706" s="5">
        <f t="shared" si="57"/>
        <v>43.96</v>
      </c>
      <c r="L3706" s="15">
        <f>PRODUCT(VLOOKUP(C3706,'Warehouse Data'!A:H,8,FALSE),D3706)</f>
        <v>140.00765051227256</v>
      </c>
    </row>
    <row r="3707" spans="1:12" x14ac:dyDescent="0.3">
      <c r="A3707" t="s">
        <v>9369</v>
      </c>
      <c r="B3707" t="s">
        <v>6967</v>
      </c>
      <c r="C3707" t="s">
        <v>5851</v>
      </c>
      <c r="D3707" s="3">
        <v>8</v>
      </c>
      <c r="E3707" s="3" t="s">
        <v>6632</v>
      </c>
      <c r="F3707" s="9">
        <v>45416.479978703683</v>
      </c>
      <c r="G3707" s="9">
        <v>45416.545100000003</v>
      </c>
      <c r="H3707" s="9">
        <v>45417.207756481461</v>
      </c>
      <c r="I3707" s="5" t="str">
        <f>IF(VLOOKUP(B3707, 'Customer Data'!B:C,2,FALSE)='Order Data per SKU'!E3707,"","Different")</f>
        <v/>
      </c>
      <c r="J3707" s="5">
        <f>VLOOKUP(C3707,'Warehouse Data'!A:G,7,FALSE)</f>
        <v>49.99</v>
      </c>
      <c r="K3707" s="5">
        <f t="shared" si="57"/>
        <v>399.92</v>
      </c>
      <c r="L3707" s="15">
        <f>PRODUCT(VLOOKUP(C3707,'Warehouse Data'!A:H,8,FALSE),D3707)</f>
        <v>120.01312737694924</v>
      </c>
    </row>
    <row r="3708" spans="1:12" x14ac:dyDescent="0.3">
      <c r="A3708" t="s">
        <v>9370</v>
      </c>
      <c r="B3708" t="s">
        <v>7201</v>
      </c>
      <c r="C3708" t="s">
        <v>4302</v>
      </c>
      <c r="D3708" s="3">
        <v>6</v>
      </c>
      <c r="E3708" s="3" t="s">
        <v>6627</v>
      </c>
      <c r="F3708" s="9">
        <v>45416.704978703681</v>
      </c>
      <c r="G3708" s="9">
        <v>45416.733099999998</v>
      </c>
      <c r="H3708" s="9">
        <v>45416.897339814794</v>
      </c>
      <c r="I3708" s="5" t="str">
        <f>IF(VLOOKUP(B3708, 'Customer Data'!B:C,2,FALSE)='Order Data per SKU'!E3708,"","Different")</f>
        <v/>
      </c>
      <c r="J3708" s="5">
        <f>VLOOKUP(C3708,'Warehouse Data'!A:G,7,FALSE)</f>
        <v>29.99</v>
      </c>
      <c r="K3708" s="5">
        <f t="shared" si="57"/>
        <v>179.94</v>
      </c>
      <c r="L3708" s="15">
        <f>PRODUCT(VLOOKUP(C3708,'Warehouse Data'!A:H,8,FALSE),D3708)</f>
        <v>6.0537147403865168</v>
      </c>
    </row>
    <row r="3709" spans="1:12" x14ac:dyDescent="0.3">
      <c r="A3709" t="s">
        <v>9371</v>
      </c>
      <c r="B3709" t="s">
        <v>7086</v>
      </c>
      <c r="C3709" t="s">
        <v>4384</v>
      </c>
      <c r="D3709" s="3">
        <v>4</v>
      </c>
      <c r="E3709" s="3" t="s">
        <v>6663</v>
      </c>
      <c r="F3709" s="9">
        <v>45417.024978703681</v>
      </c>
      <c r="G3709" s="9">
        <v>45417.112300000001</v>
      </c>
      <c r="H3709" s="9">
        <v>45417.18747870368</v>
      </c>
      <c r="I3709" s="5" t="str">
        <f>IF(VLOOKUP(B3709, 'Customer Data'!B:C,2,FALSE)='Order Data per SKU'!E3709,"","Different")</f>
        <v/>
      </c>
      <c r="J3709" s="5">
        <f>VLOOKUP(C3709,'Warehouse Data'!A:G,7,FALSE)</f>
        <v>29.99</v>
      </c>
      <c r="K3709" s="5">
        <f t="shared" si="57"/>
        <v>119.96</v>
      </c>
      <c r="L3709" s="15">
        <f>PRODUCT(VLOOKUP(C3709,'Warehouse Data'!A:H,8,FALSE),D3709)</f>
        <v>0.4269607814593962</v>
      </c>
    </row>
    <row r="3710" spans="1:12" x14ac:dyDescent="0.3">
      <c r="A3710" t="s">
        <v>9372</v>
      </c>
      <c r="B3710" t="s">
        <v>7119</v>
      </c>
      <c r="C3710" t="s">
        <v>3978</v>
      </c>
      <c r="D3710" s="3">
        <v>6</v>
      </c>
      <c r="E3710" s="3" t="s">
        <v>6655</v>
      </c>
      <c r="F3710" s="9">
        <v>45417.089978703683</v>
      </c>
      <c r="G3710" s="9">
        <v>45417.8531</v>
      </c>
      <c r="H3710" s="9">
        <v>45417.896923148124</v>
      </c>
      <c r="I3710" s="5" t="str">
        <f>IF(VLOOKUP(B3710, 'Customer Data'!B:C,2,FALSE)='Order Data per SKU'!E3710,"","Different")</f>
        <v/>
      </c>
      <c r="J3710" s="5">
        <f>VLOOKUP(C3710,'Warehouse Data'!A:G,7,FALSE)</f>
        <v>39.99</v>
      </c>
      <c r="K3710" s="5">
        <f t="shared" si="57"/>
        <v>239.94</v>
      </c>
      <c r="L3710" s="15">
        <f>PRODUCT(VLOOKUP(C3710,'Warehouse Data'!A:H,8,FALSE),D3710)</f>
        <v>144.00804735421198</v>
      </c>
    </row>
    <row r="3711" spans="1:12" x14ac:dyDescent="0.3">
      <c r="A3711" t="s">
        <v>9372</v>
      </c>
      <c r="B3711" t="s">
        <v>7119</v>
      </c>
      <c r="C3711" t="s">
        <v>4280</v>
      </c>
      <c r="D3711" s="3">
        <v>4</v>
      </c>
      <c r="E3711" s="3" t="s">
        <v>6655</v>
      </c>
      <c r="F3711" s="9">
        <v>45417.089978703683</v>
      </c>
      <c r="G3711" s="9">
        <v>45417.8177</v>
      </c>
      <c r="H3711" s="9">
        <v>45417.896923148124</v>
      </c>
      <c r="I3711" s="5" t="str">
        <f>IF(VLOOKUP(B3711, 'Customer Data'!B:C,2,FALSE)='Order Data per SKU'!E3711,"","Different")</f>
        <v/>
      </c>
      <c r="J3711" s="5">
        <f>VLOOKUP(C3711,'Warehouse Data'!A:G,7,FALSE)</f>
        <v>19.989999999999998</v>
      </c>
      <c r="K3711" s="5">
        <f t="shared" si="57"/>
        <v>79.959999999999994</v>
      </c>
      <c r="L3711" s="15">
        <f>PRODUCT(VLOOKUP(C3711,'Warehouse Data'!A:H,8,FALSE),D3711)</f>
        <v>0.4190307337425011</v>
      </c>
    </row>
    <row r="3712" spans="1:12" x14ac:dyDescent="0.3">
      <c r="A3712" t="s">
        <v>9372</v>
      </c>
      <c r="B3712" t="s">
        <v>7119</v>
      </c>
      <c r="C3712" t="s">
        <v>5501</v>
      </c>
      <c r="D3712" s="3">
        <v>5</v>
      </c>
      <c r="E3712" s="3" t="s">
        <v>6655</v>
      </c>
      <c r="F3712" s="9">
        <v>45417.089978703683</v>
      </c>
      <c r="G3712" s="9">
        <v>45417.836300000003</v>
      </c>
      <c r="H3712" s="9">
        <v>45417.896923148124</v>
      </c>
      <c r="I3712" s="5" t="str">
        <f>IF(VLOOKUP(B3712, 'Customer Data'!B:C,2,FALSE)='Order Data per SKU'!E3712,"","Different")</f>
        <v/>
      </c>
      <c r="J3712" s="5">
        <f>VLOOKUP(C3712,'Warehouse Data'!A:G,7,FALSE)</f>
        <v>99.99</v>
      </c>
      <c r="K3712" s="5">
        <f t="shared" si="57"/>
        <v>499.95</v>
      </c>
      <c r="L3712" s="15">
        <f>PRODUCT(VLOOKUP(C3712,'Warehouse Data'!A:H,8,FALSE),D3712)</f>
        <v>3.0467125319044301</v>
      </c>
    </row>
    <row r="3713" spans="1:12" x14ac:dyDescent="0.3">
      <c r="A3713" t="s">
        <v>9373</v>
      </c>
      <c r="B3713" t="s">
        <v>6926</v>
      </c>
      <c r="C3713" t="s">
        <v>3052</v>
      </c>
      <c r="D3713" s="3">
        <v>6</v>
      </c>
      <c r="E3713" s="3" t="s">
        <v>6619</v>
      </c>
      <c r="F3713" s="9">
        <v>45417.204978703681</v>
      </c>
      <c r="G3713" s="9">
        <v>45417.302600000003</v>
      </c>
      <c r="H3713" s="9">
        <v>45417.434839814792</v>
      </c>
      <c r="I3713" s="5" t="str">
        <f>IF(VLOOKUP(B3713, 'Customer Data'!B:C,2,FALSE)='Order Data per SKU'!E3713,"","Different")</f>
        <v/>
      </c>
      <c r="J3713" s="5">
        <f>VLOOKUP(C3713,'Warehouse Data'!A:G,7,FALSE)</f>
        <v>129.99</v>
      </c>
      <c r="K3713" s="5">
        <f t="shared" si="57"/>
        <v>779.94</v>
      </c>
      <c r="L3713" s="15">
        <f>PRODUCT(VLOOKUP(C3713,'Warehouse Data'!A:H,8,FALSE),D3713)</f>
        <v>3.0418706017275099</v>
      </c>
    </row>
    <row r="3714" spans="1:12" x14ac:dyDescent="0.3">
      <c r="A3714" t="s">
        <v>9374</v>
      </c>
      <c r="B3714" t="s">
        <v>6781</v>
      </c>
      <c r="C3714" t="s">
        <v>4716</v>
      </c>
      <c r="D3714" s="3">
        <v>1</v>
      </c>
      <c r="E3714" s="3" t="s">
        <v>6623</v>
      </c>
      <c r="F3714" s="9">
        <v>45417.365978703681</v>
      </c>
      <c r="G3714" s="9">
        <v>45417.6109</v>
      </c>
      <c r="H3714" s="9">
        <v>45417.616673148128</v>
      </c>
      <c r="I3714" s="5" t="str">
        <f>IF(VLOOKUP(B3714, 'Customer Data'!B:C,2,FALSE)='Order Data per SKU'!E3714,"","Different")</f>
        <v/>
      </c>
      <c r="J3714" s="5">
        <f>VLOOKUP(C3714,'Warehouse Data'!A:G,7,FALSE)</f>
        <v>5.99</v>
      </c>
      <c r="K3714" s="5">
        <f t="shared" si="57"/>
        <v>5.99</v>
      </c>
      <c r="L3714" s="15">
        <f>PRODUCT(VLOOKUP(C3714,'Warehouse Data'!A:H,8,FALSE),D3714)</f>
        <v>1.009405384161113</v>
      </c>
    </row>
    <row r="3715" spans="1:12" x14ac:dyDescent="0.3">
      <c r="A3715" t="s">
        <v>9374</v>
      </c>
      <c r="B3715" t="s">
        <v>6781</v>
      </c>
      <c r="C3715" t="s">
        <v>4484</v>
      </c>
      <c r="D3715" s="3">
        <v>5</v>
      </c>
      <c r="E3715" s="3" t="s">
        <v>6623</v>
      </c>
      <c r="F3715" s="9">
        <v>45417.365978703681</v>
      </c>
      <c r="G3715" s="9">
        <v>45417.525000000001</v>
      </c>
      <c r="H3715" s="9">
        <v>45417.616673148128</v>
      </c>
      <c r="I3715" s="5" t="str">
        <f>IF(VLOOKUP(B3715, 'Customer Data'!B:C,2,FALSE)='Order Data per SKU'!E3715,"","Different")</f>
        <v/>
      </c>
      <c r="J3715" s="5">
        <f>VLOOKUP(C3715,'Warehouse Data'!A:G,7,FALSE)</f>
        <v>17.989999999999998</v>
      </c>
      <c r="K3715" s="5">
        <f t="shared" si="57"/>
        <v>89.949999999999989</v>
      </c>
      <c r="L3715" s="15">
        <f>PRODUCT(VLOOKUP(C3715,'Warehouse Data'!A:H,8,FALSE),D3715)</f>
        <v>5.0248849779037865</v>
      </c>
    </row>
    <row r="3716" spans="1:12" x14ac:dyDescent="0.3">
      <c r="A3716" t="s">
        <v>9375</v>
      </c>
      <c r="B3716" t="s">
        <v>7123</v>
      </c>
      <c r="C3716" t="s">
        <v>4784</v>
      </c>
      <c r="D3716" s="3">
        <v>1</v>
      </c>
      <c r="E3716" s="3" t="s">
        <v>6653</v>
      </c>
      <c r="F3716" s="9">
        <v>45417.37697870368</v>
      </c>
      <c r="G3716" s="9">
        <v>45417.471100000002</v>
      </c>
      <c r="H3716" s="9">
        <v>45417.555450925902</v>
      </c>
      <c r="I3716" s="5" t="str">
        <f>IF(VLOOKUP(B3716, 'Customer Data'!B:C,2,FALSE)='Order Data per SKU'!E3716,"","Different")</f>
        <v/>
      </c>
      <c r="J3716" s="5">
        <f>VLOOKUP(C3716,'Warehouse Data'!A:G,7,FALSE)</f>
        <v>14.99</v>
      </c>
      <c r="K3716" s="5">
        <f t="shared" ref="K3716:K3779" si="58">J3716*D3716</f>
        <v>14.99</v>
      </c>
      <c r="L3716" s="15">
        <f>PRODUCT(VLOOKUP(C3716,'Warehouse Data'!A:H,8,FALSE),D3716)</f>
        <v>0.60017003695245941</v>
      </c>
    </row>
    <row r="3717" spans="1:12" x14ac:dyDescent="0.3">
      <c r="A3717" t="s">
        <v>9376</v>
      </c>
      <c r="B3717" t="s">
        <v>7184</v>
      </c>
      <c r="C3717" t="s">
        <v>5698</v>
      </c>
      <c r="D3717" s="3">
        <v>4</v>
      </c>
      <c r="E3717" s="3" t="s">
        <v>6632</v>
      </c>
      <c r="F3717" s="9">
        <v>45417.84097870368</v>
      </c>
      <c r="G3717" s="9">
        <v>45418.6155</v>
      </c>
      <c r="H3717" s="9">
        <v>45418.645145370348</v>
      </c>
      <c r="I3717" s="5" t="str">
        <f>IF(VLOOKUP(B3717, 'Customer Data'!B:C,2,FALSE)='Order Data per SKU'!E3717,"","Different")</f>
        <v/>
      </c>
      <c r="J3717" s="5">
        <f>VLOOKUP(C3717,'Warehouse Data'!A:G,7,FALSE)</f>
        <v>44.99</v>
      </c>
      <c r="K3717" s="5">
        <f t="shared" si="58"/>
        <v>179.96</v>
      </c>
      <c r="L3717" s="15">
        <f>PRODUCT(VLOOKUP(C3717,'Warehouse Data'!A:H,8,FALSE),D3717)</f>
        <v>0.40813309267558912</v>
      </c>
    </row>
    <row r="3718" spans="1:12" x14ac:dyDescent="0.3">
      <c r="A3718" t="s">
        <v>9376</v>
      </c>
      <c r="B3718" t="s">
        <v>7184</v>
      </c>
      <c r="C3718" t="s">
        <v>5774</v>
      </c>
      <c r="D3718" s="3">
        <v>5</v>
      </c>
      <c r="E3718" s="3" t="s">
        <v>6632</v>
      </c>
      <c r="F3718" s="9">
        <v>45417.84097870368</v>
      </c>
      <c r="G3718" s="9">
        <v>45417.914799999999</v>
      </c>
      <c r="H3718" s="9">
        <v>45418.645145370348</v>
      </c>
      <c r="I3718" s="5" t="str">
        <f>IF(VLOOKUP(B3718, 'Customer Data'!B:C,2,FALSE)='Order Data per SKU'!E3718,"","Different")</f>
        <v/>
      </c>
      <c r="J3718" s="5">
        <f>VLOOKUP(C3718,'Warehouse Data'!A:G,7,FALSE)</f>
        <v>49.99</v>
      </c>
      <c r="K3718" s="5">
        <f t="shared" si="58"/>
        <v>249.95000000000002</v>
      </c>
      <c r="L3718" s="15">
        <f>PRODUCT(VLOOKUP(C3718,'Warehouse Data'!A:H,8,FALSE),D3718)</f>
        <v>2.5463083690554718</v>
      </c>
    </row>
    <row r="3719" spans="1:12" x14ac:dyDescent="0.3">
      <c r="A3719" t="s">
        <v>9377</v>
      </c>
      <c r="B3719" t="s">
        <v>6870</v>
      </c>
      <c r="C3719" t="s">
        <v>4679</v>
      </c>
      <c r="D3719" s="3">
        <v>5</v>
      </c>
      <c r="E3719" s="3" t="s">
        <v>6658</v>
      </c>
      <c r="F3719" s="9">
        <v>45418.061978703678</v>
      </c>
      <c r="G3719" s="9">
        <v>45418.242599999998</v>
      </c>
      <c r="H3719" s="9">
        <v>45418.266839814787</v>
      </c>
      <c r="I3719" s="5" t="str">
        <f>IF(VLOOKUP(B3719, 'Customer Data'!B:C,2,FALSE)='Order Data per SKU'!E3719,"","Different")</f>
        <v/>
      </c>
      <c r="J3719" s="5">
        <f>VLOOKUP(C3719,'Warehouse Data'!A:G,7,FALSE)</f>
        <v>11.99</v>
      </c>
      <c r="K3719" s="5">
        <f t="shared" si="58"/>
        <v>59.95</v>
      </c>
      <c r="L3719" s="15">
        <f>PRODUCT(VLOOKUP(C3719,'Warehouse Data'!A:H,8,FALSE),D3719)</f>
        <v>2.5400140028570743</v>
      </c>
    </row>
    <row r="3720" spans="1:12" x14ac:dyDescent="0.3">
      <c r="A3720" t="s">
        <v>9378</v>
      </c>
      <c r="B3720" t="s">
        <v>7007</v>
      </c>
      <c r="C3720" t="s">
        <v>5665</v>
      </c>
      <c r="D3720" s="3">
        <v>5</v>
      </c>
      <c r="E3720" s="3" t="s">
        <v>6654</v>
      </c>
      <c r="F3720" s="9">
        <v>45418.420978703674</v>
      </c>
      <c r="G3720" s="9">
        <v>45418.896500000003</v>
      </c>
      <c r="H3720" s="9">
        <v>45419.184867592565</v>
      </c>
      <c r="I3720" s="5" t="str">
        <f>IF(VLOOKUP(B3720, 'Customer Data'!B:C,2,FALSE)='Order Data per SKU'!E3720,"","Different")</f>
        <v>Different</v>
      </c>
      <c r="J3720" s="5">
        <f>VLOOKUP(C3720,'Warehouse Data'!A:G,7,FALSE)</f>
        <v>24.99</v>
      </c>
      <c r="K3720" s="5">
        <f t="shared" si="58"/>
        <v>124.94999999999999</v>
      </c>
      <c r="L3720" s="15">
        <f>PRODUCT(VLOOKUP(C3720,'Warehouse Data'!A:H,8,FALSE),D3720)</f>
        <v>22.535551167130421</v>
      </c>
    </row>
    <row r="3721" spans="1:12" x14ac:dyDescent="0.3">
      <c r="A3721" t="s">
        <v>9378</v>
      </c>
      <c r="B3721" t="s">
        <v>7007</v>
      </c>
      <c r="C3721" t="s">
        <v>3796</v>
      </c>
      <c r="D3721" s="3">
        <v>7</v>
      </c>
      <c r="E3721" s="3" t="s">
        <v>6654</v>
      </c>
      <c r="F3721" s="9">
        <v>45418.420978703674</v>
      </c>
      <c r="G3721" s="9">
        <v>45418.932200000003</v>
      </c>
      <c r="H3721" s="9">
        <v>45419.184867592565</v>
      </c>
      <c r="I3721" s="5" t="str">
        <f>IF(VLOOKUP(B3721, 'Customer Data'!B:C,2,FALSE)='Order Data per SKU'!E3721,"","Different")</f>
        <v>Different</v>
      </c>
      <c r="J3721" s="5">
        <f>VLOOKUP(C3721,'Warehouse Data'!A:G,7,FALSE)</f>
        <v>22.99</v>
      </c>
      <c r="K3721" s="5">
        <f t="shared" si="58"/>
        <v>160.92999999999998</v>
      </c>
      <c r="L3721" s="15">
        <f>PRODUCT(VLOOKUP(C3721,'Warehouse Data'!A:H,8,FALSE),D3721)</f>
        <v>3.5184940494778409</v>
      </c>
    </row>
    <row r="3722" spans="1:12" x14ac:dyDescent="0.3">
      <c r="A3722" t="s">
        <v>9379</v>
      </c>
      <c r="B3722" t="s">
        <v>7272</v>
      </c>
      <c r="C3722" t="s">
        <v>5374</v>
      </c>
      <c r="D3722" s="3">
        <v>8</v>
      </c>
      <c r="E3722" s="3" t="s">
        <v>6623</v>
      </c>
      <c r="F3722" s="9">
        <v>45418.834978703671</v>
      </c>
      <c r="G3722" s="9">
        <v>45419.049599999998</v>
      </c>
      <c r="H3722" s="9">
        <v>45419.273173148118</v>
      </c>
      <c r="I3722" s="5" t="str">
        <f>IF(VLOOKUP(B3722, 'Customer Data'!B:C,2,FALSE)='Order Data per SKU'!E3722,"","Different")</f>
        <v/>
      </c>
      <c r="J3722" s="5">
        <f>VLOOKUP(C3722,'Warehouse Data'!A:G,7,FALSE)</f>
        <v>14.99</v>
      </c>
      <c r="K3722" s="5">
        <f t="shared" si="58"/>
        <v>119.92</v>
      </c>
      <c r="L3722" s="15">
        <f>PRODUCT(VLOOKUP(C3722,'Warehouse Data'!A:H,8,FALSE),D3722)</f>
        <v>240.00780410764057</v>
      </c>
    </row>
    <row r="3723" spans="1:12" x14ac:dyDescent="0.3">
      <c r="A3723" t="s">
        <v>9380</v>
      </c>
      <c r="B3723" t="s">
        <v>7150</v>
      </c>
      <c r="C3723" t="s">
        <v>4120</v>
      </c>
      <c r="D3723" s="3">
        <v>3</v>
      </c>
      <c r="E3723" s="3" t="s">
        <v>6651</v>
      </c>
      <c r="F3723" s="9">
        <v>45418.965978703673</v>
      </c>
      <c r="G3723" s="9">
        <v>45419.020299999996</v>
      </c>
      <c r="H3723" s="9">
        <v>45419.656256481452</v>
      </c>
      <c r="I3723" s="5" t="str">
        <f>IF(VLOOKUP(B3723, 'Customer Data'!B:C,2,FALSE)='Order Data per SKU'!E3723,"","Different")</f>
        <v/>
      </c>
      <c r="J3723" s="5">
        <f>VLOOKUP(C3723,'Warehouse Data'!A:G,7,FALSE)</f>
        <v>29.99</v>
      </c>
      <c r="K3723" s="5">
        <f t="shared" si="58"/>
        <v>89.97</v>
      </c>
      <c r="L3723" s="15">
        <f>PRODUCT(VLOOKUP(C3723,'Warehouse Data'!A:H,8,FALSE),D3723)</f>
        <v>3.0167065140807399</v>
      </c>
    </row>
    <row r="3724" spans="1:12" x14ac:dyDescent="0.3">
      <c r="A3724" t="s">
        <v>9381</v>
      </c>
      <c r="B3724" t="s">
        <v>7208</v>
      </c>
      <c r="C3724" t="s">
        <v>5697</v>
      </c>
      <c r="D3724" s="3">
        <v>1</v>
      </c>
      <c r="E3724" s="3" t="s">
        <v>6651</v>
      </c>
      <c r="F3724" s="9">
        <v>45419.049978703675</v>
      </c>
      <c r="G3724" s="9">
        <v>45419.229700000004</v>
      </c>
      <c r="H3724" s="9">
        <v>45419.555534259234</v>
      </c>
      <c r="I3724" s="5" t="str">
        <f>IF(VLOOKUP(B3724, 'Customer Data'!B:C,2,FALSE)='Order Data per SKU'!E3724,"","Different")</f>
        <v/>
      </c>
      <c r="J3724" s="5">
        <f>VLOOKUP(C3724,'Warehouse Data'!A:G,7,FALSE)</f>
        <v>59.99</v>
      </c>
      <c r="K3724" s="5">
        <f t="shared" si="58"/>
        <v>59.99</v>
      </c>
      <c r="L3724" s="15">
        <f>PRODUCT(VLOOKUP(C3724,'Warehouse Data'!A:H,8,FALSE),D3724)</f>
        <v>0.90546221020819007</v>
      </c>
    </row>
    <row r="3725" spans="1:12" x14ac:dyDescent="0.3">
      <c r="A3725" t="s">
        <v>9381</v>
      </c>
      <c r="B3725" t="s">
        <v>7208</v>
      </c>
      <c r="C3725" t="s">
        <v>5799</v>
      </c>
      <c r="D3725" s="3">
        <v>4</v>
      </c>
      <c r="E3725" s="3" t="s">
        <v>6651</v>
      </c>
      <c r="F3725" s="9">
        <v>45419.049978703675</v>
      </c>
      <c r="G3725" s="9">
        <v>45419.432500000003</v>
      </c>
      <c r="H3725" s="9">
        <v>45419.555534259234</v>
      </c>
      <c r="I3725" s="5" t="str">
        <f>IF(VLOOKUP(B3725, 'Customer Data'!B:C,2,FALSE)='Order Data per SKU'!E3725,"","Different")</f>
        <v/>
      </c>
      <c r="J3725" s="5">
        <f>VLOOKUP(C3725,'Warehouse Data'!A:G,7,FALSE)</f>
        <v>79.989999999999995</v>
      </c>
      <c r="K3725" s="5">
        <f t="shared" si="58"/>
        <v>319.95999999999998</v>
      </c>
      <c r="L3725" s="15">
        <f>PRODUCT(VLOOKUP(C3725,'Warehouse Data'!A:H,8,FALSE),D3725)</f>
        <v>4.0238863798197855</v>
      </c>
    </row>
    <row r="3726" spans="1:12" x14ac:dyDescent="0.3">
      <c r="A3726" t="s">
        <v>9381</v>
      </c>
      <c r="B3726" t="s">
        <v>7208</v>
      </c>
      <c r="C3726" t="s">
        <v>3686</v>
      </c>
      <c r="D3726" s="3">
        <v>5</v>
      </c>
      <c r="E3726" s="3" t="s">
        <v>6651</v>
      </c>
      <c r="F3726" s="9">
        <v>45419.049978703675</v>
      </c>
      <c r="G3726" s="9">
        <v>45419.198799999998</v>
      </c>
      <c r="H3726" s="9">
        <v>45419.555534259234</v>
      </c>
      <c r="I3726" s="5" t="str">
        <f>IF(VLOOKUP(B3726, 'Customer Data'!B:C,2,FALSE)='Order Data per SKU'!E3726,"","Different")</f>
        <v/>
      </c>
      <c r="J3726" s="5">
        <f>VLOOKUP(C3726,'Warehouse Data'!A:G,7,FALSE)</f>
        <v>9.99</v>
      </c>
      <c r="K3726" s="5">
        <f t="shared" si="58"/>
        <v>49.95</v>
      </c>
      <c r="L3726" s="15">
        <f>PRODUCT(VLOOKUP(C3726,'Warehouse Data'!A:H,8,FALSE),D3726)</f>
        <v>0.54441091639078198</v>
      </c>
    </row>
    <row r="3727" spans="1:12" x14ac:dyDescent="0.3">
      <c r="A3727" t="s">
        <v>9381</v>
      </c>
      <c r="B3727" t="s">
        <v>7208</v>
      </c>
      <c r="C3727" t="s">
        <v>5085</v>
      </c>
      <c r="D3727" s="3">
        <v>3</v>
      </c>
      <c r="E3727" s="3" t="s">
        <v>6651</v>
      </c>
      <c r="F3727" s="9">
        <v>45419.049978703675</v>
      </c>
      <c r="G3727" s="9">
        <v>45419.4398</v>
      </c>
      <c r="H3727" s="9">
        <v>45419.555534259234</v>
      </c>
      <c r="I3727" s="5" t="str">
        <f>IF(VLOOKUP(B3727, 'Customer Data'!B:C,2,FALSE)='Order Data per SKU'!E3727,"","Different")</f>
        <v/>
      </c>
      <c r="J3727" s="5">
        <f>VLOOKUP(C3727,'Warehouse Data'!A:G,7,FALSE)</f>
        <v>22.99</v>
      </c>
      <c r="K3727" s="5">
        <f t="shared" si="58"/>
        <v>68.97</v>
      </c>
      <c r="L3727" s="15">
        <f>PRODUCT(VLOOKUP(C3727,'Warehouse Data'!A:H,8,FALSE),D3727)</f>
        <v>1.5297968304196137</v>
      </c>
    </row>
    <row r="3728" spans="1:12" x14ac:dyDescent="0.3">
      <c r="A3728" t="s">
        <v>9382</v>
      </c>
      <c r="B3728" t="s">
        <v>7246</v>
      </c>
      <c r="C3728" t="s">
        <v>4305</v>
      </c>
      <c r="D3728" s="3">
        <v>5</v>
      </c>
      <c r="E3728" s="3" t="s">
        <v>6642</v>
      </c>
      <c r="F3728" s="9">
        <v>45419.258978703678</v>
      </c>
      <c r="G3728" s="9">
        <v>45419.563999999998</v>
      </c>
      <c r="H3728" s="9">
        <v>45419.662450925898</v>
      </c>
      <c r="I3728" s="5" t="str">
        <f>IF(VLOOKUP(B3728, 'Customer Data'!B:C,2,FALSE)='Order Data per SKU'!E3728,"","Different")</f>
        <v/>
      </c>
      <c r="J3728" s="5">
        <f>VLOOKUP(C3728,'Warehouse Data'!A:G,7,FALSE)</f>
        <v>39.99</v>
      </c>
      <c r="K3728" s="5">
        <f t="shared" si="58"/>
        <v>199.95000000000002</v>
      </c>
      <c r="L3728" s="15">
        <f>PRODUCT(VLOOKUP(C3728,'Warehouse Data'!A:H,8,FALSE),D3728)</f>
        <v>0.51264174354490799</v>
      </c>
    </row>
    <row r="3729" spans="1:12" x14ac:dyDescent="0.3">
      <c r="A3729" t="s">
        <v>9382</v>
      </c>
      <c r="B3729" t="s">
        <v>7246</v>
      </c>
      <c r="C3729" t="s">
        <v>3238</v>
      </c>
      <c r="D3729" s="3">
        <v>1</v>
      </c>
      <c r="E3729" s="3" t="s">
        <v>6642</v>
      </c>
      <c r="F3729" s="9">
        <v>45419.258978703678</v>
      </c>
      <c r="G3729" s="9">
        <v>45419.603900000002</v>
      </c>
      <c r="H3729" s="9">
        <v>45419.662450925898</v>
      </c>
      <c r="I3729" s="5" t="str">
        <f>IF(VLOOKUP(B3729, 'Customer Data'!B:C,2,FALSE)='Order Data per SKU'!E3729,"","Different")</f>
        <v/>
      </c>
      <c r="J3729" s="5">
        <f>VLOOKUP(C3729,'Warehouse Data'!A:G,7,FALSE)</f>
        <v>48.99</v>
      </c>
      <c r="K3729" s="5">
        <f t="shared" si="58"/>
        <v>48.99</v>
      </c>
      <c r="L3729" s="15">
        <f>PRODUCT(VLOOKUP(C3729,'Warehouse Data'!A:H,8,FALSE),D3729)</f>
        <v>10.006152010519486</v>
      </c>
    </row>
    <row r="3730" spans="1:12" x14ac:dyDescent="0.3">
      <c r="A3730" t="s">
        <v>9383</v>
      </c>
      <c r="B3730" t="s">
        <v>6874</v>
      </c>
      <c r="C3730" t="s">
        <v>3484</v>
      </c>
      <c r="D3730" s="3">
        <v>7</v>
      </c>
      <c r="E3730" s="3" t="s">
        <v>6662</v>
      </c>
      <c r="F3730" s="9">
        <v>45419.427978703679</v>
      </c>
      <c r="G3730" s="9">
        <v>45419.695500000002</v>
      </c>
      <c r="H3730" s="9">
        <v>45420.165478703682</v>
      </c>
      <c r="I3730" s="5" t="str">
        <f>IF(VLOOKUP(B3730, 'Customer Data'!B:C,2,FALSE)='Order Data per SKU'!E3730,"","Different")</f>
        <v/>
      </c>
      <c r="J3730" s="5">
        <f>VLOOKUP(C3730,'Warehouse Data'!A:G,7,FALSE)</f>
        <v>69.989999999999995</v>
      </c>
      <c r="K3730" s="5">
        <f t="shared" si="58"/>
        <v>489.92999999999995</v>
      </c>
      <c r="L3730" s="15">
        <f>PRODUCT(VLOOKUP(C3730,'Warehouse Data'!A:H,8,FALSE),D3730)</f>
        <v>4.2110035264128278</v>
      </c>
    </row>
    <row r="3731" spans="1:12" x14ac:dyDescent="0.3">
      <c r="A3731" t="s">
        <v>9384</v>
      </c>
      <c r="B3731" t="s">
        <v>7086</v>
      </c>
      <c r="C3731" t="s">
        <v>4858</v>
      </c>
      <c r="D3731" s="3">
        <v>6</v>
      </c>
      <c r="E3731" s="3" t="s">
        <v>6663</v>
      </c>
      <c r="F3731" s="9">
        <v>45419.84297870368</v>
      </c>
      <c r="G3731" s="9">
        <v>45420.074000000001</v>
      </c>
      <c r="H3731" s="9">
        <v>45420.633256481458</v>
      </c>
      <c r="I3731" s="5" t="str">
        <f>IF(VLOOKUP(B3731, 'Customer Data'!B:C,2,FALSE)='Order Data per SKU'!E3731,"","Different")</f>
        <v/>
      </c>
      <c r="J3731" s="5">
        <f>VLOOKUP(C3731,'Warehouse Data'!A:G,7,FALSE)</f>
        <v>15.99</v>
      </c>
      <c r="K3731" s="5">
        <f t="shared" si="58"/>
        <v>95.94</v>
      </c>
      <c r="L3731" s="15">
        <f>PRODUCT(VLOOKUP(C3731,'Warehouse Data'!A:H,8,FALSE),D3731)</f>
        <v>6.0236048175736494</v>
      </c>
    </row>
    <row r="3732" spans="1:12" x14ac:dyDescent="0.3">
      <c r="A3732" t="s">
        <v>9384</v>
      </c>
      <c r="B3732" t="s">
        <v>7086</v>
      </c>
      <c r="C3732" t="s">
        <v>4636</v>
      </c>
      <c r="D3732" s="3">
        <v>5</v>
      </c>
      <c r="E3732" s="3" t="s">
        <v>6663</v>
      </c>
      <c r="F3732" s="9">
        <v>45419.84297870368</v>
      </c>
      <c r="G3732" s="9">
        <v>45420.542699999998</v>
      </c>
      <c r="H3732" s="9">
        <v>45420.633256481458</v>
      </c>
      <c r="I3732" s="5" t="str">
        <f>IF(VLOOKUP(B3732, 'Customer Data'!B:C,2,FALSE)='Order Data per SKU'!E3732,"","Different")</f>
        <v/>
      </c>
      <c r="J3732" s="5">
        <f>VLOOKUP(C3732,'Warehouse Data'!A:G,7,FALSE)</f>
        <v>7.99</v>
      </c>
      <c r="K3732" s="5">
        <f t="shared" si="58"/>
        <v>39.950000000000003</v>
      </c>
      <c r="L3732" s="15">
        <f>PRODUCT(VLOOKUP(C3732,'Warehouse Data'!A:H,8,FALSE),D3732)</f>
        <v>110.02480652778127</v>
      </c>
    </row>
    <row r="3733" spans="1:12" x14ac:dyDescent="0.3">
      <c r="A3733" t="s">
        <v>9385</v>
      </c>
      <c r="B3733" t="s">
        <v>7148</v>
      </c>
      <c r="C3733" t="s">
        <v>5460</v>
      </c>
      <c r="D3733" s="3">
        <v>6</v>
      </c>
      <c r="E3733" s="3" t="s">
        <v>6648</v>
      </c>
      <c r="F3733" s="9">
        <v>45419.915978703677</v>
      </c>
      <c r="G3733" s="9">
        <v>45420.392800000001</v>
      </c>
      <c r="H3733" s="9">
        <v>45420.44931203701</v>
      </c>
      <c r="I3733" s="5" t="str">
        <f>IF(VLOOKUP(B3733, 'Customer Data'!B:C,2,FALSE)='Order Data per SKU'!E3733,"","Different")</f>
        <v/>
      </c>
      <c r="J3733" s="5">
        <f>VLOOKUP(C3733,'Warehouse Data'!A:G,7,FALSE)</f>
        <v>36.99</v>
      </c>
      <c r="K3733" s="5">
        <f t="shared" si="58"/>
        <v>221.94</v>
      </c>
      <c r="L3733" s="15">
        <f>PRODUCT(VLOOKUP(C3733,'Warehouse Data'!A:H,8,FALSE),D3733)</f>
        <v>1.8432850159389478</v>
      </c>
    </row>
    <row r="3734" spans="1:12" x14ac:dyDescent="0.3">
      <c r="A3734" t="s">
        <v>9386</v>
      </c>
      <c r="B3734" t="s">
        <v>6991</v>
      </c>
      <c r="C3734" t="s">
        <v>5393</v>
      </c>
      <c r="D3734" s="3">
        <v>6</v>
      </c>
      <c r="E3734" s="3" t="s">
        <v>6640</v>
      </c>
      <c r="F3734" s="9">
        <v>45420.32597870368</v>
      </c>
      <c r="G3734" s="9">
        <v>45421.243999999999</v>
      </c>
      <c r="H3734" s="9">
        <v>45421.273895370345</v>
      </c>
      <c r="I3734" s="5" t="str">
        <f>IF(VLOOKUP(B3734, 'Customer Data'!B:C,2,FALSE)='Order Data per SKU'!E3734,"","Different")</f>
        <v/>
      </c>
      <c r="J3734" s="5">
        <f>VLOOKUP(C3734,'Warehouse Data'!A:G,7,FALSE)</f>
        <v>12.99</v>
      </c>
      <c r="K3734" s="5">
        <f t="shared" si="58"/>
        <v>77.94</v>
      </c>
      <c r="L3734" s="15">
        <f>PRODUCT(VLOOKUP(C3734,'Warehouse Data'!A:H,8,FALSE),D3734)</f>
        <v>144.02290926270001</v>
      </c>
    </row>
    <row r="3735" spans="1:12" x14ac:dyDescent="0.3">
      <c r="A3735" t="s">
        <v>9386</v>
      </c>
      <c r="B3735" t="s">
        <v>6991</v>
      </c>
      <c r="C3735" t="s">
        <v>3551</v>
      </c>
      <c r="D3735" s="3">
        <v>9</v>
      </c>
      <c r="E3735" s="3" t="s">
        <v>6640</v>
      </c>
      <c r="F3735" s="9">
        <v>45420.32597870368</v>
      </c>
      <c r="G3735" s="9">
        <v>45420.725599999998</v>
      </c>
      <c r="H3735" s="9">
        <v>45421.273895370345</v>
      </c>
      <c r="I3735" s="5" t="str">
        <f>IF(VLOOKUP(B3735, 'Customer Data'!B:C,2,FALSE)='Order Data per SKU'!E3735,"","Different")</f>
        <v/>
      </c>
      <c r="J3735" s="5">
        <f>VLOOKUP(C3735,'Warehouse Data'!A:G,7,FALSE)</f>
        <v>10.99</v>
      </c>
      <c r="K3735" s="5">
        <f t="shared" si="58"/>
        <v>98.91</v>
      </c>
      <c r="L3735" s="15">
        <f>PRODUCT(VLOOKUP(C3735,'Warehouse Data'!A:H,8,FALSE),D3735)</f>
        <v>315.04311621792147</v>
      </c>
    </row>
    <row r="3736" spans="1:12" x14ac:dyDescent="0.3">
      <c r="A3736" t="s">
        <v>9387</v>
      </c>
      <c r="B3736" t="s">
        <v>6949</v>
      </c>
      <c r="C3736" t="s">
        <v>5772</v>
      </c>
      <c r="D3736" s="3">
        <v>1</v>
      </c>
      <c r="E3736" s="3" t="s">
        <v>6639</v>
      </c>
      <c r="F3736" s="9">
        <v>45420.722978703678</v>
      </c>
      <c r="G3736" s="9">
        <v>45421.229200000002</v>
      </c>
      <c r="H3736" s="9">
        <v>45421.594506481459</v>
      </c>
      <c r="I3736" s="5" t="str">
        <f>IF(VLOOKUP(B3736, 'Customer Data'!B:C,2,FALSE)='Order Data per SKU'!E3736,"","Different")</f>
        <v/>
      </c>
      <c r="J3736" s="5">
        <f>VLOOKUP(C3736,'Warehouse Data'!A:G,7,FALSE)</f>
        <v>199.99</v>
      </c>
      <c r="K3736" s="5">
        <f t="shared" si="58"/>
        <v>199.99</v>
      </c>
      <c r="L3736" s="15">
        <f>PRODUCT(VLOOKUP(C3736,'Warehouse Data'!A:H,8,FALSE),D3736)</f>
        <v>0.10560762010168263</v>
      </c>
    </row>
    <row r="3737" spans="1:12" x14ac:dyDescent="0.3">
      <c r="A3737" t="s">
        <v>9387</v>
      </c>
      <c r="B3737" t="s">
        <v>6949</v>
      </c>
      <c r="C3737" t="s">
        <v>5867</v>
      </c>
      <c r="D3737" s="3">
        <v>2</v>
      </c>
      <c r="E3737" s="3" t="s">
        <v>6639</v>
      </c>
      <c r="F3737" s="9">
        <v>45420.722978703678</v>
      </c>
      <c r="G3737" s="9">
        <v>45421.083500000001</v>
      </c>
      <c r="H3737" s="9">
        <v>45421.594506481459</v>
      </c>
      <c r="I3737" s="5" t="str">
        <f>IF(VLOOKUP(B3737, 'Customer Data'!B:C,2,FALSE)='Order Data per SKU'!E3737,"","Different")</f>
        <v/>
      </c>
      <c r="J3737" s="5">
        <f>VLOOKUP(C3737,'Warehouse Data'!A:G,7,FALSE)</f>
        <v>79.989999999999995</v>
      </c>
      <c r="K3737" s="5">
        <f t="shared" si="58"/>
        <v>159.97999999999999</v>
      </c>
      <c r="L3737" s="15">
        <f>PRODUCT(VLOOKUP(C3737,'Warehouse Data'!A:H,8,FALSE),D3737)</f>
        <v>100.01316018175277</v>
      </c>
    </row>
    <row r="3738" spans="1:12" x14ac:dyDescent="0.3">
      <c r="A3738" t="s">
        <v>9388</v>
      </c>
      <c r="B3738" t="s">
        <v>6908</v>
      </c>
      <c r="C3738" t="s">
        <v>4991</v>
      </c>
      <c r="D3738" s="3">
        <v>4</v>
      </c>
      <c r="E3738" s="3" t="s">
        <v>6653</v>
      </c>
      <c r="F3738" s="9">
        <v>45421.157978703675</v>
      </c>
      <c r="G3738" s="9">
        <v>45421.4274</v>
      </c>
      <c r="H3738" s="9">
        <v>45421.892700925899</v>
      </c>
      <c r="I3738" s="5" t="str">
        <f>IF(VLOOKUP(B3738, 'Customer Data'!B:C,2,FALSE)='Order Data per SKU'!E3738,"","Different")</f>
        <v/>
      </c>
      <c r="J3738" s="5">
        <f>VLOOKUP(C3738,'Warehouse Data'!A:G,7,FALSE)</f>
        <v>12.99</v>
      </c>
      <c r="K3738" s="5">
        <f t="shared" si="58"/>
        <v>51.96</v>
      </c>
      <c r="L3738" s="15">
        <f>PRODUCT(VLOOKUP(C3738,'Warehouse Data'!A:H,8,FALSE),D3738)</f>
        <v>2.0245558235385204</v>
      </c>
    </row>
    <row r="3739" spans="1:12" x14ac:dyDescent="0.3">
      <c r="A3739" t="s">
        <v>9389</v>
      </c>
      <c r="B3739" t="s">
        <v>6815</v>
      </c>
      <c r="C3739" t="s">
        <v>5088</v>
      </c>
      <c r="D3739" s="3">
        <v>3</v>
      </c>
      <c r="E3739" s="3" t="s">
        <v>6631</v>
      </c>
      <c r="F3739" s="9">
        <v>45421.189978703675</v>
      </c>
      <c r="G3739" s="9">
        <v>45421.440799999997</v>
      </c>
      <c r="H3739" s="9">
        <v>45421.80525648145</v>
      </c>
      <c r="I3739" s="5" t="str">
        <f>IF(VLOOKUP(B3739, 'Customer Data'!B:C,2,FALSE)='Order Data per SKU'!E3739,"","Different")</f>
        <v/>
      </c>
      <c r="J3739" s="5">
        <f>VLOOKUP(C3739,'Warehouse Data'!A:G,7,FALSE)</f>
        <v>18.989999999999998</v>
      </c>
      <c r="K3739" s="5">
        <f t="shared" si="58"/>
        <v>56.97</v>
      </c>
      <c r="L3739" s="15">
        <f>PRODUCT(VLOOKUP(C3739,'Warehouse Data'!A:H,8,FALSE),D3739)</f>
        <v>3.3073298597447387</v>
      </c>
    </row>
    <row r="3740" spans="1:12" x14ac:dyDescent="0.3">
      <c r="A3740" t="s">
        <v>9389</v>
      </c>
      <c r="B3740" t="s">
        <v>6815</v>
      </c>
      <c r="C3740" t="s">
        <v>3757</v>
      </c>
      <c r="D3740" s="3">
        <v>2</v>
      </c>
      <c r="E3740" s="3" t="s">
        <v>6631</v>
      </c>
      <c r="F3740" s="9">
        <v>45421.189978703675</v>
      </c>
      <c r="G3740" s="9">
        <v>45421.270299999996</v>
      </c>
      <c r="H3740" s="9">
        <v>45421.80525648145</v>
      </c>
      <c r="I3740" s="5" t="str">
        <f>IF(VLOOKUP(B3740, 'Customer Data'!B:C,2,FALSE)='Order Data per SKU'!E3740,"","Different")</f>
        <v/>
      </c>
      <c r="J3740" s="5">
        <f>VLOOKUP(C3740,'Warehouse Data'!A:G,7,FALSE)</f>
        <v>22.99</v>
      </c>
      <c r="K3740" s="5">
        <f t="shared" si="58"/>
        <v>45.98</v>
      </c>
      <c r="L3740" s="15">
        <f>PRODUCT(VLOOKUP(C3740,'Warehouse Data'!A:H,8,FALSE),D3740)</f>
        <v>0.2015809019960027</v>
      </c>
    </row>
    <row r="3741" spans="1:12" x14ac:dyDescent="0.3">
      <c r="A3741" t="s">
        <v>9390</v>
      </c>
      <c r="B3741" t="s">
        <v>7172</v>
      </c>
      <c r="C3741" t="s">
        <v>5912</v>
      </c>
      <c r="D3741" s="3">
        <v>5</v>
      </c>
      <c r="E3741" s="3" t="s">
        <v>6658</v>
      </c>
      <c r="F3741" s="9">
        <v>45421.454978703674</v>
      </c>
      <c r="G3741" s="9">
        <v>45421.630400000002</v>
      </c>
      <c r="H3741" s="9">
        <v>45422.166089814782</v>
      </c>
      <c r="I3741" s="5" t="str">
        <f>IF(VLOOKUP(B3741, 'Customer Data'!B:C,2,FALSE)='Order Data per SKU'!E3741,"","Different")</f>
        <v/>
      </c>
      <c r="J3741" s="5">
        <f>VLOOKUP(C3741,'Warehouse Data'!A:G,7,FALSE)</f>
        <v>89.99</v>
      </c>
      <c r="K3741" s="5">
        <f t="shared" si="58"/>
        <v>449.95</v>
      </c>
      <c r="L3741" s="15">
        <f>PRODUCT(VLOOKUP(C3741,'Warehouse Data'!A:H,8,FALSE),D3741)</f>
        <v>2.5338458052341597</v>
      </c>
    </row>
    <row r="3742" spans="1:12" x14ac:dyDescent="0.3">
      <c r="A3742" t="s">
        <v>9391</v>
      </c>
      <c r="B3742" t="s">
        <v>7065</v>
      </c>
      <c r="C3742" t="s">
        <v>5512</v>
      </c>
      <c r="D3742" s="3">
        <v>5</v>
      </c>
      <c r="E3742" s="3" t="s">
        <v>6667</v>
      </c>
      <c r="F3742" s="9">
        <v>45421.573978703673</v>
      </c>
      <c r="G3742" s="9">
        <v>45421.893300000003</v>
      </c>
      <c r="H3742" s="9">
        <v>45422.064950925895</v>
      </c>
      <c r="I3742" s="5" t="str">
        <f>IF(VLOOKUP(B3742, 'Customer Data'!B:C,2,FALSE)='Order Data per SKU'!E3742,"","Different")</f>
        <v/>
      </c>
      <c r="J3742" s="5">
        <f>VLOOKUP(C3742,'Warehouse Data'!A:G,7,FALSE)</f>
        <v>79.989999999999995</v>
      </c>
      <c r="K3742" s="5">
        <f t="shared" si="58"/>
        <v>399.95</v>
      </c>
      <c r="L3742" s="15">
        <f>PRODUCT(VLOOKUP(C3742,'Warehouse Data'!A:H,8,FALSE),D3742)</f>
        <v>7.5375182556119356</v>
      </c>
    </row>
    <row r="3743" spans="1:12" x14ac:dyDescent="0.3">
      <c r="A3743" t="s">
        <v>9392</v>
      </c>
      <c r="B3743" t="s">
        <v>6730</v>
      </c>
      <c r="C3743" t="s">
        <v>4414</v>
      </c>
      <c r="D3743" s="3">
        <v>7</v>
      </c>
      <c r="E3743" s="3" t="s">
        <v>6642</v>
      </c>
      <c r="F3743" s="9">
        <v>45421.863978703674</v>
      </c>
      <c r="G3743" s="9">
        <v>45421.895199999999</v>
      </c>
      <c r="H3743" s="9">
        <v>45422.158423148117</v>
      </c>
      <c r="I3743" s="5" t="str">
        <f>IF(VLOOKUP(B3743, 'Customer Data'!B:C,2,FALSE)='Order Data per SKU'!E3743,"","Different")</f>
        <v/>
      </c>
      <c r="J3743" s="5">
        <f>VLOOKUP(C3743,'Warehouse Data'!A:G,7,FALSE)</f>
        <v>9.99</v>
      </c>
      <c r="K3743" s="5">
        <f t="shared" si="58"/>
        <v>69.930000000000007</v>
      </c>
      <c r="L3743" s="15">
        <f>PRODUCT(VLOOKUP(C3743,'Warehouse Data'!A:H,8,FALSE),D3743)</f>
        <v>70.053639346065978</v>
      </c>
    </row>
    <row r="3744" spans="1:12" x14ac:dyDescent="0.3">
      <c r="A3744" t="s">
        <v>9392</v>
      </c>
      <c r="B3744" t="s">
        <v>6730</v>
      </c>
      <c r="C3744" t="s">
        <v>5813</v>
      </c>
      <c r="D3744" s="3">
        <v>7</v>
      </c>
      <c r="E3744" s="3" t="s">
        <v>6642</v>
      </c>
      <c r="F3744" s="9">
        <v>45421.863978703674</v>
      </c>
      <c r="G3744" s="9">
        <v>45422.005400000002</v>
      </c>
      <c r="H3744" s="9">
        <v>45422.158423148117</v>
      </c>
      <c r="I3744" s="5" t="str">
        <f>IF(VLOOKUP(B3744, 'Customer Data'!B:C,2,FALSE)='Order Data per SKU'!E3744,"","Different")</f>
        <v/>
      </c>
      <c r="J3744" s="5">
        <f>VLOOKUP(C3744,'Warehouse Data'!A:G,7,FALSE)</f>
        <v>99.99</v>
      </c>
      <c r="K3744" s="5">
        <f t="shared" si="58"/>
        <v>699.93</v>
      </c>
      <c r="L3744" s="15">
        <f>PRODUCT(VLOOKUP(C3744,'Warehouse Data'!A:H,8,FALSE),D3744)</f>
        <v>0.72520600517677813</v>
      </c>
    </row>
    <row r="3745" spans="1:12" x14ac:dyDescent="0.3">
      <c r="A3745" t="s">
        <v>9392</v>
      </c>
      <c r="B3745" t="s">
        <v>6730</v>
      </c>
      <c r="C3745" t="s">
        <v>5815</v>
      </c>
      <c r="D3745" s="3">
        <v>3</v>
      </c>
      <c r="E3745" s="3" t="s">
        <v>6642</v>
      </c>
      <c r="F3745" s="9">
        <v>45421.863978703674</v>
      </c>
      <c r="G3745" s="9">
        <v>45422.058100000002</v>
      </c>
      <c r="H3745" s="9">
        <v>45422.158423148117</v>
      </c>
      <c r="I3745" s="5" t="str">
        <f>IF(VLOOKUP(B3745, 'Customer Data'!B:C,2,FALSE)='Order Data per SKU'!E3745,"","Different")</f>
        <v/>
      </c>
      <c r="J3745" s="5">
        <f>VLOOKUP(C3745,'Warehouse Data'!A:G,7,FALSE)</f>
        <v>59.99</v>
      </c>
      <c r="K3745" s="5">
        <f t="shared" si="58"/>
        <v>179.97</v>
      </c>
      <c r="L3745" s="15">
        <f>PRODUCT(VLOOKUP(C3745,'Warehouse Data'!A:H,8,FALSE),D3745)</f>
        <v>6.0281055730275028</v>
      </c>
    </row>
    <row r="3746" spans="1:12" x14ac:dyDescent="0.3">
      <c r="A3746" t="s">
        <v>9393</v>
      </c>
      <c r="B3746" t="s">
        <v>6874</v>
      </c>
      <c r="C3746" t="s">
        <v>5889</v>
      </c>
      <c r="D3746" s="3">
        <v>2</v>
      </c>
      <c r="E3746" s="3" t="s">
        <v>6662</v>
      </c>
      <c r="F3746" s="9">
        <v>45422.102978703675</v>
      </c>
      <c r="G3746" s="9">
        <v>45422.300999999999</v>
      </c>
      <c r="H3746" s="9">
        <v>45422.559923148117</v>
      </c>
      <c r="I3746" s="5" t="str">
        <f>IF(VLOOKUP(B3746, 'Customer Data'!B:C,2,FALSE)='Order Data per SKU'!E3746,"","Different")</f>
        <v/>
      </c>
      <c r="J3746" s="5">
        <f>VLOOKUP(C3746,'Warehouse Data'!A:G,7,FALSE)</f>
        <v>69.989999999999995</v>
      </c>
      <c r="K3746" s="5">
        <f t="shared" si="58"/>
        <v>139.97999999999999</v>
      </c>
      <c r="L3746" s="15">
        <f>PRODUCT(VLOOKUP(C3746,'Warehouse Data'!A:H,8,FALSE),D3746)</f>
        <v>0.20914801063639643</v>
      </c>
    </row>
    <row r="3747" spans="1:12" x14ac:dyDescent="0.3">
      <c r="A3747" t="s">
        <v>9394</v>
      </c>
      <c r="B3747" t="s">
        <v>7031</v>
      </c>
      <c r="C3747" t="s">
        <v>5836</v>
      </c>
      <c r="D3747" s="3">
        <v>5</v>
      </c>
      <c r="E3747" s="3" t="s">
        <v>6656</v>
      </c>
      <c r="F3747" s="9">
        <v>45422.590978703673</v>
      </c>
      <c r="G3747" s="9">
        <v>45422.812400000003</v>
      </c>
      <c r="H3747" s="9">
        <v>45422.817367592565</v>
      </c>
      <c r="I3747" s="5" t="str">
        <f>IF(VLOOKUP(B3747, 'Customer Data'!B:C,2,FALSE)='Order Data per SKU'!E3747,"","Different")</f>
        <v/>
      </c>
      <c r="J3747" s="5">
        <f>VLOOKUP(C3747,'Warehouse Data'!A:G,7,FALSE)</f>
        <v>119.99</v>
      </c>
      <c r="K3747" s="5">
        <f t="shared" si="58"/>
        <v>599.94999999999993</v>
      </c>
      <c r="L3747" s="15">
        <f>PRODUCT(VLOOKUP(C3747,'Warehouse Data'!A:H,8,FALSE),D3747)</f>
        <v>10.017874332315365</v>
      </c>
    </row>
    <row r="3748" spans="1:12" x14ac:dyDescent="0.3">
      <c r="A3748" t="s">
        <v>9395</v>
      </c>
      <c r="B3748" t="s">
        <v>6742</v>
      </c>
      <c r="C3748" t="s">
        <v>5258</v>
      </c>
      <c r="D3748" s="3">
        <v>5</v>
      </c>
      <c r="E3748" s="3" t="s">
        <v>6653</v>
      </c>
      <c r="F3748" s="9">
        <v>45422.776978703674</v>
      </c>
      <c r="G3748" s="9">
        <v>45423.329100000003</v>
      </c>
      <c r="H3748" s="9">
        <v>45423.572812037004</v>
      </c>
      <c r="I3748" s="5" t="str">
        <f>IF(VLOOKUP(B3748, 'Customer Data'!B:C,2,FALSE)='Order Data per SKU'!E3748,"","Different")</f>
        <v/>
      </c>
      <c r="J3748" s="5">
        <f>VLOOKUP(C3748,'Warehouse Data'!A:G,7,FALSE)</f>
        <v>33.99</v>
      </c>
      <c r="K3748" s="5">
        <f t="shared" si="58"/>
        <v>169.95000000000002</v>
      </c>
      <c r="L3748" s="15">
        <f>PRODUCT(VLOOKUP(C3748,'Warehouse Data'!A:H,8,FALSE),D3748)</f>
        <v>2.5058781082231874</v>
      </c>
    </row>
    <row r="3749" spans="1:12" x14ac:dyDescent="0.3">
      <c r="A3749" t="s">
        <v>9395</v>
      </c>
      <c r="B3749" t="s">
        <v>6742</v>
      </c>
      <c r="C3749" t="s">
        <v>4715</v>
      </c>
      <c r="D3749" s="3">
        <v>1</v>
      </c>
      <c r="E3749" s="3" t="s">
        <v>6653</v>
      </c>
      <c r="F3749" s="9">
        <v>45422.776978703674</v>
      </c>
      <c r="G3749" s="9">
        <v>45423.298199999997</v>
      </c>
      <c r="H3749" s="9">
        <v>45423.572812037004</v>
      </c>
      <c r="I3749" s="5" t="str">
        <f>IF(VLOOKUP(B3749, 'Customer Data'!B:C,2,FALSE)='Order Data per SKU'!E3749,"","Different")</f>
        <v/>
      </c>
      <c r="J3749" s="5">
        <f>VLOOKUP(C3749,'Warehouse Data'!A:G,7,FALSE)</f>
        <v>11.99</v>
      </c>
      <c r="K3749" s="5">
        <f t="shared" si="58"/>
        <v>11.99</v>
      </c>
      <c r="L3749" s="15">
        <f>PRODUCT(VLOOKUP(C3749,'Warehouse Data'!A:H,8,FALSE),D3749)</f>
        <v>0.6065862444631076</v>
      </c>
    </row>
    <row r="3750" spans="1:12" x14ac:dyDescent="0.3">
      <c r="A3750" t="s">
        <v>9396</v>
      </c>
      <c r="B3750" t="s">
        <v>7237</v>
      </c>
      <c r="C3750" t="s">
        <v>3904</v>
      </c>
      <c r="D3750" s="3">
        <v>4</v>
      </c>
      <c r="E3750" s="3" t="s">
        <v>6641</v>
      </c>
      <c r="F3750" s="9">
        <v>45422.951978703677</v>
      </c>
      <c r="G3750" s="9">
        <v>45423.273999999998</v>
      </c>
      <c r="H3750" s="9">
        <v>45423.899895370341</v>
      </c>
      <c r="I3750" s="5" t="str">
        <f>IF(VLOOKUP(B3750, 'Customer Data'!B:C,2,FALSE)='Order Data per SKU'!E3750,"","Different")</f>
        <v/>
      </c>
      <c r="J3750" s="5">
        <f>VLOOKUP(C3750,'Warehouse Data'!A:G,7,FALSE)</f>
        <v>29.99</v>
      </c>
      <c r="K3750" s="5">
        <f t="shared" si="58"/>
        <v>119.96</v>
      </c>
      <c r="L3750" s="15">
        <f>PRODUCT(VLOOKUP(C3750,'Warehouse Data'!A:H,8,FALSE),D3750)</f>
        <v>1.2276775808644682</v>
      </c>
    </row>
    <row r="3751" spans="1:12" x14ac:dyDescent="0.3">
      <c r="A3751" t="s">
        <v>9396</v>
      </c>
      <c r="B3751" t="s">
        <v>7237</v>
      </c>
      <c r="C3751" t="s">
        <v>5564</v>
      </c>
      <c r="D3751" s="3">
        <v>4</v>
      </c>
      <c r="E3751" s="3" t="s">
        <v>6641</v>
      </c>
      <c r="F3751" s="9">
        <v>45422.951978703677</v>
      </c>
      <c r="G3751" s="9">
        <v>45423.1757</v>
      </c>
      <c r="H3751" s="9">
        <v>45423.899895370341</v>
      </c>
      <c r="I3751" s="5" t="str">
        <f>IF(VLOOKUP(B3751, 'Customer Data'!B:C,2,FALSE)='Order Data per SKU'!E3751,"","Different")</f>
        <v/>
      </c>
      <c r="J3751" s="5">
        <f>VLOOKUP(C3751,'Warehouse Data'!A:G,7,FALSE)</f>
        <v>149.99</v>
      </c>
      <c r="K3751" s="5">
        <f t="shared" si="58"/>
        <v>599.96</v>
      </c>
      <c r="L3751" s="15">
        <f>PRODUCT(VLOOKUP(C3751,'Warehouse Data'!A:H,8,FALSE),D3751)</f>
        <v>0.41045471512864168</v>
      </c>
    </row>
    <row r="3752" spans="1:12" x14ac:dyDescent="0.3">
      <c r="A3752" t="s">
        <v>9397</v>
      </c>
      <c r="B3752" t="s">
        <v>6754</v>
      </c>
      <c r="C3752" t="s">
        <v>5075</v>
      </c>
      <c r="D3752" s="3">
        <v>6</v>
      </c>
      <c r="E3752" s="3" t="s">
        <v>6640</v>
      </c>
      <c r="F3752" s="9">
        <v>45423.132978703674</v>
      </c>
      <c r="G3752" s="9">
        <v>45423.144399999997</v>
      </c>
      <c r="H3752" s="9">
        <v>45423.192700925894</v>
      </c>
      <c r="I3752" s="5" t="str">
        <f>IF(VLOOKUP(B3752, 'Customer Data'!B:C,2,FALSE)='Order Data per SKU'!E3752,"","Different")</f>
        <v>Different</v>
      </c>
      <c r="J3752" s="5">
        <f>VLOOKUP(C3752,'Warehouse Data'!A:G,7,FALSE)</f>
        <v>23.99</v>
      </c>
      <c r="K3752" s="5">
        <f t="shared" si="58"/>
        <v>143.94</v>
      </c>
      <c r="L3752" s="15">
        <f>PRODUCT(VLOOKUP(C3752,'Warehouse Data'!A:H,8,FALSE),D3752)</f>
        <v>24.043742348409154</v>
      </c>
    </row>
    <row r="3753" spans="1:12" x14ac:dyDescent="0.3">
      <c r="A3753" t="s">
        <v>9397</v>
      </c>
      <c r="B3753" t="s">
        <v>6754</v>
      </c>
      <c r="C3753" t="s">
        <v>3690</v>
      </c>
      <c r="D3753" s="3">
        <v>4</v>
      </c>
      <c r="E3753" s="3" t="s">
        <v>6640</v>
      </c>
      <c r="F3753" s="9">
        <v>45423.132978703674</v>
      </c>
      <c r="G3753" s="9">
        <v>45423.166100000002</v>
      </c>
      <c r="H3753" s="9">
        <v>45423.192700925894</v>
      </c>
      <c r="I3753" s="5" t="str">
        <f>IF(VLOOKUP(B3753, 'Customer Data'!B:C,2,FALSE)='Order Data per SKU'!E3753,"","Different")</f>
        <v>Different</v>
      </c>
      <c r="J3753" s="5">
        <f>VLOOKUP(C3753,'Warehouse Data'!A:G,7,FALSE)</f>
        <v>249.99</v>
      </c>
      <c r="K3753" s="5">
        <f t="shared" si="58"/>
        <v>999.96</v>
      </c>
      <c r="L3753" s="15">
        <f>PRODUCT(VLOOKUP(C3753,'Warehouse Data'!A:H,8,FALSE),D3753)</f>
        <v>0.81576588838449959</v>
      </c>
    </row>
    <row r="3754" spans="1:12" x14ac:dyDescent="0.3">
      <c r="A3754" t="s">
        <v>9397</v>
      </c>
      <c r="B3754" t="s">
        <v>6754</v>
      </c>
      <c r="C3754" t="s">
        <v>3757</v>
      </c>
      <c r="D3754" s="3">
        <v>4</v>
      </c>
      <c r="E3754" s="3" t="s">
        <v>6640</v>
      </c>
      <c r="F3754" s="9">
        <v>45423.132978703674</v>
      </c>
      <c r="G3754" s="9">
        <v>45423.171999999999</v>
      </c>
      <c r="H3754" s="9">
        <v>45423.192700925894</v>
      </c>
      <c r="I3754" s="5" t="str">
        <f>IF(VLOOKUP(B3754, 'Customer Data'!B:C,2,FALSE)='Order Data per SKU'!E3754,"","Different")</f>
        <v>Different</v>
      </c>
      <c r="J3754" s="5">
        <f>VLOOKUP(C3754,'Warehouse Data'!A:G,7,FALSE)</f>
        <v>22.99</v>
      </c>
      <c r="K3754" s="5">
        <f t="shared" si="58"/>
        <v>91.96</v>
      </c>
      <c r="L3754" s="15">
        <f>PRODUCT(VLOOKUP(C3754,'Warehouse Data'!A:H,8,FALSE),D3754)</f>
        <v>0.40316180399200541</v>
      </c>
    </row>
    <row r="3755" spans="1:12" x14ac:dyDescent="0.3">
      <c r="A3755" t="s">
        <v>9397</v>
      </c>
      <c r="B3755" t="s">
        <v>6754</v>
      </c>
      <c r="C3755" t="s">
        <v>4811</v>
      </c>
      <c r="D3755" s="3">
        <v>5</v>
      </c>
      <c r="E3755" s="3" t="s">
        <v>6640</v>
      </c>
      <c r="F3755" s="9">
        <v>45423.132978703674</v>
      </c>
      <c r="G3755" s="9">
        <v>45423.175999999999</v>
      </c>
      <c r="H3755" s="9">
        <v>45423.192700925894</v>
      </c>
      <c r="I3755" s="5" t="str">
        <f>IF(VLOOKUP(B3755, 'Customer Data'!B:C,2,FALSE)='Order Data per SKU'!E3755,"","Different")</f>
        <v>Different</v>
      </c>
      <c r="J3755" s="5">
        <f>VLOOKUP(C3755,'Warehouse Data'!A:G,7,FALSE)</f>
        <v>16.989999999999998</v>
      </c>
      <c r="K3755" s="5">
        <f t="shared" si="58"/>
        <v>84.949999999999989</v>
      </c>
      <c r="L3755" s="15">
        <f>PRODUCT(VLOOKUP(C3755,'Warehouse Data'!A:H,8,FALSE),D3755)</f>
        <v>55.029773347449833</v>
      </c>
    </row>
    <row r="3756" spans="1:12" x14ac:dyDescent="0.3">
      <c r="A3756" t="s">
        <v>9398</v>
      </c>
      <c r="B3756" t="s">
        <v>7182</v>
      </c>
      <c r="C3756" t="s">
        <v>4336</v>
      </c>
      <c r="D3756" s="3">
        <v>8</v>
      </c>
      <c r="E3756" s="3" t="s">
        <v>6640</v>
      </c>
      <c r="F3756" s="9">
        <v>45423.586978703672</v>
      </c>
      <c r="G3756" s="9">
        <v>45423.7624</v>
      </c>
      <c r="H3756" s="9">
        <v>45424.011284259228</v>
      </c>
      <c r="I3756" s="5" t="str">
        <f>IF(VLOOKUP(B3756, 'Customer Data'!B:C,2,FALSE)='Order Data per SKU'!E3756,"","Different")</f>
        <v/>
      </c>
      <c r="J3756" s="5">
        <f>VLOOKUP(C3756,'Warehouse Data'!A:G,7,FALSE)</f>
        <v>29.99</v>
      </c>
      <c r="K3756" s="5">
        <f t="shared" si="58"/>
        <v>239.92</v>
      </c>
      <c r="L3756" s="15">
        <f>PRODUCT(VLOOKUP(C3756,'Warehouse Data'!A:H,8,FALSE),D3756)</f>
        <v>2.4028856866663841</v>
      </c>
    </row>
    <row r="3757" spans="1:12" x14ac:dyDescent="0.3">
      <c r="A3757" t="s">
        <v>9398</v>
      </c>
      <c r="B3757" t="s">
        <v>7182</v>
      </c>
      <c r="C3757" t="s">
        <v>4578</v>
      </c>
      <c r="D3757" s="3">
        <v>5</v>
      </c>
      <c r="E3757" s="3" t="s">
        <v>6640</v>
      </c>
      <c r="F3757" s="9">
        <v>45423.586978703672</v>
      </c>
      <c r="G3757" s="9">
        <v>45423.690399999999</v>
      </c>
      <c r="H3757" s="9">
        <v>45424.011284259228</v>
      </c>
      <c r="I3757" s="5" t="str">
        <f>IF(VLOOKUP(B3757, 'Customer Data'!B:C,2,FALSE)='Order Data per SKU'!E3757,"","Different")</f>
        <v/>
      </c>
      <c r="J3757" s="5">
        <f>VLOOKUP(C3757,'Warehouse Data'!A:G,7,FALSE)</f>
        <v>5.99</v>
      </c>
      <c r="K3757" s="5">
        <f t="shared" si="58"/>
        <v>29.950000000000003</v>
      </c>
      <c r="L3757" s="15">
        <f>PRODUCT(VLOOKUP(C3757,'Warehouse Data'!A:H,8,FALSE),D3757)</f>
        <v>2.5457368104258444</v>
      </c>
    </row>
    <row r="3758" spans="1:12" x14ac:dyDescent="0.3">
      <c r="A3758" t="s">
        <v>9399</v>
      </c>
      <c r="B3758" t="s">
        <v>6876</v>
      </c>
      <c r="C3758" t="s">
        <v>3856</v>
      </c>
      <c r="D3758" s="3">
        <v>8</v>
      </c>
      <c r="E3758" s="3" t="s">
        <v>6625</v>
      </c>
      <c r="F3758" s="9">
        <v>45423.767978703669</v>
      </c>
      <c r="G3758" s="9">
        <v>45423.975700000003</v>
      </c>
      <c r="H3758" s="9">
        <v>45424.383950925891</v>
      </c>
      <c r="I3758" s="5" t="str">
        <f>IF(VLOOKUP(B3758, 'Customer Data'!B:C,2,FALSE)='Order Data per SKU'!E3758,"","Different")</f>
        <v/>
      </c>
      <c r="J3758" s="5">
        <f>VLOOKUP(C3758,'Warehouse Data'!A:G,7,FALSE)</f>
        <v>10.99</v>
      </c>
      <c r="K3758" s="5">
        <f t="shared" si="58"/>
        <v>87.92</v>
      </c>
      <c r="L3758" s="15">
        <f>PRODUCT(VLOOKUP(C3758,'Warehouse Data'!A:H,8,FALSE),D3758)</f>
        <v>4.0483685017305007</v>
      </c>
    </row>
    <row r="3759" spans="1:12" x14ac:dyDescent="0.3">
      <c r="A3759" t="s">
        <v>9399</v>
      </c>
      <c r="B3759" t="s">
        <v>6876</v>
      </c>
      <c r="C3759" t="s">
        <v>5645</v>
      </c>
      <c r="D3759" s="3">
        <v>2</v>
      </c>
      <c r="E3759" s="3" t="s">
        <v>6625</v>
      </c>
      <c r="F3759" s="9">
        <v>45423.767978703669</v>
      </c>
      <c r="G3759" s="9">
        <v>45424.359700000001</v>
      </c>
      <c r="H3759" s="9">
        <v>45424.383950925891</v>
      </c>
      <c r="I3759" s="5" t="str">
        <f>IF(VLOOKUP(B3759, 'Customer Data'!B:C,2,FALSE)='Order Data per SKU'!E3759,"","Different")</f>
        <v/>
      </c>
      <c r="J3759" s="5">
        <f>VLOOKUP(C3759,'Warehouse Data'!A:G,7,FALSE)</f>
        <v>14.99</v>
      </c>
      <c r="K3759" s="5">
        <f t="shared" si="58"/>
        <v>29.98</v>
      </c>
      <c r="L3759" s="15">
        <f>PRODUCT(VLOOKUP(C3759,'Warehouse Data'!A:H,8,FALSE),D3759)</f>
        <v>2.0186326605556495</v>
      </c>
    </row>
    <row r="3760" spans="1:12" x14ac:dyDescent="0.3">
      <c r="A3760" t="s">
        <v>9399</v>
      </c>
      <c r="B3760" t="s">
        <v>6876</v>
      </c>
      <c r="C3760" t="s">
        <v>5022</v>
      </c>
      <c r="D3760" s="3">
        <v>3</v>
      </c>
      <c r="E3760" s="3" t="s">
        <v>6625</v>
      </c>
      <c r="F3760" s="9">
        <v>45423.767978703669</v>
      </c>
      <c r="G3760" s="9">
        <v>45423.816599999998</v>
      </c>
      <c r="H3760" s="9">
        <v>45424.383950925891</v>
      </c>
      <c r="I3760" s="5" t="str">
        <f>IF(VLOOKUP(B3760, 'Customer Data'!B:C,2,FALSE)='Order Data per SKU'!E3760,"","Different")</f>
        <v/>
      </c>
      <c r="J3760" s="5">
        <f>VLOOKUP(C3760,'Warehouse Data'!A:G,7,FALSE)</f>
        <v>15.99</v>
      </c>
      <c r="K3760" s="5">
        <f t="shared" si="58"/>
        <v>47.97</v>
      </c>
      <c r="L3760" s="15">
        <f>PRODUCT(VLOOKUP(C3760,'Warehouse Data'!A:H,8,FALSE),D3760)</f>
        <v>2.1062002631427728</v>
      </c>
    </row>
    <row r="3761" spans="1:12" x14ac:dyDescent="0.3">
      <c r="A3761" t="s">
        <v>9400</v>
      </c>
      <c r="B3761" t="s">
        <v>6764</v>
      </c>
      <c r="C3761" t="s">
        <v>5286</v>
      </c>
      <c r="D3761" s="3">
        <v>7</v>
      </c>
      <c r="E3761" s="3" t="s">
        <v>6660</v>
      </c>
      <c r="F3761" s="9">
        <v>45424.178978703669</v>
      </c>
      <c r="G3761" s="9">
        <v>45424.211600000002</v>
      </c>
      <c r="H3761" s="9">
        <v>45424.25258981478</v>
      </c>
      <c r="I3761" s="5" t="str">
        <f>IF(VLOOKUP(B3761, 'Customer Data'!B:C,2,FALSE)='Order Data per SKU'!E3761,"","Different")</f>
        <v/>
      </c>
      <c r="J3761" s="5">
        <f>VLOOKUP(C3761,'Warehouse Data'!A:G,7,FALSE)</f>
        <v>16.989999999999998</v>
      </c>
      <c r="K3761" s="5">
        <f t="shared" si="58"/>
        <v>118.92999999999999</v>
      </c>
      <c r="L3761" s="15">
        <f>PRODUCT(VLOOKUP(C3761,'Warehouse Data'!A:H,8,FALSE),D3761)</f>
        <v>3.510425250751704</v>
      </c>
    </row>
    <row r="3762" spans="1:12" x14ac:dyDescent="0.3">
      <c r="A3762" t="s">
        <v>9400</v>
      </c>
      <c r="B3762" t="s">
        <v>6764</v>
      </c>
      <c r="C3762" t="s">
        <v>3576</v>
      </c>
      <c r="D3762" s="3">
        <v>2</v>
      </c>
      <c r="E3762" s="3" t="s">
        <v>6660</v>
      </c>
      <c r="F3762" s="9">
        <v>45424.178978703669</v>
      </c>
      <c r="G3762" s="9">
        <v>45424.205999999998</v>
      </c>
      <c r="H3762" s="9">
        <v>45424.25258981478</v>
      </c>
      <c r="I3762" s="5" t="str">
        <f>IF(VLOOKUP(B3762, 'Customer Data'!B:C,2,FALSE)='Order Data per SKU'!E3762,"","Different")</f>
        <v/>
      </c>
      <c r="J3762" s="5">
        <f>VLOOKUP(C3762,'Warehouse Data'!A:G,7,FALSE)</f>
        <v>61.99</v>
      </c>
      <c r="K3762" s="5">
        <f t="shared" si="58"/>
        <v>123.98</v>
      </c>
      <c r="L3762" s="15">
        <f>PRODUCT(VLOOKUP(C3762,'Warehouse Data'!A:H,8,FALSE),D3762)</f>
        <v>2.0173903216091378</v>
      </c>
    </row>
    <row r="3763" spans="1:12" x14ac:dyDescent="0.3">
      <c r="A3763" t="s">
        <v>9401</v>
      </c>
      <c r="B3763" t="s">
        <v>6886</v>
      </c>
      <c r="C3763" t="s">
        <v>4361</v>
      </c>
      <c r="D3763" s="3">
        <v>6</v>
      </c>
      <c r="E3763" s="3" t="s">
        <v>6635</v>
      </c>
      <c r="F3763" s="9">
        <v>45424.25897870367</v>
      </c>
      <c r="G3763" s="9">
        <v>45424.261100000003</v>
      </c>
      <c r="H3763" s="9">
        <v>45424.774950925894</v>
      </c>
      <c r="I3763" s="5" t="str">
        <f>IF(VLOOKUP(B3763, 'Customer Data'!B:C,2,FALSE)='Order Data per SKU'!E3763,"","Different")</f>
        <v/>
      </c>
      <c r="J3763" s="5">
        <f>VLOOKUP(C3763,'Warehouse Data'!A:G,7,FALSE)</f>
        <v>14.99</v>
      </c>
      <c r="K3763" s="5">
        <f t="shared" si="58"/>
        <v>89.94</v>
      </c>
      <c r="L3763" s="15">
        <f>PRODUCT(VLOOKUP(C3763,'Warehouse Data'!A:H,8,FALSE),D3763)</f>
        <v>18.055951188769292</v>
      </c>
    </row>
    <row r="3764" spans="1:12" x14ac:dyDescent="0.3">
      <c r="A3764" t="s">
        <v>9402</v>
      </c>
      <c r="B3764" t="s">
        <v>7083</v>
      </c>
      <c r="C3764" t="s">
        <v>4702</v>
      </c>
      <c r="D3764" s="3">
        <v>9</v>
      </c>
      <c r="E3764" s="3" t="s">
        <v>6661</v>
      </c>
      <c r="F3764" s="9">
        <v>45424.387978703671</v>
      </c>
      <c r="G3764" s="9">
        <v>45424.825199999999</v>
      </c>
      <c r="H3764" s="9">
        <v>45424.901173148115</v>
      </c>
      <c r="I3764" s="5" t="str">
        <f>IF(VLOOKUP(B3764, 'Customer Data'!B:C,2,FALSE)='Order Data per SKU'!E3764,"","Different")</f>
        <v/>
      </c>
      <c r="J3764" s="5">
        <f>VLOOKUP(C3764,'Warehouse Data'!A:G,7,FALSE)</f>
        <v>7.99</v>
      </c>
      <c r="K3764" s="5">
        <f t="shared" si="58"/>
        <v>71.91</v>
      </c>
      <c r="L3764" s="15">
        <f>PRODUCT(VLOOKUP(C3764,'Warehouse Data'!A:H,8,FALSE),D3764)</f>
        <v>45.039238948088489</v>
      </c>
    </row>
    <row r="3765" spans="1:12" x14ac:dyDescent="0.3">
      <c r="A3765" t="s">
        <v>9402</v>
      </c>
      <c r="B3765" t="s">
        <v>7083</v>
      </c>
      <c r="C3765" t="s">
        <v>5192</v>
      </c>
      <c r="D3765" s="3">
        <v>7</v>
      </c>
      <c r="E3765" s="3" t="s">
        <v>6661</v>
      </c>
      <c r="F3765" s="9">
        <v>45424.387978703671</v>
      </c>
      <c r="G3765" s="9">
        <v>45424.891799999998</v>
      </c>
      <c r="H3765" s="9">
        <v>45424.901173148115</v>
      </c>
      <c r="I3765" s="5" t="str">
        <f>IF(VLOOKUP(B3765, 'Customer Data'!B:C,2,FALSE)='Order Data per SKU'!E3765,"","Different")</f>
        <v/>
      </c>
      <c r="J3765" s="5">
        <f>VLOOKUP(C3765,'Warehouse Data'!A:G,7,FALSE)</f>
        <v>34.99</v>
      </c>
      <c r="K3765" s="5">
        <f t="shared" si="58"/>
        <v>244.93</v>
      </c>
      <c r="L3765" s="15">
        <f>PRODUCT(VLOOKUP(C3765,'Warehouse Data'!A:H,8,FALSE),D3765)</f>
        <v>28.031458640259522</v>
      </c>
    </row>
    <row r="3766" spans="1:12" x14ac:dyDescent="0.3">
      <c r="A3766" t="s">
        <v>9403</v>
      </c>
      <c r="B3766" t="s">
        <v>7023</v>
      </c>
      <c r="C3766" t="s">
        <v>4095</v>
      </c>
      <c r="D3766" s="3">
        <v>5</v>
      </c>
      <c r="E3766" s="3" t="s">
        <v>6650</v>
      </c>
      <c r="F3766" s="9">
        <v>45424.805978703669</v>
      </c>
      <c r="G3766" s="9">
        <v>45424.988400000002</v>
      </c>
      <c r="H3766" s="9">
        <v>45425.778895370335</v>
      </c>
      <c r="I3766" s="5" t="str">
        <f>IF(VLOOKUP(B3766, 'Customer Data'!B:C,2,FALSE)='Order Data per SKU'!E3766,"","Different")</f>
        <v/>
      </c>
      <c r="J3766" s="5">
        <f>VLOOKUP(C3766,'Warehouse Data'!A:G,7,FALSE)</f>
        <v>34.99</v>
      </c>
      <c r="K3766" s="5">
        <f t="shared" si="58"/>
        <v>174.95000000000002</v>
      </c>
      <c r="L3766" s="15">
        <f>PRODUCT(VLOOKUP(C3766,'Warehouse Data'!A:H,8,FALSE),D3766)</f>
        <v>0.50507410846246581</v>
      </c>
    </row>
    <row r="3767" spans="1:12" x14ac:dyDescent="0.3">
      <c r="A3767" t="s">
        <v>9404</v>
      </c>
      <c r="B3767" t="s">
        <v>6958</v>
      </c>
      <c r="C3767" t="s">
        <v>4459</v>
      </c>
      <c r="D3767" s="3">
        <v>5</v>
      </c>
      <c r="E3767" s="3" t="s">
        <v>6640</v>
      </c>
      <c r="F3767" s="9">
        <v>45425.138978703668</v>
      </c>
      <c r="G3767" s="9">
        <v>45425.451800000003</v>
      </c>
      <c r="H3767" s="9">
        <v>45425.611895370334</v>
      </c>
      <c r="I3767" s="5" t="str">
        <f>IF(VLOOKUP(B3767, 'Customer Data'!B:C,2,FALSE)='Order Data per SKU'!E3767,"","Different")</f>
        <v/>
      </c>
      <c r="J3767" s="5">
        <f>VLOOKUP(C3767,'Warehouse Data'!A:G,7,FALSE)</f>
        <v>22.99</v>
      </c>
      <c r="K3767" s="5">
        <f t="shared" si="58"/>
        <v>114.94999999999999</v>
      </c>
      <c r="L3767" s="15">
        <f>PRODUCT(VLOOKUP(C3767,'Warehouse Data'!A:H,8,FALSE),D3767)</f>
        <v>3.0061731734213697</v>
      </c>
    </row>
    <row r="3768" spans="1:12" x14ac:dyDescent="0.3">
      <c r="A3768" t="s">
        <v>9405</v>
      </c>
      <c r="B3768" t="s">
        <v>7000</v>
      </c>
      <c r="C3768" t="s">
        <v>4653</v>
      </c>
      <c r="D3768" s="3">
        <v>8</v>
      </c>
      <c r="E3768" s="3" t="s">
        <v>6651</v>
      </c>
      <c r="F3768" s="9">
        <v>45425.206978703667</v>
      </c>
      <c r="G3768" s="9">
        <v>45425.334600000002</v>
      </c>
      <c r="H3768" s="9">
        <v>45425.696562037003</v>
      </c>
      <c r="I3768" s="5" t="str">
        <f>IF(VLOOKUP(B3768, 'Customer Data'!B:C,2,FALSE)='Order Data per SKU'!E3768,"","Different")</f>
        <v/>
      </c>
      <c r="J3768" s="5">
        <f>VLOOKUP(C3768,'Warehouse Data'!A:G,7,FALSE)</f>
        <v>7.99</v>
      </c>
      <c r="K3768" s="5">
        <f t="shared" si="58"/>
        <v>63.92</v>
      </c>
      <c r="L3768" s="15">
        <f>PRODUCT(VLOOKUP(C3768,'Warehouse Data'!A:H,8,FALSE),D3768)</f>
        <v>2.4012164501744819</v>
      </c>
    </row>
    <row r="3769" spans="1:12" x14ac:dyDescent="0.3">
      <c r="A3769" t="s">
        <v>9405</v>
      </c>
      <c r="B3769" t="s">
        <v>7000</v>
      </c>
      <c r="C3769" t="s">
        <v>5007</v>
      </c>
      <c r="D3769" s="3">
        <v>6</v>
      </c>
      <c r="E3769" s="3" t="s">
        <v>6651</v>
      </c>
      <c r="F3769" s="9">
        <v>45425.206978703667</v>
      </c>
      <c r="G3769" s="9">
        <v>45425.338199999998</v>
      </c>
      <c r="H3769" s="9">
        <v>45425.696562037003</v>
      </c>
      <c r="I3769" s="5" t="str">
        <f>IF(VLOOKUP(B3769, 'Customer Data'!B:C,2,FALSE)='Order Data per SKU'!E3769,"","Different")</f>
        <v/>
      </c>
      <c r="J3769" s="5">
        <f>VLOOKUP(C3769,'Warehouse Data'!A:G,7,FALSE)</f>
        <v>15.99</v>
      </c>
      <c r="K3769" s="5">
        <f t="shared" si="58"/>
        <v>95.94</v>
      </c>
      <c r="L3769" s="15">
        <f>PRODUCT(VLOOKUP(C3769,'Warehouse Data'!A:H,8,FALSE),D3769)</f>
        <v>144.03523298203015</v>
      </c>
    </row>
    <row r="3770" spans="1:12" x14ac:dyDescent="0.3">
      <c r="A3770" t="s">
        <v>9405</v>
      </c>
      <c r="B3770" t="s">
        <v>7000</v>
      </c>
      <c r="C3770" t="s">
        <v>4756</v>
      </c>
      <c r="D3770" s="3">
        <v>9</v>
      </c>
      <c r="E3770" s="3" t="s">
        <v>6651</v>
      </c>
      <c r="F3770" s="9">
        <v>45425.206978703667</v>
      </c>
      <c r="G3770" s="9">
        <v>45425.439599999998</v>
      </c>
      <c r="H3770" s="9">
        <v>45425.696562037003</v>
      </c>
      <c r="I3770" s="5" t="str">
        <f>IF(VLOOKUP(B3770, 'Customer Data'!B:C,2,FALSE)='Order Data per SKU'!E3770,"","Different")</f>
        <v/>
      </c>
      <c r="J3770" s="5">
        <f>VLOOKUP(C3770,'Warehouse Data'!A:G,7,FALSE)</f>
        <v>9.99</v>
      </c>
      <c r="K3770" s="5">
        <f t="shared" si="58"/>
        <v>89.91</v>
      </c>
      <c r="L3770" s="15">
        <f>PRODUCT(VLOOKUP(C3770,'Warehouse Data'!A:H,8,FALSE),D3770)</f>
        <v>0.45763385181643518</v>
      </c>
    </row>
    <row r="3771" spans="1:12" x14ac:dyDescent="0.3">
      <c r="A3771" t="s">
        <v>9406</v>
      </c>
      <c r="B3771" t="s">
        <v>6783</v>
      </c>
      <c r="C3771" t="s">
        <v>4691</v>
      </c>
      <c r="D3771" s="3">
        <v>6</v>
      </c>
      <c r="E3771" s="3" t="s">
        <v>6655</v>
      </c>
      <c r="F3771" s="9">
        <v>45425.691978703668</v>
      </c>
      <c r="G3771" s="9">
        <v>45425.894999999997</v>
      </c>
      <c r="H3771" s="9">
        <v>45426.011423148113</v>
      </c>
      <c r="I3771" s="5" t="str">
        <f>IF(VLOOKUP(B3771, 'Customer Data'!B:C,2,FALSE)='Order Data per SKU'!E3771,"","Different")</f>
        <v/>
      </c>
      <c r="J3771" s="5">
        <f>VLOOKUP(C3771,'Warehouse Data'!A:G,7,FALSE)</f>
        <v>5.99</v>
      </c>
      <c r="K3771" s="5">
        <f t="shared" si="58"/>
        <v>35.94</v>
      </c>
      <c r="L3771" s="15">
        <f>PRODUCT(VLOOKUP(C3771,'Warehouse Data'!A:H,8,FALSE),D3771)</f>
        <v>3.0075417573302623</v>
      </c>
    </row>
    <row r="3772" spans="1:12" x14ac:dyDescent="0.3">
      <c r="A3772" t="s">
        <v>9407</v>
      </c>
      <c r="B3772" t="s">
        <v>7159</v>
      </c>
      <c r="C3772" t="s">
        <v>4039</v>
      </c>
      <c r="D3772" s="3">
        <v>3</v>
      </c>
      <c r="E3772" s="3" t="s">
        <v>6650</v>
      </c>
      <c r="F3772" s="9">
        <v>45425.986978703666</v>
      </c>
      <c r="G3772" s="9">
        <v>45426.2886</v>
      </c>
      <c r="H3772" s="9">
        <v>45426.731423148107</v>
      </c>
      <c r="I3772" s="5" t="str">
        <f>IF(VLOOKUP(B3772, 'Customer Data'!B:C,2,FALSE)='Order Data per SKU'!E3772,"","Different")</f>
        <v/>
      </c>
      <c r="J3772" s="5">
        <f>VLOOKUP(C3772,'Warehouse Data'!A:G,7,FALSE)</f>
        <v>49.99</v>
      </c>
      <c r="K3772" s="5">
        <f t="shared" si="58"/>
        <v>149.97</v>
      </c>
      <c r="L3772" s="15">
        <f>PRODUCT(VLOOKUP(C3772,'Warehouse Data'!A:H,8,FALSE),D3772)</f>
        <v>0.31152784254627008</v>
      </c>
    </row>
    <row r="3773" spans="1:12" x14ac:dyDescent="0.3">
      <c r="A3773" t="s">
        <v>9407</v>
      </c>
      <c r="B3773" t="s">
        <v>7159</v>
      </c>
      <c r="C3773" t="s">
        <v>5145</v>
      </c>
      <c r="D3773" s="3">
        <v>6</v>
      </c>
      <c r="E3773" s="3" t="s">
        <v>6650</v>
      </c>
      <c r="F3773" s="9">
        <v>45425.986978703666</v>
      </c>
      <c r="G3773" s="9">
        <v>45426.369599999998</v>
      </c>
      <c r="H3773" s="9">
        <v>45426.731423148107</v>
      </c>
      <c r="I3773" s="5" t="str">
        <f>IF(VLOOKUP(B3773, 'Customer Data'!B:C,2,FALSE)='Order Data per SKU'!E3773,"","Different")</f>
        <v/>
      </c>
      <c r="J3773" s="5">
        <f>VLOOKUP(C3773,'Warehouse Data'!A:G,7,FALSE)</f>
        <v>15.99</v>
      </c>
      <c r="K3773" s="5">
        <f t="shared" si="58"/>
        <v>95.94</v>
      </c>
      <c r="L3773" s="15">
        <f>PRODUCT(VLOOKUP(C3773,'Warehouse Data'!A:H,8,FALSE),D3773)</f>
        <v>3.0071122680075351</v>
      </c>
    </row>
    <row r="3774" spans="1:12" x14ac:dyDescent="0.3">
      <c r="A3774" t="s">
        <v>9407</v>
      </c>
      <c r="B3774" t="s">
        <v>7159</v>
      </c>
      <c r="C3774" t="s">
        <v>5122</v>
      </c>
      <c r="D3774" s="3">
        <v>1</v>
      </c>
      <c r="E3774" s="3" t="s">
        <v>6650</v>
      </c>
      <c r="F3774" s="9">
        <v>45425.986978703666</v>
      </c>
      <c r="G3774" s="9">
        <v>45426.252999999997</v>
      </c>
      <c r="H3774" s="9">
        <v>45426.731423148107</v>
      </c>
      <c r="I3774" s="5" t="str">
        <f>IF(VLOOKUP(B3774, 'Customer Data'!B:C,2,FALSE)='Order Data per SKU'!E3774,"","Different")</f>
        <v/>
      </c>
      <c r="J3774" s="5">
        <f>VLOOKUP(C3774,'Warehouse Data'!A:G,7,FALSE)</f>
        <v>21.99</v>
      </c>
      <c r="K3774" s="5">
        <f t="shared" si="58"/>
        <v>21.99</v>
      </c>
      <c r="L3774" s="15">
        <f>PRODUCT(VLOOKUP(C3774,'Warehouse Data'!A:H,8,FALSE),D3774)</f>
        <v>0.50482975205570524</v>
      </c>
    </row>
    <row r="3775" spans="1:12" x14ac:dyDescent="0.3">
      <c r="A3775" t="s">
        <v>9408</v>
      </c>
      <c r="B3775" t="s">
        <v>7124</v>
      </c>
      <c r="C3775" t="s">
        <v>5715</v>
      </c>
      <c r="D3775" s="3">
        <v>2</v>
      </c>
      <c r="E3775" s="3" t="s">
        <v>6652</v>
      </c>
      <c r="F3775" s="9">
        <v>45426.083978703668</v>
      </c>
      <c r="G3775" s="9">
        <v>45426.269399999997</v>
      </c>
      <c r="H3775" s="9">
        <v>45426.293006481443</v>
      </c>
      <c r="I3775" s="5" t="str">
        <f>IF(VLOOKUP(B3775, 'Customer Data'!B:C,2,FALSE)='Order Data per SKU'!E3775,"","Different")</f>
        <v/>
      </c>
      <c r="J3775" s="5">
        <f>VLOOKUP(C3775,'Warehouse Data'!A:G,7,FALSE)</f>
        <v>199.99</v>
      </c>
      <c r="K3775" s="5">
        <f t="shared" si="58"/>
        <v>399.98</v>
      </c>
      <c r="L3775" s="15">
        <f>PRODUCT(VLOOKUP(C3775,'Warehouse Data'!A:H,8,FALSE),D3775)</f>
        <v>0.61429398476179897</v>
      </c>
    </row>
    <row r="3776" spans="1:12" x14ac:dyDescent="0.3">
      <c r="A3776" t="s">
        <v>9409</v>
      </c>
      <c r="B3776" t="s">
        <v>7048</v>
      </c>
      <c r="C3776" t="s">
        <v>5096</v>
      </c>
      <c r="D3776" s="3">
        <v>5</v>
      </c>
      <c r="E3776" s="3" t="s">
        <v>6640</v>
      </c>
      <c r="F3776" s="9">
        <v>45426.350978703667</v>
      </c>
      <c r="G3776" s="9">
        <v>45426.400000000001</v>
      </c>
      <c r="H3776" s="9">
        <v>45426.772506481444</v>
      </c>
      <c r="I3776" s="5" t="str">
        <f>IF(VLOOKUP(B3776, 'Customer Data'!B:C,2,FALSE)='Order Data per SKU'!E3776,"","Different")</f>
        <v>Different</v>
      </c>
      <c r="J3776" s="5">
        <f>VLOOKUP(C3776,'Warehouse Data'!A:G,7,FALSE)</f>
        <v>21.99</v>
      </c>
      <c r="K3776" s="5">
        <f t="shared" si="58"/>
        <v>109.94999999999999</v>
      </c>
      <c r="L3776" s="15">
        <f>PRODUCT(VLOOKUP(C3776,'Warehouse Data'!A:H,8,FALSE),D3776)</f>
        <v>0.50794909005468392</v>
      </c>
    </row>
    <row r="3777" spans="1:12" x14ac:dyDescent="0.3">
      <c r="A3777" t="s">
        <v>9409</v>
      </c>
      <c r="B3777" t="s">
        <v>7048</v>
      </c>
      <c r="C3777" t="s">
        <v>4107</v>
      </c>
      <c r="D3777" s="3">
        <v>7</v>
      </c>
      <c r="E3777" s="3" t="s">
        <v>6640</v>
      </c>
      <c r="F3777" s="9">
        <v>45426.350978703667</v>
      </c>
      <c r="G3777" s="9">
        <v>45426.552499999998</v>
      </c>
      <c r="H3777" s="9">
        <v>45426.772506481444</v>
      </c>
      <c r="I3777" s="5" t="str">
        <f>IF(VLOOKUP(B3777, 'Customer Data'!B:C,2,FALSE)='Order Data per SKU'!E3777,"","Different")</f>
        <v>Different</v>
      </c>
      <c r="J3777" s="5">
        <f>VLOOKUP(C3777,'Warehouse Data'!A:G,7,FALSE)</f>
        <v>19.989999999999998</v>
      </c>
      <c r="K3777" s="5">
        <f t="shared" si="58"/>
        <v>139.92999999999998</v>
      </c>
      <c r="L3777" s="15">
        <f>PRODUCT(VLOOKUP(C3777,'Warehouse Data'!A:H,8,FALSE),D3777)</f>
        <v>70.026303886768588</v>
      </c>
    </row>
    <row r="3778" spans="1:12" x14ac:dyDescent="0.3">
      <c r="A3778" t="s">
        <v>9409</v>
      </c>
      <c r="B3778" t="s">
        <v>7048</v>
      </c>
      <c r="C3778" t="s">
        <v>3366</v>
      </c>
      <c r="D3778" s="3">
        <v>4</v>
      </c>
      <c r="E3778" s="3" t="s">
        <v>6640</v>
      </c>
      <c r="F3778" s="9">
        <v>45426.350978703667</v>
      </c>
      <c r="G3778" s="9">
        <v>45426.556299999997</v>
      </c>
      <c r="H3778" s="9">
        <v>45426.772506481444</v>
      </c>
      <c r="I3778" s="5" t="str">
        <f>IF(VLOOKUP(B3778, 'Customer Data'!B:C,2,FALSE)='Order Data per SKU'!E3778,"","Different")</f>
        <v>Different</v>
      </c>
      <c r="J3778" s="5">
        <f>VLOOKUP(C3778,'Warehouse Data'!A:G,7,FALSE)</f>
        <v>23.99</v>
      </c>
      <c r="K3778" s="5">
        <f t="shared" si="58"/>
        <v>95.96</v>
      </c>
      <c r="L3778" s="15">
        <f>PRODUCT(VLOOKUP(C3778,'Warehouse Data'!A:H,8,FALSE),D3778)</f>
        <v>2.005759324436859</v>
      </c>
    </row>
    <row r="3779" spans="1:12" x14ac:dyDescent="0.3">
      <c r="A3779" t="s">
        <v>9410</v>
      </c>
      <c r="B3779" t="s">
        <v>6733</v>
      </c>
      <c r="C3779" t="s">
        <v>5345</v>
      </c>
      <c r="D3779" s="3">
        <v>3</v>
      </c>
      <c r="E3779" s="3" t="s">
        <v>6623</v>
      </c>
      <c r="F3779" s="9">
        <v>45426.446978703665</v>
      </c>
      <c r="G3779" s="9">
        <v>45427.039499999999</v>
      </c>
      <c r="H3779" s="9">
        <v>45427.076145370331</v>
      </c>
      <c r="I3779" s="5" t="str">
        <f>IF(VLOOKUP(B3779, 'Customer Data'!B:C,2,FALSE)='Order Data per SKU'!E3779,"","Different")</f>
        <v/>
      </c>
      <c r="J3779" s="5">
        <f>VLOOKUP(C3779,'Warehouse Data'!A:G,7,FALSE)</f>
        <v>49.99</v>
      </c>
      <c r="K3779" s="5">
        <f t="shared" si="58"/>
        <v>149.97</v>
      </c>
      <c r="L3779" s="15">
        <f>PRODUCT(VLOOKUP(C3779,'Warehouse Data'!A:H,8,FALSE),D3779)</f>
        <v>6.0290260150613459</v>
      </c>
    </row>
    <row r="3780" spans="1:12" x14ac:dyDescent="0.3">
      <c r="A3780" t="s">
        <v>9410</v>
      </c>
      <c r="B3780" t="s">
        <v>6733</v>
      </c>
      <c r="C3780" t="s">
        <v>4140</v>
      </c>
      <c r="D3780" s="3">
        <v>5</v>
      </c>
      <c r="E3780" s="3" t="s">
        <v>6623</v>
      </c>
      <c r="F3780" s="9">
        <v>45426.446978703665</v>
      </c>
      <c r="G3780" s="9">
        <v>45426.799200000001</v>
      </c>
      <c r="H3780" s="9">
        <v>45427.076145370331</v>
      </c>
      <c r="I3780" s="5" t="str">
        <f>IF(VLOOKUP(B3780, 'Customer Data'!B:C,2,FALSE)='Order Data per SKU'!E3780,"","Different")</f>
        <v/>
      </c>
      <c r="J3780" s="5">
        <f>VLOOKUP(C3780,'Warehouse Data'!A:G,7,FALSE)</f>
        <v>39.99</v>
      </c>
      <c r="K3780" s="5">
        <f t="shared" ref="K3780:K3843" si="59">J3780*D3780</f>
        <v>199.95000000000002</v>
      </c>
      <c r="L3780" s="15">
        <f>PRODUCT(VLOOKUP(C3780,'Warehouse Data'!A:H,8,FALSE),D3780)</f>
        <v>2.5320172123824758</v>
      </c>
    </row>
    <row r="3781" spans="1:12" x14ac:dyDescent="0.3">
      <c r="A3781" t="s">
        <v>9411</v>
      </c>
      <c r="B3781" t="s">
        <v>7149</v>
      </c>
      <c r="C3781" t="s">
        <v>4143</v>
      </c>
      <c r="D3781" s="3">
        <v>4</v>
      </c>
      <c r="E3781" s="3" t="s">
        <v>6656</v>
      </c>
      <c r="F3781" s="9">
        <v>45426.917978703663</v>
      </c>
      <c r="G3781" s="9">
        <v>45426.939200000001</v>
      </c>
      <c r="H3781" s="9">
        <v>45427.705478703661</v>
      </c>
      <c r="I3781" s="5" t="str">
        <f>IF(VLOOKUP(B3781, 'Customer Data'!B:C,2,FALSE)='Order Data per SKU'!E3781,"","Different")</f>
        <v/>
      </c>
      <c r="J3781" s="5">
        <f>VLOOKUP(C3781,'Warehouse Data'!A:G,7,FALSE)</f>
        <v>54.99</v>
      </c>
      <c r="K3781" s="5">
        <f t="shared" si="59"/>
        <v>219.96</v>
      </c>
      <c r="L3781" s="15">
        <f>PRODUCT(VLOOKUP(C3781,'Warehouse Data'!A:H,8,FALSE),D3781)</f>
        <v>0.4242649318370369</v>
      </c>
    </row>
    <row r="3782" spans="1:12" x14ac:dyDescent="0.3">
      <c r="A3782" t="s">
        <v>9411</v>
      </c>
      <c r="B3782" t="s">
        <v>7149</v>
      </c>
      <c r="C3782" t="s">
        <v>5456</v>
      </c>
      <c r="D3782" s="3">
        <v>7</v>
      </c>
      <c r="E3782" s="3" t="s">
        <v>6656</v>
      </c>
      <c r="F3782" s="9">
        <v>45426.917978703663</v>
      </c>
      <c r="G3782" s="9">
        <v>45427.631600000001</v>
      </c>
      <c r="H3782" s="9">
        <v>45427.705478703661</v>
      </c>
      <c r="I3782" s="5" t="str">
        <f>IF(VLOOKUP(B3782, 'Customer Data'!B:C,2,FALSE)='Order Data per SKU'!E3782,"","Different")</f>
        <v/>
      </c>
      <c r="J3782" s="5">
        <f>VLOOKUP(C3782,'Warehouse Data'!A:G,7,FALSE)</f>
        <v>19.989999999999998</v>
      </c>
      <c r="K3782" s="5">
        <f t="shared" si="59"/>
        <v>139.92999999999998</v>
      </c>
      <c r="L3782" s="15">
        <f>PRODUCT(VLOOKUP(C3782,'Warehouse Data'!A:H,8,FALSE),D3782)</f>
        <v>0.7293348839467525</v>
      </c>
    </row>
    <row r="3783" spans="1:12" x14ac:dyDescent="0.3">
      <c r="A3783" t="s">
        <v>9412</v>
      </c>
      <c r="B3783" t="s">
        <v>6742</v>
      </c>
      <c r="C3783" t="s">
        <v>3783</v>
      </c>
      <c r="D3783" s="3">
        <v>2</v>
      </c>
      <c r="E3783" s="3" t="s">
        <v>6653</v>
      </c>
      <c r="F3783" s="9">
        <v>45427.133978703663</v>
      </c>
      <c r="G3783" s="9">
        <v>45427.502699999997</v>
      </c>
      <c r="H3783" s="9">
        <v>45427.841617592552</v>
      </c>
      <c r="I3783" s="5" t="str">
        <f>IF(VLOOKUP(B3783, 'Customer Data'!B:C,2,FALSE)='Order Data per SKU'!E3783,"","Different")</f>
        <v/>
      </c>
      <c r="J3783" s="5">
        <f>VLOOKUP(C3783,'Warehouse Data'!A:G,7,FALSE)</f>
        <v>34.99</v>
      </c>
      <c r="K3783" s="5">
        <f t="shared" si="59"/>
        <v>69.98</v>
      </c>
      <c r="L3783" s="15">
        <f>PRODUCT(VLOOKUP(C3783,'Warehouse Data'!A:H,8,FALSE),D3783)</f>
        <v>48.018237548658348</v>
      </c>
    </row>
    <row r="3784" spans="1:12" x14ac:dyDescent="0.3">
      <c r="A3784" t="s">
        <v>9413</v>
      </c>
      <c r="B3784" t="s">
        <v>7004</v>
      </c>
      <c r="C3784" t="s">
        <v>4813</v>
      </c>
      <c r="D3784" s="3">
        <v>4</v>
      </c>
      <c r="E3784" s="3" t="s">
        <v>6623</v>
      </c>
      <c r="F3784" s="9">
        <v>45427.466978703662</v>
      </c>
      <c r="G3784" s="9">
        <v>45427.755499999999</v>
      </c>
      <c r="H3784" s="9">
        <v>45427.81975648144</v>
      </c>
      <c r="I3784" s="5" t="str">
        <f>IF(VLOOKUP(B3784, 'Customer Data'!B:C,2,FALSE)='Order Data per SKU'!E3784,"","Different")</f>
        <v>Different</v>
      </c>
      <c r="J3784" s="5">
        <f>VLOOKUP(C3784,'Warehouse Data'!A:G,7,FALSE)</f>
        <v>10.99</v>
      </c>
      <c r="K3784" s="5">
        <f t="shared" si="59"/>
        <v>43.96</v>
      </c>
      <c r="L3784" s="15">
        <f>PRODUCT(VLOOKUP(C3784,'Warehouse Data'!A:H,8,FALSE),D3784)</f>
        <v>120.01927555825587</v>
      </c>
    </row>
    <row r="3785" spans="1:12" x14ac:dyDescent="0.3">
      <c r="A3785" t="s">
        <v>9414</v>
      </c>
      <c r="B3785" t="s">
        <v>6774</v>
      </c>
      <c r="C3785" t="s">
        <v>5263</v>
      </c>
      <c r="D3785" s="3">
        <v>5</v>
      </c>
      <c r="E3785" s="3" t="s">
        <v>6653</v>
      </c>
      <c r="F3785" s="9">
        <v>45427.779978703664</v>
      </c>
      <c r="G3785" s="9">
        <v>45427.958299999998</v>
      </c>
      <c r="H3785" s="9">
        <v>45427.998034259217</v>
      </c>
      <c r="I3785" s="5" t="str">
        <f>IF(VLOOKUP(B3785, 'Customer Data'!B:C,2,FALSE)='Order Data per SKU'!E3785,"","Different")</f>
        <v/>
      </c>
      <c r="J3785" s="5">
        <f>VLOOKUP(C3785,'Warehouse Data'!A:G,7,FALSE)</f>
        <v>28.99</v>
      </c>
      <c r="K3785" s="5">
        <f t="shared" si="59"/>
        <v>144.94999999999999</v>
      </c>
      <c r="L3785" s="15">
        <f>PRODUCT(VLOOKUP(C3785,'Warehouse Data'!A:H,8,FALSE),D3785)</f>
        <v>2.5070796564129143</v>
      </c>
    </row>
    <row r="3786" spans="1:12" x14ac:dyDescent="0.3">
      <c r="A3786" t="s">
        <v>9414</v>
      </c>
      <c r="B3786" t="s">
        <v>6774</v>
      </c>
      <c r="C3786" t="s">
        <v>5564</v>
      </c>
      <c r="D3786" s="3">
        <v>7</v>
      </c>
      <c r="E3786" s="3" t="s">
        <v>6653</v>
      </c>
      <c r="F3786" s="9">
        <v>45427.779978703664</v>
      </c>
      <c r="G3786" s="9">
        <v>45427.888299999999</v>
      </c>
      <c r="H3786" s="9">
        <v>45427.998034259217</v>
      </c>
      <c r="I3786" s="5" t="str">
        <f>IF(VLOOKUP(B3786, 'Customer Data'!B:C,2,FALSE)='Order Data per SKU'!E3786,"","Different")</f>
        <v/>
      </c>
      <c r="J3786" s="5">
        <f>VLOOKUP(C3786,'Warehouse Data'!A:G,7,FALSE)</f>
        <v>149.99</v>
      </c>
      <c r="K3786" s="5">
        <f t="shared" si="59"/>
        <v>1049.93</v>
      </c>
      <c r="L3786" s="15">
        <f>PRODUCT(VLOOKUP(C3786,'Warehouse Data'!A:H,8,FALSE),D3786)</f>
        <v>0.71829575147512292</v>
      </c>
    </row>
    <row r="3787" spans="1:12" x14ac:dyDescent="0.3">
      <c r="A3787" t="s">
        <v>9415</v>
      </c>
      <c r="B3787" t="s">
        <v>6753</v>
      </c>
      <c r="C3787" t="s">
        <v>4410</v>
      </c>
      <c r="D3787" s="3">
        <v>10</v>
      </c>
      <c r="E3787" s="3" t="s">
        <v>6661</v>
      </c>
      <c r="F3787" s="9">
        <v>45427.79797870366</v>
      </c>
      <c r="G3787" s="9">
        <v>45428.4323</v>
      </c>
      <c r="H3787" s="9">
        <v>45428.693117592549</v>
      </c>
      <c r="I3787" s="5" t="str">
        <f>IF(VLOOKUP(B3787, 'Customer Data'!B:C,2,FALSE)='Order Data per SKU'!E3787,"","Different")</f>
        <v/>
      </c>
      <c r="J3787" s="5">
        <f>VLOOKUP(C3787,'Warehouse Data'!A:G,7,FALSE)</f>
        <v>19.989999999999998</v>
      </c>
      <c r="K3787" s="5">
        <f t="shared" si="59"/>
        <v>199.89999999999998</v>
      </c>
      <c r="L3787" s="15">
        <f>PRODUCT(VLOOKUP(C3787,'Warehouse Data'!A:H,8,FALSE),D3787)</f>
        <v>50.089420322731542</v>
      </c>
    </row>
    <row r="3788" spans="1:12" x14ac:dyDescent="0.3">
      <c r="A3788" t="s">
        <v>9415</v>
      </c>
      <c r="B3788" t="s">
        <v>6753</v>
      </c>
      <c r="C3788" t="s">
        <v>3585</v>
      </c>
      <c r="D3788" s="3">
        <v>4</v>
      </c>
      <c r="E3788" s="3" t="s">
        <v>6661</v>
      </c>
      <c r="F3788" s="9">
        <v>45427.79797870366</v>
      </c>
      <c r="G3788" s="9">
        <v>45428.090700000001</v>
      </c>
      <c r="H3788" s="9">
        <v>45428.693117592549</v>
      </c>
      <c r="I3788" s="5" t="str">
        <f>IF(VLOOKUP(B3788, 'Customer Data'!B:C,2,FALSE)='Order Data per SKU'!E3788,"","Different")</f>
        <v/>
      </c>
      <c r="J3788" s="5">
        <f>VLOOKUP(C3788,'Warehouse Data'!A:G,7,FALSE)</f>
        <v>8.99</v>
      </c>
      <c r="K3788" s="5">
        <f t="shared" si="59"/>
        <v>35.96</v>
      </c>
      <c r="L3788" s="15">
        <f>PRODUCT(VLOOKUP(C3788,'Warehouse Data'!A:H,8,FALSE),D3788)</f>
        <v>6.0008844047556522</v>
      </c>
    </row>
    <row r="3789" spans="1:12" x14ac:dyDescent="0.3">
      <c r="A3789" t="s">
        <v>9416</v>
      </c>
      <c r="B3789" t="s">
        <v>7011</v>
      </c>
      <c r="C3789" t="s">
        <v>3252</v>
      </c>
      <c r="D3789" s="3">
        <v>6</v>
      </c>
      <c r="E3789" s="3" t="s">
        <v>6661</v>
      </c>
      <c r="F3789" s="9">
        <v>45428.123978703661</v>
      </c>
      <c r="G3789" s="9">
        <v>45428.236400000002</v>
      </c>
      <c r="H3789" s="9">
        <v>45428.280923148108</v>
      </c>
      <c r="I3789" s="5" t="str">
        <f>IF(VLOOKUP(B3789, 'Customer Data'!B:C,2,FALSE)='Order Data per SKU'!E3789,"","Different")</f>
        <v/>
      </c>
      <c r="J3789" s="5">
        <f>VLOOKUP(C3789,'Warehouse Data'!A:G,7,FALSE)</f>
        <v>15.99</v>
      </c>
      <c r="K3789" s="5">
        <f t="shared" si="59"/>
        <v>95.94</v>
      </c>
      <c r="L3789" s="15">
        <f>PRODUCT(VLOOKUP(C3789,'Warehouse Data'!A:H,8,FALSE),D3789)</f>
        <v>1.8229756586368278</v>
      </c>
    </row>
    <row r="3790" spans="1:12" x14ac:dyDescent="0.3">
      <c r="A3790" t="s">
        <v>9417</v>
      </c>
      <c r="B3790" t="s">
        <v>6899</v>
      </c>
      <c r="C3790" t="s">
        <v>5772</v>
      </c>
      <c r="D3790" s="3">
        <v>8</v>
      </c>
      <c r="E3790" s="3" t="s">
        <v>6653</v>
      </c>
      <c r="F3790" s="9">
        <v>45428.414978703659</v>
      </c>
      <c r="G3790" s="9">
        <v>45428.535000000003</v>
      </c>
      <c r="H3790" s="9">
        <v>45429.12747870366</v>
      </c>
      <c r="I3790" s="5" t="str">
        <f>IF(VLOOKUP(B3790, 'Customer Data'!B:C,2,FALSE)='Order Data per SKU'!E3790,"","Different")</f>
        <v/>
      </c>
      <c r="J3790" s="5">
        <f>VLOOKUP(C3790,'Warehouse Data'!A:G,7,FALSE)</f>
        <v>199.99</v>
      </c>
      <c r="K3790" s="5">
        <f t="shared" si="59"/>
        <v>1599.92</v>
      </c>
      <c r="L3790" s="15">
        <f>PRODUCT(VLOOKUP(C3790,'Warehouse Data'!A:H,8,FALSE),D3790)</f>
        <v>0.84486096081346107</v>
      </c>
    </row>
    <row r="3791" spans="1:12" x14ac:dyDescent="0.3">
      <c r="A3791" t="s">
        <v>9417</v>
      </c>
      <c r="B3791" t="s">
        <v>6899</v>
      </c>
      <c r="C3791" t="s">
        <v>4386</v>
      </c>
      <c r="D3791" s="3">
        <v>2</v>
      </c>
      <c r="E3791" s="3" t="s">
        <v>6653</v>
      </c>
      <c r="F3791" s="9">
        <v>45428.414978703659</v>
      </c>
      <c r="G3791" s="9">
        <v>45428.834600000002</v>
      </c>
      <c r="H3791" s="9">
        <v>45429.12747870366</v>
      </c>
      <c r="I3791" s="5" t="str">
        <f>IF(VLOOKUP(B3791, 'Customer Data'!B:C,2,FALSE)='Order Data per SKU'!E3791,"","Different")</f>
        <v/>
      </c>
      <c r="J3791" s="5">
        <f>VLOOKUP(C3791,'Warehouse Data'!A:G,7,FALSE)</f>
        <v>59.99</v>
      </c>
      <c r="K3791" s="5">
        <f t="shared" si="59"/>
        <v>119.98</v>
      </c>
      <c r="L3791" s="15">
        <f>PRODUCT(VLOOKUP(C3791,'Warehouse Data'!A:H,8,FALSE),D3791)</f>
        <v>0.40827132675603894</v>
      </c>
    </row>
    <row r="3792" spans="1:12" x14ac:dyDescent="0.3">
      <c r="A3792" t="s">
        <v>9418</v>
      </c>
      <c r="B3792" t="s">
        <v>7191</v>
      </c>
      <c r="C3792" t="s">
        <v>3909</v>
      </c>
      <c r="D3792" s="3">
        <v>12</v>
      </c>
      <c r="E3792" s="3" t="s">
        <v>6643</v>
      </c>
      <c r="F3792" s="9">
        <v>45428.502978703662</v>
      </c>
      <c r="G3792" s="9">
        <v>45429.272400000002</v>
      </c>
      <c r="H3792" s="9">
        <v>45429.357145370326</v>
      </c>
      <c r="I3792" s="5" t="str">
        <f>IF(VLOOKUP(B3792, 'Customer Data'!B:C,2,FALSE)='Order Data per SKU'!E3792,"","Different")</f>
        <v/>
      </c>
      <c r="J3792" s="5">
        <f>VLOOKUP(C3792,'Warehouse Data'!A:G,7,FALSE)</f>
        <v>39.99</v>
      </c>
      <c r="K3792" s="5">
        <f t="shared" si="59"/>
        <v>479.88</v>
      </c>
      <c r="L3792" s="15">
        <f>PRODUCT(VLOOKUP(C3792,'Warehouse Data'!A:H,8,FALSE),D3792)</f>
        <v>3.7001048197245305</v>
      </c>
    </row>
    <row r="3793" spans="1:12" x14ac:dyDescent="0.3">
      <c r="A3793" t="s">
        <v>9419</v>
      </c>
      <c r="B3793" t="s">
        <v>7032</v>
      </c>
      <c r="C3793" t="s">
        <v>5537</v>
      </c>
      <c r="D3793" s="3">
        <v>7</v>
      </c>
      <c r="E3793" s="3" t="s">
        <v>6623</v>
      </c>
      <c r="F3793" s="9">
        <v>45428.514978703664</v>
      </c>
      <c r="G3793" s="9">
        <v>45429.274799999999</v>
      </c>
      <c r="H3793" s="9">
        <v>45429.408034259221</v>
      </c>
      <c r="I3793" s="5" t="str">
        <f>IF(VLOOKUP(B3793, 'Customer Data'!B:C,2,FALSE)='Order Data per SKU'!E3793,"","Different")</f>
        <v>Different</v>
      </c>
      <c r="J3793" s="5">
        <f>VLOOKUP(C3793,'Warehouse Data'!A:G,7,FALSE)</f>
        <v>39.99</v>
      </c>
      <c r="K3793" s="5">
        <f t="shared" si="59"/>
        <v>279.93</v>
      </c>
      <c r="L3793" s="15">
        <f>PRODUCT(VLOOKUP(C3793,'Warehouse Data'!A:H,8,FALSE),D3793)</f>
        <v>9.13320567967396</v>
      </c>
    </row>
    <row r="3794" spans="1:12" x14ac:dyDescent="0.3">
      <c r="A3794" t="s">
        <v>9419</v>
      </c>
      <c r="B3794" t="s">
        <v>7032</v>
      </c>
      <c r="C3794" t="s">
        <v>3806</v>
      </c>
      <c r="D3794" s="3">
        <v>7</v>
      </c>
      <c r="E3794" s="3" t="s">
        <v>6623</v>
      </c>
      <c r="F3794" s="9">
        <v>45428.514978703664</v>
      </c>
      <c r="G3794" s="9">
        <v>45429.220300000001</v>
      </c>
      <c r="H3794" s="9">
        <v>45429.408034259221</v>
      </c>
      <c r="I3794" s="5" t="str">
        <f>IF(VLOOKUP(B3794, 'Customer Data'!B:C,2,FALSE)='Order Data per SKU'!E3794,"","Different")</f>
        <v>Different</v>
      </c>
      <c r="J3794" s="5">
        <f>VLOOKUP(C3794,'Warehouse Data'!A:G,7,FALSE)</f>
        <v>4.99</v>
      </c>
      <c r="K3794" s="5">
        <f t="shared" si="59"/>
        <v>34.93</v>
      </c>
      <c r="L3794" s="15">
        <f>PRODUCT(VLOOKUP(C3794,'Warehouse Data'!A:H,8,FALSE),D3794)</f>
        <v>35.009862466168798</v>
      </c>
    </row>
    <row r="3795" spans="1:12" x14ac:dyDescent="0.3">
      <c r="A3795" t="s">
        <v>9419</v>
      </c>
      <c r="B3795" t="s">
        <v>7032</v>
      </c>
      <c r="C3795" t="s">
        <v>4355</v>
      </c>
      <c r="D3795" s="3">
        <v>7</v>
      </c>
      <c r="E3795" s="3" t="s">
        <v>6623</v>
      </c>
      <c r="F3795" s="9">
        <v>45428.514978703664</v>
      </c>
      <c r="G3795" s="9">
        <v>45428.776899999997</v>
      </c>
      <c r="H3795" s="9">
        <v>45429.408034259221</v>
      </c>
      <c r="I3795" s="5" t="str">
        <f>IF(VLOOKUP(B3795, 'Customer Data'!B:C,2,FALSE)='Order Data per SKU'!E3795,"","Different")</f>
        <v>Different</v>
      </c>
      <c r="J3795" s="5">
        <f>VLOOKUP(C3795,'Warehouse Data'!A:G,7,FALSE)</f>
        <v>39.99</v>
      </c>
      <c r="K3795" s="5">
        <f t="shared" si="59"/>
        <v>279.93</v>
      </c>
      <c r="L3795" s="15">
        <f>PRODUCT(VLOOKUP(C3795,'Warehouse Data'!A:H,8,FALSE),D3795)</f>
        <v>35.016453604671227</v>
      </c>
    </row>
    <row r="3796" spans="1:12" x14ac:dyDescent="0.3">
      <c r="A3796" t="s">
        <v>9420</v>
      </c>
      <c r="B3796" t="s">
        <v>7042</v>
      </c>
      <c r="C3796" t="s">
        <v>3167</v>
      </c>
      <c r="D3796" s="3">
        <v>2</v>
      </c>
      <c r="E3796" s="3" t="s">
        <v>6653</v>
      </c>
      <c r="F3796" s="9">
        <v>45428.964978703661</v>
      </c>
      <c r="G3796" s="9">
        <v>45429.002800000002</v>
      </c>
      <c r="H3796" s="9">
        <v>45429.835812036996</v>
      </c>
      <c r="I3796" s="5" t="str">
        <f>IF(VLOOKUP(B3796, 'Customer Data'!B:C,2,FALSE)='Order Data per SKU'!E3796,"","Different")</f>
        <v/>
      </c>
      <c r="J3796" s="5">
        <f>VLOOKUP(C3796,'Warehouse Data'!A:G,7,FALSE)</f>
        <v>26.99</v>
      </c>
      <c r="K3796" s="5">
        <f t="shared" si="59"/>
        <v>53.98</v>
      </c>
      <c r="L3796" s="15">
        <f>PRODUCT(VLOOKUP(C3796,'Warehouse Data'!A:H,8,FALSE),D3796)</f>
        <v>0.41095953454968659</v>
      </c>
    </row>
    <row r="3797" spans="1:12" x14ac:dyDescent="0.3">
      <c r="A3797" t="s">
        <v>9421</v>
      </c>
      <c r="B3797" t="s">
        <v>6965</v>
      </c>
      <c r="C3797" t="s">
        <v>3862</v>
      </c>
      <c r="D3797" s="3">
        <v>7</v>
      </c>
      <c r="E3797" s="3" t="s">
        <v>6660</v>
      </c>
      <c r="F3797" s="9">
        <v>45429.097978703663</v>
      </c>
      <c r="G3797" s="9">
        <v>45429.301800000001</v>
      </c>
      <c r="H3797" s="9">
        <v>45429.434784259218</v>
      </c>
      <c r="I3797" s="5" t="str">
        <f>IF(VLOOKUP(B3797, 'Customer Data'!B:C,2,FALSE)='Order Data per SKU'!E3797,"","Different")</f>
        <v/>
      </c>
      <c r="J3797" s="5">
        <f>VLOOKUP(C3797,'Warehouse Data'!A:G,7,FALSE)</f>
        <v>27.99</v>
      </c>
      <c r="K3797" s="5">
        <f t="shared" si="59"/>
        <v>195.92999999999998</v>
      </c>
      <c r="L3797" s="15">
        <f>PRODUCT(VLOOKUP(C3797,'Warehouse Data'!A:H,8,FALSE),D3797)</f>
        <v>21.00657070787129</v>
      </c>
    </row>
    <row r="3798" spans="1:12" x14ac:dyDescent="0.3">
      <c r="A3798" t="s">
        <v>9421</v>
      </c>
      <c r="B3798" t="s">
        <v>6965</v>
      </c>
      <c r="C3798" t="s">
        <v>3866</v>
      </c>
      <c r="D3798" s="3">
        <v>2</v>
      </c>
      <c r="E3798" s="3" t="s">
        <v>6660</v>
      </c>
      <c r="F3798" s="9">
        <v>45429.097978703663</v>
      </c>
      <c r="G3798" s="9">
        <v>45429.248399999997</v>
      </c>
      <c r="H3798" s="9">
        <v>45429.434784259218</v>
      </c>
      <c r="I3798" s="5" t="str">
        <f>IF(VLOOKUP(B3798, 'Customer Data'!B:C,2,FALSE)='Order Data per SKU'!E3798,"","Different")</f>
        <v/>
      </c>
      <c r="J3798" s="5">
        <f>VLOOKUP(C3798,'Warehouse Data'!A:G,7,FALSE)</f>
        <v>29.99</v>
      </c>
      <c r="K3798" s="5">
        <f t="shared" si="59"/>
        <v>59.98</v>
      </c>
      <c r="L3798" s="15">
        <f>PRODUCT(VLOOKUP(C3798,'Warehouse Data'!A:H,8,FALSE),D3798)</f>
        <v>1.0054716914169752</v>
      </c>
    </row>
    <row r="3799" spans="1:12" x14ac:dyDescent="0.3">
      <c r="A3799" t="s">
        <v>9422</v>
      </c>
      <c r="B3799" t="s">
        <v>7205</v>
      </c>
      <c r="C3799" t="s">
        <v>4147</v>
      </c>
      <c r="D3799" s="3">
        <v>4</v>
      </c>
      <c r="E3799" s="3" t="s">
        <v>6645</v>
      </c>
      <c r="F3799" s="9">
        <v>45429.572978703662</v>
      </c>
      <c r="G3799" s="9">
        <v>45429.846700000002</v>
      </c>
      <c r="H3799" s="9">
        <v>45429.865339814773</v>
      </c>
      <c r="I3799" s="5" t="str">
        <f>IF(VLOOKUP(B3799, 'Customer Data'!B:C,2,FALSE)='Order Data per SKU'!E3799,"","Different")</f>
        <v/>
      </c>
      <c r="J3799" s="5">
        <f>VLOOKUP(C3799,'Warehouse Data'!A:G,7,FALSE)</f>
        <v>19.989999999999998</v>
      </c>
      <c r="K3799" s="5">
        <f t="shared" si="59"/>
        <v>79.959999999999994</v>
      </c>
      <c r="L3799" s="15">
        <f>PRODUCT(VLOOKUP(C3799,'Warehouse Data'!A:H,8,FALSE),D3799)</f>
        <v>2.4184818163891637</v>
      </c>
    </row>
    <row r="3800" spans="1:12" x14ac:dyDescent="0.3">
      <c r="A3800" t="s">
        <v>9423</v>
      </c>
      <c r="B3800" t="s">
        <v>7122</v>
      </c>
      <c r="C3800" t="s">
        <v>3866</v>
      </c>
      <c r="D3800" s="3">
        <v>7</v>
      </c>
      <c r="E3800" s="3" t="s">
        <v>6632</v>
      </c>
      <c r="F3800" s="9">
        <v>45429.665978703662</v>
      </c>
      <c r="G3800" s="9">
        <v>45429.782700000003</v>
      </c>
      <c r="H3800" s="9">
        <v>45429.866673148106</v>
      </c>
      <c r="I3800" s="5" t="str">
        <f>IF(VLOOKUP(B3800, 'Customer Data'!B:C,2,FALSE)='Order Data per SKU'!E3800,"","Different")</f>
        <v/>
      </c>
      <c r="J3800" s="5">
        <f>VLOOKUP(C3800,'Warehouse Data'!A:G,7,FALSE)</f>
        <v>29.99</v>
      </c>
      <c r="K3800" s="5">
        <f t="shared" si="59"/>
        <v>209.92999999999998</v>
      </c>
      <c r="L3800" s="15">
        <f>PRODUCT(VLOOKUP(C3800,'Warehouse Data'!A:H,8,FALSE),D3800)</f>
        <v>3.5191509199594133</v>
      </c>
    </row>
    <row r="3801" spans="1:12" x14ac:dyDescent="0.3">
      <c r="A3801" t="s">
        <v>9423</v>
      </c>
      <c r="B3801" t="s">
        <v>7122</v>
      </c>
      <c r="C3801" t="s">
        <v>3991</v>
      </c>
      <c r="D3801" s="3">
        <v>3</v>
      </c>
      <c r="E3801" s="3" t="s">
        <v>6632</v>
      </c>
      <c r="F3801" s="9">
        <v>45429.665978703662</v>
      </c>
      <c r="G3801" s="9">
        <v>45429.700900000003</v>
      </c>
      <c r="H3801" s="9">
        <v>45429.866673148106</v>
      </c>
      <c r="I3801" s="5" t="str">
        <f>IF(VLOOKUP(B3801, 'Customer Data'!B:C,2,FALSE)='Order Data per SKU'!E3801,"","Different")</f>
        <v/>
      </c>
      <c r="J3801" s="5">
        <f>VLOOKUP(C3801,'Warehouse Data'!A:G,7,FALSE)</f>
        <v>54.99</v>
      </c>
      <c r="K3801" s="5">
        <f t="shared" si="59"/>
        <v>164.97</v>
      </c>
      <c r="L3801" s="15">
        <f>PRODUCT(VLOOKUP(C3801,'Warehouse Data'!A:H,8,FALSE),D3801)</f>
        <v>6.0173751457094031</v>
      </c>
    </row>
    <row r="3802" spans="1:12" x14ac:dyDescent="0.3">
      <c r="A3802" t="s">
        <v>9423</v>
      </c>
      <c r="B3802" t="s">
        <v>7122</v>
      </c>
      <c r="C3802" t="s">
        <v>3357</v>
      </c>
      <c r="D3802" s="3">
        <v>8</v>
      </c>
      <c r="E3802" s="3" t="s">
        <v>6632</v>
      </c>
      <c r="F3802" s="9">
        <v>45429.665978703662</v>
      </c>
      <c r="G3802" s="9">
        <v>45429.685400000002</v>
      </c>
      <c r="H3802" s="9">
        <v>45429.866673148106</v>
      </c>
      <c r="I3802" s="5" t="str">
        <f>IF(VLOOKUP(B3802, 'Customer Data'!B:C,2,FALSE)='Order Data per SKU'!E3802,"","Different")</f>
        <v/>
      </c>
      <c r="J3802" s="5">
        <f>VLOOKUP(C3802,'Warehouse Data'!A:G,7,FALSE)</f>
        <v>45.99</v>
      </c>
      <c r="K3802" s="5">
        <f t="shared" si="59"/>
        <v>367.92</v>
      </c>
      <c r="L3802" s="15">
        <f>PRODUCT(VLOOKUP(C3802,'Warehouse Data'!A:H,8,FALSE),D3802)</f>
        <v>4.0246884588153575</v>
      </c>
    </row>
    <row r="3803" spans="1:12" x14ac:dyDescent="0.3">
      <c r="A3803" t="s">
        <v>9423</v>
      </c>
      <c r="B3803" t="s">
        <v>7122</v>
      </c>
      <c r="C3803" t="s">
        <v>3893</v>
      </c>
      <c r="D3803" s="3">
        <v>1</v>
      </c>
      <c r="E3803" s="3" t="s">
        <v>6632</v>
      </c>
      <c r="F3803" s="9">
        <v>45429.665978703662</v>
      </c>
      <c r="G3803" s="9">
        <v>45429.836000000003</v>
      </c>
      <c r="H3803" s="9">
        <v>45429.866673148106</v>
      </c>
      <c r="I3803" s="5" t="str">
        <f>IF(VLOOKUP(B3803, 'Customer Data'!B:C,2,FALSE)='Order Data per SKU'!E3803,"","Different")</f>
        <v/>
      </c>
      <c r="J3803" s="5">
        <f>VLOOKUP(C3803,'Warehouse Data'!A:G,7,FALSE)</f>
        <v>19.989999999999998</v>
      </c>
      <c r="K3803" s="5">
        <f t="shared" si="59"/>
        <v>19.989999999999998</v>
      </c>
      <c r="L3803" s="15">
        <f>PRODUCT(VLOOKUP(C3803,'Warehouse Data'!A:H,8,FALSE),D3803)</f>
        <v>0.40672761496984045</v>
      </c>
    </row>
    <row r="3804" spans="1:12" x14ac:dyDescent="0.3">
      <c r="A3804" t="s">
        <v>9424</v>
      </c>
      <c r="B3804" t="s">
        <v>7260</v>
      </c>
      <c r="C3804" t="s">
        <v>5857</v>
      </c>
      <c r="D3804" s="3">
        <v>13</v>
      </c>
      <c r="E3804" s="3" t="s">
        <v>6661</v>
      </c>
      <c r="F3804" s="9">
        <v>45429.710978703661</v>
      </c>
      <c r="G3804" s="9">
        <v>45429.853900000002</v>
      </c>
      <c r="H3804" s="9">
        <v>45430.085978703661</v>
      </c>
      <c r="I3804" s="5" t="str">
        <f>IF(VLOOKUP(B3804, 'Customer Data'!B:C,2,FALSE)='Order Data per SKU'!E3804,"","Different")</f>
        <v/>
      </c>
      <c r="J3804" s="5">
        <f>VLOOKUP(C3804,'Warehouse Data'!A:G,7,FALSE)</f>
        <v>249.99</v>
      </c>
      <c r="K3804" s="5">
        <f t="shared" si="59"/>
        <v>3249.87</v>
      </c>
      <c r="L3804" s="15">
        <f>PRODUCT(VLOOKUP(C3804,'Warehouse Data'!A:H,8,FALSE),D3804)</f>
        <v>39.127076654440231</v>
      </c>
    </row>
    <row r="3805" spans="1:12" x14ac:dyDescent="0.3">
      <c r="A3805" t="s">
        <v>9424</v>
      </c>
      <c r="B3805" t="s">
        <v>7260</v>
      </c>
      <c r="C3805" t="s">
        <v>5524</v>
      </c>
      <c r="D3805" s="3">
        <v>7</v>
      </c>
      <c r="E3805" s="3" t="s">
        <v>6661</v>
      </c>
      <c r="F3805" s="9">
        <v>45429.710978703661</v>
      </c>
      <c r="G3805" s="9">
        <v>45429.7284</v>
      </c>
      <c r="H3805" s="9">
        <v>45430.085978703661</v>
      </c>
      <c r="I3805" s="5" t="str">
        <f>IF(VLOOKUP(B3805, 'Customer Data'!B:C,2,FALSE)='Order Data per SKU'!E3805,"","Different")</f>
        <v/>
      </c>
      <c r="J3805" s="5">
        <f>VLOOKUP(C3805,'Warehouse Data'!A:G,7,FALSE)</f>
        <v>129.99</v>
      </c>
      <c r="K3805" s="5">
        <f t="shared" si="59"/>
        <v>909.93000000000006</v>
      </c>
      <c r="L3805" s="15">
        <f>PRODUCT(VLOOKUP(C3805,'Warehouse Data'!A:H,8,FALSE),D3805)</f>
        <v>2.136646314679445</v>
      </c>
    </row>
    <row r="3806" spans="1:12" x14ac:dyDescent="0.3">
      <c r="A3806" t="s">
        <v>9425</v>
      </c>
      <c r="B3806" t="s">
        <v>6980</v>
      </c>
      <c r="C3806" t="s">
        <v>5676</v>
      </c>
      <c r="D3806" s="3">
        <v>2</v>
      </c>
      <c r="E3806" s="3" t="s">
        <v>6638</v>
      </c>
      <c r="F3806" s="9">
        <v>45429.93997870366</v>
      </c>
      <c r="G3806" s="9">
        <v>45429.947500000002</v>
      </c>
      <c r="H3806" s="9">
        <v>45429.953867592551</v>
      </c>
      <c r="I3806" s="5" t="str">
        <f>IF(VLOOKUP(B3806, 'Customer Data'!B:C,2,FALSE)='Order Data per SKU'!E3806,"","Different")</f>
        <v/>
      </c>
      <c r="J3806" s="5">
        <f>VLOOKUP(C3806,'Warehouse Data'!A:G,7,FALSE)</f>
        <v>24.99</v>
      </c>
      <c r="K3806" s="5">
        <f t="shared" si="59"/>
        <v>49.98</v>
      </c>
      <c r="L3806" s="15">
        <f>PRODUCT(VLOOKUP(C3806,'Warehouse Data'!A:H,8,FALSE),D3806)</f>
        <v>3.0129063265733493</v>
      </c>
    </row>
    <row r="3807" spans="1:12" x14ac:dyDescent="0.3">
      <c r="A3807" t="s">
        <v>9425</v>
      </c>
      <c r="B3807" t="s">
        <v>6980</v>
      </c>
      <c r="C3807" t="s">
        <v>3930</v>
      </c>
      <c r="D3807" s="3">
        <v>3</v>
      </c>
      <c r="E3807" s="3" t="s">
        <v>6638</v>
      </c>
      <c r="F3807" s="9">
        <v>45429.93997870366</v>
      </c>
      <c r="G3807" s="9">
        <v>45429.948700000001</v>
      </c>
      <c r="H3807" s="9">
        <v>45429.953867592551</v>
      </c>
      <c r="I3807" s="5" t="str">
        <f>IF(VLOOKUP(B3807, 'Customer Data'!B:C,2,FALSE)='Order Data per SKU'!E3807,"","Different")</f>
        <v/>
      </c>
      <c r="J3807" s="5">
        <f>VLOOKUP(C3807,'Warehouse Data'!A:G,7,FALSE)</f>
        <v>39.99</v>
      </c>
      <c r="K3807" s="5">
        <f t="shared" si="59"/>
        <v>119.97</v>
      </c>
      <c r="L3807" s="15">
        <f>PRODUCT(VLOOKUP(C3807,'Warehouse Data'!A:H,8,FALSE),D3807)</f>
        <v>1.5228159109708508</v>
      </c>
    </row>
    <row r="3808" spans="1:12" x14ac:dyDescent="0.3">
      <c r="A3808" t="s">
        <v>9426</v>
      </c>
      <c r="B3808" t="s">
        <v>7073</v>
      </c>
      <c r="C3808" t="s">
        <v>3220</v>
      </c>
      <c r="D3808" s="3">
        <v>6</v>
      </c>
      <c r="E3808" s="3" t="s">
        <v>6658</v>
      </c>
      <c r="F3808" s="9">
        <v>45430.226978703657</v>
      </c>
      <c r="G3808" s="9">
        <v>45430.243199999997</v>
      </c>
      <c r="H3808" s="9">
        <v>45430.285312036991</v>
      </c>
      <c r="I3808" s="5" t="str">
        <f>IF(VLOOKUP(B3808, 'Customer Data'!B:C,2,FALSE)='Order Data per SKU'!E3808,"","Different")</f>
        <v/>
      </c>
      <c r="J3808" s="5">
        <f>VLOOKUP(C3808,'Warehouse Data'!A:G,7,FALSE)</f>
        <v>20.99</v>
      </c>
      <c r="K3808" s="5">
        <f t="shared" si="59"/>
        <v>125.94</v>
      </c>
      <c r="L3808" s="15">
        <f>PRODUCT(VLOOKUP(C3808,'Warehouse Data'!A:H,8,FALSE),D3808)</f>
        <v>144.01294935605756</v>
      </c>
    </row>
    <row r="3809" spans="1:12" x14ac:dyDescent="0.3">
      <c r="A3809" t="s">
        <v>9426</v>
      </c>
      <c r="B3809" t="s">
        <v>7073</v>
      </c>
      <c r="C3809" t="s">
        <v>4032</v>
      </c>
      <c r="D3809" s="3">
        <v>9</v>
      </c>
      <c r="E3809" s="3" t="s">
        <v>6658</v>
      </c>
      <c r="F3809" s="9">
        <v>45430.226978703657</v>
      </c>
      <c r="G3809" s="9">
        <v>45430.249799999998</v>
      </c>
      <c r="H3809" s="9">
        <v>45430.285312036991</v>
      </c>
      <c r="I3809" s="5" t="str">
        <f>IF(VLOOKUP(B3809, 'Customer Data'!B:C,2,FALSE)='Order Data per SKU'!E3809,"","Different")</f>
        <v/>
      </c>
      <c r="J3809" s="5">
        <f>VLOOKUP(C3809,'Warehouse Data'!A:G,7,FALSE)</f>
        <v>34.99</v>
      </c>
      <c r="K3809" s="5">
        <f t="shared" si="59"/>
        <v>314.91000000000003</v>
      </c>
      <c r="L3809" s="15">
        <f>PRODUCT(VLOOKUP(C3809,'Warehouse Data'!A:H,8,FALSE),D3809)</f>
        <v>0.91687660496693679</v>
      </c>
    </row>
    <row r="3810" spans="1:12" x14ac:dyDescent="0.3">
      <c r="A3810" t="s">
        <v>9426</v>
      </c>
      <c r="B3810" t="s">
        <v>7073</v>
      </c>
      <c r="C3810" t="s">
        <v>5258</v>
      </c>
      <c r="D3810" s="3">
        <v>6</v>
      </c>
      <c r="E3810" s="3" t="s">
        <v>6658</v>
      </c>
      <c r="F3810" s="9">
        <v>45430.226978703657</v>
      </c>
      <c r="G3810" s="9">
        <v>45430.234900000003</v>
      </c>
      <c r="H3810" s="9">
        <v>45430.285312036991</v>
      </c>
      <c r="I3810" s="5" t="str">
        <f>IF(VLOOKUP(B3810, 'Customer Data'!B:C,2,FALSE)='Order Data per SKU'!E3810,"","Different")</f>
        <v/>
      </c>
      <c r="J3810" s="5">
        <f>VLOOKUP(C3810,'Warehouse Data'!A:G,7,FALSE)</f>
        <v>33.99</v>
      </c>
      <c r="K3810" s="5">
        <f t="shared" si="59"/>
        <v>203.94</v>
      </c>
      <c r="L3810" s="15">
        <f>PRODUCT(VLOOKUP(C3810,'Warehouse Data'!A:H,8,FALSE),D3810)</f>
        <v>3.0070537298678248</v>
      </c>
    </row>
    <row r="3811" spans="1:12" x14ac:dyDescent="0.3">
      <c r="A3811" t="s">
        <v>9427</v>
      </c>
      <c r="B3811" t="s">
        <v>6883</v>
      </c>
      <c r="C3811" t="s">
        <v>3894</v>
      </c>
      <c r="D3811" s="3">
        <v>6</v>
      </c>
      <c r="E3811" s="3" t="s">
        <v>6648</v>
      </c>
      <c r="F3811" s="9">
        <v>45430.27697870366</v>
      </c>
      <c r="G3811" s="9">
        <v>45431.108500000002</v>
      </c>
      <c r="H3811" s="9">
        <v>45431.210312036994</v>
      </c>
      <c r="I3811" s="5" t="str">
        <f>IF(VLOOKUP(B3811, 'Customer Data'!B:C,2,FALSE)='Order Data per SKU'!E3811,"","Different")</f>
        <v>Different</v>
      </c>
      <c r="J3811" s="5">
        <f>VLOOKUP(C3811,'Warehouse Data'!A:G,7,FALSE)</f>
        <v>9.99</v>
      </c>
      <c r="K3811" s="5">
        <f t="shared" si="59"/>
        <v>59.94</v>
      </c>
      <c r="L3811" s="15">
        <f>PRODUCT(VLOOKUP(C3811,'Warehouse Data'!A:H,8,FALSE),D3811)</f>
        <v>3.0223577833310129</v>
      </c>
    </row>
    <row r="3812" spans="1:12" x14ac:dyDescent="0.3">
      <c r="A3812" t="s">
        <v>9428</v>
      </c>
      <c r="B3812" t="s">
        <v>6951</v>
      </c>
      <c r="C3812" t="s">
        <v>4898</v>
      </c>
      <c r="D3812" s="3">
        <v>3</v>
      </c>
      <c r="E3812" s="3" t="s">
        <v>6663</v>
      </c>
      <c r="F3812" s="9">
        <v>45430.589978703661</v>
      </c>
      <c r="G3812" s="9">
        <v>45430.727099999996</v>
      </c>
      <c r="H3812" s="9">
        <v>45430.984423148104</v>
      </c>
      <c r="I3812" s="5" t="str">
        <f>IF(VLOOKUP(B3812, 'Customer Data'!B:C,2,FALSE)='Order Data per SKU'!E3812,"","Different")</f>
        <v/>
      </c>
      <c r="J3812" s="5">
        <f>VLOOKUP(C3812,'Warehouse Data'!A:G,7,FALSE)</f>
        <v>15.99</v>
      </c>
      <c r="K3812" s="5">
        <f t="shared" si="59"/>
        <v>47.97</v>
      </c>
      <c r="L3812" s="15">
        <f>PRODUCT(VLOOKUP(C3812,'Warehouse Data'!A:H,8,FALSE),D3812)</f>
        <v>45.003179236462429</v>
      </c>
    </row>
    <row r="3813" spans="1:12" x14ac:dyDescent="0.3">
      <c r="A3813" t="s">
        <v>9428</v>
      </c>
      <c r="B3813" t="s">
        <v>6951</v>
      </c>
      <c r="C3813" t="s">
        <v>3550</v>
      </c>
      <c r="D3813" s="3">
        <v>4</v>
      </c>
      <c r="E3813" s="3" t="s">
        <v>6663</v>
      </c>
      <c r="F3813" s="9">
        <v>45430.589978703661</v>
      </c>
      <c r="G3813" s="9">
        <v>45430.774299999997</v>
      </c>
      <c r="H3813" s="9">
        <v>45430.984423148104</v>
      </c>
      <c r="I3813" s="5" t="str">
        <f>IF(VLOOKUP(B3813, 'Customer Data'!B:C,2,FALSE)='Order Data per SKU'!E3813,"","Different")</f>
        <v/>
      </c>
      <c r="J3813" s="5">
        <f>VLOOKUP(C3813,'Warehouse Data'!A:G,7,FALSE)</f>
        <v>10.99</v>
      </c>
      <c r="K3813" s="5">
        <f t="shared" si="59"/>
        <v>43.96</v>
      </c>
      <c r="L3813" s="15">
        <f>PRODUCT(VLOOKUP(C3813,'Warehouse Data'!A:H,8,FALSE),D3813)</f>
        <v>6.0203079201606817</v>
      </c>
    </row>
    <row r="3814" spans="1:12" x14ac:dyDescent="0.3">
      <c r="A3814" t="s">
        <v>9429</v>
      </c>
      <c r="B3814" t="s">
        <v>6800</v>
      </c>
      <c r="C3814" t="s">
        <v>3074</v>
      </c>
      <c r="D3814" s="3">
        <v>7</v>
      </c>
      <c r="E3814" s="3" t="s">
        <v>6657</v>
      </c>
      <c r="F3814" s="9">
        <v>45430.839978703661</v>
      </c>
      <c r="G3814" s="9">
        <v>45430.897700000001</v>
      </c>
      <c r="H3814" s="9">
        <v>45430.934423148108</v>
      </c>
      <c r="I3814" s="5" t="str">
        <f>IF(VLOOKUP(B3814, 'Customer Data'!B:C,2,FALSE)='Order Data per SKU'!E3814,"","Different")</f>
        <v/>
      </c>
      <c r="J3814" s="5">
        <f>VLOOKUP(C3814,'Warehouse Data'!A:G,7,FALSE)</f>
        <v>25.99</v>
      </c>
      <c r="K3814" s="5">
        <f t="shared" si="59"/>
        <v>181.92999999999998</v>
      </c>
      <c r="L3814" s="15">
        <f>PRODUCT(VLOOKUP(C3814,'Warehouse Data'!A:H,8,FALSE),D3814)</f>
        <v>5.6580978325877078</v>
      </c>
    </row>
    <row r="3815" spans="1:12" x14ac:dyDescent="0.3">
      <c r="A3815" t="s">
        <v>9430</v>
      </c>
      <c r="B3815" t="s">
        <v>7093</v>
      </c>
      <c r="C3815" t="s">
        <v>5717</v>
      </c>
      <c r="D3815" s="3">
        <v>4</v>
      </c>
      <c r="E3815" s="3" t="s">
        <v>6627</v>
      </c>
      <c r="F3815" s="9">
        <v>45430.943978703661</v>
      </c>
      <c r="G3815" s="9">
        <v>45431.0576</v>
      </c>
      <c r="H3815" s="9">
        <v>45431.330089814772</v>
      </c>
      <c r="I3815" s="5" t="str">
        <f>IF(VLOOKUP(B3815, 'Customer Data'!B:C,2,FALSE)='Order Data per SKU'!E3815,"","Different")</f>
        <v/>
      </c>
      <c r="J3815" s="5">
        <f>VLOOKUP(C3815,'Warehouse Data'!A:G,7,FALSE)</f>
        <v>119.99</v>
      </c>
      <c r="K3815" s="5">
        <f t="shared" si="59"/>
        <v>479.96</v>
      </c>
      <c r="L3815" s="15">
        <f>PRODUCT(VLOOKUP(C3815,'Warehouse Data'!A:H,8,FALSE),D3815)</f>
        <v>100.02499293153097</v>
      </c>
    </row>
    <row r="3816" spans="1:12" x14ac:dyDescent="0.3">
      <c r="A3816" t="s">
        <v>9430</v>
      </c>
      <c r="B3816" t="s">
        <v>7093</v>
      </c>
      <c r="C3816" t="s">
        <v>3588</v>
      </c>
      <c r="D3816" s="3">
        <v>4</v>
      </c>
      <c r="E3816" s="3" t="s">
        <v>6627</v>
      </c>
      <c r="F3816" s="9">
        <v>45430.943978703661</v>
      </c>
      <c r="G3816" s="9">
        <v>45431.135600000001</v>
      </c>
      <c r="H3816" s="9">
        <v>45431.330089814772</v>
      </c>
      <c r="I3816" s="5" t="str">
        <f>IF(VLOOKUP(B3816, 'Customer Data'!B:C,2,FALSE)='Order Data per SKU'!E3816,"","Different")</f>
        <v/>
      </c>
      <c r="J3816" s="5">
        <f>VLOOKUP(C3816,'Warehouse Data'!A:G,7,FALSE)</f>
        <v>5.99</v>
      </c>
      <c r="K3816" s="5">
        <f t="shared" si="59"/>
        <v>23.96</v>
      </c>
      <c r="L3816" s="15">
        <f>PRODUCT(VLOOKUP(C3816,'Warehouse Data'!A:H,8,FALSE),D3816)</f>
        <v>2.0082460794470447</v>
      </c>
    </row>
    <row r="3817" spans="1:12" x14ac:dyDescent="0.3">
      <c r="A3817" t="s">
        <v>9431</v>
      </c>
      <c r="B3817" t="s">
        <v>6769</v>
      </c>
      <c r="C3817" t="s">
        <v>5602</v>
      </c>
      <c r="D3817" s="3">
        <v>1</v>
      </c>
      <c r="E3817" s="3" t="s">
        <v>6619</v>
      </c>
      <c r="F3817" s="9">
        <v>45431.050978703664</v>
      </c>
      <c r="G3817" s="9">
        <v>45431.256500000003</v>
      </c>
      <c r="H3817" s="9">
        <v>45431.259312037</v>
      </c>
      <c r="I3817" s="5" t="str">
        <f>IF(VLOOKUP(B3817, 'Customer Data'!B:C,2,FALSE)='Order Data per SKU'!E3817,"","Different")</f>
        <v/>
      </c>
      <c r="J3817" s="5">
        <f>VLOOKUP(C3817,'Warehouse Data'!A:G,7,FALSE)</f>
        <v>19.989999999999998</v>
      </c>
      <c r="K3817" s="5">
        <f t="shared" si="59"/>
        <v>19.989999999999998</v>
      </c>
      <c r="L3817" s="15">
        <f>PRODUCT(VLOOKUP(C3817,'Warehouse Data'!A:H,8,FALSE),D3817)</f>
        <v>0.10817008384756713</v>
      </c>
    </row>
    <row r="3818" spans="1:12" x14ac:dyDescent="0.3">
      <c r="A3818" t="s">
        <v>9431</v>
      </c>
      <c r="B3818" t="s">
        <v>6769</v>
      </c>
      <c r="C3818" t="s">
        <v>5626</v>
      </c>
      <c r="D3818" s="3">
        <v>3</v>
      </c>
      <c r="E3818" s="3" t="s">
        <v>6619</v>
      </c>
      <c r="F3818" s="9">
        <v>45431.050978703664</v>
      </c>
      <c r="G3818" s="9">
        <v>45431.137600000002</v>
      </c>
      <c r="H3818" s="9">
        <v>45431.259312037</v>
      </c>
      <c r="I3818" s="5" t="str">
        <f>IF(VLOOKUP(B3818, 'Customer Data'!B:C,2,FALSE)='Order Data per SKU'!E3818,"","Different")</f>
        <v/>
      </c>
      <c r="J3818" s="5">
        <f>VLOOKUP(C3818,'Warehouse Data'!A:G,7,FALSE)</f>
        <v>29.99</v>
      </c>
      <c r="K3818" s="5">
        <f t="shared" si="59"/>
        <v>89.97</v>
      </c>
      <c r="L3818" s="15">
        <f>PRODUCT(VLOOKUP(C3818,'Warehouse Data'!A:H,8,FALSE),D3818)</f>
        <v>2.4074108184791263</v>
      </c>
    </row>
    <row r="3819" spans="1:12" x14ac:dyDescent="0.3">
      <c r="A3819" t="s">
        <v>9432</v>
      </c>
      <c r="B3819" t="s">
        <v>7095</v>
      </c>
      <c r="C3819" t="s">
        <v>3882</v>
      </c>
      <c r="D3819" s="3">
        <v>3</v>
      </c>
      <c r="E3819" s="3" t="s">
        <v>6661</v>
      </c>
      <c r="F3819" s="9">
        <v>45431.433978703666</v>
      </c>
      <c r="G3819" s="9">
        <v>45431.856399999997</v>
      </c>
      <c r="H3819" s="9">
        <v>45432.377034259225</v>
      </c>
      <c r="I3819" s="5" t="str">
        <f>IF(VLOOKUP(B3819, 'Customer Data'!B:C,2,FALSE)='Order Data per SKU'!E3819,"","Different")</f>
        <v/>
      </c>
      <c r="J3819" s="5">
        <f>VLOOKUP(C3819,'Warehouse Data'!A:G,7,FALSE)</f>
        <v>24.99</v>
      </c>
      <c r="K3819" s="5">
        <f t="shared" si="59"/>
        <v>74.97</v>
      </c>
      <c r="L3819" s="15">
        <f>PRODUCT(VLOOKUP(C3819,'Warehouse Data'!A:H,8,FALSE),D3819)</f>
        <v>90.015835771949028</v>
      </c>
    </row>
    <row r="3820" spans="1:12" x14ac:dyDescent="0.3">
      <c r="A3820" t="s">
        <v>9432</v>
      </c>
      <c r="B3820" t="s">
        <v>7095</v>
      </c>
      <c r="C3820" t="s">
        <v>3340</v>
      </c>
      <c r="D3820" s="3">
        <v>5</v>
      </c>
      <c r="E3820" s="3" t="s">
        <v>6661</v>
      </c>
      <c r="F3820" s="9">
        <v>45431.433978703666</v>
      </c>
      <c r="G3820" s="9">
        <v>45432.128100000002</v>
      </c>
      <c r="H3820" s="9">
        <v>45432.377034259225</v>
      </c>
      <c r="I3820" s="5" t="str">
        <f>IF(VLOOKUP(B3820, 'Customer Data'!B:C,2,FALSE)='Order Data per SKU'!E3820,"","Different")</f>
        <v/>
      </c>
      <c r="J3820" s="5">
        <f>VLOOKUP(C3820,'Warehouse Data'!A:G,7,FALSE)</f>
        <v>11.99</v>
      </c>
      <c r="K3820" s="5">
        <f t="shared" si="59"/>
        <v>59.95</v>
      </c>
      <c r="L3820" s="15">
        <f>PRODUCT(VLOOKUP(C3820,'Warehouse Data'!A:H,8,FALSE),D3820)</f>
        <v>0.51346278039436954</v>
      </c>
    </row>
    <row r="3821" spans="1:12" x14ac:dyDescent="0.3">
      <c r="A3821" t="s">
        <v>9432</v>
      </c>
      <c r="B3821" t="s">
        <v>7095</v>
      </c>
      <c r="C3821" t="s">
        <v>5240</v>
      </c>
      <c r="D3821" s="3">
        <v>4</v>
      </c>
      <c r="E3821" s="3" t="s">
        <v>6661</v>
      </c>
      <c r="F3821" s="9">
        <v>45431.433978703666</v>
      </c>
      <c r="G3821" s="9">
        <v>45432.311300000001</v>
      </c>
      <c r="H3821" s="9">
        <v>45432.377034259225</v>
      </c>
      <c r="I3821" s="5" t="str">
        <f>IF(VLOOKUP(B3821, 'Customer Data'!B:C,2,FALSE)='Order Data per SKU'!E3821,"","Different")</f>
        <v/>
      </c>
      <c r="J3821" s="5">
        <f>VLOOKUP(C3821,'Warehouse Data'!A:G,7,FALSE)</f>
        <v>23.99</v>
      </c>
      <c r="K3821" s="5">
        <f t="shared" si="59"/>
        <v>95.96</v>
      </c>
      <c r="L3821" s="15">
        <f>PRODUCT(VLOOKUP(C3821,'Warehouse Data'!A:H,8,FALSE),D3821)</f>
        <v>2.0335355241276374</v>
      </c>
    </row>
    <row r="3822" spans="1:12" x14ac:dyDescent="0.3">
      <c r="A3822" t="s">
        <v>9433</v>
      </c>
      <c r="B3822" t="s">
        <v>7066</v>
      </c>
      <c r="C3822" t="s">
        <v>4059</v>
      </c>
      <c r="D3822" s="3">
        <v>6</v>
      </c>
      <c r="E3822" s="3" t="s">
        <v>6624</v>
      </c>
      <c r="F3822" s="9">
        <v>45431.46897870367</v>
      </c>
      <c r="G3822" s="9">
        <v>45431.896500000003</v>
      </c>
      <c r="H3822" s="9">
        <v>45432.207173148112</v>
      </c>
      <c r="I3822" s="5" t="str">
        <f>IF(VLOOKUP(B3822, 'Customer Data'!B:C,2,FALSE)='Order Data per SKU'!E3822,"","Different")</f>
        <v/>
      </c>
      <c r="J3822" s="5">
        <f>VLOOKUP(C3822,'Warehouse Data'!A:G,7,FALSE)</f>
        <v>34.99</v>
      </c>
      <c r="K3822" s="5">
        <f t="shared" si="59"/>
        <v>209.94</v>
      </c>
      <c r="L3822" s="15">
        <f>PRODUCT(VLOOKUP(C3822,'Warehouse Data'!A:H,8,FALSE),D3822)</f>
        <v>3.0107324502265964</v>
      </c>
    </row>
    <row r="3823" spans="1:12" x14ac:dyDescent="0.3">
      <c r="A3823" t="s">
        <v>9434</v>
      </c>
      <c r="B3823" t="s">
        <v>7098</v>
      </c>
      <c r="C3823" t="s">
        <v>5370</v>
      </c>
      <c r="D3823" s="3">
        <v>5</v>
      </c>
      <c r="E3823" s="3" t="s">
        <v>6663</v>
      </c>
      <c r="F3823" s="9">
        <v>45431.695978703669</v>
      </c>
      <c r="G3823" s="9">
        <v>45431.706299999998</v>
      </c>
      <c r="H3823" s="9">
        <v>45431.709867592559</v>
      </c>
      <c r="I3823" s="5" t="str">
        <f>IF(VLOOKUP(B3823, 'Customer Data'!B:C,2,FALSE)='Order Data per SKU'!E3823,"","Different")</f>
        <v/>
      </c>
      <c r="J3823" s="5">
        <f>VLOOKUP(C3823,'Warehouse Data'!A:G,7,FALSE)</f>
        <v>10.99</v>
      </c>
      <c r="K3823" s="5">
        <f t="shared" si="59"/>
        <v>54.95</v>
      </c>
      <c r="L3823" s="15">
        <f>PRODUCT(VLOOKUP(C3823,'Warehouse Data'!A:H,8,FALSE),D3823)</f>
        <v>1.0050165412609011</v>
      </c>
    </row>
    <row r="3824" spans="1:12" x14ac:dyDescent="0.3">
      <c r="A3824" t="s">
        <v>9435</v>
      </c>
      <c r="B3824" t="s">
        <v>6942</v>
      </c>
      <c r="C3824" t="s">
        <v>4582</v>
      </c>
      <c r="D3824" s="3">
        <v>6</v>
      </c>
      <c r="E3824" s="3" t="s">
        <v>6619</v>
      </c>
      <c r="F3824" s="9">
        <v>45431.866978703671</v>
      </c>
      <c r="G3824" s="9">
        <v>45431.999499999998</v>
      </c>
      <c r="H3824" s="9">
        <v>45432.648228703671</v>
      </c>
      <c r="I3824" s="5" t="str">
        <f>IF(VLOOKUP(B3824, 'Customer Data'!B:C,2,FALSE)='Order Data per SKU'!E3824,"","Different")</f>
        <v/>
      </c>
      <c r="J3824" s="5">
        <f>VLOOKUP(C3824,'Warehouse Data'!A:G,7,FALSE)</f>
        <v>11.99</v>
      </c>
      <c r="K3824" s="5">
        <f t="shared" si="59"/>
        <v>71.94</v>
      </c>
      <c r="L3824" s="15">
        <f>PRODUCT(VLOOKUP(C3824,'Warehouse Data'!A:H,8,FALSE),D3824)</f>
        <v>138.0373063155929</v>
      </c>
    </row>
    <row r="3825" spans="1:12" x14ac:dyDescent="0.3">
      <c r="A3825" t="s">
        <v>9435</v>
      </c>
      <c r="B3825" t="s">
        <v>6942</v>
      </c>
      <c r="C3825" t="s">
        <v>5533</v>
      </c>
      <c r="D3825" s="3">
        <v>9</v>
      </c>
      <c r="E3825" s="3" t="s">
        <v>6619</v>
      </c>
      <c r="F3825" s="9">
        <v>45431.866978703671</v>
      </c>
      <c r="G3825" s="9">
        <v>45432.499000000003</v>
      </c>
      <c r="H3825" s="9">
        <v>45432.648228703671</v>
      </c>
      <c r="I3825" s="5" t="str">
        <f>IF(VLOOKUP(B3825, 'Customer Data'!B:C,2,FALSE)='Order Data per SKU'!E3825,"","Different")</f>
        <v/>
      </c>
      <c r="J3825" s="5">
        <f>VLOOKUP(C3825,'Warehouse Data'!A:G,7,FALSE)</f>
        <v>34.99</v>
      </c>
      <c r="K3825" s="5">
        <f t="shared" si="59"/>
        <v>314.91000000000003</v>
      </c>
      <c r="L3825" s="15">
        <f>PRODUCT(VLOOKUP(C3825,'Warehouse Data'!A:H,8,FALSE),D3825)</f>
        <v>2.7332348990292861</v>
      </c>
    </row>
    <row r="3826" spans="1:12" x14ac:dyDescent="0.3">
      <c r="A3826" t="s">
        <v>9436</v>
      </c>
      <c r="B3826" t="s">
        <v>7206</v>
      </c>
      <c r="C3826" t="s">
        <v>5834</v>
      </c>
      <c r="D3826" s="3">
        <v>7</v>
      </c>
      <c r="E3826" s="3" t="s">
        <v>6656</v>
      </c>
      <c r="F3826" s="9">
        <v>45432.348978703674</v>
      </c>
      <c r="G3826" s="9">
        <v>45432.947200000002</v>
      </c>
      <c r="H3826" s="9">
        <v>45433.313562037009</v>
      </c>
      <c r="I3826" s="5" t="str">
        <f>IF(VLOOKUP(B3826, 'Customer Data'!B:C,2,FALSE)='Order Data per SKU'!E3826,"","Different")</f>
        <v/>
      </c>
      <c r="J3826" s="5">
        <f>VLOOKUP(C3826,'Warehouse Data'!A:G,7,FALSE)</f>
        <v>89.99</v>
      </c>
      <c r="K3826" s="5">
        <f t="shared" si="59"/>
        <v>629.92999999999995</v>
      </c>
      <c r="L3826" s="15">
        <f>PRODUCT(VLOOKUP(C3826,'Warehouse Data'!A:H,8,FALSE),D3826)</f>
        <v>10.555808266483814</v>
      </c>
    </row>
    <row r="3827" spans="1:12" x14ac:dyDescent="0.3">
      <c r="A3827" t="s">
        <v>9437</v>
      </c>
      <c r="B3827" t="s">
        <v>6917</v>
      </c>
      <c r="C3827" t="s">
        <v>5604</v>
      </c>
      <c r="D3827" s="3">
        <v>4</v>
      </c>
      <c r="E3827" s="3" t="s">
        <v>6653</v>
      </c>
      <c r="F3827" s="9">
        <v>45432.477978703675</v>
      </c>
      <c r="G3827" s="9">
        <v>45432.605499999998</v>
      </c>
      <c r="H3827" s="9">
        <v>45432.885617592561</v>
      </c>
      <c r="I3827" s="5" t="str">
        <f>IF(VLOOKUP(B3827, 'Customer Data'!B:C,2,FALSE)='Order Data per SKU'!E3827,"","Different")</f>
        <v/>
      </c>
      <c r="J3827" s="5">
        <f>VLOOKUP(C3827,'Warehouse Data'!A:G,7,FALSE)</f>
        <v>29.99</v>
      </c>
      <c r="K3827" s="5">
        <f t="shared" si="59"/>
        <v>119.96</v>
      </c>
      <c r="L3827" s="15">
        <f>PRODUCT(VLOOKUP(C3827,'Warehouse Data'!A:H,8,FALSE),D3827)</f>
        <v>2.0040778040487375</v>
      </c>
    </row>
    <row r="3828" spans="1:12" x14ac:dyDescent="0.3">
      <c r="A3828" t="s">
        <v>9437</v>
      </c>
      <c r="B3828" t="s">
        <v>6917</v>
      </c>
      <c r="C3828" t="s">
        <v>4380</v>
      </c>
      <c r="D3828" s="3">
        <v>6</v>
      </c>
      <c r="E3828" s="3" t="s">
        <v>6653</v>
      </c>
      <c r="F3828" s="9">
        <v>45432.477978703675</v>
      </c>
      <c r="G3828" s="9">
        <v>45432.484199999999</v>
      </c>
      <c r="H3828" s="9">
        <v>45432.885617592561</v>
      </c>
      <c r="I3828" s="5" t="str">
        <f>IF(VLOOKUP(B3828, 'Customer Data'!B:C,2,FALSE)='Order Data per SKU'!E3828,"","Different")</f>
        <v/>
      </c>
      <c r="J3828" s="5">
        <f>VLOOKUP(C3828,'Warehouse Data'!A:G,7,FALSE)</f>
        <v>149.99</v>
      </c>
      <c r="K3828" s="5">
        <f t="shared" si="59"/>
        <v>899.94</v>
      </c>
      <c r="L3828" s="15">
        <f>PRODUCT(VLOOKUP(C3828,'Warehouse Data'!A:H,8,FALSE),D3828)</f>
        <v>4.5033706904629778</v>
      </c>
    </row>
    <row r="3829" spans="1:12" x14ac:dyDescent="0.3">
      <c r="A3829" t="s">
        <v>9438</v>
      </c>
      <c r="B3829" t="s">
        <v>7209</v>
      </c>
      <c r="C3829" t="s">
        <v>5214</v>
      </c>
      <c r="D3829" s="3">
        <v>3</v>
      </c>
      <c r="E3829" s="3" t="s">
        <v>6623</v>
      </c>
      <c r="F3829" s="9">
        <v>45432.849978703678</v>
      </c>
      <c r="G3829" s="9">
        <v>45433.2287</v>
      </c>
      <c r="H3829" s="9">
        <v>45433.684006481453</v>
      </c>
      <c r="I3829" s="5" t="str">
        <f>IF(VLOOKUP(B3829, 'Customer Data'!B:C,2,FALSE)='Order Data per SKU'!E3829,"","Different")</f>
        <v/>
      </c>
      <c r="J3829" s="5">
        <f>VLOOKUP(C3829,'Warehouse Data'!A:G,7,FALSE)</f>
        <v>26.99</v>
      </c>
      <c r="K3829" s="5">
        <f t="shared" si="59"/>
        <v>80.97</v>
      </c>
      <c r="L3829" s="15">
        <f>PRODUCT(VLOOKUP(C3829,'Warehouse Data'!A:H,8,FALSE),D3829)</f>
        <v>120.02597310207096</v>
      </c>
    </row>
    <row r="3830" spans="1:12" x14ac:dyDescent="0.3">
      <c r="A3830" t="s">
        <v>9439</v>
      </c>
      <c r="B3830" t="s">
        <v>7037</v>
      </c>
      <c r="C3830" t="s">
        <v>5147</v>
      </c>
      <c r="D3830" s="3">
        <v>7</v>
      </c>
      <c r="E3830" s="3" t="s">
        <v>6623</v>
      </c>
      <c r="F3830" s="9">
        <v>45433.331978703682</v>
      </c>
      <c r="G3830" s="9">
        <v>45434.215199999999</v>
      </c>
      <c r="H3830" s="9">
        <v>45434.224339814791</v>
      </c>
      <c r="I3830" s="5" t="str">
        <f>IF(VLOOKUP(B3830, 'Customer Data'!B:C,2,FALSE)='Order Data per SKU'!E3830,"","Different")</f>
        <v/>
      </c>
      <c r="J3830" s="5">
        <f>VLOOKUP(C3830,'Warehouse Data'!A:G,7,FALSE)</f>
        <v>19.989999999999998</v>
      </c>
      <c r="K3830" s="5">
        <f t="shared" si="59"/>
        <v>139.92999999999998</v>
      </c>
      <c r="L3830" s="15">
        <f>PRODUCT(VLOOKUP(C3830,'Warehouse Data'!A:H,8,FALSE),D3830)</f>
        <v>1.445802633076084</v>
      </c>
    </row>
    <row r="3831" spans="1:12" x14ac:dyDescent="0.3">
      <c r="A3831" t="s">
        <v>9439</v>
      </c>
      <c r="B3831" t="s">
        <v>7037</v>
      </c>
      <c r="C3831" t="s">
        <v>4680</v>
      </c>
      <c r="D3831" s="3">
        <v>1</v>
      </c>
      <c r="E3831" s="3" t="s">
        <v>6623</v>
      </c>
      <c r="F3831" s="9">
        <v>45433.331978703682</v>
      </c>
      <c r="G3831" s="9">
        <v>45433.841</v>
      </c>
      <c r="H3831" s="9">
        <v>45434.224339814791</v>
      </c>
      <c r="I3831" s="5" t="str">
        <f>IF(VLOOKUP(B3831, 'Customer Data'!B:C,2,FALSE)='Order Data per SKU'!E3831,"","Different")</f>
        <v/>
      </c>
      <c r="J3831" s="5">
        <f>VLOOKUP(C3831,'Warehouse Data'!A:G,7,FALSE)</f>
        <v>5.99</v>
      </c>
      <c r="K3831" s="5">
        <f t="shared" si="59"/>
        <v>5.99</v>
      </c>
      <c r="L3831" s="15">
        <f>PRODUCT(VLOOKUP(C3831,'Warehouse Data'!A:H,8,FALSE),D3831)</f>
        <v>12.008590561205963</v>
      </c>
    </row>
    <row r="3832" spans="1:12" x14ac:dyDescent="0.3">
      <c r="A3832" t="s">
        <v>9440</v>
      </c>
      <c r="B3832" t="s">
        <v>7013</v>
      </c>
      <c r="C3832" t="s">
        <v>5137</v>
      </c>
      <c r="D3832" s="3">
        <v>5</v>
      </c>
      <c r="E3832" s="3" t="s">
        <v>6627</v>
      </c>
      <c r="F3832" s="9">
        <v>45433.439978703682</v>
      </c>
      <c r="G3832" s="9">
        <v>45433.498399999997</v>
      </c>
      <c r="H3832" s="9">
        <v>45434.062895370349</v>
      </c>
      <c r="I3832" s="5" t="str">
        <f>IF(VLOOKUP(B3832, 'Customer Data'!B:C,2,FALSE)='Order Data per SKU'!E3832,"","Different")</f>
        <v/>
      </c>
      <c r="J3832" s="5">
        <f>VLOOKUP(C3832,'Warehouse Data'!A:G,7,FALSE)</f>
        <v>29.99</v>
      </c>
      <c r="K3832" s="5">
        <f t="shared" si="59"/>
        <v>149.94999999999999</v>
      </c>
      <c r="L3832" s="15">
        <f>PRODUCT(VLOOKUP(C3832,'Warehouse Data'!A:H,8,FALSE),D3832)</f>
        <v>2.0226958382993354</v>
      </c>
    </row>
    <row r="3833" spans="1:12" x14ac:dyDescent="0.3">
      <c r="A3833" t="s">
        <v>9441</v>
      </c>
      <c r="B3833" t="s">
        <v>6760</v>
      </c>
      <c r="C3833" t="s">
        <v>4554</v>
      </c>
      <c r="D3833" s="3">
        <v>6</v>
      </c>
      <c r="E3833" s="3" t="s">
        <v>6650</v>
      </c>
      <c r="F3833" s="9">
        <v>45433.838978703679</v>
      </c>
      <c r="G3833" s="9">
        <v>45433.924800000001</v>
      </c>
      <c r="H3833" s="9">
        <v>45434.370228703679</v>
      </c>
      <c r="I3833" s="5" t="str">
        <f>IF(VLOOKUP(B3833, 'Customer Data'!B:C,2,FALSE)='Order Data per SKU'!E3833,"","Different")</f>
        <v/>
      </c>
      <c r="J3833" s="5">
        <f>VLOOKUP(C3833,'Warehouse Data'!A:G,7,FALSE)</f>
        <v>14.99</v>
      </c>
      <c r="K3833" s="5">
        <f t="shared" si="59"/>
        <v>89.94</v>
      </c>
      <c r="L3833" s="15">
        <f>PRODUCT(VLOOKUP(C3833,'Warehouse Data'!A:H,8,FALSE),D3833)</f>
        <v>3.0232471592774366</v>
      </c>
    </row>
    <row r="3834" spans="1:12" x14ac:dyDescent="0.3">
      <c r="A3834" t="s">
        <v>9441</v>
      </c>
      <c r="B3834" t="s">
        <v>6760</v>
      </c>
      <c r="C3834" t="s">
        <v>3867</v>
      </c>
      <c r="D3834" s="3">
        <v>2</v>
      </c>
      <c r="E3834" s="3" t="s">
        <v>6650</v>
      </c>
      <c r="F3834" s="9">
        <v>45433.838978703679</v>
      </c>
      <c r="G3834" s="9">
        <v>45434.213799999998</v>
      </c>
      <c r="H3834" s="9">
        <v>45434.370228703679</v>
      </c>
      <c r="I3834" s="5" t="str">
        <f>IF(VLOOKUP(B3834, 'Customer Data'!B:C,2,FALSE)='Order Data per SKU'!E3834,"","Different")</f>
        <v/>
      </c>
      <c r="J3834" s="5">
        <f>VLOOKUP(C3834,'Warehouse Data'!A:G,7,FALSE)</f>
        <v>12.99</v>
      </c>
      <c r="K3834" s="5">
        <f t="shared" si="59"/>
        <v>25.98</v>
      </c>
      <c r="L3834" s="15">
        <f>PRODUCT(VLOOKUP(C3834,'Warehouse Data'!A:H,8,FALSE),D3834)</f>
        <v>2.0133743525003118</v>
      </c>
    </row>
    <row r="3835" spans="1:12" x14ac:dyDescent="0.3">
      <c r="A3835" t="s">
        <v>9442</v>
      </c>
      <c r="B3835" t="s">
        <v>6921</v>
      </c>
      <c r="C3835" t="s">
        <v>4678</v>
      </c>
      <c r="D3835" s="3">
        <v>4</v>
      </c>
      <c r="E3835" s="3" t="s">
        <v>6627</v>
      </c>
      <c r="F3835" s="9">
        <v>45433.92997870368</v>
      </c>
      <c r="G3835" s="9">
        <v>45434.789299999997</v>
      </c>
      <c r="H3835" s="9">
        <v>45434.847339814791</v>
      </c>
      <c r="I3835" s="5" t="str">
        <f>IF(VLOOKUP(B3835, 'Customer Data'!B:C,2,FALSE)='Order Data per SKU'!E3835,"","Different")</f>
        <v/>
      </c>
      <c r="J3835" s="5">
        <f>VLOOKUP(C3835,'Warehouse Data'!A:G,7,FALSE)</f>
        <v>9.99</v>
      </c>
      <c r="K3835" s="5">
        <f t="shared" si="59"/>
        <v>39.96</v>
      </c>
      <c r="L3835" s="15">
        <f>PRODUCT(VLOOKUP(C3835,'Warehouse Data'!A:H,8,FALSE),D3835)</f>
        <v>0.81584244932332461</v>
      </c>
    </row>
    <row r="3836" spans="1:12" x14ac:dyDescent="0.3">
      <c r="A3836" t="s">
        <v>9442</v>
      </c>
      <c r="B3836" t="s">
        <v>6921</v>
      </c>
      <c r="C3836" t="s">
        <v>4433</v>
      </c>
      <c r="D3836" s="3">
        <v>7</v>
      </c>
      <c r="E3836" s="3" t="s">
        <v>6627</v>
      </c>
      <c r="F3836" s="9">
        <v>45433.92997870368</v>
      </c>
      <c r="G3836" s="9">
        <v>45434.143199999999</v>
      </c>
      <c r="H3836" s="9">
        <v>45434.847339814791</v>
      </c>
      <c r="I3836" s="5" t="str">
        <f>IF(VLOOKUP(B3836, 'Customer Data'!B:C,2,FALSE)='Order Data per SKU'!E3836,"","Different")</f>
        <v/>
      </c>
      <c r="J3836" s="5">
        <f>VLOOKUP(C3836,'Warehouse Data'!A:G,7,FALSE)</f>
        <v>19.989999999999998</v>
      </c>
      <c r="K3836" s="5">
        <f t="shared" si="59"/>
        <v>139.92999999999998</v>
      </c>
      <c r="L3836" s="15">
        <f>PRODUCT(VLOOKUP(C3836,'Warehouse Data'!A:H,8,FALSE),D3836)</f>
        <v>98.009245078019831</v>
      </c>
    </row>
    <row r="3837" spans="1:12" x14ac:dyDescent="0.3">
      <c r="A3837" t="s">
        <v>9443</v>
      </c>
      <c r="B3837" t="s">
        <v>6889</v>
      </c>
      <c r="C3837" t="s">
        <v>3522</v>
      </c>
      <c r="D3837" s="3">
        <v>4</v>
      </c>
      <c r="E3837" s="3" t="s">
        <v>6648</v>
      </c>
      <c r="F3837" s="9">
        <v>45434.279978703678</v>
      </c>
      <c r="G3837" s="9">
        <v>45434.409899999999</v>
      </c>
      <c r="H3837" s="9">
        <v>45434.680673148119</v>
      </c>
      <c r="I3837" s="5" t="str">
        <f>IF(VLOOKUP(B3837, 'Customer Data'!B:C,2,FALSE)='Order Data per SKU'!E3837,"","Different")</f>
        <v/>
      </c>
      <c r="J3837" s="5">
        <f>VLOOKUP(C3837,'Warehouse Data'!A:G,7,FALSE)</f>
        <v>8.99</v>
      </c>
      <c r="K3837" s="5">
        <f t="shared" si="59"/>
        <v>35.96</v>
      </c>
      <c r="L3837" s="15">
        <f>PRODUCT(VLOOKUP(C3837,'Warehouse Data'!A:H,8,FALSE),D3837)</f>
        <v>96.010334629704658</v>
      </c>
    </row>
    <row r="3838" spans="1:12" x14ac:dyDescent="0.3">
      <c r="A3838" t="s">
        <v>9443</v>
      </c>
      <c r="B3838" t="s">
        <v>6889</v>
      </c>
      <c r="C3838" t="s">
        <v>4221</v>
      </c>
      <c r="D3838" s="3">
        <v>6</v>
      </c>
      <c r="E3838" s="3" t="s">
        <v>6648</v>
      </c>
      <c r="F3838" s="9">
        <v>45434.279978703678</v>
      </c>
      <c r="G3838" s="9">
        <v>45434.425199999998</v>
      </c>
      <c r="H3838" s="9">
        <v>45434.680673148119</v>
      </c>
      <c r="I3838" s="5" t="str">
        <f>IF(VLOOKUP(B3838, 'Customer Data'!B:C,2,FALSE)='Order Data per SKU'!E3838,"","Different")</f>
        <v/>
      </c>
      <c r="J3838" s="5">
        <f>VLOOKUP(C3838,'Warehouse Data'!A:G,7,FALSE)</f>
        <v>39.99</v>
      </c>
      <c r="K3838" s="5">
        <f t="shared" si="59"/>
        <v>239.94</v>
      </c>
      <c r="L3838" s="15">
        <f>PRODUCT(VLOOKUP(C3838,'Warehouse Data'!A:H,8,FALSE),D3838)</f>
        <v>4.512129700684155</v>
      </c>
    </row>
    <row r="3839" spans="1:12" x14ac:dyDescent="0.3">
      <c r="A3839" t="s">
        <v>9444</v>
      </c>
      <c r="B3839" t="s">
        <v>7000</v>
      </c>
      <c r="C3839" t="s">
        <v>4073</v>
      </c>
      <c r="D3839" s="3">
        <v>5</v>
      </c>
      <c r="E3839" s="3" t="s">
        <v>6651</v>
      </c>
      <c r="F3839" s="9">
        <v>45434.525978703678</v>
      </c>
      <c r="G3839" s="9">
        <v>45434.9139</v>
      </c>
      <c r="H3839" s="9">
        <v>45435.354450925901</v>
      </c>
      <c r="I3839" s="5" t="str">
        <f>IF(VLOOKUP(B3839, 'Customer Data'!B:C,2,FALSE)='Order Data per SKU'!E3839,"","Different")</f>
        <v/>
      </c>
      <c r="J3839" s="5">
        <f>VLOOKUP(C3839,'Warehouse Data'!A:G,7,FALSE)</f>
        <v>19.989999999999998</v>
      </c>
      <c r="K3839" s="5">
        <f t="shared" si="59"/>
        <v>99.949999999999989</v>
      </c>
      <c r="L3839" s="15">
        <f>PRODUCT(VLOOKUP(C3839,'Warehouse Data'!A:H,8,FALSE),D3839)</f>
        <v>1.0347018916875319</v>
      </c>
    </row>
    <row r="3840" spans="1:12" x14ac:dyDescent="0.3">
      <c r="A3840" t="s">
        <v>9445</v>
      </c>
      <c r="B3840" t="s">
        <v>7188</v>
      </c>
      <c r="C3840" t="s">
        <v>4198</v>
      </c>
      <c r="D3840" s="3">
        <v>4</v>
      </c>
      <c r="E3840" s="3" t="s">
        <v>6660</v>
      </c>
      <c r="F3840" s="9">
        <v>45434.579978703674</v>
      </c>
      <c r="G3840" s="9">
        <v>45434.609700000001</v>
      </c>
      <c r="H3840" s="9">
        <v>45434.689006481451</v>
      </c>
      <c r="I3840" s="5" t="str">
        <f>IF(VLOOKUP(B3840, 'Customer Data'!B:C,2,FALSE)='Order Data per SKU'!E3840,"","Different")</f>
        <v/>
      </c>
      <c r="J3840" s="5">
        <f>VLOOKUP(C3840,'Warehouse Data'!A:G,7,FALSE)</f>
        <v>29.99</v>
      </c>
      <c r="K3840" s="5">
        <f t="shared" si="59"/>
        <v>119.96</v>
      </c>
      <c r="L3840" s="15">
        <f>PRODUCT(VLOOKUP(C3840,'Warehouse Data'!A:H,8,FALSE),D3840)</f>
        <v>1.2013816121153944</v>
      </c>
    </row>
    <row r="3841" spans="1:12" x14ac:dyDescent="0.3">
      <c r="A3841" t="s">
        <v>9445</v>
      </c>
      <c r="B3841" t="s">
        <v>7188</v>
      </c>
      <c r="C3841" t="s">
        <v>3978</v>
      </c>
      <c r="D3841" s="3">
        <v>5</v>
      </c>
      <c r="E3841" s="3" t="s">
        <v>6660</v>
      </c>
      <c r="F3841" s="9">
        <v>45434.579978703674</v>
      </c>
      <c r="G3841" s="9">
        <v>45434.621899999998</v>
      </c>
      <c r="H3841" s="9">
        <v>45434.689006481451</v>
      </c>
      <c r="I3841" s="5" t="str">
        <f>IF(VLOOKUP(B3841, 'Customer Data'!B:C,2,FALSE)='Order Data per SKU'!E3841,"","Different")</f>
        <v/>
      </c>
      <c r="J3841" s="5">
        <f>VLOOKUP(C3841,'Warehouse Data'!A:G,7,FALSE)</f>
        <v>39.99</v>
      </c>
      <c r="K3841" s="5">
        <f t="shared" si="59"/>
        <v>199.95000000000002</v>
      </c>
      <c r="L3841" s="15">
        <f>PRODUCT(VLOOKUP(C3841,'Warehouse Data'!A:H,8,FALSE),D3841)</f>
        <v>120.00670612850998</v>
      </c>
    </row>
    <row r="3842" spans="1:12" x14ac:dyDescent="0.3">
      <c r="A3842" t="s">
        <v>9446</v>
      </c>
      <c r="B3842" t="s">
        <v>6746</v>
      </c>
      <c r="C3842" t="s">
        <v>5582</v>
      </c>
      <c r="D3842" s="3">
        <v>6</v>
      </c>
      <c r="E3842" s="3" t="s">
        <v>6625</v>
      </c>
      <c r="F3842" s="9">
        <v>45434.769978703676</v>
      </c>
      <c r="G3842" s="9">
        <v>45434.825499999999</v>
      </c>
      <c r="H3842" s="9">
        <v>45435.124145370341</v>
      </c>
      <c r="I3842" s="5" t="str">
        <f>IF(VLOOKUP(B3842, 'Customer Data'!B:C,2,FALSE)='Order Data per SKU'!E3842,"","Different")</f>
        <v/>
      </c>
      <c r="J3842" s="5">
        <f>VLOOKUP(C3842,'Warehouse Data'!A:G,7,FALSE)</f>
        <v>39.99</v>
      </c>
      <c r="K3842" s="5">
        <f t="shared" si="59"/>
        <v>239.94</v>
      </c>
      <c r="L3842" s="15">
        <f>PRODUCT(VLOOKUP(C3842,'Warehouse Data'!A:H,8,FALSE),D3842)</f>
        <v>144.00407926081101</v>
      </c>
    </row>
    <row r="3843" spans="1:12" x14ac:dyDescent="0.3">
      <c r="A3843" t="s">
        <v>9446</v>
      </c>
      <c r="B3843" t="s">
        <v>6746</v>
      </c>
      <c r="C3843" t="s">
        <v>4991</v>
      </c>
      <c r="D3843" s="3">
        <v>6</v>
      </c>
      <c r="E3843" s="3" t="s">
        <v>6625</v>
      </c>
      <c r="F3843" s="9">
        <v>45434.769978703676</v>
      </c>
      <c r="G3843" s="9">
        <v>45435.084000000003</v>
      </c>
      <c r="H3843" s="9">
        <v>45435.124145370341</v>
      </c>
      <c r="I3843" s="5" t="str">
        <f>IF(VLOOKUP(B3843, 'Customer Data'!B:C,2,FALSE)='Order Data per SKU'!E3843,"","Different")</f>
        <v/>
      </c>
      <c r="J3843" s="5">
        <f>VLOOKUP(C3843,'Warehouse Data'!A:G,7,FALSE)</f>
        <v>12.99</v>
      </c>
      <c r="K3843" s="5">
        <f t="shared" si="59"/>
        <v>77.94</v>
      </c>
      <c r="L3843" s="15">
        <f>PRODUCT(VLOOKUP(C3843,'Warehouse Data'!A:H,8,FALSE),D3843)</f>
        <v>3.0368337353077806</v>
      </c>
    </row>
    <row r="3844" spans="1:12" x14ac:dyDescent="0.3">
      <c r="A3844" t="s">
        <v>9447</v>
      </c>
      <c r="B3844" t="s">
        <v>7148</v>
      </c>
      <c r="C3844" t="s">
        <v>3090</v>
      </c>
      <c r="D3844" s="3">
        <v>5</v>
      </c>
      <c r="E3844" s="3" t="s">
        <v>6648</v>
      </c>
      <c r="F3844" s="9">
        <v>45434.811978703678</v>
      </c>
      <c r="G3844" s="9">
        <v>45435.066299999999</v>
      </c>
      <c r="H3844" s="9">
        <v>45435.207117592567</v>
      </c>
      <c r="I3844" s="5" t="str">
        <f>IF(VLOOKUP(B3844, 'Customer Data'!B:C,2,FALSE)='Order Data per SKU'!E3844,"","Different")</f>
        <v/>
      </c>
      <c r="J3844" s="5">
        <f>VLOOKUP(C3844,'Warehouse Data'!A:G,7,FALSE)</f>
        <v>23.99</v>
      </c>
      <c r="K3844" s="5">
        <f t="shared" ref="K3844:K3907" si="60">J3844*D3844</f>
        <v>119.94999999999999</v>
      </c>
      <c r="L3844" s="15">
        <f>PRODUCT(VLOOKUP(C3844,'Warehouse Data'!A:H,8,FALSE),D3844)</f>
        <v>0.53292821256260792</v>
      </c>
    </row>
    <row r="3845" spans="1:12" x14ac:dyDescent="0.3">
      <c r="A3845" t="s">
        <v>9447</v>
      </c>
      <c r="B3845" t="s">
        <v>7148</v>
      </c>
      <c r="C3845" t="s">
        <v>5277</v>
      </c>
      <c r="D3845" s="3">
        <v>7</v>
      </c>
      <c r="E3845" s="3" t="s">
        <v>6648</v>
      </c>
      <c r="F3845" s="9">
        <v>45434.811978703678</v>
      </c>
      <c r="G3845" s="9">
        <v>45435.0455</v>
      </c>
      <c r="H3845" s="9">
        <v>45435.207117592567</v>
      </c>
      <c r="I3845" s="5" t="str">
        <f>IF(VLOOKUP(B3845, 'Customer Data'!B:C,2,FALSE)='Order Data per SKU'!E3845,"","Different")</f>
        <v/>
      </c>
      <c r="J3845" s="5">
        <f>VLOOKUP(C3845,'Warehouse Data'!A:G,7,FALSE)</f>
        <v>24.99</v>
      </c>
      <c r="K3845" s="5">
        <f t="shared" si="60"/>
        <v>174.92999999999998</v>
      </c>
      <c r="L3845" s="15">
        <f>PRODUCT(VLOOKUP(C3845,'Warehouse Data'!A:H,8,FALSE),D3845)</f>
        <v>35.026929595533822</v>
      </c>
    </row>
    <row r="3846" spans="1:12" x14ac:dyDescent="0.3">
      <c r="A3846" t="s">
        <v>9448</v>
      </c>
      <c r="B3846" t="s">
        <v>7028</v>
      </c>
      <c r="C3846" t="s">
        <v>3849</v>
      </c>
      <c r="D3846" s="3">
        <v>6</v>
      </c>
      <c r="E3846" s="3" t="s">
        <v>6631</v>
      </c>
      <c r="F3846" s="9">
        <v>45435.184978703677</v>
      </c>
      <c r="G3846" s="9">
        <v>45435.597500000003</v>
      </c>
      <c r="H3846" s="9">
        <v>45435.842617592563</v>
      </c>
      <c r="I3846" s="5" t="str">
        <f>IF(VLOOKUP(B3846, 'Customer Data'!B:C,2,FALSE)='Order Data per SKU'!E3846,"","Different")</f>
        <v/>
      </c>
      <c r="J3846" s="5">
        <f>VLOOKUP(C3846,'Warehouse Data'!A:G,7,FALSE)</f>
        <v>6.99</v>
      </c>
      <c r="K3846" s="5">
        <f t="shared" si="60"/>
        <v>41.94</v>
      </c>
      <c r="L3846" s="15">
        <f>PRODUCT(VLOOKUP(C3846,'Warehouse Data'!A:H,8,FALSE),D3846)</f>
        <v>0.33421672690026949</v>
      </c>
    </row>
    <row r="3847" spans="1:12" x14ac:dyDescent="0.3">
      <c r="A3847" t="s">
        <v>9448</v>
      </c>
      <c r="B3847" t="s">
        <v>7028</v>
      </c>
      <c r="C3847" t="s">
        <v>4381</v>
      </c>
      <c r="D3847" s="3">
        <v>4</v>
      </c>
      <c r="E3847" s="3" t="s">
        <v>6631</v>
      </c>
      <c r="F3847" s="9">
        <v>45435.184978703677</v>
      </c>
      <c r="G3847" s="9">
        <v>45435.6656</v>
      </c>
      <c r="H3847" s="9">
        <v>45435.842617592563</v>
      </c>
      <c r="I3847" s="5" t="str">
        <f>IF(VLOOKUP(B3847, 'Customer Data'!B:C,2,FALSE)='Order Data per SKU'!E3847,"","Different")</f>
        <v/>
      </c>
      <c r="J3847" s="5">
        <f>VLOOKUP(C3847,'Warehouse Data'!A:G,7,FALSE)</f>
        <v>9.99</v>
      </c>
      <c r="K3847" s="5">
        <f t="shared" si="60"/>
        <v>39.96</v>
      </c>
      <c r="L3847" s="15">
        <f>PRODUCT(VLOOKUP(C3847,'Warehouse Data'!A:H,8,FALSE),D3847)</f>
        <v>28.024849324246542</v>
      </c>
    </row>
    <row r="3848" spans="1:12" x14ac:dyDescent="0.3">
      <c r="A3848" t="s">
        <v>9449</v>
      </c>
      <c r="B3848" t="s">
        <v>7086</v>
      </c>
      <c r="C3848" t="s">
        <v>4394</v>
      </c>
      <c r="D3848" s="3">
        <v>3</v>
      </c>
      <c r="E3848" s="3" t="s">
        <v>6625</v>
      </c>
      <c r="F3848" s="9">
        <v>45435.549978703675</v>
      </c>
      <c r="G3848" s="9">
        <v>45435.625599999999</v>
      </c>
      <c r="H3848" s="9">
        <v>45436.213867592567</v>
      </c>
      <c r="I3848" s="5" t="str">
        <f>IF(VLOOKUP(B3848, 'Customer Data'!B:C,2,FALSE)='Order Data per SKU'!E3848,"","Different")</f>
        <v>Different</v>
      </c>
      <c r="J3848" s="5">
        <f>VLOOKUP(C3848,'Warehouse Data'!A:G,7,FALSE)</f>
        <v>8.99</v>
      </c>
      <c r="K3848" s="5">
        <f t="shared" si="60"/>
        <v>26.97</v>
      </c>
      <c r="L3848" s="15">
        <f>PRODUCT(VLOOKUP(C3848,'Warehouse Data'!A:H,8,FALSE),D3848)</f>
        <v>7.2197166501279089</v>
      </c>
    </row>
    <row r="3849" spans="1:12" x14ac:dyDescent="0.3">
      <c r="A3849" t="s">
        <v>9449</v>
      </c>
      <c r="B3849" t="s">
        <v>7086</v>
      </c>
      <c r="C3849" t="s">
        <v>3018</v>
      </c>
      <c r="D3849" s="3">
        <v>2</v>
      </c>
      <c r="E3849" s="3" t="s">
        <v>6625</v>
      </c>
      <c r="F3849" s="9">
        <v>45435.549978703675</v>
      </c>
      <c r="G3849" s="9">
        <v>45435.839999999997</v>
      </c>
      <c r="H3849" s="9">
        <v>45436.213867592567</v>
      </c>
      <c r="I3849" s="5" t="str">
        <f>IF(VLOOKUP(B3849, 'Customer Data'!B:C,2,FALSE)='Order Data per SKU'!E3849,"","Different")</f>
        <v>Different</v>
      </c>
      <c r="J3849" s="5">
        <f>VLOOKUP(C3849,'Warehouse Data'!A:G,7,FALSE)</f>
        <v>79.989999999999995</v>
      </c>
      <c r="K3849" s="5">
        <f t="shared" si="60"/>
        <v>159.97999999999999</v>
      </c>
      <c r="L3849" s="15">
        <f>PRODUCT(VLOOKUP(C3849,'Warehouse Data'!A:H,8,FALSE),D3849)</f>
        <v>8.0190202056667523</v>
      </c>
    </row>
    <row r="3850" spans="1:12" x14ac:dyDescent="0.3">
      <c r="A3850" t="s">
        <v>9450</v>
      </c>
      <c r="B3850" t="s">
        <v>7015</v>
      </c>
      <c r="C3850" t="s">
        <v>5492</v>
      </c>
      <c r="D3850" s="3">
        <v>4</v>
      </c>
      <c r="E3850" s="3" t="s">
        <v>6663</v>
      </c>
      <c r="F3850" s="9">
        <v>45435.714978703676</v>
      </c>
      <c r="G3850" s="9">
        <v>45435.7624</v>
      </c>
      <c r="H3850" s="9">
        <v>45435.77331203701</v>
      </c>
      <c r="I3850" s="5" t="str">
        <f>IF(VLOOKUP(B3850, 'Customer Data'!B:C,2,FALSE)='Order Data per SKU'!E3850,"","Different")</f>
        <v/>
      </c>
      <c r="J3850" s="5">
        <f>VLOOKUP(C3850,'Warehouse Data'!A:G,7,FALSE)</f>
        <v>28.99</v>
      </c>
      <c r="K3850" s="5">
        <f t="shared" si="60"/>
        <v>115.96</v>
      </c>
      <c r="L3850" s="15">
        <f>PRODUCT(VLOOKUP(C3850,'Warehouse Data'!A:H,8,FALSE),D3850)</f>
        <v>0.40519553658574425</v>
      </c>
    </row>
    <row r="3851" spans="1:12" x14ac:dyDescent="0.3">
      <c r="A3851" t="s">
        <v>9451</v>
      </c>
      <c r="B3851" t="s">
        <v>6877</v>
      </c>
      <c r="C3851" t="s">
        <v>5389</v>
      </c>
      <c r="D3851" s="3">
        <v>7</v>
      </c>
      <c r="E3851" s="3" t="s">
        <v>6651</v>
      </c>
      <c r="F3851" s="9">
        <v>45436.030978703675</v>
      </c>
      <c r="G3851" s="9">
        <v>45436.213199999998</v>
      </c>
      <c r="H3851" s="9">
        <v>45436.546256481452</v>
      </c>
      <c r="I3851" s="5" t="str">
        <f>IF(VLOOKUP(B3851, 'Customer Data'!B:C,2,FALSE)='Order Data per SKU'!E3851,"","Different")</f>
        <v/>
      </c>
      <c r="J3851" s="5">
        <f>VLOOKUP(C3851,'Warehouse Data'!A:G,7,FALSE)</f>
        <v>18.989999999999998</v>
      </c>
      <c r="K3851" s="5">
        <f t="shared" si="60"/>
        <v>132.92999999999998</v>
      </c>
      <c r="L3851" s="15">
        <f>PRODUCT(VLOOKUP(C3851,'Warehouse Data'!A:H,8,FALSE),D3851)</f>
        <v>10.514089625917176</v>
      </c>
    </row>
    <row r="3852" spans="1:12" x14ac:dyDescent="0.3">
      <c r="A3852" t="s">
        <v>9451</v>
      </c>
      <c r="B3852" t="s">
        <v>6877</v>
      </c>
      <c r="C3852" t="s">
        <v>3627</v>
      </c>
      <c r="D3852" s="3">
        <v>4</v>
      </c>
      <c r="E3852" s="3" t="s">
        <v>6651</v>
      </c>
      <c r="F3852" s="9">
        <v>45436.030978703675</v>
      </c>
      <c r="G3852" s="9">
        <v>45436.499499999998</v>
      </c>
      <c r="H3852" s="9">
        <v>45436.546256481452</v>
      </c>
      <c r="I3852" s="5" t="str">
        <f>IF(VLOOKUP(B3852, 'Customer Data'!B:C,2,FALSE)='Order Data per SKU'!E3852,"","Different")</f>
        <v/>
      </c>
      <c r="J3852" s="5">
        <f>VLOOKUP(C3852,'Warehouse Data'!A:G,7,FALSE)</f>
        <v>36.99</v>
      </c>
      <c r="K3852" s="5">
        <f t="shared" si="60"/>
        <v>147.96</v>
      </c>
      <c r="L3852" s="15">
        <f>PRODUCT(VLOOKUP(C3852,'Warehouse Data'!A:H,8,FALSE),D3852)</f>
        <v>4.8050127505966005</v>
      </c>
    </row>
    <row r="3853" spans="1:12" x14ac:dyDescent="0.3">
      <c r="A3853" t="s">
        <v>9452</v>
      </c>
      <c r="B3853" t="s">
        <v>6934</v>
      </c>
      <c r="C3853" t="s">
        <v>5360</v>
      </c>
      <c r="D3853" s="3">
        <v>6</v>
      </c>
      <c r="E3853" s="3" t="s">
        <v>6664</v>
      </c>
      <c r="F3853" s="9">
        <v>45436.271978703677</v>
      </c>
      <c r="G3853" s="9">
        <v>45436.792699999998</v>
      </c>
      <c r="H3853" s="9">
        <v>45436.919200925899</v>
      </c>
      <c r="I3853" s="5" t="str">
        <f>IF(VLOOKUP(B3853, 'Customer Data'!B:C,2,FALSE)='Order Data per SKU'!E3853,"","Different")</f>
        <v/>
      </c>
      <c r="J3853" s="5">
        <f>VLOOKUP(C3853,'Warehouse Data'!A:G,7,FALSE)</f>
        <v>24.99</v>
      </c>
      <c r="K3853" s="5">
        <f t="shared" si="60"/>
        <v>149.94</v>
      </c>
      <c r="L3853" s="15">
        <f>PRODUCT(VLOOKUP(C3853,'Warehouse Data'!A:H,8,FALSE),D3853)</f>
        <v>3.0435259788306239</v>
      </c>
    </row>
    <row r="3854" spans="1:12" x14ac:dyDescent="0.3">
      <c r="A3854" t="s">
        <v>9453</v>
      </c>
      <c r="B3854" t="s">
        <v>6740</v>
      </c>
      <c r="C3854" t="s">
        <v>5766</v>
      </c>
      <c r="D3854" s="3">
        <v>7</v>
      </c>
      <c r="E3854" s="3" t="s">
        <v>6656</v>
      </c>
      <c r="F3854" s="9">
        <v>45436.498978703676</v>
      </c>
      <c r="G3854" s="9">
        <v>45436.6371</v>
      </c>
      <c r="H3854" s="9">
        <v>45437.061478703676</v>
      </c>
      <c r="I3854" s="5" t="str">
        <f>IF(VLOOKUP(B3854, 'Customer Data'!B:C,2,FALSE)='Order Data per SKU'!E3854,"","Different")</f>
        <v/>
      </c>
      <c r="J3854" s="5">
        <f>VLOOKUP(C3854,'Warehouse Data'!A:G,7,FALSE)</f>
        <v>59.99</v>
      </c>
      <c r="K3854" s="5">
        <f t="shared" si="60"/>
        <v>419.93</v>
      </c>
      <c r="L3854" s="15">
        <f>PRODUCT(VLOOKUP(C3854,'Warehouse Data'!A:H,8,FALSE),D3854)</f>
        <v>126.06954606831627</v>
      </c>
    </row>
    <row r="3855" spans="1:12" x14ac:dyDescent="0.3">
      <c r="A3855" t="s">
        <v>9453</v>
      </c>
      <c r="B3855" t="s">
        <v>6740</v>
      </c>
      <c r="C3855" t="s">
        <v>5831</v>
      </c>
      <c r="D3855" s="3">
        <v>7</v>
      </c>
      <c r="E3855" s="3" t="s">
        <v>6656</v>
      </c>
      <c r="F3855" s="9">
        <v>45436.498978703676</v>
      </c>
      <c r="G3855" s="9">
        <v>45436.968200000003</v>
      </c>
      <c r="H3855" s="9">
        <v>45437.061478703676</v>
      </c>
      <c r="I3855" s="5" t="str">
        <f>IF(VLOOKUP(B3855, 'Customer Data'!B:C,2,FALSE)='Order Data per SKU'!E3855,"","Different")</f>
        <v/>
      </c>
      <c r="J3855" s="5">
        <f>VLOOKUP(C3855,'Warehouse Data'!A:G,7,FALSE)</f>
        <v>149.99</v>
      </c>
      <c r="K3855" s="5">
        <f t="shared" si="60"/>
        <v>1049.93</v>
      </c>
      <c r="L3855" s="15">
        <f>PRODUCT(VLOOKUP(C3855,'Warehouse Data'!A:H,8,FALSE),D3855)</f>
        <v>35.005344523253299</v>
      </c>
    </row>
    <row r="3856" spans="1:12" x14ac:dyDescent="0.3">
      <c r="A3856" t="s">
        <v>9453</v>
      </c>
      <c r="B3856" t="s">
        <v>6740</v>
      </c>
      <c r="C3856" t="s">
        <v>5583</v>
      </c>
      <c r="D3856" s="3">
        <v>5</v>
      </c>
      <c r="E3856" s="3" t="s">
        <v>6656</v>
      </c>
      <c r="F3856" s="9">
        <v>45436.498978703676</v>
      </c>
      <c r="G3856" s="9">
        <v>45436.7117</v>
      </c>
      <c r="H3856" s="9">
        <v>45437.061478703676</v>
      </c>
      <c r="I3856" s="5" t="str">
        <f>IF(VLOOKUP(B3856, 'Customer Data'!B:C,2,FALSE)='Order Data per SKU'!E3856,"","Different")</f>
        <v/>
      </c>
      <c r="J3856" s="5">
        <f>VLOOKUP(C3856,'Warehouse Data'!A:G,7,FALSE)</f>
        <v>24.99</v>
      </c>
      <c r="K3856" s="5">
        <f t="shared" si="60"/>
        <v>124.94999999999999</v>
      </c>
      <c r="L3856" s="15">
        <f>PRODUCT(VLOOKUP(C3856,'Warehouse Data'!A:H,8,FALSE),D3856)</f>
        <v>1.0256704343213552</v>
      </c>
    </row>
    <row r="3857" spans="1:12" x14ac:dyDescent="0.3">
      <c r="A3857" t="s">
        <v>9454</v>
      </c>
      <c r="B3857" t="s">
        <v>6849</v>
      </c>
      <c r="C3857" t="s">
        <v>3298</v>
      </c>
      <c r="D3857" s="3">
        <v>4</v>
      </c>
      <c r="E3857" s="3" t="s">
        <v>6623</v>
      </c>
      <c r="F3857" s="9">
        <v>45436.786978703676</v>
      </c>
      <c r="G3857" s="9">
        <v>45437.323900000003</v>
      </c>
      <c r="H3857" s="9">
        <v>45437.779339814784</v>
      </c>
      <c r="I3857" s="5" t="str">
        <f>IF(VLOOKUP(B3857, 'Customer Data'!B:C,2,FALSE)='Order Data per SKU'!E3857,"","Different")</f>
        <v/>
      </c>
      <c r="J3857" s="5">
        <f>VLOOKUP(C3857,'Warehouse Data'!A:G,7,FALSE)</f>
        <v>56.99</v>
      </c>
      <c r="K3857" s="5">
        <f t="shared" si="60"/>
        <v>227.96</v>
      </c>
      <c r="L3857" s="15">
        <f>PRODUCT(VLOOKUP(C3857,'Warehouse Data'!A:H,8,FALSE),D3857)</f>
        <v>0.40322288764881786</v>
      </c>
    </row>
    <row r="3858" spans="1:12" x14ac:dyDescent="0.3">
      <c r="A3858" t="s">
        <v>9454</v>
      </c>
      <c r="B3858" t="s">
        <v>6849</v>
      </c>
      <c r="C3858" t="s">
        <v>3099</v>
      </c>
      <c r="D3858" s="3">
        <v>8</v>
      </c>
      <c r="E3858" s="3" t="s">
        <v>6623</v>
      </c>
      <c r="F3858" s="9">
        <v>45436.786978703676</v>
      </c>
      <c r="G3858" s="9">
        <v>45437.385000000002</v>
      </c>
      <c r="H3858" s="9">
        <v>45437.779339814784</v>
      </c>
      <c r="I3858" s="5" t="str">
        <f>IF(VLOOKUP(B3858, 'Customer Data'!B:C,2,FALSE)='Order Data per SKU'!E3858,"","Different")</f>
        <v/>
      </c>
      <c r="J3858" s="5">
        <f>VLOOKUP(C3858,'Warehouse Data'!A:G,7,FALSE)</f>
        <v>34.99</v>
      </c>
      <c r="K3858" s="5">
        <f t="shared" si="60"/>
        <v>279.92</v>
      </c>
      <c r="L3858" s="15">
        <f>PRODUCT(VLOOKUP(C3858,'Warehouse Data'!A:H,8,FALSE),D3858)</f>
        <v>3.2232225800669778</v>
      </c>
    </row>
    <row r="3859" spans="1:12" x14ac:dyDescent="0.3">
      <c r="A3859" t="s">
        <v>9455</v>
      </c>
      <c r="B3859" t="s">
        <v>6793</v>
      </c>
      <c r="C3859" t="s">
        <v>4550</v>
      </c>
      <c r="D3859" s="3">
        <v>3</v>
      </c>
      <c r="E3859" s="3" t="s">
        <v>6631</v>
      </c>
      <c r="F3859" s="9">
        <v>45437.086978703679</v>
      </c>
      <c r="G3859" s="9">
        <v>45437.233999999997</v>
      </c>
      <c r="H3859" s="9">
        <v>45437.777950925898</v>
      </c>
      <c r="I3859" s="5" t="str">
        <f>IF(VLOOKUP(B3859, 'Customer Data'!B:C,2,FALSE)='Order Data per SKU'!E3859,"","Different")</f>
        <v/>
      </c>
      <c r="J3859" s="5">
        <f>VLOOKUP(C3859,'Warehouse Data'!A:G,7,FALSE)</f>
        <v>24.99</v>
      </c>
      <c r="K3859" s="5">
        <f t="shared" si="60"/>
        <v>74.97</v>
      </c>
      <c r="L3859" s="15">
        <f>PRODUCT(VLOOKUP(C3859,'Warehouse Data'!A:H,8,FALSE),D3859)</f>
        <v>1.5069666665706749</v>
      </c>
    </row>
    <row r="3860" spans="1:12" x14ac:dyDescent="0.3">
      <c r="A3860" t="s">
        <v>9455</v>
      </c>
      <c r="B3860" t="s">
        <v>6793</v>
      </c>
      <c r="C3860" t="s">
        <v>3318</v>
      </c>
      <c r="D3860" s="3">
        <v>3</v>
      </c>
      <c r="E3860" s="3" t="s">
        <v>6631</v>
      </c>
      <c r="F3860" s="9">
        <v>45437.086978703679</v>
      </c>
      <c r="G3860" s="9">
        <v>45437.096299999997</v>
      </c>
      <c r="H3860" s="9">
        <v>45437.777950925898</v>
      </c>
      <c r="I3860" s="5" t="str">
        <f>IF(VLOOKUP(B3860, 'Customer Data'!B:C,2,FALSE)='Order Data per SKU'!E3860,"","Different")</f>
        <v/>
      </c>
      <c r="J3860" s="5">
        <f>VLOOKUP(C3860,'Warehouse Data'!A:G,7,FALSE)</f>
        <v>49.99</v>
      </c>
      <c r="K3860" s="5">
        <f t="shared" si="60"/>
        <v>149.97</v>
      </c>
      <c r="L3860" s="15">
        <f>PRODUCT(VLOOKUP(C3860,'Warehouse Data'!A:H,8,FALSE),D3860)</f>
        <v>0.31549510775162293</v>
      </c>
    </row>
    <row r="3861" spans="1:12" x14ac:dyDescent="0.3">
      <c r="A3861" t="s">
        <v>9456</v>
      </c>
      <c r="B3861" t="s">
        <v>7110</v>
      </c>
      <c r="C3861" t="s">
        <v>4545</v>
      </c>
      <c r="D3861" s="3">
        <v>8</v>
      </c>
      <c r="E3861" s="3" t="s">
        <v>6648</v>
      </c>
      <c r="F3861" s="9">
        <v>45437.347978703678</v>
      </c>
      <c r="G3861" s="9">
        <v>45437.974199999997</v>
      </c>
      <c r="H3861" s="9">
        <v>45438.000756481459</v>
      </c>
      <c r="I3861" s="5" t="str">
        <f>IF(VLOOKUP(B3861, 'Customer Data'!B:C,2,FALSE)='Order Data per SKU'!E3861,"","Different")</f>
        <v>Different</v>
      </c>
      <c r="J3861" s="5">
        <f>VLOOKUP(C3861,'Warehouse Data'!A:G,7,FALSE)</f>
        <v>24.99</v>
      </c>
      <c r="K3861" s="5">
        <f t="shared" si="60"/>
        <v>199.92</v>
      </c>
      <c r="L3861" s="15">
        <f>PRODUCT(VLOOKUP(C3861,'Warehouse Data'!A:H,8,FALSE),D3861)</f>
        <v>4.0535248541661231</v>
      </c>
    </row>
    <row r="3862" spans="1:12" x14ac:dyDescent="0.3">
      <c r="A3862" t="s">
        <v>9456</v>
      </c>
      <c r="B3862" t="s">
        <v>7110</v>
      </c>
      <c r="C3862" t="s">
        <v>5326</v>
      </c>
      <c r="D3862" s="3">
        <v>4</v>
      </c>
      <c r="E3862" s="3" t="s">
        <v>6648</v>
      </c>
      <c r="F3862" s="9">
        <v>45437.347978703678</v>
      </c>
      <c r="G3862" s="9">
        <v>45437.4087</v>
      </c>
      <c r="H3862" s="9">
        <v>45438.000756481459</v>
      </c>
      <c r="I3862" s="5" t="str">
        <f>IF(VLOOKUP(B3862, 'Customer Data'!B:C,2,FALSE)='Order Data per SKU'!E3862,"","Different")</f>
        <v>Different</v>
      </c>
      <c r="J3862" s="5">
        <f>VLOOKUP(C3862,'Warehouse Data'!A:G,7,FALSE)</f>
        <v>34.99</v>
      </c>
      <c r="K3862" s="5">
        <f t="shared" si="60"/>
        <v>139.96</v>
      </c>
      <c r="L3862" s="15">
        <f>PRODUCT(VLOOKUP(C3862,'Warehouse Data'!A:H,8,FALSE),D3862)</f>
        <v>1.6031881467519049</v>
      </c>
    </row>
    <row r="3863" spans="1:12" x14ac:dyDescent="0.3">
      <c r="A3863" t="s">
        <v>9457</v>
      </c>
      <c r="B3863" t="s">
        <v>7144</v>
      </c>
      <c r="C3863" t="s">
        <v>4064</v>
      </c>
      <c r="D3863" s="3">
        <v>4</v>
      </c>
      <c r="E3863" s="3" t="s">
        <v>6651</v>
      </c>
      <c r="F3863" s="9">
        <v>45437.60997870368</v>
      </c>
      <c r="G3863" s="9">
        <v>45437.691500000001</v>
      </c>
      <c r="H3863" s="9">
        <v>45438.383589814788</v>
      </c>
      <c r="I3863" s="5" t="str">
        <f>IF(VLOOKUP(B3863, 'Customer Data'!B:C,2,FALSE)='Order Data per SKU'!E3863,"","Different")</f>
        <v/>
      </c>
      <c r="J3863" s="5">
        <f>VLOOKUP(C3863,'Warehouse Data'!A:G,7,FALSE)</f>
        <v>24.99</v>
      </c>
      <c r="K3863" s="5">
        <f t="shared" si="60"/>
        <v>99.96</v>
      </c>
      <c r="L3863" s="15">
        <f>PRODUCT(VLOOKUP(C3863,'Warehouse Data'!A:H,8,FALSE),D3863)</f>
        <v>20.039643906982331</v>
      </c>
    </row>
    <row r="3864" spans="1:12" x14ac:dyDescent="0.3">
      <c r="A3864" t="s">
        <v>9457</v>
      </c>
      <c r="B3864" t="s">
        <v>7144</v>
      </c>
      <c r="C3864" t="s">
        <v>5953</v>
      </c>
      <c r="D3864" s="3">
        <v>8</v>
      </c>
      <c r="E3864" s="3" t="s">
        <v>6651</v>
      </c>
      <c r="F3864" s="9">
        <v>45437.60997870368</v>
      </c>
      <c r="G3864" s="9">
        <v>45437.616900000001</v>
      </c>
      <c r="H3864" s="9">
        <v>45438.383589814788</v>
      </c>
      <c r="I3864" s="5" t="str">
        <f>IF(VLOOKUP(B3864, 'Customer Data'!B:C,2,FALSE)='Order Data per SKU'!E3864,"","Different")</f>
        <v/>
      </c>
      <c r="J3864" s="5">
        <f>VLOOKUP(C3864,'Warehouse Data'!A:G,7,FALSE)</f>
        <v>39.99</v>
      </c>
      <c r="K3864" s="5">
        <f t="shared" si="60"/>
        <v>319.92</v>
      </c>
      <c r="L3864" s="15">
        <f>PRODUCT(VLOOKUP(C3864,'Warehouse Data'!A:H,8,FALSE),D3864)</f>
        <v>4.0513637568505674</v>
      </c>
    </row>
    <row r="3865" spans="1:12" x14ac:dyDescent="0.3">
      <c r="A3865" t="s">
        <v>9458</v>
      </c>
      <c r="B3865" t="s">
        <v>6921</v>
      </c>
      <c r="C3865" t="s">
        <v>3821</v>
      </c>
      <c r="D3865" s="3">
        <v>7</v>
      </c>
      <c r="E3865" s="3" t="s">
        <v>6627</v>
      </c>
      <c r="F3865" s="9">
        <v>45437.936978703678</v>
      </c>
      <c r="G3865" s="9">
        <v>45437.985099999998</v>
      </c>
      <c r="H3865" s="9">
        <v>45438.043228703675</v>
      </c>
      <c r="I3865" s="5" t="str">
        <f>IF(VLOOKUP(B3865, 'Customer Data'!B:C,2,FALSE)='Order Data per SKU'!E3865,"","Different")</f>
        <v/>
      </c>
      <c r="J3865" s="5">
        <f>VLOOKUP(C3865,'Warehouse Data'!A:G,7,FALSE)</f>
        <v>99.99</v>
      </c>
      <c r="K3865" s="5">
        <f t="shared" si="60"/>
        <v>699.93</v>
      </c>
      <c r="L3865" s="15">
        <f>PRODUCT(VLOOKUP(C3865,'Warehouse Data'!A:H,8,FALSE),D3865)</f>
        <v>6.326019386774707</v>
      </c>
    </row>
    <row r="3866" spans="1:12" x14ac:dyDescent="0.3">
      <c r="A3866" t="s">
        <v>9459</v>
      </c>
      <c r="B3866" t="s">
        <v>6836</v>
      </c>
      <c r="C3866" t="s">
        <v>3381</v>
      </c>
      <c r="D3866" s="3">
        <v>1</v>
      </c>
      <c r="E3866" s="3" t="s">
        <v>6648</v>
      </c>
      <c r="F3866" s="9">
        <v>45437.954978703674</v>
      </c>
      <c r="G3866" s="9">
        <v>45438.0337</v>
      </c>
      <c r="H3866" s="9">
        <v>45438.250812037004</v>
      </c>
      <c r="I3866" s="5" t="str">
        <f>IF(VLOOKUP(B3866, 'Customer Data'!B:C,2,FALSE)='Order Data per SKU'!E3866,"","Different")</f>
        <v/>
      </c>
      <c r="J3866" s="5">
        <f>VLOOKUP(C3866,'Warehouse Data'!A:G,7,FALSE)</f>
        <v>56.99</v>
      </c>
      <c r="K3866" s="5">
        <f t="shared" si="60"/>
        <v>56.99</v>
      </c>
      <c r="L3866" s="15">
        <f>PRODUCT(VLOOKUP(C3866,'Warehouse Data'!A:H,8,FALSE),D3866)</f>
        <v>0.50031140594551493</v>
      </c>
    </row>
    <row r="3867" spans="1:12" x14ac:dyDescent="0.3">
      <c r="A3867" t="s">
        <v>9459</v>
      </c>
      <c r="B3867" t="s">
        <v>6836</v>
      </c>
      <c r="C3867" t="s">
        <v>4486</v>
      </c>
      <c r="D3867" s="3">
        <v>5</v>
      </c>
      <c r="E3867" s="3" t="s">
        <v>6648</v>
      </c>
      <c r="F3867" s="9">
        <v>45437.954978703674</v>
      </c>
      <c r="G3867" s="9">
        <v>45437.996899999998</v>
      </c>
      <c r="H3867" s="9">
        <v>45438.250812037004</v>
      </c>
      <c r="I3867" s="5" t="str">
        <f>IF(VLOOKUP(B3867, 'Customer Data'!B:C,2,FALSE)='Order Data per SKU'!E3867,"","Different")</f>
        <v/>
      </c>
      <c r="J3867" s="5">
        <f>VLOOKUP(C3867,'Warehouse Data'!A:G,7,FALSE)</f>
        <v>29.99</v>
      </c>
      <c r="K3867" s="5">
        <f t="shared" si="60"/>
        <v>149.94999999999999</v>
      </c>
      <c r="L3867" s="15">
        <f>PRODUCT(VLOOKUP(C3867,'Warehouse Data'!A:H,8,FALSE),D3867)</f>
        <v>5.0359778214650976</v>
      </c>
    </row>
    <row r="3868" spans="1:12" x14ac:dyDescent="0.3">
      <c r="A3868" t="s">
        <v>9459</v>
      </c>
      <c r="B3868" t="s">
        <v>6836</v>
      </c>
      <c r="C3868" t="s">
        <v>4802</v>
      </c>
      <c r="D3868" s="3">
        <v>2</v>
      </c>
      <c r="E3868" s="3" t="s">
        <v>6648</v>
      </c>
      <c r="F3868" s="9">
        <v>45437.954978703674</v>
      </c>
      <c r="G3868" s="9">
        <v>45438.0455</v>
      </c>
      <c r="H3868" s="9">
        <v>45438.250812037004</v>
      </c>
      <c r="I3868" s="5" t="str">
        <f>IF(VLOOKUP(B3868, 'Customer Data'!B:C,2,FALSE)='Order Data per SKU'!E3868,"","Different")</f>
        <v/>
      </c>
      <c r="J3868" s="5">
        <f>VLOOKUP(C3868,'Warehouse Data'!A:G,7,FALSE)</f>
        <v>13.99</v>
      </c>
      <c r="K3868" s="5">
        <f t="shared" si="60"/>
        <v>27.98</v>
      </c>
      <c r="L3868" s="15">
        <f>PRODUCT(VLOOKUP(C3868,'Warehouse Data'!A:H,8,FALSE),D3868)</f>
        <v>0.41719283414786384</v>
      </c>
    </row>
    <row r="3869" spans="1:12" x14ac:dyDescent="0.3">
      <c r="A3869" t="s">
        <v>9460</v>
      </c>
      <c r="B3869" t="s">
        <v>6959</v>
      </c>
      <c r="C3869" t="s">
        <v>3983</v>
      </c>
      <c r="D3869" s="3">
        <v>6</v>
      </c>
      <c r="E3869" s="3" t="s">
        <v>6631</v>
      </c>
      <c r="F3869" s="9">
        <v>45438.076978703677</v>
      </c>
      <c r="G3869" s="9">
        <v>45438.713100000001</v>
      </c>
      <c r="H3869" s="9">
        <v>45439.049895370343</v>
      </c>
      <c r="I3869" s="5" t="str">
        <f>IF(VLOOKUP(B3869, 'Customer Data'!B:C,2,FALSE)='Order Data per SKU'!E3869,"","Different")</f>
        <v>Different</v>
      </c>
      <c r="J3869" s="5">
        <f>VLOOKUP(C3869,'Warehouse Data'!A:G,7,FALSE)</f>
        <v>29.99</v>
      </c>
      <c r="K3869" s="5">
        <f t="shared" si="60"/>
        <v>179.94</v>
      </c>
      <c r="L3869" s="15">
        <f>PRODUCT(VLOOKUP(C3869,'Warehouse Data'!A:H,8,FALSE),D3869)</f>
        <v>90.004945366866053</v>
      </c>
    </row>
    <row r="3870" spans="1:12" x14ac:dyDescent="0.3">
      <c r="A3870" t="s">
        <v>9460</v>
      </c>
      <c r="B3870" t="s">
        <v>6959</v>
      </c>
      <c r="C3870" t="s">
        <v>5594</v>
      </c>
      <c r="D3870" s="3">
        <v>4</v>
      </c>
      <c r="E3870" s="3" t="s">
        <v>6631</v>
      </c>
      <c r="F3870" s="9">
        <v>45438.076978703677</v>
      </c>
      <c r="G3870" s="9">
        <v>45438.833299999998</v>
      </c>
      <c r="H3870" s="9">
        <v>45439.049895370343</v>
      </c>
      <c r="I3870" s="5" t="str">
        <f>IF(VLOOKUP(B3870, 'Customer Data'!B:C,2,FALSE)='Order Data per SKU'!E3870,"","Different")</f>
        <v>Different</v>
      </c>
      <c r="J3870" s="5">
        <f>VLOOKUP(C3870,'Warehouse Data'!A:G,7,FALSE)</f>
        <v>79.989999999999995</v>
      </c>
      <c r="K3870" s="5">
        <f t="shared" si="60"/>
        <v>319.95999999999998</v>
      </c>
      <c r="L3870" s="15">
        <f>PRODUCT(VLOOKUP(C3870,'Warehouse Data'!A:H,8,FALSE),D3870)</f>
        <v>5.601273666899945</v>
      </c>
    </row>
    <row r="3871" spans="1:12" x14ac:dyDescent="0.3">
      <c r="A3871" t="s">
        <v>9461</v>
      </c>
      <c r="B3871" t="s">
        <v>6987</v>
      </c>
      <c r="C3871" t="s">
        <v>5329</v>
      </c>
      <c r="D3871" s="3">
        <v>5</v>
      </c>
      <c r="E3871" s="3" t="s">
        <v>6631</v>
      </c>
      <c r="F3871" s="9">
        <v>45438.44897870368</v>
      </c>
      <c r="G3871" s="9">
        <v>45438.6967</v>
      </c>
      <c r="H3871" s="9">
        <v>45439.318423148121</v>
      </c>
      <c r="I3871" s="5" t="str">
        <f>IF(VLOOKUP(B3871, 'Customer Data'!B:C,2,FALSE)='Order Data per SKU'!E3871,"","Different")</f>
        <v/>
      </c>
      <c r="J3871" s="5">
        <f>VLOOKUP(C3871,'Warehouse Data'!A:G,7,FALSE)</f>
        <v>14.99</v>
      </c>
      <c r="K3871" s="5">
        <f t="shared" si="60"/>
        <v>74.95</v>
      </c>
      <c r="L3871" s="15">
        <f>PRODUCT(VLOOKUP(C3871,'Warehouse Data'!A:H,8,FALSE),D3871)</f>
        <v>40.005809464341198</v>
      </c>
    </row>
    <row r="3872" spans="1:12" x14ac:dyDescent="0.3">
      <c r="A3872" t="s">
        <v>9462</v>
      </c>
      <c r="B3872" t="s">
        <v>7172</v>
      </c>
      <c r="C3872" t="s">
        <v>4884</v>
      </c>
      <c r="D3872" s="3">
        <v>7</v>
      </c>
      <c r="E3872" s="3" t="s">
        <v>6638</v>
      </c>
      <c r="F3872" s="9">
        <v>45438.463978703679</v>
      </c>
      <c r="G3872" s="9">
        <v>45438.555</v>
      </c>
      <c r="H3872" s="9">
        <v>45438.601478703677</v>
      </c>
      <c r="I3872" s="5" t="str">
        <f>IF(VLOOKUP(B3872, 'Customer Data'!B:C,2,FALSE)='Order Data per SKU'!E3872,"","Different")</f>
        <v>Different</v>
      </c>
      <c r="J3872" s="5">
        <f>VLOOKUP(C3872,'Warehouse Data'!A:G,7,FALSE)</f>
        <v>12.99</v>
      </c>
      <c r="K3872" s="5">
        <f t="shared" si="60"/>
        <v>90.93</v>
      </c>
      <c r="L3872" s="15">
        <f>PRODUCT(VLOOKUP(C3872,'Warehouse Data'!A:H,8,FALSE),D3872)</f>
        <v>7.0509232632719172</v>
      </c>
    </row>
    <row r="3873" spans="1:12" x14ac:dyDescent="0.3">
      <c r="A3873" t="s">
        <v>9463</v>
      </c>
      <c r="B3873" t="s">
        <v>6968</v>
      </c>
      <c r="C3873" t="s">
        <v>5793</v>
      </c>
      <c r="D3873" s="3">
        <v>5</v>
      </c>
      <c r="E3873" s="3" t="s">
        <v>6660</v>
      </c>
      <c r="F3873" s="9">
        <v>45438.574978703677</v>
      </c>
      <c r="G3873" s="9">
        <v>45438.884899999997</v>
      </c>
      <c r="H3873" s="9">
        <v>45439.320117592564</v>
      </c>
      <c r="I3873" s="5" t="str">
        <f>IF(VLOOKUP(B3873, 'Customer Data'!B:C,2,FALSE)='Order Data per SKU'!E3873,"","Different")</f>
        <v/>
      </c>
      <c r="J3873" s="5">
        <f>VLOOKUP(C3873,'Warehouse Data'!A:G,7,FALSE)</f>
        <v>149.99</v>
      </c>
      <c r="K3873" s="5">
        <f t="shared" si="60"/>
        <v>749.95</v>
      </c>
      <c r="L3873" s="15">
        <f>PRODUCT(VLOOKUP(C3873,'Warehouse Data'!A:H,8,FALSE),D3873)</f>
        <v>3.0264087853691901</v>
      </c>
    </row>
    <row r="3874" spans="1:12" x14ac:dyDescent="0.3">
      <c r="A3874" t="s">
        <v>9463</v>
      </c>
      <c r="B3874" t="s">
        <v>6968</v>
      </c>
      <c r="C3874" t="s">
        <v>3436</v>
      </c>
      <c r="D3874" s="3">
        <v>6</v>
      </c>
      <c r="E3874" s="3" t="s">
        <v>6660</v>
      </c>
      <c r="F3874" s="9">
        <v>45438.574978703677</v>
      </c>
      <c r="G3874" s="9">
        <v>45439.0144</v>
      </c>
      <c r="H3874" s="9">
        <v>45439.320117592564</v>
      </c>
      <c r="I3874" s="5" t="str">
        <f>IF(VLOOKUP(B3874, 'Customer Data'!B:C,2,FALSE)='Order Data per SKU'!E3874,"","Different")</f>
        <v/>
      </c>
      <c r="J3874" s="5">
        <f>VLOOKUP(C3874,'Warehouse Data'!A:G,7,FALSE)</f>
        <v>169.99</v>
      </c>
      <c r="K3874" s="5">
        <f t="shared" si="60"/>
        <v>1019.94</v>
      </c>
      <c r="L3874" s="15">
        <f>PRODUCT(VLOOKUP(C3874,'Warehouse Data'!A:H,8,FALSE),D3874)</f>
        <v>9.0591603513284973</v>
      </c>
    </row>
    <row r="3875" spans="1:12" x14ac:dyDescent="0.3">
      <c r="A3875" t="s">
        <v>9464</v>
      </c>
      <c r="B3875" t="s">
        <v>6959</v>
      </c>
      <c r="C3875" t="s">
        <v>3905</v>
      </c>
      <c r="D3875" s="3">
        <v>3</v>
      </c>
      <c r="E3875" s="3" t="s">
        <v>6665</v>
      </c>
      <c r="F3875" s="9">
        <v>45438.584978703679</v>
      </c>
      <c r="G3875" s="9">
        <v>45438.617599999998</v>
      </c>
      <c r="H3875" s="9">
        <v>45438.905117592571</v>
      </c>
      <c r="I3875" s="5" t="str">
        <f>IF(VLOOKUP(B3875, 'Customer Data'!B:C,2,FALSE)='Order Data per SKU'!E3875,"","Different")</f>
        <v/>
      </c>
      <c r="J3875" s="5">
        <f>VLOOKUP(C3875,'Warehouse Data'!A:G,7,FALSE)</f>
        <v>39.99</v>
      </c>
      <c r="K3875" s="5">
        <f t="shared" si="60"/>
        <v>119.97</v>
      </c>
      <c r="L3875" s="15">
        <f>PRODUCT(VLOOKUP(C3875,'Warehouse Data'!A:H,8,FALSE),D3875)</f>
        <v>60.017484990794117</v>
      </c>
    </row>
    <row r="3876" spans="1:12" x14ac:dyDescent="0.3">
      <c r="A3876" t="s">
        <v>9465</v>
      </c>
      <c r="B3876" t="s">
        <v>7093</v>
      </c>
      <c r="C3876" t="s">
        <v>4800</v>
      </c>
      <c r="D3876" s="3">
        <v>8</v>
      </c>
      <c r="E3876" s="3" t="s">
        <v>6648</v>
      </c>
      <c r="F3876" s="9">
        <v>45438.924978703675</v>
      </c>
      <c r="G3876" s="9">
        <v>45439.253799999999</v>
      </c>
      <c r="H3876" s="9">
        <v>45439.581228703675</v>
      </c>
      <c r="I3876" s="5" t="str">
        <f>IF(VLOOKUP(B3876, 'Customer Data'!B:C,2,FALSE)='Order Data per SKU'!E3876,"","Different")</f>
        <v>Different</v>
      </c>
      <c r="J3876" s="5">
        <f>VLOOKUP(C3876,'Warehouse Data'!A:G,7,FALSE)</f>
        <v>7.99</v>
      </c>
      <c r="K3876" s="5">
        <f t="shared" si="60"/>
        <v>63.92</v>
      </c>
      <c r="L3876" s="15">
        <f>PRODUCT(VLOOKUP(C3876,'Warehouse Data'!A:H,8,FALSE),D3876)</f>
        <v>20.067245294899632</v>
      </c>
    </row>
    <row r="3877" spans="1:12" x14ac:dyDescent="0.3">
      <c r="A3877" t="s">
        <v>9465</v>
      </c>
      <c r="B3877" t="s">
        <v>7093</v>
      </c>
      <c r="C3877" t="s">
        <v>3695</v>
      </c>
      <c r="D3877" s="3">
        <v>2</v>
      </c>
      <c r="E3877" s="3" t="s">
        <v>6648</v>
      </c>
      <c r="F3877" s="9">
        <v>45438.924978703675</v>
      </c>
      <c r="G3877" s="9">
        <v>45439.031300000002</v>
      </c>
      <c r="H3877" s="9">
        <v>45439.581228703675</v>
      </c>
      <c r="I3877" s="5" t="str">
        <f>IF(VLOOKUP(B3877, 'Customer Data'!B:C,2,FALSE)='Order Data per SKU'!E3877,"","Different")</f>
        <v>Different</v>
      </c>
      <c r="J3877" s="5">
        <f>VLOOKUP(C3877,'Warehouse Data'!A:G,7,FALSE)</f>
        <v>24.99</v>
      </c>
      <c r="K3877" s="5">
        <f t="shared" si="60"/>
        <v>49.98</v>
      </c>
      <c r="L3877" s="15">
        <f>PRODUCT(VLOOKUP(C3877,'Warehouse Data'!A:H,8,FALSE),D3877)</f>
        <v>10.009912013634956</v>
      </c>
    </row>
    <row r="3878" spans="1:12" x14ac:dyDescent="0.3">
      <c r="A3878" t="s">
        <v>9466</v>
      </c>
      <c r="B3878" t="s">
        <v>7079</v>
      </c>
      <c r="C3878" t="s">
        <v>3651</v>
      </c>
      <c r="D3878" s="3">
        <v>5</v>
      </c>
      <c r="E3878" s="3" t="s">
        <v>6653</v>
      </c>
      <c r="F3878" s="9">
        <v>45438.941978703675</v>
      </c>
      <c r="G3878" s="9">
        <v>45439.563800000004</v>
      </c>
      <c r="H3878" s="9">
        <v>45439.709339814784</v>
      </c>
      <c r="I3878" s="5" t="str">
        <f>IF(VLOOKUP(B3878, 'Customer Data'!B:C,2,FALSE)='Order Data per SKU'!E3878,"","Different")</f>
        <v/>
      </c>
      <c r="J3878" s="5">
        <f>VLOOKUP(C3878,'Warehouse Data'!A:G,7,FALSE)</f>
        <v>19.989999999999998</v>
      </c>
      <c r="K3878" s="5">
        <f t="shared" si="60"/>
        <v>99.949999999999989</v>
      </c>
      <c r="L3878" s="15">
        <f>PRODUCT(VLOOKUP(C3878,'Warehouse Data'!A:H,8,FALSE),D3878)</f>
        <v>22.530485889911425</v>
      </c>
    </row>
    <row r="3879" spans="1:12" x14ac:dyDescent="0.3">
      <c r="A3879" t="s">
        <v>9467</v>
      </c>
      <c r="B3879" t="s">
        <v>6833</v>
      </c>
      <c r="C3879" t="s">
        <v>4044</v>
      </c>
      <c r="D3879" s="3">
        <v>4</v>
      </c>
      <c r="E3879" s="3" t="s">
        <v>6654</v>
      </c>
      <c r="F3879" s="9">
        <v>45439.047978703675</v>
      </c>
      <c r="G3879" s="9">
        <v>45439.274299999997</v>
      </c>
      <c r="H3879" s="9">
        <v>45439.511867592562</v>
      </c>
      <c r="I3879" s="5" t="str">
        <f>IF(VLOOKUP(B3879, 'Customer Data'!B:C,2,FALSE)='Order Data per SKU'!E3879,"","Different")</f>
        <v/>
      </c>
      <c r="J3879" s="5">
        <f>VLOOKUP(C3879,'Warehouse Data'!A:G,7,FALSE)</f>
        <v>29.99</v>
      </c>
      <c r="K3879" s="5">
        <f t="shared" si="60"/>
        <v>119.96</v>
      </c>
      <c r="L3879" s="15">
        <f>PRODUCT(VLOOKUP(C3879,'Warehouse Data'!A:H,8,FALSE),D3879)</f>
        <v>0.82033474652958738</v>
      </c>
    </row>
    <row r="3880" spans="1:12" x14ac:dyDescent="0.3">
      <c r="A3880" t="s">
        <v>9467</v>
      </c>
      <c r="B3880" t="s">
        <v>6833</v>
      </c>
      <c r="C3880" t="s">
        <v>5568</v>
      </c>
      <c r="D3880" s="3">
        <v>6</v>
      </c>
      <c r="E3880" s="3" t="s">
        <v>6654</v>
      </c>
      <c r="F3880" s="9">
        <v>45439.047978703675</v>
      </c>
      <c r="G3880" s="9">
        <v>45439.279900000001</v>
      </c>
      <c r="H3880" s="9">
        <v>45439.511867592562</v>
      </c>
      <c r="I3880" s="5" t="str">
        <f>IF(VLOOKUP(B3880, 'Customer Data'!B:C,2,FALSE)='Order Data per SKU'!E3880,"","Different")</f>
        <v/>
      </c>
      <c r="J3880" s="5">
        <f>VLOOKUP(C3880,'Warehouse Data'!A:G,7,FALSE)</f>
        <v>59.99</v>
      </c>
      <c r="K3880" s="5">
        <f t="shared" si="60"/>
        <v>359.94</v>
      </c>
      <c r="L3880" s="15">
        <f>PRODUCT(VLOOKUP(C3880,'Warehouse Data'!A:H,8,FALSE),D3880)</f>
        <v>3.0548375911823968</v>
      </c>
    </row>
    <row r="3881" spans="1:12" x14ac:dyDescent="0.3">
      <c r="A3881" t="s">
        <v>9468</v>
      </c>
      <c r="B3881" t="s">
        <v>6741</v>
      </c>
      <c r="C3881" t="s">
        <v>3622</v>
      </c>
      <c r="D3881" s="3">
        <v>4</v>
      </c>
      <c r="E3881" s="3" t="s">
        <v>6643</v>
      </c>
      <c r="F3881" s="9">
        <v>45439.380978703673</v>
      </c>
      <c r="G3881" s="9">
        <v>45439.666100000002</v>
      </c>
      <c r="H3881" s="9">
        <v>45439.732367592565</v>
      </c>
      <c r="I3881" s="5" t="str">
        <f>IF(VLOOKUP(B3881, 'Customer Data'!B:C,2,FALSE)='Order Data per SKU'!E3881,"","Different")</f>
        <v/>
      </c>
      <c r="J3881" s="5">
        <f>VLOOKUP(C3881,'Warehouse Data'!A:G,7,FALSE)</f>
        <v>21.99</v>
      </c>
      <c r="K3881" s="5">
        <f t="shared" si="60"/>
        <v>87.96</v>
      </c>
      <c r="L3881" s="15">
        <f>PRODUCT(VLOOKUP(C3881,'Warehouse Data'!A:H,8,FALSE),D3881)</f>
        <v>20.019738831263268</v>
      </c>
    </row>
    <row r="3882" spans="1:12" x14ac:dyDescent="0.3">
      <c r="A3882" t="s">
        <v>9469</v>
      </c>
      <c r="B3882" t="s">
        <v>6980</v>
      </c>
      <c r="C3882" t="s">
        <v>4813</v>
      </c>
      <c r="D3882" s="3">
        <v>7</v>
      </c>
      <c r="E3882" s="3" t="s">
        <v>6650</v>
      </c>
      <c r="F3882" s="9">
        <v>45439.838978703672</v>
      </c>
      <c r="G3882" s="9">
        <v>45440.158000000003</v>
      </c>
      <c r="H3882" s="9">
        <v>45440.683423148119</v>
      </c>
      <c r="I3882" s="5" t="str">
        <f>IF(VLOOKUP(B3882, 'Customer Data'!B:C,2,FALSE)='Order Data per SKU'!E3882,"","Different")</f>
        <v>Different</v>
      </c>
      <c r="J3882" s="5">
        <f>VLOOKUP(C3882,'Warehouse Data'!A:G,7,FALSE)</f>
        <v>10.99</v>
      </c>
      <c r="K3882" s="5">
        <f t="shared" si="60"/>
        <v>76.930000000000007</v>
      </c>
      <c r="L3882" s="15">
        <f>PRODUCT(VLOOKUP(C3882,'Warehouse Data'!A:H,8,FALSE),D3882)</f>
        <v>210.03373222694776</v>
      </c>
    </row>
    <row r="3883" spans="1:12" x14ac:dyDescent="0.3">
      <c r="A3883" t="s">
        <v>9469</v>
      </c>
      <c r="B3883" t="s">
        <v>6980</v>
      </c>
      <c r="C3883" t="s">
        <v>4761</v>
      </c>
      <c r="D3883" s="3">
        <v>7</v>
      </c>
      <c r="E3883" s="3" t="s">
        <v>6650</v>
      </c>
      <c r="F3883" s="9">
        <v>45439.838978703672</v>
      </c>
      <c r="G3883" s="9">
        <v>45440.013200000001</v>
      </c>
      <c r="H3883" s="9">
        <v>45440.683423148119</v>
      </c>
      <c r="I3883" s="5" t="str">
        <f>IF(VLOOKUP(B3883, 'Customer Data'!B:C,2,FALSE)='Order Data per SKU'!E3883,"","Different")</f>
        <v>Different</v>
      </c>
      <c r="J3883" s="5">
        <f>VLOOKUP(C3883,'Warehouse Data'!A:G,7,FALSE)</f>
        <v>16.989999999999998</v>
      </c>
      <c r="K3883" s="5">
        <f t="shared" si="60"/>
        <v>118.92999999999999</v>
      </c>
      <c r="L3883" s="15">
        <f>PRODUCT(VLOOKUP(C3883,'Warehouse Data'!A:H,8,FALSE),D3883)</f>
        <v>1.4374645853314103</v>
      </c>
    </row>
    <row r="3884" spans="1:12" x14ac:dyDescent="0.3">
      <c r="A3884" t="s">
        <v>9470</v>
      </c>
      <c r="B3884" t="s">
        <v>7013</v>
      </c>
      <c r="C3884" t="s">
        <v>5366</v>
      </c>
      <c r="D3884" s="3">
        <v>8</v>
      </c>
      <c r="E3884" s="3" t="s">
        <v>6627</v>
      </c>
      <c r="F3884" s="9">
        <v>45440.00897870367</v>
      </c>
      <c r="G3884" s="9">
        <v>45440.037300000004</v>
      </c>
      <c r="H3884" s="9">
        <v>45440.835367592561</v>
      </c>
      <c r="I3884" s="5" t="str">
        <f>IF(VLOOKUP(B3884, 'Customer Data'!B:C,2,FALSE)='Order Data per SKU'!E3884,"","Different")</f>
        <v/>
      </c>
      <c r="J3884" s="5">
        <f>VLOOKUP(C3884,'Warehouse Data'!A:G,7,FALSE)</f>
        <v>18.989999999999998</v>
      </c>
      <c r="K3884" s="5">
        <f t="shared" si="60"/>
        <v>151.91999999999999</v>
      </c>
      <c r="L3884" s="15">
        <f>PRODUCT(VLOOKUP(C3884,'Warehouse Data'!A:H,8,FALSE),D3884)</f>
        <v>32.074021184515189</v>
      </c>
    </row>
    <row r="3885" spans="1:12" x14ac:dyDescent="0.3">
      <c r="A3885" t="s">
        <v>9471</v>
      </c>
      <c r="B3885" t="s">
        <v>7146</v>
      </c>
      <c r="C3885" t="s">
        <v>4385</v>
      </c>
      <c r="D3885" s="3">
        <v>2</v>
      </c>
      <c r="E3885" s="3" t="s">
        <v>6661</v>
      </c>
      <c r="F3885" s="9">
        <v>45440.29497870367</v>
      </c>
      <c r="G3885" s="9">
        <v>45440.339200000002</v>
      </c>
      <c r="H3885" s="9">
        <v>45440.462339814781</v>
      </c>
      <c r="I3885" s="5" t="str">
        <f>IF(VLOOKUP(B3885, 'Customer Data'!B:C,2,FALSE)='Order Data per SKU'!E3885,"","Different")</f>
        <v/>
      </c>
      <c r="J3885" s="5">
        <f>VLOOKUP(C3885,'Warehouse Data'!A:G,7,FALSE)</f>
        <v>39.99</v>
      </c>
      <c r="K3885" s="5">
        <f t="shared" si="60"/>
        <v>79.98</v>
      </c>
      <c r="L3885" s="15">
        <f>PRODUCT(VLOOKUP(C3885,'Warehouse Data'!A:H,8,FALSE),D3885)</f>
        <v>4.0066791280025704</v>
      </c>
    </row>
    <row r="3886" spans="1:12" x14ac:dyDescent="0.3">
      <c r="A3886" t="s">
        <v>9471</v>
      </c>
      <c r="B3886" t="s">
        <v>7146</v>
      </c>
      <c r="C3886" t="s">
        <v>4680</v>
      </c>
      <c r="D3886" s="3">
        <v>7</v>
      </c>
      <c r="E3886" s="3" t="s">
        <v>6661</v>
      </c>
      <c r="F3886" s="9">
        <v>45440.29497870367</v>
      </c>
      <c r="G3886" s="9">
        <v>45440.364999999998</v>
      </c>
      <c r="H3886" s="9">
        <v>45440.462339814781</v>
      </c>
      <c r="I3886" s="5" t="str">
        <f>IF(VLOOKUP(B3886, 'Customer Data'!B:C,2,FALSE)='Order Data per SKU'!E3886,"","Different")</f>
        <v/>
      </c>
      <c r="J3886" s="5">
        <f>VLOOKUP(C3886,'Warehouse Data'!A:G,7,FALSE)</f>
        <v>5.99</v>
      </c>
      <c r="K3886" s="5">
        <f t="shared" si="60"/>
        <v>41.93</v>
      </c>
      <c r="L3886" s="15">
        <f>PRODUCT(VLOOKUP(C3886,'Warehouse Data'!A:H,8,FALSE),D3886)</f>
        <v>84.060133928441743</v>
      </c>
    </row>
    <row r="3887" spans="1:12" x14ac:dyDescent="0.3">
      <c r="A3887" t="s">
        <v>9471</v>
      </c>
      <c r="B3887" t="s">
        <v>7146</v>
      </c>
      <c r="C3887" t="s">
        <v>5906</v>
      </c>
      <c r="D3887" s="3">
        <v>3</v>
      </c>
      <c r="E3887" s="3" t="s">
        <v>6661</v>
      </c>
      <c r="F3887" s="9">
        <v>45440.29497870367</v>
      </c>
      <c r="G3887" s="9">
        <v>45440.460299999999</v>
      </c>
      <c r="H3887" s="9">
        <v>45440.462339814781</v>
      </c>
      <c r="I3887" s="5" t="str">
        <f>IF(VLOOKUP(B3887, 'Customer Data'!B:C,2,FALSE)='Order Data per SKU'!E3887,"","Different")</f>
        <v/>
      </c>
      <c r="J3887" s="5">
        <f>VLOOKUP(C3887,'Warehouse Data'!A:G,7,FALSE)</f>
        <v>399.99</v>
      </c>
      <c r="K3887" s="5">
        <f t="shared" si="60"/>
        <v>1199.97</v>
      </c>
      <c r="L3887" s="15">
        <f>PRODUCT(VLOOKUP(C3887,'Warehouse Data'!A:H,8,FALSE),D3887)</f>
        <v>1.5118004633704227</v>
      </c>
    </row>
    <row r="3888" spans="1:12" x14ac:dyDescent="0.3">
      <c r="A3888" t="s">
        <v>9472</v>
      </c>
      <c r="B3888" t="s">
        <v>6971</v>
      </c>
      <c r="C3888" t="s">
        <v>3049</v>
      </c>
      <c r="D3888" s="3">
        <v>6</v>
      </c>
      <c r="E3888" s="3" t="s">
        <v>6656</v>
      </c>
      <c r="F3888" s="9">
        <v>45440.712978703668</v>
      </c>
      <c r="G3888" s="9">
        <v>45441.609799999998</v>
      </c>
      <c r="H3888" s="9">
        <v>45441.645617592556</v>
      </c>
      <c r="I3888" s="5" t="str">
        <f>IF(VLOOKUP(B3888, 'Customer Data'!B:C,2,FALSE)='Order Data per SKU'!E3888,"","Different")</f>
        <v/>
      </c>
      <c r="J3888" s="5">
        <f>VLOOKUP(C3888,'Warehouse Data'!A:G,7,FALSE)</f>
        <v>24.99</v>
      </c>
      <c r="K3888" s="5">
        <f t="shared" si="60"/>
        <v>149.94</v>
      </c>
      <c r="L3888" s="15">
        <f>PRODUCT(VLOOKUP(C3888,'Warehouse Data'!A:H,8,FALSE),D3888)</f>
        <v>120.04444623939366</v>
      </c>
    </row>
    <row r="3889" spans="1:12" x14ac:dyDescent="0.3">
      <c r="A3889" t="s">
        <v>9473</v>
      </c>
      <c r="B3889" t="s">
        <v>6788</v>
      </c>
      <c r="C3889" t="s">
        <v>3264</v>
      </c>
      <c r="D3889" s="3">
        <v>2</v>
      </c>
      <c r="E3889" s="3" t="s">
        <v>6664</v>
      </c>
      <c r="F3889" s="9">
        <v>45440.889978703672</v>
      </c>
      <c r="G3889" s="9">
        <v>45440.9257</v>
      </c>
      <c r="H3889" s="9">
        <v>45440.990673148117</v>
      </c>
      <c r="I3889" s="5" t="str">
        <f>IF(VLOOKUP(B3889, 'Customer Data'!B:C,2,FALSE)='Order Data per SKU'!E3889,"","Different")</f>
        <v/>
      </c>
      <c r="J3889" s="5">
        <f>VLOOKUP(C3889,'Warehouse Data'!A:G,7,FALSE)</f>
        <v>7.99</v>
      </c>
      <c r="K3889" s="5">
        <f t="shared" si="60"/>
        <v>15.98</v>
      </c>
      <c r="L3889" s="15">
        <f>PRODUCT(VLOOKUP(C3889,'Warehouse Data'!A:H,8,FALSE),D3889)</f>
        <v>16.012008607091264</v>
      </c>
    </row>
    <row r="3890" spans="1:12" x14ac:dyDescent="0.3">
      <c r="A3890" t="s">
        <v>9474</v>
      </c>
      <c r="B3890" t="s">
        <v>6977</v>
      </c>
      <c r="C3890" t="s">
        <v>3119</v>
      </c>
      <c r="D3890" s="3">
        <v>6</v>
      </c>
      <c r="E3890" s="3" t="s">
        <v>6645</v>
      </c>
      <c r="F3890" s="9">
        <v>45441.111978703673</v>
      </c>
      <c r="G3890" s="9">
        <v>45441.972300000001</v>
      </c>
      <c r="H3890" s="9">
        <v>45442.056423148118</v>
      </c>
      <c r="I3890" s="5" t="str">
        <f>IF(VLOOKUP(B3890, 'Customer Data'!B:C,2,FALSE)='Order Data per SKU'!E3890,"","Different")</f>
        <v/>
      </c>
      <c r="J3890" s="5">
        <f>VLOOKUP(C3890,'Warehouse Data'!A:G,7,FALSE)</f>
        <v>49.99</v>
      </c>
      <c r="K3890" s="5">
        <f t="shared" si="60"/>
        <v>299.94</v>
      </c>
      <c r="L3890" s="15">
        <f>PRODUCT(VLOOKUP(C3890,'Warehouse Data'!A:H,8,FALSE),D3890)</f>
        <v>1.8289212645482986</v>
      </c>
    </row>
    <row r="3891" spans="1:12" x14ac:dyDescent="0.3">
      <c r="A3891" t="s">
        <v>9475</v>
      </c>
      <c r="B3891" t="s">
        <v>6802</v>
      </c>
      <c r="C3891" t="s">
        <v>4177</v>
      </c>
      <c r="D3891" s="3">
        <v>1</v>
      </c>
      <c r="E3891" s="3" t="s">
        <v>6623</v>
      </c>
      <c r="F3891" s="9">
        <v>45441.546978703671</v>
      </c>
      <c r="G3891" s="9">
        <v>45441.815799999997</v>
      </c>
      <c r="H3891" s="9">
        <v>45442.453923148118</v>
      </c>
      <c r="I3891" s="5" t="str">
        <f>IF(VLOOKUP(B3891, 'Customer Data'!B:C,2,FALSE)='Order Data per SKU'!E3891,"","Different")</f>
        <v>Different</v>
      </c>
      <c r="J3891" s="5">
        <f>VLOOKUP(C3891,'Warehouse Data'!A:G,7,FALSE)</f>
        <v>59.99</v>
      </c>
      <c r="K3891" s="5">
        <f t="shared" si="60"/>
        <v>59.99</v>
      </c>
      <c r="L3891" s="15">
        <f>PRODUCT(VLOOKUP(C3891,'Warehouse Data'!A:H,8,FALSE),D3891)</f>
        <v>25.00192373768207</v>
      </c>
    </row>
    <row r="3892" spans="1:12" x14ac:dyDescent="0.3">
      <c r="A3892" t="s">
        <v>9475</v>
      </c>
      <c r="B3892" t="s">
        <v>6802</v>
      </c>
      <c r="C3892" t="s">
        <v>4712</v>
      </c>
      <c r="D3892" s="3">
        <v>3</v>
      </c>
      <c r="E3892" s="3" t="s">
        <v>6623</v>
      </c>
      <c r="F3892" s="9">
        <v>45441.546978703671</v>
      </c>
      <c r="G3892" s="9">
        <v>45442.3946</v>
      </c>
      <c r="H3892" s="9">
        <v>45442.453923148118</v>
      </c>
      <c r="I3892" s="5" t="str">
        <f>IF(VLOOKUP(B3892, 'Customer Data'!B:C,2,FALSE)='Order Data per SKU'!E3892,"","Different")</f>
        <v>Different</v>
      </c>
      <c r="J3892" s="5">
        <f>VLOOKUP(C3892,'Warehouse Data'!A:G,7,FALSE)</f>
        <v>10.99</v>
      </c>
      <c r="K3892" s="5">
        <f t="shared" si="60"/>
        <v>32.97</v>
      </c>
      <c r="L3892" s="15">
        <f>PRODUCT(VLOOKUP(C3892,'Warehouse Data'!A:H,8,FALSE),D3892)</f>
        <v>3.0084433635952523</v>
      </c>
    </row>
    <row r="3893" spans="1:12" x14ac:dyDescent="0.3">
      <c r="A3893" t="s">
        <v>9475</v>
      </c>
      <c r="B3893" t="s">
        <v>6802</v>
      </c>
      <c r="C3893" t="s">
        <v>4812</v>
      </c>
      <c r="D3893" s="3">
        <v>2</v>
      </c>
      <c r="E3893" s="3" t="s">
        <v>6623</v>
      </c>
      <c r="F3893" s="9">
        <v>45441.546978703671</v>
      </c>
      <c r="G3893" s="9">
        <v>45442.1538</v>
      </c>
      <c r="H3893" s="9">
        <v>45442.453923148118</v>
      </c>
      <c r="I3893" s="5" t="str">
        <f>IF(VLOOKUP(B3893, 'Customer Data'!B:C,2,FALSE)='Order Data per SKU'!E3893,"","Different")</f>
        <v>Different</v>
      </c>
      <c r="J3893" s="5">
        <f>VLOOKUP(C3893,'Warehouse Data'!A:G,7,FALSE)</f>
        <v>15.99</v>
      </c>
      <c r="K3893" s="5">
        <f t="shared" si="60"/>
        <v>31.98</v>
      </c>
      <c r="L3893" s="15">
        <f>PRODUCT(VLOOKUP(C3893,'Warehouse Data'!A:H,8,FALSE),D3893)</f>
        <v>1.0056858045239254</v>
      </c>
    </row>
    <row r="3894" spans="1:12" x14ac:dyDescent="0.3">
      <c r="A3894" t="s">
        <v>9476</v>
      </c>
      <c r="B3894" t="s">
        <v>7063</v>
      </c>
      <c r="C3894" t="s">
        <v>3073</v>
      </c>
      <c r="D3894" s="3">
        <v>2</v>
      </c>
      <c r="E3894" s="3" t="s">
        <v>6623</v>
      </c>
      <c r="F3894" s="9">
        <v>45441.63397870367</v>
      </c>
      <c r="G3894" s="9">
        <v>45441.894099999998</v>
      </c>
      <c r="H3894" s="9">
        <v>45441.91522870367</v>
      </c>
      <c r="I3894" s="5" t="str">
        <f>IF(VLOOKUP(B3894, 'Customer Data'!B:C,2,FALSE)='Order Data per SKU'!E3894,"","Different")</f>
        <v/>
      </c>
      <c r="J3894" s="5">
        <f>VLOOKUP(C3894,'Warehouse Data'!A:G,7,FALSE)</f>
        <v>4.99</v>
      </c>
      <c r="K3894" s="5">
        <f t="shared" si="60"/>
        <v>9.98</v>
      </c>
      <c r="L3894" s="15">
        <f>PRODUCT(VLOOKUP(C3894,'Warehouse Data'!A:H,8,FALSE),D3894)</f>
        <v>100.00096298532618</v>
      </c>
    </row>
    <row r="3895" spans="1:12" x14ac:dyDescent="0.3">
      <c r="A3895" t="s">
        <v>9477</v>
      </c>
      <c r="B3895" t="s">
        <v>7267</v>
      </c>
      <c r="C3895" t="s">
        <v>3041</v>
      </c>
      <c r="D3895" s="3">
        <v>2</v>
      </c>
      <c r="E3895" s="3" t="s">
        <v>6658</v>
      </c>
      <c r="F3895" s="9">
        <v>45442.046978703671</v>
      </c>
      <c r="G3895" s="9">
        <v>45442.201800000003</v>
      </c>
      <c r="H3895" s="9">
        <v>45442.202534259224</v>
      </c>
      <c r="I3895" s="5" t="str">
        <f>IF(VLOOKUP(B3895, 'Customer Data'!B:C,2,FALSE)='Order Data per SKU'!E3895,"","Different")</f>
        <v/>
      </c>
      <c r="J3895" s="5">
        <f>VLOOKUP(C3895,'Warehouse Data'!A:G,7,FALSE)</f>
        <v>47.99</v>
      </c>
      <c r="K3895" s="5">
        <f t="shared" si="60"/>
        <v>95.98</v>
      </c>
      <c r="L3895" s="15">
        <f>PRODUCT(VLOOKUP(C3895,'Warehouse Data'!A:H,8,FALSE),D3895)</f>
        <v>0.8061249473491966</v>
      </c>
    </row>
    <row r="3896" spans="1:12" x14ac:dyDescent="0.3">
      <c r="A3896" t="s">
        <v>9477</v>
      </c>
      <c r="B3896" t="s">
        <v>7267</v>
      </c>
      <c r="C3896" t="s">
        <v>3084</v>
      </c>
      <c r="D3896" s="3">
        <v>1</v>
      </c>
      <c r="E3896" s="3" t="s">
        <v>6658</v>
      </c>
      <c r="F3896" s="9">
        <v>45442.046978703671</v>
      </c>
      <c r="G3896" s="9">
        <v>45442.122600000002</v>
      </c>
      <c r="H3896" s="9">
        <v>45442.202534259224</v>
      </c>
      <c r="I3896" s="5" t="str">
        <f>IF(VLOOKUP(B3896, 'Customer Data'!B:C,2,FALSE)='Order Data per SKU'!E3896,"","Different")</f>
        <v/>
      </c>
      <c r="J3896" s="5">
        <f>VLOOKUP(C3896,'Warehouse Data'!A:G,7,FALSE)</f>
        <v>23.99</v>
      </c>
      <c r="K3896" s="5">
        <f t="shared" si="60"/>
        <v>23.99</v>
      </c>
      <c r="L3896" s="15">
        <f>PRODUCT(VLOOKUP(C3896,'Warehouse Data'!A:H,8,FALSE),D3896)</f>
        <v>0.20953049600522808</v>
      </c>
    </row>
    <row r="3897" spans="1:12" x14ac:dyDescent="0.3">
      <c r="A3897" t="s">
        <v>9477</v>
      </c>
      <c r="B3897" t="s">
        <v>7267</v>
      </c>
      <c r="C3897" t="s">
        <v>4127</v>
      </c>
      <c r="D3897" s="3">
        <v>4</v>
      </c>
      <c r="E3897" s="3" t="s">
        <v>6658</v>
      </c>
      <c r="F3897" s="9">
        <v>45442.046978703671</v>
      </c>
      <c r="G3897" s="9">
        <v>45442.1463</v>
      </c>
      <c r="H3897" s="9">
        <v>45442.202534259224</v>
      </c>
      <c r="I3897" s="5" t="str">
        <f>IF(VLOOKUP(B3897, 'Customer Data'!B:C,2,FALSE)='Order Data per SKU'!E3897,"","Different")</f>
        <v/>
      </c>
      <c r="J3897" s="5">
        <f>VLOOKUP(C3897,'Warehouse Data'!A:G,7,FALSE)</f>
        <v>49.99</v>
      </c>
      <c r="K3897" s="5">
        <f t="shared" si="60"/>
        <v>199.96</v>
      </c>
      <c r="L3897" s="15">
        <f>PRODUCT(VLOOKUP(C3897,'Warehouse Data'!A:H,8,FALSE),D3897)</f>
        <v>0.42124332171446827</v>
      </c>
    </row>
    <row r="3898" spans="1:12" x14ac:dyDescent="0.3">
      <c r="A3898" t="s">
        <v>9478</v>
      </c>
      <c r="B3898" t="s">
        <v>7084</v>
      </c>
      <c r="C3898" t="s">
        <v>4773</v>
      </c>
      <c r="D3898" s="3">
        <v>6</v>
      </c>
      <c r="E3898" s="3" t="s">
        <v>6643</v>
      </c>
      <c r="F3898" s="9">
        <v>45442.509978703674</v>
      </c>
      <c r="G3898" s="9">
        <v>45443.4375</v>
      </c>
      <c r="H3898" s="9">
        <v>45443.494700925898</v>
      </c>
      <c r="I3898" s="5" t="str">
        <f>IF(VLOOKUP(B3898, 'Customer Data'!B:C,2,FALSE)='Order Data per SKU'!E3898,"","Different")</f>
        <v/>
      </c>
      <c r="J3898" s="5">
        <f>VLOOKUP(C3898,'Warehouse Data'!A:G,7,FALSE)</f>
        <v>10.99</v>
      </c>
      <c r="K3898" s="5">
        <f t="shared" si="60"/>
        <v>65.94</v>
      </c>
      <c r="L3898" s="15">
        <f>PRODUCT(VLOOKUP(C3898,'Warehouse Data'!A:H,8,FALSE),D3898)</f>
        <v>6.0474011159074692</v>
      </c>
    </row>
    <row r="3899" spans="1:12" x14ac:dyDescent="0.3">
      <c r="A3899" t="s">
        <v>9479</v>
      </c>
      <c r="B3899" t="s">
        <v>7124</v>
      </c>
      <c r="C3899" t="s">
        <v>4163</v>
      </c>
      <c r="D3899" s="3">
        <v>6</v>
      </c>
      <c r="E3899" s="3" t="s">
        <v>6652</v>
      </c>
      <c r="F3899" s="9">
        <v>45442.874978703672</v>
      </c>
      <c r="G3899" s="9">
        <v>45443.08</v>
      </c>
      <c r="H3899" s="9">
        <v>45443.572895370336</v>
      </c>
      <c r="I3899" s="5" t="str">
        <f>IF(VLOOKUP(B3899, 'Customer Data'!B:C,2,FALSE)='Order Data per SKU'!E3899,"","Different")</f>
        <v/>
      </c>
      <c r="J3899" s="5">
        <f>VLOOKUP(C3899,'Warehouse Data'!A:G,7,FALSE)</f>
        <v>29.99</v>
      </c>
      <c r="K3899" s="5">
        <f t="shared" si="60"/>
        <v>179.94</v>
      </c>
      <c r="L3899" s="15">
        <f>PRODUCT(VLOOKUP(C3899,'Warehouse Data'!A:H,8,FALSE),D3899)</f>
        <v>3.0402235787130953</v>
      </c>
    </row>
    <row r="3900" spans="1:12" x14ac:dyDescent="0.3">
      <c r="A3900" t="s">
        <v>9479</v>
      </c>
      <c r="B3900" t="s">
        <v>7124</v>
      </c>
      <c r="C3900" t="s">
        <v>5595</v>
      </c>
      <c r="D3900" s="3">
        <v>4</v>
      </c>
      <c r="E3900" s="3" t="s">
        <v>6652</v>
      </c>
      <c r="F3900" s="9">
        <v>45442.874978703672</v>
      </c>
      <c r="G3900" s="9">
        <v>45443.004300000001</v>
      </c>
      <c r="H3900" s="9">
        <v>45443.572895370336</v>
      </c>
      <c r="I3900" s="5" t="str">
        <f>IF(VLOOKUP(B3900, 'Customer Data'!B:C,2,FALSE)='Order Data per SKU'!E3900,"","Different")</f>
        <v/>
      </c>
      <c r="J3900" s="5">
        <f>VLOOKUP(C3900,'Warehouse Data'!A:G,7,FALSE)</f>
        <v>199.99</v>
      </c>
      <c r="K3900" s="5">
        <f t="shared" si="60"/>
        <v>799.96</v>
      </c>
      <c r="L3900" s="15">
        <f>PRODUCT(VLOOKUP(C3900,'Warehouse Data'!A:H,8,FALSE),D3900)</f>
        <v>16.015310317844907</v>
      </c>
    </row>
    <row r="3901" spans="1:12" x14ac:dyDescent="0.3">
      <c r="A3901" t="s">
        <v>9480</v>
      </c>
      <c r="B3901" t="s">
        <v>7070</v>
      </c>
      <c r="C3901" t="s">
        <v>4225</v>
      </c>
      <c r="D3901" s="3">
        <v>6</v>
      </c>
      <c r="E3901" s="3" t="s">
        <v>6648</v>
      </c>
      <c r="F3901" s="9">
        <v>45443.207978703671</v>
      </c>
      <c r="G3901" s="9">
        <v>45443.265899999999</v>
      </c>
      <c r="H3901" s="9">
        <v>45443.27672870367</v>
      </c>
      <c r="I3901" s="5" t="str">
        <f>IF(VLOOKUP(B3901, 'Customer Data'!B:C,2,FALSE)='Order Data per SKU'!E3901,"","Different")</f>
        <v>Different</v>
      </c>
      <c r="J3901" s="5">
        <f>VLOOKUP(C3901,'Warehouse Data'!A:G,7,FALSE)</f>
        <v>24.99</v>
      </c>
      <c r="K3901" s="5">
        <f t="shared" si="60"/>
        <v>149.94</v>
      </c>
      <c r="L3901" s="15">
        <f>PRODUCT(VLOOKUP(C3901,'Warehouse Data'!A:H,8,FALSE),D3901)</f>
        <v>54.050387037497146</v>
      </c>
    </row>
    <row r="3902" spans="1:12" x14ac:dyDescent="0.3">
      <c r="A3902" t="s">
        <v>9481</v>
      </c>
      <c r="B3902" t="s">
        <v>7091</v>
      </c>
      <c r="C3902" t="s">
        <v>3897</v>
      </c>
      <c r="D3902" s="3">
        <v>8</v>
      </c>
      <c r="E3902" s="3" t="s">
        <v>6625</v>
      </c>
      <c r="F3902" s="9">
        <v>45443.25697870367</v>
      </c>
      <c r="G3902" s="9">
        <v>45443.332600000002</v>
      </c>
      <c r="H3902" s="9">
        <v>45443.622256481445</v>
      </c>
      <c r="I3902" s="5" t="str">
        <f>IF(VLOOKUP(B3902, 'Customer Data'!B:C,2,FALSE)='Order Data per SKU'!E3902,"","Different")</f>
        <v>Different</v>
      </c>
      <c r="J3902" s="5">
        <f>VLOOKUP(C3902,'Warehouse Data'!A:G,7,FALSE)</f>
        <v>54.99</v>
      </c>
      <c r="K3902" s="5">
        <f t="shared" si="60"/>
        <v>439.92</v>
      </c>
      <c r="L3902" s="15">
        <f>PRODUCT(VLOOKUP(C3902,'Warehouse Data'!A:H,8,FALSE),D3902)</f>
        <v>40.012592038148533</v>
      </c>
    </row>
    <row r="3903" spans="1:12" x14ac:dyDescent="0.3">
      <c r="A3903" t="s">
        <v>9482</v>
      </c>
      <c r="B3903" t="s">
        <v>6926</v>
      </c>
      <c r="C3903" t="s">
        <v>4449</v>
      </c>
      <c r="D3903" s="3">
        <v>5</v>
      </c>
      <c r="E3903" s="3" t="s">
        <v>6619</v>
      </c>
      <c r="F3903" s="9">
        <v>45443.657978703668</v>
      </c>
      <c r="G3903" s="9">
        <v>45444.243900000001</v>
      </c>
      <c r="H3903" s="9">
        <v>45444.487839814778</v>
      </c>
      <c r="I3903" s="5" t="str">
        <f>IF(VLOOKUP(B3903, 'Customer Data'!B:C,2,FALSE)='Order Data per SKU'!E3903,"","Different")</f>
        <v/>
      </c>
      <c r="J3903" s="5">
        <f>VLOOKUP(C3903,'Warehouse Data'!A:G,7,FALSE)</f>
        <v>24.99</v>
      </c>
      <c r="K3903" s="5">
        <f t="shared" si="60"/>
        <v>124.94999999999999</v>
      </c>
      <c r="L3903" s="15">
        <f>PRODUCT(VLOOKUP(C3903,'Warehouse Data'!A:H,8,FALSE),D3903)</f>
        <v>15.028115019062119</v>
      </c>
    </row>
    <row r="3904" spans="1:12" x14ac:dyDescent="0.3">
      <c r="A3904" t="s">
        <v>9483</v>
      </c>
      <c r="B3904" t="s">
        <v>6995</v>
      </c>
      <c r="C3904" t="s">
        <v>4503</v>
      </c>
      <c r="D3904" s="3">
        <v>2</v>
      </c>
      <c r="E3904" s="3" t="s">
        <v>6619</v>
      </c>
      <c r="F3904" s="9">
        <v>45443.806978703666</v>
      </c>
      <c r="G3904" s="9">
        <v>45443.809300000001</v>
      </c>
      <c r="H3904" s="9">
        <v>45444.079895370334</v>
      </c>
      <c r="I3904" s="5" t="str">
        <f>IF(VLOOKUP(B3904, 'Customer Data'!B:C,2,FALSE)='Order Data per SKU'!E3904,"","Different")</f>
        <v>Different</v>
      </c>
      <c r="J3904" s="5">
        <f>VLOOKUP(C3904,'Warehouse Data'!A:G,7,FALSE)</f>
        <v>12.99</v>
      </c>
      <c r="K3904" s="5">
        <f t="shared" si="60"/>
        <v>25.98</v>
      </c>
      <c r="L3904" s="15">
        <f>PRODUCT(VLOOKUP(C3904,'Warehouse Data'!A:H,8,FALSE),D3904)</f>
        <v>0.20242699464498429</v>
      </c>
    </row>
    <row r="3905" spans="1:12" x14ac:dyDescent="0.3">
      <c r="A3905" t="s">
        <v>9483</v>
      </c>
      <c r="B3905" t="s">
        <v>6995</v>
      </c>
      <c r="C3905" t="s">
        <v>4382</v>
      </c>
      <c r="D3905" s="3">
        <v>2</v>
      </c>
      <c r="E3905" s="3" t="s">
        <v>6619</v>
      </c>
      <c r="F3905" s="9">
        <v>45443.806978703666</v>
      </c>
      <c r="G3905" s="9">
        <v>45443.811199999996</v>
      </c>
      <c r="H3905" s="9">
        <v>45444.079895370334</v>
      </c>
      <c r="I3905" s="5" t="str">
        <f>IF(VLOOKUP(B3905, 'Customer Data'!B:C,2,FALSE)='Order Data per SKU'!E3905,"","Different")</f>
        <v>Different</v>
      </c>
      <c r="J3905" s="5">
        <f>VLOOKUP(C3905,'Warehouse Data'!A:G,7,FALSE)</f>
        <v>34.99</v>
      </c>
      <c r="K3905" s="5">
        <f t="shared" si="60"/>
        <v>69.98</v>
      </c>
      <c r="L3905" s="15">
        <f>PRODUCT(VLOOKUP(C3905,'Warehouse Data'!A:H,8,FALSE),D3905)</f>
        <v>0.2177614441580959</v>
      </c>
    </row>
    <row r="3906" spans="1:12" x14ac:dyDescent="0.3">
      <c r="A3906" t="s">
        <v>9484</v>
      </c>
      <c r="B3906" t="s">
        <v>6771</v>
      </c>
      <c r="C3906" t="s">
        <v>5488</v>
      </c>
      <c r="D3906" s="3">
        <v>5</v>
      </c>
      <c r="E3906" s="3" t="s">
        <v>6640</v>
      </c>
      <c r="F3906" s="9">
        <v>45444.187978703667</v>
      </c>
      <c r="G3906" s="9">
        <v>45444.3436</v>
      </c>
      <c r="H3906" s="9">
        <v>45444.656728703667</v>
      </c>
      <c r="I3906" s="5" t="str">
        <f>IF(VLOOKUP(B3906, 'Customer Data'!B:C,2,FALSE)='Order Data per SKU'!E3906,"","Different")</f>
        <v/>
      </c>
      <c r="J3906" s="5">
        <f>VLOOKUP(C3906,'Warehouse Data'!A:G,7,FALSE)</f>
        <v>31.99</v>
      </c>
      <c r="K3906" s="5">
        <f t="shared" si="60"/>
        <v>159.94999999999999</v>
      </c>
      <c r="L3906" s="15">
        <f>PRODUCT(VLOOKUP(C3906,'Warehouse Data'!A:H,8,FALSE),D3906)</f>
        <v>2.0078972751701492</v>
      </c>
    </row>
    <row r="3907" spans="1:12" x14ac:dyDescent="0.3">
      <c r="A3907" t="s">
        <v>9484</v>
      </c>
      <c r="B3907" t="s">
        <v>6771</v>
      </c>
      <c r="C3907" t="s">
        <v>4828</v>
      </c>
      <c r="D3907" s="3">
        <v>8</v>
      </c>
      <c r="E3907" s="3" t="s">
        <v>6640</v>
      </c>
      <c r="F3907" s="9">
        <v>45444.187978703667</v>
      </c>
      <c r="G3907" s="9">
        <v>45444.327499999999</v>
      </c>
      <c r="H3907" s="9">
        <v>45444.656728703667</v>
      </c>
      <c r="I3907" s="5" t="str">
        <f>IF(VLOOKUP(B3907, 'Customer Data'!B:C,2,FALSE)='Order Data per SKU'!E3907,"","Different")</f>
        <v/>
      </c>
      <c r="J3907" s="5">
        <f>VLOOKUP(C3907,'Warehouse Data'!A:G,7,FALSE)</f>
        <v>10.99</v>
      </c>
      <c r="K3907" s="5">
        <f t="shared" si="60"/>
        <v>87.92</v>
      </c>
      <c r="L3907" s="15">
        <f>PRODUCT(VLOOKUP(C3907,'Warehouse Data'!A:H,8,FALSE),D3907)</f>
        <v>80.038316019874401</v>
      </c>
    </row>
    <row r="3908" spans="1:12" x14ac:dyDescent="0.3">
      <c r="A3908" t="s">
        <v>9485</v>
      </c>
      <c r="B3908" t="s">
        <v>7029</v>
      </c>
      <c r="C3908" t="s">
        <v>5769</v>
      </c>
      <c r="D3908" s="3">
        <v>8</v>
      </c>
      <c r="E3908" s="3" t="s">
        <v>6653</v>
      </c>
      <c r="F3908" s="9">
        <v>45444.553978703669</v>
      </c>
      <c r="G3908" s="9">
        <v>45444.731599999999</v>
      </c>
      <c r="H3908" s="9">
        <v>45445.006062036999</v>
      </c>
      <c r="I3908" s="5" t="str">
        <f>IF(VLOOKUP(B3908, 'Customer Data'!B:C,2,FALSE)='Order Data per SKU'!E3908,"","Different")</f>
        <v/>
      </c>
      <c r="J3908" s="5">
        <f>VLOOKUP(C3908,'Warehouse Data'!A:G,7,FALSE)</f>
        <v>199.99</v>
      </c>
      <c r="K3908" s="5">
        <f t="shared" ref="K3908:K3971" si="61">J3908*D3908</f>
        <v>1599.92</v>
      </c>
      <c r="L3908" s="15">
        <f>PRODUCT(VLOOKUP(C3908,'Warehouse Data'!A:H,8,FALSE),D3908)</f>
        <v>248.06879061458878</v>
      </c>
    </row>
    <row r="3909" spans="1:12" x14ac:dyDescent="0.3">
      <c r="A3909" t="s">
        <v>9485</v>
      </c>
      <c r="B3909" t="s">
        <v>7029</v>
      </c>
      <c r="C3909" t="s">
        <v>5356</v>
      </c>
      <c r="D3909" s="3">
        <v>4</v>
      </c>
      <c r="E3909" s="3" t="s">
        <v>6653</v>
      </c>
      <c r="F3909" s="9">
        <v>45444.553978703669</v>
      </c>
      <c r="G3909" s="9">
        <v>45444.952700000002</v>
      </c>
      <c r="H3909" s="9">
        <v>45445.006062036999</v>
      </c>
      <c r="I3909" s="5" t="str">
        <f>IF(VLOOKUP(B3909, 'Customer Data'!B:C,2,FALSE)='Order Data per SKU'!E3909,"","Different")</f>
        <v/>
      </c>
      <c r="J3909" s="5">
        <f>VLOOKUP(C3909,'Warehouse Data'!A:G,7,FALSE)</f>
        <v>9.99</v>
      </c>
      <c r="K3909" s="5">
        <f t="shared" si="61"/>
        <v>39.96</v>
      </c>
      <c r="L3909" s="15">
        <f>PRODUCT(VLOOKUP(C3909,'Warehouse Data'!A:H,8,FALSE),D3909)</f>
        <v>2.0081284835602902</v>
      </c>
    </row>
    <row r="3910" spans="1:12" x14ac:dyDescent="0.3">
      <c r="A3910" t="s">
        <v>9486</v>
      </c>
      <c r="B3910" t="s">
        <v>6795</v>
      </c>
      <c r="C3910" t="s">
        <v>4695</v>
      </c>
      <c r="D3910" s="3">
        <v>5</v>
      </c>
      <c r="E3910" s="3" t="s">
        <v>6661</v>
      </c>
      <c r="F3910" s="9">
        <v>45444.979978703668</v>
      </c>
      <c r="G3910" s="9">
        <v>45445.008099999999</v>
      </c>
      <c r="H3910" s="9">
        <v>45445.070950925889</v>
      </c>
      <c r="I3910" s="5" t="str">
        <f>IF(VLOOKUP(B3910, 'Customer Data'!B:C,2,FALSE)='Order Data per SKU'!E3910,"","Different")</f>
        <v/>
      </c>
      <c r="J3910" s="5">
        <f>VLOOKUP(C3910,'Warehouse Data'!A:G,7,FALSE)</f>
        <v>14.99</v>
      </c>
      <c r="K3910" s="5">
        <f t="shared" si="61"/>
        <v>74.95</v>
      </c>
      <c r="L3910" s="15">
        <f>PRODUCT(VLOOKUP(C3910,'Warehouse Data'!A:H,8,FALSE),D3910)</f>
        <v>10.001777396194406</v>
      </c>
    </row>
    <row r="3911" spans="1:12" x14ac:dyDescent="0.3">
      <c r="A3911" t="s">
        <v>9486</v>
      </c>
      <c r="B3911" t="s">
        <v>6795</v>
      </c>
      <c r="C3911" t="s">
        <v>3041</v>
      </c>
      <c r="D3911" s="3">
        <v>4</v>
      </c>
      <c r="E3911" s="3" t="s">
        <v>6661</v>
      </c>
      <c r="F3911" s="9">
        <v>45444.979978703668</v>
      </c>
      <c r="G3911" s="9">
        <v>45445.049800000001</v>
      </c>
      <c r="H3911" s="9">
        <v>45445.070950925889</v>
      </c>
      <c r="I3911" s="5" t="str">
        <f>IF(VLOOKUP(B3911, 'Customer Data'!B:C,2,FALSE)='Order Data per SKU'!E3911,"","Different")</f>
        <v/>
      </c>
      <c r="J3911" s="5">
        <f>VLOOKUP(C3911,'Warehouse Data'!A:G,7,FALSE)</f>
        <v>47.99</v>
      </c>
      <c r="K3911" s="5">
        <f t="shared" si="61"/>
        <v>191.96</v>
      </c>
      <c r="L3911" s="15">
        <f>PRODUCT(VLOOKUP(C3911,'Warehouse Data'!A:H,8,FALSE),D3911)</f>
        <v>1.6122498946983932</v>
      </c>
    </row>
    <row r="3912" spans="1:12" x14ac:dyDescent="0.3">
      <c r="A3912" t="s">
        <v>9487</v>
      </c>
      <c r="B3912" t="s">
        <v>7150</v>
      </c>
      <c r="C3912" t="s">
        <v>4304</v>
      </c>
      <c r="D3912" s="3">
        <v>5</v>
      </c>
      <c r="E3912" s="3" t="s">
        <v>6651</v>
      </c>
      <c r="F3912" s="9">
        <v>45444.997978703665</v>
      </c>
      <c r="G3912" s="9">
        <v>45445.029000000002</v>
      </c>
      <c r="H3912" s="9">
        <v>45445.057006481446</v>
      </c>
      <c r="I3912" s="5" t="str">
        <f>IF(VLOOKUP(B3912, 'Customer Data'!B:C,2,FALSE)='Order Data per SKU'!E3912,"","Different")</f>
        <v/>
      </c>
      <c r="J3912" s="5">
        <f>VLOOKUP(C3912,'Warehouse Data'!A:G,7,FALSE)</f>
        <v>45.99</v>
      </c>
      <c r="K3912" s="5">
        <f t="shared" si="61"/>
        <v>229.95000000000002</v>
      </c>
      <c r="L3912" s="15">
        <f>PRODUCT(VLOOKUP(C3912,'Warehouse Data'!A:H,8,FALSE),D3912)</f>
        <v>120.03214873745462</v>
      </c>
    </row>
    <row r="3913" spans="1:12" x14ac:dyDescent="0.3">
      <c r="A3913" t="s">
        <v>9488</v>
      </c>
      <c r="B3913" t="s">
        <v>7252</v>
      </c>
      <c r="C3913" t="s">
        <v>3787</v>
      </c>
      <c r="D3913" s="3">
        <v>8</v>
      </c>
      <c r="E3913" s="3" t="s">
        <v>6653</v>
      </c>
      <c r="F3913" s="9">
        <v>45445.004978703662</v>
      </c>
      <c r="G3913" s="9">
        <v>45445.090400000001</v>
      </c>
      <c r="H3913" s="9">
        <v>45445.151506481438</v>
      </c>
      <c r="I3913" s="5" t="str">
        <f>IF(VLOOKUP(B3913, 'Customer Data'!B:C,2,FALSE)='Order Data per SKU'!E3913,"","Different")</f>
        <v/>
      </c>
      <c r="J3913" s="5">
        <f>VLOOKUP(C3913,'Warehouse Data'!A:G,7,FALSE)</f>
        <v>19.989999999999998</v>
      </c>
      <c r="K3913" s="5">
        <f t="shared" si="61"/>
        <v>159.91999999999999</v>
      </c>
      <c r="L3913" s="15">
        <f>PRODUCT(VLOOKUP(C3913,'Warehouse Data'!A:H,8,FALSE),D3913)</f>
        <v>0.82066535524040884</v>
      </c>
    </row>
    <row r="3914" spans="1:12" x14ac:dyDescent="0.3">
      <c r="A3914" t="s">
        <v>9488</v>
      </c>
      <c r="B3914" t="s">
        <v>7252</v>
      </c>
      <c r="C3914" t="s">
        <v>3836</v>
      </c>
      <c r="D3914" s="3">
        <v>4</v>
      </c>
      <c r="E3914" s="3" t="s">
        <v>6653</v>
      </c>
      <c r="F3914" s="9">
        <v>45445.004978703662</v>
      </c>
      <c r="G3914" s="9">
        <v>45445.045899999997</v>
      </c>
      <c r="H3914" s="9">
        <v>45445.151506481438</v>
      </c>
      <c r="I3914" s="5" t="str">
        <f>IF(VLOOKUP(B3914, 'Customer Data'!B:C,2,FALSE)='Order Data per SKU'!E3914,"","Different")</f>
        <v/>
      </c>
      <c r="J3914" s="5">
        <f>VLOOKUP(C3914,'Warehouse Data'!A:G,7,FALSE)</f>
        <v>79.989999999999995</v>
      </c>
      <c r="K3914" s="5">
        <f t="shared" si="61"/>
        <v>319.95999999999998</v>
      </c>
      <c r="L3914" s="15">
        <f>PRODUCT(VLOOKUP(C3914,'Warehouse Data'!A:H,8,FALSE),D3914)</f>
        <v>120.01456593213111</v>
      </c>
    </row>
    <row r="3915" spans="1:12" x14ac:dyDescent="0.3">
      <c r="A3915" t="s">
        <v>9489</v>
      </c>
      <c r="B3915" t="s">
        <v>6846</v>
      </c>
      <c r="C3915" t="s">
        <v>4492</v>
      </c>
      <c r="D3915" s="3">
        <v>5</v>
      </c>
      <c r="E3915" s="3" t="s">
        <v>6640</v>
      </c>
      <c r="F3915" s="9">
        <v>45445.294978703663</v>
      </c>
      <c r="G3915" s="9">
        <v>45445.605499999998</v>
      </c>
      <c r="H3915" s="9">
        <v>45445.859562036996</v>
      </c>
      <c r="I3915" s="5" t="str">
        <f>IF(VLOOKUP(B3915, 'Customer Data'!B:C,2,FALSE)='Order Data per SKU'!E3915,"","Different")</f>
        <v/>
      </c>
      <c r="J3915" s="5">
        <f>VLOOKUP(C3915,'Warehouse Data'!A:G,7,FALSE)</f>
        <v>18.989999999999998</v>
      </c>
      <c r="K3915" s="5">
        <f t="shared" si="61"/>
        <v>94.949999999999989</v>
      </c>
      <c r="L3915" s="15">
        <f>PRODUCT(VLOOKUP(C3915,'Warehouse Data'!A:H,8,FALSE),D3915)</f>
        <v>60.007956006765824</v>
      </c>
    </row>
    <row r="3916" spans="1:12" x14ac:dyDescent="0.3">
      <c r="A3916" t="s">
        <v>9489</v>
      </c>
      <c r="B3916" t="s">
        <v>6846</v>
      </c>
      <c r="C3916" t="s">
        <v>5913</v>
      </c>
      <c r="D3916" s="3">
        <v>7</v>
      </c>
      <c r="E3916" s="3" t="s">
        <v>6640</v>
      </c>
      <c r="F3916" s="9">
        <v>45445.294978703663</v>
      </c>
      <c r="G3916" s="9">
        <v>45445.830900000001</v>
      </c>
      <c r="H3916" s="9">
        <v>45445.859562036996</v>
      </c>
      <c r="I3916" s="5" t="str">
        <f>IF(VLOOKUP(B3916, 'Customer Data'!B:C,2,FALSE)='Order Data per SKU'!E3916,"","Different")</f>
        <v/>
      </c>
      <c r="J3916" s="5">
        <f>VLOOKUP(C3916,'Warehouse Data'!A:G,7,FALSE)</f>
        <v>19.989999999999998</v>
      </c>
      <c r="K3916" s="5">
        <f t="shared" si="61"/>
        <v>139.92999999999998</v>
      </c>
      <c r="L3916" s="15">
        <f>PRODUCT(VLOOKUP(C3916,'Warehouse Data'!A:H,8,FALSE),D3916)</f>
        <v>0.73831949282706255</v>
      </c>
    </row>
    <row r="3917" spans="1:12" x14ac:dyDescent="0.3">
      <c r="A3917" t="s">
        <v>9490</v>
      </c>
      <c r="B3917" t="s">
        <v>7158</v>
      </c>
      <c r="C3917" t="s">
        <v>4909</v>
      </c>
      <c r="D3917" s="3">
        <v>1</v>
      </c>
      <c r="E3917" s="3" t="s">
        <v>6623</v>
      </c>
      <c r="F3917" s="9">
        <v>45445.540978703662</v>
      </c>
      <c r="G3917" s="9">
        <v>45445.627200000003</v>
      </c>
      <c r="H3917" s="9">
        <v>45446.172923148108</v>
      </c>
      <c r="I3917" s="5" t="str">
        <f>IF(VLOOKUP(B3917, 'Customer Data'!B:C,2,FALSE)='Order Data per SKU'!E3917,"","Different")</f>
        <v/>
      </c>
      <c r="J3917" s="5">
        <f>VLOOKUP(C3917,'Warehouse Data'!A:G,7,FALSE)</f>
        <v>8.99</v>
      </c>
      <c r="K3917" s="5">
        <f t="shared" si="61"/>
        <v>8.99</v>
      </c>
      <c r="L3917" s="15">
        <f>PRODUCT(VLOOKUP(C3917,'Warehouse Data'!A:H,8,FALSE),D3917)</f>
        <v>0.50617325238112509</v>
      </c>
    </row>
    <row r="3918" spans="1:12" x14ac:dyDescent="0.3">
      <c r="A3918" t="s">
        <v>9491</v>
      </c>
      <c r="B3918" t="s">
        <v>6836</v>
      </c>
      <c r="C3918" t="s">
        <v>4056</v>
      </c>
      <c r="D3918" s="3">
        <v>2</v>
      </c>
      <c r="E3918" s="3" t="s">
        <v>6648</v>
      </c>
      <c r="F3918" s="9">
        <v>45445.710978703661</v>
      </c>
      <c r="G3918" s="9">
        <v>45446.1178</v>
      </c>
      <c r="H3918" s="9">
        <v>45446.129034259218</v>
      </c>
      <c r="I3918" s="5" t="str">
        <f>IF(VLOOKUP(B3918, 'Customer Data'!B:C,2,FALSE)='Order Data per SKU'!E3918,"","Different")</f>
        <v/>
      </c>
      <c r="J3918" s="5">
        <f>VLOOKUP(C3918,'Warehouse Data'!A:G,7,FALSE)</f>
        <v>14.99</v>
      </c>
      <c r="K3918" s="5">
        <f t="shared" si="61"/>
        <v>29.98</v>
      </c>
      <c r="L3918" s="15">
        <f>PRODUCT(VLOOKUP(C3918,'Warehouse Data'!A:H,8,FALSE),D3918)</f>
        <v>0.40284588667062815</v>
      </c>
    </row>
    <row r="3919" spans="1:12" x14ac:dyDescent="0.3">
      <c r="A3919" t="s">
        <v>9492</v>
      </c>
      <c r="B3919" t="s">
        <v>7174</v>
      </c>
      <c r="C3919" t="s">
        <v>5618</v>
      </c>
      <c r="D3919" s="3">
        <v>3</v>
      </c>
      <c r="E3919" s="3" t="s">
        <v>6640</v>
      </c>
      <c r="F3919" s="9">
        <v>45446.08197870366</v>
      </c>
      <c r="G3919" s="9">
        <v>45446.203999999998</v>
      </c>
      <c r="H3919" s="9">
        <v>45446.215312036991</v>
      </c>
      <c r="I3919" s="5" t="str">
        <f>IF(VLOOKUP(B3919, 'Customer Data'!B:C,2,FALSE)='Order Data per SKU'!E3919,"","Different")</f>
        <v/>
      </c>
      <c r="J3919" s="5">
        <f>VLOOKUP(C3919,'Warehouse Data'!A:G,7,FALSE)</f>
        <v>19.989999999999998</v>
      </c>
      <c r="K3919" s="5">
        <f t="shared" si="61"/>
        <v>59.97</v>
      </c>
      <c r="L3919" s="15">
        <f>PRODUCT(VLOOKUP(C3919,'Warehouse Data'!A:H,8,FALSE),D3919)</f>
        <v>1.202947154475978</v>
      </c>
    </row>
    <row r="3920" spans="1:12" x14ac:dyDescent="0.3">
      <c r="A3920" t="s">
        <v>9493</v>
      </c>
      <c r="B3920" t="s">
        <v>7001</v>
      </c>
      <c r="C3920" t="s">
        <v>5667</v>
      </c>
      <c r="D3920" s="3">
        <v>2</v>
      </c>
      <c r="E3920" s="3" t="s">
        <v>6627</v>
      </c>
      <c r="F3920" s="9">
        <v>45446.115978703659</v>
      </c>
      <c r="G3920" s="9">
        <v>45446.164900000003</v>
      </c>
      <c r="H3920" s="9">
        <v>45446.705562036994</v>
      </c>
      <c r="I3920" s="5" t="str">
        <f>IF(VLOOKUP(B3920, 'Customer Data'!B:C,2,FALSE)='Order Data per SKU'!E3920,"","Different")</f>
        <v/>
      </c>
      <c r="J3920" s="5">
        <f>VLOOKUP(C3920,'Warehouse Data'!A:G,7,FALSE)</f>
        <v>29.99</v>
      </c>
      <c r="K3920" s="5">
        <f t="shared" si="61"/>
        <v>59.98</v>
      </c>
      <c r="L3920" s="15">
        <f>PRODUCT(VLOOKUP(C3920,'Warehouse Data'!A:H,8,FALSE),D3920)</f>
        <v>6.0095175995508185</v>
      </c>
    </row>
    <row r="3921" spans="1:12" x14ac:dyDescent="0.3">
      <c r="A3921" t="s">
        <v>9493</v>
      </c>
      <c r="B3921" t="s">
        <v>7001</v>
      </c>
      <c r="C3921" t="s">
        <v>5749</v>
      </c>
      <c r="D3921" s="3">
        <v>5</v>
      </c>
      <c r="E3921" s="3" t="s">
        <v>6627</v>
      </c>
      <c r="F3921" s="9">
        <v>45446.115978703659</v>
      </c>
      <c r="G3921" s="9">
        <v>45446.353499999997</v>
      </c>
      <c r="H3921" s="9">
        <v>45446.705562036994</v>
      </c>
      <c r="I3921" s="5" t="str">
        <f>IF(VLOOKUP(B3921, 'Customer Data'!B:C,2,FALSE)='Order Data per SKU'!E3921,"","Different")</f>
        <v/>
      </c>
      <c r="J3921" s="5">
        <f>VLOOKUP(C3921,'Warehouse Data'!A:G,7,FALSE)</f>
        <v>159.99</v>
      </c>
      <c r="K3921" s="5">
        <f t="shared" si="61"/>
        <v>799.95</v>
      </c>
      <c r="L3921" s="15">
        <f>PRODUCT(VLOOKUP(C3921,'Warehouse Data'!A:H,8,FALSE),D3921)</f>
        <v>35.049381621686024</v>
      </c>
    </row>
    <row r="3922" spans="1:12" x14ac:dyDescent="0.3">
      <c r="A3922" t="s">
        <v>9494</v>
      </c>
      <c r="B3922" t="s">
        <v>6814</v>
      </c>
      <c r="C3922" t="s">
        <v>3015</v>
      </c>
      <c r="D3922" s="3">
        <v>3</v>
      </c>
      <c r="E3922" s="3" t="s">
        <v>6661</v>
      </c>
      <c r="F3922" s="9">
        <v>45446.25997870366</v>
      </c>
      <c r="G3922" s="9">
        <v>45446.366699999999</v>
      </c>
      <c r="H3922" s="9">
        <v>45446.698173148106</v>
      </c>
      <c r="I3922" s="5" t="str">
        <f>IF(VLOOKUP(B3922, 'Customer Data'!B:C,2,FALSE)='Order Data per SKU'!E3922,"","Different")</f>
        <v/>
      </c>
      <c r="J3922" s="5">
        <f>VLOOKUP(C3922,'Warehouse Data'!A:G,7,FALSE)</f>
        <v>16.989999999999998</v>
      </c>
      <c r="K3922" s="5">
        <f t="shared" si="61"/>
        <v>50.97</v>
      </c>
      <c r="L3922" s="15">
        <f>PRODUCT(VLOOKUP(C3922,'Warehouse Data'!A:H,8,FALSE),D3922)</f>
        <v>1.5095446466672715</v>
      </c>
    </row>
    <row r="3923" spans="1:12" x14ac:dyDescent="0.3">
      <c r="A3923" t="s">
        <v>9494</v>
      </c>
      <c r="B3923" t="s">
        <v>6814</v>
      </c>
      <c r="C3923" t="s">
        <v>4324</v>
      </c>
      <c r="D3923" s="3">
        <v>5</v>
      </c>
      <c r="E3923" s="3" t="s">
        <v>6661</v>
      </c>
      <c r="F3923" s="9">
        <v>45446.25997870366</v>
      </c>
      <c r="G3923" s="9">
        <v>45446.629099999998</v>
      </c>
      <c r="H3923" s="9">
        <v>45446.698173148106</v>
      </c>
      <c r="I3923" s="5" t="str">
        <f>IF(VLOOKUP(B3923, 'Customer Data'!B:C,2,FALSE)='Order Data per SKU'!E3923,"","Different")</f>
        <v/>
      </c>
      <c r="J3923" s="5">
        <f>VLOOKUP(C3923,'Warehouse Data'!A:G,7,FALSE)</f>
        <v>24.99</v>
      </c>
      <c r="K3923" s="5">
        <f t="shared" si="61"/>
        <v>124.94999999999999</v>
      </c>
      <c r="L3923" s="15">
        <f>PRODUCT(VLOOKUP(C3923,'Warehouse Data'!A:H,8,FALSE),D3923)</f>
        <v>0.50107709235495201</v>
      </c>
    </row>
    <row r="3924" spans="1:12" x14ac:dyDescent="0.3">
      <c r="A3924" t="s">
        <v>9495</v>
      </c>
      <c r="B3924" t="s">
        <v>7234</v>
      </c>
      <c r="C3924" t="s">
        <v>5406</v>
      </c>
      <c r="D3924" s="3">
        <v>7</v>
      </c>
      <c r="E3924" s="3" t="s">
        <v>6656</v>
      </c>
      <c r="F3924" s="9">
        <v>45446.460978703661</v>
      </c>
      <c r="G3924" s="9">
        <v>45446.887000000002</v>
      </c>
      <c r="H3924" s="9">
        <v>45447.085978703661</v>
      </c>
      <c r="I3924" s="5" t="str">
        <f>IF(VLOOKUP(B3924, 'Customer Data'!B:C,2,FALSE)='Order Data per SKU'!E3924,"","Different")</f>
        <v/>
      </c>
      <c r="J3924" s="5">
        <f>VLOOKUP(C3924,'Warehouse Data'!A:G,7,FALSE)</f>
        <v>18.989999999999998</v>
      </c>
      <c r="K3924" s="5">
        <f t="shared" si="61"/>
        <v>132.92999999999998</v>
      </c>
      <c r="L3924" s="15">
        <f>PRODUCT(VLOOKUP(C3924,'Warehouse Data'!A:H,8,FALSE),D3924)</f>
        <v>28.038823458090395</v>
      </c>
    </row>
    <row r="3925" spans="1:12" x14ac:dyDescent="0.3">
      <c r="A3925" t="s">
        <v>9496</v>
      </c>
      <c r="B3925" t="s">
        <v>6831</v>
      </c>
      <c r="C3925" t="s">
        <v>3759</v>
      </c>
      <c r="D3925" s="3">
        <v>5</v>
      </c>
      <c r="E3925" s="3" t="s">
        <v>6634</v>
      </c>
      <c r="F3925" s="9">
        <v>45446.813978703663</v>
      </c>
      <c r="G3925" s="9">
        <v>45446.986199999999</v>
      </c>
      <c r="H3925" s="9">
        <v>45447.51953425922</v>
      </c>
      <c r="I3925" s="5" t="str">
        <f>IF(VLOOKUP(B3925, 'Customer Data'!B:C,2,FALSE)='Order Data per SKU'!E3925,"","Different")</f>
        <v/>
      </c>
      <c r="J3925" s="5">
        <f>VLOOKUP(C3925,'Warehouse Data'!A:G,7,FALSE)</f>
        <v>12.99</v>
      </c>
      <c r="K3925" s="5">
        <f t="shared" si="61"/>
        <v>64.95</v>
      </c>
      <c r="L3925" s="15">
        <f>PRODUCT(VLOOKUP(C3925,'Warehouse Data'!A:H,8,FALSE),D3925)</f>
        <v>1.0322330826744079</v>
      </c>
    </row>
    <row r="3926" spans="1:12" x14ac:dyDescent="0.3">
      <c r="A3926" t="s">
        <v>9497</v>
      </c>
      <c r="B3926" t="s">
        <v>6772</v>
      </c>
      <c r="C3926" t="s">
        <v>3117</v>
      </c>
      <c r="D3926" s="3">
        <v>2</v>
      </c>
      <c r="E3926" s="3" t="s">
        <v>6658</v>
      </c>
      <c r="F3926" s="9">
        <v>45446.938978703663</v>
      </c>
      <c r="G3926" s="9">
        <v>45446.989399999999</v>
      </c>
      <c r="H3926" s="9">
        <v>45447.390367592554</v>
      </c>
      <c r="I3926" s="5" t="str">
        <f>IF(VLOOKUP(B3926, 'Customer Data'!B:C,2,FALSE)='Order Data per SKU'!E3926,"","Different")</f>
        <v/>
      </c>
      <c r="J3926" s="5">
        <f>VLOOKUP(C3926,'Warehouse Data'!A:G,7,FALSE)</f>
        <v>79.989999999999995</v>
      </c>
      <c r="K3926" s="5">
        <f t="shared" si="61"/>
        <v>159.97999999999999</v>
      </c>
      <c r="L3926" s="15">
        <f>PRODUCT(VLOOKUP(C3926,'Warehouse Data'!A:H,8,FALSE),D3926)</f>
        <v>1.0071758056151277</v>
      </c>
    </row>
    <row r="3927" spans="1:12" x14ac:dyDescent="0.3">
      <c r="A3927" t="s">
        <v>9497</v>
      </c>
      <c r="B3927" t="s">
        <v>6772</v>
      </c>
      <c r="C3927" t="s">
        <v>4587</v>
      </c>
      <c r="D3927" s="3">
        <v>9</v>
      </c>
      <c r="E3927" s="3" t="s">
        <v>6658</v>
      </c>
      <c r="F3927" s="9">
        <v>45446.938978703663</v>
      </c>
      <c r="G3927" s="9">
        <v>45446.988499999999</v>
      </c>
      <c r="H3927" s="9">
        <v>45447.390367592554</v>
      </c>
      <c r="I3927" s="5" t="str">
        <f>IF(VLOOKUP(B3927, 'Customer Data'!B:C,2,FALSE)='Order Data per SKU'!E3927,"","Different")</f>
        <v/>
      </c>
      <c r="J3927" s="5">
        <f>VLOOKUP(C3927,'Warehouse Data'!A:G,7,FALSE)</f>
        <v>14.99</v>
      </c>
      <c r="K3927" s="5">
        <f t="shared" si="61"/>
        <v>134.91</v>
      </c>
      <c r="L3927" s="15">
        <f>PRODUCT(VLOOKUP(C3927,'Warehouse Data'!A:H,8,FALSE),D3927)</f>
        <v>27.021758134262001</v>
      </c>
    </row>
    <row r="3928" spans="1:12" x14ac:dyDescent="0.3">
      <c r="A3928" t="s">
        <v>9498</v>
      </c>
      <c r="B3928" t="s">
        <v>6857</v>
      </c>
      <c r="C3928" t="s">
        <v>4302</v>
      </c>
      <c r="D3928" s="3">
        <v>6</v>
      </c>
      <c r="E3928" s="3" t="s">
        <v>6623</v>
      </c>
      <c r="F3928" s="9">
        <v>45447.27897870366</v>
      </c>
      <c r="G3928" s="9">
        <v>45447.399599999997</v>
      </c>
      <c r="H3928" s="9">
        <v>45448.240089814768</v>
      </c>
      <c r="I3928" s="5" t="str">
        <f>IF(VLOOKUP(B3928, 'Customer Data'!B:C,2,FALSE)='Order Data per SKU'!E3928,"","Different")</f>
        <v/>
      </c>
      <c r="J3928" s="5">
        <f>VLOOKUP(C3928,'Warehouse Data'!A:G,7,FALSE)</f>
        <v>29.99</v>
      </c>
      <c r="K3928" s="5">
        <f t="shared" si="61"/>
        <v>179.94</v>
      </c>
      <c r="L3928" s="15">
        <f>PRODUCT(VLOOKUP(C3928,'Warehouse Data'!A:H,8,FALSE),D3928)</f>
        <v>6.0537147403865168</v>
      </c>
    </row>
    <row r="3929" spans="1:12" x14ac:dyDescent="0.3">
      <c r="A3929" t="s">
        <v>9498</v>
      </c>
      <c r="B3929" t="s">
        <v>6857</v>
      </c>
      <c r="C3929" t="s">
        <v>5003</v>
      </c>
      <c r="D3929" s="3">
        <v>3</v>
      </c>
      <c r="E3929" s="3" t="s">
        <v>6623</v>
      </c>
      <c r="F3929" s="9">
        <v>45447.27897870366</v>
      </c>
      <c r="G3929" s="9">
        <v>45447.772599999997</v>
      </c>
      <c r="H3929" s="9">
        <v>45448.240089814768</v>
      </c>
      <c r="I3929" s="5" t="str">
        <f>IF(VLOOKUP(B3929, 'Customer Data'!B:C,2,FALSE)='Order Data per SKU'!E3929,"","Different")</f>
        <v/>
      </c>
      <c r="J3929" s="5">
        <f>VLOOKUP(C3929,'Warehouse Data'!A:G,7,FALSE)</f>
        <v>12.99</v>
      </c>
      <c r="K3929" s="5">
        <f t="shared" si="61"/>
        <v>38.97</v>
      </c>
      <c r="L3929" s="15">
        <f>PRODUCT(VLOOKUP(C3929,'Warehouse Data'!A:H,8,FALSE),D3929)</f>
        <v>33.016599411442655</v>
      </c>
    </row>
    <row r="3930" spans="1:12" x14ac:dyDescent="0.3">
      <c r="A3930" t="s">
        <v>9498</v>
      </c>
      <c r="B3930" t="s">
        <v>6857</v>
      </c>
      <c r="C3930" t="s">
        <v>3702</v>
      </c>
      <c r="D3930" s="3">
        <v>4</v>
      </c>
      <c r="E3930" s="3" t="s">
        <v>6623</v>
      </c>
      <c r="F3930" s="9">
        <v>45447.27897870366</v>
      </c>
      <c r="G3930" s="9">
        <v>45447.952100000002</v>
      </c>
      <c r="H3930" s="9">
        <v>45448.240089814768</v>
      </c>
      <c r="I3930" s="5" t="str">
        <f>IF(VLOOKUP(B3930, 'Customer Data'!B:C,2,FALSE)='Order Data per SKU'!E3930,"","Different")</f>
        <v/>
      </c>
      <c r="J3930" s="5">
        <f>VLOOKUP(C3930,'Warehouse Data'!A:G,7,FALSE)</f>
        <v>34.99</v>
      </c>
      <c r="K3930" s="5">
        <f t="shared" si="61"/>
        <v>139.96</v>
      </c>
      <c r="L3930" s="15">
        <f>PRODUCT(VLOOKUP(C3930,'Warehouse Data'!A:H,8,FALSE),D3930)</f>
        <v>12.004810270295499</v>
      </c>
    </row>
    <row r="3931" spans="1:12" x14ac:dyDescent="0.3">
      <c r="A3931" t="s">
        <v>9498</v>
      </c>
      <c r="B3931" t="s">
        <v>6857</v>
      </c>
      <c r="C3931" t="s">
        <v>3721</v>
      </c>
      <c r="D3931" s="3">
        <v>4</v>
      </c>
      <c r="E3931" s="3" t="s">
        <v>6623</v>
      </c>
      <c r="F3931" s="9">
        <v>45447.27897870366</v>
      </c>
      <c r="G3931" s="9">
        <v>45447.728199999998</v>
      </c>
      <c r="H3931" s="9">
        <v>45448.240089814768</v>
      </c>
      <c r="I3931" s="5" t="str">
        <f>IF(VLOOKUP(B3931, 'Customer Data'!B:C,2,FALSE)='Order Data per SKU'!E3931,"","Different")</f>
        <v/>
      </c>
      <c r="J3931" s="5">
        <f>VLOOKUP(C3931,'Warehouse Data'!A:G,7,FALSE)</f>
        <v>9.99</v>
      </c>
      <c r="K3931" s="5">
        <f t="shared" si="61"/>
        <v>39.96</v>
      </c>
      <c r="L3931" s="15">
        <f>PRODUCT(VLOOKUP(C3931,'Warehouse Data'!A:H,8,FALSE),D3931)</f>
        <v>20.012790030595209</v>
      </c>
    </row>
    <row r="3932" spans="1:12" x14ac:dyDescent="0.3">
      <c r="A3932" t="s">
        <v>9499</v>
      </c>
      <c r="B3932" t="s">
        <v>7263</v>
      </c>
      <c r="C3932" t="s">
        <v>5123</v>
      </c>
      <c r="D3932" s="3">
        <v>4</v>
      </c>
      <c r="E3932" s="3" t="s">
        <v>6623</v>
      </c>
      <c r="F3932" s="9">
        <v>45447.373978703661</v>
      </c>
      <c r="G3932" s="9">
        <v>45447.612200000003</v>
      </c>
      <c r="H3932" s="9">
        <v>45448.09897870366</v>
      </c>
      <c r="I3932" s="5" t="str">
        <f>IF(VLOOKUP(B3932, 'Customer Data'!B:C,2,FALSE)='Order Data per SKU'!E3932,"","Different")</f>
        <v>Different</v>
      </c>
      <c r="J3932" s="5">
        <f>VLOOKUP(C3932,'Warehouse Data'!A:G,7,FALSE)</f>
        <v>28.99</v>
      </c>
      <c r="K3932" s="5">
        <f t="shared" si="61"/>
        <v>115.96</v>
      </c>
      <c r="L3932" s="15">
        <f>PRODUCT(VLOOKUP(C3932,'Warehouse Data'!A:H,8,FALSE),D3932)</f>
        <v>2.0383009098826994</v>
      </c>
    </row>
    <row r="3933" spans="1:12" x14ac:dyDescent="0.3">
      <c r="A3933" t="s">
        <v>9499</v>
      </c>
      <c r="B3933" t="s">
        <v>7263</v>
      </c>
      <c r="C3933" t="s">
        <v>4694</v>
      </c>
      <c r="D3933" s="3">
        <v>4</v>
      </c>
      <c r="E3933" s="3" t="s">
        <v>6623</v>
      </c>
      <c r="F3933" s="9">
        <v>45447.373978703661</v>
      </c>
      <c r="G3933" s="9">
        <v>45448.020199999999</v>
      </c>
      <c r="H3933" s="9">
        <v>45448.09897870366</v>
      </c>
      <c r="I3933" s="5" t="str">
        <f>IF(VLOOKUP(B3933, 'Customer Data'!B:C,2,FALSE)='Order Data per SKU'!E3933,"","Different")</f>
        <v>Different</v>
      </c>
      <c r="J3933" s="5">
        <f>VLOOKUP(C3933,'Warehouse Data'!A:G,7,FALSE)</f>
        <v>8.99</v>
      </c>
      <c r="K3933" s="5">
        <f t="shared" si="61"/>
        <v>35.96</v>
      </c>
      <c r="L3933" s="15">
        <f>PRODUCT(VLOOKUP(C3933,'Warehouse Data'!A:H,8,FALSE),D3933)</f>
        <v>12.028552763862516</v>
      </c>
    </row>
    <row r="3934" spans="1:12" x14ac:dyDescent="0.3">
      <c r="A3934" t="s">
        <v>9500</v>
      </c>
      <c r="B3934" t="s">
        <v>7114</v>
      </c>
      <c r="C3934" t="s">
        <v>5257</v>
      </c>
      <c r="D3934" s="3">
        <v>7</v>
      </c>
      <c r="E3934" s="3" t="s">
        <v>6663</v>
      </c>
      <c r="F3934" s="9">
        <v>45447.508978703663</v>
      </c>
      <c r="G3934" s="9">
        <v>45447.606</v>
      </c>
      <c r="H3934" s="9">
        <v>45448.060367592552</v>
      </c>
      <c r="I3934" s="5" t="str">
        <f>IF(VLOOKUP(B3934, 'Customer Data'!B:C,2,FALSE)='Order Data per SKU'!E3934,"","Different")</f>
        <v/>
      </c>
      <c r="J3934" s="5">
        <f>VLOOKUP(C3934,'Warehouse Data'!A:G,7,FALSE)</f>
        <v>21.99</v>
      </c>
      <c r="K3934" s="5">
        <f t="shared" si="61"/>
        <v>153.92999999999998</v>
      </c>
      <c r="L3934" s="15">
        <f>PRODUCT(VLOOKUP(C3934,'Warehouse Data'!A:H,8,FALSE),D3934)</f>
        <v>7.0646731752408414</v>
      </c>
    </row>
    <row r="3935" spans="1:12" x14ac:dyDescent="0.3">
      <c r="A3935" t="s">
        <v>9500</v>
      </c>
      <c r="B3935" t="s">
        <v>7114</v>
      </c>
      <c r="C3935" t="s">
        <v>4184</v>
      </c>
      <c r="D3935" s="3">
        <v>6</v>
      </c>
      <c r="E3935" s="3" t="s">
        <v>6663</v>
      </c>
      <c r="F3935" s="9">
        <v>45447.508978703663</v>
      </c>
      <c r="G3935" s="9">
        <v>45447.632799999999</v>
      </c>
      <c r="H3935" s="9">
        <v>45448.060367592552</v>
      </c>
      <c r="I3935" s="5" t="str">
        <f>IF(VLOOKUP(B3935, 'Customer Data'!B:C,2,FALSE)='Order Data per SKU'!E3935,"","Different")</f>
        <v/>
      </c>
      <c r="J3935" s="5">
        <f>VLOOKUP(C3935,'Warehouse Data'!A:G,7,FALSE)</f>
        <v>34.99</v>
      </c>
      <c r="K3935" s="5">
        <f t="shared" si="61"/>
        <v>209.94</v>
      </c>
      <c r="L3935" s="15">
        <f>PRODUCT(VLOOKUP(C3935,'Warehouse Data'!A:H,8,FALSE),D3935)</f>
        <v>3.6351392085352425</v>
      </c>
    </row>
    <row r="3936" spans="1:12" x14ac:dyDescent="0.3">
      <c r="A3936" t="s">
        <v>9501</v>
      </c>
      <c r="B3936" t="s">
        <v>7057</v>
      </c>
      <c r="C3936" t="s">
        <v>4065</v>
      </c>
      <c r="D3936" s="3">
        <v>7</v>
      </c>
      <c r="E3936" s="3" t="s">
        <v>6623</v>
      </c>
      <c r="F3936" s="9">
        <v>45447.721978703667</v>
      </c>
      <c r="G3936" s="9">
        <v>45448.344899999996</v>
      </c>
      <c r="H3936" s="9">
        <v>45448.578228703664</v>
      </c>
      <c r="I3936" s="5" t="str">
        <f>IF(VLOOKUP(B3936, 'Customer Data'!B:C,2,FALSE)='Order Data per SKU'!E3936,"","Different")</f>
        <v/>
      </c>
      <c r="J3936" s="5">
        <f>VLOOKUP(C3936,'Warehouse Data'!A:G,7,FALSE)</f>
        <v>34.99</v>
      </c>
      <c r="K3936" s="5">
        <f t="shared" si="61"/>
        <v>244.93</v>
      </c>
      <c r="L3936" s="15">
        <f>PRODUCT(VLOOKUP(C3936,'Warehouse Data'!A:H,8,FALSE),D3936)</f>
        <v>14.045654174972832</v>
      </c>
    </row>
    <row r="3937" spans="1:12" x14ac:dyDescent="0.3">
      <c r="A3937" t="s">
        <v>9502</v>
      </c>
      <c r="B3937" t="s">
        <v>6836</v>
      </c>
      <c r="C3937" t="s">
        <v>4199</v>
      </c>
      <c r="D3937" s="3">
        <v>6</v>
      </c>
      <c r="E3937" s="3" t="s">
        <v>6648</v>
      </c>
      <c r="F3937" s="9">
        <v>45448.123978703668</v>
      </c>
      <c r="G3937" s="9">
        <v>45448.607600000003</v>
      </c>
      <c r="H3937" s="9">
        <v>45448.795506481445</v>
      </c>
      <c r="I3937" s="5" t="str">
        <f>IF(VLOOKUP(B3937, 'Customer Data'!B:C,2,FALSE)='Order Data per SKU'!E3937,"","Different")</f>
        <v/>
      </c>
      <c r="J3937" s="5">
        <f>VLOOKUP(C3937,'Warehouse Data'!A:G,7,FALSE)</f>
        <v>24.99</v>
      </c>
      <c r="K3937" s="5">
        <f t="shared" si="61"/>
        <v>149.94</v>
      </c>
      <c r="L3937" s="15">
        <f>PRODUCT(VLOOKUP(C3937,'Warehouse Data'!A:H,8,FALSE),D3937)</f>
        <v>150.04444576805233</v>
      </c>
    </row>
    <row r="3938" spans="1:12" x14ac:dyDescent="0.3">
      <c r="A3938" t="s">
        <v>9503</v>
      </c>
      <c r="B3938" t="s">
        <v>7259</v>
      </c>
      <c r="C3938" t="s">
        <v>3303</v>
      </c>
      <c r="D3938" s="3">
        <v>4</v>
      </c>
      <c r="E3938" s="3" t="s">
        <v>6621</v>
      </c>
      <c r="F3938" s="9">
        <v>45448.166978703666</v>
      </c>
      <c r="G3938" s="9">
        <v>45448.514199999998</v>
      </c>
      <c r="H3938" s="9">
        <v>45449.102395370333</v>
      </c>
      <c r="I3938" s="5" t="str">
        <f>IF(VLOOKUP(B3938, 'Customer Data'!B:C,2,FALSE)='Order Data per SKU'!E3938,"","Different")</f>
        <v>Different</v>
      </c>
      <c r="J3938" s="5">
        <f>VLOOKUP(C3938,'Warehouse Data'!A:G,7,FALSE)</f>
        <v>42.99</v>
      </c>
      <c r="K3938" s="5">
        <f t="shared" si="61"/>
        <v>171.96</v>
      </c>
      <c r="L3938" s="15">
        <f>PRODUCT(VLOOKUP(C3938,'Warehouse Data'!A:H,8,FALSE),D3938)</f>
        <v>2.0336612706437127</v>
      </c>
    </row>
    <row r="3939" spans="1:12" x14ac:dyDescent="0.3">
      <c r="A3939" t="s">
        <v>9504</v>
      </c>
      <c r="B3939" t="s">
        <v>7050</v>
      </c>
      <c r="C3939" t="s">
        <v>5620</v>
      </c>
      <c r="D3939" s="3">
        <v>6</v>
      </c>
      <c r="E3939" s="3" t="s">
        <v>6631</v>
      </c>
      <c r="F3939" s="9">
        <v>45448.481978703669</v>
      </c>
      <c r="G3939" s="9">
        <v>45449.051200000002</v>
      </c>
      <c r="H3939" s="9">
        <v>45449.084062037</v>
      </c>
      <c r="I3939" s="5" t="str">
        <f>IF(VLOOKUP(B3939, 'Customer Data'!B:C,2,FALSE)='Order Data per SKU'!E3939,"","Different")</f>
        <v/>
      </c>
      <c r="J3939" s="5">
        <f>VLOOKUP(C3939,'Warehouse Data'!A:G,7,FALSE)</f>
        <v>9.99</v>
      </c>
      <c r="K3939" s="5">
        <f t="shared" si="61"/>
        <v>59.94</v>
      </c>
      <c r="L3939" s="15">
        <f>PRODUCT(VLOOKUP(C3939,'Warehouse Data'!A:H,8,FALSE),D3939)</f>
        <v>4.502275841741171</v>
      </c>
    </row>
    <row r="3940" spans="1:12" x14ac:dyDescent="0.3">
      <c r="A3940" t="s">
        <v>9504</v>
      </c>
      <c r="B3940" t="s">
        <v>7050</v>
      </c>
      <c r="C3940" t="s">
        <v>3493</v>
      </c>
      <c r="D3940" s="3">
        <v>3</v>
      </c>
      <c r="E3940" s="3" t="s">
        <v>6631</v>
      </c>
      <c r="F3940" s="9">
        <v>45448.481978703669</v>
      </c>
      <c r="G3940" s="9">
        <v>45448.698299999996</v>
      </c>
      <c r="H3940" s="9">
        <v>45449.084062037</v>
      </c>
      <c r="I3940" s="5" t="str">
        <f>IF(VLOOKUP(B3940, 'Customer Data'!B:C,2,FALSE)='Order Data per SKU'!E3940,"","Different")</f>
        <v/>
      </c>
      <c r="J3940" s="5">
        <f>VLOOKUP(C3940,'Warehouse Data'!A:G,7,FALSE)</f>
        <v>9.99</v>
      </c>
      <c r="K3940" s="5">
        <f t="shared" si="61"/>
        <v>29.97</v>
      </c>
      <c r="L3940" s="15">
        <f>PRODUCT(VLOOKUP(C3940,'Warehouse Data'!A:H,8,FALSE),D3940)</f>
        <v>66.021817834564743</v>
      </c>
    </row>
    <row r="3941" spans="1:12" x14ac:dyDescent="0.3">
      <c r="A3941" t="s">
        <v>9504</v>
      </c>
      <c r="B3941" t="s">
        <v>7050</v>
      </c>
      <c r="C3941" t="s">
        <v>3805</v>
      </c>
      <c r="D3941" s="3">
        <v>4</v>
      </c>
      <c r="E3941" s="3" t="s">
        <v>6631</v>
      </c>
      <c r="F3941" s="9">
        <v>45448.481978703669</v>
      </c>
      <c r="G3941" s="9">
        <v>45449.049599999998</v>
      </c>
      <c r="H3941" s="9">
        <v>45449.084062037</v>
      </c>
      <c r="I3941" s="5" t="str">
        <f>IF(VLOOKUP(B3941, 'Customer Data'!B:C,2,FALSE)='Order Data per SKU'!E3941,"","Different")</f>
        <v/>
      </c>
      <c r="J3941" s="5">
        <f>VLOOKUP(C3941,'Warehouse Data'!A:G,7,FALSE)</f>
        <v>22.99</v>
      </c>
      <c r="K3941" s="5">
        <f t="shared" si="61"/>
        <v>91.96</v>
      </c>
      <c r="L3941" s="15">
        <f>PRODUCT(VLOOKUP(C3941,'Warehouse Data'!A:H,8,FALSE),D3941)</f>
        <v>0.40340058590312633</v>
      </c>
    </row>
    <row r="3942" spans="1:12" x14ac:dyDescent="0.3">
      <c r="A3942" t="s">
        <v>9505</v>
      </c>
      <c r="B3942" t="s">
        <v>7252</v>
      </c>
      <c r="C3942" t="s">
        <v>4194</v>
      </c>
      <c r="D3942" s="3">
        <v>8</v>
      </c>
      <c r="E3942" s="3" t="s">
        <v>6653</v>
      </c>
      <c r="F3942" s="9">
        <v>45448.484978703666</v>
      </c>
      <c r="G3942" s="9">
        <v>45448.956400000003</v>
      </c>
      <c r="H3942" s="9">
        <v>45449.021784259225</v>
      </c>
      <c r="I3942" s="5" t="str">
        <f>IF(VLOOKUP(B3942, 'Customer Data'!B:C,2,FALSE)='Order Data per SKU'!E3942,"","Different")</f>
        <v/>
      </c>
      <c r="J3942" s="5">
        <f>VLOOKUP(C3942,'Warehouse Data'!A:G,7,FALSE)</f>
        <v>39.99</v>
      </c>
      <c r="K3942" s="5">
        <f t="shared" si="61"/>
        <v>319.92</v>
      </c>
      <c r="L3942" s="15">
        <f>PRODUCT(VLOOKUP(C3942,'Warehouse Data'!A:H,8,FALSE),D3942)</f>
        <v>8.0624149886494134</v>
      </c>
    </row>
    <row r="3943" spans="1:12" x14ac:dyDescent="0.3">
      <c r="A3943" t="s">
        <v>9505</v>
      </c>
      <c r="B3943" t="s">
        <v>7252</v>
      </c>
      <c r="C3943" t="s">
        <v>4299</v>
      </c>
      <c r="D3943" s="3">
        <v>2</v>
      </c>
      <c r="E3943" s="3" t="s">
        <v>6653</v>
      </c>
      <c r="F3943" s="9">
        <v>45448.484978703666</v>
      </c>
      <c r="G3943" s="9">
        <v>45448.518900000003</v>
      </c>
      <c r="H3943" s="9">
        <v>45449.021784259225</v>
      </c>
      <c r="I3943" s="5" t="str">
        <f>IF(VLOOKUP(B3943, 'Customer Data'!B:C,2,FALSE)='Order Data per SKU'!E3943,"","Different")</f>
        <v/>
      </c>
      <c r="J3943" s="5">
        <f>VLOOKUP(C3943,'Warehouse Data'!A:G,7,FALSE)</f>
        <v>49.99</v>
      </c>
      <c r="K3943" s="5">
        <f t="shared" si="61"/>
        <v>99.98</v>
      </c>
      <c r="L3943" s="15">
        <f>PRODUCT(VLOOKUP(C3943,'Warehouse Data'!A:H,8,FALSE),D3943)</f>
        <v>0.20910559414181853</v>
      </c>
    </row>
    <row r="3944" spans="1:12" x14ac:dyDescent="0.3">
      <c r="A3944" t="s">
        <v>9506</v>
      </c>
      <c r="B3944" t="s">
        <v>7155</v>
      </c>
      <c r="C3944" t="s">
        <v>4672</v>
      </c>
      <c r="D3944" s="3">
        <v>8</v>
      </c>
      <c r="E3944" s="3" t="s">
        <v>6650</v>
      </c>
      <c r="F3944" s="9">
        <v>45448.823978703665</v>
      </c>
      <c r="G3944" s="9">
        <v>45448.927300000003</v>
      </c>
      <c r="H3944" s="9">
        <v>45448.936478703668</v>
      </c>
      <c r="I3944" s="5" t="str">
        <f>IF(VLOOKUP(B3944, 'Customer Data'!B:C,2,FALSE)='Order Data per SKU'!E3944,"","Different")</f>
        <v/>
      </c>
      <c r="J3944" s="5">
        <f>VLOOKUP(C3944,'Warehouse Data'!A:G,7,FALSE)</f>
        <v>9.99</v>
      </c>
      <c r="K3944" s="5">
        <f t="shared" si="61"/>
        <v>79.92</v>
      </c>
      <c r="L3944" s="15">
        <f>PRODUCT(VLOOKUP(C3944,'Warehouse Data'!A:H,8,FALSE),D3944)</f>
        <v>40.069234845420453</v>
      </c>
    </row>
    <row r="3945" spans="1:12" x14ac:dyDescent="0.3">
      <c r="A3945" t="s">
        <v>9506</v>
      </c>
      <c r="B3945" t="s">
        <v>7155</v>
      </c>
      <c r="C3945" t="s">
        <v>3977</v>
      </c>
      <c r="D3945" s="3">
        <v>1</v>
      </c>
      <c r="E3945" s="3" t="s">
        <v>6650</v>
      </c>
      <c r="F3945" s="9">
        <v>45448.823978703665</v>
      </c>
      <c r="G3945" s="9">
        <v>45448.874300000003</v>
      </c>
      <c r="H3945" s="9">
        <v>45448.936478703668</v>
      </c>
      <c r="I3945" s="5" t="str">
        <f>IF(VLOOKUP(B3945, 'Customer Data'!B:C,2,FALSE)='Order Data per SKU'!E3945,"","Different")</f>
        <v/>
      </c>
      <c r="J3945" s="5">
        <f>VLOOKUP(C3945,'Warehouse Data'!A:G,7,FALSE)</f>
        <v>11.99</v>
      </c>
      <c r="K3945" s="5">
        <f t="shared" si="61"/>
        <v>11.99</v>
      </c>
      <c r="L3945" s="15">
        <f>PRODUCT(VLOOKUP(C3945,'Warehouse Data'!A:H,8,FALSE),D3945)</f>
        <v>0.20741571033085798</v>
      </c>
    </row>
    <row r="3946" spans="1:12" x14ac:dyDescent="0.3">
      <c r="A3946" t="s">
        <v>9507</v>
      </c>
      <c r="B3946" t="s">
        <v>6800</v>
      </c>
      <c r="C3946" t="s">
        <v>5581</v>
      </c>
      <c r="D3946" s="3">
        <v>4</v>
      </c>
      <c r="E3946" s="3" t="s">
        <v>6657</v>
      </c>
      <c r="F3946" s="9">
        <v>45449.215978703665</v>
      </c>
      <c r="G3946" s="9">
        <v>45449.827400000002</v>
      </c>
      <c r="H3946" s="9">
        <v>45450.104173148109</v>
      </c>
      <c r="I3946" s="5" t="str">
        <f>IF(VLOOKUP(B3946, 'Customer Data'!B:C,2,FALSE)='Order Data per SKU'!E3946,"","Different")</f>
        <v/>
      </c>
      <c r="J3946" s="5">
        <f>VLOOKUP(C3946,'Warehouse Data'!A:G,7,FALSE)</f>
        <v>29.99</v>
      </c>
      <c r="K3946" s="5">
        <f t="shared" si="61"/>
        <v>119.96</v>
      </c>
      <c r="L3946" s="15">
        <f>PRODUCT(VLOOKUP(C3946,'Warehouse Data'!A:H,8,FALSE),D3946)</f>
        <v>0.41733051226666945</v>
      </c>
    </row>
    <row r="3947" spans="1:12" x14ac:dyDescent="0.3">
      <c r="A3947" t="s">
        <v>9508</v>
      </c>
      <c r="B3947" t="s">
        <v>7060</v>
      </c>
      <c r="C3947" t="s">
        <v>4754</v>
      </c>
      <c r="D3947" s="3">
        <v>5</v>
      </c>
      <c r="E3947" s="3" t="s">
        <v>6656</v>
      </c>
      <c r="F3947" s="9">
        <v>45449.637978703664</v>
      </c>
      <c r="G3947" s="9">
        <v>45450.087800000001</v>
      </c>
      <c r="H3947" s="9">
        <v>45450.177562036995</v>
      </c>
      <c r="I3947" s="5" t="str">
        <f>IF(VLOOKUP(B3947, 'Customer Data'!B:C,2,FALSE)='Order Data per SKU'!E3947,"","Different")</f>
        <v>Different</v>
      </c>
      <c r="J3947" s="5">
        <f>VLOOKUP(C3947,'Warehouse Data'!A:G,7,FALSE)</f>
        <v>39.99</v>
      </c>
      <c r="K3947" s="5">
        <f t="shared" si="61"/>
        <v>199.95000000000002</v>
      </c>
      <c r="L3947" s="15">
        <f>PRODUCT(VLOOKUP(C3947,'Warehouse Data'!A:H,8,FALSE),D3947)</f>
        <v>2.5266657620618242</v>
      </c>
    </row>
    <row r="3948" spans="1:12" x14ac:dyDescent="0.3">
      <c r="A3948" t="s">
        <v>9508</v>
      </c>
      <c r="B3948" t="s">
        <v>7060</v>
      </c>
      <c r="C3948" t="s">
        <v>3302</v>
      </c>
      <c r="D3948" s="3">
        <v>5</v>
      </c>
      <c r="E3948" s="3" t="s">
        <v>6656</v>
      </c>
      <c r="F3948" s="9">
        <v>45449.637978703664</v>
      </c>
      <c r="G3948" s="9">
        <v>45450.1077</v>
      </c>
      <c r="H3948" s="9">
        <v>45450.177562036995</v>
      </c>
      <c r="I3948" s="5" t="str">
        <f>IF(VLOOKUP(B3948, 'Customer Data'!B:C,2,FALSE)='Order Data per SKU'!E3948,"","Different")</f>
        <v>Different</v>
      </c>
      <c r="J3948" s="5">
        <f>VLOOKUP(C3948,'Warehouse Data'!A:G,7,FALSE)</f>
        <v>56.99</v>
      </c>
      <c r="K3948" s="5">
        <f t="shared" si="61"/>
        <v>284.95</v>
      </c>
      <c r="L3948" s="15">
        <f>PRODUCT(VLOOKUP(C3948,'Warehouse Data'!A:H,8,FALSE),D3948)</f>
        <v>60.0264924909877</v>
      </c>
    </row>
    <row r="3949" spans="1:12" x14ac:dyDescent="0.3">
      <c r="A3949" t="s">
        <v>9509</v>
      </c>
      <c r="B3949" t="s">
        <v>6958</v>
      </c>
      <c r="C3949" t="s">
        <v>5042</v>
      </c>
      <c r="D3949" s="3">
        <v>2</v>
      </c>
      <c r="E3949" s="3" t="s">
        <v>6640</v>
      </c>
      <c r="F3949" s="9">
        <v>45449.902978703663</v>
      </c>
      <c r="G3949" s="9">
        <v>45450.343099999998</v>
      </c>
      <c r="H3949" s="9">
        <v>45450.357839814773</v>
      </c>
      <c r="I3949" s="5" t="str">
        <f>IF(VLOOKUP(B3949, 'Customer Data'!B:C,2,FALSE)='Order Data per SKU'!E3949,"","Different")</f>
        <v/>
      </c>
      <c r="J3949" s="5">
        <f>VLOOKUP(C3949,'Warehouse Data'!A:G,7,FALSE)</f>
        <v>12.99</v>
      </c>
      <c r="K3949" s="5">
        <f t="shared" si="61"/>
        <v>25.98</v>
      </c>
      <c r="L3949" s="15">
        <f>PRODUCT(VLOOKUP(C3949,'Warehouse Data'!A:H,8,FALSE),D3949)</f>
        <v>0.40579255862536034</v>
      </c>
    </row>
    <row r="3950" spans="1:12" x14ac:dyDescent="0.3">
      <c r="A3950" t="s">
        <v>9510</v>
      </c>
      <c r="B3950" t="s">
        <v>7050</v>
      </c>
      <c r="C3950" t="s">
        <v>4572</v>
      </c>
      <c r="D3950" s="3">
        <v>5</v>
      </c>
      <c r="E3950" s="3" t="s">
        <v>6631</v>
      </c>
      <c r="F3950" s="9">
        <v>45450.135978703664</v>
      </c>
      <c r="G3950" s="9">
        <v>45450.248599999999</v>
      </c>
      <c r="H3950" s="9">
        <v>45450.780423148106</v>
      </c>
      <c r="I3950" s="5" t="str">
        <f>IF(VLOOKUP(B3950, 'Customer Data'!B:C,2,FALSE)='Order Data per SKU'!E3950,"","Different")</f>
        <v/>
      </c>
      <c r="J3950" s="5">
        <f>VLOOKUP(C3950,'Warehouse Data'!A:G,7,FALSE)</f>
        <v>39.99</v>
      </c>
      <c r="K3950" s="5">
        <f t="shared" si="61"/>
        <v>199.95000000000002</v>
      </c>
      <c r="L3950" s="15">
        <f>PRODUCT(VLOOKUP(C3950,'Warehouse Data'!A:H,8,FALSE),D3950)</f>
        <v>1.5363627460088223</v>
      </c>
    </row>
    <row r="3951" spans="1:12" x14ac:dyDescent="0.3">
      <c r="A3951" t="s">
        <v>9510</v>
      </c>
      <c r="B3951" t="s">
        <v>7050</v>
      </c>
      <c r="C3951" t="s">
        <v>5060</v>
      </c>
      <c r="D3951" s="3">
        <v>3</v>
      </c>
      <c r="E3951" s="3" t="s">
        <v>6631</v>
      </c>
      <c r="F3951" s="9">
        <v>45450.135978703664</v>
      </c>
      <c r="G3951" s="9">
        <v>45450.586600000002</v>
      </c>
      <c r="H3951" s="9">
        <v>45450.780423148106</v>
      </c>
      <c r="I3951" s="5" t="str">
        <f>IF(VLOOKUP(B3951, 'Customer Data'!B:C,2,FALSE)='Order Data per SKU'!E3951,"","Different")</f>
        <v/>
      </c>
      <c r="J3951" s="5">
        <f>VLOOKUP(C3951,'Warehouse Data'!A:G,7,FALSE)</f>
        <v>14.99</v>
      </c>
      <c r="K3951" s="5">
        <f t="shared" si="61"/>
        <v>44.97</v>
      </c>
      <c r="L3951" s="15">
        <f>PRODUCT(VLOOKUP(C3951,'Warehouse Data'!A:H,8,FALSE),D3951)</f>
        <v>15.006482302333424</v>
      </c>
    </row>
    <row r="3952" spans="1:12" x14ac:dyDescent="0.3">
      <c r="A3952" t="s">
        <v>9510</v>
      </c>
      <c r="B3952" t="s">
        <v>7050</v>
      </c>
      <c r="C3952" t="s">
        <v>5946</v>
      </c>
      <c r="D3952" s="3">
        <v>5</v>
      </c>
      <c r="E3952" s="3" t="s">
        <v>6631</v>
      </c>
      <c r="F3952" s="9">
        <v>45450.135978703664</v>
      </c>
      <c r="G3952" s="9">
        <v>45450.630299999997</v>
      </c>
      <c r="H3952" s="9">
        <v>45450.780423148106</v>
      </c>
      <c r="I3952" s="5" t="str">
        <f>IF(VLOOKUP(B3952, 'Customer Data'!B:C,2,FALSE)='Order Data per SKU'!E3952,"","Different")</f>
        <v/>
      </c>
      <c r="J3952" s="5">
        <f>VLOOKUP(C3952,'Warehouse Data'!A:G,7,FALSE)</f>
        <v>149.99</v>
      </c>
      <c r="K3952" s="5">
        <f t="shared" si="61"/>
        <v>749.95</v>
      </c>
      <c r="L3952" s="15">
        <f>PRODUCT(VLOOKUP(C3952,'Warehouse Data'!A:H,8,FALSE),D3952)</f>
        <v>2.5459686173452374</v>
      </c>
    </row>
    <row r="3953" spans="1:12" x14ac:dyDescent="0.3">
      <c r="A3953" t="s">
        <v>9510</v>
      </c>
      <c r="B3953" t="s">
        <v>7050</v>
      </c>
      <c r="C3953" t="s">
        <v>3720</v>
      </c>
      <c r="D3953" s="3">
        <v>9</v>
      </c>
      <c r="E3953" s="3" t="s">
        <v>6631</v>
      </c>
      <c r="F3953" s="9">
        <v>45450.135978703664</v>
      </c>
      <c r="G3953" s="9">
        <v>45450.178800000002</v>
      </c>
      <c r="H3953" s="9">
        <v>45450.780423148106</v>
      </c>
      <c r="I3953" s="5" t="str">
        <f>IF(VLOOKUP(B3953, 'Customer Data'!B:C,2,FALSE)='Order Data per SKU'!E3953,"","Different")</f>
        <v/>
      </c>
      <c r="J3953" s="5">
        <f>VLOOKUP(C3953,'Warehouse Data'!A:G,7,FALSE)</f>
        <v>42.99</v>
      </c>
      <c r="K3953" s="5">
        <f t="shared" si="61"/>
        <v>386.91</v>
      </c>
      <c r="L3953" s="15">
        <f>PRODUCT(VLOOKUP(C3953,'Warehouse Data'!A:H,8,FALSE),D3953)</f>
        <v>45.009571881626464</v>
      </c>
    </row>
    <row r="3954" spans="1:12" x14ac:dyDescent="0.3">
      <c r="A3954" t="s">
        <v>9511</v>
      </c>
      <c r="B3954" t="s">
        <v>7265</v>
      </c>
      <c r="C3954" t="s">
        <v>3818</v>
      </c>
      <c r="D3954" s="3">
        <v>4</v>
      </c>
      <c r="E3954" s="3" t="s">
        <v>6623</v>
      </c>
      <c r="F3954" s="9">
        <v>45450.615978703667</v>
      </c>
      <c r="G3954" s="9">
        <v>45450.750500000002</v>
      </c>
      <c r="H3954" s="9">
        <v>45450.925006481448</v>
      </c>
      <c r="I3954" s="5" t="str">
        <f>IF(VLOOKUP(B3954, 'Customer Data'!B:C,2,FALSE)='Order Data per SKU'!E3954,"","Different")</f>
        <v/>
      </c>
      <c r="J3954" s="5">
        <f>VLOOKUP(C3954,'Warehouse Data'!A:G,7,FALSE)</f>
        <v>24.99</v>
      </c>
      <c r="K3954" s="5">
        <f t="shared" si="61"/>
        <v>99.96</v>
      </c>
      <c r="L3954" s="15">
        <f>PRODUCT(VLOOKUP(C3954,'Warehouse Data'!A:H,8,FALSE),D3954)</f>
        <v>0.40192652038967153</v>
      </c>
    </row>
    <row r="3955" spans="1:12" x14ac:dyDescent="0.3">
      <c r="A3955" t="s">
        <v>9511</v>
      </c>
      <c r="B3955" t="s">
        <v>7265</v>
      </c>
      <c r="C3955" t="s">
        <v>3456</v>
      </c>
      <c r="D3955" s="3">
        <v>6</v>
      </c>
      <c r="E3955" s="3" t="s">
        <v>6623</v>
      </c>
      <c r="F3955" s="9">
        <v>45450.615978703667</v>
      </c>
      <c r="G3955" s="9">
        <v>45450.870199999998</v>
      </c>
      <c r="H3955" s="9">
        <v>45450.925006481448</v>
      </c>
      <c r="I3955" s="5" t="str">
        <f>IF(VLOOKUP(B3955, 'Customer Data'!B:C,2,FALSE)='Order Data per SKU'!E3955,"","Different")</f>
        <v/>
      </c>
      <c r="J3955" s="5">
        <f>VLOOKUP(C3955,'Warehouse Data'!A:G,7,FALSE)</f>
        <v>129.99</v>
      </c>
      <c r="K3955" s="5">
        <f t="shared" si="61"/>
        <v>779.94</v>
      </c>
      <c r="L3955" s="15">
        <f>PRODUCT(VLOOKUP(C3955,'Warehouse Data'!A:H,8,FALSE),D3955)</f>
        <v>6.0539125398884543</v>
      </c>
    </row>
    <row r="3956" spans="1:12" x14ac:dyDescent="0.3">
      <c r="A3956" t="s">
        <v>9512</v>
      </c>
      <c r="B3956" t="s">
        <v>7275</v>
      </c>
      <c r="C3956" t="s">
        <v>3191</v>
      </c>
      <c r="D3956" s="3">
        <v>6</v>
      </c>
      <c r="E3956" s="3" t="s">
        <v>6627</v>
      </c>
      <c r="F3956" s="9">
        <v>45450.909978703668</v>
      </c>
      <c r="G3956" s="9">
        <v>45451.416299999997</v>
      </c>
      <c r="H3956" s="9">
        <v>45451.482200925893</v>
      </c>
      <c r="I3956" s="5" t="str">
        <f>IF(VLOOKUP(B3956, 'Customer Data'!B:C,2,FALSE)='Order Data per SKU'!E3956,"","Different")</f>
        <v>Different</v>
      </c>
      <c r="J3956" s="5">
        <f>VLOOKUP(C3956,'Warehouse Data'!A:G,7,FALSE)</f>
        <v>32.99</v>
      </c>
      <c r="K3956" s="5">
        <f t="shared" si="61"/>
        <v>197.94</v>
      </c>
      <c r="L3956" s="15">
        <f>PRODUCT(VLOOKUP(C3956,'Warehouse Data'!A:H,8,FALSE),D3956)</f>
        <v>24.014121599633473</v>
      </c>
    </row>
    <row r="3957" spans="1:12" x14ac:dyDescent="0.3">
      <c r="A3957" t="s">
        <v>9512</v>
      </c>
      <c r="B3957" t="s">
        <v>7275</v>
      </c>
      <c r="C3957" t="s">
        <v>3406</v>
      </c>
      <c r="D3957" s="3">
        <v>6</v>
      </c>
      <c r="E3957" s="3" t="s">
        <v>6627</v>
      </c>
      <c r="F3957" s="9">
        <v>45450.909978703668</v>
      </c>
      <c r="G3957" s="9">
        <v>45451.269699999997</v>
      </c>
      <c r="H3957" s="9">
        <v>45451.482200925893</v>
      </c>
      <c r="I3957" s="5" t="str">
        <f>IF(VLOOKUP(B3957, 'Customer Data'!B:C,2,FALSE)='Order Data per SKU'!E3957,"","Different")</f>
        <v>Different</v>
      </c>
      <c r="J3957" s="5">
        <f>VLOOKUP(C3957,'Warehouse Data'!A:G,7,FALSE)</f>
        <v>76.989999999999995</v>
      </c>
      <c r="K3957" s="5">
        <f t="shared" si="61"/>
        <v>461.93999999999994</v>
      </c>
      <c r="L3957" s="15">
        <f>PRODUCT(VLOOKUP(C3957,'Warehouse Data'!A:H,8,FALSE),D3957)</f>
        <v>144.03543637026749</v>
      </c>
    </row>
    <row r="3958" spans="1:12" x14ac:dyDescent="0.3">
      <c r="A3958" t="s">
        <v>9512</v>
      </c>
      <c r="B3958" t="s">
        <v>7275</v>
      </c>
      <c r="C3958" t="s">
        <v>5082</v>
      </c>
      <c r="D3958" s="3">
        <v>6</v>
      </c>
      <c r="E3958" s="3" t="s">
        <v>6627</v>
      </c>
      <c r="F3958" s="9">
        <v>45450.909978703668</v>
      </c>
      <c r="G3958" s="9">
        <v>45451.032700000003</v>
      </c>
      <c r="H3958" s="9">
        <v>45451.482200925893</v>
      </c>
      <c r="I3958" s="5" t="str">
        <f>IF(VLOOKUP(B3958, 'Customer Data'!B:C,2,FALSE)='Order Data per SKU'!E3958,"","Different")</f>
        <v>Different</v>
      </c>
      <c r="J3958" s="5">
        <f>VLOOKUP(C3958,'Warehouse Data'!A:G,7,FALSE)</f>
        <v>28.99</v>
      </c>
      <c r="K3958" s="5">
        <f t="shared" si="61"/>
        <v>173.94</v>
      </c>
      <c r="L3958" s="15">
        <f>PRODUCT(VLOOKUP(C3958,'Warehouse Data'!A:H,8,FALSE),D3958)</f>
        <v>9.0078564103628231</v>
      </c>
    </row>
    <row r="3959" spans="1:12" x14ac:dyDescent="0.3">
      <c r="A3959" t="s">
        <v>9513</v>
      </c>
      <c r="B3959" t="s">
        <v>7073</v>
      </c>
      <c r="C3959" t="s">
        <v>5403</v>
      </c>
      <c r="D3959" s="3">
        <v>5</v>
      </c>
      <c r="E3959" s="3" t="s">
        <v>6658</v>
      </c>
      <c r="F3959" s="9">
        <v>45451.332978703671</v>
      </c>
      <c r="G3959" s="9">
        <v>45451.618600000002</v>
      </c>
      <c r="H3959" s="9">
        <v>45451.626728703668</v>
      </c>
      <c r="I3959" s="5" t="str">
        <f>IF(VLOOKUP(B3959, 'Customer Data'!B:C,2,FALSE)='Order Data per SKU'!E3959,"","Different")</f>
        <v/>
      </c>
      <c r="J3959" s="5">
        <f>VLOOKUP(C3959,'Warehouse Data'!A:G,7,FALSE)</f>
        <v>14.99</v>
      </c>
      <c r="K3959" s="5">
        <f t="shared" si="61"/>
        <v>74.95</v>
      </c>
      <c r="L3959" s="15">
        <f>PRODUCT(VLOOKUP(C3959,'Warehouse Data'!A:H,8,FALSE),D3959)</f>
        <v>100.02468945891694</v>
      </c>
    </row>
    <row r="3960" spans="1:12" x14ac:dyDescent="0.3">
      <c r="A3960" t="s">
        <v>9513</v>
      </c>
      <c r="B3960" t="s">
        <v>7073</v>
      </c>
      <c r="C3960" t="s">
        <v>4819</v>
      </c>
      <c r="D3960" s="3">
        <v>6</v>
      </c>
      <c r="E3960" s="3" t="s">
        <v>6658</v>
      </c>
      <c r="F3960" s="9">
        <v>45451.332978703671</v>
      </c>
      <c r="G3960" s="9">
        <v>45451.348700000002</v>
      </c>
      <c r="H3960" s="9">
        <v>45451.626728703668</v>
      </c>
      <c r="I3960" s="5" t="str">
        <f>IF(VLOOKUP(B3960, 'Customer Data'!B:C,2,FALSE)='Order Data per SKU'!E3960,"","Different")</f>
        <v/>
      </c>
      <c r="J3960" s="5">
        <f>VLOOKUP(C3960,'Warehouse Data'!A:G,7,FALSE)</f>
        <v>6.99</v>
      </c>
      <c r="K3960" s="5">
        <f t="shared" si="61"/>
        <v>41.94</v>
      </c>
      <c r="L3960" s="15">
        <f>PRODUCT(VLOOKUP(C3960,'Warehouse Data'!A:H,8,FALSE),D3960)</f>
        <v>30.030645030346122</v>
      </c>
    </row>
    <row r="3961" spans="1:12" x14ac:dyDescent="0.3">
      <c r="A3961" t="s">
        <v>9514</v>
      </c>
      <c r="B3961" t="s">
        <v>7174</v>
      </c>
      <c r="C3961" t="s">
        <v>3117</v>
      </c>
      <c r="D3961" s="3">
        <v>8</v>
      </c>
      <c r="E3961" s="3" t="s">
        <v>6640</v>
      </c>
      <c r="F3961" s="9">
        <v>45451.374978703672</v>
      </c>
      <c r="G3961" s="9">
        <v>45451.567600000002</v>
      </c>
      <c r="H3961" s="9">
        <v>45452.118034259227</v>
      </c>
      <c r="I3961" s="5" t="str">
        <f>IF(VLOOKUP(B3961, 'Customer Data'!B:C,2,FALSE)='Order Data per SKU'!E3961,"","Different")</f>
        <v/>
      </c>
      <c r="J3961" s="5">
        <f>VLOOKUP(C3961,'Warehouse Data'!A:G,7,FALSE)</f>
        <v>79.989999999999995</v>
      </c>
      <c r="K3961" s="5">
        <f t="shared" si="61"/>
        <v>639.91999999999996</v>
      </c>
      <c r="L3961" s="15">
        <f>PRODUCT(VLOOKUP(C3961,'Warehouse Data'!A:H,8,FALSE),D3961)</f>
        <v>4.0287032224605106</v>
      </c>
    </row>
    <row r="3962" spans="1:12" x14ac:dyDescent="0.3">
      <c r="A3962" t="s">
        <v>9514</v>
      </c>
      <c r="B3962" t="s">
        <v>7174</v>
      </c>
      <c r="C3962" t="s">
        <v>4953</v>
      </c>
      <c r="D3962" s="3">
        <v>3</v>
      </c>
      <c r="E3962" s="3" t="s">
        <v>6640</v>
      </c>
      <c r="F3962" s="9">
        <v>45451.374978703672</v>
      </c>
      <c r="G3962" s="9">
        <v>45451.785300000003</v>
      </c>
      <c r="H3962" s="9">
        <v>45452.118034259227</v>
      </c>
      <c r="I3962" s="5" t="str">
        <f>IF(VLOOKUP(B3962, 'Customer Data'!B:C,2,FALSE)='Order Data per SKU'!E3962,"","Different")</f>
        <v/>
      </c>
      <c r="J3962" s="5">
        <f>VLOOKUP(C3962,'Warehouse Data'!A:G,7,FALSE)</f>
        <v>5.99</v>
      </c>
      <c r="K3962" s="5">
        <f t="shared" si="61"/>
        <v>17.97</v>
      </c>
      <c r="L3962" s="15">
        <f>PRODUCT(VLOOKUP(C3962,'Warehouse Data'!A:H,8,FALSE),D3962)</f>
        <v>2.4236213638661539</v>
      </c>
    </row>
    <row r="3963" spans="1:12" x14ac:dyDescent="0.3">
      <c r="A3963" t="s">
        <v>9514</v>
      </c>
      <c r="B3963" t="s">
        <v>7174</v>
      </c>
      <c r="C3963" t="s">
        <v>4935</v>
      </c>
      <c r="D3963" s="3">
        <v>3</v>
      </c>
      <c r="E3963" s="3" t="s">
        <v>6640</v>
      </c>
      <c r="F3963" s="9">
        <v>45451.374978703672</v>
      </c>
      <c r="G3963" s="9">
        <v>45451.9637</v>
      </c>
      <c r="H3963" s="9">
        <v>45452.118034259227</v>
      </c>
      <c r="I3963" s="5" t="str">
        <f>IF(VLOOKUP(B3963, 'Customer Data'!B:C,2,FALSE)='Order Data per SKU'!E3963,"","Different")</f>
        <v/>
      </c>
      <c r="J3963" s="5">
        <f>VLOOKUP(C3963,'Warehouse Data'!A:G,7,FALSE)</f>
        <v>14.99</v>
      </c>
      <c r="K3963" s="5">
        <f t="shared" si="61"/>
        <v>44.97</v>
      </c>
      <c r="L3963" s="15">
        <f>PRODUCT(VLOOKUP(C3963,'Warehouse Data'!A:H,8,FALSE),D3963)</f>
        <v>126.01443669354163</v>
      </c>
    </row>
    <row r="3964" spans="1:12" x14ac:dyDescent="0.3">
      <c r="A3964" t="s">
        <v>9515</v>
      </c>
      <c r="B3964" t="s">
        <v>7224</v>
      </c>
      <c r="C3964" t="s">
        <v>4832</v>
      </c>
      <c r="D3964" s="3">
        <v>4</v>
      </c>
      <c r="E3964" s="3" t="s">
        <v>6664</v>
      </c>
      <c r="F3964" s="9">
        <v>45451.813978703671</v>
      </c>
      <c r="G3964" s="9">
        <v>45452.644200000002</v>
      </c>
      <c r="H3964" s="9">
        <v>45452.736200925894</v>
      </c>
      <c r="I3964" s="5" t="str">
        <f>IF(VLOOKUP(B3964, 'Customer Data'!B:C,2,FALSE)='Order Data per SKU'!E3964,"","Different")</f>
        <v/>
      </c>
      <c r="J3964" s="5">
        <f>VLOOKUP(C3964,'Warehouse Data'!A:G,7,FALSE)</f>
        <v>16.989999999999998</v>
      </c>
      <c r="K3964" s="5">
        <f t="shared" si="61"/>
        <v>67.959999999999994</v>
      </c>
      <c r="L3964" s="15">
        <f>PRODUCT(VLOOKUP(C3964,'Warehouse Data'!A:H,8,FALSE),D3964)</f>
        <v>2.0317860908915004</v>
      </c>
    </row>
    <row r="3965" spans="1:12" x14ac:dyDescent="0.3">
      <c r="A3965" t="s">
        <v>9516</v>
      </c>
      <c r="B3965" t="s">
        <v>7034</v>
      </c>
      <c r="C3965" t="s">
        <v>5617</v>
      </c>
      <c r="D3965" s="3">
        <v>8</v>
      </c>
      <c r="E3965" s="3" t="s">
        <v>6663</v>
      </c>
      <c r="F3965" s="9">
        <v>45452.27597870367</v>
      </c>
      <c r="G3965" s="9">
        <v>45452.768900000003</v>
      </c>
      <c r="H3965" s="9">
        <v>45452.783617592562</v>
      </c>
      <c r="I3965" s="5" t="str">
        <f>IF(VLOOKUP(B3965, 'Customer Data'!B:C,2,FALSE)='Order Data per SKU'!E3965,"","Different")</f>
        <v/>
      </c>
      <c r="J3965" s="5">
        <f>VLOOKUP(C3965,'Warehouse Data'!A:G,7,FALSE)</f>
        <v>54.99</v>
      </c>
      <c r="K3965" s="5">
        <f t="shared" si="61"/>
        <v>439.92</v>
      </c>
      <c r="L3965" s="15">
        <f>PRODUCT(VLOOKUP(C3965,'Warehouse Data'!A:H,8,FALSE),D3965)</f>
        <v>8.005883515816004</v>
      </c>
    </row>
    <row r="3966" spans="1:12" x14ac:dyDescent="0.3">
      <c r="A3966" t="s">
        <v>9517</v>
      </c>
      <c r="B3966" t="s">
        <v>7066</v>
      </c>
      <c r="C3966" t="s">
        <v>4442</v>
      </c>
      <c r="D3966" s="3">
        <v>3</v>
      </c>
      <c r="E3966" s="3" t="s">
        <v>6624</v>
      </c>
      <c r="F3966" s="9">
        <v>45452.358978703669</v>
      </c>
      <c r="G3966" s="9">
        <v>45452.373500000002</v>
      </c>
      <c r="H3966" s="9">
        <v>45453.303423148114</v>
      </c>
      <c r="I3966" s="5" t="str">
        <f>IF(VLOOKUP(B3966, 'Customer Data'!B:C,2,FALSE)='Order Data per SKU'!E3966,"","Different")</f>
        <v/>
      </c>
      <c r="J3966" s="5">
        <f>VLOOKUP(C3966,'Warehouse Data'!A:G,7,FALSE)</f>
        <v>39.99</v>
      </c>
      <c r="K3966" s="5">
        <f t="shared" si="61"/>
        <v>119.97</v>
      </c>
      <c r="L3966" s="15">
        <f>PRODUCT(VLOOKUP(C3966,'Warehouse Data'!A:H,8,FALSE),D3966)</f>
        <v>165.00410854230705</v>
      </c>
    </row>
    <row r="3967" spans="1:12" x14ac:dyDescent="0.3">
      <c r="A3967" t="s">
        <v>9517</v>
      </c>
      <c r="B3967" t="s">
        <v>7066</v>
      </c>
      <c r="C3967" t="s">
        <v>3632</v>
      </c>
      <c r="D3967" s="3">
        <v>7</v>
      </c>
      <c r="E3967" s="3" t="s">
        <v>6624</v>
      </c>
      <c r="F3967" s="9">
        <v>45452.358978703669</v>
      </c>
      <c r="G3967" s="9">
        <v>45452.569799999997</v>
      </c>
      <c r="H3967" s="9">
        <v>45453.303423148114</v>
      </c>
      <c r="I3967" s="5" t="str">
        <f>IF(VLOOKUP(B3967, 'Customer Data'!B:C,2,FALSE)='Order Data per SKU'!E3967,"","Different")</f>
        <v/>
      </c>
      <c r="J3967" s="5">
        <f>VLOOKUP(C3967,'Warehouse Data'!A:G,7,FALSE)</f>
        <v>29.99</v>
      </c>
      <c r="K3967" s="5">
        <f t="shared" si="61"/>
        <v>209.92999999999998</v>
      </c>
      <c r="L3967" s="15">
        <f>PRODUCT(VLOOKUP(C3967,'Warehouse Data'!A:H,8,FALSE),D3967)</f>
        <v>4.2491512211921991</v>
      </c>
    </row>
    <row r="3968" spans="1:12" x14ac:dyDescent="0.3">
      <c r="A3968" t="s">
        <v>9517</v>
      </c>
      <c r="B3968" t="s">
        <v>7066</v>
      </c>
      <c r="C3968" t="s">
        <v>3948</v>
      </c>
      <c r="D3968" s="3">
        <v>5</v>
      </c>
      <c r="E3968" s="3" t="s">
        <v>6624</v>
      </c>
      <c r="F3968" s="9">
        <v>45452.358978703669</v>
      </c>
      <c r="G3968" s="9">
        <v>45453.282599999999</v>
      </c>
      <c r="H3968" s="9">
        <v>45453.303423148114</v>
      </c>
      <c r="I3968" s="5" t="str">
        <f>IF(VLOOKUP(B3968, 'Customer Data'!B:C,2,FALSE)='Order Data per SKU'!E3968,"","Different")</f>
        <v/>
      </c>
      <c r="J3968" s="5">
        <f>VLOOKUP(C3968,'Warehouse Data'!A:G,7,FALSE)</f>
        <v>34.99</v>
      </c>
      <c r="K3968" s="5">
        <f t="shared" si="61"/>
        <v>174.95000000000002</v>
      </c>
      <c r="L3968" s="15">
        <f>PRODUCT(VLOOKUP(C3968,'Warehouse Data'!A:H,8,FALSE),D3968)</f>
        <v>15.047262319270324</v>
      </c>
    </row>
    <row r="3969" spans="1:12" x14ac:dyDescent="0.3">
      <c r="A3969" t="s">
        <v>9518</v>
      </c>
      <c r="B3969" t="s">
        <v>7011</v>
      </c>
      <c r="C3969" t="s">
        <v>3324</v>
      </c>
      <c r="D3969" s="3">
        <v>6</v>
      </c>
      <c r="E3969" s="3" t="s">
        <v>6661</v>
      </c>
      <c r="F3969" s="9">
        <v>45452.503978703666</v>
      </c>
      <c r="G3969" s="9">
        <v>45452.650900000001</v>
      </c>
      <c r="H3969" s="9">
        <v>45452.778978703667</v>
      </c>
      <c r="I3969" s="5" t="str">
        <f>IF(VLOOKUP(B3969, 'Customer Data'!B:C,2,FALSE)='Order Data per SKU'!E3969,"","Different")</f>
        <v/>
      </c>
      <c r="J3969" s="5">
        <f>VLOOKUP(C3969,'Warehouse Data'!A:G,7,FALSE)</f>
        <v>45.99</v>
      </c>
      <c r="K3969" s="5">
        <f t="shared" si="61"/>
        <v>275.94</v>
      </c>
      <c r="L3969" s="15">
        <f>PRODUCT(VLOOKUP(C3969,'Warehouse Data'!A:H,8,FALSE),D3969)</f>
        <v>204.05167248755504</v>
      </c>
    </row>
    <row r="3970" spans="1:12" x14ac:dyDescent="0.3">
      <c r="A3970" t="s">
        <v>9519</v>
      </c>
      <c r="B3970" t="s">
        <v>7098</v>
      </c>
      <c r="C3970" t="s">
        <v>3751</v>
      </c>
      <c r="D3970" s="3">
        <v>6</v>
      </c>
      <c r="E3970" s="3" t="s">
        <v>6663</v>
      </c>
      <c r="F3970" s="9">
        <v>45452.656978703664</v>
      </c>
      <c r="G3970" s="9">
        <v>45453.1993</v>
      </c>
      <c r="H3970" s="9">
        <v>45453.336839814772</v>
      </c>
      <c r="I3970" s="5" t="str">
        <f>IF(VLOOKUP(B3970, 'Customer Data'!B:C,2,FALSE)='Order Data per SKU'!E3970,"","Different")</f>
        <v/>
      </c>
      <c r="J3970" s="5">
        <f>VLOOKUP(C3970,'Warehouse Data'!A:G,7,FALSE)</f>
        <v>13.99</v>
      </c>
      <c r="K3970" s="5">
        <f t="shared" si="61"/>
        <v>83.94</v>
      </c>
      <c r="L3970" s="15">
        <f>PRODUCT(VLOOKUP(C3970,'Warehouse Data'!A:H,8,FALSE),D3970)</f>
        <v>6.0420104935926879</v>
      </c>
    </row>
    <row r="3971" spans="1:12" x14ac:dyDescent="0.3">
      <c r="A3971" t="s">
        <v>9519</v>
      </c>
      <c r="B3971" t="s">
        <v>7098</v>
      </c>
      <c r="C3971" t="s">
        <v>5964</v>
      </c>
      <c r="D3971" s="3">
        <v>2</v>
      </c>
      <c r="E3971" s="3" t="s">
        <v>6663</v>
      </c>
      <c r="F3971" s="9">
        <v>45452.656978703664</v>
      </c>
      <c r="G3971" s="9">
        <v>45452.860200000003</v>
      </c>
      <c r="H3971" s="9">
        <v>45453.336839814772</v>
      </c>
      <c r="I3971" s="5" t="str">
        <f>IF(VLOOKUP(B3971, 'Customer Data'!B:C,2,FALSE)='Order Data per SKU'!E3971,"","Different")</f>
        <v/>
      </c>
      <c r="J3971" s="5">
        <f>VLOOKUP(C3971,'Warehouse Data'!A:G,7,FALSE)</f>
        <v>29.99</v>
      </c>
      <c r="K3971" s="5">
        <f t="shared" si="61"/>
        <v>59.98</v>
      </c>
      <c r="L3971" s="15">
        <f>PRODUCT(VLOOKUP(C3971,'Warehouse Data'!A:H,8,FALSE),D3971)</f>
        <v>0.60212638981898403</v>
      </c>
    </row>
    <row r="3972" spans="1:12" x14ac:dyDescent="0.3">
      <c r="A3972" t="s">
        <v>9519</v>
      </c>
      <c r="B3972" t="s">
        <v>7098</v>
      </c>
      <c r="C3972" t="s">
        <v>5310</v>
      </c>
      <c r="D3972" s="3">
        <v>3</v>
      </c>
      <c r="E3972" s="3" t="s">
        <v>6663</v>
      </c>
      <c r="F3972" s="9">
        <v>45452.656978703664</v>
      </c>
      <c r="G3972" s="9">
        <v>45452.866099999999</v>
      </c>
      <c r="H3972" s="9">
        <v>45453.336839814772</v>
      </c>
      <c r="I3972" s="5" t="str">
        <f>IF(VLOOKUP(B3972, 'Customer Data'!B:C,2,FALSE)='Order Data per SKU'!E3972,"","Different")</f>
        <v/>
      </c>
      <c r="J3972" s="5">
        <f>VLOOKUP(C3972,'Warehouse Data'!A:G,7,FALSE)</f>
        <v>14.99</v>
      </c>
      <c r="K3972" s="5">
        <f t="shared" ref="K3972:K4035" si="62">J3972*D3972</f>
        <v>44.97</v>
      </c>
      <c r="L3972" s="15">
        <f>PRODUCT(VLOOKUP(C3972,'Warehouse Data'!A:H,8,FALSE),D3972)</f>
        <v>0.30052303391261892</v>
      </c>
    </row>
    <row r="3973" spans="1:12" x14ac:dyDescent="0.3">
      <c r="A3973" t="s">
        <v>9520</v>
      </c>
      <c r="B3973" t="s">
        <v>6819</v>
      </c>
      <c r="C3973" t="s">
        <v>4514</v>
      </c>
      <c r="D3973" s="3">
        <v>5</v>
      </c>
      <c r="E3973" s="3" t="s">
        <v>6621</v>
      </c>
      <c r="F3973" s="9">
        <v>45452.870978703664</v>
      </c>
      <c r="G3973" s="9">
        <v>45453.078300000001</v>
      </c>
      <c r="H3973" s="9">
        <v>45453.770978703666</v>
      </c>
      <c r="I3973" s="5" t="str">
        <f>IF(VLOOKUP(B3973, 'Customer Data'!B:C,2,FALSE)='Order Data per SKU'!E3973,"","Different")</f>
        <v>Different</v>
      </c>
      <c r="J3973" s="5">
        <f>VLOOKUP(C3973,'Warehouse Data'!A:G,7,FALSE)</f>
        <v>14.99</v>
      </c>
      <c r="K3973" s="5">
        <f t="shared" si="62"/>
        <v>74.95</v>
      </c>
      <c r="L3973" s="15">
        <f>PRODUCT(VLOOKUP(C3973,'Warehouse Data'!A:H,8,FALSE),D3973)</f>
        <v>5.022050376375863</v>
      </c>
    </row>
    <row r="3974" spans="1:12" x14ac:dyDescent="0.3">
      <c r="A3974" t="s">
        <v>9521</v>
      </c>
      <c r="B3974" t="s">
        <v>7119</v>
      </c>
      <c r="C3974" t="s">
        <v>5560</v>
      </c>
      <c r="D3974" s="3">
        <v>4</v>
      </c>
      <c r="E3974" s="3" t="s">
        <v>6655</v>
      </c>
      <c r="F3974" s="9">
        <v>45452.923978703664</v>
      </c>
      <c r="G3974" s="9">
        <v>45453.6057</v>
      </c>
      <c r="H3974" s="9">
        <v>45453.659395370334</v>
      </c>
      <c r="I3974" s="5" t="str">
        <f>IF(VLOOKUP(B3974, 'Customer Data'!B:C,2,FALSE)='Order Data per SKU'!E3974,"","Different")</f>
        <v/>
      </c>
      <c r="J3974" s="5">
        <f>VLOOKUP(C3974,'Warehouse Data'!A:G,7,FALSE)</f>
        <v>29.99</v>
      </c>
      <c r="K3974" s="5">
        <f t="shared" si="62"/>
        <v>119.96</v>
      </c>
      <c r="L3974" s="15">
        <f>PRODUCT(VLOOKUP(C3974,'Warehouse Data'!A:H,8,FALSE),D3974)</f>
        <v>2.0042007013483505</v>
      </c>
    </row>
    <row r="3975" spans="1:12" x14ac:dyDescent="0.3">
      <c r="A3975" t="s">
        <v>9522</v>
      </c>
      <c r="B3975" t="s">
        <v>6832</v>
      </c>
      <c r="C3975" t="s">
        <v>3657</v>
      </c>
      <c r="D3975" s="3">
        <v>6</v>
      </c>
      <c r="E3975" s="3" t="s">
        <v>6627</v>
      </c>
      <c r="F3975" s="9">
        <v>45452.957978703664</v>
      </c>
      <c r="G3975" s="9">
        <v>45453.022400000002</v>
      </c>
      <c r="H3975" s="9">
        <v>45453.617700925883</v>
      </c>
      <c r="I3975" s="5" t="str">
        <f>IF(VLOOKUP(B3975, 'Customer Data'!B:C,2,FALSE)='Order Data per SKU'!E3975,"","Different")</f>
        <v/>
      </c>
      <c r="J3975" s="5">
        <f>VLOOKUP(C3975,'Warehouse Data'!A:G,7,FALSE)</f>
        <v>42.99</v>
      </c>
      <c r="K3975" s="5">
        <f t="shared" si="62"/>
        <v>257.94</v>
      </c>
      <c r="L3975" s="15">
        <f>PRODUCT(VLOOKUP(C3975,'Warehouse Data'!A:H,8,FALSE),D3975)</f>
        <v>6.035105897928057</v>
      </c>
    </row>
    <row r="3976" spans="1:12" x14ac:dyDescent="0.3">
      <c r="A3976" t="s">
        <v>9522</v>
      </c>
      <c r="B3976" t="s">
        <v>6832</v>
      </c>
      <c r="C3976" t="s">
        <v>5640</v>
      </c>
      <c r="D3976" s="3">
        <v>7</v>
      </c>
      <c r="E3976" s="3" t="s">
        <v>6627</v>
      </c>
      <c r="F3976" s="9">
        <v>45452.957978703664</v>
      </c>
      <c r="G3976" s="9">
        <v>45453.353799999997</v>
      </c>
      <c r="H3976" s="9">
        <v>45453.617700925883</v>
      </c>
      <c r="I3976" s="5" t="str">
        <f>IF(VLOOKUP(B3976, 'Customer Data'!B:C,2,FALSE)='Order Data per SKU'!E3976,"","Different")</f>
        <v/>
      </c>
      <c r="J3976" s="5">
        <f>VLOOKUP(C3976,'Warehouse Data'!A:G,7,FALSE)</f>
        <v>49.99</v>
      </c>
      <c r="K3976" s="5">
        <f t="shared" si="62"/>
        <v>349.93</v>
      </c>
      <c r="L3976" s="15">
        <f>PRODUCT(VLOOKUP(C3976,'Warehouse Data'!A:H,8,FALSE),D3976)</f>
        <v>35.047684955169586</v>
      </c>
    </row>
    <row r="3977" spans="1:12" x14ac:dyDescent="0.3">
      <c r="A3977" t="s">
        <v>9523</v>
      </c>
      <c r="B3977" t="s">
        <v>6890</v>
      </c>
      <c r="C3977" t="s">
        <v>3560</v>
      </c>
      <c r="D3977" s="3">
        <v>3</v>
      </c>
      <c r="E3977" s="3" t="s">
        <v>6627</v>
      </c>
      <c r="F3977" s="9">
        <v>45453.070978703661</v>
      </c>
      <c r="G3977" s="9">
        <v>45453.081700000002</v>
      </c>
      <c r="H3977" s="9">
        <v>45453.111256481439</v>
      </c>
      <c r="I3977" s="5" t="str">
        <f>IF(VLOOKUP(B3977, 'Customer Data'!B:C,2,FALSE)='Order Data per SKU'!E3977,"","Different")</f>
        <v/>
      </c>
      <c r="J3977" s="5">
        <f>VLOOKUP(C3977,'Warehouse Data'!A:G,7,FALSE)</f>
        <v>45.99</v>
      </c>
      <c r="K3977" s="5">
        <f t="shared" si="62"/>
        <v>137.97</v>
      </c>
      <c r="L3977" s="15">
        <f>PRODUCT(VLOOKUP(C3977,'Warehouse Data'!A:H,8,FALSE),D3977)</f>
        <v>1.5165610820619606</v>
      </c>
    </row>
    <row r="3978" spans="1:12" x14ac:dyDescent="0.3">
      <c r="A3978" t="s">
        <v>9523</v>
      </c>
      <c r="B3978" t="s">
        <v>6890</v>
      </c>
      <c r="C3978" t="s">
        <v>3185</v>
      </c>
      <c r="D3978" s="3">
        <v>2</v>
      </c>
      <c r="E3978" s="3" t="s">
        <v>6627</v>
      </c>
      <c r="F3978" s="9">
        <v>45453.070978703661</v>
      </c>
      <c r="G3978" s="9">
        <v>45453.078200000004</v>
      </c>
      <c r="H3978" s="9">
        <v>45453.111256481439</v>
      </c>
      <c r="I3978" s="5" t="str">
        <f>IF(VLOOKUP(B3978, 'Customer Data'!B:C,2,FALSE)='Order Data per SKU'!E3978,"","Different")</f>
        <v/>
      </c>
      <c r="J3978" s="5">
        <f>VLOOKUP(C3978,'Warehouse Data'!A:G,7,FALSE)</f>
        <v>47.99</v>
      </c>
      <c r="K3978" s="5">
        <f t="shared" si="62"/>
        <v>95.98</v>
      </c>
      <c r="L3978" s="15">
        <f>PRODUCT(VLOOKUP(C3978,'Warehouse Data'!A:H,8,FALSE),D3978)</f>
        <v>6.0074014289955144</v>
      </c>
    </row>
    <row r="3979" spans="1:12" x14ac:dyDescent="0.3">
      <c r="A3979" t="s">
        <v>9524</v>
      </c>
      <c r="B3979" t="s">
        <v>6983</v>
      </c>
      <c r="C3979" t="s">
        <v>4775</v>
      </c>
      <c r="D3979" s="3">
        <v>3</v>
      </c>
      <c r="E3979" s="3" t="s">
        <v>6625</v>
      </c>
      <c r="F3979" s="9">
        <v>45453.292978703663</v>
      </c>
      <c r="G3979" s="9">
        <v>45454.096299999997</v>
      </c>
      <c r="H3979" s="9">
        <v>45454.291589814777</v>
      </c>
      <c r="I3979" s="5" t="str">
        <f>IF(VLOOKUP(B3979, 'Customer Data'!B:C,2,FALSE)='Order Data per SKU'!E3979,"","Different")</f>
        <v>Different</v>
      </c>
      <c r="J3979" s="5">
        <f>VLOOKUP(C3979,'Warehouse Data'!A:G,7,FALSE)</f>
        <v>15.99</v>
      </c>
      <c r="K3979" s="5">
        <f t="shared" si="62"/>
        <v>47.97</v>
      </c>
      <c r="L3979" s="15">
        <f>PRODUCT(VLOOKUP(C3979,'Warehouse Data'!A:H,8,FALSE),D3979)</f>
        <v>24.007945403262077</v>
      </c>
    </row>
    <row r="3980" spans="1:12" x14ac:dyDescent="0.3">
      <c r="A3980" t="s">
        <v>9525</v>
      </c>
      <c r="B3980" t="s">
        <v>7088</v>
      </c>
      <c r="C3980" t="s">
        <v>4056</v>
      </c>
      <c r="D3980" s="3">
        <v>8</v>
      </c>
      <c r="E3980" s="3" t="s">
        <v>6654</v>
      </c>
      <c r="F3980" s="9">
        <v>45453.605978703665</v>
      </c>
      <c r="G3980" s="9">
        <v>45454.052799999998</v>
      </c>
      <c r="H3980" s="9">
        <v>45454.128895370333</v>
      </c>
      <c r="I3980" s="5" t="str">
        <f>IF(VLOOKUP(B3980, 'Customer Data'!B:C,2,FALSE)='Order Data per SKU'!E3980,"","Different")</f>
        <v/>
      </c>
      <c r="J3980" s="5">
        <f>VLOOKUP(C3980,'Warehouse Data'!A:G,7,FALSE)</f>
        <v>14.99</v>
      </c>
      <c r="K3980" s="5">
        <f t="shared" si="62"/>
        <v>119.92</v>
      </c>
      <c r="L3980" s="15">
        <f>PRODUCT(VLOOKUP(C3980,'Warehouse Data'!A:H,8,FALSE),D3980)</f>
        <v>1.6113835466825126</v>
      </c>
    </row>
    <row r="3981" spans="1:12" x14ac:dyDescent="0.3">
      <c r="A3981" t="s">
        <v>9525</v>
      </c>
      <c r="B3981" t="s">
        <v>7088</v>
      </c>
      <c r="C3981" t="s">
        <v>5802</v>
      </c>
      <c r="D3981" s="3">
        <v>9</v>
      </c>
      <c r="E3981" s="3" t="s">
        <v>6654</v>
      </c>
      <c r="F3981" s="9">
        <v>45453.605978703665</v>
      </c>
      <c r="G3981" s="9">
        <v>45453.832300000002</v>
      </c>
      <c r="H3981" s="9">
        <v>45454.128895370333</v>
      </c>
      <c r="I3981" s="5" t="str">
        <f>IF(VLOOKUP(B3981, 'Customer Data'!B:C,2,FALSE)='Order Data per SKU'!E3981,"","Different")</f>
        <v/>
      </c>
      <c r="J3981" s="5">
        <f>VLOOKUP(C3981,'Warehouse Data'!A:G,7,FALSE)</f>
        <v>139.99</v>
      </c>
      <c r="K3981" s="5">
        <f t="shared" si="62"/>
        <v>1259.9100000000001</v>
      </c>
      <c r="L3981" s="15">
        <f>PRODUCT(VLOOKUP(C3981,'Warehouse Data'!A:H,8,FALSE),D3981)</f>
        <v>9.0131663142678722</v>
      </c>
    </row>
    <row r="3982" spans="1:12" x14ac:dyDescent="0.3">
      <c r="A3982" t="s">
        <v>9526</v>
      </c>
      <c r="B3982" t="s">
        <v>6822</v>
      </c>
      <c r="C3982" t="s">
        <v>3056</v>
      </c>
      <c r="D3982" s="3">
        <v>3</v>
      </c>
      <c r="E3982" s="3" t="s">
        <v>6632</v>
      </c>
      <c r="F3982" s="9">
        <v>45453.760978703664</v>
      </c>
      <c r="G3982" s="9">
        <v>45454.306299999997</v>
      </c>
      <c r="H3982" s="9">
        <v>45454.572089814777</v>
      </c>
      <c r="I3982" s="5" t="str">
        <f>IF(VLOOKUP(B3982, 'Customer Data'!B:C,2,FALSE)='Order Data per SKU'!E3982,"","Different")</f>
        <v/>
      </c>
      <c r="J3982" s="5">
        <f>VLOOKUP(C3982,'Warehouse Data'!A:G,7,FALSE)</f>
        <v>52.99</v>
      </c>
      <c r="K3982" s="5">
        <f t="shared" si="62"/>
        <v>158.97</v>
      </c>
      <c r="L3982" s="15">
        <f>PRODUCT(VLOOKUP(C3982,'Warehouse Data'!A:H,8,FALSE),D3982)</f>
        <v>0.32844766398832376</v>
      </c>
    </row>
    <row r="3983" spans="1:12" x14ac:dyDescent="0.3">
      <c r="A3983" t="s">
        <v>9527</v>
      </c>
      <c r="B3983" t="s">
        <v>7078</v>
      </c>
      <c r="C3983" t="s">
        <v>3039</v>
      </c>
      <c r="D3983" s="3">
        <v>9</v>
      </c>
      <c r="E3983" s="3" t="s">
        <v>6627</v>
      </c>
      <c r="F3983" s="9">
        <v>45454.059978703663</v>
      </c>
      <c r="G3983" s="9">
        <v>45454.559300000001</v>
      </c>
      <c r="H3983" s="9">
        <v>45454.940534259222</v>
      </c>
      <c r="I3983" s="5" t="str">
        <f>IF(VLOOKUP(B3983, 'Customer Data'!B:C,2,FALSE)='Order Data per SKU'!E3983,"","Different")</f>
        <v>Different</v>
      </c>
      <c r="J3983" s="5">
        <f>VLOOKUP(C3983,'Warehouse Data'!A:G,7,FALSE)</f>
        <v>5.99</v>
      </c>
      <c r="K3983" s="5">
        <f t="shared" si="62"/>
        <v>53.910000000000004</v>
      </c>
      <c r="L3983" s="15">
        <f>PRODUCT(VLOOKUP(C3983,'Warehouse Data'!A:H,8,FALSE),D3983)</f>
        <v>99.04961383695516</v>
      </c>
    </row>
    <row r="3984" spans="1:12" x14ac:dyDescent="0.3">
      <c r="A3984" t="s">
        <v>9528</v>
      </c>
      <c r="B3984" t="s">
        <v>6962</v>
      </c>
      <c r="C3984" t="s">
        <v>5242</v>
      </c>
      <c r="D3984" s="3">
        <v>5</v>
      </c>
      <c r="E3984" s="3" t="s">
        <v>6661</v>
      </c>
      <c r="F3984" s="9">
        <v>45454.543978703659</v>
      </c>
      <c r="G3984" s="9">
        <v>45454.9594</v>
      </c>
      <c r="H3984" s="9">
        <v>45454.997450925883</v>
      </c>
      <c r="I3984" s="5" t="str">
        <f>IF(VLOOKUP(B3984, 'Customer Data'!B:C,2,FALSE)='Order Data per SKU'!E3984,"","Different")</f>
        <v/>
      </c>
      <c r="J3984" s="5">
        <f>VLOOKUP(C3984,'Warehouse Data'!A:G,7,FALSE)</f>
        <v>14.99</v>
      </c>
      <c r="K3984" s="5">
        <f t="shared" si="62"/>
        <v>74.95</v>
      </c>
      <c r="L3984" s="15">
        <f>PRODUCT(VLOOKUP(C3984,'Warehouse Data'!A:H,8,FALSE),D3984)</f>
        <v>4.0301717201786849</v>
      </c>
    </row>
    <row r="3985" spans="1:12" x14ac:dyDescent="0.3">
      <c r="A3985" t="s">
        <v>9529</v>
      </c>
      <c r="B3985" t="s">
        <v>6798</v>
      </c>
      <c r="C3985" t="s">
        <v>5356</v>
      </c>
      <c r="D3985" s="3">
        <v>5</v>
      </c>
      <c r="E3985" s="3" t="s">
        <v>6628</v>
      </c>
      <c r="F3985" s="9">
        <v>45454.574978703662</v>
      </c>
      <c r="G3985" s="9">
        <v>45454.747300000003</v>
      </c>
      <c r="H3985" s="9">
        <v>45455.153450925885</v>
      </c>
      <c r="I3985" s="5" t="str">
        <f>IF(VLOOKUP(B3985, 'Customer Data'!B:C,2,FALSE)='Order Data per SKU'!E3985,"","Different")</f>
        <v/>
      </c>
      <c r="J3985" s="5">
        <f>VLOOKUP(C3985,'Warehouse Data'!A:G,7,FALSE)</f>
        <v>9.99</v>
      </c>
      <c r="K3985" s="5">
        <f t="shared" si="62"/>
        <v>49.95</v>
      </c>
      <c r="L3985" s="15">
        <f>PRODUCT(VLOOKUP(C3985,'Warehouse Data'!A:H,8,FALSE),D3985)</f>
        <v>2.5101606044503626</v>
      </c>
    </row>
    <row r="3986" spans="1:12" x14ac:dyDescent="0.3">
      <c r="A3986" t="s">
        <v>9529</v>
      </c>
      <c r="B3986" t="s">
        <v>6798</v>
      </c>
      <c r="C3986" t="s">
        <v>5912</v>
      </c>
      <c r="D3986" s="3">
        <v>1</v>
      </c>
      <c r="E3986" s="3" t="s">
        <v>6628</v>
      </c>
      <c r="F3986" s="9">
        <v>45454.574978703662</v>
      </c>
      <c r="G3986" s="9">
        <v>45455.143700000001</v>
      </c>
      <c r="H3986" s="9">
        <v>45455.153450925885</v>
      </c>
      <c r="I3986" s="5" t="str">
        <f>IF(VLOOKUP(B3986, 'Customer Data'!B:C,2,FALSE)='Order Data per SKU'!E3986,"","Different")</f>
        <v/>
      </c>
      <c r="J3986" s="5">
        <f>VLOOKUP(C3986,'Warehouse Data'!A:G,7,FALSE)</f>
        <v>89.99</v>
      </c>
      <c r="K3986" s="5">
        <f t="shared" si="62"/>
        <v>89.99</v>
      </c>
      <c r="L3986" s="15">
        <f>PRODUCT(VLOOKUP(C3986,'Warehouse Data'!A:H,8,FALSE),D3986)</f>
        <v>0.5067691610468319</v>
      </c>
    </row>
    <row r="3987" spans="1:12" x14ac:dyDescent="0.3">
      <c r="A3987" t="s">
        <v>9529</v>
      </c>
      <c r="B3987" t="s">
        <v>6798</v>
      </c>
      <c r="C3987" t="s">
        <v>4843</v>
      </c>
      <c r="D3987" s="3">
        <v>7</v>
      </c>
      <c r="E3987" s="3" t="s">
        <v>6628</v>
      </c>
      <c r="F3987" s="9">
        <v>45454.574978703662</v>
      </c>
      <c r="G3987" s="9">
        <v>45454.737000000001</v>
      </c>
      <c r="H3987" s="9">
        <v>45455.153450925885</v>
      </c>
      <c r="I3987" s="5" t="str">
        <f>IF(VLOOKUP(B3987, 'Customer Data'!B:C,2,FALSE)='Order Data per SKU'!E3987,"","Different")</f>
        <v/>
      </c>
      <c r="J3987" s="5">
        <f>VLOOKUP(C3987,'Warehouse Data'!A:G,7,FALSE)</f>
        <v>5.99</v>
      </c>
      <c r="K3987" s="5">
        <f t="shared" si="62"/>
        <v>41.93</v>
      </c>
      <c r="L3987" s="15">
        <f>PRODUCT(VLOOKUP(C3987,'Warehouse Data'!A:H,8,FALSE),D3987)</f>
        <v>63.066668950125212</v>
      </c>
    </row>
    <row r="3988" spans="1:12" x14ac:dyDescent="0.3">
      <c r="A3988" t="s">
        <v>9530</v>
      </c>
      <c r="B3988" t="s">
        <v>6729</v>
      </c>
      <c r="C3988" t="s">
        <v>4574</v>
      </c>
      <c r="D3988" s="3">
        <v>3</v>
      </c>
      <c r="E3988" s="3" t="s">
        <v>6631</v>
      </c>
      <c r="F3988" s="9">
        <v>45454.732978703665</v>
      </c>
      <c r="G3988" s="9">
        <v>45455.305699999997</v>
      </c>
      <c r="H3988" s="9">
        <v>45455.464228703662</v>
      </c>
      <c r="I3988" s="5" t="str">
        <f>IF(VLOOKUP(B3988, 'Customer Data'!B:C,2,FALSE)='Order Data per SKU'!E3988,"","Different")</f>
        <v/>
      </c>
      <c r="J3988" s="5">
        <f>VLOOKUP(C3988,'Warehouse Data'!A:G,7,FALSE)</f>
        <v>10.99</v>
      </c>
      <c r="K3988" s="5">
        <f t="shared" si="62"/>
        <v>32.97</v>
      </c>
      <c r="L3988" s="15">
        <f>PRODUCT(VLOOKUP(C3988,'Warehouse Data'!A:H,8,FALSE),D3988)</f>
        <v>0.30895492619904974</v>
      </c>
    </row>
    <row r="3989" spans="1:12" x14ac:dyDescent="0.3">
      <c r="A3989" t="s">
        <v>9531</v>
      </c>
      <c r="B3989" t="s">
        <v>7177</v>
      </c>
      <c r="C3989" t="s">
        <v>5693</v>
      </c>
      <c r="D3989" s="3">
        <v>6</v>
      </c>
      <c r="E3989" s="3" t="s">
        <v>6636</v>
      </c>
      <c r="F3989" s="9">
        <v>45455.053978703669</v>
      </c>
      <c r="G3989" s="9">
        <v>45455.089899999999</v>
      </c>
      <c r="H3989" s="9">
        <v>45455.940784259226</v>
      </c>
      <c r="I3989" s="5" t="str">
        <f>IF(VLOOKUP(B3989, 'Customer Data'!B:C,2,FALSE)='Order Data per SKU'!E3989,"","Different")</f>
        <v/>
      </c>
      <c r="J3989" s="5">
        <f>VLOOKUP(C3989,'Warehouse Data'!A:G,7,FALSE)</f>
        <v>79.989999999999995</v>
      </c>
      <c r="K3989" s="5">
        <f t="shared" si="62"/>
        <v>479.93999999999994</v>
      </c>
      <c r="L3989" s="15">
        <f>PRODUCT(VLOOKUP(C3989,'Warehouse Data'!A:H,8,FALSE),D3989)</f>
        <v>24.03773853178566</v>
      </c>
    </row>
    <row r="3990" spans="1:12" x14ac:dyDescent="0.3">
      <c r="A3990" t="s">
        <v>9531</v>
      </c>
      <c r="B3990" t="s">
        <v>7177</v>
      </c>
      <c r="C3990" t="s">
        <v>3277</v>
      </c>
      <c r="D3990" s="3">
        <v>2</v>
      </c>
      <c r="E3990" s="3" t="s">
        <v>6636</v>
      </c>
      <c r="F3990" s="9">
        <v>45455.053978703669</v>
      </c>
      <c r="G3990" s="9">
        <v>45455.675199999998</v>
      </c>
      <c r="H3990" s="9">
        <v>45455.940784259226</v>
      </c>
      <c r="I3990" s="5" t="str">
        <f>IF(VLOOKUP(B3990, 'Customer Data'!B:C,2,FALSE)='Order Data per SKU'!E3990,"","Different")</f>
        <v/>
      </c>
      <c r="J3990" s="5">
        <f>VLOOKUP(C3990,'Warehouse Data'!A:G,7,FALSE)</f>
        <v>7.99</v>
      </c>
      <c r="K3990" s="5">
        <f t="shared" si="62"/>
        <v>15.98</v>
      </c>
      <c r="L3990" s="15">
        <f>PRODUCT(VLOOKUP(C3990,'Warehouse Data'!A:H,8,FALSE),D3990)</f>
        <v>60.004824041322678</v>
      </c>
    </row>
    <row r="3991" spans="1:12" x14ac:dyDescent="0.3">
      <c r="A3991" t="s">
        <v>9531</v>
      </c>
      <c r="B3991" t="s">
        <v>7177</v>
      </c>
      <c r="C3991" t="s">
        <v>5852</v>
      </c>
      <c r="D3991" s="3">
        <v>6</v>
      </c>
      <c r="E3991" s="3" t="s">
        <v>6636</v>
      </c>
      <c r="F3991" s="9">
        <v>45455.053978703669</v>
      </c>
      <c r="G3991" s="9">
        <v>45455.162199999999</v>
      </c>
      <c r="H3991" s="9">
        <v>45455.940784259226</v>
      </c>
      <c r="I3991" s="5" t="str">
        <f>IF(VLOOKUP(B3991, 'Customer Data'!B:C,2,FALSE)='Order Data per SKU'!E3991,"","Different")</f>
        <v/>
      </c>
      <c r="J3991" s="5">
        <f>VLOOKUP(C3991,'Warehouse Data'!A:G,7,FALSE)</f>
        <v>39.99</v>
      </c>
      <c r="K3991" s="5">
        <f t="shared" si="62"/>
        <v>239.94</v>
      </c>
      <c r="L3991" s="15">
        <f>PRODUCT(VLOOKUP(C3991,'Warehouse Data'!A:H,8,FALSE),D3991)</f>
        <v>3.0587781320629919</v>
      </c>
    </row>
    <row r="3992" spans="1:12" x14ac:dyDescent="0.3">
      <c r="A3992" t="s">
        <v>9532</v>
      </c>
      <c r="B3992" t="s">
        <v>6746</v>
      </c>
      <c r="C3992" t="s">
        <v>4484</v>
      </c>
      <c r="D3992" s="3">
        <v>1</v>
      </c>
      <c r="E3992" s="3" t="s">
        <v>6625</v>
      </c>
      <c r="F3992" s="9">
        <v>45455.372978703672</v>
      </c>
      <c r="G3992" s="9">
        <v>45455.597199999997</v>
      </c>
      <c r="H3992" s="9">
        <v>45455.729923148116</v>
      </c>
      <c r="I3992" s="5" t="str">
        <f>IF(VLOOKUP(B3992, 'Customer Data'!B:C,2,FALSE)='Order Data per SKU'!E3992,"","Different")</f>
        <v/>
      </c>
      <c r="J3992" s="5">
        <f>VLOOKUP(C3992,'Warehouse Data'!A:G,7,FALSE)</f>
        <v>17.989999999999998</v>
      </c>
      <c r="K3992" s="5">
        <f t="shared" si="62"/>
        <v>17.989999999999998</v>
      </c>
      <c r="L3992" s="15">
        <f>PRODUCT(VLOOKUP(C3992,'Warehouse Data'!A:H,8,FALSE),D3992)</f>
        <v>1.0049769955807573</v>
      </c>
    </row>
    <row r="3993" spans="1:12" x14ac:dyDescent="0.3">
      <c r="A3993" t="s">
        <v>9533</v>
      </c>
      <c r="B3993" t="s">
        <v>7163</v>
      </c>
      <c r="C3993" t="s">
        <v>4260</v>
      </c>
      <c r="D3993" s="3">
        <v>3</v>
      </c>
      <c r="E3993" s="3" t="s">
        <v>6625</v>
      </c>
      <c r="F3993" s="9">
        <v>45455.727978703675</v>
      </c>
      <c r="G3993" s="9">
        <v>45455.755499999999</v>
      </c>
      <c r="H3993" s="9">
        <v>45456.209228703672</v>
      </c>
      <c r="I3993" s="5" t="str">
        <f>IF(VLOOKUP(B3993, 'Customer Data'!B:C,2,FALSE)='Order Data per SKU'!E3993,"","Different")</f>
        <v/>
      </c>
      <c r="J3993" s="5">
        <f>VLOOKUP(C3993,'Warehouse Data'!A:G,7,FALSE)</f>
        <v>29.99</v>
      </c>
      <c r="K3993" s="5">
        <f t="shared" si="62"/>
        <v>89.97</v>
      </c>
      <c r="L3993" s="15">
        <f>PRODUCT(VLOOKUP(C3993,'Warehouse Data'!A:H,8,FALSE),D3993)</f>
        <v>1.5106213760743072</v>
      </c>
    </row>
    <row r="3994" spans="1:12" x14ac:dyDescent="0.3">
      <c r="A3994" t="s">
        <v>9534</v>
      </c>
      <c r="B3994" t="s">
        <v>6853</v>
      </c>
      <c r="C3994" t="s">
        <v>3133</v>
      </c>
      <c r="D3994" s="3">
        <v>1</v>
      </c>
      <c r="E3994" s="3" t="s">
        <v>6627</v>
      </c>
      <c r="F3994" s="9">
        <v>45455.870978703671</v>
      </c>
      <c r="G3994" s="9">
        <v>45456.496599999999</v>
      </c>
      <c r="H3994" s="9">
        <v>45456.764034259228</v>
      </c>
      <c r="I3994" s="5" t="str">
        <f>IF(VLOOKUP(B3994, 'Customer Data'!B:C,2,FALSE)='Order Data per SKU'!E3994,"","Different")</f>
        <v>Different</v>
      </c>
      <c r="J3994" s="5">
        <f>VLOOKUP(C3994,'Warehouse Data'!A:G,7,FALSE)</f>
        <v>14.99</v>
      </c>
      <c r="K3994" s="5">
        <f t="shared" si="62"/>
        <v>14.99</v>
      </c>
      <c r="L3994" s="15">
        <f>PRODUCT(VLOOKUP(C3994,'Warehouse Data'!A:H,8,FALSE),D3994)</f>
        <v>0.10241673558028601</v>
      </c>
    </row>
    <row r="3995" spans="1:12" x14ac:dyDescent="0.3">
      <c r="A3995" t="s">
        <v>9535</v>
      </c>
      <c r="B3995" t="s">
        <v>6995</v>
      </c>
      <c r="C3995" t="s">
        <v>5153</v>
      </c>
      <c r="D3995" s="3">
        <v>3</v>
      </c>
      <c r="E3995" s="3" t="s">
        <v>6655</v>
      </c>
      <c r="F3995" s="9">
        <v>45456.36497870367</v>
      </c>
      <c r="G3995" s="9">
        <v>45456.377800000002</v>
      </c>
      <c r="H3995" s="9">
        <v>45456.408034259228</v>
      </c>
      <c r="I3995" s="5" t="str">
        <f>IF(VLOOKUP(B3995, 'Customer Data'!B:C,2,FALSE)='Order Data per SKU'!E3995,"","Different")</f>
        <v>Different</v>
      </c>
      <c r="J3995" s="5">
        <f>VLOOKUP(C3995,'Warehouse Data'!A:G,7,FALSE)</f>
        <v>29.99</v>
      </c>
      <c r="K3995" s="5">
        <f t="shared" si="62"/>
        <v>89.97</v>
      </c>
      <c r="L3995" s="15">
        <f>PRODUCT(VLOOKUP(C3995,'Warehouse Data'!A:H,8,FALSE),D3995)</f>
        <v>0.30086962951656948</v>
      </c>
    </row>
    <row r="3996" spans="1:12" x14ac:dyDescent="0.3">
      <c r="A3996" t="s">
        <v>9536</v>
      </c>
      <c r="B3996" t="s">
        <v>6810</v>
      </c>
      <c r="C3996" t="s">
        <v>4919</v>
      </c>
      <c r="D3996" s="3">
        <v>5</v>
      </c>
      <c r="E3996" s="3" t="s">
        <v>6630</v>
      </c>
      <c r="F3996" s="9">
        <v>45456.625978703669</v>
      </c>
      <c r="G3996" s="9">
        <v>45456.742700000003</v>
      </c>
      <c r="H3996" s="9">
        <v>45456.786395370335</v>
      </c>
      <c r="I3996" s="5" t="str">
        <f>IF(VLOOKUP(B3996, 'Customer Data'!B:C,2,FALSE)='Order Data per SKU'!E3996,"","Different")</f>
        <v/>
      </c>
      <c r="J3996" s="5">
        <f>VLOOKUP(C3996,'Warehouse Data'!A:G,7,FALSE)</f>
        <v>8.99</v>
      </c>
      <c r="K3996" s="5">
        <f t="shared" si="62"/>
        <v>44.95</v>
      </c>
      <c r="L3996" s="15">
        <f>PRODUCT(VLOOKUP(C3996,'Warehouse Data'!A:H,8,FALSE),D3996)</f>
        <v>75.016061871066427</v>
      </c>
    </row>
    <row r="3997" spans="1:12" x14ac:dyDescent="0.3">
      <c r="A3997" t="s">
        <v>9537</v>
      </c>
      <c r="B3997" t="s">
        <v>6975</v>
      </c>
      <c r="C3997" t="s">
        <v>4464</v>
      </c>
      <c r="D3997" s="3">
        <v>1</v>
      </c>
      <c r="E3997" s="3" t="s">
        <v>6653</v>
      </c>
      <c r="F3997" s="9">
        <v>45456.66797870367</v>
      </c>
      <c r="G3997" s="9">
        <v>45456.958200000001</v>
      </c>
      <c r="H3997" s="9">
        <v>45457.076312037003</v>
      </c>
      <c r="I3997" s="5" t="str">
        <f>IF(VLOOKUP(B3997, 'Customer Data'!B:C,2,FALSE)='Order Data per SKU'!E3997,"","Different")</f>
        <v/>
      </c>
      <c r="J3997" s="5">
        <f>VLOOKUP(C3997,'Warehouse Data'!A:G,7,FALSE)</f>
        <v>9.99</v>
      </c>
      <c r="K3997" s="5">
        <f t="shared" si="62"/>
        <v>9.99</v>
      </c>
      <c r="L3997" s="15">
        <f>PRODUCT(VLOOKUP(C3997,'Warehouse Data'!A:H,8,FALSE),D3997)</f>
        <v>1.1088026578143768</v>
      </c>
    </row>
    <row r="3998" spans="1:12" x14ac:dyDescent="0.3">
      <c r="A3998" t="s">
        <v>9537</v>
      </c>
      <c r="B3998" t="s">
        <v>6975</v>
      </c>
      <c r="C3998" t="s">
        <v>3924</v>
      </c>
      <c r="D3998" s="3">
        <v>6</v>
      </c>
      <c r="E3998" s="3" t="s">
        <v>6653</v>
      </c>
      <c r="F3998" s="9">
        <v>45456.66797870367</v>
      </c>
      <c r="G3998" s="9">
        <v>45456.709199999998</v>
      </c>
      <c r="H3998" s="9">
        <v>45457.076312037003</v>
      </c>
      <c r="I3998" s="5" t="str">
        <f>IF(VLOOKUP(B3998, 'Customer Data'!B:C,2,FALSE)='Order Data per SKU'!E3998,"","Different")</f>
        <v/>
      </c>
      <c r="J3998" s="5">
        <f>VLOOKUP(C3998,'Warehouse Data'!A:G,7,FALSE)</f>
        <v>15.99</v>
      </c>
      <c r="K3998" s="5">
        <f t="shared" si="62"/>
        <v>95.94</v>
      </c>
      <c r="L3998" s="15">
        <f>PRODUCT(VLOOKUP(C3998,'Warehouse Data'!A:H,8,FALSE),D3998)</f>
        <v>30.008766684978607</v>
      </c>
    </row>
    <row r="3999" spans="1:12" x14ac:dyDescent="0.3">
      <c r="A3999" t="s">
        <v>9537</v>
      </c>
      <c r="B3999" t="s">
        <v>6975</v>
      </c>
      <c r="C3999" t="s">
        <v>4744</v>
      </c>
      <c r="D3999" s="3">
        <v>7</v>
      </c>
      <c r="E3999" s="3" t="s">
        <v>6653</v>
      </c>
      <c r="F3999" s="9">
        <v>45456.66797870367</v>
      </c>
      <c r="G3999" s="9">
        <v>45456.761500000001</v>
      </c>
      <c r="H3999" s="9">
        <v>45457.076312037003</v>
      </c>
      <c r="I3999" s="5" t="str">
        <f>IF(VLOOKUP(B3999, 'Customer Data'!B:C,2,FALSE)='Order Data per SKU'!E3999,"","Different")</f>
        <v/>
      </c>
      <c r="J3999" s="5">
        <f>VLOOKUP(C3999,'Warehouse Data'!A:G,7,FALSE)</f>
        <v>8.99</v>
      </c>
      <c r="K3999" s="5">
        <f t="shared" si="62"/>
        <v>62.93</v>
      </c>
      <c r="L3999" s="15">
        <f>PRODUCT(VLOOKUP(C3999,'Warehouse Data'!A:H,8,FALSE),D3999)</f>
        <v>28.031187742020123</v>
      </c>
    </row>
    <row r="4000" spans="1:12" x14ac:dyDescent="0.3">
      <c r="A4000" t="s">
        <v>9538</v>
      </c>
      <c r="B4000" t="s">
        <v>6765</v>
      </c>
      <c r="C4000" t="s">
        <v>3801</v>
      </c>
      <c r="D4000" s="3">
        <v>3</v>
      </c>
      <c r="E4000" s="3" t="s">
        <v>6650</v>
      </c>
      <c r="F4000" s="9">
        <v>45456.696978703672</v>
      </c>
      <c r="G4000" s="9">
        <v>45457.0291</v>
      </c>
      <c r="H4000" s="9">
        <v>45457.34836759256</v>
      </c>
      <c r="I4000" s="5" t="str">
        <f>IF(VLOOKUP(B4000, 'Customer Data'!B:C,2,FALSE)='Order Data per SKU'!E4000,"","Different")</f>
        <v/>
      </c>
      <c r="J4000" s="5">
        <f>VLOOKUP(C4000,'Warehouse Data'!A:G,7,FALSE)</f>
        <v>8.99</v>
      </c>
      <c r="K4000" s="5">
        <f t="shared" si="62"/>
        <v>26.97</v>
      </c>
      <c r="L4000" s="15">
        <f>PRODUCT(VLOOKUP(C4000,'Warehouse Data'!A:H,8,FALSE),D4000)</f>
        <v>9.0280518805474603</v>
      </c>
    </row>
    <row r="4001" spans="1:12" x14ac:dyDescent="0.3">
      <c r="A4001" t="s">
        <v>9539</v>
      </c>
      <c r="B4001" t="s">
        <v>6828</v>
      </c>
      <c r="C4001" t="s">
        <v>3038</v>
      </c>
      <c r="D4001" s="3">
        <v>5</v>
      </c>
      <c r="E4001" s="3" t="s">
        <v>6661</v>
      </c>
      <c r="F4001" s="9">
        <v>45456.876978703673</v>
      </c>
      <c r="G4001" s="9">
        <v>45456.929400000001</v>
      </c>
      <c r="H4001" s="9">
        <v>45457.067256481452</v>
      </c>
      <c r="I4001" s="5" t="str">
        <f>IF(VLOOKUP(B4001, 'Customer Data'!B:C,2,FALSE)='Order Data per SKU'!E4001,"","Different")</f>
        <v/>
      </c>
      <c r="J4001" s="5">
        <f>VLOOKUP(C4001,'Warehouse Data'!A:G,7,FALSE)</f>
        <v>59.99</v>
      </c>
      <c r="K4001" s="5">
        <f t="shared" si="62"/>
        <v>299.95</v>
      </c>
      <c r="L4001" s="15">
        <f>PRODUCT(VLOOKUP(C4001,'Warehouse Data'!A:H,8,FALSE),D4001)</f>
        <v>75.031975030413847</v>
      </c>
    </row>
    <row r="4002" spans="1:12" x14ac:dyDescent="0.3">
      <c r="A4002" t="s">
        <v>9539</v>
      </c>
      <c r="B4002" t="s">
        <v>6828</v>
      </c>
      <c r="C4002" t="s">
        <v>3091</v>
      </c>
      <c r="D4002" s="3">
        <v>2</v>
      </c>
      <c r="E4002" s="3" t="s">
        <v>6661</v>
      </c>
      <c r="F4002" s="9">
        <v>45456.876978703673</v>
      </c>
      <c r="G4002" s="9">
        <v>45456.880499999999</v>
      </c>
      <c r="H4002" s="9">
        <v>45457.067256481452</v>
      </c>
      <c r="I4002" s="5" t="str">
        <f>IF(VLOOKUP(B4002, 'Customer Data'!B:C,2,FALSE)='Order Data per SKU'!E4002,"","Different")</f>
        <v/>
      </c>
      <c r="J4002" s="5">
        <f>VLOOKUP(C4002,'Warehouse Data'!A:G,7,FALSE)</f>
        <v>69.989999999999995</v>
      </c>
      <c r="K4002" s="5">
        <f t="shared" si="62"/>
        <v>139.97999999999999</v>
      </c>
      <c r="L4002" s="15">
        <f>PRODUCT(VLOOKUP(C4002,'Warehouse Data'!A:H,8,FALSE),D4002)</f>
        <v>0.21174603104148806</v>
      </c>
    </row>
    <row r="4003" spans="1:12" x14ac:dyDescent="0.3">
      <c r="A4003" t="s">
        <v>9540</v>
      </c>
      <c r="B4003" t="s">
        <v>6940</v>
      </c>
      <c r="C4003" t="s">
        <v>3567</v>
      </c>
      <c r="D4003" s="3">
        <v>5</v>
      </c>
      <c r="E4003" s="3" t="s">
        <v>6656</v>
      </c>
      <c r="F4003" s="9">
        <v>45457.081978703674</v>
      </c>
      <c r="G4003" s="9">
        <v>45457.612500000003</v>
      </c>
      <c r="H4003" s="9">
        <v>45457.783367592565</v>
      </c>
      <c r="I4003" s="5" t="str">
        <f>IF(VLOOKUP(B4003, 'Customer Data'!B:C,2,FALSE)='Order Data per SKU'!E4003,"","Different")</f>
        <v/>
      </c>
      <c r="J4003" s="5">
        <f>VLOOKUP(C4003,'Warehouse Data'!A:G,7,FALSE)</f>
        <v>39.99</v>
      </c>
      <c r="K4003" s="5">
        <f t="shared" si="62"/>
        <v>199.95000000000002</v>
      </c>
      <c r="L4003" s="15">
        <f>PRODUCT(VLOOKUP(C4003,'Warehouse Data'!A:H,8,FALSE),D4003)</f>
        <v>100.04521815679374</v>
      </c>
    </row>
    <row r="4004" spans="1:12" x14ac:dyDescent="0.3">
      <c r="A4004" t="s">
        <v>9541</v>
      </c>
      <c r="B4004" t="s">
        <v>6856</v>
      </c>
      <c r="C4004" t="s">
        <v>4266</v>
      </c>
      <c r="D4004" s="3">
        <v>5</v>
      </c>
      <c r="E4004" s="3" t="s">
        <v>6628</v>
      </c>
      <c r="F4004" s="9">
        <v>45457.566978703675</v>
      </c>
      <c r="G4004" s="9">
        <v>45457.654000000002</v>
      </c>
      <c r="H4004" s="9">
        <v>45457.688506481456</v>
      </c>
      <c r="I4004" s="5" t="str">
        <f>IF(VLOOKUP(B4004, 'Customer Data'!B:C,2,FALSE)='Order Data per SKU'!E4004,"","Different")</f>
        <v>Different</v>
      </c>
      <c r="J4004" s="5">
        <f>VLOOKUP(C4004,'Warehouse Data'!A:G,7,FALSE)</f>
        <v>39.99</v>
      </c>
      <c r="K4004" s="5">
        <f t="shared" si="62"/>
        <v>199.95000000000002</v>
      </c>
      <c r="L4004" s="15">
        <f>PRODUCT(VLOOKUP(C4004,'Warehouse Data'!A:H,8,FALSE),D4004)</f>
        <v>1.5315949897182233</v>
      </c>
    </row>
    <row r="4005" spans="1:12" x14ac:dyDescent="0.3">
      <c r="A4005" t="s">
        <v>9542</v>
      </c>
      <c r="B4005" t="s">
        <v>6842</v>
      </c>
      <c r="C4005" t="s">
        <v>4479</v>
      </c>
      <c r="D4005" s="3">
        <v>2</v>
      </c>
      <c r="E4005" s="3" t="s">
        <v>6653</v>
      </c>
      <c r="F4005" s="9">
        <v>45457.736978703673</v>
      </c>
      <c r="G4005" s="9">
        <v>45457.928599999999</v>
      </c>
      <c r="H4005" s="9">
        <v>45458.022395370339</v>
      </c>
      <c r="I4005" s="5" t="str">
        <f>IF(VLOOKUP(B4005, 'Customer Data'!B:C,2,FALSE)='Order Data per SKU'!E4005,"","Different")</f>
        <v/>
      </c>
      <c r="J4005" s="5">
        <f>VLOOKUP(C4005,'Warehouse Data'!A:G,7,FALSE)</f>
        <v>14.99</v>
      </c>
      <c r="K4005" s="5">
        <f t="shared" si="62"/>
        <v>29.98</v>
      </c>
      <c r="L4005" s="15">
        <f>PRODUCT(VLOOKUP(C4005,'Warehouse Data'!A:H,8,FALSE),D4005)</f>
        <v>1.0142672221535804</v>
      </c>
    </row>
    <row r="4006" spans="1:12" x14ac:dyDescent="0.3">
      <c r="A4006" t="s">
        <v>9543</v>
      </c>
      <c r="B4006" t="s">
        <v>7234</v>
      </c>
      <c r="C4006" t="s">
        <v>5341</v>
      </c>
      <c r="D4006" s="3">
        <v>3</v>
      </c>
      <c r="E4006" s="3" t="s">
        <v>6664</v>
      </c>
      <c r="F4006" s="9">
        <v>45458.190978703671</v>
      </c>
      <c r="G4006" s="9">
        <v>45458.316800000001</v>
      </c>
      <c r="H4006" s="9">
        <v>45458.627089814785</v>
      </c>
      <c r="I4006" s="5" t="str">
        <f>IF(VLOOKUP(B4006, 'Customer Data'!B:C,2,FALSE)='Order Data per SKU'!E4006,"","Different")</f>
        <v>Different</v>
      </c>
      <c r="J4006" s="5">
        <f>VLOOKUP(C4006,'Warehouse Data'!A:G,7,FALSE)</f>
        <v>29.99</v>
      </c>
      <c r="K4006" s="5">
        <f t="shared" si="62"/>
        <v>89.97</v>
      </c>
      <c r="L4006" s="15">
        <f>PRODUCT(VLOOKUP(C4006,'Warehouse Data'!A:H,8,FALSE),D4006)</f>
        <v>180.00303700609146</v>
      </c>
    </row>
    <row r="4007" spans="1:12" x14ac:dyDescent="0.3">
      <c r="A4007" t="s">
        <v>9543</v>
      </c>
      <c r="B4007" t="s">
        <v>7234</v>
      </c>
      <c r="C4007" t="s">
        <v>4377</v>
      </c>
      <c r="D4007" s="3">
        <v>5</v>
      </c>
      <c r="E4007" s="3" t="s">
        <v>6664</v>
      </c>
      <c r="F4007" s="9">
        <v>45458.190978703671</v>
      </c>
      <c r="G4007" s="9">
        <v>45458.232100000001</v>
      </c>
      <c r="H4007" s="9">
        <v>45458.627089814785</v>
      </c>
      <c r="I4007" s="5" t="str">
        <f>IF(VLOOKUP(B4007, 'Customer Data'!B:C,2,FALSE)='Order Data per SKU'!E4007,"","Different")</f>
        <v>Different</v>
      </c>
      <c r="J4007" s="5">
        <f>VLOOKUP(C4007,'Warehouse Data'!A:G,7,FALSE)</f>
        <v>14.99</v>
      </c>
      <c r="K4007" s="5">
        <f t="shared" si="62"/>
        <v>74.95</v>
      </c>
      <c r="L4007" s="15">
        <f>PRODUCT(VLOOKUP(C4007,'Warehouse Data'!A:H,8,FALSE),D4007)</f>
        <v>2.5284321780581962</v>
      </c>
    </row>
    <row r="4008" spans="1:12" x14ac:dyDescent="0.3">
      <c r="A4008" t="s">
        <v>9544</v>
      </c>
      <c r="B4008" t="s">
        <v>6973</v>
      </c>
      <c r="C4008" t="s">
        <v>4699</v>
      </c>
      <c r="D4008" s="3">
        <v>3</v>
      </c>
      <c r="E4008" s="3" t="s">
        <v>6663</v>
      </c>
      <c r="F4008" s="9">
        <v>45458.396978703669</v>
      </c>
      <c r="G4008" s="9">
        <v>45458.446499999998</v>
      </c>
      <c r="H4008" s="9">
        <v>45459.092117592561</v>
      </c>
      <c r="I4008" s="5" t="str">
        <f>IF(VLOOKUP(B4008, 'Customer Data'!B:C,2,FALSE)='Order Data per SKU'!E4008,"","Different")</f>
        <v/>
      </c>
      <c r="J4008" s="5">
        <f>VLOOKUP(C4008,'Warehouse Data'!A:G,7,FALSE)</f>
        <v>13.99</v>
      </c>
      <c r="K4008" s="5">
        <f t="shared" si="62"/>
        <v>41.97</v>
      </c>
      <c r="L4008" s="15">
        <f>PRODUCT(VLOOKUP(C4008,'Warehouse Data'!A:H,8,FALSE),D4008)</f>
        <v>12.029814108231449</v>
      </c>
    </row>
    <row r="4009" spans="1:12" x14ac:dyDescent="0.3">
      <c r="A4009" t="s">
        <v>9545</v>
      </c>
      <c r="B4009" t="s">
        <v>6832</v>
      </c>
      <c r="C4009" t="s">
        <v>3765</v>
      </c>
      <c r="D4009" s="3">
        <v>7</v>
      </c>
      <c r="E4009" s="3" t="s">
        <v>6627</v>
      </c>
      <c r="F4009" s="9">
        <v>45458.869978703668</v>
      </c>
      <c r="G4009" s="9">
        <v>45459.034699999997</v>
      </c>
      <c r="H4009" s="9">
        <v>45459.120673148114</v>
      </c>
      <c r="I4009" s="5" t="str">
        <f>IF(VLOOKUP(B4009, 'Customer Data'!B:C,2,FALSE)='Order Data per SKU'!E4009,"","Different")</f>
        <v/>
      </c>
      <c r="J4009" s="5">
        <f>VLOOKUP(C4009,'Warehouse Data'!A:G,7,FALSE)</f>
        <v>14.99</v>
      </c>
      <c r="K4009" s="5">
        <f t="shared" si="62"/>
        <v>104.93</v>
      </c>
      <c r="L4009" s="15">
        <f>PRODUCT(VLOOKUP(C4009,'Warehouse Data'!A:H,8,FALSE),D4009)</f>
        <v>3.5072536951463409</v>
      </c>
    </row>
    <row r="4010" spans="1:12" x14ac:dyDescent="0.3">
      <c r="A4010" t="s">
        <v>9545</v>
      </c>
      <c r="B4010" t="s">
        <v>6832</v>
      </c>
      <c r="C4010" t="s">
        <v>4515</v>
      </c>
      <c r="D4010" s="3">
        <v>8</v>
      </c>
      <c r="E4010" s="3" t="s">
        <v>6627</v>
      </c>
      <c r="F4010" s="9">
        <v>45458.869978703668</v>
      </c>
      <c r="G4010" s="9">
        <v>45458.909099999997</v>
      </c>
      <c r="H4010" s="9">
        <v>45459.120673148114</v>
      </c>
      <c r="I4010" s="5" t="str">
        <f>IF(VLOOKUP(B4010, 'Customer Data'!B:C,2,FALSE)='Order Data per SKU'!E4010,"","Different")</f>
        <v/>
      </c>
      <c r="J4010" s="5">
        <f>VLOOKUP(C4010,'Warehouse Data'!A:G,7,FALSE)</f>
        <v>149.99</v>
      </c>
      <c r="K4010" s="5">
        <f t="shared" si="62"/>
        <v>1199.92</v>
      </c>
      <c r="L4010" s="15">
        <f>PRODUCT(VLOOKUP(C4010,'Warehouse Data'!A:H,8,FALSE),D4010)</f>
        <v>4.0637668422799882</v>
      </c>
    </row>
    <row r="4011" spans="1:12" x14ac:dyDescent="0.3">
      <c r="A4011" t="s">
        <v>9546</v>
      </c>
      <c r="B4011" t="s">
        <v>7270</v>
      </c>
      <c r="C4011" t="s">
        <v>3653</v>
      </c>
      <c r="D4011" s="3">
        <v>3</v>
      </c>
      <c r="E4011" s="3" t="s">
        <v>6623</v>
      </c>
      <c r="F4011" s="9">
        <v>45459.003978703666</v>
      </c>
      <c r="G4011" s="9">
        <v>45459.24</v>
      </c>
      <c r="H4011" s="9">
        <v>45459.251895370333</v>
      </c>
      <c r="I4011" s="5" t="str">
        <f>IF(VLOOKUP(B4011, 'Customer Data'!B:C,2,FALSE)='Order Data per SKU'!E4011,"","Different")</f>
        <v/>
      </c>
      <c r="J4011" s="5">
        <f>VLOOKUP(C4011,'Warehouse Data'!A:G,7,FALSE)</f>
        <v>12.99</v>
      </c>
      <c r="K4011" s="5">
        <f t="shared" si="62"/>
        <v>38.97</v>
      </c>
      <c r="L4011" s="15">
        <f>PRODUCT(VLOOKUP(C4011,'Warehouse Data'!A:H,8,FALSE),D4011)</f>
        <v>24.008816342332196</v>
      </c>
    </row>
    <row r="4012" spans="1:12" x14ac:dyDescent="0.3">
      <c r="A4012" t="s">
        <v>9547</v>
      </c>
      <c r="B4012" t="s">
        <v>7004</v>
      </c>
      <c r="C4012" t="s">
        <v>3661</v>
      </c>
      <c r="D4012" s="3">
        <v>8</v>
      </c>
      <c r="E4012" s="3" t="s">
        <v>6648</v>
      </c>
      <c r="F4012" s="9">
        <v>45459.291978703666</v>
      </c>
      <c r="G4012" s="9">
        <v>45459.354899999998</v>
      </c>
      <c r="H4012" s="9">
        <v>45460.061423148109</v>
      </c>
      <c r="I4012" s="5" t="str">
        <f>IF(VLOOKUP(B4012, 'Customer Data'!B:C,2,FALSE)='Order Data per SKU'!E4012,"","Different")</f>
        <v/>
      </c>
      <c r="J4012" s="5">
        <f>VLOOKUP(C4012,'Warehouse Data'!A:G,7,FALSE)</f>
        <v>39.99</v>
      </c>
      <c r="K4012" s="5">
        <f t="shared" si="62"/>
        <v>319.92</v>
      </c>
      <c r="L4012" s="15">
        <f>PRODUCT(VLOOKUP(C4012,'Warehouse Data'!A:H,8,FALSE),D4012)</f>
        <v>0.8608099663599359</v>
      </c>
    </row>
    <row r="4013" spans="1:12" x14ac:dyDescent="0.3">
      <c r="A4013" t="s">
        <v>9547</v>
      </c>
      <c r="B4013" t="s">
        <v>7004</v>
      </c>
      <c r="C4013" t="s">
        <v>5168</v>
      </c>
      <c r="D4013" s="3">
        <v>8</v>
      </c>
      <c r="E4013" s="3" t="s">
        <v>6648</v>
      </c>
      <c r="F4013" s="9">
        <v>45459.291978703666</v>
      </c>
      <c r="G4013" s="9">
        <v>45459.452299999997</v>
      </c>
      <c r="H4013" s="9">
        <v>45460.061423148109</v>
      </c>
      <c r="I4013" s="5" t="str">
        <f>IF(VLOOKUP(B4013, 'Customer Data'!B:C,2,FALSE)='Order Data per SKU'!E4013,"","Different")</f>
        <v/>
      </c>
      <c r="J4013" s="5">
        <f>VLOOKUP(C4013,'Warehouse Data'!A:G,7,FALSE)</f>
        <v>22.99</v>
      </c>
      <c r="K4013" s="5">
        <f t="shared" si="62"/>
        <v>183.92</v>
      </c>
      <c r="L4013" s="15">
        <f>PRODUCT(VLOOKUP(C4013,'Warehouse Data'!A:H,8,FALSE),D4013)</f>
        <v>6.4507835127937687</v>
      </c>
    </row>
    <row r="4014" spans="1:12" x14ac:dyDescent="0.3">
      <c r="A4014" t="s">
        <v>9548</v>
      </c>
      <c r="B4014" t="s">
        <v>6844</v>
      </c>
      <c r="C4014" t="s">
        <v>3828</v>
      </c>
      <c r="D4014" s="3">
        <v>5</v>
      </c>
      <c r="E4014" s="3" t="s">
        <v>6626</v>
      </c>
      <c r="F4014" s="9">
        <v>45459.644978703669</v>
      </c>
      <c r="G4014" s="9">
        <v>45459.7909</v>
      </c>
      <c r="H4014" s="9">
        <v>45460.003312036999</v>
      </c>
      <c r="I4014" s="5" t="str">
        <f>IF(VLOOKUP(B4014, 'Customer Data'!B:C,2,FALSE)='Order Data per SKU'!E4014,"","Different")</f>
        <v/>
      </c>
      <c r="J4014" s="5">
        <f>VLOOKUP(C4014,'Warehouse Data'!A:G,7,FALSE)</f>
        <v>14.99</v>
      </c>
      <c r="K4014" s="5">
        <f t="shared" si="62"/>
        <v>74.95</v>
      </c>
      <c r="L4014" s="15">
        <f>PRODUCT(VLOOKUP(C4014,'Warehouse Data'!A:H,8,FALSE),D4014)</f>
        <v>5.0175770348556075</v>
      </c>
    </row>
    <row r="4015" spans="1:12" x14ac:dyDescent="0.3">
      <c r="A4015" t="s">
        <v>9549</v>
      </c>
      <c r="B4015" t="s">
        <v>6921</v>
      </c>
      <c r="C4015" t="s">
        <v>4223</v>
      </c>
      <c r="D4015" s="3">
        <v>6</v>
      </c>
      <c r="E4015" s="3" t="s">
        <v>6627</v>
      </c>
      <c r="F4015" s="9">
        <v>45460.029978703671</v>
      </c>
      <c r="G4015" s="9">
        <v>45460.195699999997</v>
      </c>
      <c r="H4015" s="9">
        <v>45460.270950925893</v>
      </c>
      <c r="I4015" s="5" t="str">
        <f>IF(VLOOKUP(B4015, 'Customer Data'!B:C,2,FALSE)='Order Data per SKU'!E4015,"","Different")</f>
        <v/>
      </c>
      <c r="J4015" s="5">
        <f>VLOOKUP(C4015,'Warehouse Data'!A:G,7,FALSE)</f>
        <v>19.989999999999998</v>
      </c>
      <c r="K4015" s="5">
        <f t="shared" si="62"/>
        <v>119.94</v>
      </c>
      <c r="L4015" s="15">
        <f>PRODUCT(VLOOKUP(C4015,'Warehouse Data'!A:H,8,FALSE),D4015)</f>
        <v>3.0500257951467535</v>
      </c>
    </row>
    <row r="4016" spans="1:12" x14ac:dyDescent="0.3">
      <c r="A4016" t="s">
        <v>9549</v>
      </c>
      <c r="B4016" t="s">
        <v>6921</v>
      </c>
      <c r="C4016" t="s">
        <v>3460</v>
      </c>
      <c r="D4016" s="3">
        <v>3</v>
      </c>
      <c r="E4016" s="3" t="s">
        <v>6627</v>
      </c>
      <c r="F4016" s="9">
        <v>45460.029978703671</v>
      </c>
      <c r="G4016" s="9">
        <v>45460.224399999999</v>
      </c>
      <c r="H4016" s="9">
        <v>45460.270950925893</v>
      </c>
      <c r="I4016" s="5" t="str">
        <f>IF(VLOOKUP(B4016, 'Customer Data'!B:C,2,FALSE)='Order Data per SKU'!E4016,"","Different")</f>
        <v/>
      </c>
      <c r="J4016" s="5">
        <f>VLOOKUP(C4016,'Warehouse Data'!A:G,7,FALSE)</f>
        <v>42.99</v>
      </c>
      <c r="K4016" s="5">
        <f t="shared" si="62"/>
        <v>128.97</v>
      </c>
      <c r="L4016" s="15">
        <f>PRODUCT(VLOOKUP(C4016,'Warehouse Data'!A:H,8,FALSE),D4016)</f>
        <v>1.5005370947985761</v>
      </c>
    </row>
    <row r="4017" spans="1:12" x14ac:dyDescent="0.3">
      <c r="A4017" t="s">
        <v>9549</v>
      </c>
      <c r="B4017" t="s">
        <v>6921</v>
      </c>
      <c r="C4017" t="s">
        <v>5679</v>
      </c>
      <c r="D4017" s="3">
        <v>7</v>
      </c>
      <c r="E4017" s="3" t="s">
        <v>6627</v>
      </c>
      <c r="F4017" s="9">
        <v>45460.029978703671</v>
      </c>
      <c r="G4017" s="9">
        <v>45460.258000000002</v>
      </c>
      <c r="H4017" s="9">
        <v>45460.270950925893</v>
      </c>
      <c r="I4017" s="5" t="str">
        <f>IF(VLOOKUP(B4017, 'Customer Data'!B:C,2,FALSE)='Order Data per SKU'!E4017,"","Different")</f>
        <v/>
      </c>
      <c r="J4017" s="5">
        <f>VLOOKUP(C4017,'Warehouse Data'!A:G,7,FALSE)</f>
        <v>34.99</v>
      </c>
      <c r="K4017" s="5">
        <f t="shared" si="62"/>
        <v>244.93</v>
      </c>
      <c r="L4017" s="15">
        <f>PRODUCT(VLOOKUP(C4017,'Warehouse Data'!A:H,8,FALSE),D4017)</f>
        <v>84.045289099887356</v>
      </c>
    </row>
    <row r="4018" spans="1:12" x14ac:dyDescent="0.3">
      <c r="A4018" t="s">
        <v>9550</v>
      </c>
      <c r="B4018" t="s">
        <v>7269</v>
      </c>
      <c r="C4018" t="s">
        <v>3549</v>
      </c>
      <c r="D4018" s="3">
        <v>2</v>
      </c>
      <c r="E4018" s="3" t="s">
        <v>6632</v>
      </c>
      <c r="F4018" s="9">
        <v>45460.101978703671</v>
      </c>
      <c r="G4018" s="9">
        <v>45460.175900000002</v>
      </c>
      <c r="H4018" s="9">
        <v>45460.411006481452</v>
      </c>
      <c r="I4018" s="5" t="str">
        <f>IF(VLOOKUP(B4018, 'Customer Data'!B:C,2,FALSE)='Order Data per SKU'!E4018,"","Different")</f>
        <v/>
      </c>
      <c r="J4018" s="5">
        <f>VLOOKUP(C4018,'Warehouse Data'!A:G,7,FALSE)</f>
        <v>3.99</v>
      </c>
      <c r="K4018" s="5">
        <f t="shared" si="62"/>
        <v>7.98</v>
      </c>
      <c r="L4018" s="15">
        <f>PRODUCT(VLOOKUP(C4018,'Warehouse Data'!A:H,8,FALSE),D4018)</f>
        <v>46.006186584244332</v>
      </c>
    </row>
    <row r="4019" spans="1:12" x14ac:dyDescent="0.3">
      <c r="A4019" t="s">
        <v>9551</v>
      </c>
      <c r="B4019" t="s">
        <v>6931</v>
      </c>
      <c r="C4019" t="s">
        <v>4978</v>
      </c>
      <c r="D4019" s="3">
        <v>5</v>
      </c>
      <c r="E4019" s="3" t="s">
        <v>6658</v>
      </c>
      <c r="F4019" s="9">
        <v>45460.492978703674</v>
      </c>
      <c r="G4019" s="9">
        <v>45460.805999999997</v>
      </c>
      <c r="H4019" s="9">
        <v>45460.952700925896</v>
      </c>
      <c r="I4019" s="5" t="str">
        <f>IF(VLOOKUP(B4019, 'Customer Data'!B:C,2,FALSE)='Order Data per SKU'!E4019,"","Different")</f>
        <v/>
      </c>
      <c r="J4019" s="5">
        <f>VLOOKUP(C4019,'Warehouse Data'!A:G,7,FALSE)</f>
        <v>16.989999999999998</v>
      </c>
      <c r="K4019" s="5">
        <f t="shared" si="62"/>
        <v>84.949999999999989</v>
      </c>
      <c r="L4019" s="15">
        <f>PRODUCT(VLOOKUP(C4019,'Warehouse Data'!A:H,8,FALSE),D4019)</f>
        <v>10.029130420063561</v>
      </c>
    </row>
    <row r="4020" spans="1:12" x14ac:dyDescent="0.3">
      <c r="A4020" t="s">
        <v>9551</v>
      </c>
      <c r="B4020" t="s">
        <v>6931</v>
      </c>
      <c r="C4020" t="s">
        <v>4616</v>
      </c>
      <c r="D4020" s="3">
        <v>2</v>
      </c>
      <c r="E4020" s="3" t="s">
        <v>6658</v>
      </c>
      <c r="F4020" s="9">
        <v>45460.492978703674</v>
      </c>
      <c r="G4020" s="9">
        <v>45460.572</v>
      </c>
      <c r="H4020" s="9">
        <v>45460.952700925896</v>
      </c>
      <c r="I4020" s="5" t="str">
        <f>IF(VLOOKUP(B4020, 'Customer Data'!B:C,2,FALSE)='Order Data per SKU'!E4020,"","Different")</f>
        <v/>
      </c>
      <c r="J4020" s="5">
        <f>VLOOKUP(C4020,'Warehouse Data'!A:G,7,FALSE)</f>
        <v>12.99</v>
      </c>
      <c r="K4020" s="5">
        <f t="shared" si="62"/>
        <v>25.98</v>
      </c>
      <c r="L4020" s="15">
        <f>PRODUCT(VLOOKUP(C4020,'Warehouse Data'!A:H,8,FALSE),D4020)</f>
        <v>1.0150127962322641</v>
      </c>
    </row>
    <row r="4021" spans="1:12" x14ac:dyDescent="0.3">
      <c r="A4021" t="s">
        <v>9552</v>
      </c>
      <c r="B4021" t="s">
        <v>6783</v>
      </c>
      <c r="C4021" t="s">
        <v>4365</v>
      </c>
      <c r="D4021" s="3">
        <v>4</v>
      </c>
      <c r="E4021" s="3" t="s">
        <v>6655</v>
      </c>
      <c r="F4021" s="9">
        <v>45460.949978703677</v>
      </c>
      <c r="G4021" s="9">
        <v>45461.012600000002</v>
      </c>
      <c r="H4021" s="9">
        <v>45461.172200925896</v>
      </c>
      <c r="I4021" s="5" t="str">
        <f>IF(VLOOKUP(B4021, 'Customer Data'!B:C,2,FALSE)='Order Data per SKU'!E4021,"","Different")</f>
        <v/>
      </c>
      <c r="J4021" s="5">
        <f>VLOOKUP(C4021,'Warehouse Data'!A:G,7,FALSE)</f>
        <v>129.99</v>
      </c>
      <c r="K4021" s="5">
        <f t="shared" si="62"/>
        <v>519.96</v>
      </c>
      <c r="L4021" s="15">
        <f>PRODUCT(VLOOKUP(C4021,'Warehouse Data'!A:H,8,FALSE),D4021)</f>
        <v>1.2075319517404415</v>
      </c>
    </row>
    <row r="4022" spans="1:12" x14ac:dyDescent="0.3">
      <c r="A4022" t="s">
        <v>9553</v>
      </c>
      <c r="B4022" t="s">
        <v>7126</v>
      </c>
      <c r="C4022" t="s">
        <v>5965</v>
      </c>
      <c r="D4022" s="3">
        <v>4</v>
      </c>
      <c r="E4022" s="3" t="s">
        <v>6646</v>
      </c>
      <c r="F4022" s="9">
        <v>45461.113978703674</v>
      </c>
      <c r="G4022" s="9">
        <v>45461.3315</v>
      </c>
      <c r="H4022" s="9">
        <v>45461.829950925894</v>
      </c>
      <c r="I4022" s="5" t="str">
        <f>IF(VLOOKUP(B4022, 'Customer Data'!B:C,2,FALSE)='Order Data per SKU'!E4022,"","Different")</f>
        <v/>
      </c>
      <c r="J4022" s="5">
        <f>VLOOKUP(C4022,'Warehouse Data'!A:G,7,FALSE)</f>
        <v>9.99</v>
      </c>
      <c r="K4022" s="5">
        <f t="shared" si="62"/>
        <v>39.96</v>
      </c>
      <c r="L4022" s="15">
        <f>PRODUCT(VLOOKUP(C4022,'Warehouse Data'!A:H,8,FALSE),D4022)</f>
        <v>12.005110550427124</v>
      </c>
    </row>
    <row r="4023" spans="1:12" x14ac:dyDescent="0.3">
      <c r="A4023" t="s">
        <v>9553</v>
      </c>
      <c r="B4023" t="s">
        <v>7126</v>
      </c>
      <c r="C4023" t="s">
        <v>3982</v>
      </c>
      <c r="D4023" s="3">
        <v>6</v>
      </c>
      <c r="E4023" s="3" t="s">
        <v>6646</v>
      </c>
      <c r="F4023" s="9">
        <v>45461.113978703674</v>
      </c>
      <c r="G4023" s="9">
        <v>45461.745199999998</v>
      </c>
      <c r="H4023" s="9">
        <v>45461.829950925894</v>
      </c>
      <c r="I4023" s="5" t="str">
        <f>IF(VLOOKUP(B4023, 'Customer Data'!B:C,2,FALSE)='Order Data per SKU'!E4023,"","Different")</f>
        <v/>
      </c>
      <c r="J4023" s="5">
        <f>VLOOKUP(C4023,'Warehouse Data'!A:G,7,FALSE)</f>
        <v>34.99</v>
      </c>
      <c r="K4023" s="5">
        <f t="shared" si="62"/>
        <v>209.94</v>
      </c>
      <c r="L4023" s="15">
        <f>PRODUCT(VLOOKUP(C4023,'Warehouse Data'!A:H,8,FALSE),D4023)</f>
        <v>0.64141621026246032</v>
      </c>
    </row>
    <row r="4024" spans="1:12" x14ac:dyDescent="0.3">
      <c r="A4024" t="s">
        <v>9554</v>
      </c>
      <c r="B4024" t="s">
        <v>6746</v>
      </c>
      <c r="C4024" t="s">
        <v>5233</v>
      </c>
      <c r="D4024" s="3">
        <v>4</v>
      </c>
      <c r="E4024" s="3" t="s">
        <v>6625</v>
      </c>
      <c r="F4024" s="9">
        <v>45461.602978703675</v>
      </c>
      <c r="G4024" s="9">
        <v>45461.733099999998</v>
      </c>
      <c r="H4024" s="9">
        <v>45461.907145370344</v>
      </c>
      <c r="I4024" s="5" t="str">
        <f>IF(VLOOKUP(B4024, 'Customer Data'!B:C,2,FALSE)='Order Data per SKU'!E4024,"","Different")</f>
        <v/>
      </c>
      <c r="J4024" s="5">
        <f>VLOOKUP(C4024,'Warehouse Data'!A:G,7,FALSE)</f>
        <v>35.99</v>
      </c>
      <c r="K4024" s="5">
        <f t="shared" si="62"/>
        <v>143.96</v>
      </c>
      <c r="L4024" s="15">
        <f>PRODUCT(VLOOKUP(C4024,'Warehouse Data'!A:H,8,FALSE),D4024)</f>
        <v>0.41465874651941109</v>
      </c>
    </row>
    <row r="4025" spans="1:12" x14ac:dyDescent="0.3">
      <c r="A4025" t="s">
        <v>9555</v>
      </c>
      <c r="B4025" t="s">
        <v>7259</v>
      </c>
      <c r="C4025" t="s">
        <v>3269</v>
      </c>
      <c r="D4025" s="3">
        <v>6</v>
      </c>
      <c r="E4025" s="3" t="s">
        <v>6628</v>
      </c>
      <c r="F4025" s="9">
        <v>45461.840978703673</v>
      </c>
      <c r="G4025" s="9">
        <v>45462.139499999997</v>
      </c>
      <c r="H4025" s="9">
        <v>45462.33611759256</v>
      </c>
      <c r="I4025" s="5" t="str">
        <f>IF(VLOOKUP(B4025, 'Customer Data'!B:C,2,FALSE)='Order Data per SKU'!E4025,"","Different")</f>
        <v/>
      </c>
      <c r="J4025" s="5">
        <f>VLOOKUP(C4025,'Warehouse Data'!A:G,7,FALSE)</f>
        <v>25.99</v>
      </c>
      <c r="K4025" s="5">
        <f t="shared" si="62"/>
        <v>155.94</v>
      </c>
      <c r="L4025" s="15">
        <f>PRODUCT(VLOOKUP(C4025,'Warehouse Data'!A:H,8,FALSE),D4025)</f>
        <v>150.01048367083988</v>
      </c>
    </row>
    <row r="4026" spans="1:12" x14ac:dyDescent="0.3">
      <c r="A4026" t="s">
        <v>9555</v>
      </c>
      <c r="B4026" t="s">
        <v>7259</v>
      </c>
      <c r="C4026" t="s">
        <v>5136</v>
      </c>
      <c r="D4026" s="3">
        <v>4</v>
      </c>
      <c r="E4026" s="3" t="s">
        <v>6628</v>
      </c>
      <c r="F4026" s="9">
        <v>45461.840978703673</v>
      </c>
      <c r="G4026" s="9">
        <v>45462.119899999998</v>
      </c>
      <c r="H4026" s="9">
        <v>45462.33611759256</v>
      </c>
      <c r="I4026" s="5" t="str">
        <f>IF(VLOOKUP(B4026, 'Customer Data'!B:C,2,FALSE)='Order Data per SKU'!E4026,"","Different")</f>
        <v/>
      </c>
      <c r="J4026" s="5">
        <f>VLOOKUP(C4026,'Warehouse Data'!A:G,7,FALSE)</f>
        <v>35.99</v>
      </c>
      <c r="K4026" s="5">
        <f t="shared" si="62"/>
        <v>143.96</v>
      </c>
      <c r="L4026" s="15">
        <f>PRODUCT(VLOOKUP(C4026,'Warehouse Data'!A:H,8,FALSE),D4026)</f>
        <v>44.026539332324973</v>
      </c>
    </row>
    <row r="4027" spans="1:12" x14ac:dyDescent="0.3">
      <c r="A4027" t="s">
        <v>9555</v>
      </c>
      <c r="B4027" t="s">
        <v>7259</v>
      </c>
      <c r="C4027" t="s">
        <v>4909</v>
      </c>
      <c r="D4027" s="3">
        <v>5</v>
      </c>
      <c r="E4027" s="3" t="s">
        <v>6628</v>
      </c>
      <c r="F4027" s="9">
        <v>45461.840978703673</v>
      </c>
      <c r="G4027" s="9">
        <v>45461.9899</v>
      </c>
      <c r="H4027" s="9">
        <v>45462.33611759256</v>
      </c>
      <c r="I4027" s="5" t="str">
        <f>IF(VLOOKUP(B4027, 'Customer Data'!B:C,2,FALSE)='Order Data per SKU'!E4027,"","Different")</f>
        <v/>
      </c>
      <c r="J4027" s="5">
        <f>VLOOKUP(C4027,'Warehouse Data'!A:G,7,FALSE)</f>
        <v>8.99</v>
      </c>
      <c r="K4027" s="5">
        <f t="shared" si="62"/>
        <v>44.95</v>
      </c>
      <c r="L4027" s="15">
        <f>PRODUCT(VLOOKUP(C4027,'Warehouse Data'!A:H,8,FALSE),D4027)</f>
        <v>2.5308662619056257</v>
      </c>
    </row>
    <row r="4028" spans="1:12" x14ac:dyDescent="0.3">
      <c r="A4028" t="s">
        <v>9556</v>
      </c>
      <c r="B4028" t="s">
        <v>6929</v>
      </c>
      <c r="C4028" t="s">
        <v>5077</v>
      </c>
      <c r="D4028" s="3">
        <v>7</v>
      </c>
      <c r="E4028" s="3" t="s">
        <v>6628</v>
      </c>
      <c r="F4028" s="9">
        <v>45461.961978703672</v>
      </c>
      <c r="G4028" s="9">
        <v>45462.198799999998</v>
      </c>
      <c r="H4028" s="9">
        <v>45462.226562037002</v>
      </c>
      <c r="I4028" s="5" t="str">
        <f>IF(VLOOKUP(B4028, 'Customer Data'!B:C,2,FALSE)='Order Data per SKU'!E4028,"","Different")</f>
        <v/>
      </c>
      <c r="J4028" s="5">
        <f>VLOOKUP(C4028,'Warehouse Data'!A:G,7,FALSE)</f>
        <v>29.99</v>
      </c>
      <c r="K4028" s="5">
        <f t="shared" si="62"/>
        <v>209.92999999999998</v>
      </c>
      <c r="L4028" s="15">
        <f>PRODUCT(VLOOKUP(C4028,'Warehouse Data'!A:H,8,FALSE),D4028)</f>
        <v>28.014483655883396</v>
      </c>
    </row>
    <row r="4029" spans="1:12" x14ac:dyDescent="0.3">
      <c r="A4029" t="s">
        <v>9556</v>
      </c>
      <c r="B4029" t="s">
        <v>6929</v>
      </c>
      <c r="C4029" t="s">
        <v>5694</v>
      </c>
      <c r="D4029" s="3">
        <v>1</v>
      </c>
      <c r="E4029" s="3" t="s">
        <v>6628</v>
      </c>
      <c r="F4029" s="9">
        <v>45461.961978703672</v>
      </c>
      <c r="G4029" s="9">
        <v>45462.198299999996</v>
      </c>
      <c r="H4029" s="9">
        <v>45462.226562037002</v>
      </c>
      <c r="I4029" s="5" t="str">
        <f>IF(VLOOKUP(B4029, 'Customer Data'!B:C,2,FALSE)='Order Data per SKU'!E4029,"","Different")</f>
        <v/>
      </c>
      <c r="J4029" s="5">
        <f>VLOOKUP(C4029,'Warehouse Data'!A:G,7,FALSE)</f>
        <v>39.99</v>
      </c>
      <c r="K4029" s="5">
        <f t="shared" si="62"/>
        <v>39.99</v>
      </c>
      <c r="L4029" s="15">
        <f>PRODUCT(VLOOKUP(C4029,'Warehouse Data'!A:H,8,FALSE),D4029)</f>
        <v>11.004052701188114</v>
      </c>
    </row>
    <row r="4030" spans="1:12" x14ac:dyDescent="0.3">
      <c r="A4030" t="s">
        <v>9557</v>
      </c>
      <c r="B4030" t="s">
        <v>6880</v>
      </c>
      <c r="C4030" t="s">
        <v>3900</v>
      </c>
      <c r="D4030" s="3">
        <v>4</v>
      </c>
      <c r="E4030" s="3" t="s">
        <v>6635</v>
      </c>
      <c r="F4030" s="9">
        <v>45462.253978703673</v>
      </c>
      <c r="G4030" s="9">
        <v>45462.757100000003</v>
      </c>
      <c r="H4030" s="9">
        <v>45462.773423148115</v>
      </c>
      <c r="I4030" s="5" t="str">
        <f>IF(VLOOKUP(B4030, 'Customer Data'!B:C,2,FALSE)='Order Data per SKU'!E4030,"","Different")</f>
        <v/>
      </c>
      <c r="J4030" s="5">
        <f>VLOOKUP(C4030,'Warehouse Data'!A:G,7,FALSE)</f>
        <v>18.989999999999998</v>
      </c>
      <c r="K4030" s="5">
        <f t="shared" si="62"/>
        <v>75.959999999999994</v>
      </c>
      <c r="L4030" s="15">
        <f>PRODUCT(VLOOKUP(C4030,'Warehouse Data'!A:H,8,FALSE),D4030)</f>
        <v>8.0344192139138926</v>
      </c>
    </row>
    <row r="4031" spans="1:12" x14ac:dyDescent="0.3">
      <c r="A4031" t="s">
        <v>9557</v>
      </c>
      <c r="B4031" t="s">
        <v>6880</v>
      </c>
      <c r="C4031" t="s">
        <v>3588</v>
      </c>
      <c r="D4031" s="3">
        <v>9</v>
      </c>
      <c r="E4031" s="3" t="s">
        <v>6635</v>
      </c>
      <c r="F4031" s="9">
        <v>45462.253978703673</v>
      </c>
      <c r="G4031" s="9">
        <v>45462.311199999996</v>
      </c>
      <c r="H4031" s="9">
        <v>45462.773423148115</v>
      </c>
      <c r="I4031" s="5" t="str">
        <f>IF(VLOOKUP(B4031, 'Customer Data'!B:C,2,FALSE)='Order Data per SKU'!E4031,"","Different")</f>
        <v/>
      </c>
      <c r="J4031" s="5">
        <f>VLOOKUP(C4031,'Warehouse Data'!A:G,7,FALSE)</f>
        <v>5.99</v>
      </c>
      <c r="K4031" s="5">
        <f t="shared" si="62"/>
        <v>53.910000000000004</v>
      </c>
      <c r="L4031" s="15">
        <f>PRODUCT(VLOOKUP(C4031,'Warehouse Data'!A:H,8,FALSE),D4031)</f>
        <v>4.5185536787558505</v>
      </c>
    </row>
    <row r="4032" spans="1:12" x14ac:dyDescent="0.3">
      <c r="A4032" t="s">
        <v>9558</v>
      </c>
      <c r="B4032" t="s">
        <v>6839</v>
      </c>
      <c r="C4032" t="s">
        <v>5516</v>
      </c>
      <c r="D4032" s="3">
        <v>8</v>
      </c>
      <c r="E4032" s="3" t="s">
        <v>6665</v>
      </c>
      <c r="F4032" s="9">
        <v>45462.562978703674</v>
      </c>
      <c r="G4032" s="9">
        <v>45462.774299999997</v>
      </c>
      <c r="H4032" s="9">
        <v>45462.875478703674</v>
      </c>
      <c r="I4032" s="5" t="str">
        <f>IF(VLOOKUP(B4032, 'Customer Data'!B:C,2,FALSE)='Order Data per SKU'!E4032,"","Different")</f>
        <v/>
      </c>
      <c r="J4032" s="5">
        <f>VLOOKUP(C4032,'Warehouse Data'!A:G,7,FALSE)</f>
        <v>129.99</v>
      </c>
      <c r="K4032" s="5">
        <f t="shared" si="62"/>
        <v>1039.92</v>
      </c>
      <c r="L4032" s="15">
        <f>PRODUCT(VLOOKUP(C4032,'Warehouse Data'!A:H,8,FALSE),D4032)</f>
        <v>4.0424241101977474</v>
      </c>
    </row>
    <row r="4033" spans="1:12" x14ac:dyDescent="0.3">
      <c r="A4033" t="s">
        <v>9559</v>
      </c>
      <c r="B4033" t="s">
        <v>7267</v>
      </c>
      <c r="C4033" t="s">
        <v>4606</v>
      </c>
      <c r="D4033" s="3">
        <v>6</v>
      </c>
      <c r="E4033" s="3" t="s">
        <v>6658</v>
      </c>
      <c r="F4033" s="9">
        <v>45462.950978703673</v>
      </c>
      <c r="G4033" s="9">
        <v>45463.1391</v>
      </c>
      <c r="H4033" s="9">
        <v>45463.85792314812</v>
      </c>
      <c r="I4033" s="5" t="str">
        <f>IF(VLOOKUP(B4033, 'Customer Data'!B:C,2,FALSE)='Order Data per SKU'!E4033,"","Different")</f>
        <v/>
      </c>
      <c r="J4033" s="5">
        <f>VLOOKUP(C4033,'Warehouse Data'!A:G,7,FALSE)</f>
        <v>12.99</v>
      </c>
      <c r="K4033" s="5">
        <f t="shared" si="62"/>
        <v>77.94</v>
      </c>
      <c r="L4033" s="15">
        <f>PRODUCT(VLOOKUP(C4033,'Warehouse Data'!A:H,8,FALSE),D4033)</f>
        <v>9.0004571169822398</v>
      </c>
    </row>
    <row r="4034" spans="1:12" x14ac:dyDescent="0.3">
      <c r="A4034" t="s">
        <v>9560</v>
      </c>
      <c r="B4034" t="s">
        <v>6940</v>
      </c>
      <c r="C4034" t="s">
        <v>5336</v>
      </c>
      <c r="D4034" s="3">
        <v>5</v>
      </c>
      <c r="E4034" s="3" t="s">
        <v>6656</v>
      </c>
      <c r="F4034" s="9">
        <v>45463.330978703671</v>
      </c>
      <c r="G4034" s="9">
        <v>45463.534899999999</v>
      </c>
      <c r="H4034" s="9">
        <v>45464.149728703669</v>
      </c>
      <c r="I4034" s="5" t="str">
        <f>IF(VLOOKUP(B4034, 'Customer Data'!B:C,2,FALSE)='Order Data per SKU'!E4034,"","Different")</f>
        <v/>
      </c>
      <c r="J4034" s="5">
        <f>VLOOKUP(C4034,'Warehouse Data'!A:G,7,FALSE)</f>
        <v>24.99</v>
      </c>
      <c r="K4034" s="5">
        <f t="shared" si="62"/>
        <v>124.94999999999999</v>
      </c>
      <c r="L4034" s="15">
        <f>PRODUCT(VLOOKUP(C4034,'Warehouse Data'!A:H,8,FALSE),D4034)</f>
        <v>0.54573424768840906</v>
      </c>
    </row>
    <row r="4035" spans="1:12" x14ac:dyDescent="0.3">
      <c r="A4035" t="s">
        <v>9561</v>
      </c>
      <c r="B4035" t="s">
        <v>6925</v>
      </c>
      <c r="C4035" t="s">
        <v>3423</v>
      </c>
      <c r="D4035" s="3">
        <v>1</v>
      </c>
      <c r="E4035" s="3" t="s">
        <v>6661</v>
      </c>
      <c r="F4035" s="9">
        <v>45463.608978703669</v>
      </c>
      <c r="G4035" s="9">
        <v>45464.375800000002</v>
      </c>
      <c r="H4035" s="9">
        <v>45464.543700925889</v>
      </c>
      <c r="I4035" s="5" t="str">
        <f>IF(VLOOKUP(B4035, 'Customer Data'!B:C,2,FALSE)='Order Data per SKU'!E4035,"","Different")</f>
        <v/>
      </c>
      <c r="J4035" s="5">
        <f>VLOOKUP(C4035,'Warehouse Data'!A:G,7,FALSE)</f>
        <v>44.99</v>
      </c>
      <c r="K4035" s="5">
        <f t="shared" si="62"/>
        <v>44.99</v>
      </c>
      <c r="L4035" s="15">
        <f>PRODUCT(VLOOKUP(C4035,'Warehouse Data'!A:H,8,FALSE),D4035)</f>
        <v>1.5030879041654703</v>
      </c>
    </row>
    <row r="4036" spans="1:12" x14ac:dyDescent="0.3">
      <c r="A4036" t="s">
        <v>9561</v>
      </c>
      <c r="B4036" t="s">
        <v>6925</v>
      </c>
      <c r="C4036" t="s">
        <v>5324</v>
      </c>
      <c r="D4036" s="3">
        <v>6</v>
      </c>
      <c r="E4036" s="3" t="s">
        <v>6661</v>
      </c>
      <c r="F4036" s="9">
        <v>45463.608978703669</v>
      </c>
      <c r="G4036" s="9">
        <v>45463.793299999998</v>
      </c>
      <c r="H4036" s="9">
        <v>45464.543700925889</v>
      </c>
      <c r="I4036" s="5" t="str">
        <f>IF(VLOOKUP(B4036, 'Customer Data'!B:C,2,FALSE)='Order Data per SKU'!E4036,"","Different")</f>
        <v/>
      </c>
      <c r="J4036" s="5">
        <f>VLOOKUP(C4036,'Warehouse Data'!A:G,7,FALSE)</f>
        <v>23.99</v>
      </c>
      <c r="K4036" s="5">
        <f t="shared" ref="K4036:K4099" si="63">J4036*D4036</f>
        <v>143.94</v>
      </c>
      <c r="L4036" s="15">
        <f>PRODUCT(VLOOKUP(C4036,'Warehouse Data'!A:H,8,FALSE),D4036)</f>
        <v>30.029874672158279</v>
      </c>
    </row>
    <row r="4037" spans="1:12" x14ac:dyDescent="0.3">
      <c r="A4037" t="s">
        <v>9561</v>
      </c>
      <c r="B4037" t="s">
        <v>6925</v>
      </c>
      <c r="C4037" t="s">
        <v>3119</v>
      </c>
      <c r="D4037" s="3">
        <v>6</v>
      </c>
      <c r="E4037" s="3" t="s">
        <v>6661</v>
      </c>
      <c r="F4037" s="9">
        <v>45463.608978703669</v>
      </c>
      <c r="G4037" s="9">
        <v>45463.930800000002</v>
      </c>
      <c r="H4037" s="9">
        <v>45464.543700925889</v>
      </c>
      <c r="I4037" s="5" t="str">
        <f>IF(VLOOKUP(B4037, 'Customer Data'!B:C,2,FALSE)='Order Data per SKU'!E4037,"","Different")</f>
        <v/>
      </c>
      <c r="J4037" s="5">
        <f>VLOOKUP(C4037,'Warehouse Data'!A:G,7,FALSE)</f>
        <v>49.99</v>
      </c>
      <c r="K4037" s="5">
        <f t="shared" si="63"/>
        <v>299.94</v>
      </c>
      <c r="L4037" s="15">
        <f>PRODUCT(VLOOKUP(C4037,'Warehouse Data'!A:H,8,FALSE),D4037)</f>
        <v>1.8289212645482986</v>
      </c>
    </row>
    <row r="4038" spans="1:12" x14ac:dyDescent="0.3">
      <c r="A4038" t="s">
        <v>9562</v>
      </c>
      <c r="B4038" t="s">
        <v>6999</v>
      </c>
      <c r="C4038" t="s">
        <v>3742</v>
      </c>
      <c r="D4038" s="3">
        <v>6</v>
      </c>
      <c r="E4038" s="3" t="s">
        <v>6643</v>
      </c>
      <c r="F4038" s="9">
        <v>45464.036978703669</v>
      </c>
      <c r="G4038" s="9">
        <v>45464.457300000002</v>
      </c>
      <c r="H4038" s="9">
        <v>45464.965450925891</v>
      </c>
      <c r="I4038" s="5" t="str">
        <f>IF(VLOOKUP(B4038, 'Customer Data'!B:C,2,FALSE)='Order Data per SKU'!E4038,"","Different")</f>
        <v/>
      </c>
      <c r="J4038" s="5">
        <f>VLOOKUP(C4038,'Warehouse Data'!A:G,7,FALSE)</f>
        <v>11.99</v>
      </c>
      <c r="K4038" s="5">
        <f t="shared" si="63"/>
        <v>71.94</v>
      </c>
      <c r="L4038" s="15">
        <f>PRODUCT(VLOOKUP(C4038,'Warehouse Data'!A:H,8,FALSE),D4038)</f>
        <v>300.02456155349023</v>
      </c>
    </row>
    <row r="4039" spans="1:12" x14ac:dyDescent="0.3">
      <c r="A4039" t="s">
        <v>9563</v>
      </c>
      <c r="B4039" t="s">
        <v>6867</v>
      </c>
      <c r="C4039" t="s">
        <v>4066</v>
      </c>
      <c r="D4039" s="3">
        <v>5</v>
      </c>
      <c r="E4039" s="3" t="s">
        <v>6623</v>
      </c>
      <c r="F4039" s="9">
        <v>45464.252978703669</v>
      </c>
      <c r="G4039" s="9">
        <v>45464.312899999997</v>
      </c>
      <c r="H4039" s="9">
        <v>45464.887700925894</v>
      </c>
      <c r="I4039" s="5" t="str">
        <f>IF(VLOOKUP(B4039, 'Customer Data'!B:C,2,FALSE)='Order Data per SKU'!E4039,"","Different")</f>
        <v>Different</v>
      </c>
      <c r="J4039" s="5">
        <f>VLOOKUP(C4039,'Warehouse Data'!A:G,7,FALSE)</f>
        <v>49.99</v>
      </c>
      <c r="K4039" s="5">
        <f t="shared" si="63"/>
        <v>249.95000000000002</v>
      </c>
      <c r="L4039" s="15">
        <f>PRODUCT(VLOOKUP(C4039,'Warehouse Data'!A:H,8,FALSE),D4039)</f>
        <v>15.01056250519558</v>
      </c>
    </row>
    <row r="4040" spans="1:12" x14ac:dyDescent="0.3">
      <c r="A4040" t="s">
        <v>9563</v>
      </c>
      <c r="B4040" t="s">
        <v>6867</v>
      </c>
      <c r="C4040" t="s">
        <v>5065</v>
      </c>
      <c r="D4040" s="3">
        <v>2</v>
      </c>
      <c r="E4040" s="3" t="s">
        <v>6623</v>
      </c>
      <c r="F4040" s="9">
        <v>45464.252978703669</v>
      </c>
      <c r="G4040" s="9">
        <v>45464.640299999999</v>
      </c>
      <c r="H4040" s="9">
        <v>45464.887700925894</v>
      </c>
      <c r="I4040" s="5" t="str">
        <f>IF(VLOOKUP(B4040, 'Customer Data'!B:C,2,FALSE)='Order Data per SKU'!E4040,"","Different")</f>
        <v>Different</v>
      </c>
      <c r="J4040" s="5">
        <f>VLOOKUP(C4040,'Warehouse Data'!A:G,7,FALSE)</f>
        <v>19.989999999999998</v>
      </c>
      <c r="K4040" s="5">
        <f t="shared" si="63"/>
        <v>39.979999999999997</v>
      </c>
      <c r="L4040" s="15">
        <f>PRODUCT(VLOOKUP(C4040,'Warehouse Data'!A:H,8,FALSE),D4040)</f>
        <v>7.0098650403091707</v>
      </c>
    </row>
    <row r="4041" spans="1:12" x14ac:dyDescent="0.3">
      <c r="A4041" t="s">
        <v>9564</v>
      </c>
      <c r="B4041" t="s">
        <v>7274</v>
      </c>
      <c r="C4041" t="s">
        <v>4705</v>
      </c>
      <c r="D4041" s="3">
        <v>8</v>
      </c>
      <c r="E4041" s="3" t="s">
        <v>6653</v>
      </c>
      <c r="F4041" s="9">
        <v>45464.652978703671</v>
      </c>
      <c r="G4041" s="9">
        <v>45465.054700000001</v>
      </c>
      <c r="H4041" s="9">
        <v>45465.092562037004</v>
      </c>
      <c r="I4041" s="5" t="str">
        <f>IF(VLOOKUP(B4041, 'Customer Data'!B:C,2,FALSE)='Order Data per SKU'!E4041,"","Different")</f>
        <v>Different</v>
      </c>
      <c r="J4041" s="5">
        <f>VLOOKUP(C4041,'Warehouse Data'!A:G,7,FALSE)</f>
        <v>12.99</v>
      </c>
      <c r="K4041" s="5">
        <f t="shared" si="63"/>
        <v>103.92</v>
      </c>
      <c r="L4041" s="15">
        <f>PRODUCT(VLOOKUP(C4041,'Warehouse Data'!A:H,8,FALSE),D4041)</f>
        <v>192.05181617767443</v>
      </c>
    </row>
    <row r="4042" spans="1:12" x14ac:dyDescent="0.3">
      <c r="A4042" t="s">
        <v>9565</v>
      </c>
      <c r="B4042" t="s">
        <v>7054</v>
      </c>
      <c r="C4042" t="s">
        <v>4533</v>
      </c>
      <c r="D4042" s="3">
        <v>10</v>
      </c>
      <c r="E4042" s="3" t="s">
        <v>6646</v>
      </c>
      <c r="F4042" s="9">
        <v>45464.851978703671</v>
      </c>
      <c r="G4042" s="9">
        <v>45465.014000000003</v>
      </c>
      <c r="H4042" s="9">
        <v>45465.131839814785</v>
      </c>
      <c r="I4042" s="5" t="str">
        <f>IF(VLOOKUP(B4042, 'Customer Data'!B:C,2,FALSE)='Order Data per SKU'!E4042,"","Different")</f>
        <v/>
      </c>
      <c r="J4042" s="5">
        <f>VLOOKUP(C4042,'Warehouse Data'!A:G,7,FALSE)</f>
        <v>29.99</v>
      </c>
      <c r="K4042" s="5">
        <f t="shared" si="63"/>
        <v>299.89999999999998</v>
      </c>
      <c r="L4042" s="15">
        <f>PRODUCT(VLOOKUP(C4042,'Warehouse Data'!A:H,8,FALSE),D4042)</f>
        <v>4.0935974006042679</v>
      </c>
    </row>
    <row r="4043" spans="1:12" x14ac:dyDescent="0.3">
      <c r="A4043" t="s">
        <v>9565</v>
      </c>
      <c r="B4043" t="s">
        <v>7054</v>
      </c>
      <c r="C4043" t="s">
        <v>4830</v>
      </c>
      <c r="D4043" s="3">
        <v>3</v>
      </c>
      <c r="E4043" s="3" t="s">
        <v>6646</v>
      </c>
      <c r="F4043" s="9">
        <v>45464.851978703671</v>
      </c>
      <c r="G4043" s="9">
        <v>45465.027900000001</v>
      </c>
      <c r="H4043" s="9">
        <v>45465.131839814785</v>
      </c>
      <c r="I4043" s="5" t="str">
        <f>IF(VLOOKUP(B4043, 'Customer Data'!B:C,2,FALSE)='Order Data per SKU'!E4043,"","Different")</f>
        <v/>
      </c>
      <c r="J4043" s="5">
        <f>VLOOKUP(C4043,'Warehouse Data'!A:G,7,FALSE)</f>
        <v>8.99</v>
      </c>
      <c r="K4043" s="5">
        <f t="shared" si="63"/>
        <v>26.97</v>
      </c>
      <c r="L4043" s="15">
        <f>PRODUCT(VLOOKUP(C4043,'Warehouse Data'!A:H,8,FALSE),D4043)</f>
        <v>75.011089026333323</v>
      </c>
    </row>
    <row r="4044" spans="1:12" x14ac:dyDescent="0.3">
      <c r="A4044" t="s">
        <v>9565</v>
      </c>
      <c r="B4044" t="s">
        <v>7054</v>
      </c>
      <c r="C4044" t="s">
        <v>5928</v>
      </c>
      <c r="D4044" s="3">
        <v>5</v>
      </c>
      <c r="E4044" s="3" t="s">
        <v>6646</v>
      </c>
      <c r="F4044" s="9">
        <v>45464.851978703671</v>
      </c>
      <c r="G4044" s="9">
        <v>45464.962299999999</v>
      </c>
      <c r="H4044" s="9">
        <v>45465.131839814785</v>
      </c>
      <c r="I4044" s="5" t="str">
        <f>IF(VLOOKUP(B4044, 'Customer Data'!B:C,2,FALSE)='Order Data per SKU'!E4044,"","Different")</f>
        <v/>
      </c>
      <c r="J4044" s="5">
        <f>VLOOKUP(C4044,'Warehouse Data'!A:G,7,FALSE)</f>
        <v>29.99</v>
      </c>
      <c r="K4044" s="5">
        <f t="shared" si="63"/>
        <v>149.94999999999999</v>
      </c>
      <c r="L4044" s="15">
        <f>PRODUCT(VLOOKUP(C4044,'Warehouse Data'!A:H,8,FALSE),D4044)</f>
        <v>2.5196465376026254</v>
      </c>
    </row>
    <row r="4045" spans="1:12" x14ac:dyDescent="0.3">
      <c r="A4045" t="s">
        <v>9566</v>
      </c>
      <c r="B4045" t="s">
        <v>6944</v>
      </c>
      <c r="C4045" t="s">
        <v>5816</v>
      </c>
      <c r="D4045" s="3">
        <v>5</v>
      </c>
      <c r="E4045" s="3" t="s">
        <v>6627</v>
      </c>
      <c r="F4045" s="9">
        <v>45465.259978703674</v>
      </c>
      <c r="G4045" s="9">
        <v>45465.417099999999</v>
      </c>
      <c r="H4045" s="9">
        <v>45465.900256481451</v>
      </c>
      <c r="I4045" s="5" t="str">
        <f>IF(VLOOKUP(B4045, 'Customer Data'!B:C,2,FALSE)='Order Data per SKU'!E4045,"","Different")</f>
        <v>Different</v>
      </c>
      <c r="J4045" s="5">
        <f>VLOOKUP(C4045,'Warehouse Data'!A:G,7,FALSE)</f>
        <v>89.99</v>
      </c>
      <c r="K4045" s="5">
        <f t="shared" si="63"/>
        <v>449.95</v>
      </c>
      <c r="L4045" s="15">
        <f>PRODUCT(VLOOKUP(C4045,'Warehouse Data'!A:H,8,FALSE),D4045)</f>
        <v>170.04277424234584</v>
      </c>
    </row>
    <row r="4046" spans="1:12" x14ac:dyDescent="0.3">
      <c r="A4046" t="s">
        <v>9566</v>
      </c>
      <c r="B4046" t="s">
        <v>6944</v>
      </c>
      <c r="C4046" t="s">
        <v>5609</v>
      </c>
      <c r="D4046" s="3">
        <v>2</v>
      </c>
      <c r="E4046" s="3" t="s">
        <v>6627</v>
      </c>
      <c r="F4046" s="9">
        <v>45465.259978703674</v>
      </c>
      <c r="G4046" s="9">
        <v>45465.456299999998</v>
      </c>
      <c r="H4046" s="9">
        <v>45465.900256481451</v>
      </c>
      <c r="I4046" s="5" t="str">
        <f>IF(VLOOKUP(B4046, 'Customer Data'!B:C,2,FALSE)='Order Data per SKU'!E4046,"","Different")</f>
        <v>Different</v>
      </c>
      <c r="J4046" s="5">
        <f>VLOOKUP(C4046,'Warehouse Data'!A:G,7,FALSE)</f>
        <v>39.99</v>
      </c>
      <c r="K4046" s="5">
        <f t="shared" si="63"/>
        <v>79.98</v>
      </c>
      <c r="L4046" s="15">
        <f>PRODUCT(VLOOKUP(C4046,'Warehouse Data'!A:H,8,FALSE),D4046)</f>
        <v>1.0036789594256983</v>
      </c>
    </row>
    <row r="4047" spans="1:12" x14ac:dyDescent="0.3">
      <c r="A4047" t="s">
        <v>9567</v>
      </c>
      <c r="B4047" t="s">
        <v>6792</v>
      </c>
      <c r="C4047" t="s">
        <v>4840</v>
      </c>
      <c r="D4047" s="3">
        <v>7</v>
      </c>
      <c r="E4047" s="3" t="s">
        <v>6623</v>
      </c>
      <c r="F4047" s="9">
        <v>45465.572978703676</v>
      </c>
      <c r="G4047" s="9">
        <v>45465.730300000003</v>
      </c>
      <c r="H4047" s="9">
        <v>45466.437562037012</v>
      </c>
      <c r="I4047" s="5" t="str">
        <f>IF(VLOOKUP(B4047, 'Customer Data'!B:C,2,FALSE)='Order Data per SKU'!E4047,"","Different")</f>
        <v/>
      </c>
      <c r="J4047" s="5">
        <f>VLOOKUP(C4047,'Warehouse Data'!A:G,7,FALSE)</f>
        <v>10.99</v>
      </c>
      <c r="K4047" s="5">
        <f t="shared" si="63"/>
        <v>76.930000000000007</v>
      </c>
      <c r="L4047" s="15">
        <f>PRODUCT(VLOOKUP(C4047,'Warehouse Data'!A:H,8,FALSE),D4047)</f>
        <v>84.00477473338384</v>
      </c>
    </row>
    <row r="4048" spans="1:12" x14ac:dyDescent="0.3">
      <c r="A4048" t="s">
        <v>9567</v>
      </c>
      <c r="B4048" t="s">
        <v>6792</v>
      </c>
      <c r="C4048" t="s">
        <v>3793</v>
      </c>
      <c r="D4048" s="3">
        <v>8</v>
      </c>
      <c r="E4048" s="3" t="s">
        <v>6623</v>
      </c>
      <c r="F4048" s="9">
        <v>45465.572978703676</v>
      </c>
      <c r="G4048" s="9">
        <v>45465.685400000002</v>
      </c>
      <c r="H4048" s="9">
        <v>45466.437562037012</v>
      </c>
      <c r="I4048" s="5" t="str">
        <f>IF(VLOOKUP(B4048, 'Customer Data'!B:C,2,FALSE)='Order Data per SKU'!E4048,"","Different")</f>
        <v/>
      </c>
      <c r="J4048" s="5">
        <f>VLOOKUP(C4048,'Warehouse Data'!A:G,7,FALSE)</f>
        <v>3.99</v>
      </c>
      <c r="K4048" s="5">
        <f t="shared" si="63"/>
        <v>31.92</v>
      </c>
      <c r="L4048" s="15">
        <f>PRODUCT(VLOOKUP(C4048,'Warehouse Data'!A:H,8,FALSE),D4048)</f>
        <v>3.2536921182557781</v>
      </c>
    </row>
    <row r="4049" spans="1:12" x14ac:dyDescent="0.3">
      <c r="A4049" t="s">
        <v>9568</v>
      </c>
      <c r="B4049" t="s">
        <v>6905</v>
      </c>
      <c r="C4049" t="s">
        <v>4641</v>
      </c>
      <c r="D4049" s="3">
        <v>1</v>
      </c>
      <c r="E4049" s="3" t="s">
        <v>6661</v>
      </c>
      <c r="F4049" s="9">
        <v>45465.840978703673</v>
      </c>
      <c r="G4049" s="9">
        <v>45465.932800000002</v>
      </c>
      <c r="H4049" s="9">
        <v>45466.097923148118</v>
      </c>
      <c r="I4049" s="5" t="str">
        <f>IF(VLOOKUP(B4049, 'Customer Data'!B:C,2,FALSE)='Order Data per SKU'!E4049,"","Different")</f>
        <v/>
      </c>
      <c r="J4049" s="5">
        <f>VLOOKUP(C4049,'Warehouse Data'!A:G,7,FALSE)</f>
        <v>15.99</v>
      </c>
      <c r="K4049" s="5">
        <f t="shared" si="63"/>
        <v>15.99</v>
      </c>
      <c r="L4049" s="15">
        <f>PRODUCT(VLOOKUP(C4049,'Warehouse Data'!A:H,8,FALSE),D4049)</f>
        <v>1.5010706236994036</v>
      </c>
    </row>
    <row r="4050" spans="1:12" x14ac:dyDescent="0.3">
      <c r="A4050" t="s">
        <v>9568</v>
      </c>
      <c r="B4050" t="s">
        <v>6905</v>
      </c>
      <c r="C4050" t="s">
        <v>3069</v>
      </c>
      <c r="D4050" s="3">
        <v>7</v>
      </c>
      <c r="E4050" s="3" t="s">
        <v>6661</v>
      </c>
      <c r="F4050" s="9">
        <v>45465.840978703673</v>
      </c>
      <c r="G4050" s="9">
        <v>45466.028100000003</v>
      </c>
      <c r="H4050" s="9">
        <v>45466.097923148118</v>
      </c>
      <c r="I4050" s="5" t="str">
        <f>IF(VLOOKUP(B4050, 'Customer Data'!B:C,2,FALSE)='Order Data per SKU'!E4050,"","Different")</f>
        <v/>
      </c>
      <c r="J4050" s="5">
        <f>VLOOKUP(C4050,'Warehouse Data'!A:G,7,FALSE)</f>
        <v>41.99</v>
      </c>
      <c r="K4050" s="5">
        <f t="shared" si="63"/>
        <v>293.93</v>
      </c>
      <c r="L4050" s="15">
        <f>PRODUCT(VLOOKUP(C4050,'Warehouse Data'!A:H,8,FALSE),D4050)</f>
        <v>14.024303609503372</v>
      </c>
    </row>
    <row r="4051" spans="1:12" x14ac:dyDescent="0.3">
      <c r="A4051" t="s">
        <v>9569</v>
      </c>
      <c r="B4051" t="s">
        <v>6848</v>
      </c>
      <c r="C4051" t="s">
        <v>5232</v>
      </c>
      <c r="D4051" s="3">
        <v>6</v>
      </c>
      <c r="E4051" s="3" t="s">
        <v>6624</v>
      </c>
      <c r="F4051" s="9">
        <v>45466.214978703676</v>
      </c>
      <c r="G4051" s="9">
        <v>45466.395799999998</v>
      </c>
      <c r="H4051" s="9">
        <v>45466.882339814787</v>
      </c>
      <c r="I4051" s="5" t="str">
        <f>IF(VLOOKUP(B4051, 'Customer Data'!B:C,2,FALSE)='Order Data per SKU'!E4051,"","Different")</f>
        <v/>
      </c>
      <c r="J4051" s="5">
        <f>VLOOKUP(C4051,'Warehouse Data'!A:G,7,FALSE)</f>
        <v>20.99</v>
      </c>
      <c r="K4051" s="5">
        <f t="shared" si="63"/>
        <v>125.94</v>
      </c>
      <c r="L4051" s="15">
        <f>PRODUCT(VLOOKUP(C4051,'Warehouse Data'!A:H,8,FALSE),D4051)</f>
        <v>9.0590866114153563</v>
      </c>
    </row>
    <row r="4052" spans="1:12" x14ac:dyDescent="0.3">
      <c r="A4052" t="s">
        <v>9570</v>
      </c>
      <c r="B4052" t="s">
        <v>6738</v>
      </c>
      <c r="C4052" t="s">
        <v>4362</v>
      </c>
      <c r="D4052" s="3">
        <v>1</v>
      </c>
      <c r="E4052" s="3" t="s">
        <v>6661</v>
      </c>
      <c r="F4052" s="9">
        <v>45466.704978703674</v>
      </c>
      <c r="G4052" s="9">
        <v>45466.7503</v>
      </c>
      <c r="H4052" s="9">
        <v>45467.255673148116</v>
      </c>
      <c r="I4052" s="5" t="str">
        <f>IF(VLOOKUP(B4052, 'Customer Data'!B:C,2,FALSE)='Order Data per SKU'!E4052,"","Different")</f>
        <v/>
      </c>
      <c r="J4052" s="5">
        <f>VLOOKUP(C4052,'Warehouse Data'!A:G,7,FALSE)</f>
        <v>9.99</v>
      </c>
      <c r="K4052" s="5">
        <f t="shared" si="63"/>
        <v>9.99</v>
      </c>
      <c r="L4052" s="15">
        <f>PRODUCT(VLOOKUP(C4052,'Warehouse Data'!A:H,8,FALSE),D4052)</f>
        <v>3.0066463907014311</v>
      </c>
    </row>
    <row r="4053" spans="1:12" x14ac:dyDescent="0.3">
      <c r="A4053" t="s">
        <v>9570</v>
      </c>
      <c r="B4053" t="s">
        <v>6738</v>
      </c>
      <c r="C4053" t="s">
        <v>5332</v>
      </c>
      <c r="D4053" s="3">
        <v>2</v>
      </c>
      <c r="E4053" s="3" t="s">
        <v>6661</v>
      </c>
      <c r="F4053" s="9">
        <v>45466.704978703674</v>
      </c>
      <c r="G4053" s="9">
        <v>45467.012699999999</v>
      </c>
      <c r="H4053" s="9">
        <v>45467.255673148116</v>
      </c>
      <c r="I4053" s="5" t="str">
        <f>IF(VLOOKUP(B4053, 'Customer Data'!B:C,2,FALSE)='Order Data per SKU'!E4053,"","Different")</f>
        <v/>
      </c>
      <c r="J4053" s="5">
        <f>VLOOKUP(C4053,'Warehouse Data'!A:G,7,FALSE)</f>
        <v>12.99</v>
      </c>
      <c r="K4053" s="5">
        <f t="shared" si="63"/>
        <v>25.98</v>
      </c>
      <c r="L4053" s="15">
        <f>PRODUCT(VLOOKUP(C4053,'Warehouse Data'!A:H,8,FALSE),D4053)</f>
        <v>2.0125851510786532</v>
      </c>
    </row>
    <row r="4054" spans="1:12" x14ac:dyDescent="0.3">
      <c r="A4054" t="s">
        <v>9571</v>
      </c>
      <c r="B4054" t="s">
        <v>6728</v>
      </c>
      <c r="C4054" t="s">
        <v>5976</v>
      </c>
      <c r="D4054" s="3">
        <v>7</v>
      </c>
      <c r="E4054" s="3" t="s">
        <v>6632</v>
      </c>
      <c r="F4054" s="9">
        <v>45466.949978703677</v>
      </c>
      <c r="G4054" s="9">
        <v>45467.095500000003</v>
      </c>
      <c r="H4054" s="9">
        <v>45467.199978703677</v>
      </c>
      <c r="I4054" s="5" t="str">
        <f>IF(VLOOKUP(B4054, 'Customer Data'!B:C,2,FALSE)='Order Data per SKU'!E4054,"","Different")</f>
        <v/>
      </c>
      <c r="J4054" s="5">
        <f>VLOOKUP(C4054,'Warehouse Data'!A:G,7,FALSE)</f>
        <v>89.99</v>
      </c>
      <c r="K4054" s="5">
        <f t="shared" si="63"/>
        <v>629.92999999999995</v>
      </c>
      <c r="L4054" s="15">
        <f>PRODUCT(VLOOKUP(C4054,'Warehouse Data'!A:H,8,FALSE),D4054)</f>
        <v>0.717262932661764</v>
      </c>
    </row>
    <row r="4055" spans="1:12" x14ac:dyDescent="0.3">
      <c r="A4055" t="s">
        <v>9572</v>
      </c>
      <c r="B4055" t="s">
        <v>6995</v>
      </c>
      <c r="C4055" t="s">
        <v>4961</v>
      </c>
      <c r="D4055" s="3">
        <v>3</v>
      </c>
      <c r="E4055" s="3" t="s">
        <v>6623</v>
      </c>
      <c r="F4055" s="9">
        <v>45467.327978703674</v>
      </c>
      <c r="G4055" s="9">
        <v>45467.456200000001</v>
      </c>
      <c r="H4055" s="9">
        <v>45467.487006481453</v>
      </c>
      <c r="I4055" s="5" t="str">
        <f>IF(VLOOKUP(B4055, 'Customer Data'!B:C,2,FALSE)='Order Data per SKU'!E4055,"","Different")</f>
        <v/>
      </c>
      <c r="J4055" s="5">
        <f>VLOOKUP(C4055,'Warehouse Data'!A:G,7,FALSE)</f>
        <v>24.99</v>
      </c>
      <c r="K4055" s="5">
        <f t="shared" si="63"/>
        <v>74.97</v>
      </c>
      <c r="L4055" s="15">
        <f>PRODUCT(VLOOKUP(C4055,'Warehouse Data'!A:H,8,FALSE),D4055)</f>
        <v>60.014281503898268</v>
      </c>
    </row>
    <row r="4056" spans="1:12" x14ac:dyDescent="0.3">
      <c r="A4056" t="s">
        <v>9573</v>
      </c>
      <c r="B4056" t="s">
        <v>7049</v>
      </c>
      <c r="C4056" t="s">
        <v>5578</v>
      </c>
      <c r="D4056" s="3">
        <v>6</v>
      </c>
      <c r="E4056" s="3" t="s">
        <v>6638</v>
      </c>
      <c r="F4056" s="9">
        <v>45467.609978703673</v>
      </c>
      <c r="G4056" s="9">
        <v>45467.701300000001</v>
      </c>
      <c r="H4056" s="9">
        <v>45467.939145370343</v>
      </c>
      <c r="I4056" s="5" t="str">
        <f>IF(VLOOKUP(B4056, 'Customer Data'!B:C,2,FALSE)='Order Data per SKU'!E4056,"","Different")</f>
        <v/>
      </c>
      <c r="J4056" s="5">
        <f>VLOOKUP(C4056,'Warehouse Data'!A:G,7,FALSE)</f>
        <v>129.99</v>
      </c>
      <c r="K4056" s="5">
        <f t="shared" si="63"/>
        <v>779.94</v>
      </c>
      <c r="L4056" s="15">
        <f>PRODUCT(VLOOKUP(C4056,'Warehouse Data'!A:H,8,FALSE),D4056)</f>
        <v>3.0279374334164011</v>
      </c>
    </row>
    <row r="4057" spans="1:12" x14ac:dyDescent="0.3">
      <c r="A4057" t="s">
        <v>9573</v>
      </c>
      <c r="B4057" t="s">
        <v>7049</v>
      </c>
      <c r="C4057" t="s">
        <v>5390</v>
      </c>
      <c r="D4057" s="3">
        <v>1</v>
      </c>
      <c r="E4057" s="3" t="s">
        <v>6638</v>
      </c>
      <c r="F4057" s="9">
        <v>45467.609978703673</v>
      </c>
      <c r="G4057" s="9">
        <v>45467.847099999999</v>
      </c>
      <c r="H4057" s="9">
        <v>45467.939145370343</v>
      </c>
      <c r="I4057" s="5" t="str">
        <f>IF(VLOOKUP(B4057, 'Customer Data'!B:C,2,FALSE)='Order Data per SKU'!E4057,"","Different")</f>
        <v/>
      </c>
      <c r="J4057" s="5">
        <f>VLOOKUP(C4057,'Warehouse Data'!A:G,7,FALSE)</f>
        <v>22.99</v>
      </c>
      <c r="K4057" s="5">
        <f t="shared" si="63"/>
        <v>22.99</v>
      </c>
      <c r="L4057" s="15">
        <f>PRODUCT(VLOOKUP(C4057,'Warehouse Data'!A:H,8,FALSE),D4057)</f>
        <v>8.0057085617724582</v>
      </c>
    </row>
    <row r="4058" spans="1:12" x14ac:dyDescent="0.3">
      <c r="A4058" t="s">
        <v>9573</v>
      </c>
      <c r="B4058" t="s">
        <v>7049</v>
      </c>
      <c r="C4058" t="s">
        <v>3865</v>
      </c>
      <c r="D4058" s="3">
        <v>7</v>
      </c>
      <c r="E4058" s="3" t="s">
        <v>6638</v>
      </c>
      <c r="F4058" s="9">
        <v>45467.609978703673</v>
      </c>
      <c r="G4058" s="9">
        <v>45467.821000000004</v>
      </c>
      <c r="H4058" s="9">
        <v>45467.939145370343</v>
      </c>
      <c r="I4058" s="5" t="str">
        <f>IF(VLOOKUP(B4058, 'Customer Data'!B:C,2,FALSE)='Order Data per SKU'!E4058,"","Different")</f>
        <v/>
      </c>
      <c r="J4058" s="5">
        <f>VLOOKUP(C4058,'Warehouse Data'!A:G,7,FALSE)</f>
        <v>7.99</v>
      </c>
      <c r="K4058" s="5">
        <f t="shared" si="63"/>
        <v>55.93</v>
      </c>
      <c r="L4058" s="15">
        <f>PRODUCT(VLOOKUP(C4058,'Warehouse Data'!A:H,8,FALSE),D4058)</f>
        <v>168.03787329203973</v>
      </c>
    </row>
    <row r="4059" spans="1:12" x14ac:dyDescent="0.3">
      <c r="A4059" t="s">
        <v>9574</v>
      </c>
      <c r="B4059" t="s">
        <v>7031</v>
      </c>
      <c r="C4059" t="s">
        <v>3378</v>
      </c>
      <c r="D4059" s="3">
        <v>11</v>
      </c>
      <c r="E4059" s="3" t="s">
        <v>6656</v>
      </c>
      <c r="F4059" s="9">
        <v>45467.887978703671</v>
      </c>
      <c r="G4059" s="9">
        <v>45468.445800000001</v>
      </c>
      <c r="H4059" s="9">
        <v>45468.823395370338</v>
      </c>
      <c r="I4059" s="5" t="str">
        <f>IF(VLOOKUP(B4059, 'Customer Data'!B:C,2,FALSE)='Order Data per SKU'!E4059,"","Different")</f>
        <v/>
      </c>
      <c r="J4059" s="5">
        <f>VLOOKUP(C4059,'Warehouse Data'!A:G,7,FALSE)</f>
        <v>24.99</v>
      </c>
      <c r="K4059" s="5">
        <f t="shared" si="63"/>
        <v>274.89</v>
      </c>
      <c r="L4059" s="15">
        <f>PRODUCT(VLOOKUP(C4059,'Warehouse Data'!A:H,8,FALSE),D4059)</f>
        <v>121.00605152012164</v>
      </c>
    </row>
    <row r="4060" spans="1:12" x14ac:dyDescent="0.3">
      <c r="A4060" t="s">
        <v>9575</v>
      </c>
      <c r="B4060" t="s">
        <v>6739</v>
      </c>
      <c r="C4060" t="s">
        <v>3577</v>
      </c>
      <c r="D4060" s="3">
        <v>5</v>
      </c>
      <c r="E4060" s="3" t="s">
        <v>6651</v>
      </c>
      <c r="F4060" s="9">
        <v>45467.964978703669</v>
      </c>
      <c r="G4060" s="9">
        <v>45468.170400000003</v>
      </c>
      <c r="H4060" s="9">
        <v>45468.903867592555</v>
      </c>
      <c r="I4060" s="5" t="str">
        <f>IF(VLOOKUP(B4060, 'Customer Data'!B:C,2,FALSE)='Order Data per SKU'!E4060,"","Different")</f>
        <v/>
      </c>
      <c r="J4060" s="5">
        <f>VLOOKUP(C4060,'Warehouse Data'!A:G,7,FALSE)</f>
        <v>8.99</v>
      </c>
      <c r="K4060" s="5">
        <f t="shared" si="63"/>
        <v>44.95</v>
      </c>
      <c r="L4060" s="15">
        <f>PRODUCT(VLOOKUP(C4060,'Warehouse Data'!A:H,8,FALSE),D4060)</f>
        <v>25.046515643617305</v>
      </c>
    </row>
    <row r="4061" spans="1:12" x14ac:dyDescent="0.3">
      <c r="A4061" t="s">
        <v>9575</v>
      </c>
      <c r="B4061" t="s">
        <v>6739</v>
      </c>
      <c r="C4061" t="s">
        <v>4938</v>
      </c>
      <c r="D4061" s="3">
        <v>7</v>
      </c>
      <c r="E4061" s="3" t="s">
        <v>6651</v>
      </c>
      <c r="F4061" s="9">
        <v>45467.964978703669</v>
      </c>
      <c r="G4061" s="9">
        <v>45468.064400000003</v>
      </c>
      <c r="H4061" s="9">
        <v>45468.903867592555</v>
      </c>
      <c r="I4061" s="5" t="str">
        <f>IF(VLOOKUP(B4061, 'Customer Data'!B:C,2,FALSE)='Order Data per SKU'!E4061,"","Different")</f>
        <v/>
      </c>
      <c r="J4061" s="5">
        <f>VLOOKUP(C4061,'Warehouse Data'!A:G,7,FALSE)</f>
        <v>4.99</v>
      </c>
      <c r="K4061" s="5">
        <f t="shared" si="63"/>
        <v>34.93</v>
      </c>
      <c r="L4061" s="15">
        <f>PRODUCT(VLOOKUP(C4061,'Warehouse Data'!A:H,8,FALSE),D4061)</f>
        <v>140.06961606150483</v>
      </c>
    </row>
    <row r="4062" spans="1:12" x14ac:dyDescent="0.3">
      <c r="A4062" t="s">
        <v>9576</v>
      </c>
      <c r="B4062" t="s">
        <v>6784</v>
      </c>
      <c r="C4062" t="s">
        <v>4742</v>
      </c>
      <c r="D4062" s="3">
        <v>2</v>
      </c>
      <c r="E4062" s="3" t="s">
        <v>6623</v>
      </c>
      <c r="F4062" s="9">
        <v>45468.297978703667</v>
      </c>
      <c r="G4062" s="9">
        <v>45468.358</v>
      </c>
      <c r="H4062" s="9">
        <v>45468.732700925888</v>
      </c>
      <c r="I4062" s="5" t="str">
        <f>IF(VLOOKUP(B4062, 'Customer Data'!B:C,2,FALSE)='Order Data per SKU'!E4062,"","Different")</f>
        <v/>
      </c>
      <c r="J4062" s="5">
        <f>VLOOKUP(C4062,'Warehouse Data'!A:G,7,FALSE)</f>
        <v>14.99</v>
      </c>
      <c r="K4062" s="5">
        <f t="shared" si="63"/>
        <v>29.98</v>
      </c>
      <c r="L4062" s="15">
        <f>PRODUCT(VLOOKUP(C4062,'Warehouse Data'!A:H,8,FALSE),D4062)</f>
        <v>46.015354426614252</v>
      </c>
    </row>
    <row r="4063" spans="1:12" x14ac:dyDescent="0.3">
      <c r="A4063" t="s">
        <v>9576</v>
      </c>
      <c r="B4063" t="s">
        <v>6784</v>
      </c>
      <c r="C4063" t="s">
        <v>5883</v>
      </c>
      <c r="D4063" s="3">
        <v>5</v>
      </c>
      <c r="E4063" s="3" t="s">
        <v>6623</v>
      </c>
      <c r="F4063" s="9">
        <v>45468.297978703667</v>
      </c>
      <c r="G4063" s="9">
        <v>45468.344499999999</v>
      </c>
      <c r="H4063" s="9">
        <v>45468.732700925888</v>
      </c>
      <c r="I4063" s="5" t="str">
        <f>IF(VLOOKUP(B4063, 'Customer Data'!B:C,2,FALSE)='Order Data per SKU'!E4063,"","Different")</f>
        <v/>
      </c>
      <c r="J4063" s="5">
        <f>VLOOKUP(C4063,'Warehouse Data'!A:G,7,FALSE)</f>
        <v>149.99</v>
      </c>
      <c r="K4063" s="5">
        <f t="shared" si="63"/>
        <v>749.95</v>
      </c>
      <c r="L4063" s="15">
        <f>PRODUCT(VLOOKUP(C4063,'Warehouse Data'!A:H,8,FALSE),D4063)</f>
        <v>1.0297913762815047</v>
      </c>
    </row>
    <row r="4064" spans="1:12" x14ac:dyDescent="0.3">
      <c r="A4064" t="s">
        <v>9576</v>
      </c>
      <c r="B4064" t="s">
        <v>6784</v>
      </c>
      <c r="C4064" t="s">
        <v>4998</v>
      </c>
      <c r="D4064" s="3">
        <v>3</v>
      </c>
      <c r="E4064" s="3" t="s">
        <v>6623</v>
      </c>
      <c r="F4064" s="9">
        <v>45468.297978703667</v>
      </c>
      <c r="G4064" s="9">
        <v>45468.411899999999</v>
      </c>
      <c r="H4064" s="9">
        <v>45468.732700925888</v>
      </c>
      <c r="I4064" s="5" t="str">
        <f>IF(VLOOKUP(B4064, 'Customer Data'!B:C,2,FALSE)='Order Data per SKU'!E4064,"","Different")</f>
        <v/>
      </c>
      <c r="J4064" s="5">
        <f>VLOOKUP(C4064,'Warehouse Data'!A:G,7,FALSE)</f>
        <v>5.99</v>
      </c>
      <c r="K4064" s="5">
        <f t="shared" si="63"/>
        <v>17.97</v>
      </c>
      <c r="L4064" s="15">
        <f>PRODUCT(VLOOKUP(C4064,'Warehouse Data'!A:H,8,FALSE),D4064)</f>
        <v>2.1278925288686574</v>
      </c>
    </row>
    <row r="4065" spans="1:12" x14ac:dyDescent="0.3">
      <c r="A4065" t="s">
        <v>9577</v>
      </c>
      <c r="B4065" t="s">
        <v>7037</v>
      </c>
      <c r="C4065" t="s">
        <v>5097</v>
      </c>
      <c r="D4065" s="3">
        <v>2</v>
      </c>
      <c r="E4065" s="3" t="s">
        <v>6623</v>
      </c>
      <c r="F4065" s="9">
        <v>45468.52397870367</v>
      </c>
      <c r="G4065" s="9">
        <v>45469.324200000003</v>
      </c>
      <c r="H4065" s="9">
        <v>45469.337173148117</v>
      </c>
      <c r="I4065" s="5" t="str">
        <f>IF(VLOOKUP(B4065, 'Customer Data'!B:C,2,FALSE)='Order Data per SKU'!E4065,"","Different")</f>
        <v/>
      </c>
      <c r="J4065" s="5">
        <f>VLOOKUP(C4065,'Warehouse Data'!A:G,7,FALSE)</f>
        <v>14.99</v>
      </c>
      <c r="K4065" s="5">
        <f t="shared" si="63"/>
        <v>29.98</v>
      </c>
      <c r="L4065" s="15">
        <f>PRODUCT(VLOOKUP(C4065,'Warehouse Data'!A:H,8,FALSE),D4065)</f>
        <v>6.0042313120081072</v>
      </c>
    </row>
    <row r="4066" spans="1:12" x14ac:dyDescent="0.3">
      <c r="A4066" t="s">
        <v>9577</v>
      </c>
      <c r="B4066" t="s">
        <v>7037</v>
      </c>
      <c r="C4066" t="s">
        <v>3674</v>
      </c>
      <c r="D4066" s="3">
        <v>4</v>
      </c>
      <c r="E4066" s="3" t="s">
        <v>6623</v>
      </c>
      <c r="F4066" s="9">
        <v>45468.52397870367</v>
      </c>
      <c r="G4066" s="9">
        <v>45468.887699999999</v>
      </c>
      <c r="H4066" s="9">
        <v>45469.337173148117</v>
      </c>
      <c r="I4066" s="5" t="str">
        <f>IF(VLOOKUP(B4066, 'Customer Data'!B:C,2,FALSE)='Order Data per SKU'!E4066,"","Different")</f>
        <v/>
      </c>
      <c r="J4066" s="5">
        <f>VLOOKUP(C4066,'Warehouse Data'!A:G,7,FALSE)</f>
        <v>16.989999999999998</v>
      </c>
      <c r="K4066" s="5">
        <f t="shared" si="63"/>
        <v>67.959999999999994</v>
      </c>
      <c r="L4066" s="15">
        <f>PRODUCT(VLOOKUP(C4066,'Warehouse Data'!A:H,8,FALSE),D4066)</f>
        <v>0.83667157761377808</v>
      </c>
    </row>
    <row r="4067" spans="1:12" x14ac:dyDescent="0.3">
      <c r="A4067" t="s">
        <v>9578</v>
      </c>
      <c r="B4067" t="s">
        <v>6851</v>
      </c>
      <c r="C4067" t="s">
        <v>5197</v>
      </c>
      <c r="D4067" s="3">
        <v>8</v>
      </c>
      <c r="E4067" s="3" t="s">
        <v>6663</v>
      </c>
      <c r="F4067" s="9">
        <v>45468.689978703667</v>
      </c>
      <c r="G4067" s="9">
        <v>45468.9804</v>
      </c>
      <c r="H4067" s="9">
        <v>45469.048312036997</v>
      </c>
      <c r="I4067" s="5" t="str">
        <f>IF(VLOOKUP(B4067, 'Customer Data'!B:C,2,FALSE)='Order Data per SKU'!E4067,"","Different")</f>
        <v/>
      </c>
      <c r="J4067" s="5">
        <f>VLOOKUP(C4067,'Warehouse Data'!A:G,7,FALSE)</f>
        <v>19.989999999999998</v>
      </c>
      <c r="K4067" s="5">
        <f t="shared" si="63"/>
        <v>159.91999999999999</v>
      </c>
      <c r="L4067" s="15">
        <f>PRODUCT(VLOOKUP(C4067,'Warehouse Data'!A:H,8,FALSE),D4067)</f>
        <v>3.2790393834508595</v>
      </c>
    </row>
    <row r="4068" spans="1:12" x14ac:dyDescent="0.3">
      <c r="A4068" t="s">
        <v>9578</v>
      </c>
      <c r="B4068" t="s">
        <v>6851</v>
      </c>
      <c r="C4068" t="s">
        <v>3027</v>
      </c>
      <c r="D4068" s="3">
        <v>6</v>
      </c>
      <c r="E4068" s="3" t="s">
        <v>6663</v>
      </c>
      <c r="F4068" s="9">
        <v>45468.689978703667</v>
      </c>
      <c r="G4068" s="9">
        <v>45468.726499999997</v>
      </c>
      <c r="H4068" s="9">
        <v>45469.048312036997</v>
      </c>
      <c r="I4068" s="5" t="str">
        <f>IF(VLOOKUP(B4068, 'Customer Data'!B:C,2,FALSE)='Order Data per SKU'!E4068,"","Different")</f>
        <v/>
      </c>
      <c r="J4068" s="5">
        <f>VLOOKUP(C4068,'Warehouse Data'!A:G,7,FALSE)</f>
        <v>29.99</v>
      </c>
      <c r="K4068" s="5">
        <f t="shared" si="63"/>
        <v>179.94</v>
      </c>
      <c r="L4068" s="15">
        <f>PRODUCT(VLOOKUP(C4068,'Warehouse Data'!A:H,8,FALSE),D4068)</f>
        <v>144.01502375602485</v>
      </c>
    </row>
    <row r="4069" spans="1:12" x14ac:dyDescent="0.3">
      <c r="A4069" t="s">
        <v>9579</v>
      </c>
      <c r="B4069" t="s">
        <v>6732</v>
      </c>
      <c r="C4069" t="s">
        <v>3638</v>
      </c>
      <c r="D4069" s="3">
        <v>6</v>
      </c>
      <c r="E4069" s="3" t="s">
        <v>6627</v>
      </c>
      <c r="F4069" s="9">
        <v>45469.015978703668</v>
      </c>
      <c r="G4069" s="9">
        <v>45469.049800000001</v>
      </c>
      <c r="H4069" s="9">
        <v>45469.170839814782</v>
      </c>
      <c r="I4069" s="5" t="str">
        <f>IF(VLOOKUP(B4069, 'Customer Data'!B:C,2,FALSE)='Order Data per SKU'!E4069,"","Different")</f>
        <v/>
      </c>
      <c r="J4069" s="5">
        <f>VLOOKUP(C4069,'Warehouse Data'!A:G,7,FALSE)</f>
        <v>3.99</v>
      </c>
      <c r="K4069" s="5">
        <f t="shared" si="63"/>
        <v>23.94</v>
      </c>
      <c r="L4069" s="15">
        <f>PRODUCT(VLOOKUP(C4069,'Warehouse Data'!A:H,8,FALSE),D4069)</f>
        <v>0.32529075389914436</v>
      </c>
    </row>
    <row r="4070" spans="1:12" x14ac:dyDescent="0.3">
      <c r="A4070" t="s">
        <v>9579</v>
      </c>
      <c r="B4070" t="s">
        <v>6732</v>
      </c>
      <c r="C4070" t="s">
        <v>4770</v>
      </c>
      <c r="D4070" s="3">
        <v>5</v>
      </c>
      <c r="E4070" s="3" t="s">
        <v>6627</v>
      </c>
      <c r="F4070" s="9">
        <v>45469.015978703668</v>
      </c>
      <c r="G4070" s="9">
        <v>45469.079700000002</v>
      </c>
      <c r="H4070" s="9">
        <v>45469.170839814782</v>
      </c>
      <c r="I4070" s="5" t="str">
        <f>IF(VLOOKUP(B4070, 'Customer Data'!B:C,2,FALSE)='Order Data per SKU'!E4070,"","Different")</f>
        <v/>
      </c>
      <c r="J4070" s="5">
        <f>VLOOKUP(C4070,'Warehouse Data'!A:G,7,FALSE)</f>
        <v>12.99</v>
      </c>
      <c r="K4070" s="5">
        <f t="shared" si="63"/>
        <v>64.95</v>
      </c>
      <c r="L4070" s="15">
        <f>PRODUCT(VLOOKUP(C4070,'Warehouse Data'!A:H,8,FALSE),D4070)</f>
        <v>0.51836573423310117</v>
      </c>
    </row>
    <row r="4071" spans="1:12" x14ac:dyDescent="0.3">
      <c r="A4071" t="s">
        <v>9580</v>
      </c>
      <c r="B4071" t="s">
        <v>7033</v>
      </c>
      <c r="C4071" t="s">
        <v>4968</v>
      </c>
      <c r="D4071" s="3">
        <v>3</v>
      </c>
      <c r="E4071" s="3" t="s">
        <v>6640</v>
      </c>
      <c r="F4071" s="9">
        <v>45469.461978703672</v>
      </c>
      <c r="G4071" s="9">
        <v>45469.482499999998</v>
      </c>
      <c r="H4071" s="9">
        <v>45469.498784259231</v>
      </c>
      <c r="I4071" s="5" t="str">
        <f>IF(VLOOKUP(B4071, 'Customer Data'!B:C,2,FALSE)='Order Data per SKU'!E4071,"","Different")</f>
        <v/>
      </c>
      <c r="J4071" s="5">
        <f>VLOOKUP(C4071,'Warehouse Data'!A:G,7,FALSE)</f>
        <v>8.99</v>
      </c>
      <c r="K4071" s="5">
        <f t="shared" si="63"/>
        <v>26.97</v>
      </c>
      <c r="L4071" s="15">
        <f>PRODUCT(VLOOKUP(C4071,'Warehouse Data'!A:H,8,FALSE),D4071)</f>
        <v>18.014658086492762</v>
      </c>
    </row>
    <row r="4072" spans="1:12" x14ac:dyDescent="0.3">
      <c r="A4072" t="s">
        <v>9580</v>
      </c>
      <c r="B4072" t="s">
        <v>7033</v>
      </c>
      <c r="C4072" t="s">
        <v>5619</v>
      </c>
      <c r="D4072" s="3">
        <v>2</v>
      </c>
      <c r="E4072" s="3" t="s">
        <v>6640</v>
      </c>
      <c r="F4072" s="9">
        <v>45469.461978703672</v>
      </c>
      <c r="G4072" s="9">
        <v>45469.491199999997</v>
      </c>
      <c r="H4072" s="9">
        <v>45469.498784259231</v>
      </c>
      <c r="I4072" s="5" t="str">
        <f>IF(VLOOKUP(B4072, 'Customer Data'!B:C,2,FALSE)='Order Data per SKU'!E4072,"","Different")</f>
        <v/>
      </c>
      <c r="J4072" s="5">
        <f>VLOOKUP(C4072,'Warehouse Data'!A:G,7,FALSE)</f>
        <v>49.99</v>
      </c>
      <c r="K4072" s="5">
        <f t="shared" si="63"/>
        <v>99.98</v>
      </c>
      <c r="L4072" s="15">
        <f>PRODUCT(VLOOKUP(C4072,'Warehouse Data'!A:H,8,FALSE),D4072)</f>
        <v>1.0189457446978898</v>
      </c>
    </row>
    <row r="4073" spans="1:12" x14ac:dyDescent="0.3">
      <c r="A4073" t="s">
        <v>9581</v>
      </c>
      <c r="B4073" t="s">
        <v>7083</v>
      </c>
      <c r="C4073" t="s">
        <v>5833</v>
      </c>
      <c r="D4073" s="3">
        <v>5</v>
      </c>
      <c r="E4073" s="3" t="s">
        <v>6623</v>
      </c>
      <c r="F4073" s="9">
        <v>45469.903978703675</v>
      </c>
      <c r="G4073" s="9">
        <v>45469.908600000002</v>
      </c>
      <c r="H4073" s="9">
        <v>45469.914395370339</v>
      </c>
      <c r="I4073" s="5" t="str">
        <f>IF(VLOOKUP(B4073, 'Customer Data'!B:C,2,FALSE)='Order Data per SKU'!E4073,"","Different")</f>
        <v>Different</v>
      </c>
      <c r="J4073" s="5">
        <f>VLOOKUP(C4073,'Warehouse Data'!A:G,7,FALSE)</f>
        <v>29.99</v>
      </c>
      <c r="K4073" s="5">
        <f t="shared" si="63"/>
        <v>149.94999999999999</v>
      </c>
      <c r="L4073" s="15">
        <f>PRODUCT(VLOOKUP(C4073,'Warehouse Data'!A:H,8,FALSE),D4073)</f>
        <v>75.049191518880434</v>
      </c>
    </row>
    <row r="4074" spans="1:12" x14ac:dyDescent="0.3">
      <c r="A4074" t="s">
        <v>9581</v>
      </c>
      <c r="B4074" t="s">
        <v>7083</v>
      </c>
      <c r="C4074" t="s">
        <v>3151</v>
      </c>
      <c r="D4074" s="3">
        <v>6</v>
      </c>
      <c r="E4074" s="3" t="s">
        <v>6623</v>
      </c>
      <c r="F4074" s="9">
        <v>45469.903978703675</v>
      </c>
      <c r="G4074" s="9">
        <v>45469.9107</v>
      </c>
      <c r="H4074" s="9">
        <v>45469.914395370339</v>
      </c>
      <c r="I4074" s="5" t="str">
        <f>IF(VLOOKUP(B4074, 'Customer Data'!B:C,2,FALSE)='Order Data per SKU'!E4074,"","Different")</f>
        <v>Different</v>
      </c>
      <c r="J4074" s="5">
        <f>VLOOKUP(C4074,'Warehouse Data'!A:G,7,FALSE)</f>
        <v>64.989999999999995</v>
      </c>
      <c r="K4074" s="5">
        <f t="shared" si="63"/>
        <v>389.93999999999994</v>
      </c>
      <c r="L4074" s="15">
        <f>PRODUCT(VLOOKUP(C4074,'Warehouse Data'!A:H,8,FALSE),D4074)</f>
        <v>7.2217772778161136</v>
      </c>
    </row>
    <row r="4075" spans="1:12" x14ac:dyDescent="0.3">
      <c r="A4075" t="s">
        <v>9582</v>
      </c>
      <c r="B4075" t="s">
        <v>7230</v>
      </c>
      <c r="C4075" t="s">
        <v>4842</v>
      </c>
      <c r="D4075" s="3">
        <v>6</v>
      </c>
      <c r="E4075" s="3" t="s">
        <v>6631</v>
      </c>
      <c r="F4075" s="9">
        <v>45470.247978703672</v>
      </c>
      <c r="G4075" s="9">
        <v>45470.6999</v>
      </c>
      <c r="H4075" s="9">
        <v>45470.852839814783</v>
      </c>
      <c r="I4075" s="5" t="str">
        <f>IF(VLOOKUP(B4075, 'Customer Data'!B:C,2,FALSE)='Order Data per SKU'!E4075,"","Different")</f>
        <v/>
      </c>
      <c r="J4075" s="5">
        <f>VLOOKUP(C4075,'Warehouse Data'!A:G,7,FALSE)</f>
        <v>8.99</v>
      </c>
      <c r="K4075" s="5">
        <f t="shared" si="63"/>
        <v>53.94</v>
      </c>
      <c r="L4075" s="15">
        <f>PRODUCT(VLOOKUP(C4075,'Warehouse Data'!A:H,8,FALSE),D4075)</f>
        <v>12.045718390455558</v>
      </c>
    </row>
    <row r="4076" spans="1:12" x14ac:dyDescent="0.3">
      <c r="A4076" t="s">
        <v>9583</v>
      </c>
      <c r="B4076" t="s">
        <v>7117</v>
      </c>
      <c r="C4076" t="s">
        <v>5494</v>
      </c>
      <c r="D4076" s="3">
        <v>4</v>
      </c>
      <c r="E4076" s="3" t="s">
        <v>6656</v>
      </c>
      <c r="F4076" s="9">
        <v>45470.564978703675</v>
      </c>
      <c r="G4076" s="9">
        <v>45470.912600000003</v>
      </c>
      <c r="H4076" s="9">
        <v>45471.213589814783</v>
      </c>
      <c r="I4076" s="5" t="str">
        <f>IF(VLOOKUP(B4076, 'Customer Data'!B:C,2,FALSE)='Order Data per SKU'!E4076,"","Different")</f>
        <v/>
      </c>
      <c r="J4076" s="5">
        <f>VLOOKUP(C4076,'Warehouse Data'!A:G,7,FALSE)</f>
        <v>32.99</v>
      </c>
      <c r="K4076" s="5">
        <f t="shared" si="63"/>
        <v>131.96</v>
      </c>
      <c r="L4076" s="15">
        <f>PRODUCT(VLOOKUP(C4076,'Warehouse Data'!A:H,8,FALSE),D4076)</f>
        <v>48.008788020522438</v>
      </c>
    </row>
    <row r="4077" spans="1:12" x14ac:dyDescent="0.3">
      <c r="A4077" t="s">
        <v>9583</v>
      </c>
      <c r="B4077" t="s">
        <v>7117</v>
      </c>
      <c r="C4077" t="s">
        <v>4515</v>
      </c>
      <c r="D4077" s="3">
        <v>4</v>
      </c>
      <c r="E4077" s="3" t="s">
        <v>6656</v>
      </c>
      <c r="F4077" s="9">
        <v>45470.564978703675</v>
      </c>
      <c r="G4077" s="9">
        <v>45470.941500000001</v>
      </c>
      <c r="H4077" s="9">
        <v>45471.213589814783</v>
      </c>
      <c r="I4077" s="5" t="str">
        <f>IF(VLOOKUP(B4077, 'Customer Data'!B:C,2,FALSE)='Order Data per SKU'!E4077,"","Different")</f>
        <v/>
      </c>
      <c r="J4077" s="5">
        <f>VLOOKUP(C4077,'Warehouse Data'!A:G,7,FALSE)</f>
        <v>149.99</v>
      </c>
      <c r="K4077" s="5">
        <f t="shared" si="63"/>
        <v>599.96</v>
      </c>
      <c r="L4077" s="15">
        <f>PRODUCT(VLOOKUP(C4077,'Warehouse Data'!A:H,8,FALSE),D4077)</f>
        <v>2.0318834211399941</v>
      </c>
    </row>
    <row r="4078" spans="1:12" x14ac:dyDescent="0.3">
      <c r="A4078" t="s">
        <v>9583</v>
      </c>
      <c r="B4078" t="s">
        <v>7117</v>
      </c>
      <c r="C4078" t="s">
        <v>3678</v>
      </c>
      <c r="D4078" s="3">
        <v>10</v>
      </c>
      <c r="E4078" s="3" t="s">
        <v>6656</v>
      </c>
      <c r="F4078" s="9">
        <v>45470.564978703675</v>
      </c>
      <c r="G4078" s="9">
        <v>45471.036</v>
      </c>
      <c r="H4078" s="9">
        <v>45471.213589814783</v>
      </c>
      <c r="I4078" s="5" t="str">
        <f>IF(VLOOKUP(B4078, 'Customer Data'!B:C,2,FALSE)='Order Data per SKU'!E4078,"","Different")</f>
        <v/>
      </c>
      <c r="J4078" s="5">
        <f>VLOOKUP(C4078,'Warehouse Data'!A:G,7,FALSE)</f>
        <v>5.99</v>
      </c>
      <c r="K4078" s="5">
        <f t="shared" si="63"/>
        <v>59.900000000000006</v>
      </c>
      <c r="L4078" s="15">
        <f>PRODUCT(VLOOKUP(C4078,'Warehouse Data'!A:H,8,FALSE),D4078)</f>
        <v>20.083771679306537</v>
      </c>
    </row>
    <row r="4079" spans="1:12" x14ac:dyDescent="0.3">
      <c r="A4079" t="s">
        <v>9583</v>
      </c>
      <c r="B4079" t="s">
        <v>7117</v>
      </c>
      <c r="C4079" t="s">
        <v>5519</v>
      </c>
      <c r="D4079" s="3">
        <v>10</v>
      </c>
      <c r="E4079" s="3" t="s">
        <v>6656</v>
      </c>
      <c r="F4079" s="9">
        <v>45470.564978703675</v>
      </c>
      <c r="G4079" s="9">
        <v>45470.881099999999</v>
      </c>
      <c r="H4079" s="9">
        <v>45471.213589814783</v>
      </c>
      <c r="I4079" s="5" t="str">
        <f>IF(VLOOKUP(B4079, 'Customer Data'!B:C,2,FALSE)='Order Data per SKU'!E4079,"","Different")</f>
        <v/>
      </c>
      <c r="J4079" s="5">
        <f>VLOOKUP(C4079,'Warehouse Data'!A:G,7,FALSE)</f>
        <v>89.99</v>
      </c>
      <c r="K4079" s="5">
        <f t="shared" si="63"/>
        <v>899.9</v>
      </c>
      <c r="L4079" s="15">
        <f>PRODUCT(VLOOKUP(C4079,'Warehouse Data'!A:H,8,FALSE),D4079)</f>
        <v>5.0799048927748371</v>
      </c>
    </row>
    <row r="4080" spans="1:12" x14ac:dyDescent="0.3">
      <c r="A4080" t="s">
        <v>9584</v>
      </c>
      <c r="B4080" t="s">
        <v>7078</v>
      </c>
      <c r="C4080" t="s">
        <v>4811</v>
      </c>
      <c r="D4080" s="3">
        <v>1</v>
      </c>
      <c r="E4080" s="3" t="s">
        <v>6623</v>
      </c>
      <c r="F4080" s="9">
        <v>45470.765978703676</v>
      </c>
      <c r="G4080" s="9">
        <v>45471.548999999999</v>
      </c>
      <c r="H4080" s="9">
        <v>45471.743756481454</v>
      </c>
      <c r="I4080" s="5" t="str">
        <f>IF(VLOOKUP(B4080, 'Customer Data'!B:C,2,FALSE)='Order Data per SKU'!E4080,"","Different")</f>
        <v/>
      </c>
      <c r="J4080" s="5">
        <f>VLOOKUP(C4080,'Warehouse Data'!A:G,7,FALSE)</f>
        <v>16.989999999999998</v>
      </c>
      <c r="K4080" s="5">
        <f t="shared" si="63"/>
        <v>16.989999999999998</v>
      </c>
      <c r="L4080" s="15">
        <f>PRODUCT(VLOOKUP(C4080,'Warehouse Data'!A:H,8,FALSE),D4080)</f>
        <v>11.005954669489967</v>
      </c>
    </row>
    <row r="4081" spans="1:12" x14ac:dyDescent="0.3">
      <c r="A4081" t="s">
        <v>9584</v>
      </c>
      <c r="B4081" t="s">
        <v>7078</v>
      </c>
      <c r="C4081" t="s">
        <v>3051</v>
      </c>
      <c r="D4081" s="3">
        <v>9</v>
      </c>
      <c r="E4081" s="3" t="s">
        <v>6623</v>
      </c>
      <c r="F4081" s="9">
        <v>45470.765978703676</v>
      </c>
      <c r="G4081" s="9">
        <v>45471.581299999998</v>
      </c>
      <c r="H4081" s="9">
        <v>45471.743756481454</v>
      </c>
      <c r="I4081" s="5" t="str">
        <f>IF(VLOOKUP(B4081, 'Customer Data'!B:C,2,FALSE)='Order Data per SKU'!E4081,"","Different")</f>
        <v/>
      </c>
      <c r="J4081" s="5">
        <f>VLOOKUP(C4081,'Warehouse Data'!A:G,7,FALSE)</f>
        <v>56.99</v>
      </c>
      <c r="K4081" s="5">
        <f t="shared" si="63"/>
        <v>512.91</v>
      </c>
      <c r="L4081" s="15">
        <f>PRODUCT(VLOOKUP(C4081,'Warehouse Data'!A:H,8,FALSE),D4081)</f>
        <v>4.550237127748213</v>
      </c>
    </row>
    <row r="4082" spans="1:12" x14ac:dyDescent="0.3">
      <c r="A4082" t="s">
        <v>9585</v>
      </c>
      <c r="B4082" t="s">
        <v>6819</v>
      </c>
      <c r="C4082" t="s">
        <v>4502</v>
      </c>
      <c r="D4082" s="3">
        <v>7</v>
      </c>
      <c r="E4082" s="3" t="s">
        <v>6661</v>
      </c>
      <c r="F4082" s="9">
        <v>45471.150978703678</v>
      </c>
      <c r="G4082" s="9">
        <v>45471.383600000001</v>
      </c>
      <c r="H4082" s="9">
        <v>45471.536395370342</v>
      </c>
      <c r="I4082" s="5" t="str">
        <f>IF(VLOOKUP(B4082, 'Customer Data'!B:C,2,FALSE)='Order Data per SKU'!E4082,"","Different")</f>
        <v/>
      </c>
      <c r="J4082" s="5">
        <f>VLOOKUP(C4082,'Warehouse Data'!A:G,7,FALSE)</f>
        <v>7.99</v>
      </c>
      <c r="K4082" s="5">
        <f t="shared" si="63"/>
        <v>55.93</v>
      </c>
      <c r="L4082" s="15">
        <f>PRODUCT(VLOOKUP(C4082,'Warehouse Data'!A:H,8,FALSE),D4082)</f>
        <v>210.04765918674866</v>
      </c>
    </row>
    <row r="4083" spans="1:12" x14ac:dyDescent="0.3">
      <c r="A4083" t="s">
        <v>9585</v>
      </c>
      <c r="B4083" t="s">
        <v>6819</v>
      </c>
      <c r="C4083" t="s">
        <v>3442</v>
      </c>
      <c r="D4083" s="3">
        <v>2</v>
      </c>
      <c r="E4083" s="3" t="s">
        <v>6661</v>
      </c>
      <c r="F4083" s="9">
        <v>45471.150978703678</v>
      </c>
      <c r="G4083" s="9">
        <v>45471.182999999997</v>
      </c>
      <c r="H4083" s="9">
        <v>45471.536395370342</v>
      </c>
      <c r="I4083" s="5" t="str">
        <f>IF(VLOOKUP(B4083, 'Customer Data'!B:C,2,FALSE)='Order Data per SKU'!E4083,"","Different")</f>
        <v/>
      </c>
      <c r="J4083" s="5">
        <f>VLOOKUP(C4083,'Warehouse Data'!A:G,7,FALSE)</f>
        <v>7.99</v>
      </c>
      <c r="K4083" s="5">
        <f t="shared" si="63"/>
        <v>15.98</v>
      </c>
      <c r="L4083" s="15">
        <f>PRODUCT(VLOOKUP(C4083,'Warehouse Data'!A:H,8,FALSE),D4083)</f>
        <v>1.2105739712253156</v>
      </c>
    </row>
    <row r="4084" spans="1:12" x14ac:dyDescent="0.3">
      <c r="A4084" t="s">
        <v>9586</v>
      </c>
      <c r="B4084" t="s">
        <v>6992</v>
      </c>
      <c r="C4084" t="s">
        <v>5248</v>
      </c>
      <c r="D4084" s="3">
        <v>3</v>
      </c>
      <c r="E4084" s="3" t="s">
        <v>6638</v>
      </c>
      <c r="F4084" s="9">
        <v>45471.315978703678</v>
      </c>
      <c r="G4084" s="9">
        <v>45471.482900000003</v>
      </c>
      <c r="H4084" s="9">
        <v>45472.207645370348</v>
      </c>
      <c r="I4084" s="5" t="str">
        <f>IF(VLOOKUP(B4084, 'Customer Data'!B:C,2,FALSE)='Order Data per SKU'!E4084,"","Different")</f>
        <v/>
      </c>
      <c r="J4084" s="5">
        <f>VLOOKUP(C4084,'Warehouse Data'!A:G,7,FALSE)</f>
        <v>21.99</v>
      </c>
      <c r="K4084" s="5">
        <f t="shared" si="63"/>
        <v>65.97</v>
      </c>
      <c r="L4084" s="15">
        <f>PRODUCT(VLOOKUP(C4084,'Warehouse Data'!A:H,8,FALSE),D4084)</f>
        <v>1.5144157546354826</v>
      </c>
    </row>
    <row r="4085" spans="1:12" x14ac:dyDescent="0.3">
      <c r="A4085" t="s">
        <v>9587</v>
      </c>
      <c r="B4085" t="s">
        <v>7215</v>
      </c>
      <c r="C4085" t="s">
        <v>5622</v>
      </c>
      <c r="D4085" s="3">
        <v>4</v>
      </c>
      <c r="E4085" s="3" t="s">
        <v>6642</v>
      </c>
      <c r="F4085" s="9">
        <v>45471.566978703675</v>
      </c>
      <c r="G4085" s="9">
        <v>45472.082300000002</v>
      </c>
      <c r="H4085" s="9">
        <v>45472.298228703672</v>
      </c>
      <c r="I4085" s="5" t="str">
        <f>IF(VLOOKUP(B4085, 'Customer Data'!B:C,2,FALSE)='Order Data per SKU'!E4085,"","Different")</f>
        <v/>
      </c>
      <c r="J4085" s="5">
        <f>VLOOKUP(C4085,'Warehouse Data'!A:G,7,FALSE)</f>
        <v>79.989999999999995</v>
      </c>
      <c r="K4085" s="5">
        <f t="shared" si="63"/>
        <v>319.95999999999998</v>
      </c>
      <c r="L4085" s="15">
        <f>PRODUCT(VLOOKUP(C4085,'Warehouse Data'!A:H,8,FALSE),D4085)</f>
        <v>2.0091955607288172</v>
      </c>
    </row>
    <row r="4086" spans="1:12" x14ac:dyDescent="0.3">
      <c r="A4086" t="s">
        <v>9588</v>
      </c>
      <c r="B4086" t="s">
        <v>7104</v>
      </c>
      <c r="C4086" t="s">
        <v>4523</v>
      </c>
      <c r="D4086" s="3">
        <v>5</v>
      </c>
      <c r="E4086" s="3" t="s">
        <v>6633</v>
      </c>
      <c r="F4086" s="9">
        <v>45471.772978703673</v>
      </c>
      <c r="G4086" s="9">
        <v>45471.980499999998</v>
      </c>
      <c r="H4086" s="9">
        <v>45472.047284259228</v>
      </c>
      <c r="I4086" s="5" t="str">
        <f>IF(VLOOKUP(B4086, 'Customer Data'!B:C,2,FALSE)='Order Data per SKU'!E4086,"","Different")</f>
        <v/>
      </c>
      <c r="J4086" s="5">
        <f>VLOOKUP(C4086,'Warehouse Data'!A:G,7,FALSE)</f>
        <v>19.989999999999998</v>
      </c>
      <c r="K4086" s="5">
        <f t="shared" si="63"/>
        <v>99.949999999999989</v>
      </c>
      <c r="L4086" s="15">
        <f>PRODUCT(VLOOKUP(C4086,'Warehouse Data'!A:H,8,FALSE),D4086)</f>
        <v>2.5070970474790273</v>
      </c>
    </row>
    <row r="4087" spans="1:12" x14ac:dyDescent="0.3">
      <c r="A4087" t="s">
        <v>9589</v>
      </c>
      <c r="B4087" t="s">
        <v>7156</v>
      </c>
      <c r="C4087" t="s">
        <v>5583</v>
      </c>
      <c r="D4087" s="3">
        <v>3</v>
      </c>
      <c r="E4087" s="3" t="s">
        <v>6656</v>
      </c>
      <c r="F4087" s="9">
        <v>45471.842978703673</v>
      </c>
      <c r="G4087" s="9">
        <v>45472.0726</v>
      </c>
      <c r="H4087" s="9">
        <v>45472.409645370339</v>
      </c>
      <c r="I4087" s="5" t="str">
        <f>IF(VLOOKUP(B4087, 'Customer Data'!B:C,2,FALSE)='Order Data per SKU'!E4087,"","Different")</f>
        <v/>
      </c>
      <c r="J4087" s="5">
        <f>VLOOKUP(C4087,'Warehouse Data'!A:G,7,FALSE)</f>
        <v>24.99</v>
      </c>
      <c r="K4087" s="5">
        <f t="shared" si="63"/>
        <v>74.97</v>
      </c>
      <c r="L4087" s="15">
        <f>PRODUCT(VLOOKUP(C4087,'Warehouse Data'!A:H,8,FALSE),D4087)</f>
        <v>0.61540226059281311</v>
      </c>
    </row>
    <row r="4088" spans="1:12" x14ac:dyDescent="0.3">
      <c r="A4088" t="s">
        <v>9590</v>
      </c>
      <c r="B4088" t="s">
        <v>6850</v>
      </c>
      <c r="C4088" t="s">
        <v>3995</v>
      </c>
      <c r="D4088" s="3">
        <v>5</v>
      </c>
      <c r="E4088" s="3" t="s">
        <v>6650</v>
      </c>
      <c r="F4088" s="9">
        <v>45471.926978703676</v>
      </c>
      <c r="G4088" s="9">
        <v>45472.2255</v>
      </c>
      <c r="H4088" s="9">
        <v>45472.322812037011</v>
      </c>
      <c r="I4088" s="5" t="str">
        <f>IF(VLOOKUP(B4088, 'Customer Data'!B:C,2,FALSE)='Order Data per SKU'!E4088,"","Different")</f>
        <v/>
      </c>
      <c r="J4088" s="5">
        <f>VLOOKUP(C4088,'Warehouse Data'!A:G,7,FALSE)</f>
        <v>19.989999999999998</v>
      </c>
      <c r="K4088" s="5">
        <f t="shared" si="63"/>
        <v>99.949999999999989</v>
      </c>
      <c r="L4088" s="15">
        <f>PRODUCT(VLOOKUP(C4088,'Warehouse Data'!A:H,8,FALSE),D4088)</f>
        <v>5.0186576031853622</v>
      </c>
    </row>
    <row r="4089" spans="1:12" x14ac:dyDescent="0.3">
      <c r="A4089" t="s">
        <v>9590</v>
      </c>
      <c r="B4089" t="s">
        <v>6850</v>
      </c>
      <c r="C4089" t="s">
        <v>4352</v>
      </c>
      <c r="D4089" s="3">
        <v>2</v>
      </c>
      <c r="E4089" s="3" t="s">
        <v>6650</v>
      </c>
      <c r="F4089" s="9">
        <v>45471.926978703676</v>
      </c>
      <c r="G4089" s="9">
        <v>45472.03</v>
      </c>
      <c r="H4089" s="9">
        <v>45472.322812037011</v>
      </c>
      <c r="I4089" s="5" t="str">
        <f>IF(VLOOKUP(B4089, 'Customer Data'!B:C,2,FALSE)='Order Data per SKU'!E4089,"","Different")</f>
        <v/>
      </c>
      <c r="J4089" s="5">
        <f>VLOOKUP(C4089,'Warehouse Data'!A:G,7,FALSE)</f>
        <v>39.99</v>
      </c>
      <c r="K4089" s="5">
        <f t="shared" si="63"/>
        <v>79.98</v>
      </c>
      <c r="L4089" s="15">
        <f>PRODUCT(VLOOKUP(C4089,'Warehouse Data'!A:H,8,FALSE),D4089)</f>
        <v>3.0034348118619154</v>
      </c>
    </row>
    <row r="4090" spans="1:12" x14ac:dyDescent="0.3">
      <c r="A4090" t="s">
        <v>9591</v>
      </c>
      <c r="B4090" t="s">
        <v>6917</v>
      </c>
      <c r="C4090" t="s">
        <v>5016</v>
      </c>
      <c r="D4090" s="3">
        <v>3</v>
      </c>
      <c r="E4090" s="3" t="s">
        <v>6653</v>
      </c>
      <c r="F4090" s="9">
        <v>45471.930978703676</v>
      </c>
      <c r="G4090" s="9">
        <v>45472.183299999997</v>
      </c>
      <c r="H4090" s="9">
        <v>45472.601812037006</v>
      </c>
      <c r="I4090" s="5" t="str">
        <f>IF(VLOOKUP(B4090, 'Customer Data'!B:C,2,FALSE)='Order Data per SKU'!E4090,"","Different")</f>
        <v/>
      </c>
      <c r="J4090" s="5">
        <f>VLOOKUP(C4090,'Warehouse Data'!A:G,7,FALSE)</f>
        <v>18.989999999999998</v>
      </c>
      <c r="K4090" s="5">
        <f t="shared" si="63"/>
        <v>56.97</v>
      </c>
      <c r="L4090" s="15">
        <f>PRODUCT(VLOOKUP(C4090,'Warehouse Data'!A:H,8,FALSE),D4090)</f>
        <v>60.029468627206128</v>
      </c>
    </row>
    <row r="4091" spans="1:12" x14ac:dyDescent="0.3">
      <c r="A4091" t="s">
        <v>9592</v>
      </c>
      <c r="B4091" t="s">
        <v>6746</v>
      </c>
      <c r="C4091" t="s">
        <v>3972</v>
      </c>
      <c r="D4091" s="3">
        <v>6</v>
      </c>
      <c r="E4091" s="3" t="s">
        <v>6625</v>
      </c>
      <c r="F4091" s="9">
        <v>45472.130978703673</v>
      </c>
      <c r="G4091" s="9">
        <v>45472.144200000002</v>
      </c>
      <c r="H4091" s="9">
        <v>45472.160145370341</v>
      </c>
      <c r="I4091" s="5" t="str">
        <f>IF(VLOOKUP(B4091, 'Customer Data'!B:C,2,FALSE)='Order Data per SKU'!E4091,"","Different")</f>
        <v/>
      </c>
      <c r="J4091" s="5">
        <f>VLOOKUP(C4091,'Warehouse Data'!A:G,7,FALSE)</f>
        <v>39.99</v>
      </c>
      <c r="K4091" s="5">
        <f t="shared" si="63"/>
        <v>239.94</v>
      </c>
      <c r="L4091" s="15">
        <f>PRODUCT(VLOOKUP(C4091,'Warehouse Data'!A:H,8,FALSE),D4091)</f>
        <v>3.0481845043032676</v>
      </c>
    </row>
    <row r="4092" spans="1:12" x14ac:dyDescent="0.3">
      <c r="A4092" t="s">
        <v>9592</v>
      </c>
      <c r="B4092" t="s">
        <v>6746</v>
      </c>
      <c r="C4092" t="s">
        <v>4172</v>
      </c>
      <c r="D4092" s="3">
        <v>3</v>
      </c>
      <c r="E4092" s="3" t="s">
        <v>6625</v>
      </c>
      <c r="F4092" s="9">
        <v>45472.130978703673</v>
      </c>
      <c r="G4092" s="9">
        <v>45472.152399999999</v>
      </c>
      <c r="H4092" s="9">
        <v>45472.160145370341</v>
      </c>
      <c r="I4092" s="5" t="str">
        <f>IF(VLOOKUP(B4092, 'Customer Data'!B:C,2,FALSE)='Order Data per SKU'!E4092,"","Different")</f>
        <v/>
      </c>
      <c r="J4092" s="5">
        <f>VLOOKUP(C4092,'Warehouse Data'!A:G,7,FALSE)</f>
        <v>49.99</v>
      </c>
      <c r="K4092" s="5">
        <f t="shared" si="63"/>
        <v>149.97</v>
      </c>
      <c r="L4092" s="15">
        <f>PRODUCT(VLOOKUP(C4092,'Warehouse Data'!A:H,8,FALSE),D4092)</f>
        <v>0.30241282655660806</v>
      </c>
    </row>
    <row r="4093" spans="1:12" x14ac:dyDescent="0.3">
      <c r="A4093" t="s">
        <v>9592</v>
      </c>
      <c r="B4093" t="s">
        <v>6746</v>
      </c>
      <c r="C4093" t="s">
        <v>5917</v>
      </c>
      <c r="D4093" s="3">
        <v>3</v>
      </c>
      <c r="E4093" s="3" t="s">
        <v>6625</v>
      </c>
      <c r="F4093" s="9">
        <v>45472.130978703673</v>
      </c>
      <c r="G4093" s="9">
        <v>45472.1371</v>
      </c>
      <c r="H4093" s="9">
        <v>45472.160145370341</v>
      </c>
      <c r="I4093" s="5" t="str">
        <f>IF(VLOOKUP(B4093, 'Customer Data'!B:C,2,FALSE)='Order Data per SKU'!E4093,"","Different")</f>
        <v/>
      </c>
      <c r="J4093" s="5">
        <f>VLOOKUP(C4093,'Warehouse Data'!A:G,7,FALSE)</f>
        <v>59.99</v>
      </c>
      <c r="K4093" s="5">
        <f t="shared" si="63"/>
        <v>179.97</v>
      </c>
      <c r="L4093" s="15">
        <f>PRODUCT(VLOOKUP(C4093,'Warehouse Data'!A:H,8,FALSE),D4093)</f>
        <v>0.31419189218908317</v>
      </c>
    </row>
    <row r="4094" spans="1:12" x14ac:dyDescent="0.3">
      <c r="A4094" t="s">
        <v>9593</v>
      </c>
      <c r="B4094" t="s">
        <v>7154</v>
      </c>
      <c r="C4094" t="s">
        <v>3380</v>
      </c>
      <c r="D4094" s="3">
        <v>4</v>
      </c>
      <c r="E4094" s="3" t="s">
        <v>6651</v>
      </c>
      <c r="F4094" s="9">
        <v>45472.357978703672</v>
      </c>
      <c r="G4094" s="9">
        <v>45472.768300000003</v>
      </c>
      <c r="H4094" s="9">
        <v>45472.820478703674</v>
      </c>
      <c r="I4094" s="5" t="str">
        <f>IF(VLOOKUP(B4094, 'Customer Data'!B:C,2,FALSE)='Order Data per SKU'!E4094,"","Different")</f>
        <v>Different</v>
      </c>
      <c r="J4094" s="5">
        <f>VLOOKUP(C4094,'Warehouse Data'!A:G,7,FALSE)</f>
        <v>25.99</v>
      </c>
      <c r="K4094" s="5">
        <f t="shared" si="63"/>
        <v>103.96</v>
      </c>
      <c r="L4094" s="15">
        <f>PRODUCT(VLOOKUP(C4094,'Warehouse Data'!A:H,8,FALSE),D4094)</f>
        <v>2.0247869527180797</v>
      </c>
    </row>
    <row r="4095" spans="1:12" x14ac:dyDescent="0.3">
      <c r="A4095" t="s">
        <v>9594</v>
      </c>
      <c r="B4095" t="s">
        <v>7224</v>
      </c>
      <c r="C4095" t="s">
        <v>3931</v>
      </c>
      <c r="D4095" s="3">
        <v>6</v>
      </c>
      <c r="E4095" s="3" t="s">
        <v>6664</v>
      </c>
      <c r="F4095" s="9">
        <v>45472.551978703676</v>
      </c>
      <c r="G4095" s="9">
        <v>45472.638200000001</v>
      </c>
      <c r="H4095" s="9">
        <v>45472.67003425923</v>
      </c>
      <c r="I4095" s="5" t="str">
        <f>IF(VLOOKUP(B4095, 'Customer Data'!B:C,2,FALSE)='Order Data per SKU'!E4095,"","Different")</f>
        <v/>
      </c>
      <c r="J4095" s="5">
        <f>VLOOKUP(C4095,'Warehouse Data'!A:G,7,FALSE)</f>
        <v>64.989999999999995</v>
      </c>
      <c r="K4095" s="5">
        <f t="shared" si="63"/>
        <v>389.93999999999994</v>
      </c>
      <c r="L4095" s="15">
        <f>PRODUCT(VLOOKUP(C4095,'Warehouse Data'!A:H,8,FALSE),D4095)</f>
        <v>33.000901244552864</v>
      </c>
    </row>
    <row r="4096" spans="1:12" x14ac:dyDescent="0.3">
      <c r="A4096" t="s">
        <v>9594</v>
      </c>
      <c r="B4096" t="s">
        <v>7224</v>
      </c>
      <c r="C4096" t="s">
        <v>5510</v>
      </c>
      <c r="D4096" s="3">
        <v>6</v>
      </c>
      <c r="E4096" s="3" t="s">
        <v>6664</v>
      </c>
      <c r="F4096" s="9">
        <v>45472.551978703676</v>
      </c>
      <c r="G4096" s="9">
        <v>45472.660400000001</v>
      </c>
      <c r="H4096" s="9">
        <v>45472.67003425923</v>
      </c>
      <c r="I4096" s="5" t="str">
        <f>IF(VLOOKUP(B4096, 'Customer Data'!B:C,2,FALSE)='Order Data per SKU'!E4096,"","Different")</f>
        <v/>
      </c>
      <c r="J4096" s="5">
        <f>VLOOKUP(C4096,'Warehouse Data'!A:G,7,FALSE)</f>
        <v>24.99</v>
      </c>
      <c r="K4096" s="5">
        <f t="shared" si="63"/>
        <v>149.94</v>
      </c>
      <c r="L4096" s="15">
        <f>PRODUCT(VLOOKUP(C4096,'Warehouse Data'!A:H,8,FALSE),D4096)</f>
        <v>6.0074939107783223</v>
      </c>
    </row>
    <row r="4097" spans="1:12" x14ac:dyDescent="0.3">
      <c r="A4097" t="s">
        <v>9595</v>
      </c>
      <c r="B4097" t="s">
        <v>6762</v>
      </c>
      <c r="C4097" t="s">
        <v>3308</v>
      </c>
      <c r="D4097" s="3">
        <v>4</v>
      </c>
      <c r="E4097" s="3" t="s">
        <v>6660</v>
      </c>
      <c r="F4097" s="9">
        <v>45472.693978703675</v>
      </c>
      <c r="G4097" s="9">
        <v>45473.284800000001</v>
      </c>
      <c r="H4097" s="9">
        <v>45473.321062037008</v>
      </c>
      <c r="I4097" s="5" t="str">
        <f>IF(VLOOKUP(B4097, 'Customer Data'!B:C,2,FALSE)='Order Data per SKU'!E4097,"","Different")</f>
        <v/>
      </c>
      <c r="J4097" s="5">
        <f>VLOOKUP(C4097,'Warehouse Data'!A:G,7,FALSE)</f>
        <v>4.99</v>
      </c>
      <c r="K4097" s="5">
        <f t="shared" si="63"/>
        <v>19.96</v>
      </c>
      <c r="L4097" s="15">
        <f>PRODUCT(VLOOKUP(C4097,'Warehouse Data'!A:H,8,FALSE),D4097)</f>
        <v>20.027117056254966</v>
      </c>
    </row>
    <row r="4098" spans="1:12" x14ac:dyDescent="0.3">
      <c r="A4098" t="s">
        <v>9596</v>
      </c>
      <c r="B4098" t="s">
        <v>6746</v>
      </c>
      <c r="C4098" t="s">
        <v>3761</v>
      </c>
      <c r="D4098" s="3">
        <v>5</v>
      </c>
      <c r="E4098" s="3" t="s">
        <v>6625</v>
      </c>
      <c r="F4098" s="9">
        <v>45473.002978703676</v>
      </c>
      <c r="G4098" s="9">
        <v>45473.279399999999</v>
      </c>
      <c r="H4098" s="9">
        <v>45473.340478703678</v>
      </c>
      <c r="I4098" s="5" t="str">
        <f>IF(VLOOKUP(B4098, 'Customer Data'!B:C,2,FALSE)='Order Data per SKU'!E4098,"","Different")</f>
        <v/>
      </c>
      <c r="J4098" s="5">
        <f>VLOOKUP(C4098,'Warehouse Data'!A:G,7,FALSE)</f>
        <v>139.99</v>
      </c>
      <c r="K4098" s="5">
        <f t="shared" si="63"/>
        <v>699.95</v>
      </c>
      <c r="L4098" s="15">
        <f>PRODUCT(VLOOKUP(C4098,'Warehouse Data'!A:H,8,FALSE),D4098)</f>
        <v>10.00815188430362</v>
      </c>
    </row>
    <row r="4099" spans="1:12" x14ac:dyDescent="0.3">
      <c r="A4099" t="s">
        <v>9596</v>
      </c>
      <c r="B4099" t="s">
        <v>6746</v>
      </c>
      <c r="C4099" t="s">
        <v>3125</v>
      </c>
      <c r="D4099" s="3">
        <v>4</v>
      </c>
      <c r="E4099" s="3" t="s">
        <v>6625</v>
      </c>
      <c r="F4099" s="9">
        <v>45473.002978703676</v>
      </c>
      <c r="G4099" s="9">
        <v>45473.311600000001</v>
      </c>
      <c r="H4099" s="9">
        <v>45473.340478703678</v>
      </c>
      <c r="I4099" s="5" t="str">
        <f>IF(VLOOKUP(B4099, 'Customer Data'!B:C,2,FALSE)='Order Data per SKU'!E4099,"","Different")</f>
        <v/>
      </c>
      <c r="J4099" s="5">
        <f>VLOOKUP(C4099,'Warehouse Data'!A:G,7,FALSE)</f>
        <v>42.99</v>
      </c>
      <c r="K4099" s="5">
        <f t="shared" si="63"/>
        <v>171.96</v>
      </c>
      <c r="L4099" s="15">
        <f>PRODUCT(VLOOKUP(C4099,'Warehouse Data'!A:H,8,FALSE),D4099)</f>
        <v>2.0179063688813392</v>
      </c>
    </row>
    <row r="4100" spans="1:12" x14ac:dyDescent="0.3">
      <c r="A4100" t="s">
        <v>9597</v>
      </c>
      <c r="B4100" t="s">
        <v>6766</v>
      </c>
      <c r="C4100" t="s">
        <v>4649</v>
      </c>
      <c r="D4100" s="3">
        <v>7</v>
      </c>
      <c r="E4100" s="3" t="s">
        <v>6666</v>
      </c>
      <c r="F4100" s="9">
        <v>45473.262978703679</v>
      </c>
      <c r="G4100" s="9">
        <v>45474.06</v>
      </c>
      <c r="H4100" s="9">
        <v>45474.240756481457</v>
      </c>
      <c r="I4100" s="5" t="str">
        <f>IF(VLOOKUP(B4100, 'Customer Data'!B:C,2,FALSE)='Order Data per SKU'!E4100,"","Different")</f>
        <v/>
      </c>
      <c r="J4100" s="5">
        <f>VLOOKUP(C4100,'Warehouse Data'!A:G,7,FALSE)</f>
        <v>14.99</v>
      </c>
      <c r="K4100" s="5">
        <f t="shared" ref="K4100:K4163" si="64">J4100*D4100</f>
        <v>104.93</v>
      </c>
      <c r="L4100" s="15">
        <f>PRODUCT(VLOOKUP(C4100,'Warehouse Data'!A:H,8,FALSE),D4100)</f>
        <v>7.0353765490717795</v>
      </c>
    </row>
    <row r="4101" spans="1:12" x14ac:dyDescent="0.3">
      <c r="A4101" t="s">
        <v>9598</v>
      </c>
      <c r="B4101" t="s">
        <v>7268</v>
      </c>
      <c r="C4101" t="s">
        <v>5967</v>
      </c>
      <c r="D4101" s="3">
        <v>5</v>
      </c>
      <c r="E4101" s="3" t="s">
        <v>6627</v>
      </c>
      <c r="F4101" s="9">
        <v>45473.509978703682</v>
      </c>
      <c r="G4101" s="9">
        <v>45473.854500000001</v>
      </c>
      <c r="H4101" s="9">
        <v>45474.344700925903</v>
      </c>
      <c r="I4101" s="5" t="str">
        <f>IF(VLOOKUP(B4101, 'Customer Data'!B:C,2,FALSE)='Order Data per SKU'!E4101,"","Different")</f>
        <v/>
      </c>
      <c r="J4101" s="5">
        <f>VLOOKUP(C4101,'Warehouse Data'!A:G,7,FALSE)</f>
        <v>99.99</v>
      </c>
      <c r="K4101" s="5">
        <f t="shared" si="64"/>
        <v>499.95</v>
      </c>
      <c r="L4101" s="15">
        <f>PRODUCT(VLOOKUP(C4101,'Warehouse Data'!A:H,8,FALSE),D4101)</f>
        <v>2.5284695509768298</v>
      </c>
    </row>
    <row r="4102" spans="1:12" x14ac:dyDescent="0.3">
      <c r="A4102" t="s">
        <v>9598</v>
      </c>
      <c r="B4102" t="s">
        <v>7268</v>
      </c>
      <c r="C4102" t="s">
        <v>5193</v>
      </c>
      <c r="D4102" s="3">
        <v>8</v>
      </c>
      <c r="E4102" s="3" t="s">
        <v>6627</v>
      </c>
      <c r="F4102" s="9">
        <v>45473.509978703682</v>
      </c>
      <c r="G4102" s="9">
        <v>45474.000200000002</v>
      </c>
      <c r="H4102" s="9">
        <v>45474.344700925903</v>
      </c>
      <c r="I4102" s="5" t="str">
        <f>IF(VLOOKUP(B4102, 'Customer Data'!B:C,2,FALSE)='Order Data per SKU'!E4102,"","Different")</f>
        <v/>
      </c>
      <c r="J4102" s="5">
        <f>VLOOKUP(C4102,'Warehouse Data'!A:G,7,FALSE)</f>
        <v>39.99</v>
      </c>
      <c r="K4102" s="5">
        <f t="shared" si="64"/>
        <v>319.92</v>
      </c>
      <c r="L4102" s="15">
        <f>PRODUCT(VLOOKUP(C4102,'Warehouse Data'!A:H,8,FALSE),D4102)</f>
        <v>0.84454421323453777</v>
      </c>
    </row>
    <row r="4103" spans="1:12" x14ac:dyDescent="0.3">
      <c r="A4103" t="s">
        <v>9599</v>
      </c>
      <c r="B4103" t="s">
        <v>7157</v>
      </c>
      <c r="C4103" t="s">
        <v>3093</v>
      </c>
      <c r="D4103" s="3">
        <v>3</v>
      </c>
      <c r="E4103" s="3" t="s">
        <v>6665</v>
      </c>
      <c r="F4103" s="9">
        <v>45473.831978703682</v>
      </c>
      <c r="G4103" s="9">
        <v>45473.916899999997</v>
      </c>
      <c r="H4103" s="9">
        <v>45474.100034259238</v>
      </c>
      <c r="I4103" s="5" t="str">
        <f>IF(VLOOKUP(B4103, 'Customer Data'!B:C,2,FALSE)='Order Data per SKU'!E4103,"","Different")</f>
        <v/>
      </c>
      <c r="J4103" s="5">
        <f>VLOOKUP(C4103,'Warehouse Data'!A:G,7,FALSE)</f>
        <v>52.99</v>
      </c>
      <c r="K4103" s="5">
        <f t="shared" si="64"/>
        <v>158.97</v>
      </c>
      <c r="L4103" s="15">
        <f>PRODUCT(VLOOKUP(C4103,'Warehouse Data'!A:H,8,FALSE),D4103)</f>
        <v>3.022125724345309</v>
      </c>
    </row>
    <row r="4104" spans="1:12" x14ac:dyDescent="0.3">
      <c r="A4104" t="s">
        <v>9600</v>
      </c>
      <c r="B4104" t="s">
        <v>6931</v>
      </c>
      <c r="C4104" t="s">
        <v>3584</v>
      </c>
      <c r="D4104" s="3">
        <v>7</v>
      </c>
      <c r="E4104" s="3" t="s">
        <v>6658</v>
      </c>
      <c r="F4104" s="9">
        <v>45474.265978703683</v>
      </c>
      <c r="G4104" s="9">
        <v>45474.273500000003</v>
      </c>
      <c r="H4104" s="9">
        <v>45474.349312037019</v>
      </c>
      <c r="I4104" s="5" t="str">
        <f>IF(VLOOKUP(B4104, 'Customer Data'!B:C,2,FALSE)='Order Data per SKU'!E4104,"","Different")</f>
        <v/>
      </c>
      <c r="J4104" s="5">
        <f>VLOOKUP(C4104,'Warehouse Data'!A:G,7,FALSE)</f>
        <v>11.99</v>
      </c>
      <c r="K4104" s="5">
        <f t="shared" si="64"/>
        <v>83.93</v>
      </c>
      <c r="L4104" s="15">
        <f>PRODUCT(VLOOKUP(C4104,'Warehouse Data'!A:H,8,FALSE),D4104)</f>
        <v>24.547997338422874</v>
      </c>
    </row>
    <row r="4105" spans="1:12" x14ac:dyDescent="0.3">
      <c r="A4105" t="s">
        <v>9600</v>
      </c>
      <c r="B4105" t="s">
        <v>6931</v>
      </c>
      <c r="C4105" t="s">
        <v>3481</v>
      </c>
      <c r="D4105" s="3">
        <v>7</v>
      </c>
      <c r="E4105" s="3" t="s">
        <v>6658</v>
      </c>
      <c r="F4105" s="9">
        <v>45474.265978703683</v>
      </c>
      <c r="G4105" s="9">
        <v>45474.345300000001</v>
      </c>
      <c r="H4105" s="9">
        <v>45474.349312037019</v>
      </c>
      <c r="I4105" s="5" t="str">
        <f>IF(VLOOKUP(B4105, 'Customer Data'!B:C,2,FALSE)='Order Data per SKU'!E4105,"","Different")</f>
        <v/>
      </c>
      <c r="J4105" s="5">
        <f>VLOOKUP(C4105,'Warehouse Data'!A:G,7,FALSE)</f>
        <v>52.99</v>
      </c>
      <c r="K4105" s="5">
        <f t="shared" si="64"/>
        <v>370.93</v>
      </c>
      <c r="L4105" s="15">
        <f>PRODUCT(VLOOKUP(C4105,'Warehouse Data'!A:H,8,FALSE),D4105)</f>
        <v>3.5489105142448727</v>
      </c>
    </row>
    <row r="4106" spans="1:12" x14ac:dyDescent="0.3">
      <c r="A4106" t="s">
        <v>9601</v>
      </c>
      <c r="B4106" t="s">
        <v>6992</v>
      </c>
      <c r="C4106" t="s">
        <v>5709</v>
      </c>
      <c r="D4106" s="3">
        <v>10</v>
      </c>
      <c r="E4106" s="3" t="s">
        <v>6638</v>
      </c>
      <c r="F4106" s="9">
        <v>45474.387978703686</v>
      </c>
      <c r="G4106" s="9">
        <v>45474.5985</v>
      </c>
      <c r="H4106" s="9">
        <v>45474.719923148128</v>
      </c>
      <c r="I4106" s="5" t="str">
        <f>IF(VLOOKUP(B4106, 'Customer Data'!B:C,2,FALSE)='Order Data per SKU'!E4106,"","Different")</f>
        <v/>
      </c>
      <c r="J4106" s="5">
        <f>VLOOKUP(C4106,'Warehouse Data'!A:G,7,FALSE)</f>
        <v>249.99</v>
      </c>
      <c r="K4106" s="5">
        <f t="shared" si="64"/>
        <v>2499.9</v>
      </c>
      <c r="L4106" s="15">
        <f>PRODUCT(VLOOKUP(C4106,'Warehouse Data'!A:H,8,FALSE),D4106)</f>
        <v>18.023577352010406</v>
      </c>
    </row>
    <row r="4107" spans="1:12" x14ac:dyDescent="0.3">
      <c r="A4107" t="s">
        <v>9602</v>
      </c>
      <c r="B4107" t="s">
        <v>6818</v>
      </c>
      <c r="C4107" t="s">
        <v>4856</v>
      </c>
      <c r="D4107" s="3">
        <v>6</v>
      </c>
      <c r="E4107" s="3" t="s">
        <v>6628</v>
      </c>
      <c r="F4107" s="9">
        <v>45474.781978703686</v>
      </c>
      <c r="G4107" s="9">
        <v>45474.8606</v>
      </c>
      <c r="H4107" s="9">
        <v>45475.07642314813</v>
      </c>
      <c r="I4107" s="5" t="str">
        <f>IF(VLOOKUP(B4107, 'Customer Data'!B:C,2,FALSE)='Order Data per SKU'!E4107,"","Different")</f>
        <v/>
      </c>
      <c r="J4107" s="5">
        <f>VLOOKUP(C4107,'Warehouse Data'!A:G,7,FALSE)</f>
        <v>11.99</v>
      </c>
      <c r="K4107" s="5">
        <f t="shared" si="64"/>
        <v>71.94</v>
      </c>
      <c r="L4107" s="15">
        <f>PRODUCT(VLOOKUP(C4107,'Warehouse Data'!A:H,8,FALSE),D4107)</f>
        <v>0.62390428404488107</v>
      </c>
    </row>
    <row r="4108" spans="1:12" x14ac:dyDescent="0.3">
      <c r="A4108" t="s">
        <v>9602</v>
      </c>
      <c r="B4108" t="s">
        <v>6818</v>
      </c>
      <c r="C4108" t="s">
        <v>5361</v>
      </c>
      <c r="D4108" s="3">
        <v>4</v>
      </c>
      <c r="E4108" s="3" t="s">
        <v>6628</v>
      </c>
      <c r="F4108" s="9">
        <v>45474.781978703686</v>
      </c>
      <c r="G4108" s="9">
        <v>45474.810599999997</v>
      </c>
      <c r="H4108" s="9">
        <v>45475.07642314813</v>
      </c>
      <c r="I4108" s="5" t="str">
        <f>IF(VLOOKUP(B4108, 'Customer Data'!B:C,2,FALSE)='Order Data per SKU'!E4108,"","Different")</f>
        <v/>
      </c>
      <c r="J4108" s="5">
        <f>VLOOKUP(C4108,'Warehouse Data'!A:G,7,FALSE)</f>
        <v>15.99</v>
      </c>
      <c r="K4108" s="5">
        <f t="shared" si="64"/>
        <v>63.96</v>
      </c>
      <c r="L4108" s="15">
        <f>PRODUCT(VLOOKUP(C4108,'Warehouse Data'!A:H,8,FALSE),D4108)</f>
        <v>2.0105474052787633</v>
      </c>
    </row>
    <row r="4109" spans="1:12" x14ac:dyDescent="0.3">
      <c r="A4109" t="s">
        <v>9602</v>
      </c>
      <c r="B4109" t="s">
        <v>6818</v>
      </c>
      <c r="C4109" t="s">
        <v>3619</v>
      </c>
      <c r="D4109" s="3">
        <v>4</v>
      </c>
      <c r="E4109" s="3" t="s">
        <v>6628</v>
      </c>
      <c r="F4109" s="9">
        <v>45474.781978703686</v>
      </c>
      <c r="G4109" s="9">
        <v>45474.913200000003</v>
      </c>
      <c r="H4109" s="9">
        <v>45475.07642314813</v>
      </c>
      <c r="I4109" s="5" t="str">
        <f>IF(VLOOKUP(B4109, 'Customer Data'!B:C,2,FALSE)='Order Data per SKU'!E4109,"","Different")</f>
        <v/>
      </c>
      <c r="J4109" s="5">
        <f>VLOOKUP(C4109,'Warehouse Data'!A:G,7,FALSE)</f>
        <v>48.99</v>
      </c>
      <c r="K4109" s="5">
        <f t="shared" si="64"/>
        <v>195.96</v>
      </c>
      <c r="L4109" s="15">
        <f>PRODUCT(VLOOKUP(C4109,'Warehouse Data'!A:H,8,FALSE),D4109)</f>
        <v>56.002543446637084</v>
      </c>
    </row>
    <row r="4110" spans="1:12" x14ac:dyDescent="0.3">
      <c r="A4110" t="s">
        <v>9603</v>
      </c>
      <c r="B4110" t="s">
        <v>7154</v>
      </c>
      <c r="C4110" t="s">
        <v>3084</v>
      </c>
      <c r="D4110" s="3">
        <v>10</v>
      </c>
      <c r="E4110" s="3" t="s">
        <v>6660</v>
      </c>
      <c r="F4110" s="9">
        <v>45474.915978703684</v>
      </c>
      <c r="G4110" s="9">
        <v>45475.157899999998</v>
      </c>
      <c r="H4110" s="9">
        <v>45475.40278425924</v>
      </c>
      <c r="I4110" s="5" t="str">
        <f>IF(VLOOKUP(B4110, 'Customer Data'!B:C,2,FALSE)='Order Data per SKU'!E4110,"","Different")</f>
        <v/>
      </c>
      <c r="J4110" s="5">
        <f>VLOOKUP(C4110,'Warehouse Data'!A:G,7,FALSE)</f>
        <v>23.99</v>
      </c>
      <c r="K4110" s="5">
        <f t="shared" si="64"/>
        <v>239.89999999999998</v>
      </c>
      <c r="L4110" s="15">
        <f>PRODUCT(VLOOKUP(C4110,'Warehouse Data'!A:H,8,FALSE),D4110)</f>
        <v>2.0953049600522808</v>
      </c>
    </row>
    <row r="4111" spans="1:12" x14ac:dyDescent="0.3">
      <c r="A4111" t="s">
        <v>9604</v>
      </c>
      <c r="B4111" t="s">
        <v>7144</v>
      </c>
      <c r="C4111" t="s">
        <v>4534</v>
      </c>
      <c r="D4111" s="3">
        <v>6</v>
      </c>
      <c r="E4111" s="3" t="s">
        <v>6651</v>
      </c>
      <c r="F4111" s="9">
        <v>45474.924978703682</v>
      </c>
      <c r="G4111" s="9">
        <v>45475.008800000003</v>
      </c>
      <c r="H4111" s="9">
        <v>45475.802062037015</v>
      </c>
      <c r="I4111" s="5" t="str">
        <f>IF(VLOOKUP(B4111, 'Customer Data'!B:C,2,FALSE)='Order Data per SKU'!E4111,"","Different")</f>
        <v/>
      </c>
      <c r="J4111" s="5">
        <f>VLOOKUP(C4111,'Warehouse Data'!A:G,7,FALSE)</f>
        <v>14.99</v>
      </c>
      <c r="K4111" s="5">
        <f t="shared" si="64"/>
        <v>89.94</v>
      </c>
      <c r="L4111" s="15">
        <f>PRODUCT(VLOOKUP(C4111,'Warehouse Data'!A:H,8,FALSE),D4111)</f>
        <v>3.6519079737111122</v>
      </c>
    </row>
    <row r="4112" spans="1:12" x14ac:dyDescent="0.3">
      <c r="A4112" t="s">
        <v>9604</v>
      </c>
      <c r="B4112" t="s">
        <v>7144</v>
      </c>
      <c r="C4112" t="s">
        <v>5912</v>
      </c>
      <c r="D4112" s="3">
        <v>5</v>
      </c>
      <c r="E4112" s="3" t="s">
        <v>6651</v>
      </c>
      <c r="F4112" s="9">
        <v>45474.924978703682</v>
      </c>
      <c r="G4112" s="9">
        <v>45475.7857</v>
      </c>
      <c r="H4112" s="9">
        <v>45475.802062037015</v>
      </c>
      <c r="I4112" s="5" t="str">
        <f>IF(VLOOKUP(B4112, 'Customer Data'!B:C,2,FALSE)='Order Data per SKU'!E4112,"","Different")</f>
        <v/>
      </c>
      <c r="J4112" s="5">
        <f>VLOOKUP(C4112,'Warehouse Data'!A:G,7,FALSE)</f>
        <v>89.99</v>
      </c>
      <c r="K4112" s="5">
        <f t="shared" si="64"/>
        <v>449.95</v>
      </c>
      <c r="L4112" s="15">
        <f>PRODUCT(VLOOKUP(C4112,'Warehouse Data'!A:H,8,FALSE),D4112)</f>
        <v>2.5338458052341597</v>
      </c>
    </row>
    <row r="4113" spans="1:12" x14ac:dyDescent="0.3">
      <c r="A4113" t="s">
        <v>9605</v>
      </c>
      <c r="B4113" t="s">
        <v>7054</v>
      </c>
      <c r="C4113" t="s">
        <v>3573</v>
      </c>
      <c r="D4113" s="3">
        <v>1</v>
      </c>
      <c r="E4113" s="3" t="s">
        <v>6646</v>
      </c>
      <c r="F4113" s="9">
        <v>45475.288978703684</v>
      </c>
      <c r="G4113" s="9">
        <v>45475.482600000003</v>
      </c>
      <c r="H4113" s="9">
        <v>45476.118839814793</v>
      </c>
      <c r="I4113" s="5" t="str">
        <f>IF(VLOOKUP(B4113, 'Customer Data'!B:C,2,FALSE)='Order Data per SKU'!E4113,"","Different")</f>
        <v/>
      </c>
      <c r="J4113" s="5">
        <f>VLOOKUP(C4113,'Warehouse Data'!A:G,7,FALSE)</f>
        <v>32.99</v>
      </c>
      <c r="K4113" s="5">
        <f t="shared" si="64"/>
        <v>32.99</v>
      </c>
      <c r="L4113" s="15">
        <f>PRODUCT(VLOOKUP(C4113,'Warehouse Data'!A:H,8,FALSE),D4113)</f>
        <v>5.0007439481328184</v>
      </c>
    </row>
    <row r="4114" spans="1:12" x14ac:dyDescent="0.3">
      <c r="A4114" t="s">
        <v>9606</v>
      </c>
      <c r="B4114" t="s">
        <v>6735</v>
      </c>
      <c r="C4114" t="s">
        <v>3684</v>
      </c>
      <c r="D4114" s="3">
        <v>5</v>
      </c>
      <c r="E4114" s="3" t="s">
        <v>6633</v>
      </c>
      <c r="F4114" s="9">
        <v>45475.542978703685</v>
      </c>
      <c r="G4114" s="9">
        <v>45475.544300000001</v>
      </c>
      <c r="H4114" s="9">
        <v>45475.617978703682</v>
      </c>
      <c r="I4114" s="5" t="str">
        <f>IF(VLOOKUP(B4114, 'Customer Data'!B:C,2,FALSE)='Order Data per SKU'!E4114,"","Different")</f>
        <v/>
      </c>
      <c r="J4114" s="5">
        <f>VLOOKUP(C4114,'Warehouse Data'!A:G,7,FALSE)</f>
        <v>17.989999999999998</v>
      </c>
      <c r="K4114" s="5">
        <f t="shared" si="64"/>
        <v>89.949999999999989</v>
      </c>
      <c r="L4114" s="15">
        <f>PRODUCT(VLOOKUP(C4114,'Warehouse Data'!A:H,8,FALSE),D4114)</f>
        <v>27.508764876533611</v>
      </c>
    </row>
    <row r="4115" spans="1:12" x14ac:dyDescent="0.3">
      <c r="A4115" t="s">
        <v>9607</v>
      </c>
      <c r="B4115" t="s">
        <v>6972</v>
      </c>
      <c r="C4115" t="s">
        <v>4635</v>
      </c>
      <c r="D4115" s="3">
        <v>2</v>
      </c>
      <c r="E4115" s="3" t="s">
        <v>6628</v>
      </c>
      <c r="F4115" s="9">
        <v>45475.683978703688</v>
      </c>
      <c r="G4115" s="9">
        <v>45476.222999999998</v>
      </c>
      <c r="H4115" s="9">
        <v>45476.33120092591</v>
      </c>
      <c r="I4115" s="5" t="str">
        <f>IF(VLOOKUP(B4115, 'Customer Data'!B:C,2,FALSE)='Order Data per SKU'!E4115,"","Different")</f>
        <v/>
      </c>
      <c r="J4115" s="5">
        <f>VLOOKUP(C4115,'Warehouse Data'!A:G,7,FALSE)</f>
        <v>8.99</v>
      </c>
      <c r="K4115" s="5">
        <f t="shared" si="64"/>
        <v>17.98</v>
      </c>
      <c r="L4115" s="15">
        <f>PRODUCT(VLOOKUP(C4115,'Warehouse Data'!A:H,8,FALSE),D4115)</f>
        <v>14.01351324876725</v>
      </c>
    </row>
    <row r="4116" spans="1:12" x14ac:dyDescent="0.3">
      <c r="A4116" t="s">
        <v>9607</v>
      </c>
      <c r="B4116" t="s">
        <v>6972</v>
      </c>
      <c r="C4116" t="s">
        <v>3078</v>
      </c>
      <c r="D4116" s="3">
        <v>6</v>
      </c>
      <c r="E4116" s="3" t="s">
        <v>6628</v>
      </c>
      <c r="F4116" s="9">
        <v>45475.683978703688</v>
      </c>
      <c r="G4116" s="9">
        <v>45475.835599999999</v>
      </c>
      <c r="H4116" s="9">
        <v>45476.33120092591</v>
      </c>
      <c r="I4116" s="5" t="str">
        <f>IF(VLOOKUP(B4116, 'Customer Data'!B:C,2,FALSE)='Order Data per SKU'!E4116,"","Different")</f>
        <v/>
      </c>
      <c r="J4116" s="5">
        <f>VLOOKUP(C4116,'Warehouse Data'!A:G,7,FALSE)</f>
        <v>9.99</v>
      </c>
      <c r="K4116" s="5">
        <f t="shared" si="64"/>
        <v>59.94</v>
      </c>
      <c r="L4116" s="15">
        <f>PRODUCT(VLOOKUP(C4116,'Warehouse Data'!A:H,8,FALSE),D4116)</f>
        <v>36.021829458498132</v>
      </c>
    </row>
    <row r="4117" spans="1:12" x14ac:dyDescent="0.3">
      <c r="A4117" t="s">
        <v>9608</v>
      </c>
      <c r="B4117" t="s">
        <v>6753</v>
      </c>
      <c r="C4117" t="s">
        <v>3605</v>
      </c>
      <c r="D4117" s="3">
        <v>7</v>
      </c>
      <c r="E4117" s="3" t="s">
        <v>6661</v>
      </c>
      <c r="F4117" s="9">
        <v>45475.724978703685</v>
      </c>
      <c r="G4117" s="9">
        <v>45476.167800000003</v>
      </c>
      <c r="H4117" s="9">
        <v>45476.526367592574</v>
      </c>
      <c r="I4117" s="5" t="str">
        <f>IF(VLOOKUP(B4117, 'Customer Data'!B:C,2,FALSE)='Order Data per SKU'!E4117,"","Different")</f>
        <v/>
      </c>
      <c r="J4117" s="5">
        <f>VLOOKUP(C4117,'Warehouse Data'!A:G,7,FALSE)</f>
        <v>44.99</v>
      </c>
      <c r="K4117" s="5">
        <f t="shared" si="64"/>
        <v>314.93</v>
      </c>
      <c r="L4117" s="15">
        <f>PRODUCT(VLOOKUP(C4117,'Warehouse Data'!A:H,8,FALSE),D4117)</f>
        <v>24.554319904709637</v>
      </c>
    </row>
    <row r="4118" spans="1:12" x14ac:dyDescent="0.3">
      <c r="A4118" t="s">
        <v>9608</v>
      </c>
      <c r="B4118" t="s">
        <v>6753</v>
      </c>
      <c r="C4118" t="s">
        <v>3952</v>
      </c>
      <c r="D4118" s="3">
        <v>4</v>
      </c>
      <c r="E4118" s="3" t="s">
        <v>6661</v>
      </c>
      <c r="F4118" s="9">
        <v>45475.724978703685</v>
      </c>
      <c r="G4118" s="9">
        <v>45475.819300000003</v>
      </c>
      <c r="H4118" s="9">
        <v>45476.526367592574</v>
      </c>
      <c r="I4118" s="5" t="str">
        <f>IF(VLOOKUP(B4118, 'Customer Data'!B:C,2,FALSE)='Order Data per SKU'!E4118,"","Different")</f>
        <v/>
      </c>
      <c r="J4118" s="5">
        <f>VLOOKUP(C4118,'Warehouse Data'!A:G,7,FALSE)</f>
        <v>19.989999999999998</v>
      </c>
      <c r="K4118" s="5">
        <f t="shared" si="64"/>
        <v>79.959999999999994</v>
      </c>
      <c r="L4118" s="15">
        <f>PRODUCT(VLOOKUP(C4118,'Warehouse Data'!A:H,8,FALSE),D4118)</f>
        <v>0.42118325882213614</v>
      </c>
    </row>
    <row r="4119" spans="1:12" x14ac:dyDescent="0.3">
      <c r="A4119" t="s">
        <v>9609</v>
      </c>
      <c r="B4119" t="s">
        <v>7134</v>
      </c>
      <c r="C4119" t="s">
        <v>3742</v>
      </c>
      <c r="D4119" s="3">
        <v>5</v>
      </c>
      <c r="E4119" s="3" t="s">
        <v>6645</v>
      </c>
      <c r="F4119" s="9">
        <v>45476.114978703685</v>
      </c>
      <c r="G4119" s="9">
        <v>45476.1849</v>
      </c>
      <c r="H4119" s="9">
        <v>45476.489978703685</v>
      </c>
      <c r="I4119" s="5" t="str">
        <f>IF(VLOOKUP(B4119, 'Customer Data'!B:C,2,FALSE)='Order Data per SKU'!E4119,"","Different")</f>
        <v/>
      </c>
      <c r="J4119" s="5">
        <f>VLOOKUP(C4119,'Warehouse Data'!A:G,7,FALSE)</f>
        <v>11.99</v>
      </c>
      <c r="K4119" s="5">
        <f t="shared" si="64"/>
        <v>59.95</v>
      </c>
      <c r="L4119" s="15">
        <f>PRODUCT(VLOOKUP(C4119,'Warehouse Data'!A:H,8,FALSE),D4119)</f>
        <v>250.02046796124182</v>
      </c>
    </row>
    <row r="4120" spans="1:12" x14ac:dyDescent="0.3">
      <c r="A4120" t="s">
        <v>9610</v>
      </c>
      <c r="B4120" t="s">
        <v>7015</v>
      </c>
      <c r="C4120" t="s">
        <v>5364</v>
      </c>
      <c r="D4120" s="3">
        <v>5</v>
      </c>
      <c r="E4120" s="3" t="s">
        <v>6663</v>
      </c>
      <c r="F4120" s="9">
        <v>45476.482978703687</v>
      </c>
      <c r="G4120" s="9">
        <v>45476.737099999998</v>
      </c>
      <c r="H4120" s="9">
        <v>45476.941312037023</v>
      </c>
      <c r="I4120" s="5" t="str">
        <f>IF(VLOOKUP(B4120, 'Customer Data'!B:C,2,FALSE)='Order Data per SKU'!E4120,"","Different")</f>
        <v/>
      </c>
      <c r="J4120" s="5">
        <f>VLOOKUP(C4120,'Warehouse Data'!A:G,7,FALSE)</f>
        <v>49.99</v>
      </c>
      <c r="K4120" s="5">
        <f t="shared" si="64"/>
        <v>249.95000000000002</v>
      </c>
      <c r="L4120" s="15">
        <f>PRODUCT(VLOOKUP(C4120,'Warehouse Data'!A:H,8,FALSE),D4120)</f>
        <v>20.003857072740892</v>
      </c>
    </row>
    <row r="4121" spans="1:12" x14ac:dyDescent="0.3">
      <c r="A4121" t="s">
        <v>9610</v>
      </c>
      <c r="B4121" t="s">
        <v>7015</v>
      </c>
      <c r="C4121" t="s">
        <v>5880</v>
      </c>
      <c r="D4121" s="3">
        <v>3</v>
      </c>
      <c r="E4121" s="3" t="s">
        <v>6663</v>
      </c>
      <c r="F4121" s="9">
        <v>45476.482978703687</v>
      </c>
      <c r="G4121" s="9">
        <v>45476.873800000001</v>
      </c>
      <c r="H4121" s="9">
        <v>45476.941312037023</v>
      </c>
      <c r="I4121" s="5" t="str">
        <f>IF(VLOOKUP(B4121, 'Customer Data'!B:C,2,FALSE)='Order Data per SKU'!E4121,"","Different")</f>
        <v/>
      </c>
      <c r="J4121" s="5">
        <f>VLOOKUP(C4121,'Warehouse Data'!A:G,7,FALSE)</f>
        <v>99.99</v>
      </c>
      <c r="K4121" s="5">
        <f t="shared" si="64"/>
        <v>299.96999999999997</v>
      </c>
      <c r="L4121" s="15">
        <f>PRODUCT(VLOOKUP(C4121,'Warehouse Data'!A:H,8,FALSE),D4121)</f>
        <v>24.029012631699672</v>
      </c>
    </row>
    <row r="4122" spans="1:12" x14ac:dyDescent="0.3">
      <c r="A4122" t="s">
        <v>9611</v>
      </c>
      <c r="B4122" t="s">
        <v>6913</v>
      </c>
      <c r="C4122" t="s">
        <v>3722</v>
      </c>
      <c r="D4122" s="3">
        <v>8</v>
      </c>
      <c r="E4122" s="3" t="s">
        <v>6664</v>
      </c>
      <c r="F4122" s="9">
        <v>45476.889978703686</v>
      </c>
      <c r="G4122" s="9">
        <v>45477.495300000002</v>
      </c>
      <c r="H4122" s="9">
        <v>45477.498312037016</v>
      </c>
      <c r="I4122" s="5" t="str">
        <f>IF(VLOOKUP(B4122, 'Customer Data'!B:C,2,FALSE)='Order Data per SKU'!E4122,"","Different")</f>
        <v>Different</v>
      </c>
      <c r="J4122" s="5">
        <f>VLOOKUP(C4122,'Warehouse Data'!A:G,7,FALSE)</f>
        <v>149.99</v>
      </c>
      <c r="K4122" s="5">
        <f t="shared" si="64"/>
        <v>1199.92</v>
      </c>
      <c r="L4122" s="15">
        <f>PRODUCT(VLOOKUP(C4122,'Warehouse Data'!A:H,8,FALSE),D4122)</f>
        <v>2.4539751018791285</v>
      </c>
    </row>
    <row r="4123" spans="1:12" x14ac:dyDescent="0.3">
      <c r="A4123" t="s">
        <v>9612</v>
      </c>
      <c r="B4123" t="s">
        <v>7092</v>
      </c>
      <c r="C4123" t="s">
        <v>4002</v>
      </c>
      <c r="D4123" s="3">
        <v>4</v>
      </c>
      <c r="E4123" s="3" t="s">
        <v>6627</v>
      </c>
      <c r="F4123" s="9">
        <v>45477.269978703684</v>
      </c>
      <c r="G4123" s="9">
        <v>45477.3076</v>
      </c>
      <c r="H4123" s="9">
        <v>45477.357478703685</v>
      </c>
      <c r="I4123" s="5" t="str">
        <f>IF(VLOOKUP(B4123, 'Customer Data'!B:C,2,FALSE)='Order Data per SKU'!E4123,"","Different")</f>
        <v/>
      </c>
      <c r="J4123" s="5">
        <f>VLOOKUP(C4123,'Warehouse Data'!A:G,7,FALSE)</f>
        <v>34.99</v>
      </c>
      <c r="K4123" s="5">
        <f t="shared" si="64"/>
        <v>139.96</v>
      </c>
      <c r="L4123" s="15">
        <f>PRODUCT(VLOOKUP(C4123,'Warehouse Data'!A:H,8,FALSE),D4123)</f>
        <v>3.6394958078189172</v>
      </c>
    </row>
    <row r="4124" spans="1:12" x14ac:dyDescent="0.3">
      <c r="A4124" t="s">
        <v>9612</v>
      </c>
      <c r="B4124" t="s">
        <v>7092</v>
      </c>
      <c r="C4124" t="s">
        <v>4672</v>
      </c>
      <c r="D4124" s="3">
        <v>6</v>
      </c>
      <c r="E4124" s="3" t="s">
        <v>6627</v>
      </c>
      <c r="F4124" s="9">
        <v>45477.269978703684</v>
      </c>
      <c r="G4124" s="9">
        <v>45477.2811</v>
      </c>
      <c r="H4124" s="9">
        <v>45477.357478703685</v>
      </c>
      <c r="I4124" s="5" t="str">
        <f>IF(VLOOKUP(B4124, 'Customer Data'!B:C,2,FALSE)='Order Data per SKU'!E4124,"","Different")</f>
        <v/>
      </c>
      <c r="J4124" s="5">
        <f>VLOOKUP(C4124,'Warehouse Data'!A:G,7,FALSE)</f>
        <v>9.99</v>
      </c>
      <c r="K4124" s="5">
        <f t="shared" si="64"/>
        <v>59.94</v>
      </c>
      <c r="L4124" s="15">
        <f>PRODUCT(VLOOKUP(C4124,'Warehouse Data'!A:H,8,FALSE),D4124)</f>
        <v>30.05192613406534</v>
      </c>
    </row>
    <row r="4125" spans="1:12" x14ac:dyDescent="0.3">
      <c r="A4125" t="s">
        <v>9613</v>
      </c>
      <c r="B4125" t="s">
        <v>6727</v>
      </c>
      <c r="C4125" t="s">
        <v>3613</v>
      </c>
      <c r="D4125" s="3">
        <v>8</v>
      </c>
      <c r="E4125" s="3" t="s">
        <v>6650</v>
      </c>
      <c r="F4125" s="9">
        <v>45477.417978703685</v>
      </c>
      <c r="G4125" s="9">
        <v>45477.804100000001</v>
      </c>
      <c r="H4125" s="9">
        <v>45478.17492314813</v>
      </c>
      <c r="I4125" s="5" t="str">
        <f>IF(VLOOKUP(B4125, 'Customer Data'!B:C,2,FALSE)='Order Data per SKU'!E4125,"","Different")</f>
        <v/>
      </c>
      <c r="J4125" s="5">
        <f>VLOOKUP(C4125,'Warehouse Data'!A:G,7,FALSE)</f>
        <v>21.99</v>
      </c>
      <c r="K4125" s="5">
        <f t="shared" si="64"/>
        <v>175.92</v>
      </c>
      <c r="L4125" s="15">
        <f>PRODUCT(VLOOKUP(C4125,'Warehouse Data'!A:H,8,FALSE),D4125)</f>
        <v>192.02419551707484</v>
      </c>
    </row>
    <row r="4126" spans="1:12" x14ac:dyDescent="0.3">
      <c r="A4126" t="s">
        <v>9614</v>
      </c>
      <c r="B4126" t="s">
        <v>7025</v>
      </c>
      <c r="C4126" t="s">
        <v>3045</v>
      </c>
      <c r="D4126" s="3">
        <v>5</v>
      </c>
      <c r="E4126" s="3" t="s">
        <v>6653</v>
      </c>
      <c r="F4126" s="9">
        <v>45477.718978703684</v>
      </c>
      <c r="G4126" s="9">
        <v>45478.094299999997</v>
      </c>
      <c r="H4126" s="9">
        <v>45478.117589814792</v>
      </c>
      <c r="I4126" s="5" t="str">
        <f>IF(VLOOKUP(B4126, 'Customer Data'!B:C,2,FALSE)='Order Data per SKU'!E4126,"","Different")</f>
        <v/>
      </c>
      <c r="J4126" s="5">
        <f>VLOOKUP(C4126,'Warehouse Data'!A:G,7,FALSE)</f>
        <v>59.99</v>
      </c>
      <c r="K4126" s="5">
        <f t="shared" si="64"/>
        <v>299.95</v>
      </c>
      <c r="L4126" s="15">
        <f>PRODUCT(VLOOKUP(C4126,'Warehouse Data'!A:H,8,FALSE),D4126)</f>
        <v>100.03830693213111</v>
      </c>
    </row>
    <row r="4127" spans="1:12" x14ac:dyDescent="0.3">
      <c r="A4127" t="s">
        <v>9614</v>
      </c>
      <c r="B4127" t="s">
        <v>7025</v>
      </c>
      <c r="C4127" t="s">
        <v>4113</v>
      </c>
      <c r="D4127" s="3">
        <v>2</v>
      </c>
      <c r="E4127" s="3" t="s">
        <v>6653</v>
      </c>
      <c r="F4127" s="9">
        <v>45477.718978703684</v>
      </c>
      <c r="G4127" s="9">
        <v>45478.113899999997</v>
      </c>
      <c r="H4127" s="9">
        <v>45478.117589814792</v>
      </c>
      <c r="I4127" s="5" t="str">
        <f>IF(VLOOKUP(B4127, 'Customer Data'!B:C,2,FALSE)='Order Data per SKU'!E4127,"","Different")</f>
        <v/>
      </c>
      <c r="J4127" s="5">
        <f>VLOOKUP(C4127,'Warehouse Data'!A:G,7,FALSE)</f>
        <v>29.99</v>
      </c>
      <c r="K4127" s="5">
        <f t="shared" si="64"/>
        <v>59.98</v>
      </c>
      <c r="L4127" s="15">
        <f>PRODUCT(VLOOKUP(C4127,'Warehouse Data'!A:H,8,FALSE),D4127)</f>
        <v>16.016538901910792</v>
      </c>
    </row>
    <row r="4128" spans="1:12" x14ac:dyDescent="0.3">
      <c r="A4128" t="s">
        <v>9614</v>
      </c>
      <c r="B4128" t="s">
        <v>7025</v>
      </c>
      <c r="C4128" t="s">
        <v>3382</v>
      </c>
      <c r="D4128" s="3">
        <v>5</v>
      </c>
      <c r="E4128" s="3" t="s">
        <v>6653</v>
      </c>
      <c r="F4128" s="9">
        <v>45477.718978703684</v>
      </c>
      <c r="G4128" s="9">
        <v>45478.076300000001</v>
      </c>
      <c r="H4128" s="9">
        <v>45478.117589814792</v>
      </c>
      <c r="I4128" s="5" t="str">
        <f>IF(VLOOKUP(B4128, 'Customer Data'!B:C,2,FALSE)='Order Data per SKU'!E4128,"","Different")</f>
        <v/>
      </c>
      <c r="J4128" s="5">
        <f>VLOOKUP(C4128,'Warehouse Data'!A:G,7,FALSE)</f>
        <v>7.99</v>
      </c>
      <c r="K4128" s="5">
        <f t="shared" si="64"/>
        <v>39.950000000000003</v>
      </c>
      <c r="L4128" s="15">
        <f>PRODUCT(VLOOKUP(C4128,'Warehouse Data'!A:H,8,FALSE),D4128)</f>
        <v>20.021473584509447</v>
      </c>
    </row>
    <row r="4129" spans="1:12" x14ac:dyDescent="0.3">
      <c r="A4129" t="s">
        <v>9615</v>
      </c>
      <c r="B4129" t="s">
        <v>7076</v>
      </c>
      <c r="C4129" t="s">
        <v>4492</v>
      </c>
      <c r="D4129" s="3">
        <v>3</v>
      </c>
      <c r="E4129" s="3" t="s">
        <v>6623</v>
      </c>
      <c r="F4129" s="9">
        <v>45477.797978703682</v>
      </c>
      <c r="G4129" s="9">
        <v>45477.818200000002</v>
      </c>
      <c r="H4129" s="9">
        <v>45477.97783981479</v>
      </c>
      <c r="I4129" s="5" t="str">
        <f>IF(VLOOKUP(B4129, 'Customer Data'!B:C,2,FALSE)='Order Data per SKU'!E4129,"","Different")</f>
        <v/>
      </c>
      <c r="J4129" s="5">
        <f>VLOOKUP(C4129,'Warehouse Data'!A:G,7,FALSE)</f>
        <v>18.989999999999998</v>
      </c>
      <c r="K4129" s="5">
        <f t="shared" si="64"/>
        <v>56.97</v>
      </c>
      <c r="L4129" s="15">
        <f>PRODUCT(VLOOKUP(C4129,'Warehouse Data'!A:H,8,FALSE),D4129)</f>
        <v>36.004773604059494</v>
      </c>
    </row>
    <row r="4130" spans="1:12" x14ac:dyDescent="0.3">
      <c r="A4130" t="s">
        <v>9616</v>
      </c>
      <c r="B4130" t="s">
        <v>6773</v>
      </c>
      <c r="C4130" t="s">
        <v>3490</v>
      </c>
      <c r="D4130" s="3">
        <v>3</v>
      </c>
      <c r="E4130" s="3" t="s">
        <v>6623</v>
      </c>
      <c r="F4130" s="9">
        <v>45478.101978703678</v>
      </c>
      <c r="G4130" s="9">
        <v>45478.713900000002</v>
      </c>
      <c r="H4130" s="9">
        <v>45478.944339814792</v>
      </c>
      <c r="I4130" s="5" t="str">
        <f>IF(VLOOKUP(B4130, 'Customer Data'!B:C,2,FALSE)='Order Data per SKU'!E4130,"","Different")</f>
        <v>Different</v>
      </c>
      <c r="J4130" s="5">
        <f>VLOOKUP(C4130,'Warehouse Data'!A:G,7,FALSE)</f>
        <v>21.99</v>
      </c>
      <c r="K4130" s="5">
        <f t="shared" si="64"/>
        <v>65.97</v>
      </c>
      <c r="L4130" s="15">
        <f>PRODUCT(VLOOKUP(C4130,'Warehouse Data'!A:H,8,FALSE),D4130)</f>
        <v>13.528805433475078</v>
      </c>
    </row>
    <row r="4131" spans="1:12" x14ac:dyDescent="0.3">
      <c r="A4131" t="s">
        <v>9617</v>
      </c>
      <c r="B4131" t="s">
        <v>6790</v>
      </c>
      <c r="C4131" t="s">
        <v>3182</v>
      </c>
      <c r="D4131" s="3">
        <v>7</v>
      </c>
      <c r="E4131" s="3" t="s">
        <v>6631</v>
      </c>
      <c r="F4131" s="9">
        <v>45478.510978703678</v>
      </c>
      <c r="G4131" s="9">
        <v>45478.709000000003</v>
      </c>
      <c r="H4131" s="9">
        <v>45478.755423148119</v>
      </c>
      <c r="I4131" s="5" t="str">
        <f>IF(VLOOKUP(B4131, 'Customer Data'!B:C,2,FALSE)='Order Data per SKU'!E4131,"","Different")</f>
        <v/>
      </c>
      <c r="J4131" s="5">
        <f>VLOOKUP(C4131,'Warehouse Data'!A:G,7,FALSE)</f>
        <v>18.989999999999998</v>
      </c>
      <c r="K4131" s="5">
        <f t="shared" si="64"/>
        <v>132.92999999999998</v>
      </c>
      <c r="L4131" s="15">
        <f>PRODUCT(VLOOKUP(C4131,'Warehouse Data'!A:H,8,FALSE),D4131)</f>
        <v>0.76224217168123165</v>
      </c>
    </row>
    <row r="4132" spans="1:12" x14ac:dyDescent="0.3">
      <c r="A4132" t="s">
        <v>9618</v>
      </c>
      <c r="B4132" t="s">
        <v>7154</v>
      </c>
      <c r="C4132" t="s">
        <v>4012</v>
      </c>
      <c r="D4132" s="3">
        <v>4</v>
      </c>
      <c r="E4132" s="3" t="s">
        <v>6660</v>
      </c>
      <c r="F4132" s="9">
        <v>45478.830978703678</v>
      </c>
      <c r="G4132" s="9">
        <v>45479.242299999998</v>
      </c>
      <c r="H4132" s="9">
        <v>45479.650423148123</v>
      </c>
      <c r="I4132" s="5" t="str">
        <f>IF(VLOOKUP(B4132, 'Customer Data'!B:C,2,FALSE)='Order Data per SKU'!E4132,"","Different")</f>
        <v/>
      </c>
      <c r="J4132" s="5">
        <f>VLOOKUP(C4132,'Warehouse Data'!A:G,7,FALSE)</f>
        <v>99.99</v>
      </c>
      <c r="K4132" s="5">
        <f t="shared" si="64"/>
        <v>399.96</v>
      </c>
      <c r="L4132" s="15">
        <f>PRODUCT(VLOOKUP(C4132,'Warehouse Data'!A:H,8,FALSE),D4132)</f>
        <v>100.00485137222246</v>
      </c>
    </row>
    <row r="4133" spans="1:12" x14ac:dyDescent="0.3">
      <c r="A4133" t="s">
        <v>9618</v>
      </c>
      <c r="B4133" t="s">
        <v>7154</v>
      </c>
      <c r="C4133" t="s">
        <v>5459</v>
      </c>
      <c r="D4133" s="3">
        <v>10</v>
      </c>
      <c r="E4133" s="3" t="s">
        <v>6660</v>
      </c>
      <c r="F4133" s="9">
        <v>45478.830978703678</v>
      </c>
      <c r="G4133" s="9">
        <v>45478.830999999998</v>
      </c>
      <c r="H4133" s="9">
        <v>45479.650423148123</v>
      </c>
      <c r="I4133" s="5" t="str">
        <f>IF(VLOOKUP(B4133, 'Customer Data'!B:C,2,FALSE)='Order Data per SKU'!E4133,"","Different")</f>
        <v/>
      </c>
      <c r="J4133" s="5">
        <f>VLOOKUP(C4133,'Warehouse Data'!A:G,7,FALSE)</f>
        <v>49.99</v>
      </c>
      <c r="K4133" s="5">
        <f t="shared" si="64"/>
        <v>499.90000000000003</v>
      </c>
      <c r="L4133" s="15">
        <f>PRODUCT(VLOOKUP(C4133,'Warehouse Data'!A:H,8,FALSE),D4133)</f>
        <v>450.07027586454831</v>
      </c>
    </row>
    <row r="4134" spans="1:12" x14ac:dyDescent="0.3">
      <c r="A4134" t="s">
        <v>9619</v>
      </c>
      <c r="B4134" t="s">
        <v>6832</v>
      </c>
      <c r="C4134" t="s">
        <v>3018</v>
      </c>
      <c r="D4134" s="3">
        <v>1</v>
      </c>
      <c r="E4134" s="3" t="s">
        <v>6627</v>
      </c>
      <c r="F4134" s="9">
        <v>45478.851978703678</v>
      </c>
      <c r="G4134" s="9">
        <v>45479.175799999997</v>
      </c>
      <c r="H4134" s="9">
        <v>45479.355450925897</v>
      </c>
      <c r="I4134" s="5" t="str">
        <f>IF(VLOOKUP(B4134, 'Customer Data'!B:C,2,FALSE)='Order Data per SKU'!E4134,"","Different")</f>
        <v/>
      </c>
      <c r="J4134" s="5">
        <f>VLOOKUP(C4134,'Warehouse Data'!A:G,7,FALSE)</f>
        <v>79.989999999999995</v>
      </c>
      <c r="K4134" s="5">
        <f t="shared" si="64"/>
        <v>79.989999999999995</v>
      </c>
      <c r="L4134" s="15">
        <f>PRODUCT(VLOOKUP(C4134,'Warehouse Data'!A:H,8,FALSE),D4134)</f>
        <v>4.0095101028333762</v>
      </c>
    </row>
    <row r="4135" spans="1:12" x14ac:dyDescent="0.3">
      <c r="A4135" t="s">
        <v>9620</v>
      </c>
      <c r="B4135" t="s">
        <v>7274</v>
      </c>
      <c r="C4135" t="s">
        <v>3218</v>
      </c>
      <c r="D4135" s="3">
        <v>2</v>
      </c>
      <c r="E4135" s="3" t="s">
        <v>6664</v>
      </c>
      <c r="F4135" s="9">
        <v>45479.135978703678</v>
      </c>
      <c r="G4135" s="9">
        <v>45479.789499999999</v>
      </c>
      <c r="H4135" s="9">
        <v>45479.84292314812</v>
      </c>
      <c r="I4135" s="5" t="str">
        <f>IF(VLOOKUP(B4135, 'Customer Data'!B:C,2,FALSE)='Order Data per SKU'!E4135,"","Different")</f>
        <v/>
      </c>
      <c r="J4135" s="5">
        <f>VLOOKUP(C4135,'Warehouse Data'!A:G,7,FALSE)</f>
        <v>54.99</v>
      </c>
      <c r="K4135" s="5">
        <f t="shared" si="64"/>
        <v>109.98</v>
      </c>
      <c r="L4135" s="15">
        <f>PRODUCT(VLOOKUP(C4135,'Warehouse Data'!A:H,8,FALSE),D4135)</f>
        <v>30.015212350590488</v>
      </c>
    </row>
    <row r="4136" spans="1:12" x14ac:dyDescent="0.3">
      <c r="A4136" t="s">
        <v>9620</v>
      </c>
      <c r="B4136" t="s">
        <v>7274</v>
      </c>
      <c r="C4136" t="s">
        <v>5236</v>
      </c>
      <c r="D4136" s="3">
        <v>8</v>
      </c>
      <c r="E4136" s="3" t="s">
        <v>6664</v>
      </c>
      <c r="F4136" s="9">
        <v>45479.135978703678</v>
      </c>
      <c r="G4136" s="9">
        <v>45479.786800000002</v>
      </c>
      <c r="H4136" s="9">
        <v>45479.84292314812</v>
      </c>
      <c r="I4136" s="5" t="str">
        <f>IF(VLOOKUP(B4136, 'Customer Data'!B:C,2,FALSE)='Order Data per SKU'!E4136,"","Different")</f>
        <v/>
      </c>
      <c r="J4136" s="5">
        <f>VLOOKUP(C4136,'Warehouse Data'!A:G,7,FALSE)</f>
        <v>26.99</v>
      </c>
      <c r="K4136" s="5">
        <f t="shared" si="64"/>
        <v>215.92</v>
      </c>
      <c r="L4136" s="15">
        <f>PRODUCT(VLOOKUP(C4136,'Warehouse Data'!A:H,8,FALSE),D4136)</f>
        <v>64.079755886169025</v>
      </c>
    </row>
    <row r="4137" spans="1:12" x14ac:dyDescent="0.3">
      <c r="A4137" t="s">
        <v>9621</v>
      </c>
      <c r="B4137" t="s">
        <v>7253</v>
      </c>
      <c r="C4137" t="s">
        <v>5187</v>
      </c>
      <c r="D4137" s="3">
        <v>10</v>
      </c>
      <c r="E4137" s="3" t="s">
        <v>6661</v>
      </c>
      <c r="F4137" s="9">
        <v>45479.492978703682</v>
      </c>
      <c r="G4137" s="9">
        <v>45479.891900000002</v>
      </c>
      <c r="H4137" s="9">
        <v>45480.47075648146</v>
      </c>
      <c r="I4137" s="5" t="str">
        <f>IF(VLOOKUP(B4137, 'Customer Data'!B:C,2,FALSE)='Order Data per SKU'!E4137,"","Different")</f>
        <v>Different</v>
      </c>
      <c r="J4137" s="5">
        <f>VLOOKUP(C4137,'Warehouse Data'!A:G,7,FALSE)</f>
        <v>17.989999999999998</v>
      </c>
      <c r="K4137" s="5">
        <f t="shared" si="64"/>
        <v>179.89999999999998</v>
      </c>
      <c r="L4137" s="15">
        <f>PRODUCT(VLOOKUP(C4137,'Warehouse Data'!A:H,8,FALSE),D4137)</f>
        <v>40.019875444669097</v>
      </c>
    </row>
    <row r="4138" spans="1:12" x14ac:dyDescent="0.3">
      <c r="A4138" t="s">
        <v>9621</v>
      </c>
      <c r="B4138" t="s">
        <v>7253</v>
      </c>
      <c r="C4138" t="s">
        <v>4420</v>
      </c>
      <c r="D4138" s="3">
        <v>6</v>
      </c>
      <c r="E4138" s="3" t="s">
        <v>6661</v>
      </c>
      <c r="F4138" s="9">
        <v>45479.492978703682</v>
      </c>
      <c r="G4138" s="9">
        <v>45480.235099999998</v>
      </c>
      <c r="H4138" s="9">
        <v>45480.47075648146</v>
      </c>
      <c r="I4138" s="5" t="str">
        <f>IF(VLOOKUP(B4138, 'Customer Data'!B:C,2,FALSE)='Order Data per SKU'!E4138,"","Different")</f>
        <v>Different</v>
      </c>
      <c r="J4138" s="5">
        <f>VLOOKUP(C4138,'Warehouse Data'!A:G,7,FALSE)</f>
        <v>24.99</v>
      </c>
      <c r="K4138" s="5">
        <f t="shared" si="64"/>
        <v>149.94</v>
      </c>
      <c r="L4138" s="15">
        <f>PRODUCT(VLOOKUP(C4138,'Warehouse Data'!A:H,8,FALSE),D4138)</f>
        <v>60.051726230907917</v>
      </c>
    </row>
    <row r="4139" spans="1:12" x14ac:dyDescent="0.3">
      <c r="A4139" t="s">
        <v>9622</v>
      </c>
      <c r="B4139" t="s">
        <v>6983</v>
      </c>
      <c r="C4139" t="s">
        <v>4213</v>
      </c>
      <c r="D4139" s="3">
        <v>10</v>
      </c>
      <c r="E4139" s="3" t="s">
        <v>6662</v>
      </c>
      <c r="F4139" s="9">
        <v>45479.777978703685</v>
      </c>
      <c r="G4139" s="9">
        <v>45480.009899999997</v>
      </c>
      <c r="H4139" s="9">
        <v>45480.433534259239</v>
      </c>
      <c r="I4139" s="5" t="str">
        <f>IF(VLOOKUP(B4139, 'Customer Data'!B:C,2,FALSE)='Order Data per SKU'!E4139,"","Different")</f>
        <v/>
      </c>
      <c r="J4139" s="5">
        <f>VLOOKUP(C4139,'Warehouse Data'!A:G,7,FALSE)</f>
        <v>89.99</v>
      </c>
      <c r="K4139" s="5">
        <f t="shared" si="64"/>
        <v>899.9</v>
      </c>
      <c r="L4139" s="15">
        <f>PRODUCT(VLOOKUP(C4139,'Warehouse Data'!A:H,8,FALSE),D4139)</f>
        <v>40.036218657929766</v>
      </c>
    </row>
    <row r="4140" spans="1:12" x14ac:dyDescent="0.3">
      <c r="A4140" t="s">
        <v>9622</v>
      </c>
      <c r="B4140" t="s">
        <v>6983</v>
      </c>
      <c r="C4140" t="s">
        <v>4678</v>
      </c>
      <c r="D4140" s="3">
        <v>8</v>
      </c>
      <c r="E4140" s="3" t="s">
        <v>6662</v>
      </c>
      <c r="F4140" s="9">
        <v>45479.777978703685</v>
      </c>
      <c r="G4140" s="9">
        <v>45480.406499999997</v>
      </c>
      <c r="H4140" s="9">
        <v>45480.433534259239</v>
      </c>
      <c r="I4140" s="5" t="str">
        <f>IF(VLOOKUP(B4140, 'Customer Data'!B:C,2,FALSE)='Order Data per SKU'!E4140,"","Different")</f>
        <v/>
      </c>
      <c r="J4140" s="5">
        <f>VLOOKUP(C4140,'Warehouse Data'!A:G,7,FALSE)</f>
        <v>9.99</v>
      </c>
      <c r="K4140" s="5">
        <f t="shared" si="64"/>
        <v>79.92</v>
      </c>
      <c r="L4140" s="15">
        <f>PRODUCT(VLOOKUP(C4140,'Warehouse Data'!A:H,8,FALSE),D4140)</f>
        <v>1.6316848986466492</v>
      </c>
    </row>
    <row r="4141" spans="1:12" x14ac:dyDescent="0.3">
      <c r="A4141" t="s">
        <v>9623</v>
      </c>
      <c r="B4141" t="s">
        <v>7207</v>
      </c>
      <c r="C4141" t="s">
        <v>4009</v>
      </c>
      <c r="D4141" s="3">
        <v>3</v>
      </c>
      <c r="E4141" s="3" t="s">
        <v>6648</v>
      </c>
      <c r="F4141" s="9">
        <v>45480.033978703686</v>
      </c>
      <c r="G4141" s="9">
        <v>45480.226699999999</v>
      </c>
      <c r="H4141" s="9">
        <v>45480.254812037019</v>
      </c>
      <c r="I4141" s="5" t="str">
        <f>IF(VLOOKUP(B4141, 'Customer Data'!B:C,2,FALSE)='Order Data per SKU'!E4141,"","Different")</f>
        <v/>
      </c>
      <c r="J4141" s="5">
        <f>VLOOKUP(C4141,'Warehouse Data'!A:G,7,FALSE)</f>
        <v>14.99</v>
      </c>
      <c r="K4141" s="5">
        <f t="shared" si="64"/>
        <v>44.97</v>
      </c>
      <c r="L4141" s="15">
        <f>PRODUCT(VLOOKUP(C4141,'Warehouse Data'!A:H,8,FALSE),D4141)</f>
        <v>15.001007644579431</v>
      </c>
    </row>
    <row r="4142" spans="1:12" x14ac:dyDescent="0.3">
      <c r="A4142" t="s">
        <v>9623</v>
      </c>
      <c r="B4142" t="s">
        <v>7207</v>
      </c>
      <c r="C4142" t="s">
        <v>5971</v>
      </c>
      <c r="D4142" s="3">
        <v>4</v>
      </c>
      <c r="E4142" s="3" t="s">
        <v>6648</v>
      </c>
      <c r="F4142" s="9">
        <v>45480.033978703686</v>
      </c>
      <c r="G4142" s="9">
        <v>45480.081299999998</v>
      </c>
      <c r="H4142" s="9">
        <v>45480.254812037019</v>
      </c>
      <c r="I4142" s="5" t="str">
        <f>IF(VLOOKUP(B4142, 'Customer Data'!B:C,2,FALSE)='Order Data per SKU'!E4142,"","Different")</f>
        <v/>
      </c>
      <c r="J4142" s="5">
        <f>VLOOKUP(C4142,'Warehouse Data'!A:G,7,FALSE)</f>
        <v>499.99</v>
      </c>
      <c r="K4142" s="5">
        <f t="shared" si="64"/>
        <v>1999.96</v>
      </c>
      <c r="L4142" s="15">
        <f>PRODUCT(VLOOKUP(C4142,'Warehouse Data'!A:H,8,FALSE),D4142)</f>
        <v>18.006321305381718</v>
      </c>
    </row>
    <row r="4143" spans="1:12" x14ac:dyDescent="0.3">
      <c r="A4143" t="s">
        <v>9624</v>
      </c>
      <c r="B4143" t="s">
        <v>6830</v>
      </c>
      <c r="C4143" t="s">
        <v>3864</v>
      </c>
      <c r="D4143" s="3">
        <v>4</v>
      </c>
      <c r="E4143" s="3" t="s">
        <v>6635</v>
      </c>
      <c r="F4143" s="9">
        <v>45480.40797870369</v>
      </c>
      <c r="G4143" s="9">
        <v>45480.457999999999</v>
      </c>
      <c r="H4143" s="9">
        <v>45481.019089814799</v>
      </c>
      <c r="I4143" s="5" t="str">
        <f>IF(VLOOKUP(B4143, 'Customer Data'!B:C,2,FALSE)='Order Data per SKU'!E4143,"","Different")</f>
        <v/>
      </c>
      <c r="J4143" s="5">
        <f>VLOOKUP(C4143,'Warehouse Data'!A:G,7,FALSE)</f>
        <v>39.99</v>
      </c>
      <c r="K4143" s="5">
        <f t="shared" si="64"/>
        <v>159.96</v>
      </c>
      <c r="L4143" s="15">
        <f>PRODUCT(VLOOKUP(C4143,'Warehouse Data'!A:H,8,FALSE),D4143)</f>
        <v>8.0331077355915266</v>
      </c>
    </row>
    <row r="4144" spans="1:12" x14ac:dyDescent="0.3">
      <c r="A4144" t="s">
        <v>9625</v>
      </c>
      <c r="B4144" t="s">
        <v>7149</v>
      </c>
      <c r="C4144" t="s">
        <v>5011</v>
      </c>
      <c r="D4144" s="3">
        <v>7</v>
      </c>
      <c r="E4144" s="3" t="s">
        <v>6648</v>
      </c>
      <c r="F4144" s="9">
        <v>45480.824978703691</v>
      </c>
      <c r="G4144" s="9">
        <v>45481.257899999997</v>
      </c>
      <c r="H4144" s="9">
        <v>45481.505534259246</v>
      </c>
      <c r="I4144" s="5" t="str">
        <f>IF(VLOOKUP(B4144, 'Customer Data'!B:C,2,FALSE)='Order Data per SKU'!E4144,"","Different")</f>
        <v>Different</v>
      </c>
      <c r="J4144" s="5">
        <f>VLOOKUP(C4144,'Warehouse Data'!A:G,7,FALSE)</f>
        <v>13.99</v>
      </c>
      <c r="K4144" s="5">
        <f t="shared" si="64"/>
        <v>97.93</v>
      </c>
      <c r="L4144" s="15">
        <f>PRODUCT(VLOOKUP(C4144,'Warehouse Data'!A:H,8,FALSE),D4144)</f>
        <v>8.4565356691874953</v>
      </c>
    </row>
    <row r="4145" spans="1:12" x14ac:dyDescent="0.3">
      <c r="A4145" t="s">
        <v>9626</v>
      </c>
      <c r="B4145" t="s">
        <v>6845</v>
      </c>
      <c r="C4145" t="s">
        <v>5907</v>
      </c>
      <c r="D4145" s="3">
        <v>4</v>
      </c>
      <c r="E4145" s="3" t="s">
        <v>6666</v>
      </c>
      <c r="F4145" s="9">
        <v>45481.169978703692</v>
      </c>
      <c r="G4145" s="9">
        <v>45481.186300000001</v>
      </c>
      <c r="H4145" s="9">
        <v>45481.406089814802</v>
      </c>
      <c r="I4145" s="5" t="str">
        <f>IF(VLOOKUP(B4145, 'Customer Data'!B:C,2,FALSE)='Order Data per SKU'!E4145,"","Different")</f>
        <v/>
      </c>
      <c r="J4145" s="5">
        <f>VLOOKUP(C4145,'Warehouse Data'!A:G,7,FALSE)</f>
        <v>89.99</v>
      </c>
      <c r="K4145" s="5">
        <f t="shared" si="64"/>
        <v>359.96</v>
      </c>
      <c r="L4145" s="15">
        <f>PRODUCT(VLOOKUP(C4145,'Warehouse Data'!A:H,8,FALSE),D4145)</f>
        <v>6.0144375525690892</v>
      </c>
    </row>
    <row r="4146" spans="1:12" x14ac:dyDescent="0.3">
      <c r="A4146" t="s">
        <v>9626</v>
      </c>
      <c r="B4146" t="s">
        <v>6845</v>
      </c>
      <c r="C4146" t="s">
        <v>3750</v>
      </c>
      <c r="D4146" s="3">
        <v>7</v>
      </c>
      <c r="E4146" s="3" t="s">
        <v>6666</v>
      </c>
      <c r="F4146" s="9">
        <v>45481.169978703692</v>
      </c>
      <c r="G4146" s="9">
        <v>45481.237699999998</v>
      </c>
      <c r="H4146" s="9">
        <v>45481.406089814802</v>
      </c>
      <c r="I4146" s="5" t="str">
        <f>IF(VLOOKUP(B4146, 'Customer Data'!B:C,2,FALSE)='Order Data per SKU'!E4146,"","Different")</f>
        <v/>
      </c>
      <c r="J4146" s="5">
        <f>VLOOKUP(C4146,'Warehouse Data'!A:G,7,FALSE)</f>
        <v>79.989999999999995</v>
      </c>
      <c r="K4146" s="5">
        <f t="shared" si="64"/>
        <v>559.92999999999995</v>
      </c>
      <c r="L4146" s="15">
        <f>PRODUCT(VLOOKUP(C4146,'Warehouse Data'!A:H,8,FALSE),D4146)</f>
        <v>105.05204561049209</v>
      </c>
    </row>
    <row r="4147" spans="1:12" x14ac:dyDescent="0.3">
      <c r="A4147" t="s">
        <v>9627</v>
      </c>
      <c r="B4147" t="s">
        <v>6933</v>
      </c>
      <c r="C4147" t="s">
        <v>5482</v>
      </c>
      <c r="D4147" s="3">
        <v>1</v>
      </c>
      <c r="E4147" s="3" t="s">
        <v>6634</v>
      </c>
      <c r="F4147" s="9">
        <v>45481.396978703691</v>
      </c>
      <c r="G4147" s="9">
        <v>45481.659</v>
      </c>
      <c r="H4147" s="9">
        <v>45482.295589814799</v>
      </c>
      <c r="I4147" s="5" t="str">
        <f>IF(VLOOKUP(B4147, 'Customer Data'!B:C,2,FALSE)='Order Data per SKU'!E4147,"","Different")</f>
        <v/>
      </c>
      <c r="J4147" s="5">
        <f>VLOOKUP(C4147,'Warehouse Data'!A:G,7,FALSE)</f>
        <v>28.99</v>
      </c>
      <c r="K4147" s="5">
        <f t="shared" si="64"/>
        <v>28.99</v>
      </c>
      <c r="L4147" s="15">
        <f>PRODUCT(VLOOKUP(C4147,'Warehouse Data'!A:H,8,FALSE),D4147)</f>
        <v>5.0095545218954554</v>
      </c>
    </row>
    <row r="4148" spans="1:12" x14ac:dyDescent="0.3">
      <c r="A4148" t="s">
        <v>9628</v>
      </c>
      <c r="B4148" t="s">
        <v>6767</v>
      </c>
      <c r="C4148" t="s">
        <v>5176</v>
      </c>
      <c r="D4148" s="3">
        <v>4</v>
      </c>
      <c r="E4148" s="3" t="s">
        <v>6627</v>
      </c>
      <c r="F4148" s="9">
        <v>45481.574978703691</v>
      </c>
      <c r="G4148" s="9">
        <v>45481.684600000001</v>
      </c>
      <c r="H4148" s="9">
        <v>45482.531923148134</v>
      </c>
      <c r="I4148" s="5" t="str">
        <f>IF(VLOOKUP(B4148, 'Customer Data'!B:C,2,FALSE)='Order Data per SKU'!E4148,"","Different")</f>
        <v/>
      </c>
      <c r="J4148" s="5">
        <f>VLOOKUP(C4148,'Warehouse Data'!A:G,7,FALSE)</f>
        <v>18.989999999999998</v>
      </c>
      <c r="K4148" s="5">
        <f t="shared" si="64"/>
        <v>75.959999999999994</v>
      </c>
      <c r="L4148" s="15">
        <f>PRODUCT(VLOOKUP(C4148,'Warehouse Data'!A:H,8,FALSE),D4148)</f>
        <v>12.022960225543573</v>
      </c>
    </row>
    <row r="4149" spans="1:12" x14ac:dyDescent="0.3">
      <c r="A4149" t="s">
        <v>9629</v>
      </c>
      <c r="B4149" t="s">
        <v>7083</v>
      </c>
      <c r="C4149" t="s">
        <v>5977</v>
      </c>
      <c r="D4149" s="3">
        <v>3</v>
      </c>
      <c r="E4149" s="3" t="s">
        <v>6661</v>
      </c>
      <c r="F4149" s="9">
        <v>45482.046978703693</v>
      </c>
      <c r="G4149" s="9">
        <v>45482.1777</v>
      </c>
      <c r="H4149" s="9">
        <v>45482.292812037027</v>
      </c>
      <c r="I4149" s="5" t="str">
        <f>IF(VLOOKUP(B4149, 'Customer Data'!B:C,2,FALSE)='Order Data per SKU'!E4149,"","Different")</f>
        <v/>
      </c>
      <c r="J4149" s="5">
        <f>VLOOKUP(C4149,'Warehouse Data'!A:G,7,FALSE)</f>
        <v>29.99</v>
      </c>
      <c r="K4149" s="5">
        <f t="shared" si="64"/>
        <v>89.97</v>
      </c>
      <c r="L4149" s="15">
        <f>PRODUCT(VLOOKUP(C4149,'Warehouse Data'!A:H,8,FALSE),D4149)</f>
        <v>1.5139801039168965</v>
      </c>
    </row>
    <row r="4150" spans="1:12" x14ac:dyDescent="0.3">
      <c r="A4150" t="s">
        <v>9629</v>
      </c>
      <c r="B4150" t="s">
        <v>7083</v>
      </c>
      <c r="C4150" t="s">
        <v>4049</v>
      </c>
      <c r="D4150" s="3">
        <v>6</v>
      </c>
      <c r="E4150" s="3" t="s">
        <v>6661</v>
      </c>
      <c r="F4150" s="9">
        <v>45482.046978703693</v>
      </c>
      <c r="G4150" s="9">
        <v>45482.282299999999</v>
      </c>
      <c r="H4150" s="9">
        <v>45482.292812037027</v>
      </c>
      <c r="I4150" s="5" t="str">
        <f>IF(VLOOKUP(B4150, 'Customer Data'!B:C,2,FALSE)='Order Data per SKU'!E4150,"","Different")</f>
        <v/>
      </c>
      <c r="J4150" s="5">
        <f>VLOOKUP(C4150,'Warehouse Data'!A:G,7,FALSE)</f>
        <v>29.99</v>
      </c>
      <c r="K4150" s="5">
        <f t="shared" si="64"/>
        <v>179.94</v>
      </c>
      <c r="L4150" s="15">
        <f>PRODUCT(VLOOKUP(C4150,'Warehouse Data'!A:H,8,FALSE),D4150)</f>
        <v>12.057606364642766</v>
      </c>
    </row>
    <row r="4151" spans="1:12" x14ac:dyDescent="0.3">
      <c r="A4151" t="s">
        <v>9630</v>
      </c>
      <c r="B4151" t="s">
        <v>6815</v>
      </c>
      <c r="C4151" t="s">
        <v>4769</v>
      </c>
      <c r="D4151" s="3">
        <v>5</v>
      </c>
      <c r="E4151" s="3" t="s">
        <v>6631</v>
      </c>
      <c r="F4151" s="9">
        <v>45482.155978703689</v>
      </c>
      <c r="G4151" s="9">
        <v>45482.409599999999</v>
      </c>
      <c r="H4151" s="9">
        <v>45482.571256481468</v>
      </c>
      <c r="I4151" s="5" t="str">
        <f>IF(VLOOKUP(B4151, 'Customer Data'!B:C,2,FALSE)='Order Data per SKU'!E4151,"","Different")</f>
        <v/>
      </c>
      <c r="J4151" s="5">
        <f>VLOOKUP(C4151,'Warehouse Data'!A:G,7,FALSE)</f>
        <v>10.99</v>
      </c>
      <c r="K4151" s="5">
        <f t="shared" si="64"/>
        <v>54.95</v>
      </c>
      <c r="L4151" s="15">
        <f>PRODUCT(VLOOKUP(C4151,'Warehouse Data'!A:H,8,FALSE),D4151)</f>
        <v>2.0137011333993295</v>
      </c>
    </row>
    <row r="4152" spans="1:12" x14ac:dyDescent="0.3">
      <c r="A4152" t="s">
        <v>9630</v>
      </c>
      <c r="B4152" t="s">
        <v>6815</v>
      </c>
      <c r="C4152" t="s">
        <v>4189</v>
      </c>
      <c r="D4152" s="3">
        <v>3</v>
      </c>
      <c r="E4152" s="3" t="s">
        <v>6631</v>
      </c>
      <c r="F4152" s="9">
        <v>45482.155978703689</v>
      </c>
      <c r="G4152" s="9">
        <v>45482.450599999996</v>
      </c>
      <c r="H4152" s="9">
        <v>45482.571256481468</v>
      </c>
      <c r="I4152" s="5" t="str">
        <f>IF(VLOOKUP(B4152, 'Customer Data'!B:C,2,FALSE)='Order Data per SKU'!E4152,"","Different")</f>
        <v/>
      </c>
      <c r="J4152" s="5">
        <f>VLOOKUP(C4152,'Warehouse Data'!A:G,7,FALSE)</f>
        <v>34.99</v>
      </c>
      <c r="K4152" s="5">
        <f t="shared" si="64"/>
        <v>104.97</v>
      </c>
      <c r="L4152" s="15">
        <f>PRODUCT(VLOOKUP(C4152,'Warehouse Data'!A:H,8,FALSE),D4152)</f>
        <v>150.00830018914749</v>
      </c>
    </row>
    <row r="4153" spans="1:12" x14ac:dyDescent="0.3">
      <c r="A4153" t="s">
        <v>9631</v>
      </c>
      <c r="B4153" t="s">
        <v>6787</v>
      </c>
      <c r="C4153" t="s">
        <v>3496</v>
      </c>
      <c r="D4153" s="3">
        <v>7</v>
      </c>
      <c r="E4153" s="3" t="s">
        <v>6619</v>
      </c>
      <c r="F4153" s="9">
        <v>45482.219978703688</v>
      </c>
      <c r="G4153" s="9">
        <v>45482.262300000002</v>
      </c>
      <c r="H4153" s="9">
        <v>45482.274839814796</v>
      </c>
      <c r="I4153" s="5" t="str">
        <f>IF(VLOOKUP(B4153, 'Customer Data'!B:C,2,FALSE)='Order Data per SKU'!E4153,"","Different")</f>
        <v/>
      </c>
      <c r="J4153" s="5">
        <f>VLOOKUP(C4153,'Warehouse Data'!A:G,7,FALSE)</f>
        <v>24.99</v>
      </c>
      <c r="K4153" s="5">
        <f t="shared" si="64"/>
        <v>174.92999999999998</v>
      </c>
      <c r="L4153" s="15">
        <f>PRODUCT(VLOOKUP(C4153,'Warehouse Data'!A:H,8,FALSE),D4153)</f>
        <v>196.03917981495135</v>
      </c>
    </row>
    <row r="4154" spans="1:12" x14ac:dyDescent="0.3">
      <c r="A4154" t="s">
        <v>9631</v>
      </c>
      <c r="B4154" t="s">
        <v>6787</v>
      </c>
      <c r="C4154" t="s">
        <v>4132</v>
      </c>
      <c r="D4154" s="3">
        <v>4</v>
      </c>
      <c r="E4154" s="3" t="s">
        <v>6619</v>
      </c>
      <c r="F4154" s="9">
        <v>45482.219978703688</v>
      </c>
      <c r="G4154" s="9">
        <v>45482.227500000001</v>
      </c>
      <c r="H4154" s="9">
        <v>45482.274839814796</v>
      </c>
      <c r="I4154" s="5" t="str">
        <f>IF(VLOOKUP(B4154, 'Customer Data'!B:C,2,FALSE)='Order Data per SKU'!E4154,"","Different")</f>
        <v/>
      </c>
      <c r="J4154" s="5">
        <f>VLOOKUP(C4154,'Warehouse Data'!A:G,7,FALSE)</f>
        <v>29.99</v>
      </c>
      <c r="K4154" s="5">
        <f t="shared" si="64"/>
        <v>119.96</v>
      </c>
      <c r="L4154" s="15">
        <f>PRODUCT(VLOOKUP(C4154,'Warehouse Data'!A:H,8,FALSE),D4154)</f>
        <v>120.02191623842806</v>
      </c>
    </row>
    <row r="4155" spans="1:12" x14ac:dyDescent="0.3">
      <c r="A4155" t="s">
        <v>9631</v>
      </c>
      <c r="B4155" t="s">
        <v>6787</v>
      </c>
      <c r="C4155" t="s">
        <v>3681</v>
      </c>
      <c r="D4155" s="3">
        <v>8</v>
      </c>
      <c r="E4155" s="3" t="s">
        <v>6619</v>
      </c>
      <c r="F4155" s="9">
        <v>45482.219978703688</v>
      </c>
      <c r="G4155" s="9">
        <v>45482.267899999999</v>
      </c>
      <c r="H4155" s="9">
        <v>45482.274839814796</v>
      </c>
      <c r="I4155" s="5" t="str">
        <f>IF(VLOOKUP(B4155, 'Customer Data'!B:C,2,FALSE)='Order Data per SKU'!E4155,"","Different")</f>
        <v/>
      </c>
      <c r="J4155" s="5">
        <f>VLOOKUP(C4155,'Warehouse Data'!A:G,7,FALSE)</f>
        <v>59.99</v>
      </c>
      <c r="K4155" s="5">
        <f t="shared" si="64"/>
        <v>479.92</v>
      </c>
      <c r="L4155" s="15">
        <f>PRODUCT(VLOOKUP(C4155,'Warehouse Data'!A:H,8,FALSE),D4155)</f>
        <v>4.0754997711797607</v>
      </c>
    </row>
    <row r="4156" spans="1:12" x14ac:dyDescent="0.3">
      <c r="A4156" t="s">
        <v>9632</v>
      </c>
      <c r="B4156" t="s">
        <v>7134</v>
      </c>
      <c r="C4156" t="s">
        <v>5638</v>
      </c>
      <c r="D4156" s="3">
        <v>3</v>
      </c>
      <c r="E4156" s="3" t="s">
        <v>6645</v>
      </c>
      <c r="F4156" s="9">
        <v>45482.700978703688</v>
      </c>
      <c r="G4156" s="9">
        <v>45482.910600000003</v>
      </c>
      <c r="H4156" s="9">
        <v>45483.154450925911</v>
      </c>
      <c r="I4156" s="5" t="str">
        <f>IF(VLOOKUP(B4156, 'Customer Data'!B:C,2,FALSE)='Order Data per SKU'!E4156,"","Different")</f>
        <v/>
      </c>
      <c r="J4156" s="5">
        <f>VLOOKUP(C4156,'Warehouse Data'!A:G,7,FALSE)</f>
        <v>29.99</v>
      </c>
      <c r="K4156" s="5">
        <f t="shared" si="64"/>
        <v>89.97</v>
      </c>
      <c r="L4156" s="15">
        <f>PRODUCT(VLOOKUP(C4156,'Warehouse Data'!A:H,8,FALSE),D4156)</f>
        <v>54.002486126238658</v>
      </c>
    </row>
    <row r="4157" spans="1:12" x14ac:dyDescent="0.3">
      <c r="A4157" t="s">
        <v>9633</v>
      </c>
      <c r="B4157" t="s">
        <v>6823</v>
      </c>
      <c r="C4157" t="s">
        <v>3422</v>
      </c>
      <c r="D4157" s="3">
        <v>3</v>
      </c>
      <c r="E4157" s="3" t="s">
        <v>6631</v>
      </c>
      <c r="F4157" s="9">
        <v>45482.798978703686</v>
      </c>
      <c r="G4157" s="9">
        <v>45482.905899999998</v>
      </c>
      <c r="H4157" s="9">
        <v>45482.938562037016</v>
      </c>
      <c r="I4157" s="5" t="str">
        <f>IF(VLOOKUP(B4157, 'Customer Data'!B:C,2,FALSE)='Order Data per SKU'!E4157,"","Different")</f>
        <v/>
      </c>
      <c r="J4157" s="5">
        <f>VLOOKUP(C4157,'Warehouse Data'!A:G,7,FALSE)</f>
        <v>29.99</v>
      </c>
      <c r="K4157" s="5">
        <f t="shared" si="64"/>
        <v>89.97</v>
      </c>
      <c r="L4157" s="15">
        <f>PRODUCT(VLOOKUP(C4157,'Warehouse Data'!A:H,8,FALSE),D4157)</f>
        <v>1.5221104099238698</v>
      </c>
    </row>
    <row r="4158" spans="1:12" x14ac:dyDescent="0.3">
      <c r="A4158" t="s">
        <v>9633</v>
      </c>
      <c r="B4158" t="s">
        <v>6823</v>
      </c>
      <c r="C4158" t="s">
        <v>4828</v>
      </c>
      <c r="D4158" s="3">
        <v>7</v>
      </c>
      <c r="E4158" s="3" t="s">
        <v>6631</v>
      </c>
      <c r="F4158" s="9">
        <v>45482.798978703686</v>
      </c>
      <c r="G4158" s="9">
        <v>45482.799400000004</v>
      </c>
      <c r="H4158" s="9">
        <v>45482.938562037016</v>
      </c>
      <c r="I4158" s="5" t="str">
        <f>IF(VLOOKUP(B4158, 'Customer Data'!B:C,2,FALSE)='Order Data per SKU'!E4158,"","Different")</f>
        <v/>
      </c>
      <c r="J4158" s="5">
        <f>VLOOKUP(C4158,'Warehouse Data'!A:G,7,FALSE)</f>
        <v>10.99</v>
      </c>
      <c r="K4158" s="5">
        <f t="shared" si="64"/>
        <v>76.930000000000007</v>
      </c>
      <c r="L4158" s="15">
        <f>PRODUCT(VLOOKUP(C4158,'Warehouse Data'!A:H,8,FALSE),D4158)</f>
        <v>70.033526517390101</v>
      </c>
    </row>
    <row r="4159" spans="1:12" x14ac:dyDescent="0.3">
      <c r="A4159" t="s">
        <v>9634</v>
      </c>
      <c r="B4159" t="s">
        <v>7090</v>
      </c>
      <c r="C4159" t="s">
        <v>5933</v>
      </c>
      <c r="D4159" s="3">
        <v>9</v>
      </c>
      <c r="E4159" s="3" t="s">
        <v>6650</v>
      </c>
      <c r="F4159" s="9">
        <v>45482.859978703687</v>
      </c>
      <c r="G4159" s="9">
        <v>45483.076800000003</v>
      </c>
      <c r="H4159" s="9">
        <v>45483.681506481465</v>
      </c>
      <c r="I4159" s="5" t="str">
        <f>IF(VLOOKUP(B4159, 'Customer Data'!B:C,2,FALSE)='Order Data per SKU'!E4159,"","Different")</f>
        <v/>
      </c>
      <c r="J4159" s="5">
        <f>VLOOKUP(C4159,'Warehouse Data'!A:G,7,FALSE)</f>
        <v>89.99</v>
      </c>
      <c r="K4159" s="5">
        <f t="shared" si="64"/>
        <v>809.91</v>
      </c>
      <c r="L4159" s="15">
        <f>PRODUCT(VLOOKUP(C4159,'Warehouse Data'!A:H,8,FALSE),D4159)</f>
        <v>1.8196075070835362</v>
      </c>
    </row>
    <row r="4160" spans="1:12" x14ac:dyDescent="0.3">
      <c r="A4160" t="s">
        <v>9635</v>
      </c>
      <c r="B4160" t="s">
        <v>6771</v>
      </c>
      <c r="C4160" t="s">
        <v>5437</v>
      </c>
      <c r="D4160" s="3">
        <v>7</v>
      </c>
      <c r="E4160" s="3" t="s">
        <v>6640</v>
      </c>
      <c r="F4160" s="9">
        <v>45483.208978703689</v>
      </c>
      <c r="G4160" s="9">
        <v>45483.4427</v>
      </c>
      <c r="H4160" s="9">
        <v>45484.17425648147</v>
      </c>
      <c r="I4160" s="5" t="str">
        <f>IF(VLOOKUP(B4160, 'Customer Data'!B:C,2,FALSE)='Order Data per SKU'!E4160,"","Different")</f>
        <v/>
      </c>
      <c r="J4160" s="5">
        <f>VLOOKUP(C4160,'Warehouse Data'!A:G,7,FALSE)</f>
        <v>22.99</v>
      </c>
      <c r="K4160" s="5">
        <f t="shared" si="64"/>
        <v>160.92999999999998</v>
      </c>
      <c r="L4160" s="15">
        <f>PRODUCT(VLOOKUP(C4160,'Warehouse Data'!A:H,8,FALSE),D4160)</f>
        <v>0.76728650805964693</v>
      </c>
    </row>
    <row r="4161" spans="1:12" x14ac:dyDescent="0.3">
      <c r="A4161" t="s">
        <v>9635</v>
      </c>
      <c r="B4161" t="s">
        <v>6771</v>
      </c>
      <c r="C4161" t="s">
        <v>3479</v>
      </c>
      <c r="D4161" s="3">
        <v>1</v>
      </c>
      <c r="E4161" s="3" t="s">
        <v>6640</v>
      </c>
      <c r="F4161" s="9">
        <v>45483.208978703689</v>
      </c>
      <c r="G4161" s="9">
        <v>45483.8963</v>
      </c>
      <c r="H4161" s="9">
        <v>45484.17425648147</v>
      </c>
      <c r="I4161" s="5" t="str">
        <f>IF(VLOOKUP(B4161, 'Customer Data'!B:C,2,FALSE)='Order Data per SKU'!E4161,"","Different")</f>
        <v/>
      </c>
      <c r="J4161" s="5">
        <f>VLOOKUP(C4161,'Warehouse Data'!A:G,7,FALSE)</f>
        <v>39.99</v>
      </c>
      <c r="K4161" s="5">
        <f t="shared" si="64"/>
        <v>39.99</v>
      </c>
      <c r="L4161" s="15">
        <f>PRODUCT(VLOOKUP(C4161,'Warehouse Data'!A:H,8,FALSE),D4161)</f>
        <v>20.008017258943667</v>
      </c>
    </row>
    <row r="4162" spans="1:12" x14ac:dyDescent="0.3">
      <c r="A4162" t="s">
        <v>9635</v>
      </c>
      <c r="B4162" t="s">
        <v>6771</v>
      </c>
      <c r="C4162" t="s">
        <v>3647</v>
      </c>
      <c r="D4162" s="3">
        <v>11</v>
      </c>
      <c r="E4162" s="3" t="s">
        <v>6640</v>
      </c>
      <c r="F4162" s="9">
        <v>45483.208978703689</v>
      </c>
      <c r="G4162" s="9">
        <v>45483.542399999998</v>
      </c>
      <c r="H4162" s="9">
        <v>45484.17425648147</v>
      </c>
      <c r="I4162" s="5" t="str">
        <f>IF(VLOOKUP(B4162, 'Customer Data'!B:C,2,FALSE)='Order Data per SKU'!E4162,"","Different")</f>
        <v/>
      </c>
      <c r="J4162" s="5">
        <f>VLOOKUP(C4162,'Warehouse Data'!A:G,7,FALSE)</f>
        <v>8.99</v>
      </c>
      <c r="K4162" s="5">
        <f t="shared" si="64"/>
        <v>98.89</v>
      </c>
      <c r="L4162" s="15">
        <f>PRODUCT(VLOOKUP(C4162,'Warehouse Data'!A:H,8,FALSE),D4162)</f>
        <v>3.3362149531481813</v>
      </c>
    </row>
    <row r="4163" spans="1:12" x14ac:dyDescent="0.3">
      <c r="A4163" t="s">
        <v>9636</v>
      </c>
      <c r="B4163" t="s">
        <v>7175</v>
      </c>
      <c r="C4163" t="s">
        <v>3198</v>
      </c>
      <c r="D4163" s="3">
        <v>4</v>
      </c>
      <c r="E4163" s="3" t="s">
        <v>6627</v>
      </c>
      <c r="F4163" s="9">
        <v>45483.680978703691</v>
      </c>
      <c r="G4163" s="9">
        <v>45484.158000000003</v>
      </c>
      <c r="H4163" s="9">
        <v>45484.203200925913</v>
      </c>
      <c r="I4163" s="5" t="str">
        <f>IF(VLOOKUP(B4163, 'Customer Data'!B:C,2,FALSE)='Order Data per SKU'!E4163,"","Different")</f>
        <v/>
      </c>
      <c r="J4163" s="5">
        <f>VLOOKUP(C4163,'Warehouse Data'!A:G,7,FALSE)</f>
        <v>49.99</v>
      </c>
      <c r="K4163" s="5">
        <f t="shared" si="64"/>
        <v>199.96</v>
      </c>
      <c r="L4163" s="15">
        <f>PRODUCT(VLOOKUP(C4163,'Warehouse Data'!A:H,8,FALSE),D4163)</f>
        <v>10.03352296769828</v>
      </c>
    </row>
    <row r="4164" spans="1:12" x14ac:dyDescent="0.3">
      <c r="A4164" t="s">
        <v>9637</v>
      </c>
      <c r="B4164" t="s">
        <v>7226</v>
      </c>
      <c r="C4164" t="s">
        <v>4907</v>
      </c>
      <c r="D4164" s="3">
        <v>3</v>
      </c>
      <c r="E4164" s="3" t="s">
        <v>6650</v>
      </c>
      <c r="F4164" s="9">
        <v>45483.921978703693</v>
      </c>
      <c r="G4164" s="9">
        <v>45484.289199999999</v>
      </c>
      <c r="H4164" s="9">
        <v>45484.891423148139</v>
      </c>
      <c r="I4164" s="5" t="str">
        <f>IF(VLOOKUP(B4164, 'Customer Data'!B:C,2,FALSE)='Order Data per SKU'!E4164,"","Different")</f>
        <v/>
      </c>
      <c r="J4164" s="5">
        <f>VLOOKUP(C4164,'Warehouse Data'!A:G,7,FALSE)</f>
        <v>4.99</v>
      </c>
      <c r="K4164" s="5">
        <f t="shared" ref="K4164:K4227" si="65">J4164*D4164</f>
        <v>14.97</v>
      </c>
      <c r="L4164" s="15">
        <f>PRODUCT(VLOOKUP(C4164,'Warehouse Data'!A:H,8,FALSE),D4164)</f>
        <v>0.90370216204166209</v>
      </c>
    </row>
    <row r="4165" spans="1:12" x14ac:dyDescent="0.3">
      <c r="A4165" t="s">
        <v>9637</v>
      </c>
      <c r="B4165" t="s">
        <v>7226</v>
      </c>
      <c r="C4165" t="s">
        <v>4204</v>
      </c>
      <c r="D4165" s="3">
        <v>6</v>
      </c>
      <c r="E4165" s="3" t="s">
        <v>6650</v>
      </c>
      <c r="F4165" s="9">
        <v>45483.921978703693</v>
      </c>
      <c r="G4165" s="9">
        <v>45484.0818</v>
      </c>
      <c r="H4165" s="9">
        <v>45484.891423148139</v>
      </c>
      <c r="I4165" s="5" t="str">
        <f>IF(VLOOKUP(B4165, 'Customer Data'!B:C,2,FALSE)='Order Data per SKU'!E4165,"","Different")</f>
        <v/>
      </c>
      <c r="J4165" s="5">
        <f>VLOOKUP(C4165,'Warehouse Data'!A:G,7,FALSE)</f>
        <v>19.989999999999998</v>
      </c>
      <c r="K4165" s="5">
        <f t="shared" si="65"/>
        <v>119.94</v>
      </c>
      <c r="L4165" s="15">
        <f>PRODUCT(VLOOKUP(C4165,'Warehouse Data'!A:H,8,FALSE),D4165)</f>
        <v>132.03845414077279</v>
      </c>
    </row>
    <row r="4166" spans="1:12" x14ac:dyDescent="0.3">
      <c r="A4166" t="s">
        <v>9637</v>
      </c>
      <c r="B4166" t="s">
        <v>7226</v>
      </c>
      <c r="C4166" t="s">
        <v>4727</v>
      </c>
      <c r="D4166" s="3">
        <v>3</v>
      </c>
      <c r="E4166" s="3" t="s">
        <v>6650</v>
      </c>
      <c r="F4166" s="9">
        <v>45483.921978703693</v>
      </c>
      <c r="G4166" s="9">
        <v>45484.599199999997</v>
      </c>
      <c r="H4166" s="9">
        <v>45484.891423148139</v>
      </c>
      <c r="I4166" s="5" t="str">
        <f>IF(VLOOKUP(B4166, 'Customer Data'!B:C,2,FALSE)='Order Data per SKU'!E4166,"","Different")</f>
        <v/>
      </c>
      <c r="J4166" s="5">
        <f>VLOOKUP(C4166,'Warehouse Data'!A:G,7,FALSE)</f>
        <v>13.99</v>
      </c>
      <c r="K4166" s="5">
        <f t="shared" si="65"/>
        <v>41.97</v>
      </c>
      <c r="L4166" s="15">
        <f>PRODUCT(VLOOKUP(C4166,'Warehouse Data'!A:H,8,FALSE),D4166)</f>
        <v>16.512486823481108</v>
      </c>
    </row>
    <row r="4167" spans="1:12" x14ac:dyDescent="0.3">
      <c r="A4167" t="s">
        <v>9638</v>
      </c>
      <c r="B4167" t="s">
        <v>7067</v>
      </c>
      <c r="C4167" t="s">
        <v>4968</v>
      </c>
      <c r="D4167" s="3">
        <v>8</v>
      </c>
      <c r="E4167" s="3" t="s">
        <v>6643</v>
      </c>
      <c r="F4167" s="9">
        <v>45483.98197870369</v>
      </c>
      <c r="G4167" s="9">
        <v>45484.581899999997</v>
      </c>
      <c r="H4167" s="9">
        <v>45484.813228703693</v>
      </c>
      <c r="I4167" s="5" t="str">
        <f>IF(VLOOKUP(B4167, 'Customer Data'!B:C,2,FALSE)='Order Data per SKU'!E4167,"","Different")</f>
        <v/>
      </c>
      <c r="J4167" s="5">
        <f>VLOOKUP(C4167,'Warehouse Data'!A:G,7,FALSE)</f>
        <v>8.99</v>
      </c>
      <c r="K4167" s="5">
        <f t="shared" si="65"/>
        <v>71.92</v>
      </c>
      <c r="L4167" s="15">
        <f>PRODUCT(VLOOKUP(C4167,'Warehouse Data'!A:H,8,FALSE),D4167)</f>
        <v>48.039088230647366</v>
      </c>
    </row>
    <row r="4168" spans="1:12" x14ac:dyDescent="0.3">
      <c r="A4168" t="s">
        <v>9638</v>
      </c>
      <c r="B4168" t="s">
        <v>7067</v>
      </c>
      <c r="C4168" t="s">
        <v>4491</v>
      </c>
      <c r="D4168" s="3">
        <v>6</v>
      </c>
      <c r="E4168" s="3" t="s">
        <v>6643</v>
      </c>
      <c r="F4168" s="9">
        <v>45483.98197870369</v>
      </c>
      <c r="G4168" s="9">
        <v>45484.374000000003</v>
      </c>
      <c r="H4168" s="9">
        <v>45484.813228703693</v>
      </c>
      <c r="I4168" s="5" t="str">
        <f>IF(VLOOKUP(B4168, 'Customer Data'!B:C,2,FALSE)='Order Data per SKU'!E4168,"","Different")</f>
        <v/>
      </c>
      <c r="J4168" s="5">
        <f>VLOOKUP(C4168,'Warehouse Data'!A:G,7,FALSE)</f>
        <v>19.989999999999998</v>
      </c>
      <c r="K4168" s="5">
        <f t="shared" si="65"/>
        <v>119.94</v>
      </c>
      <c r="L4168" s="15">
        <f>PRODUCT(VLOOKUP(C4168,'Warehouse Data'!A:H,8,FALSE),D4168)</f>
        <v>3.0218972821730081</v>
      </c>
    </row>
    <row r="4169" spans="1:12" x14ac:dyDescent="0.3">
      <c r="A4169" t="s">
        <v>9639</v>
      </c>
      <c r="B4169" t="s">
        <v>7087</v>
      </c>
      <c r="C4169" t="s">
        <v>4399</v>
      </c>
      <c r="D4169" s="3">
        <v>3</v>
      </c>
      <c r="E4169" s="3" t="s">
        <v>6641</v>
      </c>
      <c r="F4169" s="9">
        <v>45484.46097870369</v>
      </c>
      <c r="G4169" s="9">
        <v>45484.565399999999</v>
      </c>
      <c r="H4169" s="9">
        <v>45484.572784259246</v>
      </c>
      <c r="I4169" s="5" t="str">
        <f>IF(VLOOKUP(B4169, 'Customer Data'!B:C,2,FALSE)='Order Data per SKU'!E4169,"","Different")</f>
        <v/>
      </c>
      <c r="J4169" s="5">
        <f>VLOOKUP(C4169,'Warehouse Data'!A:G,7,FALSE)</f>
        <v>19.989999999999998</v>
      </c>
      <c r="K4169" s="5">
        <f t="shared" si="65"/>
        <v>59.97</v>
      </c>
      <c r="L4169" s="15">
        <f>PRODUCT(VLOOKUP(C4169,'Warehouse Data'!A:H,8,FALSE),D4169)</f>
        <v>0.60009036958047646</v>
      </c>
    </row>
    <row r="4170" spans="1:12" x14ac:dyDescent="0.3">
      <c r="A4170" t="s">
        <v>9639</v>
      </c>
      <c r="B4170" t="s">
        <v>7087</v>
      </c>
      <c r="C4170" t="s">
        <v>5413</v>
      </c>
      <c r="D4170" s="3">
        <v>7</v>
      </c>
      <c r="E4170" s="3" t="s">
        <v>6641</v>
      </c>
      <c r="F4170" s="9">
        <v>45484.46097870369</v>
      </c>
      <c r="G4170" s="9">
        <v>45484.565999999999</v>
      </c>
      <c r="H4170" s="9">
        <v>45484.572784259246</v>
      </c>
      <c r="I4170" s="5" t="str">
        <f>IF(VLOOKUP(B4170, 'Customer Data'!B:C,2,FALSE)='Order Data per SKU'!E4170,"","Different")</f>
        <v/>
      </c>
      <c r="J4170" s="5">
        <f>VLOOKUP(C4170,'Warehouse Data'!A:G,7,FALSE)</f>
        <v>18.989999999999998</v>
      </c>
      <c r="K4170" s="5">
        <f t="shared" si="65"/>
        <v>132.92999999999998</v>
      </c>
      <c r="L4170" s="15">
        <f>PRODUCT(VLOOKUP(C4170,'Warehouse Data'!A:H,8,FALSE),D4170)</f>
        <v>14.048668460061474</v>
      </c>
    </row>
    <row r="4171" spans="1:12" x14ac:dyDescent="0.3">
      <c r="A4171" t="s">
        <v>9639</v>
      </c>
      <c r="B4171" t="s">
        <v>7087</v>
      </c>
      <c r="C4171" t="s">
        <v>4137</v>
      </c>
      <c r="D4171" s="3">
        <v>5</v>
      </c>
      <c r="E4171" s="3" t="s">
        <v>6641</v>
      </c>
      <c r="F4171" s="9">
        <v>45484.46097870369</v>
      </c>
      <c r="G4171" s="9">
        <v>45484.557099999998</v>
      </c>
      <c r="H4171" s="9">
        <v>45484.572784259246</v>
      </c>
      <c r="I4171" s="5" t="str">
        <f>IF(VLOOKUP(B4171, 'Customer Data'!B:C,2,FALSE)='Order Data per SKU'!E4171,"","Different")</f>
        <v/>
      </c>
      <c r="J4171" s="5">
        <f>VLOOKUP(C4171,'Warehouse Data'!A:G,7,FALSE)</f>
        <v>24.99</v>
      </c>
      <c r="K4171" s="5">
        <f t="shared" si="65"/>
        <v>124.94999999999999</v>
      </c>
      <c r="L4171" s="15">
        <f>PRODUCT(VLOOKUP(C4171,'Warehouse Data'!A:H,8,FALSE),D4171)</f>
        <v>15.018998452113181</v>
      </c>
    </row>
    <row r="4172" spans="1:12" x14ac:dyDescent="0.3">
      <c r="A4172" t="s">
        <v>9640</v>
      </c>
      <c r="B4172" t="s">
        <v>6849</v>
      </c>
      <c r="C4172" t="s">
        <v>5670</v>
      </c>
      <c r="D4172" s="3">
        <v>4</v>
      </c>
      <c r="E4172" s="3" t="s">
        <v>6623</v>
      </c>
      <c r="F4172" s="9">
        <v>45484.569978703687</v>
      </c>
      <c r="G4172" s="9">
        <v>45484.577100000002</v>
      </c>
      <c r="H4172" s="9">
        <v>45484.579006481465</v>
      </c>
      <c r="I4172" s="5" t="str">
        <f>IF(VLOOKUP(B4172, 'Customer Data'!B:C,2,FALSE)='Order Data per SKU'!E4172,"","Different")</f>
        <v/>
      </c>
      <c r="J4172" s="5">
        <f>VLOOKUP(C4172,'Warehouse Data'!A:G,7,FALSE)</f>
        <v>49.99</v>
      </c>
      <c r="K4172" s="5">
        <f t="shared" si="65"/>
        <v>199.96</v>
      </c>
      <c r="L4172" s="15">
        <f>PRODUCT(VLOOKUP(C4172,'Warehouse Data'!A:H,8,FALSE),D4172)</f>
        <v>8.0315687627995089</v>
      </c>
    </row>
    <row r="4173" spans="1:12" x14ac:dyDescent="0.3">
      <c r="A4173" t="s">
        <v>9641</v>
      </c>
      <c r="B4173" t="s">
        <v>6985</v>
      </c>
      <c r="C4173" t="s">
        <v>5857</v>
      </c>
      <c r="D4173" s="3">
        <v>3</v>
      </c>
      <c r="E4173" s="3" t="s">
        <v>6623</v>
      </c>
      <c r="F4173" s="9">
        <v>45484.576978703684</v>
      </c>
      <c r="G4173" s="9">
        <v>45484.921199999997</v>
      </c>
      <c r="H4173" s="9">
        <v>45484.925589814797</v>
      </c>
      <c r="I4173" s="5" t="str">
        <f>IF(VLOOKUP(B4173, 'Customer Data'!B:C,2,FALSE)='Order Data per SKU'!E4173,"","Different")</f>
        <v/>
      </c>
      <c r="J4173" s="5">
        <f>VLOOKUP(C4173,'Warehouse Data'!A:G,7,FALSE)</f>
        <v>249.99</v>
      </c>
      <c r="K4173" s="5">
        <f t="shared" si="65"/>
        <v>749.97</v>
      </c>
      <c r="L4173" s="15">
        <f>PRODUCT(VLOOKUP(C4173,'Warehouse Data'!A:H,8,FALSE),D4173)</f>
        <v>9.0293253817938997</v>
      </c>
    </row>
    <row r="4174" spans="1:12" x14ac:dyDescent="0.3">
      <c r="A4174" t="s">
        <v>9641</v>
      </c>
      <c r="B4174" t="s">
        <v>6985</v>
      </c>
      <c r="C4174" t="s">
        <v>3574</v>
      </c>
      <c r="D4174" s="3">
        <v>8</v>
      </c>
      <c r="E4174" s="3" t="s">
        <v>6623</v>
      </c>
      <c r="F4174" s="9">
        <v>45484.576978703684</v>
      </c>
      <c r="G4174" s="9">
        <v>45484.764000000003</v>
      </c>
      <c r="H4174" s="9">
        <v>45484.925589814797</v>
      </c>
      <c r="I4174" s="5" t="str">
        <f>IF(VLOOKUP(B4174, 'Customer Data'!B:C,2,FALSE)='Order Data per SKU'!E4174,"","Different")</f>
        <v/>
      </c>
      <c r="J4174" s="5">
        <f>VLOOKUP(C4174,'Warehouse Data'!A:G,7,FALSE)</f>
        <v>3.99</v>
      </c>
      <c r="K4174" s="5">
        <f t="shared" si="65"/>
        <v>31.92</v>
      </c>
      <c r="L4174" s="15">
        <f>PRODUCT(VLOOKUP(C4174,'Warehouse Data'!A:H,8,FALSE),D4174)</f>
        <v>96.016156598640094</v>
      </c>
    </row>
    <row r="4175" spans="1:12" x14ac:dyDescent="0.3">
      <c r="A4175" t="s">
        <v>9642</v>
      </c>
      <c r="B4175" t="s">
        <v>6784</v>
      </c>
      <c r="C4175" t="s">
        <v>5286</v>
      </c>
      <c r="D4175" s="3">
        <v>5</v>
      </c>
      <c r="E4175" s="3" t="s">
        <v>6623</v>
      </c>
      <c r="F4175" s="9">
        <v>45485.062978703681</v>
      </c>
      <c r="G4175" s="9">
        <v>45485.0694</v>
      </c>
      <c r="H4175" s="9">
        <v>45485.642145370351</v>
      </c>
      <c r="I4175" s="5" t="str">
        <f>IF(VLOOKUP(B4175, 'Customer Data'!B:C,2,FALSE)='Order Data per SKU'!E4175,"","Different")</f>
        <v/>
      </c>
      <c r="J4175" s="5">
        <f>VLOOKUP(C4175,'Warehouse Data'!A:G,7,FALSE)</f>
        <v>16.989999999999998</v>
      </c>
      <c r="K4175" s="5">
        <f t="shared" si="65"/>
        <v>84.949999999999989</v>
      </c>
      <c r="L4175" s="15">
        <f>PRODUCT(VLOOKUP(C4175,'Warehouse Data'!A:H,8,FALSE),D4175)</f>
        <v>2.5074466076797886</v>
      </c>
    </row>
    <row r="4176" spans="1:12" x14ac:dyDescent="0.3">
      <c r="A4176" t="s">
        <v>9643</v>
      </c>
      <c r="B4176" t="s">
        <v>6840</v>
      </c>
      <c r="C4176" t="s">
        <v>3254</v>
      </c>
      <c r="D4176" s="3">
        <v>4</v>
      </c>
      <c r="E4176" s="3" t="s">
        <v>6643</v>
      </c>
      <c r="F4176" s="9">
        <v>45485.507978703681</v>
      </c>
      <c r="G4176" s="9">
        <v>45485.594499999999</v>
      </c>
      <c r="H4176" s="9">
        <v>45485.914228703681</v>
      </c>
      <c r="I4176" s="5" t="str">
        <f>IF(VLOOKUP(B4176, 'Customer Data'!B:C,2,FALSE)='Order Data per SKU'!E4176,"","Different")</f>
        <v/>
      </c>
      <c r="J4176" s="5">
        <f>VLOOKUP(C4176,'Warehouse Data'!A:G,7,FALSE)</f>
        <v>42.99</v>
      </c>
      <c r="K4176" s="5">
        <f t="shared" si="65"/>
        <v>171.96</v>
      </c>
      <c r="L4176" s="15">
        <f>PRODUCT(VLOOKUP(C4176,'Warehouse Data'!A:H,8,FALSE),D4176)</f>
        <v>20.022317028216861</v>
      </c>
    </row>
    <row r="4177" spans="1:12" x14ac:dyDescent="0.3">
      <c r="A4177" t="s">
        <v>9643</v>
      </c>
      <c r="B4177" t="s">
        <v>6840</v>
      </c>
      <c r="C4177" t="s">
        <v>5039</v>
      </c>
      <c r="D4177" s="3">
        <v>3</v>
      </c>
      <c r="E4177" s="3" t="s">
        <v>6643</v>
      </c>
      <c r="F4177" s="9">
        <v>45485.507978703681</v>
      </c>
      <c r="G4177" s="9">
        <v>45485.699800000002</v>
      </c>
      <c r="H4177" s="9">
        <v>45485.914228703681</v>
      </c>
      <c r="I4177" s="5" t="str">
        <f>IF(VLOOKUP(B4177, 'Customer Data'!B:C,2,FALSE)='Order Data per SKU'!E4177,"","Different")</f>
        <v/>
      </c>
      <c r="J4177" s="5">
        <f>VLOOKUP(C4177,'Warehouse Data'!A:G,7,FALSE)</f>
        <v>29.99</v>
      </c>
      <c r="K4177" s="5">
        <f t="shared" si="65"/>
        <v>89.97</v>
      </c>
      <c r="L4177" s="15">
        <f>PRODUCT(VLOOKUP(C4177,'Warehouse Data'!A:H,8,FALSE),D4177)</f>
        <v>3.0106197221778874</v>
      </c>
    </row>
    <row r="4178" spans="1:12" x14ac:dyDescent="0.3">
      <c r="A4178" t="s">
        <v>9643</v>
      </c>
      <c r="B4178" t="s">
        <v>6840</v>
      </c>
      <c r="C4178" t="s">
        <v>5507</v>
      </c>
      <c r="D4178" s="3">
        <v>8</v>
      </c>
      <c r="E4178" s="3" t="s">
        <v>6643</v>
      </c>
      <c r="F4178" s="9">
        <v>45485.507978703681</v>
      </c>
      <c r="G4178" s="9">
        <v>45485.704100000003</v>
      </c>
      <c r="H4178" s="9">
        <v>45485.914228703681</v>
      </c>
      <c r="I4178" s="5" t="str">
        <f>IF(VLOOKUP(B4178, 'Customer Data'!B:C,2,FALSE)='Order Data per SKU'!E4178,"","Different")</f>
        <v/>
      </c>
      <c r="J4178" s="5">
        <f>VLOOKUP(C4178,'Warehouse Data'!A:G,7,FALSE)</f>
        <v>89.99</v>
      </c>
      <c r="K4178" s="5">
        <f t="shared" si="65"/>
        <v>719.92</v>
      </c>
      <c r="L4178" s="15">
        <f>PRODUCT(VLOOKUP(C4178,'Warehouse Data'!A:H,8,FALSE),D4178)</f>
        <v>0.8336358227421452</v>
      </c>
    </row>
    <row r="4179" spans="1:12" x14ac:dyDescent="0.3">
      <c r="A4179" t="s">
        <v>9644</v>
      </c>
      <c r="B4179" t="s">
        <v>6826</v>
      </c>
      <c r="C4179" t="s">
        <v>3520</v>
      </c>
      <c r="D4179" s="3">
        <v>8</v>
      </c>
      <c r="E4179" s="3" t="s">
        <v>6628</v>
      </c>
      <c r="F4179" s="9">
        <v>45485.778978703682</v>
      </c>
      <c r="G4179" s="9">
        <v>45486.163</v>
      </c>
      <c r="H4179" s="9">
        <v>45486.543562037012</v>
      </c>
      <c r="I4179" s="5" t="str">
        <f>IF(VLOOKUP(B4179, 'Customer Data'!B:C,2,FALSE)='Order Data per SKU'!E4179,"","Different")</f>
        <v/>
      </c>
      <c r="J4179" s="5">
        <f>VLOOKUP(C4179,'Warehouse Data'!A:G,7,FALSE)</f>
        <v>8.99</v>
      </c>
      <c r="K4179" s="5">
        <f t="shared" si="65"/>
        <v>71.92</v>
      </c>
      <c r="L4179" s="15">
        <f>PRODUCT(VLOOKUP(C4179,'Warehouse Data'!A:H,8,FALSE),D4179)</f>
        <v>32.055561336901249</v>
      </c>
    </row>
    <row r="4180" spans="1:12" x14ac:dyDescent="0.3">
      <c r="A4180" t="s">
        <v>9645</v>
      </c>
      <c r="B4180" t="s">
        <v>6826</v>
      </c>
      <c r="C4180" t="s">
        <v>4837</v>
      </c>
      <c r="D4180" s="3">
        <v>7</v>
      </c>
      <c r="E4180" s="3" t="s">
        <v>6628</v>
      </c>
      <c r="F4180" s="9">
        <v>45486.029978703678</v>
      </c>
      <c r="G4180" s="9">
        <v>45486.299899999998</v>
      </c>
      <c r="H4180" s="9">
        <v>45486.557062037013</v>
      </c>
      <c r="I4180" s="5" t="str">
        <f>IF(VLOOKUP(B4180, 'Customer Data'!B:C,2,FALSE)='Order Data per SKU'!E4180,"","Different")</f>
        <v/>
      </c>
      <c r="J4180" s="5">
        <f>VLOOKUP(C4180,'Warehouse Data'!A:G,7,FALSE)</f>
        <v>8.99</v>
      </c>
      <c r="K4180" s="5">
        <f t="shared" si="65"/>
        <v>62.93</v>
      </c>
      <c r="L4180" s="15">
        <f>PRODUCT(VLOOKUP(C4180,'Warehouse Data'!A:H,8,FALSE),D4180)</f>
        <v>0.70438492118458651</v>
      </c>
    </row>
    <row r="4181" spans="1:12" x14ac:dyDescent="0.3">
      <c r="A4181" t="s">
        <v>9645</v>
      </c>
      <c r="B4181" t="s">
        <v>6826</v>
      </c>
      <c r="C4181" t="s">
        <v>5337</v>
      </c>
      <c r="D4181" s="3">
        <v>2</v>
      </c>
      <c r="E4181" s="3" t="s">
        <v>6628</v>
      </c>
      <c r="F4181" s="9">
        <v>45486.029978703678</v>
      </c>
      <c r="G4181" s="9">
        <v>45486.1351</v>
      </c>
      <c r="H4181" s="9">
        <v>45486.557062037013</v>
      </c>
      <c r="I4181" s="5" t="str">
        <f>IF(VLOOKUP(B4181, 'Customer Data'!B:C,2,FALSE)='Order Data per SKU'!E4181,"","Different")</f>
        <v/>
      </c>
      <c r="J4181" s="5">
        <f>VLOOKUP(C4181,'Warehouse Data'!A:G,7,FALSE)</f>
        <v>10.99</v>
      </c>
      <c r="K4181" s="5">
        <f t="shared" si="65"/>
        <v>21.98</v>
      </c>
      <c r="L4181" s="15">
        <f>PRODUCT(VLOOKUP(C4181,'Warehouse Data'!A:H,8,FALSE),D4181)</f>
        <v>0.60594453890276001</v>
      </c>
    </row>
    <row r="4182" spans="1:12" x14ac:dyDescent="0.3">
      <c r="A4182" t="s">
        <v>9646</v>
      </c>
      <c r="B4182" t="s">
        <v>7193</v>
      </c>
      <c r="C4182" t="s">
        <v>5178</v>
      </c>
      <c r="D4182" s="3">
        <v>6</v>
      </c>
      <c r="E4182" s="3" t="s">
        <v>6648</v>
      </c>
      <c r="F4182" s="9">
        <v>45486.113978703681</v>
      </c>
      <c r="G4182" s="9">
        <v>45486.209699999999</v>
      </c>
      <c r="H4182" s="9">
        <v>45486.286895370351</v>
      </c>
      <c r="I4182" s="5" t="str">
        <f>IF(VLOOKUP(B4182, 'Customer Data'!B:C,2,FALSE)='Order Data per SKU'!E4182,"","Different")</f>
        <v/>
      </c>
      <c r="J4182" s="5">
        <f>VLOOKUP(C4182,'Warehouse Data'!A:G,7,FALSE)</f>
        <v>24.99</v>
      </c>
      <c r="K4182" s="5">
        <f t="shared" si="65"/>
        <v>149.94</v>
      </c>
      <c r="L4182" s="15">
        <f>PRODUCT(VLOOKUP(C4182,'Warehouse Data'!A:H,8,FALSE),D4182)</f>
        <v>30.029527357880575</v>
      </c>
    </row>
    <row r="4183" spans="1:12" x14ac:dyDescent="0.3">
      <c r="A4183" t="s">
        <v>9647</v>
      </c>
      <c r="B4183" t="s">
        <v>6983</v>
      </c>
      <c r="C4183" t="s">
        <v>3862</v>
      </c>
      <c r="D4183" s="3">
        <v>4</v>
      </c>
      <c r="E4183" s="3" t="s">
        <v>6662</v>
      </c>
      <c r="F4183" s="9">
        <v>45486.579978703681</v>
      </c>
      <c r="G4183" s="9">
        <v>45486.651100000003</v>
      </c>
      <c r="H4183" s="9">
        <v>45487.128589814791</v>
      </c>
      <c r="I4183" s="5" t="str">
        <f>IF(VLOOKUP(B4183, 'Customer Data'!B:C,2,FALSE)='Order Data per SKU'!E4183,"","Different")</f>
        <v/>
      </c>
      <c r="J4183" s="5">
        <f>VLOOKUP(C4183,'Warehouse Data'!A:G,7,FALSE)</f>
        <v>27.99</v>
      </c>
      <c r="K4183" s="5">
        <f t="shared" si="65"/>
        <v>111.96</v>
      </c>
      <c r="L4183" s="15">
        <f>PRODUCT(VLOOKUP(C4183,'Warehouse Data'!A:H,8,FALSE),D4183)</f>
        <v>12.003754690212165</v>
      </c>
    </row>
    <row r="4184" spans="1:12" x14ac:dyDescent="0.3">
      <c r="A4184" t="s">
        <v>9648</v>
      </c>
      <c r="B4184" t="s">
        <v>7234</v>
      </c>
      <c r="C4184" t="s">
        <v>5084</v>
      </c>
      <c r="D4184" s="3">
        <v>4</v>
      </c>
      <c r="E4184" s="3" t="s">
        <v>6656</v>
      </c>
      <c r="F4184" s="9">
        <v>45487.041978703681</v>
      </c>
      <c r="G4184" s="9">
        <v>45487.205699999999</v>
      </c>
      <c r="H4184" s="9">
        <v>45487.569062037015</v>
      </c>
      <c r="I4184" s="5" t="str">
        <f>IF(VLOOKUP(B4184, 'Customer Data'!B:C,2,FALSE)='Order Data per SKU'!E4184,"","Different")</f>
        <v/>
      </c>
      <c r="J4184" s="5">
        <f>VLOOKUP(C4184,'Warehouse Data'!A:G,7,FALSE)</f>
        <v>29.99</v>
      </c>
      <c r="K4184" s="5">
        <f t="shared" si="65"/>
        <v>119.96</v>
      </c>
      <c r="L4184" s="15">
        <f>PRODUCT(VLOOKUP(C4184,'Warehouse Data'!A:H,8,FALSE),D4184)</f>
        <v>0.42434472693026981</v>
      </c>
    </row>
    <row r="4185" spans="1:12" x14ac:dyDescent="0.3">
      <c r="A4185" t="s">
        <v>9648</v>
      </c>
      <c r="B4185" t="s">
        <v>7234</v>
      </c>
      <c r="C4185" t="s">
        <v>4244</v>
      </c>
      <c r="D4185" s="3">
        <v>3</v>
      </c>
      <c r="E4185" s="3" t="s">
        <v>6656</v>
      </c>
      <c r="F4185" s="9">
        <v>45487.041978703681</v>
      </c>
      <c r="G4185" s="9">
        <v>45487.281900000002</v>
      </c>
      <c r="H4185" s="9">
        <v>45487.569062037015</v>
      </c>
      <c r="I4185" s="5" t="str">
        <f>IF(VLOOKUP(B4185, 'Customer Data'!B:C,2,FALSE)='Order Data per SKU'!E4185,"","Different")</f>
        <v/>
      </c>
      <c r="J4185" s="5">
        <f>VLOOKUP(C4185,'Warehouse Data'!A:G,7,FALSE)</f>
        <v>34.99</v>
      </c>
      <c r="K4185" s="5">
        <f t="shared" si="65"/>
        <v>104.97</v>
      </c>
      <c r="L4185" s="15">
        <f>PRODUCT(VLOOKUP(C4185,'Warehouse Data'!A:H,8,FALSE),D4185)</f>
        <v>0.60244033693686661</v>
      </c>
    </row>
    <row r="4186" spans="1:12" x14ac:dyDescent="0.3">
      <c r="A4186" t="s">
        <v>9649</v>
      </c>
      <c r="B4186" t="s">
        <v>6967</v>
      </c>
      <c r="C4186" t="s">
        <v>4748</v>
      </c>
      <c r="D4186" s="3">
        <v>7</v>
      </c>
      <c r="E4186" s="3" t="s">
        <v>6632</v>
      </c>
      <c r="F4186" s="9">
        <v>45487.118978703678</v>
      </c>
      <c r="G4186" s="9">
        <v>45487.459799999997</v>
      </c>
      <c r="H4186" s="9">
        <v>45487.510645370348</v>
      </c>
      <c r="I4186" s="5" t="str">
        <f>IF(VLOOKUP(B4186, 'Customer Data'!B:C,2,FALSE)='Order Data per SKU'!E4186,"","Different")</f>
        <v/>
      </c>
      <c r="J4186" s="5">
        <f>VLOOKUP(C4186,'Warehouse Data'!A:G,7,FALSE)</f>
        <v>12.99</v>
      </c>
      <c r="K4186" s="5">
        <f t="shared" si="65"/>
        <v>90.93</v>
      </c>
      <c r="L4186" s="15">
        <f>PRODUCT(VLOOKUP(C4186,'Warehouse Data'!A:H,8,FALSE),D4186)</f>
        <v>3.5646523873140556</v>
      </c>
    </row>
    <row r="4187" spans="1:12" x14ac:dyDescent="0.3">
      <c r="A4187" t="s">
        <v>9650</v>
      </c>
      <c r="B4187" t="s">
        <v>6751</v>
      </c>
      <c r="C4187" t="s">
        <v>5304</v>
      </c>
      <c r="D4187" s="3">
        <v>5</v>
      </c>
      <c r="E4187" s="3" t="s">
        <v>6664</v>
      </c>
      <c r="F4187" s="9">
        <v>45487.430978703676</v>
      </c>
      <c r="G4187" s="9">
        <v>45487.5314</v>
      </c>
      <c r="H4187" s="9">
        <v>45488.015006481452</v>
      </c>
      <c r="I4187" s="5" t="str">
        <f>IF(VLOOKUP(B4187, 'Customer Data'!B:C,2,FALSE)='Order Data per SKU'!E4187,"","Different")</f>
        <v/>
      </c>
      <c r="J4187" s="5">
        <f>VLOOKUP(C4187,'Warehouse Data'!A:G,7,FALSE)</f>
        <v>36.99</v>
      </c>
      <c r="K4187" s="5">
        <f t="shared" si="65"/>
        <v>184.95000000000002</v>
      </c>
      <c r="L4187" s="15">
        <f>PRODUCT(VLOOKUP(C4187,'Warehouse Data'!A:H,8,FALSE),D4187)</f>
        <v>35.049523633045254</v>
      </c>
    </row>
    <row r="4188" spans="1:12" x14ac:dyDescent="0.3">
      <c r="A4188" t="s">
        <v>9650</v>
      </c>
      <c r="B4188" t="s">
        <v>6751</v>
      </c>
      <c r="C4188" t="s">
        <v>3195</v>
      </c>
      <c r="D4188" s="3">
        <v>3</v>
      </c>
      <c r="E4188" s="3" t="s">
        <v>6664</v>
      </c>
      <c r="F4188" s="9">
        <v>45487.430978703676</v>
      </c>
      <c r="G4188" s="9">
        <v>45487.523000000001</v>
      </c>
      <c r="H4188" s="9">
        <v>45488.015006481452</v>
      </c>
      <c r="I4188" s="5" t="str">
        <f>IF(VLOOKUP(B4188, 'Customer Data'!B:C,2,FALSE)='Order Data per SKU'!E4188,"","Different")</f>
        <v/>
      </c>
      <c r="J4188" s="5">
        <f>VLOOKUP(C4188,'Warehouse Data'!A:G,7,FALSE)</f>
        <v>7.99</v>
      </c>
      <c r="K4188" s="5">
        <f t="shared" si="65"/>
        <v>23.97</v>
      </c>
      <c r="L4188" s="15">
        <f>PRODUCT(VLOOKUP(C4188,'Warehouse Data'!A:H,8,FALSE),D4188)</f>
        <v>90.008298252295759</v>
      </c>
    </row>
    <row r="4189" spans="1:12" x14ac:dyDescent="0.3">
      <c r="A4189" t="s">
        <v>9651</v>
      </c>
      <c r="B4189" t="s">
        <v>6734</v>
      </c>
      <c r="C4189" t="s">
        <v>3466</v>
      </c>
      <c r="D4189" s="3">
        <v>4</v>
      </c>
      <c r="E4189" s="3" t="s">
        <v>6648</v>
      </c>
      <c r="F4189" s="9">
        <v>45487.713978703679</v>
      </c>
      <c r="G4189" s="9">
        <v>45487.852400000003</v>
      </c>
      <c r="H4189" s="9">
        <v>45487.870923148126</v>
      </c>
      <c r="I4189" s="5" t="str">
        <f>IF(VLOOKUP(B4189, 'Customer Data'!B:C,2,FALSE)='Order Data per SKU'!E4189,"","Different")</f>
        <v/>
      </c>
      <c r="J4189" s="5">
        <f>VLOOKUP(C4189,'Warehouse Data'!A:G,7,FALSE)</f>
        <v>59.99</v>
      </c>
      <c r="K4189" s="5">
        <f t="shared" si="65"/>
        <v>239.96</v>
      </c>
      <c r="L4189" s="15">
        <f>PRODUCT(VLOOKUP(C4189,'Warehouse Data'!A:H,8,FALSE),D4189)</f>
        <v>0.42165946191482295</v>
      </c>
    </row>
    <row r="4190" spans="1:12" x14ac:dyDescent="0.3">
      <c r="A4190" t="s">
        <v>9652</v>
      </c>
      <c r="B4190" t="s">
        <v>7023</v>
      </c>
      <c r="C4190" t="s">
        <v>3101</v>
      </c>
      <c r="D4190" s="3">
        <v>5</v>
      </c>
      <c r="E4190" s="3" t="s">
        <v>6650</v>
      </c>
      <c r="F4190" s="9">
        <v>45488.082978703678</v>
      </c>
      <c r="G4190" s="9">
        <v>45488.585500000001</v>
      </c>
      <c r="H4190" s="9">
        <v>45488.647562037011</v>
      </c>
      <c r="I4190" s="5" t="str">
        <f>IF(VLOOKUP(B4190, 'Customer Data'!B:C,2,FALSE)='Order Data per SKU'!E4190,"","Different")</f>
        <v/>
      </c>
      <c r="J4190" s="5">
        <f>VLOOKUP(C4190,'Warehouse Data'!A:G,7,FALSE)</f>
        <v>7.99</v>
      </c>
      <c r="K4190" s="5">
        <f t="shared" si="65"/>
        <v>39.950000000000003</v>
      </c>
      <c r="L4190" s="15">
        <f>PRODUCT(VLOOKUP(C4190,'Warehouse Data'!A:H,8,FALSE),D4190)</f>
        <v>1.5029135923432624</v>
      </c>
    </row>
    <row r="4191" spans="1:12" x14ac:dyDescent="0.3">
      <c r="A4191" t="s">
        <v>9652</v>
      </c>
      <c r="B4191" t="s">
        <v>7023</v>
      </c>
      <c r="C4191" t="s">
        <v>3147</v>
      </c>
      <c r="D4191" s="3">
        <v>4</v>
      </c>
      <c r="E4191" s="3" t="s">
        <v>6650</v>
      </c>
      <c r="F4191" s="9">
        <v>45488.082978703678</v>
      </c>
      <c r="G4191" s="9">
        <v>45488.448299999996</v>
      </c>
      <c r="H4191" s="9">
        <v>45488.647562037011</v>
      </c>
      <c r="I4191" s="5" t="str">
        <f>IF(VLOOKUP(B4191, 'Customer Data'!B:C,2,FALSE)='Order Data per SKU'!E4191,"","Different")</f>
        <v/>
      </c>
      <c r="J4191" s="5">
        <f>VLOOKUP(C4191,'Warehouse Data'!A:G,7,FALSE)</f>
        <v>49.99</v>
      </c>
      <c r="K4191" s="5">
        <f t="shared" si="65"/>
        <v>199.96</v>
      </c>
      <c r="L4191" s="15">
        <f>PRODUCT(VLOOKUP(C4191,'Warehouse Data'!A:H,8,FALSE),D4191)</f>
        <v>56.017711557026708</v>
      </c>
    </row>
    <row r="4192" spans="1:12" x14ac:dyDescent="0.3">
      <c r="A4192" t="s">
        <v>9653</v>
      </c>
      <c r="B4192" t="s">
        <v>7120</v>
      </c>
      <c r="C4192" t="s">
        <v>3526</v>
      </c>
      <c r="D4192" s="3">
        <v>2</v>
      </c>
      <c r="E4192" s="3" t="s">
        <v>6651</v>
      </c>
      <c r="F4192" s="9">
        <v>45488.101978703678</v>
      </c>
      <c r="G4192" s="9">
        <v>45488.454100000003</v>
      </c>
      <c r="H4192" s="9">
        <v>45488.458923148122</v>
      </c>
      <c r="I4192" s="5" t="str">
        <f>IF(VLOOKUP(B4192, 'Customer Data'!B:C,2,FALSE)='Order Data per SKU'!E4192,"","Different")</f>
        <v/>
      </c>
      <c r="J4192" s="5">
        <f>VLOOKUP(C4192,'Warehouse Data'!A:G,7,FALSE)</f>
        <v>13.99</v>
      </c>
      <c r="K4192" s="5">
        <f t="shared" si="65"/>
        <v>27.98</v>
      </c>
      <c r="L4192" s="15">
        <f>PRODUCT(VLOOKUP(C4192,'Warehouse Data'!A:H,8,FALSE),D4192)</f>
        <v>4.0028342296390589</v>
      </c>
    </row>
    <row r="4193" spans="1:12" x14ac:dyDescent="0.3">
      <c r="A4193" t="s">
        <v>9653</v>
      </c>
      <c r="B4193" t="s">
        <v>7120</v>
      </c>
      <c r="C4193" t="s">
        <v>3749</v>
      </c>
      <c r="D4193" s="3">
        <v>6</v>
      </c>
      <c r="E4193" s="3" t="s">
        <v>6651</v>
      </c>
      <c r="F4193" s="9">
        <v>45488.101978703678</v>
      </c>
      <c r="G4193" s="9">
        <v>45488.2552</v>
      </c>
      <c r="H4193" s="9">
        <v>45488.458923148122</v>
      </c>
      <c r="I4193" s="5" t="str">
        <f>IF(VLOOKUP(B4193, 'Customer Data'!B:C,2,FALSE)='Order Data per SKU'!E4193,"","Different")</f>
        <v/>
      </c>
      <c r="J4193" s="5">
        <f>VLOOKUP(C4193,'Warehouse Data'!A:G,7,FALSE)</f>
        <v>5.99</v>
      </c>
      <c r="K4193" s="5">
        <f t="shared" si="65"/>
        <v>35.94</v>
      </c>
      <c r="L4193" s="15">
        <f>PRODUCT(VLOOKUP(C4193,'Warehouse Data'!A:H,8,FALSE),D4193)</f>
        <v>6.0434015609693343</v>
      </c>
    </row>
    <row r="4194" spans="1:12" x14ac:dyDescent="0.3">
      <c r="A4194" t="s">
        <v>9653</v>
      </c>
      <c r="B4194" t="s">
        <v>7120</v>
      </c>
      <c r="C4194" t="s">
        <v>3535</v>
      </c>
      <c r="D4194" s="3">
        <v>7</v>
      </c>
      <c r="E4194" s="3" t="s">
        <v>6651</v>
      </c>
      <c r="F4194" s="9">
        <v>45488.101978703678</v>
      </c>
      <c r="G4194" s="9">
        <v>45488.1198</v>
      </c>
      <c r="H4194" s="9">
        <v>45488.458923148122</v>
      </c>
      <c r="I4194" s="5" t="str">
        <f>IF(VLOOKUP(B4194, 'Customer Data'!B:C,2,FALSE)='Order Data per SKU'!E4194,"","Different")</f>
        <v/>
      </c>
      <c r="J4194" s="5">
        <f>VLOOKUP(C4194,'Warehouse Data'!A:G,7,FALSE)</f>
        <v>99.99</v>
      </c>
      <c r="K4194" s="5">
        <f t="shared" si="65"/>
        <v>699.93</v>
      </c>
      <c r="L4194" s="15">
        <f>PRODUCT(VLOOKUP(C4194,'Warehouse Data'!A:H,8,FALSE),D4194)</f>
        <v>3.5355706881543911</v>
      </c>
    </row>
    <row r="4195" spans="1:12" x14ac:dyDescent="0.3">
      <c r="A4195" t="s">
        <v>9654</v>
      </c>
      <c r="B4195" t="s">
        <v>7013</v>
      </c>
      <c r="C4195" t="s">
        <v>4865</v>
      </c>
      <c r="D4195" s="3">
        <v>13</v>
      </c>
      <c r="E4195" s="3" t="s">
        <v>6627</v>
      </c>
      <c r="F4195" s="9">
        <v>45488.193978703675</v>
      </c>
      <c r="G4195" s="9">
        <v>45488.357199999999</v>
      </c>
      <c r="H4195" s="9">
        <v>45488.459256481452</v>
      </c>
      <c r="I4195" s="5" t="str">
        <f>IF(VLOOKUP(B4195, 'Customer Data'!B:C,2,FALSE)='Order Data per SKU'!E4195,"","Different")</f>
        <v/>
      </c>
      <c r="J4195" s="5">
        <f>VLOOKUP(C4195,'Warehouse Data'!A:G,7,FALSE)</f>
        <v>12.99</v>
      </c>
      <c r="K4195" s="5">
        <f t="shared" si="65"/>
        <v>168.87</v>
      </c>
      <c r="L4195" s="15">
        <f>PRODUCT(VLOOKUP(C4195,'Warehouse Data'!A:H,8,FALSE),D4195)</f>
        <v>6.61806270706726</v>
      </c>
    </row>
    <row r="4196" spans="1:12" x14ac:dyDescent="0.3">
      <c r="A4196" t="s">
        <v>9654</v>
      </c>
      <c r="B4196" t="s">
        <v>7013</v>
      </c>
      <c r="C4196" t="s">
        <v>3216</v>
      </c>
      <c r="D4196" s="3">
        <v>4</v>
      </c>
      <c r="E4196" s="3" t="s">
        <v>6627</v>
      </c>
      <c r="F4196" s="9">
        <v>45488.193978703675</v>
      </c>
      <c r="G4196" s="9">
        <v>45488.439700000003</v>
      </c>
      <c r="H4196" s="9">
        <v>45488.459256481452</v>
      </c>
      <c r="I4196" s="5" t="str">
        <f>IF(VLOOKUP(B4196, 'Customer Data'!B:C,2,FALSE)='Order Data per SKU'!E4196,"","Different")</f>
        <v/>
      </c>
      <c r="J4196" s="5">
        <f>VLOOKUP(C4196,'Warehouse Data'!A:G,7,FALSE)</f>
        <v>49.99</v>
      </c>
      <c r="K4196" s="5">
        <f t="shared" si="65"/>
        <v>199.96</v>
      </c>
      <c r="L4196" s="15">
        <f>PRODUCT(VLOOKUP(C4196,'Warehouse Data'!A:H,8,FALSE),D4196)</f>
        <v>1.2211181045427764</v>
      </c>
    </row>
    <row r="4197" spans="1:12" x14ac:dyDescent="0.3">
      <c r="A4197" t="s">
        <v>9655</v>
      </c>
      <c r="B4197" t="s">
        <v>7166</v>
      </c>
      <c r="C4197" t="s">
        <v>4724</v>
      </c>
      <c r="D4197" s="3">
        <v>5</v>
      </c>
      <c r="E4197" s="3" t="s">
        <v>6623</v>
      </c>
      <c r="F4197" s="9">
        <v>45488.426978703676</v>
      </c>
      <c r="G4197" s="9">
        <v>45488.728600000002</v>
      </c>
      <c r="H4197" s="9">
        <v>45489.1242009259</v>
      </c>
      <c r="I4197" s="5" t="str">
        <f>IF(VLOOKUP(B4197, 'Customer Data'!B:C,2,FALSE)='Order Data per SKU'!E4197,"","Different")</f>
        <v/>
      </c>
      <c r="J4197" s="5">
        <f>VLOOKUP(C4197,'Warehouse Data'!A:G,7,FALSE)</f>
        <v>8.99</v>
      </c>
      <c r="K4197" s="5">
        <f t="shared" si="65"/>
        <v>44.95</v>
      </c>
      <c r="L4197" s="15">
        <f>PRODUCT(VLOOKUP(C4197,'Warehouse Data'!A:H,8,FALSE),D4197)</f>
        <v>2.5218802143818859</v>
      </c>
    </row>
    <row r="4198" spans="1:12" x14ac:dyDescent="0.3">
      <c r="A4198" t="s">
        <v>9655</v>
      </c>
      <c r="B4198" t="s">
        <v>7166</v>
      </c>
      <c r="C4198" t="s">
        <v>4974</v>
      </c>
      <c r="D4198" s="3">
        <v>5</v>
      </c>
      <c r="E4198" s="3" t="s">
        <v>6623</v>
      </c>
      <c r="F4198" s="9">
        <v>45488.426978703676</v>
      </c>
      <c r="G4198" s="9">
        <v>45488.489399999999</v>
      </c>
      <c r="H4198" s="9">
        <v>45489.1242009259</v>
      </c>
      <c r="I4198" s="5" t="str">
        <f>IF(VLOOKUP(B4198, 'Customer Data'!B:C,2,FALSE)='Order Data per SKU'!E4198,"","Different")</f>
        <v/>
      </c>
      <c r="J4198" s="5">
        <f>VLOOKUP(C4198,'Warehouse Data'!A:G,7,FALSE)</f>
        <v>12.99</v>
      </c>
      <c r="K4198" s="5">
        <f t="shared" si="65"/>
        <v>64.95</v>
      </c>
      <c r="L4198" s="15">
        <f>PRODUCT(VLOOKUP(C4198,'Warehouse Data'!A:H,8,FALSE),D4198)</f>
        <v>25.0170151416023</v>
      </c>
    </row>
    <row r="4199" spans="1:12" x14ac:dyDescent="0.3">
      <c r="A4199" t="s">
        <v>9656</v>
      </c>
      <c r="B4199" t="s">
        <v>6839</v>
      </c>
      <c r="C4199" t="s">
        <v>4774</v>
      </c>
      <c r="D4199" s="3">
        <v>6</v>
      </c>
      <c r="E4199" s="3" t="s">
        <v>6640</v>
      </c>
      <c r="F4199" s="9">
        <v>45488.532978703675</v>
      </c>
      <c r="G4199" s="9">
        <v>45488.928200000002</v>
      </c>
      <c r="H4199" s="9">
        <v>45489.23089537034</v>
      </c>
      <c r="I4199" s="5" t="str">
        <f>IF(VLOOKUP(B4199, 'Customer Data'!B:C,2,FALSE)='Order Data per SKU'!E4199,"","Different")</f>
        <v>Different</v>
      </c>
      <c r="J4199" s="5">
        <f>VLOOKUP(C4199,'Warehouse Data'!A:G,7,FALSE)</f>
        <v>8.99</v>
      </c>
      <c r="K4199" s="5">
        <f t="shared" si="65"/>
        <v>53.94</v>
      </c>
      <c r="L4199" s="15">
        <f>PRODUCT(VLOOKUP(C4199,'Warehouse Data'!A:H,8,FALSE),D4199)</f>
        <v>2.427767364032853</v>
      </c>
    </row>
    <row r="4200" spans="1:12" x14ac:dyDescent="0.3">
      <c r="A4200" t="s">
        <v>9657</v>
      </c>
      <c r="B4200" t="s">
        <v>6940</v>
      </c>
      <c r="C4200" t="s">
        <v>3259</v>
      </c>
      <c r="D4200" s="3">
        <v>8</v>
      </c>
      <c r="E4200" s="3" t="s">
        <v>6656</v>
      </c>
      <c r="F4200" s="9">
        <v>45488.801978703676</v>
      </c>
      <c r="G4200" s="9">
        <v>45488.867299999998</v>
      </c>
      <c r="H4200" s="9">
        <v>45488.98253425923</v>
      </c>
      <c r="I4200" s="5" t="str">
        <f>IF(VLOOKUP(B4200, 'Customer Data'!B:C,2,FALSE)='Order Data per SKU'!E4200,"","Different")</f>
        <v/>
      </c>
      <c r="J4200" s="5">
        <f>VLOOKUP(C4200,'Warehouse Data'!A:G,7,FALSE)</f>
        <v>54.99</v>
      </c>
      <c r="K4200" s="5">
        <f t="shared" si="65"/>
        <v>439.92</v>
      </c>
      <c r="L4200" s="15">
        <f>PRODUCT(VLOOKUP(C4200,'Warehouse Data'!A:H,8,FALSE),D4200)</f>
        <v>16.001158795022658</v>
      </c>
    </row>
    <row r="4201" spans="1:12" x14ac:dyDescent="0.3">
      <c r="A4201" t="s">
        <v>9657</v>
      </c>
      <c r="B4201" t="s">
        <v>6940</v>
      </c>
      <c r="C4201" t="s">
        <v>3546</v>
      </c>
      <c r="D4201" s="3">
        <v>8</v>
      </c>
      <c r="E4201" s="3" t="s">
        <v>6656</v>
      </c>
      <c r="F4201" s="9">
        <v>45488.801978703676</v>
      </c>
      <c r="G4201" s="9">
        <v>45488.888599999998</v>
      </c>
      <c r="H4201" s="9">
        <v>45488.98253425923</v>
      </c>
      <c r="I4201" s="5" t="str">
        <f>IF(VLOOKUP(B4201, 'Customer Data'!B:C,2,FALSE)='Order Data per SKU'!E4201,"","Different")</f>
        <v/>
      </c>
      <c r="J4201" s="5">
        <f>VLOOKUP(C4201,'Warehouse Data'!A:G,7,FALSE)</f>
        <v>84.99</v>
      </c>
      <c r="K4201" s="5">
        <f t="shared" si="65"/>
        <v>679.92</v>
      </c>
      <c r="L4201" s="15">
        <f>PRODUCT(VLOOKUP(C4201,'Warehouse Data'!A:H,8,FALSE),D4201)</f>
        <v>8.0493902823999974</v>
      </c>
    </row>
    <row r="4202" spans="1:12" x14ac:dyDescent="0.3">
      <c r="A4202" t="s">
        <v>9658</v>
      </c>
      <c r="B4202" t="s">
        <v>6895</v>
      </c>
      <c r="C4202" t="s">
        <v>5969</v>
      </c>
      <c r="D4202" s="3">
        <v>1</v>
      </c>
      <c r="E4202" s="3" t="s">
        <v>6643</v>
      </c>
      <c r="F4202" s="9">
        <v>45489.178978703676</v>
      </c>
      <c r="G4202" s="9">
        <v>45489.225100000003</v>
      </c>
      <c r="H4202" s="9">
        <v>45489.647034259229</v>
      </c>
      <c r="I4202" s="5" t="str">
        <f>IF(VLOOKUP(B4202, 'Customer Data'!B:C,2,FALSE)='Order Data per SKU'!E4202,"","Different")</f>
        <v/>
      </c>
      <c r="J4202" s="5">
        <f>VLOOKUP(C4202,'Warehouse Data'!A:G,7,FALSE)</f>
        <v>39.99</v>
      </c>
      <c r="K4202" s="5">
        <f t="shared" si="65"/>
        <v>39.99</v>
      </c>
      <c r="L4202" s="15">
        <f>PRODUCT(VLOOKUP(C4202,'Warehouse Data'!A:H,8,FALSE),D4202)</f>
        <v>3.0051152372947314</v>
      </c>
    </row>
    <row r="4203" spans="1:12" x14ac:dyDescent="0.3">
      <c r="A4203" t="s">
        <v>9659</v>
      </c>
      <c r="B4203" t="s">
        <v>7026</v>
      </c>
      <c r="C4203" t="s">
        <v>5647</v>
      </c>
      <c r="D4203" s="3">
        <v>2</v>
      </c>
      <c r="E4203" s="3" t="s">
        <v>6661</v>
      </c>
      <c r="F4203" s="9">
        <v>45489.346978703674</v>
      </c>
      <c r="G4203" s="9">
        <v>45489.584900000002</v>
      </c>
      <c r="H4203" s="9">
        <v>45490.067812037007</v>
      </c>
      <c r="I4203" s="5" t="str">
        <f>IF(VLOOKUP(B4203, 'Customer Data'!B:C,2,FALSE)='Order Data per SKU'!E4203,"","Different")</f>
        <v/>
      </c>
      <c r="J4203" s="5">
        <f>VLOOKUP(C4203,'Warehouse Data'!A:G,7,FALSE)</f>
        <v>24.99</v>
      </c>
      <c r="K4203" s="5">
        <f t="shared" si="65"/>
        <v>49.98</v>
      </c>
      <c r="L4203" s="15">
        <f>PRODUCT(VLOOKUP(C4203,'Warehouse Data'!A:H,8,FALSE),D4203)</f>
        <v>0.60816238325477601</v>
      </c>
    </row>
    <row r="4204" spans="1:12" x14ac:dyDescent="0.3">
      <c r="A4204" t="s">
        <v>9659</v>
      </c>
      <c r="B4204" t="s">
        <v>7026</v>
      </c>
      <c r="C4204" t="s">
        <v>5502</v>
      </c>
      <c r="D4204" s="3">
        <v>5</v>
      </c>
      <c r="E4204" s="3" t="s">
        <v>6661</v>
      </c>
      <c r="F4204" s="9">
        <v>45489.346978703674</v>
      </c>
      <c r="G4204" s="9">
        <v>45489.352400000003</v>
      </c>
      <c r="H4204" s="9">
        <v>45490.067812037007</v>
      </c>
      <c r="I4204" s="5" t="str">
        <f>IF(VLOOKUP(B4204, 'Customer Data'!B:C,2,FALSE)='Order Data per SKU'!E4204,"","Different")</f>
        <v/>
      </c>
      <c r="J4204" s="5">
        <f>VLOOKUP(C4204,'Warehouse Data'!A:G,7,FALSE)</f>
        <v>25.99</v>
      </c>
      <c r="K4204" s="5">
        <f t="shared" si="65"/>
        <v>129.94999999999999</v>
      </c>
      <c r="L4204" s="15">
        <f>PRODUCT(VLOOKUP(C4204,'Warehouse Data'!A:H,8,FALSE),D4204)</f>
        <v>2.5322922862150605</v>
      </c>
    </row>
    <row r="4205" spans="1:12" x14ac:dyDescent="0.3">
      <c r="A4205" t="s">
        <v>9660</v>
      </c>
      <c r="B4205" t="s">
        <v>6774</v>
      </c>
      <c r="C4205" t="s">
        <v>5784</v>
      </c>
      <c r="D4205" s="3">
        <v>10</v>
      </c>
      <c r="E4205" s="3" t="s">
        <v>6653</v>
      </c>
      <c r="F4205" s="9">
        <v>45489.666978703674</v>
      </c>
      <c r="G4205" s="9">
        <v>45489.6927</v>
      </c>
      <c r="H4205" s="9">
        <v>45489.789895370341</v>
      </c>
      <c r="I4205" s="5" t="str">
        <f>IF(VLOOKUP(B4205, 'Customer Data'!B:C,2,FALSE)='Order Data per SKU'!E4205,"","Different")</f>
        <v/>
      </c>
      <c r="J4205" s="5">
        <f>VLOOKUP(C4205,'Warehouse Data'!A:G,7,FALSE)</f>
        <v>99.99</v>
      </c>
      <c r="K4205" s="5">
        <f t="shared" si="65"/>
        <v>999.9</v>
      </c>
      <c r="L4205" s="15">
        <f>PRODUCT(VLOOKUP(C4205,'Warehouse Data'!A:H,8,FALSE),D4205)</f>
        <v>250.07172022692831</v>
      </c>
    </row>
    <row r="4206" spans="1:12" x14ac:dyDescent="0.3">
      <c r="A4206" t="s">
        <v>9660</v>
      </c>
      <c r="B4206" t="s">
        <v>6774</v>
      </c>
      <c r="C4206" t="s">
        <v>3213</v>
      </c>
      <c r="D4206" s="3">
        <v>8</v>
      </c>
      <c r="E4206" s="3" t="s">
        <v>6653</v>
      </c>
      <c r="F4206" s="9">
        <v>45489.666978703674</v>
      </c>
      <c r="G4206" s="9">
        <v>45489.676800000001</v>
      </c>
      <c r="H4206" s="9">
        <v>45489.789895370341</v>
      </c>
      <c r="I4206" s="5" t="str">
        <f>IF(VLOOKUP(B4206, 'Customer Data'!B:C,2,FALSE)='Order Data per SKU'!E4206,"","Different")</f>
        <v/>
      </c>
      <c r="J4206" s="5">
        <f>VLOOKUP(C4206,'Warehouse Data'!A:G,7,FALSE)</f>
        <v>32.99</v>
      </c>
      <c r="K4206" s="5">
        <f t="shared" si="65"/>
        <v>263.92</v>
      </c>
      <c r="L4206" s="15">
        <f>PRODUCT(VLOOKUP(C4206,'Warehouse Data'!A:H,8,FALSE),D4206)</f>
        <v>4.029852912318125</v>
      </c>
    </row>
    <row r="4207" spans="1:12" x14ac:dyDescent="0.3">
      <c r="A4207" t="s">
        <v>9661</v>
      </c>
      <c r="B4207" t="s">
        <v>6826</v>
      </c>
      <c r="C4207" t="s">
        <v>3345</v>
      </c>
      <c r="D4207" s="3">
        <v>4</v>
      </c>
      <c r="E4207" s="3" t="s">
        <v>6628</v>
      </c>
      <c r="F4207" s="9">
        <v>45489.952978703674</v>
      </c>
      <c r="G4207" s="9">
        <v>45489.962200000002</v>
      </c>
      <c r="H4207" s="9">
        <v>45490.023117592566</v>
      </c>
      <c r="I4207" s="5" t="str">
        <f>IF(VLOOKUP(B4207, 'Customer Data'!B:C,2,FALSE)='Order Data per SKU'!E4207,"","Different")</f>
        <v/>
      </c>
      <c r="J4207" s="5">
        <f>VLOOKUP(C4207,'Warehouse Data'!A:G,7,FALSE)</f>
        <v>24.99</v>
      </c>
      <c r="K4207" s="5">
        <f t="shared" si="65"/>
        <v>99.96</v>
      </c>
      <c r="L4207" s="15">
        <f>PRODUCT(VLOOKUP(C4207,'Warehouse Data'!A:H,8,FALSE),D4207)</f>
        <v>0.83570929970982244</v>
      </c>
    </row>
    <row r="4208" spans="1:12" x14ac:dyDescent="0.3">
      <c r="A4208" t="s">
        <v>9661</v>
      </c>
      <c r="B4208" t="s">
        <v>6826</v>
      </c>
      <c r="C4208" t="s">
        <v>4890</v>
      </c>
      <c r="D4208" s="3">
        <v>6</v>
      </c>
      <c r="E4208" s="3" t="s">
        <v>6628</v>
      </c>
      <c r="F4208" s="9">
        <v>45489.952978703674</v>
      </c>
      <c r="G4208" s="9">
        <v>45489.991900000001</v>
      </c>
      <c r="H4208" s="9">
        <v>45490.023117592566</v>
      </c>
      <c r="I4208" s="5" t="str">
        <f>IF(VLOOKUP(B4208, 'Customer Data'!B:C,2,FALSE)='Order Data per SKU'!E4208,"","Different")</f>
        <v/>
      </c>
      <c r="J4208" s="5">
        <f>VLOOKUP(C4208,'Warehouse Data'!A:G,7,FALSE)</f>
        <v>14.99</v>
      </c>
      <c r="K4208" s="5">
        <f t="shared" si="65"/>
        <v>89.94</v>
      </c>
      <c r="L4208" s="15">
        <f>PRODUCT(VLOOKUP(C4208,'Warehouse Data'!A:H,8,FALSE),D4208)</f>
        <v>24.035329272645988</v>
      </c>
    </row>
    <row r="4209" spans="1:12" x14ac:dyDescent="0.3">
      <c r="A4209" t="s">
        <v>9662</v>
      </c>
      <c r="B4209" t="s">
        <v>6760</v>
      </c>
      <c r="C4209" t="s">
        <v>3180</v>
      </c>
      <c r="D4209" s="3">
        <v>4</v>
      </c>
      <c r="E4209" s="3" t="s">
        <v>6650</v>
      </c>
      <c r="F4209" s="9">
        <v>45490.209978703671</v>
      </c>
      <c r="G4209" s="9">
        <v>45490.384700000002</v>
      </c>
      <c r="H4209" s="9">
        <v>45491.008589814781</v>
      </c>
      <c r="I4209" s="5" t="str">
        <f>IF(VLOOKUP(B4209, 'Customer Data'!B:C,2,FALSE)='Order Data per SKU'!E4209,"","Different")</f>
        <v/>
      </c>
      <c r="J4209" s="5">
        <f>VLOOKUP(C4209,'Warehouse Data'!A:G,7,FALSE)</f>
        <v>34.99</v>
      </c>
      <c r="K4209" s="5">
        <f t="shared" si="65"/>
        <v>139.96</v>
      </c>
      <c r="L4209" s="15">
        <f>PRODUCT(VLOOKUP(C4209,'Warehouse Data'!A:H,8,FALSE),D4209)</f>
        <v>32.02651223357023</v>
      </c>
    </row>
    <row r="4210" spans="1:12" x14ac:dyDescent="0.3">
      <c r="A4210" t="s">
        <v>9662</v>
      </c>
      <c r="B4210" t="s">
        <v>6760</v>
      </c>
      <c r="C4210" t="s">
        <v>4850</v>
      </c>
      <c r="D4210" s="3">
        <v>4</v>
      </c>
      <c r="E4210" s="3" t="s">
        <v>6650</v>
      </c>
      <c r="F4210" s="9">
        <v>45490.209978703671</v>
      </c>
      <c r="G4210" s="9">
        <v>45490.8606</v>
      </c>
      <c r="H4210" s="9">
        <v>45491.008589814781</v>
      </c>
      <c r="I4210" s="5" t="str">
        <f>IF(VLOOKUP(B4210, 'Customer Data'!B:C,2,FALSE)='Order Data per SKU'!E4210,"","Different")</f>
        <v/>
      </c>
      <c r="J4210" s="5">
        <f>VLOOKUP(C4210,'Warehouse Data'!A:G,7,FALSE)</f>
        <v>4.99</v>
      </c>
      <c r="K4210" s="5">
        <f t="shared" si="65"/>
        <v>19.96</v>
      </c>
      <c r="L4210" s="15">
        <f>PRODUCT(VLOOKUP(C4210,'Warehouse Data'!A:H,8,FALSE),D4210)</f>
        <v>12.015697093544739</v>
      </c>
    </row>
    <row r="4211" spans="1:12" x14ac:dyDescent="0.3">
      <c r="A4211" t="s">
        <v>9662</v>
      </c>
      <c r="B4211" t="s">
        <v>6760</v>
      </c>
      <c r="C4211" t="s">
        <v>3125</v>
      </c>
      <c r="D4211" s="3">
        <v>5</v>
      </c>
      <c r="E4211" s="3" t="s">
        <v>6650</v>
      </c>
      <c r="F4211" s="9">
        <v>45490.209978703671</v>
      </c>
      <c r="G4211" s="9">
        <v>45490.3272</v>
      </c>
      <c r="H4211" s="9">
        <v>45491.008589814781</v>
      </c>
      <c r="I4211" s="5" t="str">
        <f>IF(VLOOKUP(B4211, 'Customer Data'!B:C,2,FALSE)='Order Data per SKU'!E4211,"","Different")</f>
        <v/>
      </c>
      <c r="J4211" s="5">
        <f>VLOOKUP(C4211,'Warehouse Data'!A:G,7,FALSE)</f>
        <v>42.99</v>
      </c>
      <c r="K4211" s="5">
        <f t="shared" si="65"/>
        <v>214.95000000000002</v>
      </c>
      <c r="L4211" s="15">
        <f>PRODUCT(VLOOKUP(C4211,'Warehouse Data'!A:H,8,FALSE),D4211)</f>
        <v>2.5223829611016741</v>
      </c>
    </row>
    <row r="4212" spans="1:12" x14ac:dyDescent="0.3">
      <c r="A4212" t="s">
        <v>9663</v>
      </c>
      <c r="B4212" t="s">
        <v>6989</v>
      </c>
      <c r="C4212" t="s">
        <v>5102</v>
      </c>
      <c r="D4212" s="3">
        <v>2</v>
      </c>
      <c r="E4212" s="3" t="s">
        <v>6623</v>
      </c>
      <c r="F4212" s="9">
        <v>45490.621978703668</v>
      </c>
      <c r="G4212" s="9">
        <v>45490.629000000001</v>
      </c>
      <c r="H4212" s="9">
        <v>45490.659478703667</v>
      </c>
      <c r="I4212" s="5" t="str">
        <f>IF(VLOOKUP(B4212, 'Customer Data'!B:C,2,FALSE)='Order Data per SKU'!E4212,"","Different")</f>
        <v/>
      </c>
      <c r="J4212" s="5">
        <f>VLOOKUP(C4212,'Warehouse Data'!A:G,7,FALSE)</f>
        <v>27.99</v>
      </c>
      <c r="K4212" s="5">
        <f t="shared" si="65"/>
        <v>55.98</v>
      </c>
      <c r="L4212" s="15">
        <f>PRODUCT(VLOOKUP(C4212,'Warehouse Data'!A:H,8,FALSE),D4212)</f>
        <v>1.0071931179251681</v>
      </c>
    </row>
    <row r="4213" spans="1:12" x14ac:dyDescent="0.3">
      <c r="A4213" t="s">
        <v>9664</v>
      </c>
      <c r="B4213" t="s">
        <v>7082</v>
      </c>
      <c r="C4213" t="s">
        <v>4817</v>
      </c>
      <c r="D4213" s="3">
        <v>6</v>
      </c>
      <c r="E4213" s="3" t="s">
        <v>6620</v>
      </c>
      <c r="F4213" s="9">
        <v>45490.985978703669</v>
      </c>
      <c r="G4213" s="9">
        <v>45491.015599999999</v>
      </c>
      <c r="H4213" s="9">
        <v>45491.507506481445</v>
      </c>
      <c r="I4213" s="5" t="str">
        <f>IF(VLOOKUP(B4213, 'Customer Data'!B:C,2,FALSE)='Order Data per SKU'!E4213,"","Different")</f>
        <v/>
      </c>
      <c r="J4213" s="5">
        <f>VLOOKUP(C4213,'Warehouse Data'!A:G,7,FALSE)</f>
        <v>14.99</v>
      </c>
      <c r="K4213" s="5">
        <f t="shared" si="65"/>
        <v>89.94</v>
      </c>
      <c r="L4213" s="15">
        <f>PRODUCT(VLOOKUP(C4213,'Warehouse Data'!A:H,8,FALSE),D4213)</f>
        <v>18.018555481332157</v>
      </c>
    </row>
    <row r="4214" spans="1:12" x14ac:dyDescent="0.3">
      <c r="A4214" t="s">
        <v>9664</v>
      </c>
      <c r="B4214" t="s">
        <v>7082</v>
      </c>
      <c r="C4214" t="s">
        <v>3399</v>
      </c>
      <c r="D4214" s="3">
        <v>11</v>
      </c>
      <c r="E4214" s="3" t="s">
        <v>6620</v>
      </c>
      <c r="F4214" s="9">
        <v>45490.985978703669</v>
      </c>
      <c r="G4214" s="9">
        <v>45491.019500000002</v>
      </c>
      <c r="H4214" s="9">
        <v>45491.507506481445</v>
      </c>
      <c r="I4214" s="5" t="str">
        <f>IF(VLOOKUP(B4214, 'Customer Data'!B:C,2,FALSE)='Order Data per SKU'!E4214,"","Different")</f>
        <v/>
      </c>
      <c r="J4214" s="5">
        <f>VLOOKUP(C4214,'Warehouse Data'!A:G,7,FALSE)</f>
        <v>14.99</v>
      </c>
      <c r="K4214" s="5">
        <f t="shared" si="65"/>
        <v>164.89000000000001</v>
      </c>
      <c r="L4214" s="15">
        <f>PRODUCT(VLOOKUP(C4214,'Warehouse Data'!A:H,8,FALSE),D4214)</f>
        <v>2.204603351352024</v>
      </c>
    </row>
    <row r="4215" spans="1:12" x14ac:dyDescent="0.3">
      <c r="A4215" t="s">
        <v>9665</v>
      </c>
      <c r="B4215" t="s">
        <v>6941</v>
      </c>
      <c r="C4215" t="s">
        <v>5127</v>
      </c>
      <c r="D4215" s="3">
        <v>5</v>
      </c>
      <c r="E4215" s="3" t="s">
        <v>6643</v>
      </c>
      <c r="F4215" s="9">
        <v>45491.250978703669</v>
      </c>
      <c r="G4215" s="9">
        <v>45491.329700000002</v>
      </c>
      <c r="H4215" s="9">
        <v>45491.779450925889</v>
      </c>
      <c r="I4215" s="5" t="str">
        <f>IF(VLOOKUP(B4215, 'Customer Data'!B:C,2,FALSE)='Order Data per SKU'!E4215,"","Different")</f>
        <v/>
      </c>
      <c r="J4215" s="5">
        <f>VLOOKUP(C4215,'Warehouse Data'!A:G,7,FALSE)</f>
        <v>15.99</v>
      </c>
      <c r="K4215" s="5">
        <f t="shared" si="65"/>
        <v>79.95</v>
      </c>
      <c r="L4215" s="15">
        <f>PRODUCT(VLOOKUP(C4215,'Warehouse Data'!A:H,8,FALSE),D4215)</f>
        <v>150.03805461036254</v>
      </c>
    </row>
    <row r="4216" spans="1:12" x14ac:dyDescent="0.3">
      <c r="A4216" t="s">
        <v>9665</v>
      </c>
      <c r="B4216" t="s">
        <v>6941</v>
      </c>
      <c r="C4216" t="s">
        <v>4066</v>
      </c>
      <c r="D4216" s="3">
        <v>4</v>
      </c>
      <c r="E4216" s="3" t="s">
        <v>6643</v>
      </c>
      <c r="F4216" s="9">
        <v>45491.250978703669</v>
      </c>
      <c r="G4216" s="9">
        <v>45491.557200000003</v>
      </c>
      <c r="H4216" s="9">
        <v>45491.779450925889</v>
      </c>
      <c r="I4216" s="5" t="str">
        <f>IF(VLOOKUP(B4216, 'Customer Data'!B:C,2,FALSE)='Order Data per SKU'!E4216,"","Different")</f>
        <v/>
      </c>
      <c r="J4216" s="5">
        <f>VLOOKUP(C4216,'Warehouse Data'!A:G,7,FALSE)</f>
        <v>49.99</v>
      </c>
      <c r="K4216" s="5">
        <f t="shared" si="65"/>
        <v>199.96</v>
      </c>
      <c r="L4216" s="15">
        <f>PRODUCT(VLOOKUP(C4216,'Warehouse Data'!A:H,8,FALSE),D4216)</f>
        <v>12.008450004156463</v>
      </c>
    </row>
    <row r="4217" spans="1:12" x14ac:dyDescent="0.3">
      <c r="A4217" t="s">
        <v>9666</v>
      </c>
      <c r="B4217" t="s">
        <v>7033</v>
      </c>
      <c r="C4217" t="s">
        <v>5416</v>
      </c>
      <c r="D4217" s="3">
        <v>4</v>
      </c>
      <c r="E4217" s="3" t="s">
        <v>6640</v>
      </c>
      <c r="F4217" s="9">
        <v>45491.377978703669</v>
      </c>
      <c r="G4217" s="9">
        <v>45491.4064</v>
      </c>
      <c r="H4217" s="9">
        <v>45491.46825648145</v>
      </c>
      <c r="I4217" s="5" t="str">
        <f>IF(VLOOKUP(B4217, 'Customer Data'!B:C,2,FALSE)='Order Data per SKU'!E4217,"","Different")</f>
        <v/>
      </c>
      <c r="J4217" s="5">
        <f>VLOOKUP(C4217,'Warehouse Data'!A:G,7,FALSE)</f>
        <v>34.99</v>
      </c>
      <c r="K4217" s="5">
        <f t="shared" si="65"/>
        <v>139.96</v>
      </c>
      <c r="L4217" s="15">
        <f>PRODUCT(VLOOKUP(C4217,'Warehouse Data'!A:H,8,FALSE),D4217)</f>
        <v>48.036147581562211</v>
      </c>
    </row>
    <row r="4218" spans="1:12" x14ac:dyDescent="0.3">
      <c r="A4218" t="s">
        <v>9667</v>
      </c>
      <c r="B4218" t="s">
        <v>6743</v>
      </c>
      <c r="C4218" t="s">
        <v>5117</v>
      </c>
      <c r="D4218" s="3">
        <v>5</v>
      </c>
      <c r="E4218" s="3" t="s">
        <v>6623</v>
      </c>
      <c r="F4218" s="9">
        <v>45491.416978703666</v>
      </c>
      <c r="G4218" s="9">
        <v>45491.910600000003</v>
      </c>
      <c r="H4218" s="9">
        <v>45491.973923148107</v>
      </c>
      <c r="I4218" s="5" t="str">
        <f>IF(VLOOKUP(B4218, 'Customer Data'!B:C,2,FALSE)='Order Data per SKU'!E4218,"","Different")</f>
        <v/>
      </c>
      <c r="J4218" s="5">
        <f>VLOOKUP(C4218,'Warehouse Data'!A:G,7,FALSE)</f>
        <v>27.99</v>
      </c>
      <c r="K4218" s="5">
        <f t="shared" si="65"/>
        <v>139.94999999999999</v>
      </c>
      <c r="L4218" s="15">
        <f>PRODUCT(VLOOKUP(C4218,'Warehouse Data'!A:H,8,FALSE),D4218)</f>
        <v>0.51551420118230129</v>
      </c>
    </row>
    <row r="4219" spans="1:12" x14ac:dyDescent="0.3">
      <c r="A4219" t="s">
        <v>9667</v>
      </c>
      <c r="B4219" t="s">
        <v>6743</v>
      </c>
      <c r="C4219" t="s">
        <v>3758</v>
      </c>
      <c r="D4219" s="3">
        <v>2</v>
      </c>
      <c r="E4219" s="3" t="s">
        <v>6623</v>
      </c>
      <c r="F4219" s="9">
        <v>45491.416978703666</v>
      </c>
      <c r="G4219" s="9">
        <v>45491.904900000001</v>
      </c>
      <c r="H4219" s="9">
        <v>45491.973923148107</v>
      </c>
      <c r="I4219" s="5" t="str">
        <f>IF(VLOOKUP(B4219, 'Customer Data'!B:C,2,FALSE)='Order Data per SKU'!E4219,"","Different")</f>
        <v/>
      </c>
      <c r="J4219" s="5">
        <f>VLOOKUP(C4219,'Warehouse Data'!A:G,7,FALSE)</f>
        <v>61.99</v>
      </c>
      <c r="K4219" s="5">
        <f t="shared" si="65"/>
        <v>123.98</v>
      </c>
      <c r="L4219" s="15">
        <f>PRODUCT(VLOOKUP(C4219,'Warehouse Data'!A:H,8,FALSE),D4219)</f>
        <v>22.009665085081512</v>
      </c>
    </row>
    <row r="4220" spans="1:12" x14ac:dyDescent="0.3">
      <c r="A4220" t="s">
        <v>9668</v>
      </c>
      <c r="B4220" t="s">
        <v>7113</v>
      </c>
      <c r="C4220" t="s">
        <v>4568</v>
      </c>
      <c r="D4220" s="3">
        <v>4</v>
      </c>
      <c r="E4220" s="3" t="s">
        <v>6631</v>
      </c>
      <c r="F4220" s="9">
        <v>45491.820978703669</v>
      </c>
      <c r="G4220" s="9">
        <v>45491.941200000001</v>
      </c>
      <c r="H4220" s="9">
        <v>45492.012645370334</v>
      </c>
      <c r="I4220" s="5" t="str">
        <f>IF(VLOOKUP(B4220, 'Customer Data'!B:C,2,FALSE)='Order Data per SKU'!E4220,"","Different")</f>
        <v/>
      </c>
      <c r="J4220" s="5">
        <f>VLOOKUP(C4220,'Warehouse Data'!A:G,7,FALSE)</f>
        <v>8.99</v>
      </c>
      <c r="K4220" s="5">
        <f t="shared" si="65"/>
        <v>35.96</v>
      </c>
      <c r="L4220" s="15">
        <f>PRODUCT(VLOOKUP(C4220,'Warehouse Data'!A:H,8,FALSE),D4220)</f>
        <v>148.01066399935456</v>
      </c>
    </row>
    <row r="4221" spans="1:12" x14ac:dyDescent="0.3">
      <c r="A4221" t="s">
        <v>9669</v>
      </c>
      <c r="B4221" t="s">
        <v>6949</v>
      </c>
      <c r="C4221" t="s">
        <v>5548</v>
      </c>
      <c r="D4221" s="3">
        <v>3</v>
      </c>
      <c r="E4221" s="3" t="s">
        <v>6639</v>
      </c>
      <c r="F4221" s="9">
        <v>45492.077978703666</v>
      </c>
      <c r="G4221" s="9">
        <v>45492.140899999999</v>
      </c>
      <c r="H4221" s="9">
        <v>45492.628673148109</v>
      </c>
      <c r="I4221" s="5" t="str">
        <f>IF(VLOOKUP(B4221, 'Customer Data'!B:C,2,FALSE)='Order Data per SKU'!E4221,"","Different")</f>
        <v/>
      </c>
      <c r="J4221" s="5">
        <f>VLOOKUP(C4221,'Warehouse Data'!A:G,7,FALSE)</f>
        <v>199.99</v>
      </c>
      <c r="K4221" s="5">
        <f t="shared" si="65"/>
        <v>599.97</v>
      </c>
      <c r="L4221" s="15">
        <f>PRODUCT(VLOOKUP(C4221,'Warehouse Data'!A:H,8,FALSE),D4221)</f>
        <v>1.5041771217609377</v>
      </c>
    </row>
    <row r="4222" spans="1:12" x14ac:dyDescent="0.3">
      <c r="A4222" t="s">
        <v>9669</v>
      </c>
      <c r="B4222" t="s">
        <v>6949</v>
      </c>
      <c r="C4222" t="s">
        <v>5108</v>
      </c>
      <c r="D4222" s="3">
        <v>5</v>
      </c>
      <c r="E4222" s="3" t="s">
        <v>6639</v>
      </c>
      <c r="F4222" s="9">
        <v>45492.077978703666</v>
      </c>
      <c r="G4222" s="9">
        <v>45492.286699999997</v>
      </c>
      <c r="H4222" s="9">
        <v>45492.628673148109</v>
      </c>
      <c r="I4222" s="5" t="str">
        <f>IF(VLOOKUP(B4222, 'Customer Data'!B:C,2,FALSE)='Order Data per SKU'!E4222,"","Different")</f>
        <v/>
      </c>
      <c r="J4222" s="5">
        <f>VLOOKUP(C4222,'Warehouse Data'!A:G,7,FALSE)</f>
        <v>16.989999999999998</v>
      </c>
      <c r="K4222" s="5">
        <f t="shared" si="65"/>
        <v>84.949999999999989</v>
      </c>
      <c r="L4222" s="15">
        <f>PRODUCT(VLOOKUP(C4222,'Warehouse Data'!A:H,8,FALSE),D4222)</f>
        <v>0.534172792129054</v>
      </c>
    </row>
    <row r="4223" spans="1:12" x14ac:dyDescent="0.3">
      <c r="A4223" t="s">
        <v>9670</v>
      </c>
      <c r="B4223" t="s">
        <v>6861</v>
      </c>
      <c r="C4223" t="s">
        <v>3209</v>
      </c>
      <c r="D4223" s="3">
        <v>3</v>
      </c>
      <c r="E4223" s="3" t="s">
        <v>6623</v>
      </c>
      <c r="F4223" s="9">
        <v>45492.286978703669</v>
      </c>
      <c r="G4223" s="9">
        <v>45492.349800000004</v>
      </c>
      <c r="H4223" s="9">
        <v>45492.615450925892</v>
      </c>
      <c r="I4223" s="5" t="str">
        <f>IF(VLOOKUP(B4223, 'Customer Data'!B:C,2,FALSE)='Order Data per SKU'!E4223,"","Different")</f>
        <v/>
      </c>
      <c r="J4223" s="5">
        <f>VLOOKUP(C4223,'Warehouse Data'!A:G,7,FALSE)</f>
        <v>82.99</v>
      </c>
      <c r="K4223" s="5">
        <f t="shared" si="65"/>
        <v>248.96999999999997</v>
      </c>
      <c r="L4223" s="15">
        <f>PRODUCT(VLOOKUP(C4223,'Warehouse Data'!A:H,8,FALSE),D4223)</f>
        <v>3.6102697638079513</v>
      </c>
    </row>
    <row r="4224" spans="1:12" x14ac:dyDescent="0.3">
      <c r="A4224" t="s">
        <v>9670</v>
      </c>
      <c r="B4224" t="s">
        <v>6861</v>
      </c>
      <c r="C4224" t="s">
        <v>5108</v>
      </c>
      <c r="D4224" s="3">
        <v>5</v>
      </c>
      <c r="E4224" s="3" t="s">
        <v>6623</v>
      </c>
      <c r="F4224" s="9">
        <v>45492.286978703669</v>
      </c>
      <c r="G4224" s="9">
        <v>45492.494500000001</v>
      </c>
      <c r="H4224" s="9">
        <v>45492.615450925892</v>
      </c>
      <c r="I4224" s="5" t="str">
        <f>IF(VLOOKUP(B4224, 'Customer Data'!B:C,2,FALSE)='Order Data per SKU'!E4224,"","Different")</f>
        <v/>
      </c>
      <c r="J4224" s="5">
        <f>VLOOKUP(C4224,'Warehouse Data'!A:G,7,FALSE)</f>
        <v>16.989999999999998</v>
      </c>
      <c r="K4224" s="5">
        <f t="shared" si="65"/>
        <v>84.949999999999989</v>
      </c>
      <c r="L4224" s="15">
        <f>PRODUCT(VLOOKUP(C4224,'Warehouse Data'!A:H,8,FALSE),D4224)</f>
        <v>0.534172792129054</v>
      </c>
    </row>
    <row r="4225" spans="1:12" x14ac:dyDescent="0.3">
      <c r="A4225" t="s">
        <v>9671</v>
      </c>
      <c r="B4225" t="s">
        <v>7241</v>
      </c>
      <c r="C4225" t="s">
        <v>3548</v>
      </c>
      <c r="D4225" s="3">
        <v>6</v>
      </c>
      <c r="E4225" s="3" t="s">
        <v>6650</v>
      </c>
      <c r="F4225" s="9">
        <v>45492.554978703665</v>
      </c>
      <c r="G4225" s="9">
        <v>45492.780899999998</v>
      </c>
      <c r="H4225" s="9">
        <v>45492.844562036997</v>
      </c>
      <c r="I4225" s="5" t="str">
        <f>IF(VLOOKUP(B4225, 'Customer Data'!B:C,2,FALSE)='Order Data per SKU'!E4225,"","Different")</f>
        <v/>
      </c>
      <c r="J4225" s="5">
        <f>VLOOKUP(C4225,'Warehouse Data'!A:G,7,FALSE)</f>
        <v>15.99</v>
      </c>
      <c r="K4225" s="5">
        <f t="shared" si="65"/>
        <v>95.94</v>
      </c>
      <c r="L4225" s="15">
        <f>PRODUCT(VLOOKUP(C4225,'Warehouse Data'!A:H,8,FALSE),D4225)</f>
        <v>30.033177983396193</v>
      </c>
    </row>
    <row r="4226" spans="1:12" x14ac:dyDescent="0.3">
      <c r="A4226" t="s">
        <v>9671</v>
      </c>
      <c r="B4226" t="s">
        <v>7241</v>
      </c>
      <c r="C4226" t="s">
        <v>3148</v>
      </c>
      <c r="D4226" s="3">
        <v>3</v>
      </c>
      <c r="E4226" s="3" t="s">
        <v>6650</v>
      </c>
      <c r="F4226" s="9">
        <v>45492.554978703665</v>
      </c>
      <c r="G4226" s="9">
        <v>45492.787499999999</v>
      </c>
      <c r="H4226" s="9">
        <v>45492.844562036997</v>
      </c>
      <c r="I4226" s="5" t="str">
        <f>IF(VLOOKUP(B4226, 'Customer Data'!B:C,2,FALSE)='Order Data per SKU'!E4226,"","Different")</f>
        <v/>
      </c>
      <c r="J4226" s="5">
        <f>VLOOKUP(C4226,'Warehouse Data'!A:G,7,FALSE)</f>
        <v>25.99</v>
      </c>
      <c r="K4226" s="5">
        <f t="shared" si="65"/>
        <v>77.97</v>
      </c>
      <c r="L4226" s="15">
        <f>PRODUCT(VLOOKUP(C4226,'Warehouse Data'!A:H,8,FALSE),D4226)</f>
        <v>15.019425937881959</v>
      </c>
    </row>
    <row r="4227" spans="1:12" x14ac:dyDescent="0.3">
      <c r="A4227" t="s">
        <v>9672</v>
      </c>
      <c r="B4227" t="s">
        <v>7032</v>
      </c>
      <c r="C4227" t="s">
        <v>3699</v>
      </c>
      <c r="D4227" s="3">
        <v>7</v>
      </c>
      <c r="E4227" s="3" t="s">
        <v>6663</v>
      </c>
      <c r="F4227" s="9">
        <v>45492.627978703662</v>
      </c>
      <c r="G4227" s="9">
        <v>45492.866199999997</v>
      </c>
      <c r="H4227" s="9">
        <v>45493.227284259221</v>
      </c>
      <c r="I4227" s="5" t="str">
        <f>IF(VLOOKUP(B4227, 'Customer Data'!B:C,2,FALSE)='Order Data per SKU'!E4227,"","Different")</f>
        <v/>
      </c>
      <c r="J4227" s="5">
        <f>VLOOKUP(C4227,'Warehouse Data'!A:G,7,FALSE)</f>
        <v>19.989999999999998</v>
      </c>
      <c r="K4227" s="5">
        <f t="shared" si="65"/>
        <v>139.92999999999998</v>
      </c>
      <c r="L4227" s="15">
        <f>PRODUCT(VLOOKUP(C4227,'Warehouse Data'!A:H,8,FALSE),D4227)</f>
        <v>0.73456065335626752</v>
      </c>
    </row>
    <row r="4228" spans="1:12" x14ac:dyDescent="0.3">
      <c r="A4228" t="s">
        <v>9673</v>
      </c>
      <c r="B4228" t="s">
        <v>6775</v>
      </c>
      <c r="C4228" t="s">
        <v>5765</v>
      </c>
      <c r="D4228" s="3">
        <v>3</v>
      </c>
      <c r="E4228" s="3" t="s">
        <v>6623</v>
      </c>
      <c r="F4228" s="9">
        <v>45492.630978703659</v>
      </c>
      <c r="G4228" s="9">
        <v>45492.732499999998</v>
      </c>
      <c r="H4228" s="9">
        <v>45493.020562036989</v>
      </c>
      <c r="I4228" s="5" t="str">
        <f>IF(VLOOKUP(B4228, 'Customer Data'!B:C,2,FALSE)='Order Data per SKU'!E4228,"","Different")</f>
        <v/>
      </c>
      <c r="J4228" s="5">
        <f>VLOOKUP(C4228,'Warehouse Data'!A:G,7,FALSE)</f>
        <v>199.99</v>
      </c>
      <c r="K4228" s="5">
        <f t="shared" ref="K4228:K4291" si="66">J4228*D4228</f>
        <v>599.97</v>
      </c>
      <c r="L4228" s="15">
        <f>PRODUCT(VLOOKUP(C4228,'Warehouse Data'!A:H,8,FALSE),D4228)</f>
        <v>4.5002523912988828</v>
      </c>
    </row>
    <row r="4229" spans="1:12" x14ac:dyDescent="0.3">
      <c r="A4229" t="s">
        <v>9674</v>
      </c>
      <c r="B4229" t="s">
        <v>7105</v>
      </c>
      <c r="C4229" t="s">
        <v>3123</v>
      </c>
      <c r="D4229" s="3">
        <v>5</v>
      </c>
      <c r="E4229" s="3" t="s">
        <v>6628</v>
      </c>
      <c r="F4229" s="9">
        <v>45492.857978703658</v>
      </c>
      <c r="G4229" s="9">
        <v>45493.532099999997</v>
      </c>
      <c r="H4229" s="9">
        <v>45493.737145370324</v>
      </c>
      <c r="I4229" s="5" t="str">
        <f>IF(VLOOKUP(B4229, 'Customer Data'!B:C,2,FALSE)='Order Data per SKU'!E4229,"","Different")</f>
        <v/>
      </c>
      <c r="J4229" s="5">
        <f>VLOOKUP(C4229,'Warehouse Data'!A:G,7,FALSE)</f>
        <v>12.99</v>
      </c>
      <c r="K4229" s="5">
        <f t="shared" si="66"/>
        <v>64.95</v>
      </c>
      <c r="L4229" s="15">
        <f>PRODUCT(VLOOKUP(C4229,'Warehouse Data'!A:H,8,FALSE),D4229)</f>
        <v>40.04175833257176</v>
      </c>
    </row>
    <row r="4230" spans="1:12" x14ac:dyDescent="0.3">
      <c r="A4230" t="s">
        <v>9675</v>
      </c>
      <c r="B4230" t="s">
        <v>6994</v>
      </c>
      <c r="C4230" t="s">
        <v>4897</v>
      </c>
      <c r="D4230" s="3">
        <v>2</v>
      </c>
      <c r="E4230" s="3" t="s">
        <v>6623</v>
      </c>
      <c r="F4230" s="9">
        <v>45493.213978703658</v>
      </c>
      <c r="G4230" s="9">
        <v>45494.066200000001</v>
      </c>
      <c r="H4230" s="9">
        <v>45494.116756481439</v>
      </c>
      <c r="I4230" s="5" t="str">
        <f>IF(VLOOKUP(B4230, 'Customer Data'!B:C,2,FALSE)='Order Data per SKU'!E4230,"","Different")</f>
        <v/>
      </c>
      <c r="J4230" s="5">
        <f>VLOOKUP(C4230,'Warehouse Data'!A:G,7,FALSE)</f>
        <v>10.99</v>
      </c>
      <c r="K4230" s="5">
        <f t="shared" si="66"/>
        <v>21.98</v>
      </c>
      <c r="L4230" s="15">
        <f>PRODUCT(VLOOKUP(C4230,'Warehouse Data'!A:H,8,FALSE),D4230)</f>
        <v>40.01745354781152</v>
      </c>
    </row>
    <row r="4231" spans="1:12" x14ac:dyDescent="0.3">
      <c r="A4231" t="s">
        <v>9675</v>
      </c>
      <c r="B4231" t="s">
        <v>6994</v>
      </c>
      <c r="C4231" t="s">
        <v>5585</v>
      </c>
      <c r="D4231" s="3">
        <v>7</v>
      </c>
      <c r="E4231" s="3" t="s">
        <v>6623</v>
      </c>
      <c r="F4231" s="9">
        <v>45493.213978703658</v>
      </c>
      <c r="G4231" s="9">
        <v>45493.417000000001</v>
      </c>
      <c r="H4231" s="9">
        <v>45494.116756481439</v>
      </c>
      <c r="I4231" s="5" t="str">
        <f>IF(VLOOKUP(B4231, 'Customer Data'!B:C,2,FALSE)='Order Data per SKU'!E4231,"","Different")</f>
        <v/>
      </c>
      <c r="J4231" s="5">
        <f>VLOOKUP(C4231,'Warehouse Data'!A:G,7,FALSE)</f>
        <v>149.99</v>
      </c>
      <c r="K4231" s="5">
        <f t="shared" si="66"/>
        <v>1049.93</v>
      </c>
      <c r="L4231" s="15">
        <f>PRODUCT(VLOOKUP(C4231,'Warehouse Data'!A:H,8,FALSE),D4231)</f>
        <v>7.0394043546870915</v>
      </c>
    </row>
    <row r="4232" spans="1:12" x14ac:dyDescent="0.3">
      <c r="A4232" t="s">
        <v>9676</v>
      </c>
      <c r="B4232" t="s">
        <v>6858</v>
      </c>
      <c r="C4232" t="s">
        <v>5468</v>
      </c>
      <c r="D4232" s="3">
        <v>8</v>
      </c>
      <c r="E4232" s="3" t="s">
        <v>6627</v>
      </c>
      <c r="F4232" s="9">
        <v>45493.513978703661</v>
      </c>
      <c r="G4232" s="9">
        <v>45493.569199999998</v>
      </c>
      <c r="H4232" s="9">
        <v>45493.605645370328</v>
      </c>
      <c r="I4232" s="5" t="str">
        <f>IF(VLOOKUP(B4232, 'Customer Data'!B:C,2,FALSE)='Order Data per SKU'!E4232,"","Different")</f>
        <v/>
      </c>
      <c r="J4232" s="5">
        <f>VLOOKUP(C4232,'Warehouse Data'!A:G,7,FALSE)</f>
        <v>29.99</v>
      </c>
      <c r="K4232" s="5">
        <f t="shared" si="66"/>
        <v>239.92</v>
      </c>
      <c r="L4232" s="15">
        <f>PRODUCT(VLOOKUP(C4232,'Warehouse Data'!A:H,8,FALSE),D4232)</f>
        <v>8.0062725334660669</v>
      </c>
    </row>
    <row r="4233" spans="1:12" x14ac:dyDescent="0.3">
      <c r="A4233" t="s">
        <v>9677</v>
      </c>
      <c r="B4233" t="s">
        <v>6933</v>
      </c>
      <c r="C4233" t="s">
        <v>4872</v>
      </c>
      <c r="D4233" s="3">
        <v>2</v>
      </c>
      <c r="E4233" s="3" t="s">
        <v>6634</v>
      </c>
      <c r="F4233" s="9">
        <v>45493.560978703659</v>
      </c>
      <c r="G4233" s="9">
        <v>45494.126700000001</v>
      </c>
      <c r="H4233" s="9">
        <v>45494.148478703661</v>
      </c>
      <c r="I4233" s="5" t="str">
        <f>IF(VLOOKUP(B4233, 'Customer Data'!B:C,2,FALSE)='Order Data per SKU'!E4233,"","Different")</f>
        <v/>
      </c>
      <c r="J4233" s="5">
        <f>VLOOKUP(C4233,'Warehouse Data'!A:G,7,FALSE)</f>
        <v>4.99</v>
      </c>
      <c r="K4233" s="5">
        <f t="shared" si="66"/>
        <v>9.98</v>
      </c>
      <c r="L4233" s="15">
        <f>PRODUCT(VLOOKUP(C4233,'Warehouse Data'!A:H,8,FALSE),D4233)</f>
        <v>1.0088169569808279</v>
      </c>
    </row>
    <row r="4234" spans="1:12" x14ac:dyDescent="0.3">
      <c r="A4234" t="s">
        <v>9677</v>
      </c>
      <c r="B4234" t="s">
        <v>6933</v>
      </c>
      <c r="C4234" t="s">
        <v>4648</v>
      </c>
      <c r="D4234" s="3">
        <v>4</v>
      </c>
      <c r="E4234" s="3" t="s">
        <v>6634</v>
      </c>
      <c r="F4234" s="9">
        <v>45493.560978703659</v>
      </c>
      <c r="G4234" s="9">
        <v>45494.098299999998</v>
      </c>
      <c r="H4234" s="9">
        <v>45494.148478703661</v>
      </c>
      <c r="I4234" s="5" t="str">
        <f>IF(VLOOKUP(B4234, 'Customer Data'!B:C,2,FALSE)='Order Data per SKU'!E4234,"","Different")</f>
        <v/>
      </c>
      <c r="J4234" s="5">
        <f>VLOOKUP(C4234,'Warehouse Data'!A:G,7,FALSE)</f>
        <v>12.99</v>
      </c>
      <c r="K4234" s="5">
        <f t="shared" si="66"/>
        <v>51.96</v>
      </c>
      <c r="L4234" s="15">
        <f>PRODUCT(VLOOKUP(C4234,'Warehouse Data'!A:H,8,FALSE),D4234)</f>
        <v>80.02900678594979</v>
      </c>
    </row>
    <row r="4235" spans="1:12" x14ac:dyDescent="0.3">
      <c r="A4235" t="s">
        <v>9678</v>
      </c>
      <c r="B4235" t="s">
        <v>6783</v>
      </c>
      <c r="C4235" t="s">
        <v>5647</v>
      </c>
      <c r="D4235" s="3">
        <v>9</v>
      </c>
      <c r="E4235" s="3" t="s">
        <v>6655</v>
      </c>
      <c r="F4235" s="9">
        <v>45493.961978703657</v>
      </c>
      <c r="G4235" s="9">
        <v>45494.201099999998</v>
      </c>
      <c r="H4235" s="9">
        <v>45494.738367592545</v>
      </c>
      <c r="I4235" s="5" t="str">
        <f>IF(VLOOKUP(B4235, 'Customer Data'!B:C,2,FALSE)='Order Data per SKU'!E4235,"","Different")</f>
        <v/>
      </c>
      <c r="J4235" s="5">
        <f>VLOOKUP(C4235,'Warehouse Data'!A:G,7,FALSE)</f>
        <v>24.99</v>
      </c>
      <c r="K4235" s="5">
        <f t="shared" si="66"/>
        <v>224.91</v>
      </c>
      <c r="L4235" s="15">
        <f>PRODUCT(VLOOKUP(C4235,'Warehouse Data'!A:H,8,FALSE),D4235)</f>
        <v>2.7367307246464918</v>
      </c>
    </row>
    <row r="4236" spans="1:12" x14ac:dyDescent="0.3">
      <c r="A4236" t="s">
        <v>9678</v>
      </c>
      <c r="B4236" t="s">
        <v>6783</v>
      </c>
      <c r="C4236" t="s">
        <v>5073</v>
      </c>
      <c r="D4236" s="3">
        <v>7</v>
      </c>
      <c r="E4236" s="3" t="s">
        <v>6655</v>
      </c>
      <c r="F4236" s="9">
        <v>45493.961978703657</v>
      </c>
      <c r="G4236" s="9">
        <v>45494.459499999997</v>
      </c>
      <c r="H4236" s="9">
        <v>45494.738367592545</v>
      </c>
      <c r="I4236" s="5" t="str">
        <f>IF(VLOOKUP(B4236, 'Customer Data'!B:C,2,FALSE)='Order Data per SKU'!E4236,"","Different")</f>
        <v/>
      </c>
      <c r="J4236" s="5">
        <f>VLOOKUP(C4236,'Warehouse Data'!A:G,7,FALSE)</f>
        <v>18.989999999999998</v>
      </c>
      <c r="K4236" s="5">
        <f t="shared" si="66"/>
        <v>132.92999999999998</v>
      </c>
      <c r="L4236" s="15">
        <f>PRODUCT(VLOOKUP(C4236,'Warehouse Data'!A:H,8,FALSE),D4236)</f>
        <v>7.0333615456217284</v>
      </c>
    </row>
    <row r="4237" spans="1:12" x14ac:dyDescent="0.3">
      <c r="A4237" t="s">
        <v>9679</v>
      </c>
      <c r="B4237" t="s">
        <v>6775</v>
      </c>
      <c r="C4237" t="s">
        <v>4248</v>
      </c>
      <c r="D4237" s="3">
        <v>8</v>
      </c>
      <c r="E4237" s="3" t="s">
        <v>6623</v>
      </c>
      <c r="F4237" s="9">
        <v>45494.40197870366</v>
      </c>
      <c r="G4237" s="9">
        <v>45494.841200000003</v>
      </c>
      <c r="H4237" s="9">
        <v>45495.166562036989</v>
      </c>
      <c r="I4237" s="5" t="str">
        <f>IF(VLOOKUP(B4237, 'Customer Data'!B:C,2,FALSE)='Order Data per SKU'!E4237,"","Different")</f>
        <v/>
      </c>
      <c r="J4237" s="5">
        <f>VLOOKUP(C4237,'Warehouse Data'!A:G,7,FALSE)</f>
        <v>19.989999999999998</v>
      </c>
      <c r="K4237" s="5">
        <f t="shared" si="66"/>
        <v>159.91999999999999</v>
      </c>
      <c r="L4237" s="15">
        <f>PRODUCT(VLOOKUP(C4237,'Warehouse Data'!A:H,8,FALSE),D4237)</f>
        <v>16.055696852779583</v>
      </c>
    </row>
    <row r="4238" spans="1:12" x14ac:dyDescent="0.3">
      <c r="A4238" t="s">
        <v>9679</v>
      </c>
      <c r="B4238" t="s">
        <v>6775</v>
      </c>
      <c r="C4238" t="s">
        <v>3388</v>
      </c>
      <c r="D4238" s="3">
        <v>5</v>
      </c>
      <c r="E4238" s="3" t="s">
        <v>6623</v>
      </c>
      <c r="F4238" s="9">
        <v>45494.40197870366</v>
      </c>
      <c r="G4238" s="9">
        <v>45494.641199999998</v>
      </c>
      <c r="H4238" s="9">
        <v>45495.166562036989</v>
      </c>
      <c r="I4238" s="5" t="str">
        <f>IF(VLOOKUP(B4238, 'Customer Data'!B:C,2,FALSE)='Order Data per SKU'!E4238,"","Different")</f>
        <v/>
      </c>
      <c r="J4238" s="5">
        <f>VLOOKUP(C4238,'Warehouse Data'!A:G,7,FALSE)</f>
        <v>22.99</v>
      </c>
      <c r="K4238" s="5">
        <f t="shared" si="66"/>
        <v>114.94999999999999</v>
      </c>
      <c r="L4238" s="15">
        <f>PRODUCT(VLOOKUP(C4238,'Warehouse Data'!A:H,8,FALSE),D4238)</f>
        <v>2.5327011891674811</v>
      </c>
    </row>
    <row r="4239" spans="1:12" x14ac:dyDescent="0.3">
      <c r="A4239" t="s">
        <v>9680</v>
      </c>
      <c r="B4239" t="s">
        <v>6952</v>
      </c>
      <c r="C4239" t="s">
        <v>4509</v>
      </c>
      <c r="D4239" s="3">
        <v>10</v>
      </c>
      <c r="E4239" s="3" t="s">
        <v>6656</v>
      </c>
      <c r="F4239" s="9">
        <v>45494.608978703662</v>
      </c>
      <c r="G4239" s="9">
        <v>45494.732900000003</v>
      </c>
      <c r="H4239" s="9">
        <v>45494.875645370332</v>
      </c>
      <c r="I4239" s="5" t="str">
        <f>IF(VLOOKUP(B4239, 'Customer Data'!B:C,2,FALSE)='Order Data per SKU'!E4239,"","Different")</f>
        <v/>
      </c>
      <c r="J4239" s="5">
        <f>VLOOKUP(C4239,'Warehouse Data'!A:G,7,FALSE)</f>
        <v>24.99</v>
      </c>
      <c r="K4239" s="5">
        <f t="shared" si="66"/>
        <v>249.89999999999998</v>
      </c>
      <c r="L4239" s="15">
        <f>PRODUCT(VLOOKUP(C4239,'Warehouse Data'!A:H,8,FALSE),D4239)</f>
        <v>5.0208709370369249</v>
      </c>
    </row>
    <row r="4240" spans="1:12" x14ac:dyDescent="0.3">
      <c r="A4240" t="s">
        <v>9680</v>
      </c>
      <c r="B4240" t="s">
        <v>6952</v>
      </c>
      <c r="C4240" t="s">
        <v>5428</v>
      </c>
      <c r="D4240" s="3">
        <v>7</v>
      </c>
      <c r="E4240" s="3" t="s">
        <v>6656</v>
      </c>
      <c r="F4240" s="9">
        <v>45494.608978703662</v>
      </c>
      <c r="G4240" s="9">
        <v>45494.832300000002</v>
      </c>
      <c r="H4240" s="9">
        <v>45494.875645370332</v>
      </c>
      <c r="I4240" s="5" t="str">
        <f>IF(VLOOKUP(B4240, 'Customer Data'!B:C,2,FALSE)='Order Data per SKU'!E4240,"","Different")</f>
        <v/>
      </c>
      <c r="J4240" s="5">
        <f>VLOOKUP(C4240,'Warehouse Data'!A:G,7,FALSE)</f>
        <v>29.99</v>
      </c>
      <c r="K4240" s="5">
        <f t="shared" si="66"/>
        <v>209.92999999999998</v>
      </c>
      <c r="L4240" s="15">
        <f>PRODUCT(VLOOKUP(C4240,'Warehouse Data'!A:H,8,FALSE),D4240)</f>
        <v>2.1637950040546627</v>
      </c>
    </row>
    <row r="4241" spans="1:12" x14ac:dyDescent="0.3">
      <c r="A4241" t="s">
        <v>9680</v>
      </c>
      <c r="B4241" t="s">
        <v>6952</v>
      </c>
      <c r="C4241" t="s">
        <v>4102</v>
      </c>
      <c r="D4241" s="3">
        <v>7</v>
      </c>
      <c r="E4241" s="3" t="s">
        <v>6656</v>
      </c>
      <c r="F4241" s="9">
        <v>45494.608978703662</v>
      </c>
      <c r="G4241" s="9">
        <v>45494.783100000001</v>
      </c>
      <c r="H4241" s="9">
        <v>45494.875645370332</v>
      </c>
      <c r="I4241" s="5" t="str">
        <f>IF(VLOOKUP(B4241, 'Customer Data'!B:C,2,FALSE)='Order Data per SKU'!E4241,"","Different")</f>
        <v/>
      </c>
      <c r="J4241" s="5">
        <f>VLOOKUP(C4241,'Warehouse Data'!A:G,7,FALSE)</f>
        <v>89.99</v>
      </c>
      <c r="K4241" s="5">
        <f t="shared" si="66"/>
        <v>629.92999999999995</v>
      </c>
      <c r="L4241" s="15">
        <f>PRODUCT(VLOOKUP(C4241,'Warehouse Data'!A:H,8,FALSE),D4241)</f>
        <v>35.017298103702686</v>
      </c>
    </row>
    <row r="4242" spans="1:12" x14ac:dyDescent="0.3">
      <c r="A4242" t="s">
        <v>9681</v>
      </c>
      <c r="B4242" t="s">
        <v>6882</v>
      </c>
      <c r="C4242" t="s">
        <v>4382</v>
      </c>
      <c r="D4242" s="3">
        <v>5</v>
      </c>
      <c r="E4242" s="3" t="s">
        <v>6664</v>
      </c>
      <c r="F4242" s="9">
        <v>45494.823978703658</v>
      </c>
      <c r="G4242" s="9">
        <v>45495.3128</v>
      </c>
      <c r="H4242" s="9">
        <v>45495.336478703655</v>
      </c>
      <c r="I4242" s="5" t="str">
        <f>IF(VLOOKUP(B4242, 'Customer Data'!B:C,2,FALSE)='Order Data per SKU'!E4242,"","Different")</f>
        <v>Different</v>
      </c>
      <c r="J4242" s="5">
        <f>VLOOKUP(C4242,'Warehouse Data'!A:G,7,FALSE)</f>
        <v>34.99</v>
      </c>
      <c r="K4242" s="5">
        <f t="shared" si="66"/>
        <v>174.95000000000002</v>
      </c>
      <c r="L4242" s="15">
        <f>PRODUCT(VLOOKUP(C4242,'Warehouse Data'!A:H,8,FALSE),D4242)</f>
        <v>0.54440361039523977</v>
      </c>
    </row>
    <row r="4243" spans="1:12" x14ac:dyDescent="0.3">
      <c r="A4243" t="s">
        <v>9682</v>
      </c>
      <c r="B4243" t="s">
        <v>7121</v>
      </c>
      <c r="C4243" t="s">
        <v>3006</v>
      </c>
      <c r="D4243" s="3">
        <v>2</v>
      </c>
      <c r="E4243" s="3" t="s">
        <v>6623</v>
      </c>
      <c r="F4243" s="9">
        <v>45495.01197870366</v>
      </c>
      <c r="G4243" s="9">
        <v>45495.012999999999</v>
      </c>
      <c r="H4243" s="9">
        <v>45495.050867592552</v>
      </c>
      <c r="I4243" s="5" t="str">
        <f>IF(VLOOKUP(B4243, 'Customer Data'!B:C,2,FALSE)='Order Data per SKU'!E4243,"","Different")</f>
        <v>Different</v>
      </c>
      <c r="J4243" s="5">
        <f>VLOOKUP(C4243,'Warehouse Data'!A:G,7,FALSE)</f>
        <v>42.99</v>
      </c>
      <c r="K4243" s="5">
        <f t="shared" si="66"/>
        <v>85.98</v>
      </c>
      <c r="L4243" s="15">
        <f>PRODUCT(VLOOKUP(C4243,'Warehouse Data'!A:H,8,FALSE),D4243)</f>
        <v>1.009983436007029</v>
      </c>
    </row>
    <row r="4244" spans="1:12" x14ac:dyDescent="0.3">
      <c r="A4244" t="s">
        <v>9682</v>
      </c>
      <c r="B4244" t="s">
        <v>7121</v>
      </c>
      <c r="C4244" t="s">
        <v>4501</v>
      </c>
      <c r="D4244" s="3">
        <v>4</v>
      </c>
      <c r="E4244" s="3" t="s">
        <v>6623</v>
      </c>
      <c r="F4244" s="9">
        <v>45495.01197870366</v>
      </c>
      <c r="G4244" s="9">
        <v>45495.0291</v>
      </c>
      <c r="H4244" s="9">
        <v>45495.050867592552</v>
      </c>
      <c r="I4244" s="5" t="str">
        <f>IF(VLOOKUP(B4244, 'Customer Data'!B:C,2,FALSE)='Order Data per SKU'!E4244,"","Different")</f>
        <v>Different</v>
      </c>
      <c r="J4244" s="5">
        <f>VLOOKUP(C4244,'Warehouse Data'!A:G,7,FALSE)</f>
        <v>9.99</v>
      </c>
      <c r="K4244" s="5">
        <f t="shared" si="66"/>
        <v>39.96</v>
      </c>
      <c r="L4244" s="15">
        <f>PRODUCT(VLOOKUP(C4244,'Warehouse Data'!A:H,8,FALSE),D4244)</f>
        <v>2.0389235286989202</v>
      </c>
    </row>
    <row r="4245" spans="1:12" x14ac:dyDescent="0.3">
      <c r="A4245" t="s">
        <v>9683</v>
      </c>
      <c r="B4245" t="s">
        <v>6988</v>
      </c>
      <c r="C4245" t="s">
        <v>3623</v>
      </c>
      <c r="D4245" s="3">
        <v>2</v>
      </c>
      <c r="E4245" s="3" t="s">
        <v>6623</v>
      </c>
      <c r="F4245" s="9">
        <v>45495.358978703662</v>
      </c>
      <c r="G4245" s="9">
        <v>45495.408799999997</v>
      </c>
      <c r="H4245" s="9">
        <v>45495.453423148108</v>
      </c>
      <c r="I4245" s="5" t="str">
        <f>IF(VLOOKUP(B4245, 'Customer Data'!B:C,2,FALSE)='Order Data per SKU'!E4245,"","Different")</f>
        <v/>
      </c>
      <c r="J4245" s="5">
        <f>VLOOKUP(C4245,'Warehouse Data'!A:G,7,FALSE)</f>
        <v>64.989999999999995</v>
      </c>
      <c r="K4245" s="5">
        <f t="shared" si="66"/>
        <v>129.97999999999999</v>
      </c>
      <c r="L4245" s="15">
        <f>PRODUCT(VLOOKUP(C4245,'Warehouse Data'!A:H,8,FALSE),D4245)</f>
        <v>84.014307514492629</v>
      </c>
    </row>
    <row r="4246" spans="1:12" x14ac:dyDescent="0.3">
      <c r="A4246" t="s">
        <v>9684</v>
      </c>
      <c r="B4246" t="s">
        <v>7183</v>
      </c>
      <c r="C4246" t="s">
        <v>4169</v>
      </c>
      <c r="D4246" s="3">
        <v>3</v>
      </c>
      <c r="E4246" s="3" t="s">
        <v>6650</v>
      </c>
      <c r="F4246" s="9">
        <v>45495.750978703662</v>
      </c>
      <c r="G4246" s="9">
        <v>45495.8024</v>
      </c>
      <c r="H4246" s="9">
        <v>45495.810700925882</v>
      </c>
      <c r="I4246" s="5" t="str">
        <f>IF(VLOOKUP(B4246, 'Customer Data'!B:C,2,FALSE)='Order Data per SKU'!E4246,"","Different")</f>
        <v/>
      </c>
      <c r="J4246" s="5">
        <f>VLOOKUP(C4246,'Warehouse Data'!A:G,7,FALSE)</f>
        <v>29.99</v>
      </c>
      <c r="K4246" s="5">
        <f t="shared" si="66"/>
        <v>89.97</v>
      </c>
      <c r="L4246" s="15">
        <f>PRODUCT(VLOOKUP(C4246,'Warehouse Data'!A:H,8,FALSE),D4246)</f>
        <v>1.5060357003816867</v>
      </c>
    </row>
    <row r="4247" spans="1:12" x14ac:dyDescent="0.3">
      <c r="A4247" t="s">
        <v>9684</v>
      </c>
      <c r="B4247" t="s">
        <v>7183</v>
      </c>
      <c r="C4247" t="s">
        <v>3512</v>
      </c>
      <c r="D4247" s="3">
        <v>4</v>
      </c>
      <c r="E4247" s="3" t="s">
        <v>6650</v>
      </c>
      <c r="F4247" s="9">
        <v>45495.750978703662</v>
      </c>
      <c r="G4247" s="9">
        <v>45495.806600000004</v>
      </c>
      <c r="H4247" s="9">
        <v>45495.810700925882</v>
      </c>
      <c r="I4247" s="5" t="str">
        <f>IF(VLOOKUP(B4247, 'Customer Data'!B:C,2,FALSE)='Order Data per SKU'!E4247,"","Different")</f>
        <v/>
      </c>
      <c r="J4247" s="5">
        <f>VLOOKUP(C4247,'Warehouse Data'!A:G,7,FALSE)</f>
        <v>21.99</v>
      </c>
      <c r="K4247" s="5">
        <f t="shared" si="66"/>
        <v>87.96</v>
      </c>
      <c r="L4247" s="15">
        <f>PRODUCT(VLOOKUP(C4247,'Warehouse Data'!A:H,8,FALSE),D4247)</f>
        <v>6.0326742211298088</v>
      </c>
    </row>
    <row r="4248" spans="1:12" x14ac:dyDescent="0.3">
      <c r="A4248" t="s">
        <v>9685</v>
      </c>
      <c r="B4248" t="s">
        <v>7093</v>
      </c>
      <c r="C4248" t="s">
        <v>5017</v>
      </c>
      <c r="D4248" s="3">
        <v>3</v>
      </c>
      <c r="E4248" s="3" t="s">
        <v>6627</v>
      </c>
      <c r="F4248" s="9">
        <v>45495.765978703661</v>
      </c>
      <c r="G4248" s="9">
        <v>45495.838900000002</v>
      </c>
      <c r="H4248" s="9">
        <v>45496.01945092588</v>
      </c>
      <c r="I4248" s="5" t="str">
        <f>IF(VLOOKUP(B4248, 'Customer Data'!B:C,2,FALSE)='Order Data per SKU'!E4248,"","Different")</f>
        <v/>
      </c>
      <c r="J4248" s="5">
        <f>VLOOKUP(C4248,'Warehouse Data'!A:G,7,FALSE)</f>
        <v>25.99</v>
      </c>
      <c r="K4248" s="5">
        <f t="shared" si="66"/>
        <v>77.97</v>
      </c>
      <c r="L4248" s="15">
        <f>PRODUCT(VLOOKUP(C4248,'Warehouse Data'!A:H,8,FALSE),D4248)</f>
        <v>3.324983517433246</v>
      </c>
    </row>
    <row r="4249" spans="1:12" x14ac:dyDescent="0.3">
      <c r="A4249" t="s">
        <v>9686</v>
      </c>
      <c r="B4249" t="s">
        <v>7111</v>
      </c>
      <c r="C4249" t="s">
        <v>5768</v>
      </c>
      <c r="D4249" s="3">
        <v>8</v>
      </c>
      <c r="E4249" s="3" t="s">
        <v>6621</v>
      </c>
      <c r="F4249" s="9">
        <v>45496.185978703659</v>
      </c>
      <c r="G4249" s="9">
        <v>45496.3056</v>
      </c>
      <c r="H4249" s="9">
        <v>45496.374867592545</v>
      </c>
      <c r="I4249" s="5" t="str">
        <f>IF(VLOOKUP(B4249, 'Customer Data'!B:C,2,FALSE)='Order Data per SKU'!E4249,"","Different")</f>
        <v/>
      </c>
      <c r="J4249" s="5">
        <f>VLOOKUP(C4249,'Warehouse Data'!A:G,7,FALSE)</f>
        <v>39.99</v>
      </c>
      <c r="K4249" s="5">
        <f t="shared" si="66"/>
        <v>319.92</v>
      </c>
      <c r="L4249" s="15">
        <f>PRODUCT(VLOOKUP(C4249,'Warehouse Data'!A:H,8,FALSE),D4249)</f>
        <v>16.021874636782858</v>
      </c>
    </row>
    <row r="4250" spans="1:12" x14ac:dyDescent="0.3">
      <c r="A4250" t="s">
        <v>9686</v>
      </c>
      <c r="B4250" t="s">
        <v>7111</v>
      </c>
      <c r="C4250" t="s">
        <v>5300</v>
      </c>
      <c r="D4250" s="3">
        <v>7</v>
      </c>
      <c r="E4250" s="3" t="s">
        <v>6621</v>
      </c>
      <c r="F4250" s="9">
        <v>45496.185978703659</v>
      </c>
      <c r="G4250" s="9">
        <v>45496.187899999997</v>
      </c>
      <c r="H4250" s="9">
        <v>45496.374867592545</v>
      </c>
      <c r="I4250" s="5" t="str">
        <f>IF(VLOOKUP(B4250, 'Customer Data'!B:C,2,FALSE)='Order Data per SKU'!E4250,"","Different")</f>
        <v/>
      </c>
      <c r="J4250" s="5">
        <f>VLOOKUP(C4250,'Warehouse Data'!A:G,7,FALSE)</f>
        <v>34.99</v>
      </c>
      <c r="K4250" s="5">
        <f t="shared" si="66"/>
        <v>244.93</v>
      </c>
      <c r="L4250" s="15">
        <f>PRODUCT(VLOOKUP(C4250,'Warehouse Data'!A:H,8,FALSE),D4250)</f>
        <v>154.04008986486807</v>
      </c>
    </row>
    <row r="4251" spans="1:12" x14ac:dyDescent="0.3">
      <c r="A4251" t="s">
        <v>9687</v>
      </c>
      <c r="B4251" t="s">
        <v>6740</v>
      </c>
      <c r="C4251" t="s">
        <v>5635</v>
      </c>
      <c r="D4251" s="3">
        <v>10</v>
      </c>
      <c r="E4251" s="3" t="s">
        <v>6656</v>
      </c>
      <c r="F4251" s="9">
        <v>45496.450978703659</v>
      </c>
      <c r="G4251" s="9">
        <v>45496.6492</v>
      </c>
      <c r="H4251" s="9">
        <v>45496.928756481437</v>
      </c>
      <c r="I4251" s="5" t="str">
        <f>IF(VLOOKUP(B4251, 'Customer Data'!B:C,2,FALSE)='Order Data per SKU'!E4251,"","Different")</f>
        <v/>
      </c>
      <c r="J4251" s="5">
        <f>VLOOKUP(C4251,'Warehouse Data'!A:G,7,FALSE)</f>
        <v>12.99</v>
      </c>
      <c r="K4251" s="5">
        <f t="shared" si="66"/>
        <v>129.9</v>
      </c>
      <c r="L4251" s="15">
        <f>PRODUCT(VLOOKUP(C4251,'Warehouse Data'!A:H,8,FALSE),D4251)</f>
        <v>20.082243060018069</v>
      </c>
    </row>
    <row r="4252" spans="1:12" x14ac:dyDescent="0.3">
      <c r="A4252" t="s">
        <v>9688</v>
      </c>
      <c r="B4252" t="s">
        <v>7102</v>
      </c>
      <c r="C4252" t="s">
        <v>5388</v>
      </c>
      <c r="D4252" s="3">
        <v>10</v>
      </c>
      <c r="E4252" s="3" t="s">
        <v>6661</v>
      </c>
      <c r="F4252" s="9">
        <v>45496.681978703658</v>
      </c>
      <c r="G4252" s="9">
        <v>45496.911800000002</v>
      </c>
      <c r="H4252" s="9">
        <v>45497.536839814769</v>
      </c>
      <c r="I4252" s="5" t="str">
        <f>IF(VLOOKUP(B4252, 'Customer Data'!B:C,2,FALSE)='Order Data per SKU'!E4252,"","Different")</f>
        <v/>
      </c>
      <c r="J4252" s="5">
        <f>VLOOKUP(C4252,'Warehouse Data'!A:G,7,FALSE)</f>
        <v>49.99</v>
      </c>
      <c r="K4252" s="5">
        <f t="shared" si="66"/>
        <v>499.90000000000003</v>
      </c>
      <c r="L4252" s="15">
        <f>PRODUCT(VLOOKUP(C4252,'Warehouse Data'!A:H,8,FALSE),D4252)</f>
        <v>220.03200403138325</v>
      </c>
    </row>
    <row r="4253" spans="1:12" x14ac:dyDescent="0.3">
      <c r="A4253" t="s">
        <v>9689</v>
      </c>
      <c r="B4253" t="s">
        <v>7196</v>
      </c>
      <c r="C4253" t="s">
        <v>3263</v>
      </c>
      <c r="D4253" s="3">
        <v>5</v>
      </c>
      <c r="E4253" s="3" t="s">
        <v>6653</v>
      </c>
      <c r="F4253" s="9">
        <v>45497.025978703656</v>
      </c>
      <c r="G4253" s="9">
        <v>45497.472500000003</v>
      </c>
      <c r="H4253" s="9">
        <v>45497.674589814764</v>
      </c>
      <c r="I4253" s="5" t="str">
        <f>IF(VLOOKUP(B4253, 'Customer Data'!B:C,2,FALSE)='Order Data per SKU'!E4253,"","Different")</f>
        <v/>
      </c>
      <c r="J4253" s="5">
        <f>VLOOKUP(C4253,'Warehouse Data'!A:G,7,FALSE)</f>
        <v>11.99</v>
      </c>
      <c r="K4253" s="5">
        <f t="shared" si="66"/>
        <v>59.95</v>
      </c>
      <c r="L4253" s="15">
        <f>PRODUCT(VLOOKUP(C4253,'Warehouse Data'!A:H,8,FALSE),D4253)</f>
        <v>2.0169833941686788</v>
      </c>
    </row>
    <row r="4254" spans="1:12" x14ac:dyDescent="0.3">
      <c r="A4254" t="s">
        <v>9690</v>
      </c>
      <c r="B4254" t="s">
        <v>6974</v>
      </c>
      <c r="C4254" t="s">
        <v>4472</v>
      </c>
      <c r="D4254" s="3">
        <v>4</v>
      </c>
      <c r="E4254" s="3" t="s">
        <v>6627</v>
      </c>
      <c r="F4254" s="9">
        <v>45497.273978703655</v>
      </c>
      <c r="G4254" s="9">
        <v>45497.311900000001</v>
      </c>
      <c r="H4254" s="9">
        <v>45498.146895370322</v>
      </c>
      <c r="I4254" s="5" t="str">
        <f>IF(VLOOKUP(B4254, 'Customer Data'!B:C,2,FALSE)='Order Data per SKU'!E4254,"","Different")</f>
        <v/>
      </c>
      <c r="J4254" s="5">
        <f>VLOOKUP(C4254,'Warehouse Data'!A:G,7,FALSE)</f>
        <v>29.99</v>
      </c>
      <c r="K4254" s="5">
        <f t="shared" si="66"/>
        <v>119.96</v>
      </c>
      <c r="L4254" s="15">
        <f>PRODUCT(VLOOKUP(C4254,'Warehouse Data'!A:H,8,FALSE),D4254)</f>
        <v>0.20082391335779068</v>
      </c>
    </row>
    <row r="4255" spans="1:12" x14ac:dyDescent="0.3">
      <c r="A4255" t="s">
        <v>9690</v>
      </c>
      <c r="B4255" t="s">
        <v>6974</v>
      </c>
      <c r="C4255" t="s">
        <v>5489</v>
      </c>
      <c r="D4255" s="3">
        <v>4</v>
      </c>
      <c r="E4255" s="3" t="s">
        <v>6627</v>
      </c>
      <c r="F4255" s="9">
        <v>45497.273978703655</v>
      </c>
      <c r="G4255" s="9">
        <v>45497.467600000004</v>
      </c>
      <c r="H4255" s="9">
        <v>45498.146895370322</v>
      </c>
      <c r="I4255" s="5" t="str">
        <f>IF(VLOOKUP(B4255, 'Customer Data'!B:C,2,FALSE)='Order Data per SKU'!E4255,"","Different")</f>
        <v/>
      </c>
      <c r="J4255" s="5">
        <f>VLOOKUP(C4255,'Warehouse Data'!A:G,7,FALSE)</f>
        <v>42.99</v>
      </c>
      <c r="K4255" s="5">
        <f t="shared" si="66"/>
        <v>171.96</v>
      </c>
      <c r="L4255" s="15">
        <f>PRODUCT(VLOOKUP(C4255,'Warehouse Data'!A:H,8,FALSE),D4255)</f>
        <v>0.40088075631558423</v>
      </c>
    </row>
    <row r="4256" spans="1:12" x14ac:dyDescent="0.3">
      <c r="A4256" t="s">
        <v>9690</v>
      </c>
      <c r="B4256" t="s">
        <v>6974</v>
      </c>
      <c r="C4256" t="s">
        <v>5270</v>
      </c>
      <c r="D4256" s="3">
        <v>3</v>
      </c>
      <c r="E4256" s="3" t="s">
        <v>6627</v>
      </c>
      <c r="F4256" s="9">
        <v>45497.273978703655</v>
      </c>
      <c r="G4256" s="9">
        <v>45497.648300000001</v>
      </c>
      <c r="H4256" s="9">
        <v>45498.146895370322</v>
      </c>
      <c r="I4256" s="5" t="str">
        <f>IF(VLOOKUP(B4256, 'Customer Data'!B:C,2,FALSE)='Order Data per SKU'!E4256,"","Different")</f>
        <v/>
      </c>
      <c r="J4256" s="5">
        <f>VLOOKUP(C4256,'Warehouse Data'!A:G,7,FALSE)</f>
        <v>27.99</v>
      </c>
      <c r="K4256" s="5">
        <f t="shared" si="66"/>
        <v>83.97</v>
      </c>
      <c r="L4256" s="15">
        <f>PRODUCT(VLOOKUP(C4256,'Warehouse Data'!A:H,8,FALSE),D4256)</f>
        <v>0.75836407418105445</v>
      </c>
    </row>
    <row r="4257" spans="1:12" x14ac:dyDescent="0.3">
      <c r="A4257" t="s">
        <v>9691</v>
      </c>
      <c r="B4257" t="s">
        <v>6814</v>
      </c>
      <c r="C4257" t="s">
        <v>3093</v>
      </c>
      <c r="D4257" s="3">
        <v>3</v>
      </c>
      <c r="E4257" s="3" t="s">
        <v>6661</v>
      </c>
      <c r="F4257" s="9">
        <v>45497.761978703653</v>
      </c>
      <c r="G4257" s="9">
        <v>45497.788</v>
      </c>
      <c r="H4257" s="9">
        <v>45497.908506481428</v>
      </c>
      <c r="I4257" s="5" t="str">
        <f>IF(VLOOKUP(B4257, 'Customer Data'!B:C,2,FALSE)='Order Data per SKU'!E4257,"","Different")</f>
        <v/>
      </c>
      <c r="J4257" s="5">
        <f>VLOOKUP(C4257,'Warehouse Data'!A:G,7,FALSE)</f>
        <v>52.99</v>
      </c>
      <c r="K4257" s="5">
        <f t="shared" si="66"/>
        <v>158.97</v>
      </c>
      <c r="L4257" s="15">
        <f>PRODUCT(VLOOKUP(C4257,'Warehouse Data'!A:H,8,FALSE),D4257)</f>
        <v>3.022125724345309</v>
      </c>
    </row>
    <row r="4258" spans="1:12" x14ac:dyDescent="0.3">
      <c r="A4258" t="s">
        <v>9692</v>
      </c>
      <c r="B4258" t="s">
        <v>6959</v>
      </c>
      <c r="C4258" t="s">
        <v>3514</v>
      </c>
      <c r="D4258" s="3">
        <v>7</v>
      </c>
      <c r="E4258" s="3" t="s">
        <v>6665</v>
      </c>
      <c r="F4258" s="9">
        <v>45498.094978703652</v>
      </c>
      <c r="G4258" s="9">
        <v>45498.582399999999</v>
      </c>
      <c r="H4258" s="9">
        <v>45498.908867592538</v>
      </c>
      <c r="I4258" s="5" t="str">
        <f>IF(VLOOKUP(B4258, 'Customer Data'!B:C,2,FALSE)='Order Data per SKU'!E4258,"","Different")</f>
        <v/>
      </c>
      <c r="J4258" s="5">
        <f>VLOOKUP(C4258,'Warehouse Data'!A:G,7,FALSE)</f>
        <v>16.989999999999998</v>
      </c>
      <c r="K4258" s="5">
        <f t="shared" si="66"/>
        <v>118.92999999999999</v>
      </c>
      <c r="L4258" s="15">
        <f>PRODUCT(VLOOKUP(C4258,'Warehouse Data'!A:H,8,FALSE),D4258)</f>
        <v>14.044995443282637</v>
      </c>
    </row>
    <row r="4259" spans="1:12" x14ac:dyDescent="0.3">
      <c r="A4259" t="s">
        <v>9692</v>
      </c>
      <c r="B4259" t="s">
        <v>6959</v>
      </c>
      <c r="C4259" t="s">
        <v>3688</v>
      </c>
      <c r="D4259" s="3">
        <v>5</v>
      </c>
      <c r="E4259" s="3" t="s">
        <v>6665</v>
      </c>
      <c r="F4259" s="9">
        <v>45498.094978703652</v>
      </c>
      <c r="G4259" s="9">
        <v>45498.7111</v>
      </c>
      <c r="H4259" s="9">
        <v>45498.908867592538</v>
      </c>
      <c r="I4259" s="5" t="str">
        <f>IF(VLOOKUP(B4259, 'Customer Data'!B:C,2,FALSE)='Order Data per SKU'!E4259,"","Different")</f>
        <v/>
      </c>
      <c r="J4259" s="5">
        <f>VLOOKUP(C4259,'Warehouse Data'!A:G,7,FALSE)</f>
        <v>34.99</v>
      </c>
      <c r="K4259" s="5">
        <f t="shared" si="66"/>
        <v>174.95000000000002</v>
      </c>
      <c r="L4259" s="15">
        <f>PRODUCT(VLOOKUP(C4259,'Warehouse Data'!A:H,8,FALSE),D4259)</f>
        <v>5.049155769438352</v>
      </c>
    </row>
    <row r="4260" spans="1:12" x14ac:dyDescent="0.3">
      <c r="A4260" t="s">
        <v>9692</v>
      </c>
      <c r="B4260" t="s">
        <v>6959</v>
      </c>
      <c r="C4260" t="s">
        <v>5946</v>
      </c>
      <c r="D4260" s="3">
        <v>6</v>
      </c>
      <c r="E4260" s="3" t="s">
        <v>6665</v>
      </c>
      <c r="F4260" s="9">
        <v>45498.094978703652</v>
      </c>
      <c r="G4260" s="9">
        <v>45498.290800000002</v>
      </c>
      <c r="H4260" s="9">
        <v>45498.908867592538</v>
      </c>
      <c r="I4260" s="5" t="str">
        <f>IF(VLOOKUP(B4260, 'Customer Data'!B:C,2,FALSE)='Order Data per SKU'!E4260,"","Different")</f>
        <v/>
      </c>
      <c r="J4260" s="5">
        <f>VLOOKUP(C4260,'Warehouse Data'!A:G,7,FALSE)</f>
        <v>149.99</v>
      </c>
      <c r="K4260" s="5">
        <f t="shared" si="66"/>
        <v>899.94</v>
      </c>
      <c r="L4260" s="15">
        <f>PRODUCT(VLOOKUP(C4260,'Warehouse Data'!A:H,8,FALSE),D4260)</f>
        <v>3.0551623408142845</v>
      </c>
    </row>
    <row r="4261" spans="1:12" x14ac:dyDescent="0.3">
      <c r="A4261" t="s">
        <v>9693</v>
      </c>
      <c r="B4261" t="s">
        <v>7167</v>
      </c>
      <c r="C4261" t="s">
        <v>5252</v>
      </c>
      <c r="D4261" s="3">
        <v>2</v>
      </c>
      <c r="E4261" s="3" t="s">
        <v>6655</v>
      </c>
      <c r="F4261" s="9">
        <v>45498.229978703654</v>
      </c>
      <c r="G4261" s="9">
        <v>45498.4905</v>
      </c>
      <c r="H4261" s="9">
        <v>45499.008450925874</v>
      </c>
      <c r="I4261" s="5" t="str">
        <f>IF(VLOOKUP(B4261, 'Customer Data'!B:C,2,FALSE)='Order Data per SKU'!E4261,"","Different")</f>
        <v>Different</v>
      </c>
      <c r="J4261" s="5">
        <f>VLOOKUP(C4261,'Warehouse Data'!A:G,7,FALSE)</f>
        <v>15.99</v>
      </c>
      <c r="K4261" s="5">
        <f t="shared" si="66"/>
        <v>31.98</v>
      </c>
      <c r="L4261" s="15">
        <f>PRODUCT(VLOOKUP(C4261,'Warehouse Data'!A:H,8,FALSE),D4261)</f>
        <v>9.015959738788764</v>
      </c>
    </row>
    <row r="4262" spans="1:12" x14ac:dyDescent="0.3">
      <c r="A4262" t="s">
        <v>9693</v>
      </c>
      <c r="B4262" t="s">
        <v>7167</v>
      </c>
      <c r="C4262" t="s">
        <v>5891</v>
      </c>
      <c r="D4262" s="3">
        <v>5</v>
      </c>
      <c r="E4262" s="3" t="s">
        <v>6655</v>
      </c>
      <c r="F4262" s="9">
        <v>45498.229978703654</v>
      </c>
      <c r="G4262" s="9">
        <v>45498.771099999998</v>
      </c>
      <c r="H4262" s="9">
        <v>45499.008450925874</v>
      </c>
      <c r="I4262" s="5" t="str">
        <f>IF(VLOOKUP(B4262, 'Customer Data'!B:C,2,FALSE)='Order Data per SKU'!E4262,"","Different")</f>
        <v>Different</v>
      </c>
      <c r="J4262" s="5">
        <f>VLOOKUP(C4262,'Warehouse Data'!A:G,7,FALSE)</f>
        <v>499.99</v>
      </c>
      <c r="K4262" s="5">
        <f t="shared" si="66"/>
        <v>2499.9499999999998</v>
      </c>
      <c r="L4262" s="15">
        <f>PRODUCT(VLOOKUP(C4262,'Warehouse Data'!A:H,8,FALSE),D4262)</f>
        <v>3.0311079959903391</v>
      </c>
    </row>
    <row r="4263" spans="1:12" x14ac:dyDescent="0.3">
      <c r="A4263" t="s">
        <v>9694</v>
      </c>
      <c r="B4263" t="s">
        <v>6973</v>
      </c>
      <c r="C4263" t="s">
        <v>4610</v>
      </c>
      <c r="D4263" s="3">
        <v>11</v>
      </c>
      <c r="E4263" s="3" t="s">
        <v>6663</v>
      </c>
      <c r="F4263" s="9">
        <v>45498.684978703655</v>
      </c>
      <c r="G4263" s="9">
        <v>45498.876499999998</v>
      </c>
      <c r="H4263" s="9">
        <v>45498.957895370324</v>
      </c>
      <c r="I4263" s="5" t="str">
        <f>IF(VLOOKUP(B4263, 'Customer Data'!B:C,2,FALSE)='Order Data per SKU'!E4263,"","Different")</f>
        <v/>
      </c>
      <c r="J4263" s="5">
        <f>VLOOKUP(C4263,'Warehouse Data'!A:G,7,FALSE)</f>
        <v>11.99</v>
      </c>
      <c r="K4263" s="5">
        <f t="shared" si="66"/>
        <v>131.89000000000001</v>
      </c>
      <c r="L4263" s="15">
        <f>PRODUCT(VLOOKUP(C4263,'Warehouse Data'!A:H,8,FALSE),D4263)</f>
        <v>11.047664699058606</v>
      </c>
    </row>
    <row r="4264" spans="1:12" x14ac:dyDescent="0.3">
      <c r="A4264" t="s">
        <v>9694</v>
      </c>
      <c r="B4264" t="s">
        <v>6973</v>
      </c>
      <c r="C4264" t="s">
        <v>3919</v>
      </c>
      <c r="D4264" s="3">
        <v>7</v>
      </c>
      <c r="E4264" s="3" t="s">
        <v>6663</v>
      </c>
      <c r="F4264" s="9">
        <v>45498.684978703655</v>
      </c>
      <c r="G4264" s="9">
        <v>45498.695299999999</v>
      </c>
      <c r="H4264" s="9">
        <v>45498.957895370324</v>
      </c>
      <c r="I4264" s="5" t="str">
        <f>IF(VLOOKUP(B4264, 'Customer Data'!B:C,2,FALSE)='Order Data per SKU'!E4264,"","Different")</f>
        <v/>
      </c>
      <c r="J4264" s="5">
        <f>VLOOKUP(C4264,'Warehouse Data'!A:G,7,FALSE)</f>
        <v>49.99</v>
      </c>
      <c r="K4264" s="5">
        <f t="shared" si="66"/>
        <v>349.93</v>
      </c>
      <c r="L4264" s="15">
        <f>PRODUCT(VLOOKUP(C4264,'Warehouse Data'!A:H,8,FALSE),D4264)</f>
        <v>3.5319386200112644</v>
      </c>
    </row>
    <row r="4265" spans="1:12" x14ac:dyDescent="0.3">
      <c r="A4265" t="s">
        <v>9694</v>
      </c>
      <c r="B4265" t="s">
        <v>6973</v>
      </c>
      <c r="C4265" t="s">
        <v>3301</v>
      </c>
      <c r="D4265" s="3">
        <v>2</v>
      </c>
      <c r="E4265" s="3" t="s">
        <v>6663</v>
      </c>
      <c r="F4265" s="9">
        <v>45498.684978703655</v>
      </c>
      <c r="G4265" s="9">
        <v>45498.761100000003</v>
      </c>
      <c r="H4265" s="9">
        <v>45498.957895370324</v>
      </c>
      <c r="I4265" s="5" t="str">
        <f>IF(VLOOKUP(B4265, 'Customer Data'!B:C,2,FALSE)='Order Data per SKU'!E4265,"","Different")</f>
        <v/>
      </c>
      <c r="J4265" s="5">
        <f>VLOOKUP(C4265,'Warehouse Data'!A:G,7,FALSE)</f>
        <v>27.99</v>
      </c>
      <c r="K4265" s="5">
        <f t="shared" si="66"/>
        <v>55.98</v>
      </c>
      <c r="L4265" s="15">
        <f>PRODUCT(VLOOKUP(C4265,'Warehouse Data'!A:H,8,FALSE),D4265)</f>
        <v>1.0149752484427925</v>
      </c>
    </row>
    <row r="4266" spans="1:12" x14ac:dyDescent="0.3">
      <c r="A4266" t="s">
        <v>9695</v>
      </c>
      <c r="B4266" t="s">
        <v>7031</v>
      </c>
      <c r="C4266" t="s">
        <v>4907</v>
      </c>
      <c r="D4266" s="3">
        <v>2</v>
      </c>
      <c r="E4266" s="3" t="s">
        <v>6661</v>
      </c>
      <c r="F4266" s="9">
        <v>45498.893978703658</v>
      </c>
      <c r="G4266" s="9">
        <v>45499.1993</v>
      </c>
      <c r="H4266" s="9">
        <v>45499.695367592547</v>
      </c>
      <c r="I4266" s="5" t="str">
        <f>IF(VLOOKUP(B4266, 'Customer Data'!B:C,2,FALSE)='Order Data per SKU'!E4266,"","Different")</f>
        <v>Different</v>
      </c>
      <c r="J4266" s="5">
        <f>VLOOKUP(C4266,'Warehouse Data'!A:G,7,FALSE)</f>
        <v>4.99</v>
      </c>
      <c r="K4266" s="5">
        <f t="shared" si="66"/>
        <v>9.98</v>
      </c>
      <c r="L4266" s="15">
        <f>PRODUCT(VLOOKUP(C4266,'Warehouse Data'!A:H,8,FALSE),D4266)</f>
        <v>0.60246810802777473</v>
      </c>
    </row>
    <row r="4267" spans="1:12" x14ac:dyDescent="0.3">
      <c r="A4267" t="s">
        <v>9696</v>
      </c>
      <c r="B4267" t="s">
        <v>7206</v>
      </c>
      <c r="C4267" t="s">
        <v>4210</v>
      </c>
      <c r="D4267" s="3">
        <v>4</v>
      </c>
      <c r="E4267" s="3" t="s">
        <v>6656</v>
      </c>
      <c r="F4267" s="9">
        <v>45499.020978703658</v>
      </c>
      <c r="G4267" s="9">
        <v>45499.273399999998</v>
      </c>
      <c r="H4267" s="9">
        <v>45499.606395370327</v>
      </c>
      <c r="I4267" s="5" t="str">
        <f>IF(VLOOKUP(B4267, 'Customer Data'!B:C,2,FALSE)='Order Data per SKU'!E4267,"","Different")</f>
        <v/>
      </c>
      <c r="J4267" s="5">
        <f>VLOOKUP(C4267,'Warehouse Data'!A:G,7,FALSE)</f>
        <v>29.99</v>
      </c>
      <c r="K4267" s="5">
        <f t="shared" si="66"/>
        <v>119.96</v>
      </c>
      <c r="L4267" s="15">
        <f>PRODUCT(VLOOKUP(C4267,'Warehouse Data'!A:H,8,FALSE),D4267)</f>
        <v>60.008969775473169</v>
      </c>
    </row>
    <row r="4268" spans="1:12" x14ac:dyDescent="0.3">
      <c r="A4268" t="s">
        <v>9696</v>
      </c>
      <c r="B4268" t="s">
        <v>7206</v>
      </c>
      <c r="C4268" t="s">
        <v>5215</v>
      </c>
      <c r="D4268" s="3">
        <v>4</v>
      </c>
      <c r="E4268" s="3" t="s">
        <v>6656</v>
      </c>
      <c r="F4268" s="9">
        <v>45499.020978703658</v>
      </c>
      <c r="G4268" s="9">
        <v>45499.299800000001</v>
      </c>
      <c r="H4268" s="9">
        <v>45499.606395370327</v>
      </c>
      <c r="I4268" s="5" t="str">
        <f>IF(VLOOKUP(B4268, 'Customer Data'!B:C,2,FALSE)='Order Data per SKU'!E4268,"","Different")</f>
        <v/>
      </c>
      <c r="J4268" s="5">
        <f>VLOOKUP(C4268,'Warehouse Data'!A:G,7,FALSE)</f>
        <v>27.99</v>
      </c>
      <c r="K4268" s="5">
        <f t="shared" si="66"/>
        <v>111.96</v>
      </c>
      <c r="L4268" s="15">
        <f>PRODUCT(VLOOKUP(C4268,'Warehouse Data'!A:H,8,FALSE),D4268)</f>
        <v>24.028866276666822</v>
      </c>
    </row>
    <row r="4269" spans="1:12" x14ac:dyDescent="0.3">
      <c r="A4269" t="s">
        <v>9697</v>
      </c>
      <c r="B4269" t="s">
        <v>6841</v>
      </c>
      <c r="C4269" t="s">
        <v>5405</v>
      </c>
      <c r="D4269" s="3">
        <v>9</v>
      </c>
      <c r="E4269" s="3" t="s">
        <v>6643</v>
      </c>
      <c r="F4269" s="9">
        <v>45499.238978703659</v>
      </c>
      <c r="G4269" s="9">
        <v>45499.354700000004</v>
      </c>
      <c r="H4269" s="9">
        <v>45500.042450925881</v>
      </c>
      <c r="I4269" s="5" t="str">
        <f>IF(VLOOKUP(B4269, 'Customer Data'!B:C,2,FALSE)='Order Data per SKU'!E4269,"","Different")</f>
        <v/>
      </c>
      <c r="J4269" s="5">
        <f>VLOOKUP(C4269,'Warehouse Data'!A:G,7,FALSE)</f>
        <v>36.99</v>
      </c>
      <c r="K4269" s="5">
        <f t="shared" si="66"/>
        <v>332.91</v>
      </c>
      <c r="L4269" s="15">
        <f>PRODUCT(VLOOKUP(C4269,'Warehouse Data'!A:H,8,FALSE),D4269)</f>
        <v>90.053717580505364</v>
      </c>
    </row>
    <row r="4270" spans="1:12" x14ac:dyDescent="0.3">
      <c r="A4270" t="s">
        <v>9698</v>
      </c>
      <c r="B4270" t="s">
        <v>7072</v>
      </c>
      <c r="C4270" t="s">
        <v>4093</v>
      </c>
      <c r="D4270" s="3">
        <v>2</v>
      </c>
      <c r="E4270" s="3" t="s">
        <v>6661</v>
      </c>
      <c r="F4270" s="9">
        <v>45499.690978703657</v>
      </c>
      <c r="G4270" s="9">
        <v>45499.762199999997</v>
      </c>
      <c r="H4270" s="9">
        <v>45500.250700925877</v>
      </c>
      <c r="I4270" s="5" t="str">
        <f>IF(VLOOKUP(B4270, 'Customer Data'!B:C,2,FALSE)='Order Data per SKU'!E4270,"","Different")</f>
        <v/>
      </c>
      <c r="J4270" s="5">
        <f>VLOOKUP(C4270,'Warehouse Data'!A:G,7,FALSE)</f>
        <v>34.99</v>
      </c>
      <c r="K4270" s="5">
        <f t="shared" si="66"/>
        <v>69.98</v>
      </c>
      <c r="L4270" s="15">
        <f>PRODUCT(VLOOKUP(C4270,'Warehouse Data'!A:H,8,FALSE),D4270)</f>
        <v>1.0065917264622597</v>
      </c>
    </row>
    <row r="4271" spans="1:12" x14ac:dyDescent="0.3">
      <c r="A4271" t="s">
        <v>9699</v>
      </c>
      <c r="B4271" t="s">
        <v>6786</v>
      </c>
      <c r="C4271" t="s">
        <v>3811</v>
      </c>
      <c r="D4271" s="3">
        <v>9</v>
      </c>
      <c r="E4271" s="3" t="s">
        <v>6651</v>
      </c>
      <c r="F4271" s="9">
        <v>45500.161978703654</v>
      </c>
      <c r="G4271" s="9">
        <v>45500.237800000003</v>
      </c>
      <c r="H4271" s="9">
        <v>45500.25711759254</v>
      </c>
      <c r="I4271" s="5" t="str">
        <f>IF(VLOOKUP(B4271, 'Customer Data'!B:C,2,FALSE)='Order Data per SKU'!E4271,"","Different")</f>
        <v/>
      </c>
      <c r="J4271" s="5">
        <f>VLOOKUP(C4271,'Warehouse Data'!A:G,7,FALSE)</f>
        <v>21.99</v>
      </c>
      <c r="K4271" s="5">
        <f t="shared" si="66"/>
        <v>197.91</v>
      </c>
      <c r="L4271" s="15">
        <f>PRODUCT(VLOOKUP(C4271,'Warehouse Data'!A:H,8,FALSE),D4271)</f>
        <v>45.038347814514033</v>
      </c>
    </row>
    <row r="4272" spans="1:12" x14ac:dyDescent="0.3">
      <c r="A4272" t="s">
        <v>9699</v>
      </c>
      <c r="B4272" t="s">
        <v>6786</v>
      </c>
      <c r="C4272" t="s">
        <v>4983</v>
      </c>
      <c r="D4272" s="3">
        <v>3</v>
      </c>
      <c r="E4272" s="3" t="s">
        <v>6651</v>
      </c>
      <c r="F4272" s="9">
        <v>45500.161978703654</v>
      </c>
      <c r="G4272" s="9">
        <v>45500.184200000003</v>
      </c>
      <c r="H4272" s="9">
        <v>45500.25711759254</v>
      </c>
      <c r="I4272" s="5" t="str">
        <f>IF(VLOOKUP(B4272, 'Customer Data'!B:C,2,FALSE)='Order Data per SKU'!E4272,"","Different")</f>
        <v/>
      </c>
      <c r="J4272" s="5">
        <f>VLOOKUP(C4272,'Warehouse Data'!A:G,7,FALSE)</f>
        <v>14.99</v>
      </c>
      <c r="K4272" s="5">
        <f t="shared" si="66"/>
        <v>44.97</v>
      </c>
      <c r="L4272" s="15">
        <f>PRODUCT(VLOOKUP(C4272,'Warehouse Data'!A:H,8,FALSE),D4272)</f>
        <v>15.026504004096843</v>
      </c>
    </row>
    <row r="4273" spans="1:12" x14ac:dyDescent="0.3">
      <c r="A4273" t="s">
        <v>9699</v>
      </c>
      <c r="B4273" t="s">
        <v>6786</v>
      </c>
      <c r="C4273" t="s">
        <v>3884</v>
      </c>
      <c r="D4273" s="3">
        <v>5</v>
      </c>
      <c r="E4273" s="3" t="s">
        <v>6651</v>
      </c>
      <c r="F4273" s="9">
        <v>45500.161978703654</v>
      </c>
      <c r="G4273" s="9">
        <v>45500.217799999999</v>
      </c>
      <c r="H4273" s="9">
        <v>45500.25711759254</v>
      </c>
      <c r="I4273" s="5" t="str">
        <f>IF(VLOOKUP(B4273, 'Customer Data'!B:C,2,FALSE)='Order Data per SKU'!E4273,"","Different")</f>
        <v/>
      </c>
      <c r="J4273" s="5">
        <f>VLOOKUP(C4273,'Warehouse Data'!A:G,7,FALSE)</f>
        <v>22.99</v>
      </c>
      <c r="K4273" s="5">
        <f t="shared" si="66"/>
        <v>114.94999999999999</v>
      </c>
      <c r="L4273" s="15">
        <f>PRODUCT(VLOOKUP(C4273,'Warehouse Data'!A:H,8,FALSE),D4273)</f>
        <v>195.0281778783656</v>
      </c>
    </row>
    <row r="4274" spans="1:12" x14ac:dyDescent="0.3">
      <c r="A4274" t="s">
        <v>9700</v>
      </c>
      <c r="B4274" t="s">
        <v>6897</v>
      </c>
      <c r="C4274" t="s">
        <v>3840</v>
      </c>
      <c r="D4274" s="3">
        <v>6</v>
      </c>
      <c r="E4274" s="3" t="s">
        <v>6636</v>
      </c>
      <c r="F4274" s="9">
        <v>45500.504978703655</v>
      </c>
      <c r="G4274" s="9">
        <v>45500.8033</v>
      </c>
      <c r="H4274" s="9">
        <v>45500.989006481432</v>
      </c>
      <c r="I4274" s="5" t="str">
        <f>IF(VLOOKUP(B4274, 'Customer Data'!B:C,2,FALSE)='Order Data per SKU'!E4274,"","Different")</f>
        <v/>
      </c>
      <c r="J4274" s="5">
        <f>VLOOKUP(C4274,'Warehouse Data'!A:G,7,FALSE)</f>
        <v>18.989999999999998</v>
      </c>
      <c r="K4274" s="5">
        <f t="shared" si="66"/>
        <v>113.94</v>
      </c>
      <c r="L4274" s="15">
        <f>PRODUCT(VLOOKUP(C4274,'Warehouse Data'!A:H,8,FALSE),D4274)</f>
        <v>3.0231796724990128</v>
      </c>
    </row>
    <row r="4275" spans="1:12" x14ac:dyDescent="0.3">
      <c r="A4275" t="s">
        <v>9701</v>
      </c>
      <c r="B4275" t="s">
        <v>7011</v>
      </c>
      <c r="C4275" t="s">
        <v>5339</v>
      </c>
      <c r="D4275" s="3">
        <v>5</v>
      </c>
      <c r="E4275" s="3" t="s">
        <v>6661</v>
      </c>
      <c r="F4275" s="9">
        <v>45500.731978703654</v>
      </c>
      <c r="G4275" s="9">
        <v>45501.155599999998</v>
      </c>
      <c r="H4275" s="9">
        <v>45501.428506481432</v>
      </c>
      <c r="I4275" s="5" t="str">
        <f>IF(VLOOKUP(B4275, 'Customer Data'!B:C,2,FALSE)='Order Data per SKU'!E4275,"","Different")</f>
        <v/>
      </c>
      <c r="J4275" s="5">
        <f>VLOOKUP(C4275,'Warehouse Data'!A:G,7,FALSE)</f>
        <v>21.99</v>
      </c>
      <c r="K4275" s="5">
        <f t="shared" si="66"/>
        <v>109.94999999999999</v>
      </c>
      <c r="L4275" s="15">
        <f>PRODUCT(VLOOKUP(C4275,'Warehouse Data'!A:H,8,FALSE),D4275)</f>
        <v>2.5405779709012313</v>
      </c>
    </row>
    <row r="4276" spans="1:12" x14ac:dyDescent="0.3">
      <c r="A4276" t="s">
        <v>9702</v>
      </c>
      <c r="B4276" t="s">
        <v>7269</v>
      </c>
      <c r="C4276" t="s">
        <v>3151</v>
      </c>
      <c r="D4276" s="3">
        <v>4</v>
      </c>
      <c r="E4276" s="3" t="s">
        <v>6632</v>
      </c>
      <c r="F4276" s="9">
        <v>45501.042978703656</v>
      </c>
      <c r="G4276" s="9">
        <v>45501.540200000003</v>
      </c>
      <c r="H4276" s="9">
        <v>45501.789506481437</v>
      </c>
      <c r="I4276" s="5" t="str">
        <f>IF(VLOOKUP(B4276, 'Customer Data'!B:C,2,FALSE)='Order Data per SKU'!E4276,"","Different")</f>
        <v/>
      </c>
      <c r="J4276" s="5">
        <f>VLOOKUP(C4276,'Warehouse Data'!A:G,7,FALSE)</f>
        <v>64.989999999999995</v>
      </c>
      <c r="K4276" s="5">
        <f t="shared" si="66"/>
        <v>259.95999999999998</v>
      </c>
      <c r="L4276" s="15">
        <f>PRODUCT(VLOOKUP(C4276,'Warehouse Data'!A:H,8,FALSE),D4276)</f>
        <v>4.8145181852107424</v>
      </c>
    </row>
    <row r="4277" spans="1:12" x14ac:dyDescent="0.3">
      <c r="A4277" t="s">
        <v>9702</v>
      </c>
      <c r="B4277" t="s">
        <v>7269</v>
      </c>
      <c r="C4277" t="s">
        <v>5390</v>
      </c>
      <c r="D4277" s="3">
        <v>6</v>
      </c>
      <c r="E4277" s="3" t="s">
        <v>6632</v>
      </c>
      <c r="F4277" s="9">
        <v>45501.042978703656</v>
      </c>
      <c r="G4277" s="9">
        <v>45501.205300000001</v>
      </c>
      <c r="H4277" s="9">
        <v>45501.789506481437</v>
      </c>
      <c r="I4277" s="5" t="str">
        <f>IF(VLOOKUP(B4277, 'Customer Data'!B:C,2,FALSE)='Order Data per SKU'!E4277,"","Different")</f>
        <v/>
      </c>
      <c r="J4277" s="5">
        <f>VLOOKUP(C4277,'Warehouse Data'!A:G,7,FALSE)</f>
        <v>22.99</v>
      </c>
      <c r="K4277" s="5">
        <f t="shared" si="66"/>
        <v>137.94</v>
      </c>
      <c r="L4277" s="15">
        <f>PRODUCT(VLOOKUP(C4277,'Warehouse Data'!A:H,8,FALSE),D4277)</f>
        <v>48.034251370634749</v>
      </c>
    </row>
    <row r="4278" spans="1:12" x14ac:dyDescent="0.3">
      <c r="A4278" t="s">
        <v>9703</v>
      </c>
      <c r="B4278" t="s">
        <v>7255</v>
      </c>
      <c r="C4278" t="s">
        <v>5430</v>
      </c>
      <c r="D4278" s="3">
        <v>5</v>
      </c>
      <c r="E4278" s="3" t="s">
        <v>6648</v>
      </c>
      <c r="F4278" s="9">
        <v>45501.401978703652</v>
      </c>
      <c r="G4278" s="9">
        <v>45501.404799999997</v>
      </c>
      <c r="H4278" s="9">
        <v>45502.186006481432</v>
      </c>
      <c r="I4278" s="5" t="str">
        <f>IF(VLOOKUP(B4278, 'Customer Data'!B:C,2,FALSE)='Order Data per SKU'!E4278,"","Different")</f>
        <v/>
      </c>
      <c r="J4278" s="5">
        <f>VLOOKUP(C4278,'Warehouse Data'!A:G,7,FALSE)</f>
        <v>19.989999999999998</v>
      </c>
      <c r="K4278" s="5">
        <f t="shared" si="66"/>
        <v>99.949999999999989</v>
      </c>
      <c r="L4278" s="15">
        <f>PRODUCT(VLOOKUP(C4278,'Warehouse Data'!A:H,8,FALSE),D4278)</f>
        <v>1.5369522306048531</v>
      </c>
    </row>
    <row r="4279" spans="1:12" x14ac:dyDescent="0.3">
      <c r="A4279" t="s">
        <v>9704</v>
      </c>
      <c r="B4279" t="s">
        <v>7005</v>
      </c>
      <c r="C4279" t="s">
        <v>4789</v>
      </c>
      <c r="D4279" s="3">
        <v>3</v>
      </c>
      <c r="E4279" s="3" t="s">
        <v>6631</v>
      </c>
      <c r="F4279" s="9">
        <v>45501.62297870365</v>
      </c>
      <c r="G4279" s="9">
        <v>45502.073900000003</v>
      </c>
      <c r="H4279" s="9">
        <v>45502.309784259203</v>
      </c>
      <c r="I4279" s="5" t="str">
        <f>IF(VLOOKUP(B4279, 'Customer Data'!B:C,2,FALSE)='Order Data per SKU'!E4279,"","Different")</f>
        <v/>
      </c>
      <c r="J4279" s="5">
        <f>VLOOKUP(C4279,'Warehouse Data'!A:G,7,FALSE)</f>
        <v>11.99</v>
      </c>
      <c r="K4279" s="5">
        <f t="shared" si="66"/>
        <v>35.97</v>
      </c>
      <c r="L4279" s="15">
        <f>PRODUCT(VLOOKUP(C4279,'Warehouse Data'!A:H,8,FALSE),D4279)</f>
        <v>13.506534258640986</v>
      </c>
    </row>
    <row r="4280" spans="1:12" x14ac:dyDescent="0.3">
      <c r="A4280" t="s">
        <v>9704</v>
      </c>
      <c r="B4280" t="s">
        <v>7005</v>
      </c>
      <c r="C4280" t="s">
        <v>3904</v>
      </c>
      <c r="D4280" s="3">
        <v>3</v>
      </c>
      <c r="E4280" s="3" t="s">
        <v>6631</v>
      </c>
      <c r="F4280" s="9">
        <v>45501.62297870365</v>
      </c>
      <c r="G4280" s="9">
        <v>45501.919300000001</v>
      </c>
      <c r="H4280" s="9">
        <v>45502.309784259203</v>
      </c>
      <c r="I4280" s="5" t="str">
        <f>IF(VLOOKUP(B4280, 'Customer Data'!B:C,2,FALSE)='Order Data per SKU'!E4280,"","Different")</f>
        <v/>
      </c>
      <c r="J4280" s="5">
        <f>VLOOKUP(C4280,'Warehouse Data'!A:G,7,FALSE)</f>
        <v>29.99</v>
      </c>
      <c r="K4280" s="5">
        <f t="shared" si="66"/>
        <v>89.97</v>
      </c>
      <c r="L4280" s="15">
        <f>PRODUCT(VLOOKUP(C4280,'Warehouse Data'!A:H,8,FALSE),D4280)</f>
        <v>0.9207581856483511</v>
      </c>
    </row>
    <row r="4281" spans="1:12" x14ac:dyDescent="0.3">
      <c r="A4281" t="s">
        <v>9704</v>
      </c>
      <c r="B4281" t="s">
        <v>7005</v>
      </c>
      <c r="C4281" t="s">
        <v>3743</v>
      </c>
      <c r="D4281" s="3">
        <v>2</v>
      </c>
      <c r="E4281" s="3" t="s">
        <v>6631</v>
      </c>
      <c r="F4281" s="9">
        <v>45501.62297870365</v>
      </c>
      <c r="G4281" s="9">
        <v>45502.239999999998</v>
      </c>
      <c r="H4281" s="9">
        <v>45502.309784259203</v>
      </c>
      <c r="I4281" s="5" t="str">
        <f>IF(VLOOKUP(B4281, 'Customer Data'!B:C,2,FALSE)='Order Data per SKU'!E4281,"","Different")</f>
        <v/>
      </c>
      <c r="J4281" s="5">
        <f>VLOOKUP(C4281,'Warehouse Data'!A:G,7,FALSE)</f>
        <v>29.99</v>
      </c>
      <c r="K4281" s="5">
        <f t="shared" si="66"/>
        <v>59.98</v>
      </c>
      <c r="L4281" s="15">
        <f>PRODUCT(VLOOKUP(C4281,'Warehouse Data'!A:H,8,FALSE),D4281)</f>
        <v>30.013284343903077</v>
      </c>
    </row>
    <row r="4282" spans="1:12" x14ac:dyDescent="0.3">
      <c r="A4282" t="s">
        <v>9705</v>
      </c>
      <c r="B4282" t="s">
        <v>7050</v>
      </c>
      <c r="C4282" t="s">
        <v>5647</v>
      </c>
      <c r="D4282" s="3">
        <v>2</v>
      </c>
      <c r="E4282" s="3" t="s">
        <v>6631</v>
      </c>
      <c r="F4282" s="9">
        <v>45501.663978703647</v>
      </c>
      <c r="G4282" s="9">
        <v>45501.8514</v>
      </c>
      <c r="H4282" s="9">
        <v>45502.318839814761</v>
      </c>
      <c r="I4282" s="5" t="str">
        <f>IF(VLOOKUP(B4282, 'Customer Data'!B:C,2,FALSE)='Order Data per SKU'!E4282,"","Different")</f>
        <v/>
      </c>
      <c r="J4282" s="5">
        <f>VLOOKUP(C4282,'Warehouse Data'!A:G,7,FALSE)</f>
        <v>24.99</v>
      </c>
      <c r="K4282" s="5">
        <f t="shared" si="66"/>
        <v>49.98</v>
      </c>
      <c r="L4282" s="15">
        <f>PRODUCT(VLOOKUP(C4282,'Warehouse Data'!A:H,8,FALSE),D4282)</f>
        <v>0.60816238325477601</v>
      </c>
    </row>
    <row r="4283" spans="1:12" x14ac:dyDescent="0.3">
      <c r="A4283" t="s">
        <v>9706</v>
      </c>
      <c r="B4283" t="s">
        <v>7157</v>
      </c>
      <c r="C4283" t="s">
        <v>3942</v>
      </c>
      <c r="D4283" s="3">
        <v>6</v>
      </c>
      <c r="E4283" s="3" t="s">
        <v>6665</v>
      </c>
      <c r="F4283" s="9">
        <v>45501.765978703646</v>
      </c>
      <c r="G4283" s="9">
        <v>45502.474499999997</v>
      </c>
      <c r="H4283" s="9">
        <v>45502.722228703649</v>
      </c>
      <c r="I4283" s="5" t="str">
        <f>IF(VLOOKUP(B4283, 'Customer Data'!B:C,2,FALSE)='Order Data per SKU'!E4283,"","Different")</f>
        <v/>
      </c>
      <c r="J4283" s="5">
        <f>VLOOKUP(C4283,'Warehouse Data'!A:G,7,FALSE)</f>
        <v>14.99</v>
      </c>
      <c r="K4283" s="5">
        <f t="shared" si="66"/>
        <v>89.94</v>
      </c>
      <c r="L4283" s="15">
        <f>PRODUCT(VLOOKUP(C4283,'Warehouse Data'!A:H,8,FALSE),D4283)</f>
        <v>3.0504342603562757</v>
      </c>
    </row>
    <row r="4284" spans="1:12" x14ac:dyDescent="0.3">
      <c r="A4284" t="s">
        <v>9706</v>
      </c>
      <c r="B4284" t="s">
        <v>7157</v>
      </c>
      <c r="C4284" t="s">
        <v>5487</v>
      </c>
      <c r="D4284" s="3">
        <v>7</v>
      </c>
      <c r="E4284" s="3" t="s">
        <v>6665</v>
      </c>
      <c r="F4284" s="9">
        <v>45501.765978703646</v>
      </c>
      <c r="G4284" s="9">
        <v>45502.380400000002</v>
      </c>
      <c r="H4284" s="9">
        <v>45502.722228703649</v>
      </c>
      <c r="I4284" s="5" t="str">
        <f>IF(VLOOKUP(B4284, 'Customer Data'!B:C,2,FALSE)='Order Data per SKU'!E4284,"","Different")</f>
        <v/>
      </c>
      <c r="J4284" s="5">
        <f>VLOOKUP(C4284,'Warehouse Data'!A:G,7,FALSE)</f>
        <v>29.99</v>
      </c>
      <c r="K4284" s="5">
        <f t="shared" si="66"/>
        <v>209.92999999999998</v>
      </c>
      <c r="L4284" s="15">
        <f>PRODUCT(VLOOKUP(C4284,'Warehouse Data'!A:H,8,FALSE),D4284)</f>
        <v>3.5285494294350661</v>
      </c>
    </row>
    <row r="4285" spans="1:12" x14ac:dyDescent="0.3">
      <c r="A4285" t="s">
        <v>9707</v>
      </c>
      <c r="B4285" t="s">
        <v>7093</v>
      </c>
      <c r="C4285" t="s">
        <v>5056</v>
      </c>
      <c r="D4285" s="3">
        <v>4</v>
      </c>
      <c r="E4285" s="3" t="s">
        <v>6627</v>
      </c>
      <c r="F4285" s="9">
        <v>45501.766978703643</v>
      </c>
      <c r="G4285" s="9">
        <v>45501.843500000003</v>
      </c>
      <c r="H4285" s="9">
        <v>45501.935034259201</v>
      </c>
      <c r="I4285" s="5" t="str">
        <f>IF(VLOOKUP(B4285, 'Customer Data'!B:C,2,FALSE)='Order Data per SKU'!E4285,"","Different")</f>
        <v/>
      </c>
      <c r="J4285" s="5">
        <f>VLOOKUP(C4285,'Warehouse Data'!A:G,7,FALSE)</f>
        <v>19.989999999999998</v>
      </c>
      <c r="K4285" s="5">
        <f t="shared" si="66"/>
        <v>79.959999999999994</v>
      </c>
      <c r="L4285" s="15">
        <f>PRODUCT(VLOOKUP(C4285,'Warehouse Data'!A:H,8,FALSE),D4285)</f>
        <v>10.036546618566483</v>
      </c>
    </row>
    <row r="4286" spans="1:12" x14ac:dyDescent="0.3">
      <c r="A4286" t="s">
        <v>9707</v>
      </c>
      <c r="B4286" t="s">
        <v>7093</v>
      </c>
      <c r="C4286" t="s">
        <v>4047</v>
      </c>
      <c r="D4286" s="3">
        <v>9</v>
      </c>
      <c r="E4286" s="3" t="s">
        <v>6627</v>
      </c>
      <c r="F4286" s="9">
        <v>45501.766978703643</v>
      </c>
      <c r="G4286" s="9">
        <v>45501.816200000001</v>
      </c>
      <c r="H4286" s="9">
        <v>45501.935034259201</v>
      </c>
      <c r="I4286" s="5" t="str">
        <f>IF(VLOOKUP(B4286, 'Customer Data'!B:C,2,FALSE)='Order Data per SKU'!E4286,"","Different")</f>
        <v/>
      </c>
      <c r="J4286" s="5">
        <f>VLOOKUP(C4286,'Warehouse Data'!A:G,7,FALSE)</f>
        <v>24.99</v>
      </c>
      <c r="K4286" s="5">
        <f t="shared" si="66"/>
        <v>224.91</v>
      </c>
      <c r="L4286" s="15">
        <f>PRODUCT(VLOOKUP(C4286,'Warehouse Data'!A:H,8,FALSE),D4286)</f>
        <v>18.048399836204215</v>
      </c>
    </row>
    <row r="4287" spans="1:12" x14ac:dyDescent="0.3">
      <c r="A4287" t="s">
        <v>9708</v>
      </c>
      <c r="B4287" t="s">
        <v>7158</v>
      </c>
      <c r="C4287" t="s">
        <v>5462</v>
      </c>
      <c r="D4287" s="3">
        <v>4</v>
      </c>
      <c r="E4287" s="3" t="s">
        <v>6623</v>
      </c>
      <c r="F4287" s="9">
        <v>45502.237978703641</v>
      </c>
      <c r="G4287" s="9">
        <v>45502.937599999997</v>
      </c>
      <c r="H4287" s="9">
        <v>45503.222700925864</v>
      </c>
      <c r="I4287" s="5" t="str">
        <f>IF(VLOOKUP(B4287, 'Customer Data'!B:C,2,FALSE)='Order Data per SKU'!E4287,"","Different")</f>
        <v/>
      </c>
      <c r="J4287" s="5">
        <f>VLOOKUP(C4287,'Warehouse Data'!A:G,7,FALSE)</f>
        <v>25.99</v>
      </c>
      <c r="K4287" s="5">
        <f t="shared" si="66"/>
        <v>103.96</v>
      </c>
      <c r="L4287" s="15">
        <f>PRODUCT(VLOOKUP(C4287,'Warehouse Data'!A:H,8,FALSE),D4287)</f>
        <v>1.6279288089011346</v>
      </c>
    </row>
    <row r="4288" spans="1:12" x14ac:dyDescent="0.3">
      <c r="A4288" t="s">
        <v>9708</v>
      </c>
      <c r="B4288" t="s">
        <v>7158</v>
      </c>
      <c r="C4288" t="s">
        <v>5012</v>
      </c>
      <c r="D4288" s="3">
        <v>6</v>
      </c>
      <c r="E4288" s="3" t="s">
        <v>6623</v>
      </c>
      <c r="F4288" s="9">
        <v>45502.237978703641</v>
      </c>
      <c r="G4288" s="9">
        <v>45502.321100000001</v>
      </c>
      <c r="H4288" s="9">
        <v>45503.222700925864</v>
      </c>
      <c r="I4288" s="5" t="str">
        <f>IF(VLOOKUP(B4288, 'Customer Data'!B:C,2,FALSE)='Order Data per SKU'!E4288,"","Different")</f>
        <v/>
      </c>
      <c r="J4288" s="5">
        <f>VLOOKUP(C4288,'Warehouse Data'!A:G,7,FALSE)</f>
        <v>7.99</v>
      </c>
      <c r="K4288" s="5">
        <f t="shared" si="66"/>
        <v>47.94</v>
      </c>
      <c r="L4288" s="15">
        <f>PRODUCT(VLOOKUP(C4288,'Warehouse Data'!A:H,8,FALSE),D4288)</f>
        <v>1.857930707566029</v>
      </c>
    </row>
    <row r="4289" spans="1:12" x14ac:dyDescent="0.3">
      <c r="A4289" t="s">
        <v>9708</v>
      </c>
      <c r="B4289" t="s">
        <v>7158</v>
      </c>
      <c r="C4289" t="s">
        <v>3548</v>
      </c>
      <c r="D4289" s="3">
        <v>4</v>
      </c>
      <c r="E4289" s="3" t="s">
        <v>6623</v>
      </c>
      <c r="F4289" s="9">
        <v>45502.237978703641</v>
      </c>
      <c r="G4289" s="9">
        <v>45502.277800000003</v>
      </c>
      <c r="H4289" s="9">
        <v>45503.222700925864</v>
      </c>
      <c r="I4289" s="5" t="str">
        <f>IF(VLOOKUP(B4289, 'Customer Data'!B:C,2,FALSE)='Order Data per SKU'!E4289,"","Different")</f>
        <v/>
      </c>
      <c r="J4289" s="5">
        <f>VLOOKUP(C4289,'Warehouse Data'!A:G,7,FALSE)</f>
        <v>15.99</v>
      </c>
      <c r="K4289" s="5">
        <f t="shared" si="66"/>
        <v>63.96</v>
      </c>
      <c r="L4289" s="15">
        <f>PRODUCT(VLOOKUP(C4289,'Warehouse Data'!A:H,8,FALSE),D4289)</f>
        <v>20.022118655597463</v>
      </c>
    </row>
    <row r="4290" spans="1:12" x14ac:dyDescent="0.3">
      <c r="A4290" t="s">
        <v>9709</v>
      </c>
      <c r="B4290" t="s">
        <v>6760</v>
      </c>
      <c r="C4290" t="s">
        <v>4785</v>
      </c>
      <c r="D4290" s="3">
        <v>3</v>
      </c>
      <c r="E4290" s="3" t="s">
        <v>6650</v>
      </c>
      <c r="F4290" s="9">
        <v>45502.263978703639</v>
      </c>
      <c r="G4290" s="9">
        <v>45502.448299999996</v>
      </c>
      <c r="H4290" s="9">
        <v>45502.759117592526</v>
      </c>
      <c r="I4290" s="5" t="str">
        <f>IF(VLOOKUP(B4290, 'Customer Data'!B:C,2,FALSE)='Order Data per SKU'!E4290,"","Different")</f>
        <v/>
      </c>
      <c r="J4290" s="5">
        <f>VLOOKUP(C4290,'Warehouse Data'!A:G,7,FALSE)</f>
        <v>8.99</v>
      </c>
      <c r="K4290" s="5">
        <f t="shared" si="66"/>
        <v>26.97</v>
      </c>
      <c r="L4290" s="15">
        <f>PRODUCT(VLOOKUP(C4290,'Warehouse Data'!A:H,8,FALSE),D4290)</f>
        <v>1.5084803898153147</v>
      </c>
    </row>
    <row r="4291" spans="1:12" x14ac:dyDescent="0.3">
      <c r="A4291" t="s">
        <v>9709</v>
      </c>
      <c r="B4291" t="s">
        <v>6760</v>
      </c>
      <c r="C4291" t="s">
        <v>3971</v>
      </c>
      <c r="D4291" s="3">
        <v>5</v>
      </c>
      <c r="E4291" s="3" t="s">
        <v>6650</v>
      </c>
      <c r="F4291" s="9">
        <v>45502.263978703639</v>
      </c>
      <c r="G4291" s="9">
        <v>45502.369500000001</v>
      </c>
      <c r="H4291" s="9">
        <v>45502.759117592526</v>
      </c>
      <c r="I4291" s="5" t="str">
        <f>IF(VLOOKUP(B4291, 'Customer Data'!B:C,2,FALSE)='Order Data per SKU'!E4291,"","Different")</f>
        <v/>
      </c>
      <c r="J4291" s="5">
        <f>VLOOKUP(C4291,'Warehouse Data'!A:G,7,FALSE)</f>
        <v>79.989999999999995</v>
      </c>
      <c r="K4291" s="5">
        <f t="shared" si="66"/>
        <v>399.95</v>
      </c>
      <c r="L4291" s="15">
        <f>PRODUCT(VLOOKUP(C4291,'Warehouse Data'!A:H,8,FALSE),D4291)</f>
        <v>1.0476039611781447</v>
      </c>
    </row>
    <row r="4292" spans="1:12" x14ac:dyDescent="0.3">
      <c r="A4292" t="s">
        <v>9710</v>
      </c>
      <c r="B4292" t="s">
        <v>6982</v>
      </c>
      <c r="C4292" t="s">
        <v>4339</v>
      </c>
      <c r="D4292" s="3">
        <v>2</v>
      </c>
      <c r="E4292" s="3" t="s">
        <v>6622</v>
      </c>
      <c r="F4292" s="9">
        <v>45502.50297870364</v>
      </c>
      <c r="G4292" s="9">
        <v>45502.658799999997</v>
      </c>
      <c r="H4292" s="9">
        <v>45502.665478703639</v>
      </c>
      <c r="I4292" s="5" t="str">
        <f>IF(VLOOKUP(B4292, 'Customer Data'!B:C,2,FALSE)='Order Data per SKU'!E4292,"","Different")</f>
        <v/>
      </c>
      <c r="J4292" s="5">
        <f>VLOOKUP(C4292,'Warehouse Data'!A:G,7,FALSE)</f>
        <v>24.99</v>
      </c>
      <c r="K4292" s="5">
        <f t="shared" ref="K4292:K4355" si="67">J4292*D4292</f>
        <v>49.98</v>
      </c>
      <c r="L4292" s="15">
        <f>PRODUCT(VLOOKUP(C4292,'Warehouse Data'!A:H,8,FALSE),D4292)</f>
        <v>48.005640554601804</v>
      </c>
    </row>
    <row r="4293" spans="1:12" x14ac:dyDescent="0.3">
      <c r="A4293" t="s">
        <v>9710</v>
      </c>
      <c r="B4293" t="s">
        <v>6982</v>
      </c>
      <c r="C4293" t="s">
        <v>5194</v>
      </c>
      <c r="D4293" s="3">
        <v>5</v>
      </c>
      <c r="E4293" s="3" t="s">
        <v>6622</v>
      </c>
      <c r="F4293" s="9">
        <v>45502.50297870364</v>
      </c>
      <c r="G4293" s="9">
        <v>45502.620900000002</v>
      </c>
      <c r="H4293" s="9">
        <v>45502.665478703639</v>
      </c>
      <c r="I4293" s="5" t="str">
        <f>IF(VLOOKUP(B4293, 'Customer Data'!B:C,2,FALSE)='Order Data per SKU'!E4293,"","Different")</f>
        <v/>
      </c>
      <c r="J4293" s="5">
        <f>VLOOKUP(C4293,'Warehouse Data'!A:G,7,FALSE)</f>
        <v>12.99</v>
      </c>
      <c r="K4293" s="5">
        <f t="shared" si="67"/>
        <v>64.95</v>
      </c>
      <c r="L4293" s="15">
        <f>PRODUCT(VLOOKUP(C4293,'Warehouse Data'!A:H,8,FALSE),D4293)</f>
        <v>0.37388673822454116</v>
      </c>
    </row>
    <row r="4294" spans="1:12" x14ac:dyDescent="0.3">
      <c r="A4294" t="s">
        <v>9710</v>
      </c>
      <c r="B4294" t="s">
        <v>6982</v>
      </c>
      <c r="C4294" t="s">
        <v>3440</v>
      </c>
      <c r="D4294" s="3">
        <v>4</v>
      </c>
      <c r="E4294" s="3" t="s">
        <v>6622</v>
      </c>
      <c r="F4294" s="9">
        <v>45502.50297870364</v>
      </c>
      <c r="G4294" s="9">
        <v>45502.645299999996</v>
      </c>
      <c r="H4294" s="9">
        <v>45502.665478703639</v>
      </c>
      <c r="I4294" s="5" t="str">
        <f>IF(VLOOKUP(B4294, 'Customer Data'!B:C,2,FALSE)='Order Data per SKU'!E4294,"","Different")</f>
        <v/>
      </c>
      <c r="J4294" s="5">
        <f>VLOOKUP(C4294,'Warehouse Data'!A:G,7,FALSE)</f>
        <v>45.99</v>
      </c>
      <c r="K4294" s="5">
        <f t="shared" si="67"/>
        <v>183.96</v>
      </c>
      <c r="L4294" s="15">
        <f>PRODUCT(VLOOKUP(C4294,'Warehouse Data'!A:H,8,FALSE),D4294)</f>
        <v>0.82338317309785525</v>
      </c>
    </row>
    <row r="4295" spans="1:12" x14ac:dyDescent="0.3">
      <c r="A4295" t="s">
        <v>9711</v>
      </c>
      <c r="B4295" t="s">
        <v>6802</v>
      </c>
      <c r="C4295" t="s">
        <v>4248</v>
      </c>
      <c r="D4295" s="3">
        <v>8</v>
      </c>
      <c r="E4295" s="3" t="s">
        <v>6656</v>
      </c>
      <c r="F4295" s="9">
        <v>45502.907978703639</v>
      </c>
      <c r="G4295" s="9">
        <v>45503.232199999999</v>
      </c>
      <c r="H4295" s="9">
        <v>45503.434367592527</v>
      </c>
      <c r="I4295" s="5" t="str">
        <f>IF(VLOOKUP(B4295, 'Customer Data'!B:C,2,FALSE)='Order Data per SKU'!E4295,"","Different")</f>
        <v/>
      </c>
      <c r="J4295" s="5">
        <f>VLOOKUP(C4295,'Warehouse Data'!A:G,7,FALSE)</f>
        <v>19.989999999999998</v>
      </c>
      <c r="K4295" s="5">
        <f t="shared" si="67"/>
        <v>159.91999999999999</v>
      </c>
      <c r="L4295" s="15">
        <f>PRODUCT(VLOOKUP(C4295,'Warehouse Data'!A:H,8,FALSE),D4295)</f>
        <v>16.055696852779583</v>
      </c>
    </row>
    <row r="4296" spans="1:12" x14ac:dyDescent="0.3">
      <c r="A4296" t="s">
        <v>9711</v>
      </c>
      <c r="B4296" t="s">
        <v>6802</v>
      </c>
      <c r="C4296" t="s">
        <v>5625</v>
      </c>
      <c r="D4296" s="3">
        <v>8</v>
      </c>
      <c r="E4296" s="3" t="s">
        <v>6656</v>
      </c>
      <c r="F4296" s="9">
        <v>45502.907978703639</v>
      </c>
      <c r="G4296" s="9">
        <v>45503.087699999996</v>
      </c>
      <c r="H4296" s="9">
        <v>45503.434367592527</v>
      </c>
      <c r="I4296" s="5" t="str">
        <f>IF(VLOOKUP(B4296, 'Customer Data'!B:C,2,FALSE)='Order Data per SKU'!E4296,"","Different")</f>
        <v/>
      </c>
      <c r="J4296" s="5">
        <f>VLOOKUP(C4296,'Warehouse Data'!A:G,7,FALSE)</f>
        <v>17.989999999999998</v>
      </c>
      <c r="K4296" s="5">
        <f t="shared" si="67"/>
        <v>143.91999999999999</v>
      </c>
      <c r="L4296" s="15">
        <f>PRODUCT(VLOOKUP(C4296,'Warehouse Data'!A:H,8,FALSE),D4296)</f>
        <v>16.013427559230866</v>
      </c>
    </row>
    <row r="4297" spans="1:12" x14ac:dyDescent="0.3">
      <c r="A4297" t="s">
        <v>9712</v>
      </c>
      <c r="B4297" t="s">
        <v>6922</v>
      </c>
      <c r="C4297" t="s">
        <v>3740</v>
      </c>
      <c r="D4297" s="3">
        <v>1</v>
      </c>
      <c r="E4297" s="3" t="s">
        <v>6623</v>
      </c>
      <c r="F4297" s="9">
        <v>45503.316978703639</v>
      </c>
      <c r="G4297" s="9">
        <v>45503.460800000001</v>
      </c>
      <c r="H4297" s="9">
        <v>45503.510034259198</v>
      </c>
      <c r="I4297" s="5" t="str">
        <f>IF(VLOOKUP(B4297, 'Customer Data'!B:C,2,FALSE)='Order Data per SKU'!E4297,"","Different")</f>
        <v>Different</v>
      </c>
      <c r="J4297" s="5">
        <f>VLOOKUP(C4297,'Warehouse Data'!A:G,7,FALSE)</f>
        <v>28.99</v>
      </c>
      <c r="K4297" s="5">
        <f t="shared" si="67"/>
        <v>28.99</v>
      </c>
      <c r="L4297" s="15">
        <f>PRODUCT(VLOOKUP(C4297,'Warehouse Data'!A:H,8,FALSE),D4297)</f>
        <v>8.0066710300101267</v>
      </c>
    </row>
    <row r="4298" spans="1:12" x14ac:dyDescent="0.3">
      <c r="A4298" t="s">
        <v>9712</v>
      </c>
      <c r="B4298" t="s">
        <v>6922</v>
      </c>
      <c r="C4298" t="s">
        <v>5317</v>
      </c>
      <c r="D4298" s="3">
        <v>6</v>
      </c>
      <c r="E4298" s="3" t="s">
        <v>6623</v>
      </c>
      <c r="F4298" s="9">
        <v>45503.316978703639</v>
      </c>
      <c r="G4298" s="9">
        <v>45503.360699999997</v>
      </c>
      <c r="H4298" s="9">
        <v>45503.510034259198</v>
      </c>
      <c r="I4298" s="5" t="str">
        <f>IF(VLOOKUP(B4298, 'Customer Data'!B:C,2,FALSE)='Order Data per SKU'!E4298,"","Different")</f>
        <v>Different</v>
      </c>
      <c r="J4298" s="5">
        <f>VLOOKUP(C4298,'Warehouse Data'!A:G,7,FALSE)</f>
        <v>6.99</v>
      </c>
      <c r="K4298" s="5">
        <f t="shared" si="67"/>
        <v>41.94</v>
      </c>
      <c r="L4298" s="15">
        <f>PRODUCT(VLOOKUP(C4298,'Warehouse Data'!A:H,8,FALSE),D4298)</f>
        <v>4.2516376153120206</v>
      </c>
    </row>
    <row r="4299" spans="1:12" x14ac:dyDescent="0.3">
      <c r="A4299" t="s">
        <v>9713</v>
      </c>
      <c r="B4299" t="s">
        <v>7066</v>
      </c>
      <c r="C4299" t="s">
        <v>5124</v>
      </c>
      <c r="D4299" s="3">
        <v>1</v>
      </c>
      <c r="E4299" s="3" t="s">
        <v>6624</v>
      </c>
      <c r="F4299" s="9">
        <v>45503.570978703639</v>
      </c>
      <c r="G4299" s="9">
        <v>45504.425499999998</v>
      </c>
      <c r="H4299" s="9">
        <v>45504.561256481415</v>
      </c>
      <c r="I4299" s="5" t="str">
        <f>IF(VLOOKUP(B4299, 'Customer Data'!B:C,2,FALSE)='Order Data per SKU'!E4299,"","Different")</f>
        <v/>
      </c>
      <c r="J4299" s="5">
        <f>VLOOKUP(C4299,'Warehouse Data'!A:G,7,FALSE)</f>
        <v>30.99</v>
      </c>
      <c r="K4299" s="5">
        <f t="shared" si="67"/>
        <v>30.99</v>
      </c>
      <c r="L4299" s="15">
        <f>PRODUCT(VLOOKUP(C4299,'Warehouse Data'!A:H,8,FALSE),D4299)</f>
        <v>0.50198189987763742</v>
      </c>
    </row>
    <row r="4300" spans="1:12" x14ac:dyDescent="0.3">
      <c r="A4300" t="s">
        <v>9714</v>
      </c>
      <c r="B4300" t="s">
        <v>6975</v>
      </c>
      <c r="C4300" t="s">
        <v>5645</v>
      </c>
      <c r="D4300" s="3">
        <v>7</v>
      </c>
      <c r="E4300" s="3" t="s">
        <v>6625</v>
      </c>
      <c r="F4300" s="9">
        <v>45503.953978703641</v>
      </c>
      <c r="G4300" s="9">
        <v>45503.99</v>
      </c>
      <c r="H4300" s="9">
        <v>45504.151200925866</v>
      </c>
      <c r="I4300" s="5" t="str">
        <f>IF(VLOOKUP(B4300, 'Customer Data'!B:C,2,FALSE)='Order Data per SKU'!E4300,"","Different")</f>
        <v>Different</v>
      </c>
      <c r="J4300" s="5">
        <f>VLOOKUP(C4300,'Warehouse Data'!A:G,7,FALSE)</f>
        <v>14.99</v>
      </c>
      <c r="K4300" s="5">
        <f t="shared" si="67"/>
        <v>104.93</v>
      </c>
      <c r="L4300" s="15">
        <f>PRODUCT(VLOOKUP(C4300,'Warehouse Data'!A:H,8,FALSE),D4300)</f>
        <v>7.0652143119447732</v>
      </c>
    </row>
    <row r="4301" spans="1:12" x14ac:dyDescent="0.3">
      <c r="A4301" t="s">
        <v>9714</v>
      </c>
      <c r="B4301" t="s">
        <v>6975</v>
      </c>
      <c r="C4301" t="s">
        <v>5550</v>
      </c>
      <c r="D4301" s="3">
        <v>8</v>
      </c>
      <c r="E4301" s="3" t="s">
        <v>6625</v>
      </c>
      <c r="F4301" s="9">
        <v>45503.953978703641</v>
      </c>
      <c r="G4301" s="9">
        <v>45504.011599999998</v>
      </c>
      <c r="H4301" s="9">
        <v>45504.151200925866</v>
      </c>
      <c r="I4301" s="5" t="str">
        <f>IF(VLOOKUP(B4301, 'Customer Data'!B:C,2,FALSE)='Order Data per SKU'!E4301,"","Different")</f>
        <v>Different</v>
      </c>
      <c r="J4301" s="5">
        <f>VLOOKUP(C4301,'Warehouse Data'!A:G,7,FALSE)</f>
        <v>29.99</v>
      </c>
      <c r="K4301" s="5">
        <f t="shared" si="67"/>
        <v>239.92</v>
      </c>
      <c r="L4301" s="15">
        <f>PRODUCT(VLOOKUP(C4301,'Warehouse Data'!A:H,8,FALSE),D4301)</f>
        <v>144.04227948401703</v>
      </c>
    </row>
    <row r="4302" spans="1:12" x14ac:dyDescent="0.3">
      <c r="A4302" t="s">
        <v>9714</v>
      </c>
      <c r="B4302" t="s">
        <v>6975</v>
      </c>
      <c r="C4302" t="s">
        <v>5014</v>
      </c>
      <c r="D4302" s="3">
        <v>5</v>
      </c>
      <c r="E4302" s="3" t="s">
        <v>6625</v>
      </c>
      <c r="F4302" s="9">
        <v>45503.953978703641</v>
      </c>
      <c r="G4302" s="9">
        <v>45504.044300000001</v>
      </c>
      <c r="H4302" s="9">
        <v>45504.151200925866</v>
      </c>
      <c r="I4302" s="5" t="str">
        <f>IF(VLOOKUP(B4302, 'Customer Data'!B:C,2,FALSE)='Order Data per SKU'!E4302,"","Different")</f>
        <v>Different</v>
      </c>
      <c r="J4302" s="5">
        <f>VLOOKUP(C4302,'Warehouse Data'!A:G,7,FALSE)</f>
        <v>6.99</v>
      </c>
      <c r="K4302" s="5">
        <f t="shared" si="67"/>
        <v>34.950000000000003</v>
      </c>
      <c r="L4302" s="15">
        <f>PRODUCT(VLOOKUP(C4302,'Warehouse Data'!A:H,8,FALSE),D4302)</f>
        <v>275.0255341487873</v>
      </c>
    </row>
    <row r="4303" spans="1:12" x14ac:dyDescent="0.3">
      <c r="A4303" t="s">
        <v>9714</v>
      </c>
      <c r="B4303" t="s">
        <v>6975</v>
      </c>
      <c r="C4303" t="s">
        <v>5240</v>
      </c>
      <c r="D4303" s="3">
        <v>5</v>
      </c>
      <c r="E4303" s="3" t="s">
        <v>6625</v>
      </c>
      <c r="F4303" s="9">
        <v>45503.953978703641</v>
      </c>
      <c r="G4303" s="9">
        <v>45504.150099999999</v>
      </c>
      <c r="H4303" s="9">
        <v>45504.151200925866</v>
      </c>
      <c r="I4303" s="5" t="str">
        <f>IF(VLOOKUP(B4303, 'Customer Data'!B:C,2,FALSE)='Order Data per SKU'!E4303,"","Different")</f>
        <v>Different</v>
      </c>
      <c r="J4303" s="5">
        <f>VLOOKUP(C4303,'Warehouse Data'!A:G,7,FALSE)</f>
        <v>23.99</v>
      </c>
      <c r="K4303" s="5">
        <f t="shared" si="67"/>
        <v>119.94999999999999</v>
      </c>
      <c r="L4303" s="15">
        <f>PRODUCT(VLOOKUP(C4303,'Warehouse Data'!A:H,8,FALSE),D4303)</f>
        <v>2.5419194051595468</v>
      </c>
    </row>
    <row r="4304" spans="1:12" x14ac:dyDescent="0.3">
      <c r="A4304" t="s">
        <v>9715</v>
      </c>
      <c r="B4304" t="s">
        <v>7246</v>
      </c>
      <c r="C4304" t="s">
        <v>5819</v>
      </c>
      <c r="D4304" s="3">
        <v>11</v>
      </c>
      <c r="E4304" s="3" t="s">
        <v>6655</v>
      </c>
      <c r="F4304" s="9">
        <v>45504.410978703643</v>
      </c>
      <c r="G4304" s="9">
        <v>45504.503799999999</v>
      </c>
      <c r="H4304" s="9">
        <v>45504.554034259199</v>
      </c>
      <c r="I4304" s="5" t="str">
        <f>IF(VLOOKUP(B4304, 'Customer Data'!B:C,2,FALSE)='Order Data per SKU'!E4304,"","Different")</f>
        <v>Different</v>
      </c>
      <c r="J4304" s="5">
        <f>VLOOKUP(C4304,'Warehouse Data'!A:G,7,FALSE)</f>
        <v>199.99</v>
      </c>
      <c r="K4304" s="5">
        <f t="shared" si="67"/>
        <v>2199.8900000000003</v>
      </c>
      <c r="L4304" s="15">
        <f>PRODUCT(VLOOKUP(C4304,'Warehouse Data'!A:H,8,FALSE),D4304)</f>
        <v>110.10318903208537</v>
      </c>
    </row>
    <row r="4305" spans="1:12" x14ac:dyDescent="0.3">
      <c r="A4305" t="s">
        <v>9715</v>
      </c>
      <c r="B4305" t="s">
        <v>7246</v>
      </c>
      <c r="C4305" t="s">
        <v>3260</v>
      </c>
      <c r="D4305" s="3">
        <v>8</v>
      </c>
      <c r="E4305" s="3" t="s">
        <v>6655</v>
      </c>
      <c r="F4305" s="9">
        <v>45504.410978703643</v>
      </c>
      <c r="G4305" s="9">
        <v>45504.518799999998</v>
      </c>
      <c r="H4305" s="9">
        <v>45504.554034259199</v>
      </c>
      <c r="I4305" s="5" t="str">
        <f>IF(VLOOKUP(B4305, 'Customer Data'!B:C,2,FALSE)='Order Data per SKU'!E4305,"","Different")</f>
        <v>Different</v>
      </c>
      <c r="J4305" s="5">
        <f>VLOOKUP(C4305,'Warehouse Data'!A:G,7,FALSE)</f>
        <v>22.99</v>
      </c>
      <c r="K4305" s="5">
        <f t="shared" si="67"/>
        <v>183.92</v>
      </c>
      <c r="L4305" s="15">
        <f>PRODUCT(VLOOKUP(C4305,'Warehouse Data'!A:H,8,FALSE),D4305)</f>
        <v>16.068604861434206</v>
      </c>
    </row>
    <row r="4306" spans="1:12" x14ac:dyDescent="0.3">
      <c r="A4306" t="s">
        <v>9716</v>
      </c>
      <c r="B4306" t="s">
        <v>6981</v>
      </c>
      <c r="C4306" t="s">
        <v>5195</v>
      </c>
      <c r="D4306" s="3">
        <v>3</v>
      </c>
      <c r="E4306" s="3" t="s">
        <v>6631</v>
      </c>
      <c r="F4306" s="9">
        <v>45504.82297870364</v>
      </c>
      <c r="G4306" s="9">
        <v>45504.829299999998</v>
      </c>
      <c r="H4306" s="9">
        <v>45504.884089814754</v>
      </c>
      <c r="I4306" s="5" t="str">
        <f>IF(VLOOKUP(B4306, 'Customer Data'!B:C,2,FALSE)='Order Data per SKU'!E4306,"","Different")</f>
        <v/>
      </c>
      <c r="J4306" s="5">
        <f>VLOOKUP(C4306,'Warehouse Data'!A:G,7,FALSE)</f>
        <v>30.99</v>
      </c>
      <c r="K4306" s="5">
        <f t="shared" si="67"/>
        <v>92.97</v>
      </c>
      <c r="L4306" s="15">
        <f>PRODUCT(VLOOKUP(C4306,'Warehouse Data'!A:H,8,FALSE),D4306)</f>
        <v>15.028211800667048</v>
      </c>
    </row>
    <row r="4307" spans="1:12" x14ac:dyDescent="0.3">
      <c r="A4307" t="s">
        <v>9717</v>
      </c>
      <c r="B4307" t="s">
        <v>6733</v>
      </c>
      <c r="C4307" t="s">
        <v>5689</v>
      </c>
      <c r="D4307" s="3">
        <v>6</v>
      </c>
      <c r="E4307" s="3" t="s">
        <v>6623</v>
      </c>
      <c r="F4307" s="9">
        <v>45504.890978703639</v>
      </c>
      <c r="G4307" s="9">
        <v>45504.999199999998</v>
      </c>
      <c r="H4307" s="9">
        <v>45505.09236759253</v>
      </c>
      <c r="I4307" s="5" t="str">
        <f>IF(VLOOKUP(B4307, 'Customer Data'!B:C,2,FALSE)='Order Data per SKU'!E4307,"","Different")</f>
        <v/>
      </c>
      <c r="J4307" s="5">
        <f>VLOOKUP(C4307,'Warehouse Data'!A:G,7,FALSE)</f>
        <v>24.99</v>
      </c>
      <c r="K4307" s="5">
        <f t="shared" si="67"/>
        <v>149.94</v>
      </c>
      <c r="L4307" s="15">
        <f>PRODUCT(VLOOKUP(C4307,'Warehouse Data'!A:H,8,FALSE),D4307)</f>
        <v>0.62055508786345881</v>
      </c>
    </row>
    <row r="4308" spans="1:12" x14ac:dyDescent="0.3">
      <c r="A4308" t="s">
        <v>9717</v>
      </c>
      <c r="B4308" t="s">
        <v>6733</v>
      </c>
      <c r="C4308" t="s">
        <v>3304</v>
      </c>
      <c r="D4308" s="3">
        <v>8</v>
      </c>
      <c r="E4308" s="3" t="s">
        <v>6623</v>
      </c>
      <c r="F4308" s="9">
        <v>45504.890978703639</v>
      </c>
      <c r="G4308" s="9">
        <v>45505.090400000001</v>
      </c>
      <c r="H4308" s="9">
        <v>45505.09236759253</v>
      </c>
      <c r="I4308" s="5" t="str">
        <f>IF(VLOOKUP(B4308, 'Customer Data'!B:C,2,FALSE)='Order Data per SKU'!E4308,"","Different")</f>
        <v/>
      </c>
      <c r="J4308" s="5">
        <f>VLOOKUP(C4308,'Warehouse Data'!A:G,7,FALSE)</f>
        <v>9.99</v>
      </c>
      <c r="K4308" s="5">
        <f t="shared" si="67"/>
        <v>79.92</v>
      </c>
      <c r="L4308" s="15">
        <f>PRODUCT(VLOOKUP(C4308,'Warehouse Data'!A:H,8,FALSE),D4308)</f>
        <v>44.004533230226599</v>
      </c>
    </row>
    <row r="4309" spans="1:12" x14ac:dyDescent="0.3">
      <c r="A4309" t="s">
        <v>9718</v>
      </c>
      <c r="B4309" t="s">
        <v>6750</v>
      </c>
      <c r="C4309" t="s">
        <v>4067</v>
      </c>
      <c r="D4309" s="3">
        <v>7</v>
      </c>
      <c r="E4309" s="3" t="s">
        <v>6623</v>
      </c>
      <c r="F4309" s="9">
        <v>45505.044978703641</v>
      </c>
      <c r="G4309" s="9">
        <v>45505.105199999998</v>
      </c>
      <c r="H4309" s="9">
        <v>45505.260950925862</v>
      </c>
      <c r="I4309" s="5" t="str">
        <f>IF(VLOOKUP(B4309, 'Customer Data'!B:C,2,FALSE)='Order Data per SKU'!E4309,"","Different")</f>
        <v/>
      </c>
      <c r="J4309" s="5">
        <f>VLOOKUP(C4309,'Warehouse Data'!A:G,7,FALSE)</f>
        <v>24.99</v>
      </c>
      <c r="K4309" s="5">
        <f t="shared" si="67"/>
        <v>174.92999999999998</v>
      </c>
      <c r="L4309" s="15">
        <f>PRODUCT(VLOOKUP(C4309,'Warehouse Data'!A:H,8,FALSE),D4309)</f>
        <v>3.556095979553398</v>
      </c>
    </row>
    <row r="4310" spans="1:12" x14ac:dyDescent="0.3">
      <c r="A4310" t="s">
        <v>9718</v>
      </c>
      <c r="B4310" t="s">
        <v>6750</v>
      </c>
      <c r="C4310" t="s">
        <v>3832</v>
      </c>
      <c r="D4310" s="3">
        <v>7</v>
      </c>
      <c r="E4310" s="3" t="s">
        <v>6623</v>
      </c>
      <c r="F4310" s="9">
        <v>45505.044978703641</v>
      </c>
      <c r="G4310" s="9">
        <v>45505.179900000003</v>
      </c>
      <c r="H4310" s="9">
        <v>45505.260950925862</v>
      </c>
      <c r="I4310" s="5" t="str">
        <f>IF(VLOOKUP(B4310, 'Customer Data'!B:C,2,FALSE)='Order Data per SKU'!E4310,"","Different")</f>
        <v/>
      </c>
      <c r="J4310" s="5">
        <f>VLOOKUP(C4310,'Warehouse Data'!A:G,7,FALSE)</f>
        <v>29.99</v>
      </c>
      <c r="K4310" s="5">
        <f t="shared" si="67"/>
        <v>209.92999999999998</v>
      </c>
      <c r="L4310" s="15">
        <f>PRODUCT(VLOOKUP(C4310,'Warehouse Data'!A:H,8,FALSE),D4310)</f>
        <v>252.03371644024293</v>
      </c>
    </row>
    <row r="4311" spans="1:12" x14ac:dyDescent="0.3">
      <c r="A4311" t="s">
        <v>9718</v>
      </c>
      <c r="B4311" t="s">
        <v>6750</v>
      </c>
      <c r="C4311" t="s">
        <v>4361</v>
      </c>
      <c r="D4311" s="3">
        <v>5</v>
      </c>
      <c r="E4311" s="3" t="s">
        <v>6623</v>
      </c>
      <c r="F4311" s="9">
        <v>45505.044978703641</v>
      </c>
      <c r="G4311" s="9">
        <v>45505.161999999997</v>
      </c>
      <c r="H4311" s="9">
        <v>45505.260950925862</v>
      </c>
      <c r="I4311" s="5" t="str">
        <f>IF(VLOOKUP(B4311, 'Customer Data'!B:C,2,FALSE)='Order Data per SKU'!E4311,"","Different")</f>
        <v/>
      </c>
      <c r="J4311" s="5">
        <f>VLOOKUP(C4311,'Warehouse Data'!A:G,7,FALSE)</f>
        <v>14.99</v>
      </c>
      <c r="K4311" s="5">
        <f t="shared" si="67"/>
        <v>74.95</v>
      </c>
      <c r="L4311" s="15">
        <f>PRODUCT(VLOOKUP(C4311,'Warehouse Data'!A:H,8,FALSE),D4311)</f>
        <v>15.046625990641076</v>
      </c>
    </row>
    <row r="4312" spans="1:12" x14ac:dyDescent="0.3">
      <c r="A4312" t="s">
        <v>9719</v>
      </c>
      <c r="B4312" t="s">
        <v>6869</v>
      </c>
      <c r="C4312" t="s">
        <v>5711</v>
      </c>
      <c r="D4312" s="3">
        <v>2</v>
      </c>
      <c r="E4312" s="3" t="s">
        <v>6656</v>
      </c>
      <c r="F4312" s="9">
        <v>45505.094978703644</v>
      </c>
      <c r="G4312" s="9">
        <v>45505.1895</v>
      </c>
      <c r="H4312" s="9">
        <v>45505.42831203698</v>
      </c>
      <c r="I4312" s="5" t="str">
        <f>IF(VLOOKUP(B4312, 'Customer Data'!B:C,2,FALSE)='Order Data per SKU'!E4312,"","Different")</f>
        <v/>
      </c>
      <c r="J4312" s="5">
        <f>VLOOKUP(C4312,'Warehouse Data'!A:G,7,FALSE)</f>
        <v>199.99</v>
      </c>
      <c r="K4312" s="5">
        <f t="shared" si="67"/>
        <v>399.98</v>
      </c>
      <c r="L4312" s="15">
        <f>PRODUCT(VLOOKUP(C4312,'Warehouse Data'!A:H,8,FALSE),D4312)</f>
        <v>10.01768214136262</v>
      </c>
    </row>
    <row r="4313" spans="1:12" x14ac:dyDescent="0.3">
      <c r="A4313" t="s">
        <v>9719</v>
      </c>
      <c r="B4313" t="s">
        <v>6869</v>
      </c>
      <c r="C4313" t="s">
        <v>5059</v>
      </c>
      <c r="D4313" s="3">
        <v>10</v>
      </c>
      <c r="E4313" s="3" t="s">
        <v>6656</v>
      </c>
      <c r="F4313" s="9">
        <v>45505.094978703644</v>
      </c>
      <c r="G4313" s="9">
        <v>45505.198400000001</v>
      </c>
      <c r="H4313" s="9">
        <v>45505.42831203698</v>
      </c>
      <c r="I4313" s="5" t="str">
        <f>IF(VLOOKUP(B4313, 'Customer Data'!B:C,2,FALSE)='Order Data per SKU'!E4313,"","Different")</f>
        <v/>
      </c>
      <c r="J4313" s="5">
        <f>VLOOKUP(C4313,'Warehouse Data'!A:G,7,FALSE)</f>
        <v>17.989999999999998</v>
      </c>
      <c r="K4313" s="5">
        <f t="shared" si="67"/>
        <v>179.89999999999998</v>
      </c>
      <c r="L4313" s="15">
        <f>PRODUCT(VLOOKUP(C4313,'Warehouse Data'!A:H,8,FALSE),D4313)</f>
        <v>25.031275493420672</v>
      </c>
    </row>
    <row r="4314" spans="1:12" x14ac:dyDescent="0.3">
      <c r="A4314" t="s">
        <v>9720</v>
      </c>
      <c r="B4314" t="s">
        <v>6999</v>
      </c>
      <c r="C4314" t="s">
        <v>5297</v>
      </c>
      <c r="D4314" s="3">
        <v>3</v>
      </c>
      <c r="E4314" s="3" t="s">
        <v>6643</v>
      </c>
      <c r="F4314" s="9">
        <v>45505.341978703647</v>
      </c>
      <c r="G4314" s="9">
        <v>45505.990400000002</v>
      </c>
      <c r="H4314" s="9">
        <v>45506.179478703649</v>
      </c>
      <c r="I4314" s="5" t="str">
        <f>IF(VLOOKUP(B4314, 'Customer Data'!B:C,2,FALSE)='Order Data per SKU'!E4314,"","Different")</f>
        <v/>
      </c>
      <c r="J4314" s="5">
        <f>VLOOKUP(C4314,'Warehouse Data'!A:G,7,FALSE)</f>
        <v>21.99</v>
      </c>
      <c r="K4314" s="5">
        <f t="shared" si="67"/>
        <v>65.97</v>
      </c>
      <c r="L4314" s="15">
        <f>PRODUCT(VLOOKUP(C4314,'Warehouse Data'!A:H,8,FALSE),D4314)</f>
        <v>9.0073302215894557</v>
      </c>
    </row>
    <row r="4315" spans="1:12" x14ac:dyDescent="0.3">
      <c r="A4315" t="s">
        <v>9721</v>
      </c>
      <c r="B4315" t="s">
        <v>6943</v>
      </c>
      <c r="C4315" t="s">
        <v>5268</v>
      </c>
      <c r="D4315" s="3">
        <v>6</v>
      </c>
      <c r="E4315" s="3" t="s">
        <v>6664</v>
      </c>
      <c r="F4315" s="9">
        <v>45505.473978703645</v>
      </c>
      <c r="G4315" s="9">
        <v>45505.510699999999</v>
      </c>
      <c r="H4315" s="9">
        <v>45505.635784259204</v>
      </c>
      <c r="I4315" s="5" t="str">
        <f>IF(VLOOKUP(B4315, 'Customer Data'!B:C,2,FALSE)='Order Data per SKU'!E4315,"","Different")</f>
        <v/>
      </c>
      <c r="J4315" s="5">
        <f>VLOOKUP(C4315,'Warehouse Data'!A:G,7,FALSE)</f>
        <v>31.99</v>
      </c>
      <c r="K4315" s="5">
        <f t="shared" si="67"/>
        <v>191.94</v>
      </c>
      <c r="L4315" s="15">
        <f>PRODUCT(VLOOKUP(C4315,'Warehouse Data'!A:H,8,FALSE),D4315)</f>
        <v>6.0191989519905933</v>
      </c>
    </row>
    <row r="4316" spans="1:12" x14ac:dyDescent="0.3">
      <c r="A4316" t="s">
        <v>9721</v>
      </c>
      <c r="B4316" t="s">
        <v>6943</v>
      </c>
      <c r="C4316" t="s">
        <v>3987</v>
      </c>
      <c r="D4316" s="3">
        <v>6</v>
      </c>
      <c r="E4316" s="3" t="s">
        <v>6664</v>
      </c>
      <c r="F4316" s="9">
        <v>45505.473978703645</v>
      </c>
      <c r="G4316" s="9">
        <v>45505.564200000001</v>
      </c>
      <c r="H4316" s="9">
        <v>45505.635784259204</v>
      </c>
      <c r="I4316" s="5" t="str">
        <f>IF(VLOOKUP(B4316, 'Customer Data'!B:C,2,FALSE)='Order Data per SKU'!E4316,"","Different")</f>
        <v/>
      </c>
      <c r="J4316" s="5">
        <f>VLOOKUP(C4316,'Warehouse Data'!A:G,7,FALSE)</f>
        <v>14.99</v>
      </c>
      <c r="K4316" s="5">
        <f t="shared" si="67"/>
        <v>89.94</v>
      </c>
      <c r="L4316" s="15">
        <f>PRODUCT(VLOOKUP(C4316,'Warehouse Data'!A:H,8,FALSE),D4316)</f>
        <v>30.019457175271626</v>
      </c>
    </row>
    <row r="4317" spans="1:12" x14ac:dyDescent="0.3">
      <c r="A4317" t="s">
        <v>9722</v>
      </c>
      <c r="B4317" t="s">
        <v>7088</v>
      </c>
      <c r="C4317" t="s">
        <v>5533</v>
      </c>
      <c r="D4317" s="3">
        <v>6</v>
      </c>
      <c r="E4317" s="3" t="s">
        <v>6654</v>
      </c>
      <c r="F4317" s="9">
        <v>45505.954978703645</v>
      </c>
      <c r="G4317" s="9">
        <v>45506.112399999998</v>
      </c>
      <c r="H4317" s="9">
        <v>45506.456367592531</v>
      </c>
      <c r="I4317" s="5" t="str">
        <f>IF(VLOOKUP(B4317, 'Customer Data'!B:C,2,FALSE)='Order Data per SKU'!E4317,"","Different")</f>
        <v/>
      </c>
      <c r="J4317" s="5">
        <f>VLOOKUP(C4317,'Warehouse Data'!A:G,7,FALSE)</f>
        <v>34.99</v>
      </c>
      <c r="K4317" s="5">
        <f t="shared" si="67"/>
        <v>209.94</v>
      </c>
      <c r="L4317" s="15">
        <f>PRODUCT(VLOOKUP(C4317,'Warehouse Data'!A:H,8,FALSE),D4317)</f>
        <v>1.8221565993528572</v>
      </c>
    </row>
    <row r="4318" spans="1:12" x14ac:dyDescent="0.3">
      <c r="A4318" t="s">
        <v>9723</v>
      </c>
      <c r="B4318" t="s">
        <v>7183</v>
      </c>
      <c r="C4318" t="s">
        <v>5712</v>
      </c>
      <c r="D4318" s="3">
        <v>2</v>
      </c>
      <c r="E4318" s="3" t="s">
        <v>6656</v>
      </c>
      <c r="F4318" s="9">
        <v>45506.322978703647</v>
      </c>
      <c r="G4318" s="9">
        <v>45506.391000000003</v>
      </c>
      <c r="H4318" s="9">
        <v>45507.092423148089</v>
      </c>
      <c r="I4318" s="5" t="str">
        <f>IF(VLOOKUP(B4318, 'Customer Data'!B:C,2,FALSE)='Order Data per SKU'!E4318,"","Different")</f>
        <v>Different</v>
      </c>
      <c r="J4318" s="5">
        <f>VLOOKUP(C4318,'Warehouse Data'!A:G,7,FALSE)</f>
        <v>169.99</v>
      </c>
      <c r="K4318" s="5">
        <f t="shared" si="67"/>
        <v>339.98</v>
      </c>
      <c r="L4318" s="15">
        <f>PRODUCT(VLOOKUP(C4318,'Warehouse Data'!A:H,8,FALSE),D4318)</f>
        <v>0.21748841952684991</v>
      </c>
    </row>
    <row r="4319" spans="1:12" x14ac:dyDescent="0.3">
      <c r="A4319" t="s">
        <v>9723</v>
      </c>
      <c r="B4319" t="s">
        <v>7183</v>
      </c>
      <c r="C4319" t="s">
        <v>4161</v>
      </c>
      <c r="D4319" s="3">
        <v>4</v>
      </c>
      <c r="E4319" s="3" t="s">
        <v>6656</v>
      </c>
      <c r="F4319" s="9">
        <v>45506.322978703647</v>
      </c>
      <c r="G4319" s="9">
        <v>45506.842400000001</v>
      </c>
      <c r="H4319" s="9">
        <v>45507.092423148089</v>
      </c>
      <c r="I4319" s="5" t="str">
        <f>IF(VLOOKUP(B4319, 'Customer Data'!B:C,2,FALSE)='Order Data per SKU'!E4319,"","Different")</f>
        <v>Different</v>
      </c>
      <c r="J4319" s="5">
        <f>VLOOKUP(C4319,'Warehouse Data'!A:G,7,FALSE)</f>
        <v>19.989999999999998</v>
      </c>
      <c r="K4319" s="5">
        <f t="shared" si="67"/>
        <v>79.959999999999994</v>
      </c>
      <c r="L4319" s="15">
        <f>PRODUCT(VLOOKUP(C4319,'Warehouse Data'!A:H,8,FALSE),D4319)</f>
        <v>32.018636273746083</v>
      </c>
    </row>
    <row r="4320" spans="1:12" x14ac:dyDescent="0.3">
      <c r="A4320" t="s">
        <v>9724</v>
      </c>
      <c r="B4320" t="s">
        <v>6739</v>
      </c>
      <c r="C4320" t="s">
        <v>4359</v>
      </c>
      <c r="D4320" s="3">
        <v>5</v>
      </c>
      <c r="E4320" s="3" t="s">
        <v>6651</v>
      </c>
      <c r="F4320" s="9">
        <v>45506.587978703647</v>
      </c>
      <c r="G4320" s="9">
        <v>45506.807500000003</v>
      </c>
      <c r="H4320" s="9">
        <v>45506.907423148092</v>
      </c>
      <c r="I4320" s="5" t="str">
        <f>IF(VLOOKUP(B4320, 'Customer Data'!B:C,2,FALSE)='Order Data per SKU'!E4320,"","Different")</f>
        <v/>
      </c>
      <c r="J4320" s="5">
        <f>VLOOKUP(C4320,'Warehouse Data'!A:G,7,FALSE)</f>
        <v>79.989999999999995</v>
      </c>
      <c r="K4320" s="5">
        <f t="shared" si="67"/>
        <v>399.95</v>
      </c>
      <c r="L4320" s="15">
        <f>PRODUCT(VLOOKUP(C4320,'Warehouse Data'!A:H,8,FALSE),D4320)</f>
        <v>0.54592475578024702</v>
      </c>
    </row>
    <row r="4321" spans="1:12" x14ac:dyDescent="0.3">
      <c r="A4321" t="s">
        <v>9725</v>
      </c>
      <c r="B4321" t="s">
        <v>7225</v>
      </c>
      <c r="C4321" t="s">
        <v>4226</v>
      </c>
      <c r="D4321" s="3">
        <v>7</v>
      </c>
      <c r="E4321" s="3" t="s">
        <v>6623</v>
      </c>
      <c r="F4321" s="9">
        <v>45506.773978703648</v>
      </c>
      <c r="G4321" s="9">
        <v>45506.8701</v>
      </c>
      <c r="H4321" s="9">
        <v>45506.88717314809</v>
      </c>
      <c r="I4321" s="5" t="str">
        <f>IF(VLOOKUP(B4321, 'Customer Data'!B:C,2,FALSE)='Order Data per SKU'!E4321,"","Different")</f>
        <v/>
      </c>
      <c r="J4321" s="5">
        <f>VLOOKUP(C4321,'Warehouse Data'!A:G,7,FALSE)</f>
        <v>19.989999999999998</v>
      </c>
      <c r="K4321" s="5">
        <f t="shared" si="67"/>
        <v>139.92999999999998</v>
      </c>
      <c r="L4321" s="15">
        <f>PRODUCT(VLOOKUP(C4321,'Warehouse Data'!A:H,8,FALSE),D4321)</f>
        <v>1.4326054430001545</v>
      </c>
    </row>
    <row r="4322" spans="1:12" x14ac:dyDescent="0.3">
      <c r="A4322" t="s">
        <v>9725</v>
      </c>
      <c r="B4322" t="s">
        <v>7225</v>
      </c>
      <c r="C4322" t="s">
        <v>3669</v>
      </c>
      <c r="D4322" s="3">
        <v>5</v>
      </c>
      <c r="E4322" s="3" t="s">
        <v>6623</v>
      </c>
      <c r="F4322" s="9">
        <v>45506.773978703648</v>
      </c>
      <c r="G4322" s="9">
        <v>45506.830699999999</v>
      </c>
      <c r="H4322" s="9">
        <v>45506.88717314809</v>
      </c>
      <c r="I4322" s="5" t="str">
        <f>IF(VLOOKUP(B4322, 'Customer Data'!B:C,2,FALSE)='Order Data per SKU'!E4322,"","Different")</f>
        <v/>
      </c>
      <c r="J4322" s="5">
        <f>VLOOKUP(C4322,'Warehouse Data'!A:G,7,FALSE)</f>
        <v>54.99</v>
      </c>
      <c r="K4322" s="5">
        <f t="shared" si="67"/>
        <v>274.95</v>
      </c>
      <c r="L4322" s="15">
        <f>PRODUCT(VLOOKUP(C4322,'Warehouse Data'!A:H,8,FALSE),D4322)</f>
        <v>75.026878295457195</v>
      </c>
    </row>
    <row r="4323" spans="1:12" x14ac:dyDescent="0.3">
      <c r="A4323" t="s">
        <v>9725</v>
      </c>
      <c r="B4323" t="s">
        <v>7225</v>
      </c>
      <c r="C4323" t="s">
        <v>4370</v>
      </c>
      <c r="D4323" s="3">
        <v>3</v>
      </c>
      <c r="E4323" s="3" t="s">
        <v>6623</v>
      </c>
      <c r="F4323" s="9">
        <v>45506.773978703648</v>
      </c>
      <c r="G4323" s="9">
        <v>45506.854500000001</v>
      </c>
      <c r="H4323" s="9">
        <v>45506.88717314809</v>
      </c>
      <c r="I4323" s="5" t="str">
        <f>IF(VLOOKUP(B4323, 'Customer Data'!B:C,2,FALSE)='Order Data per SKU'!E4323,"","Different")</f>
        <v/>
      </c>
      <c r="J4323" s="5">
        <f>VLOOKUP(C4323,'Warehouse Data'!A:G,7,FALSE)</f>
        <v>39.99</v>
      </c>
      <c r="K4323" s="5">
        <f t="shared" si="67"/>
        <v>119.97</v>
      </c>
      <c r="L4323" s="15">
        <f>PRODUCT(VLOOKUP(C4323,'Warehouse Data'!A:H,8,FALSE),D4323)</f>
        <v>15.020177546107755</v>
      </c>
    </row>
    <row r="4324" spans="1:12" x14ac:dyDescent="0.3">
      <c r="A4324" t="s">
        <v>9726</v>
      </c>
      <c r="B4324" t="s">
        <v>7060</v>
      </c>
      <c r="C4324" t="s">
        <v>5283</v>
      </c>
      <c r="D4324" s="3">
        <v>3</v>
      </c>
      <c r="E4324" s="3" t="s">
        <v>6646</v>
      </c>
      <c r="F4324" s="9">
        <v>45507.022978703651</v>
      </c>
      <c r="G4324" s="9">
        <v>45507.164799999999</v>
      </c>
      <c r="H4324" s="9">
        <v>45507.21672870365</v>
      </c>
      <c r="I4324" s="5" t="str">
        <f>IF(VLOOKUP(B4324, 'Customer Data'!B:C,2,FALSE)='Order Data per SKU'!E4324,"","Different")</f>
        <v/>
      </c>
      <c r="J4324" s="5">
        <f>VLOOKUP(C4324,'Warehouse Data'!A:G,7,FALSE)</f>
        <v>36.99</v>
      </c>
      <c r="K4324" s="5">
        <f t="shared" si="67"/>
        <v>110.97</v>
      </c>
      <c r="L4324" s="15">
        <f>PRODUCT(VLOOKUP(C4324,'Warehouse Data'!A:H,8,FALSE),D4324)</f>
        <v>9.0079274961961868</v>
      </c>
    </row>
    <row r="4325" spans="1:12" x14ac:dyDescent="0.3">
      <c r="A4325" t="s">
        <v>9726</v>
      </c>
      <c r="B4325" t="s">
        <v>7060</v>
      </c>
      <c r="C4325" t="s">
        <v>4860</v>
      </c>
      <c r="D4325" s="3">
        <v>4</v>
      </c>
      <c r="E4325" s="3" t="s">
        <v>6646</v>
      </c>
      <c r="F4325" s="9">
        <v>45507.022978703651</v>
      </c>
      <c r="G4325" s="9">
        <v>45507.070899999999</v>
      </c>
      <c r="H4325" s="9">
        <v>45507.21672870365</v>
      </c>
      <c r="I4325" s="5" t="str">
        <f>IF(VLOOKUP(B4325, 'Customer Data'!B:C,2,FALSE)='Order Data per SKU'!E4325,"","Different")</f>
        <v/>
      </c>
      <c r="J4325" s="5">
        <f>VLOOKUP(C4325,'Warehouse Data'!A:G,7,FALSE)</f>
        <v>14.99</v>
      </c>
      <c r="K4325" s="5">
        <f t="shared" si="67"/>
        <v>59.96</v>
      </c>
      <c r="L4325" s="15">
        <f>PRODUCT(VLOOKUP(C4325,'Warehouse Data'!A:H,8,FALSE),D4325)</f>
        <v>2.4234845478223765</v>
      </c>
    </row>
    <row r="4326" spans="1:12" x14ac:dyDescent="0.3">
      <c r="A4326" t="s">
        <v>9727</v>
      </c>
      <c r="B4326" t="s">
        <v>7061</v>
      </c>
      <c r="C4326" t="s">
        <v>3582</v>
      </c>
      <c r="D4326" s="3">
        <v>5</v>
      </c>
      <c r="E4326" s="3" t="s">
        <v>6628</v>
      </c>
      <c r="F4326" s="9">
        <v>45507.271978703655</v>
      </c>
      <c r="G4326" s="9">
        <v>45507.281499999997</v>
      </c>
      <c r="H4326" s="9">
        <v>45507.576145370324</v>
      </c>
      <c r="I4326" s="5" t="str">
        <f>IF(VLOOKUP(B4326, 'Customer Data'!B:C,2,FALSE)='Order Data per SKU'!E4326,"","Different")</f>
        <v/>
      </c>
      <c r="J4326" s="5">
        <f>VLOOKUP(C4326,'Warehouse Data'!A:G,7,FALSE)</f>
        <v>22.99</v>
      </c>
      <c r="K4326" s="5">
        <f t="shared" si="67"/>
        <v>114.94999999999999</v>
      </c>
      <c r="L4326" s="15">
        <f>PRODUCT(VLOOKUP(C4326,'Warehouse Data'!A:H,8,FALSE),D4326)</f>
        <v>10.037909844498325</v>
      </c>
    </row>
    <row r="4327" spans="1:12" x14ac:dyDescent="0.3">
      <c r="A4327" t="s">
        <v>9728</v>
      </c>
      <c r="B4327" t="s">
        <v>7269</v>
      </c>
      <c r="C4327" t="s">
        <v>4148</v>
      </c>
      <c r="D4327" s="3">
        <v>5</v>
      </c>
      <c r="E4327" s="3" t="s">
        <v>6632</v>
      </c>
      <c r="F4327" s="9">
        <v>45507.280978703653</v>
      </c>
      <c r="G4327" s="9">
        <v>45507.529900000001</v>
      </c>
      <c r="H4327" s="9">
        <v>45507.60597870365</v>
      </c>
      <c r="I4327" s="5" t="str">
        <f>IF(VLOOKUP(B4327, 'Customer Data'!B:C,2,FALSE)='Order Data per SKU'!E4327,"","Different")</f>
        <v/>
      </c>
      <c r="J4327" s="5">
        <f>VLOOKUP(C4327,'Warehouse Data'!A:G,7,FALSE)</f>
        <v>39.99</v>
      </c>
      <c r="K4327" s="5">
        <f t="shared" si="67"/>
        <v>199.95000000000002</v>
      </c>
      <c r="L4327" s="15">
        <f>PRODUCT(VLOOKUP(C4327,'Warehouse Data'!A:H,8,FALSE),D4327)</f>
        <v>30.016382402192679</v>
      </c>
    </row>
    <row r="4328" spans="1:12" x14ac:dyDescent="0.3">
      <c r="A4328" t="s">
        <v>9728</v>
      </c>
      <c r="B4328" t="s">
        <v>7269</v>
      </c>
      <c r="C4328" t="s">
        <v>5194</v>
      </c>
      <c r="D4328" s="3">
        <v>5</v>
      </c>
      <c r="E4328" s="3" t="s">
        <v>6632</v>
      </c>
      <c r="F4328" s="9">
        <v>45507.280978703653</v>
      </c>
      <c r="G4328" s="9">
        <v>45507.549599999998</v>
      </c>
      <c r="H4328" s="9">
        <v>45507.60597870365</v>
      </c>
      <c r="I4328" s="5" t="str">
        <f>IF(VLOOKUP(B4328, 'Customer Data'!B:C,2,FALSE)='Order Data per SKU'!E4328,"","Different")</f>
        <v/>
      </c>
      <c r="J4328" s="5">
        <f>VLOOKUP(C4328,'Warehouse Data'!A:G,7,FALSE)</f>
        <v>12.99</v>
      </c>
      <c r="K4328" s="5">
        <f t="shared" si="67"/>
        <v>64.95</v>
      </c>
      <c r="L4328" s="15">
        <f>PRODUCT(VLOOKUP(C4328,'Warehouse Data'!A:H,8,FALSE),D4328)</f>
        <v>0.37388673822454116</v>
      </c>
    </row>
    <row r="4329" spans="1:12" x14ac:dyDescent="0.3">
      <c r="A4329" t="s">
        <v>9729</v>
      </c>
      <c r="B4329" t="s">
        <v>6801</v>
      </c>
      <c r="C4329" t="s">
        <v>3685</v>
      </c>
      <c r="D4329" s="3">
        <v>6</v>
      </c>
      <c r="E4329" s="3" t="s">
        <v>6661</v>
      </c>
      <c r="F4329" s="9">
        <v>45507.41097870365</v>
      </c>
      <c r="G4329" s="9">
        <v>45507.902999999998</v>
      </c>
      <c r="H4329" s="9">
        <v>45507.996395370319</v>
      </c>
      <c r="I4329" s="5" t="str">
        <f>IF(VLOOKUP(B4329, 'Customer Data'!B:C,2,FALSE)='Order Data per SKU'!E4329,"","Different")</f>
        <v/>
      </c>
      <c r="J4329" s="5">
        <f>VLOOKUP(C4329,'Warehouse Data'!A:G,7,FALSE)</f>
        <v>24.99</v>
      </c>
      <c r="K4329" s="5">
        <f t="shared" si="67"/>
        <v>149.94</v>
      </c>
      <c r="L4329" s="15">
        <f>PRODUCT(VLOOKUP(C4329,'Warehouse Data'!A:H,8,FALSE),D4329)</f>
        <v>48.010248543080976</v>
      </c>
    </row>
    <row r="4330" spans="1:12" x14ac:dyDescent="0.3">
      <c r="A4330" t="s">
        <v>9729</v>
      </c>
      <c r="B4330" t="s">
        <v>6801</v>
      </c>
      <c r="C4330" t="s">
        <v>4470</v>
      </c>
      <c r="D4330" s="3">
        <v>1</v>
      </c>
      <c r="E4330" s="3" t="s">
        <v>6661</v>
      </c>
      <c r="F4330" s="9">
        <v>45507.41097870365</v>
      </c>
      <c r="G4330" s="9">
        <v>45507.960899999998</v>
      </c>
      <c r="H4330" s="9">
        <v>45507.996395370319</v>
      </c>
      <c r="I4330" s="5" t="str">
        <f>IF(VLOOKUP(B4330, 'Customer Data'!B:C,2,FALSE)='Order Data per SKU'!E4330,"","Different")</f>
        <v/>
      </c>
      <c r="J4330" s="5">
        <f>VLOOKUP(C4330,'Warehouse Data'!A:G,7,FALSE)</f>
        <v>15.99</v>
      </c>
      <c r="K4330" s="5">
        <f t="shared" si="67"/>
        <v>15.99</v>
      </c>
      <c r="L4330" s="15">
        <f>PRODUCT(VLOOKUP(C4330,'Warehouse Data'!A:H,8,FALSE),D4330)</f>
        <v>0.2033711729574329</v>
      </c>
    </row>
    <row r="4331" spans="1:12" x14ac:dyDescent="0.3">
      <c r="A4331" t="s">
        <v>9729</v>
      </c>
      <c r="B4331" t="s">
        <v>6801</v>
      </c>
      <c r="C4331" t="s">
        <v>3306</v>
      </c>
      <c r="D4331" s="3">
        <v>1</v>
      </c>
      <c r="E4331" s="3" t="s">
        <v>6661</v>
      </c>
      <c r="F4331" s="9">
        <v>45507.41097870365</v>
      </c>
      <c r="G4331" s="9">
        <v>45507.482300000003</v>
      </c>
      <c r="H4331" s="9">
        <v>45507.996395370319</v>
      </c>
      <c r="I4331" s="5" t="str">
        <f>IF(VLOOKUP(B4331, 'Customer Data'!B:C,2,FALSE)='Order Data per SKU'!E4331,"","Different")</f>
        <v/>
      </c>
      <c r="J4331" s="5">
        <f>VLOOKUP(C4331,'Warehouse Data'!A:G,7,FALSE)</f>
        <v>22.99</v>
      </c>
      <c r="K4331" s="5">
        <f t="shared" si="67"/>
        <v>22.99</v>
      </c>
      <c r="L4331" s="15">
        <f>PRODUCT(VLOOKUP(C4331,'Warehouse Data'!A:H,8,FALSE),D4331)</f>
        <v>0.20084164611351032</v>
      </c>
    </row>
    <row r="4332" spans="1:12" x14ac:dyDescent="0.3">
      <c r="A4332" t="s">
        <v>9730</v>
      </c>
      <c r="B4332" t="s">
        <v>6893</v>
      </c>
      <c r="C4332" t="s">
        <v>5989</v>
      </c>
      <c r="D4332" s="3">
        <v>7</v>
      </c>
      <c r="E4332" s="3" t="s">
        <v>6619</v>
      </c>
      <c r="F4332" s="9">
        <v>45507.62297870365</v>
      </c>
      <c r="G4332" s="9">
        <v>45508.123399999997</v>
      </c>
      <c r="H4332" s="9">
        <v>45508.37575648143</v>
      </c>
      <c r="I4332" s="5" t="str">
        <f>IF(VLOOKUP(B4332, 'Customer Data'!B:C,2,FALSE)='Order Data per SKU'!E4332,"","Different")</f>
        <v/>
      </c>
      <c r="J4332" s="5">
        <f>VLOOKUP(C4332,'Warehouse Data'!A:G,7,FALSE)</f>
        <v>89.99</v>
      </c>
      <c r="K4332" s="5">
        <f t="shared" si="67"/>
        <v>629.92999999999995</v>
      </c>
      <c r="L4332" s="15">
        <f>PRODUCT(VLOOKUP(C4332,'Warehouse Data'!A:H,8,FALSE),D4332)</f>
        <v>1.4085591270490438</v>
      </c>
    </row>
    <row r="4333" spans="1:12" x14ac:dyDescent="0.3">
      <c r="A4333" t="s">
        <v>9730</v>
      </c>
      <c r="B4333" t="s">
        <v>6893</v>
      </c>
      <c r="C4333" t="s">
        <v>3776</v>
      </c>
      <c r="D4333" s="3">
        <v>7</v>
      </c>
      <c r="E4333" s="3" t="s">
        <v>6619</v>
      </c>
      <c r="F4333" s="9">
        <v>45507.62297870365</v>
      </c>
      <c r="G4333" s="9">
        <v>45508.336300000003</v>
      </c>
      <c r="H4333" s="9">
        <v>45508.37575648143</v>
      </c>
      <c r="I4333" s="5" t="str">
        <f>IF(VLOOKUP(B4333, 'Customer Data'!B:C,2,FALSE)='Order Data per SKU'!E4333,"","Different")</f>
        <v/>
      </c>
      <c r="J4333" s="5">
        <f>VLOOKUP(C4333,'Warehouse Data'!A:G,7,FALSE)</f>
        <v>17.989999999999998</v>
      </c>
      <c r="K4333" s="5">
        <f t="shared" si="67"/>
        <v>125.92999999999999</v>
      </c>
      <c r="L4333" s="15">
        <f>PRODUCT(VLOOKUP(C4333,'Warehouse Data'!A:H,8,FALSE),D4333)</f>
        <v>35.048672741829279</v>
      </c>
    </row>
    <row r="4334" spans="1:12" x14ac:dyDescent="0.3">
      <c r="A4334" t="s">
        <v>9731</v>
      </c>
      <c r="B4334" t="s">
        <v>7205</v>
      </c>
      <c r="C4334" t="s">
        <v>4215</v>
      </c>
      <c r="D4334" s="3">
        <v>4</v>
      </c>
      <c r="E4334" s="3" t="s">
        <v>6645</v>
      </c>
      <c r="F4334" s="9">
        <v>45507.919978703649</v>
      </c>
      <c r="G4334" s="9">
        <v>45508.100299999998</v>
      </c>
      <c r="H4334" s="9">
        <v>45508.676923148094</v>
      </c>
      <c r="I4334" s="5" t="str">
        <f>IF(VLOOKUP(B4334, 'Customer Data'!B:C,2,FALSE)='Order Data per SKU'!E4334,"","Different")</f>
        <v/>
      </c>
      <c r="J4334" s="5">
        <f>VLOOKUP(C4334,'Warehouse Data'!A:G,7,FALSE)</f>
        <v>39.99</v>
      </c>
      <c r="K4334" s="5">
        <f t="shared" si="67"/>
        <v>159.96</v>
      </c>
      <c r="L4334" s="15">
        <f>PRODUCT(VLOOKUP(C4334,'Warehouse Data'!A:H,8,FALSE),D4334)</f>
        <v>1.2098625387027755</v>
      </c>
    </row>
    <row r="4335" spans="1:12" x14ac:dyDescent="0.3">
      <c r="A4335" t="s">
        <v>9732</v>
      </c>
      <c r="B4335" t="s">
        <v>6894</v>
      </c>
      <c r="C4335" t="s">
        <v>4508</v>
      </c>
      <c r="D4335" s="3">
        <v>6</v>
      </c>
      <c r="E4335" s="3" t="s">
        <v>6623</v>
      </c>
      <c r="F4335" s="9">
        <v>45508.361978703651</v>
      </c>
      <c r="G4335" s="9">
        <v>45508.680399999997</v>
      </c>
      <c r="H4335" s="9">
        <v>45509.008506481427</v>
      </c>
      <c r="I4335" s="5" t="str">
        <f>IF(VLOOKUP(B4335, 'Customer Data'!B:C,2,FALSE)='Order Data per SKU'!E4335,"","Different")</f>
        <v/>
      </c>
      <c r="J4335" s="5">
        <f>VLOOKUP(C4335,'Warehouse Data'!A:G,7,FALSE)</f>
        <v>19.989999999999998</v>
      </c>
      <c r="K4335" s="5">
        <f t="shared" si="67"/>
        <v>119.94</v>
      </c>
      <c r="L4335" s="15">
        <f>PRODUCT(VLOOKUP(C4335,'Warehouse Data'!A:H,8,FALSE),D4335)</f>
        <v>90.026692680358991</v>
      </c>
    </row>
    <row r="4336" spans="1:12" x14ac:dyDescent="0.3">
      <c r="A4336" t="s">
        <v>9732</v>
      </c>
      <c r="B4336" t="s">
        <v>6894</v>
      </c>
      <c r="C4336" t="s">
        <v>3140</v>
      </c>
      <c r="D4336" s="3">
        <v>4</v>
      </c>
      <c r="E4336" s="3" t="s">
        <v>6623</v>
      </c>
      <c r="F4336" s="9">
        <v>45508.361978703651</v>
      </c>
      <c r="G4336" s="9">
        <v>45508.574099999998</v>
      </c>
      <c r="H4336" s="9">
        <v>45509.008506481427</v>
      </c>
      <c r="I4336" s="5" t="str">
        <f>IF(VLOOKUP(B4336, 'Customer Data'!B:C,2,FALSE)='Order Data per SKU'!E4336,"","Different")</f>
        <v/>
      </c>
      <c r="J4336" s="5">
        <f>VLOOKUP(C4336,'Warehouse Data'!A:G,7,FALSE)</f>
        <v>52.99</v>
      </c>
      <c r="K4336" s="5">
        <f t="shared" si="67"/>
        <v>211.96</v>
      </c>
      <c r="L4336" s="15">
        <f>PRODUCT(VLOOKUP(C4336,'Warehouse Data'!A:H,8,FALSE),D4336)</f>
        <v>20.004499749865776</v>
      </c>
    </row>
    <row r="4337" spans="1:12" x14ac:dyDescent="0.3">
      <c r="A4337" t="s">
        <v>9733</v>
      </c>
      <c r="B4337" t="s">
        <v>6896</v>
      </c>
      <c r="C4337" t="s">
        <v>3400</v>
      </c>
      <c r="D4337" s="3">
        <v>5</v>
      </c>
      <c r="E4337" s="3" t="s">
        <v>6619</v>
      </c>
      <c r="F4337" s="9">
        <v>45508.47897870365</v>
      </c>
      <c r="G4337" s="9">
        <v>45508.964699999997</v>
      </c>
      <c r="H4337" s="9">
        <v>45509.188700925872</v>
      </c>
      <c r="I4337" s="5" t="str">
        <f>IF(VLOOKUP(B4337, 'Customer Data'!B:C,2,FALSE)='Order Data per SKU'!E4337,"","Different")</f>
        <v/>
      </c>
      <c r="J4337" s="5">
        <f>VLOOKUP(C4337,'Warehouse Data'!A:G,7,FALSE)</f>
        <v>56.99</v>
      </c>
      <c r="K4337" s="5">
        <f t="shared" si="67"/>
        <v>284.95</v>
      </c>
      <c r="L4337" s="15">
        <f>PRODUCT(VLOOKUP(C4337,'Warehouse Data'!A:H,8,FALSE),D4337)</f>
        <v>7.5184738234954542</v>
      </c>
    </row>
    <row r="4338" spans="1:12" x14ac:dyDescent="0.3">
      <c r="A4338" t="s">
        <v>9733</v>
      </c>
      <c r="B4338" t="s">
        <v>6896</v>
      </c>
      <c r="C4338" t="s">
        <v>4373</v>
      </c>
      <c r="D4338" s="3">
        <v>4</v>
      </c>
      <c r="E4338" s="3" t="s">
        <v>6619</v>
      </c>
      <c r="F4338" s="9">
        <v>45508.47897870365</v>
      </c>
      <c r="G4338" s="9">
        <v>45508.999100000001</v>
      </c>
      <c r="H4338" s="9">
        <v>45509.188700925872</v>
      </c>
      <c r="I4338" s="5" t="str">
        <f>IF(VLOOKUP(B4338, 'Customer Data'!B:C,2,FALSE)='Order Data per SKU'!E4338,"","Different")</f>
        <v/>
      </c>
      <c r="J4338" s="5">
        <f>VLOOKUP(C4338,'Warehouse Data'!A:G,7,FALSE)</f>
        <v>199.99</v>
      </c>
      <c r="K4338" s="5">
        <f t="shared" si="67"/>
        <v>799.96</v>
      </c>
      <c r="L4338" s="15">
        <f>PRODUCT(VLOOKUP(C4338,'Warehouse Data'!A:H,8,FALSE),D4338)</f>
        <v>2.0212589538692538</v>
      </c>
    </row>
    <row r="4339" spans="1:12" x14ac:dyDescent="0.3">
      <c r="A4339" t="s">
        <v>9734</v>
      </c>
      <c r="B4339" t="s">
        <v>7246</v>
      </c>
      <c r="C4339" t="s">
        <v>4398</v>
      </c>
      <c r="D4339" s="3">
        <v>8</v>
      </c>
      <c r="E4339" s="3" t="s">
        <v>6642</v>
      </c>
      <c r="F4339" s="9">
        <v>45508.669978703649</v>
      </c>
      <c r="G4339" s="9">
        <v>45508.957199999997</v>
      </c>
      <c r="H4339" s="9">
        <v>45508.958867592541</v>
      </c>
      <c r="I4339" s="5" t="str">
        <f>IF(VLOOKUP(B4339, 'Customer Data'!B:C,2,FALSE)='Order Data per SKU'!E4339,"","Different")</f>
        <v/>
      </c>
      <c r="J4339" s="5">
        <f>VLOOKUP(C4339,'Warehouse Data'!A:G,7,FALSE)</f>
        <v>13.99</v>
      </c>
      <c r="K4339" s="5">
        <f t="shared" si="67"/>
        <v>111.92</v>
      </c>
      <c r="L4339" s="15">
        <f>PRODUCT(VLOOKUP(C4339,'Warehouse Data'!A:H,8,FALSE),D4339)</f>
        <v>192.07863476063289</v>
      </c>
    </row>
    <row r="4340" spans="1:12" x14ac:dyDescent="0.3">
      <c r="A4340" t="s">
        <v>9734</v>
      </c>
      <c r="B4340" t="s">
        <v>7246</v>
      </c>
      <c r="C4340" t="s">
        <v>3759</v>
      </c>
      <c r="D4340" s="3">
        <v>6</v>
      </c>
      <c r="E4340" s="3" t="s">
        <v>6642</v>
      </c>
      <c r="F4340" s="9">
        <v>45508.669978703649</v>
      </c>
      <c r="G4340" s="9">
        <v>45508.777499999997</v>
      </c>
      <c r="H4340" s="9">
        <v>45508.958867592541</v>
      </c>
      <c r="I4340" s="5" t="str">
        <f>IF(VLOOKUP(B4340, 'Customer Data'!B:C,2,FALSE)='Order Data per SKU'!E4340,"","Different")</f>
        <v/>
      </c>
      <c r="J4340" s="5">
        <f>VLOOKUP(C4340,'Warehouse Data'!A:G,7,FALSE)</f>
        <v>12.99</v>
      </c>
      <c r="K4340" s="5">
        <f t="shared" si="67"/>
        <v>77.94</v>
      </c>
      <c r="L4340" s="15">
        <f>PRODUCT(VLOOKUP(C4340,'Warehouse Data'!A:H,8,FALSE),D4340)</f>
        <v>1.2386796992092897</v>
      </c>
    </row>
    <row r="4341" spans="1:12" x14ac:dyDescent="0.3">
      <c r="A4341" t="s">
        <v>9735</v>
      </c>
      <c r="B4341" t="s">
        <v>7272</v>
      </c>
      <c r="C4341" t="s">
        <v>3817</v>
      </c>
      <c r="D4341" s="3">
        <v>6</v>
      </c>
      <c r="E4341" s="3" t="s">
        <v>6623</v>
      </c>
      <c r="F4341" s="9">
        <v>45509.166978703652</v>
      </c>
      <c r="G4341" s="9">
        <v>45509.321799999998</v>
      </c>
      <c r="H4341" s="9">
        <v>45509.509339814766</v>
      </c>
      <c r="I4341" s="5" t="str">
        <f>IF(VLOOKUP(B4341, 'Customer Data'!B:C,2,FALSE)='Order Data per SKU'!E4341,"","Different")</f>
        <v/>
      </c>
      <c r="J4341" s="5">
        <f>VLOOKUP(C4341,'Warehouse Data'!A:G,7,FALSE)</f>
        <v>9.99</v>
      </c>
      <c r="K4341" s="5">
        <f t="shared" si="67"/>
        <v>59.94</v>
      </c>
      <c r="L4341" s="15">
        <f>PRODUCT(VLOOKUP(C4341,'Warehouse Data'!A:H,8,FALSE),D4341)</f>
        <v>12.009656728986922</v>
      </c>
    </row>
    <row r="4342" spans="1:12" x14ac:dyDescent="0.3">
      <c r="A4342" t="s">
        <v>9735</v>
      </c>
      <c r="B4342" t="s">
        <v>7272</v>
      </c>
      <c r="C4342" t="s">
        <v>4699</v>
      </c>
      <c r="D4342" s="3">
        <v>5</v>
      </c>
      <c r="E4342" s="3" t="s">
        <v>6623</v>
      </c>
      <c r="F4342" s="9">
        <v>45509.166978703652</v>
      </c>
      <c r="G4342" s="9">
        <v>45509.375599999999</v>
      </c>
      <c r="H4342" s="9">
        <v>45509.509339814766</v>
      </c>
      <c r="I4342" s="5" t="str">
        <f>IF(VLOOKUP(B4342, 'Customer Data'!B:C,2,FALSE)='Order Data per SKU'!E4342,"","Different")</f>
        <v/>
      </c>
      <c r="J4342" s="5">
        <f>VLOOKUP(C4342,'Warehouse Data'!A:G,7,FALSE)</f>
        <v>13.99</v>
      </c>
      <c r="K4342" s="5">
        <f t="shared" si="67"/>
        <v>69.95</v>
      </c>
      <c r="L4342" s="15">
        <f>PRODUCT(VLOOKUP(C4342,'Warehouse Data'!A:H,8,FALSE),D4342)</f>
        <v>20.049690180385745</v>
      </c>
    </row>
    <row r="4343" spans="1:12" x14ac:dyDescent="0.3">
      <c r="A4343" t="s">
        <v>9735</v>
      </c>
      <c r="B4343" t="s">
        <v>7272</v>
      </c>
      <c r="C4343" t="s">
        <v>5244</v>
      </c>
      <c r="D4343" s="3">
        <v>8</v>
      </c>
      <c r="E4343" s="3" t="s">
        <v>6623</v>
      </c>
      <c r="F4343" s="9">
        <v>45509.166978703652</v>
      </c>
      <c r="G4343" s="9">
        <v>45509.249600000003</v>
      </c>
      <c r="H4343" s="9">
        <v>45509.509339814766</v>
      </c>
      <c r="I4343" s="5" t="str">
        <f>IF(VLOOKUP(B4343, 'Customer Data'!B:C,2,FALSE)='Order Data per SKU'!E4343,"","Different")</f>
        <v/>
      </c>
      <c r="J4343" s="5">
        <f>VLOOKUP(C4343,'Warehouse Data'!A:G,7,FALSE)</f>
        <v>12.99</v>
      </c>
      <c r="K4343" s="5">
        <f t="shared" si="67"/>
        <v>103.92</v>
      </c>
      <c r="L4343" s="15">
        <f>PRODUCT(VLOOKUP(C4343,'Warehouse Data'!A:H,8,FALSE),D4343)</f>
        <v>192.03003702776144</v>
      </c>
    </row>
    <row r="4344" spans="1:12" x14ac:dyDescent="0.3">
      <c r="A4344" t="s">
        <v>9736</v>
      </c>
      <c r="B4344" t="s">
        <v>7240</v>
      </c>
      <c r="C4344" t="s">
        <v>3801</v>
      </c>
      <c r="D4344" s="3">
        <v>8</v>
      </c>
      <c r="E4344" s="3" t="s">
        <v>6623</v>
      </c>
      <c r="F4344" s="9">
        <v>45509.204978703652</v>
      </c>
      <c r="G4344" s="9">
        <v>45509.580499999996</v>
      </c>
      <c r="H4344" s="9">
        <v>45509.634145370321</v>
      </c>
      <c r="I4344" s="5" t="str">
        <f>IF(VLOOKUP(B4344, 'Customer Data'!B:C,2,FALSE)='Order Data per SKU'!E4344,"","Different")</f>
        <v/>
      </c>
      <c r="J4344" s="5">
        <f>VLOOKUP(C4344,'Warehouse Data'!A:G,7,FALSE)</f>
        <v>8.99</v>
      </c>
      <c r="K4344" s="5">
        <f t="shared" si="67"/>
        <v>71.92</v>
      </c>
      <c r="L4344" s="15">
        <f>PRODUCT(VLOOKUP(C4344,'Warehouse Data'!A:H,8,FALSE),D4344)</f>
        <v>24.074805014793228</v>
      </c>
    </row>
    <row r="4345" spans="1:12" x14ac:dyDescent="0.3">
      <c r="A4345" t="s">
        <v>9736</v>
      </c>
      <c r="B4345" t="s">
        <v>7240</v>
      </c>
      <c r="C4345" t="s">
        <v>5605</v>
      </c>
      <c r="D4345" s="3">
        <v>4</v>
      </c>
      <c r="E4345" s="3" t="s">
        <v>6623</v>
      </c>
      <c r="F4345" s="9">
        <v>45509.204978703652</v>
      </c>
      <c r="G4345" s="9">
        <v>45509.242400000003</v>
      </c>
      <c r="H4345" s="9">
        <v>45509.634145370321</v>
      </c>
      <c r="I4345" s="5" t="str">
        <f>IF(VLOOKUP(B4345, 'Customer Data'!B:C,2,FALSE)='Order Data per SKU'!E4345,"","Different")</f>
        <v/>
      </c>
      <c r="J4345" s="5">
        <f>VLOOKUP(C4345,'Warehouse Data'!A:G,7,FALSE)</f>
        <v>39.99</v>
      </c>
      <c r="K4345" s="5">
        <f t="shared" si="67"/>
        <v>159.96</v>
      </c>
      <c r="L4345" s="15">
        <f>PRODUCT(VLOOKUP(C4345,'Warehouse Data'!A:H,8,FALSE),D4345)</f>
        <v>88.033355624526052</v>
      </c>
    </row>
    <row r="4346" spans="1:12" x14ac:dyDescent="0.3">
      <c r="A4346" t="s">
        <v>9737</v>
      </c>
      <c r="B4346" t="s">
        <v>6762</v>
      </c>
      <c r="C4346" t="s">
        <v>5100</v>
      </c>
      <c r="D4346" s="3">
        <v>3</v>
      </c>
      <c r="E4346" s="3" t="s">
        <v>6660</v>
      </c>
      <c r="F4346" s="9">
        <v>45509.524978703652</v>
      </c>
      <c r="G4346" s="9">
        <v>45509.575400000002</v>
      </c>
      <c r="H4346" s="9">
        <v>45509.746506481431</v>
      </c>
      <c r="I4346" s="5" t="str">
        <f>IF(VLOOKUP(B4346, 'Customer Data'!B:C,2,FALSE)='Order Data per SKU'!E4346,"","Different")</f>
        <v/>
      </c>
      <c r="J4346" s="5">
        <f>VLOOKUP(C4346,'Warehouse Data'!A:G,7,FALSE)</f>
        <v>25.99</v>
      </c>
      <c r="K4346" s="5">
        <f t="shared" si="67"/>
        <v>77.97</v>
      </c>
      <c r="L4346" s="15">
        <f>PRODUCT(VLOOKUP(C4346,'Warehouse Data'!A:H,8,FALSE),D4346)</f>
        <v>1.5233435832888418</v>
      </c>
    </row>
    <row r="4347" spans="1:12" x14ac:dyDescent="0.3">
      <c r="A4347" t="s">
        <v>9737</v>
      </c>
      <c r="B4347" t="s">
        <v>6762</v>
      </c>
      <c r="C4347" t="s">
        <v>4298</v>
      </c>
      <c r="D4347" s="3">
        <v>9</v>
      </c>
      <c r="E4347" s="3" t="s">
        <v>6660</v>
      </c>
      <c r="F4347" s="9">
        <v>45509.524978703652</v>
      </c>
      <c r="G4347" s="9">
        <v>45509.56</v>
      </c>
      <c r="H4347" s="9">
        <v>45509.746506481431</v>
      </c>
      <c r="I4347" s="5" t="str">
        <f>IF(VLOOKUP(B4347, 'Customer Data'!B:C,2,FALSE)='Order Data per SKU'!E4347,"","Different")</f>
        <v/>
      </c>
      <c r="J4347" s="5">
        <f>VLOOKUP(C4347,'Warehouse Data'!A:G,7,FALSE)</f>
        <v>38.99</v>
      </c>
      <c r="K4347" s="5">
        <f t="shared" si="67"/>
        <v>350.91</v>
      </c>
      <c r="L4347" s="15">
        <f>PRODUCT(VLOOKUP(C4347,'Warehouse Data'!A:H,8,FALSE),D4347)</f>
        <v>135.02151516851109</v>
      </c>
    </row>
    <row r="4348" spans="1:12" x14ac:dyDescent="0.3">
      <c r="A4348" t="s">
        <v>9738</v>
      </c>
      <c r="B4348" t="s">
        <v>6769</v>
      </c>
      <c r="C4348" t="s">
        <v>5454</v>
      </c>
      <c r="D4348" s="3">
        <v>5</v>
      </c>
      <c r="E4348" s="3" t="s">
        <v>6619</v>
      </c>
      <c r="F4348" s="9">
        <v>45509.923978703649</v>
      </c>
      <c r="G4348" s="9">
        <v>45510.0308</v>
      </c>
      <c r="H4348" s="9">
        <v>45510.204534259203</v>
      </c>
      <c r="I4348" s="5" t="str">
        <f>IF(VLOOKUP(B4348, 'Customer Data'!B:C,2,FALSE)='Order Data per SKU'!E4348,"","Different")</f>
        <v/>
      </c>
      <c r="J4348" s="5">
        <f>VLOOKUP(C4348,'Warehouse Data'!A:G,7,FALSE)</f>
        <v>39.99</v>
      </c>
      <c r="K4348" s="5">
        <f t="shared" si="67"/>
        <v>199.95000000000002</v>
      </c>
      <c r="L4348" s="15">
        <f>PRODUCT(VLOOKUP(C4348,'Warehouse Data'!A:H,8,FALSE),D4348)</f>
        <v>3.7576507250603806</v>
      </c>
    </row>
    <row r="4349" spans="1:12" x14ac:dyDescent="0.3">
      <c r="A4349" t="s">
        <v>9738</v>
      </c>
      <c r="B4349" t="s">
        <v>6769</v>
      </c>
      <c r="C4349" t="s">
        <v>4493</v>
      </c>
      <c r="D4349" s="3">
        <v>5</v>
      </c>
      <c r="E4349" s="3" t="s">
        <v>6619</v>
      </c>
      <c r="F4349" s="9">
        <v>45509.923978703649</v>
      </c>
      <c r="G4349" s="9">
        <v>45510.031499999997</v>
      </c>
      <c r="H4349" s="9">
        <v>45510.204534259203</v>
      </c>
      <c r="I4349" s="5" t="str">
        <f>IF(VLOOKUP(B4349, 'Customer Data'!B:C,2,FALSE)='Order Data per SKU'!E4349,"","Different")</f>
        <v/>
      </c>
      <c r="J4349" s="5">
        <f>VLOOKUP(C4349,'Warehouse Data'!A:G,7,FALSE)</f>
        <v>12.99</v>
      </c>
      <c r="K4349" s="5">
        <f t="shared" si="67"/>
        <v>64.95</v>
      </c>
      <c r="L4349" s="15">
        <f>PRODUCT(VLOOKUP(C4349,'Warehouse Data'!A:H,8,FALSE),D4349)</f>
        <v>0.51868566422097317</v>
      </c>
    </row>
    <row r="4350" spans="1:12" x14ac:dyDescent="0.3">
      <c r="A4350" t="s">
        <v>9738</v>
      </c>
      <c r="B4350" t="s">
        <v>6769</v>
      </c>
      <c r="C4350" t="s">
        <v>3376</v>
      </c>
      <c r="D4350" s="3">
        <v>2</v>
      </c>
      <c r="E4350" s="3" t="s">
        <v>6619</v>
      </c>
      <c r="F4350" s="9">
        <v>45509.923978703649</v>
      </c>
      <c r="G4350" s="9">
        <v>45510.129699999998</v>
      </c>
      <c r="H4350" s="9">
        <v>45510.204534259203</v>
      </c>
      <c r="I4350" s="5" t="str">
        <f>IF(VLOOKUP(B4350, 'Customer Data'!B:C,2,FALSE)='Order Data per SKU'!E4350,"","Different")</f>
        <v/>
      </c>
      <c r="J4350" s="5">
        <f>VLOOKUP(C4350,'Warehouse Data'!A:G,7,FALSE)</f>
        <v>72.989999999999995</v>
      </c>
      <c r="K4350" s="5">
        <f t="shared" si="67"/>
        <v>145.97999999999999</v>
      </c>
      <c r="L4350" s="15">
        <f>PRODUCT(VLOOKUP(C4350,'Warehouse Data'!A:H,8,FALSE),D4350)</f>
        <v>3.0122580220792465</v>
      </c>
    </row>
    <row r="4351" spans="1:12" x14ac:dyDescent="0.3">
      <c r="A4351" t="s">
        <v>9739</v>
      </c>
      <c r="B4351" t="s">
        <v>7037</v>
      </c>
      <c r="C4351" t="s">
        <v>5219</v>
      </c>
      <c r="D4351" s="3">
        <v>1</v>
      </c>
      <c r="E4351" s="3" t="s">
        <v>6623</v>
      </c>
      <c r="F4351" s="9">
        <v>45510.199978703648</v>
      </c>
      <c r="G4351" s="9">
        <v>45510.812700000002</v>
      </c>
      <c r="H4351" s="9">
        <v>45511.190950925869</v>
      </c>
      <c r="I4351" s="5" t="str">
        <f>IF(VLOOKUP(B4351, 'Customer Data'!B:C,2,FALSE)='Order Data per SKU'!E4351,"","Different")</f>
        <v/>
      </c>
      <c r="J4351" s="5">
        <f>VLOOKUP(C4351,'Warehouse Data'!A:G,7,FALSE)</f>
        <v>22.99</v>
      </c>
      <c r="K4351" s="5">
        <f t="shared" si="67"/>
        <v>22.99</v>
      </c>
      <c r="L4351" s="15">
        <f>PRODUCT(VLOOKUP(C4351,'Warehouse Data'!A:H,8,FALSE),D4351)</f>
        <v>5.0080723817959516</v>
      </c>
    </row>
    <row r="4352" spans="1:12" x14ac:dyDescent="0.3">
      <c r="A4352" t="s">
        <v>9739</v>
      </c>
      <c r="B4352" t="s">
        <v>7037</v>
      </c>
      <c r="C4352" t="s">
        <v>5487</v>
      </c>
      <c r="D4352" s="3">
        <v>3</v>
      </c>
      <c r="E4352" s="3" t="s">
        <v>6623</v>
      </c>
      <c r="F4352" s="9">
        <v>45510.199978703648</v>
      </c>
      <c r="G4352" s="9">
        <v>45510.794099999999</v>
      </c>
      <c r="H4352" s="9">
        <v>45511.190950925869</v>
      </c>
      <c r="I4352" s="5" t="str">
        <f>IF(VLOOKUP(B4352, 'Customer Data'!B:C,2,FALSE)='Order Data per SKU'!E4352,"","Different")</f>
        <v/>
      </c>
      <c r="J4352" s="5">
        <f>VLOOKUP(C4352,'Warehouse Data'!A:G,7,FALSE)</f>
        <v>29.99</v>
      </c>
      <c r="K4352" s="5">
        <f t="shared" si="67"/>
        <v>89.97</v>
      </c>
      <c r="L4352" s="15">
        <f>PRODUCT(VLOOKUP(C4352,'Warehouse Data'!A:H,8,FALSE),D4352)</f>
        <v>1.5122354697578855</v>
      </c>
    </row>
    <row r="4353" spans="1:12" x14ac:dyDescent="0.3">
      <c r="A4353" t="s">
        <v>9740</v>
      </c>
      <c r="B4353" t="s">
        <v>7158</v>
      </c>
      <c r="C4353" t="s">
        <v>5705</v>
      </c>
      <c r="D4353" s="3">
        <v>6</v>
      </c>
      <c r="E4353" s="3" t="s">
        <v>6623</v>
      </c>
      <c r="F4353" s="9">
        <v>45510.676978703646</v>
      </c>
      <c r="G4353" s="9">
        <v>45510.706200000001</v>
      </c>
      <c r="H4353" s="9">
        <v>45511.503367592537</v>
      </c>
      <c r="I4353" s="5" t="str">
        <f>IF(VLOOKUP(B4353, 'Customer Data'!B:C,2,FALSE)='Order Data per SKU'!E4353,"","Different")</f>
        <v/>
      </c>
      <c r="J4353" s="5">
        <f>VLOOKUP(C4353,'Warehouse Data'!A:G,7,FALSE)</f>
        <v>199.99</v>
      </c>
      <c r="K4353" s="5">
        <f t="shared" si="67"/>
        <v>1199.94</v>
      </c>
      <c r="L4353" s="15">
        <f>PRODUCT(VLOOKUP(C4353,'Warehouse Data'!A:H,8,FALSE),D4353)</f>
        <v>3.0188062192311333</v>
      </c>
    </row>
    <row r="4354" spans="1:12" x14ac:dyDescent="0.3">
      <c r="A4354" t="s">
        <v>9740</v>
      </c>
      <c r="B4354" t="s">
        <v>7158</v>
      </c>
      <c r="C4354" t="s">
        <v>5351</v>
      </c>
      <c r="D4354" s="3">
        <v>8</v>
      </c>
      <c r="E4354" s="3" t="s">
        <v>6623</v>
      </c>
      <c r="F4354" s="9">
        <v>45510.676978703646</v>
      </c>
      <c r="G4354" s="9">
        <v>45510.902999999998</v>
      </c>
      <c r="H4354" s="9">
        <v>45511.503367592537</v>
      </c>
      <c r="I4354" s="5" t="str">
        <f>IF(VLOOKUP(B4354, 'Customer Data'!B:C,2,FALSE)='Order Data per SKU'!E4354,"","Different")</f>
        <v/>
      </c>
      <c r="J4354" s="5">
        <f>VLOOKUP(C4354,'Warehouse Data'!A:G,7,FALSE)</f>
        <v>11.99</v>
      </c>
      <c r="K4354" s="5">
        <f t="shared" si="67"/>
        <v>95.92</v>
      </c>
      <c r="L4354" s="15">
        <f>PRODUCT(VLOOKUP(C4354,'Warehouse Data'!A:H,8,FALSE),D4354)</f>
        <v>192.00755948267184</v>
      </c>
    </row>
    <row r="4355" spans="1:12" x14ac:dyDescent="0.3">
      <c r="A4355" t="s">
        <v>9741</v>
      </c>
      <c r="B4355" t="s">
        <v>7044</v>
      </c>
      <c r="C4355" t="s">
        <v>3447</v>
      </c>
      <c r="D4355" s="3">
        <v>3</v>
      </c>
      <c r="E4355" s="3" t="s">
        <v>6656</v>
      </c>
      <c r="F4355" s="9">
        <v>45510.725978703646</v>
      </c>
      <c r="G4355" s="9">
        <v>45510.927300000003</v>
      </c>
      <c r="H4355" s="9">
        <v>45510.98639537031</v>
      </c>
      <c r="I4355" s="5" t="str">
        <f>IF(VLOOKUP(B4355, 'Customer Data'!B:C,2,FALSE)='Order Data per SKU'!E4355,"","Different")</f>
        <v/>
      </c>
      <c r="J4355" s="5">
        <f>VLOOKUP(C4355,'Warehouse Data'!A:G,7,FALSE)</f>
        <v>64.989999999999995</v>
      </c>
      <c r="K4355" s="5">
        <f t="shared" si="67"/>
        <v>194.96999999999997</v>
      </c>
      <c r="L4355" s="15">
        <f>PRODUCT(VLOOKUP(C4355,'Warehouse Data'!A:H,8,FALSE),D4355)</f>
        <v>1.5244923678247826</v>
      </c>
    </row>
    <row r="4356" spans="1:12" x14ac:dyDescent="0.3">
      <c r="A4356" t="s">
        <v>9742</v>
      </c>
      <c r="B4356" t="s">
        <v>7086</v>
      </c>
      <c r="C4356" t="s">
        <v>5793</v>
      </c>
      <c r="D4356" s="3">
        <v>4</v>
      </c>
      <c r="E4356" s="3" t="s">
        <v>6663</v>
      </c>
      <c r="F4356" s="9">
        <v>45511.211978703643</v>
      </c>
      <c r="G4356" s="9">
        <v>45511.422599999998</v>
      </c>
      <c r="H4356" s="9">
        <v>45511.977950925866</v>
      </c>
      <c r="I4356" s="5" t="str">
        <f>IF(VLOOKUP(B4356, 'Customer Data'!B:C,2,FALSE)='Order Data per SKU'!E4356,"","Different")</f>
        <v/>
      </c>
      <c r="J4356" s="5">
        <f>VLOOKUP(C4356,'Warehouse Data'!A:G,7,FALSE)</f>
        <v>149.99</v>
      </c>
      <c r="K4356" s="5">
        <f t="shared" ref="K4356:K4419" si="68">J4356*D4356</f>
        <v>599.96</v>
      </c>
      <c r="L4356" s="15">
        <f>PRODUCT(VLOOKUP(C4356,'Warehouse Data'!A:H,8,FALSE),D4356)</f>
        <v>2.4211270282953521</v>
      </c>
    </row>
    <row r="4357" spans="1:12" x14ac:dyDescent="0.3">
      <c r="A4357" t="s">
        <v>9742</v>
      </c>
      <c r="B4357" t="s">
        <v>7086</v>
      </c>
      <c r="C4357" t="s">
        <v>5633</v>
      </c>
      <c r="D4357" s="3">
        <v>5</v>
      </c>
      <c r="E4357" s="3" t="s">
        <v>6663</v>
      </c>
      <c r="F4357" s="9">
        <v>45511.211978703643</v>
      </c>
      <c r="G4357" s="9">
        <v>45511.4012</v>
      </c>
      <c r="H4357" s="9">
        <v>45511.977950925866</v>
      </c>
      <c r="I4357" s="5" t="str">
        <f>IF(VLOOKUP(B4357, 'Customer Data'!B:C,2,FALSE)='Order Data per SKU'!E4357,"","Different")</f>
        <v/>
      </c>
      <c r="J4357" s="5">
        <f>VLOOKUP(C4357,'Warehouse Data'!A:G,7,FALSE)</f>
        <v>19.989999999999998</v>
      </c>
      <c r="K4357" s="5">
        <f t="shared" si="68"/>
        <v>99.949999999999989</v>
      </c>
      <c r="L4357" s="15">
        <f>PRODUCT(VLOOKUP(C4357,'Warehouse Data'!A:H,8,FALSE),D4357)</f>
        <v>2.5468832160833852</v>
      </c>
    </row>
    <row r="4358" spans="1:12" x14ac:dyDescent="0.3">
      <c r="A4358" t="s">
        <v>9743</v>
      </c>
      <c r="B4358" t="s">
        <v>6829</v>
      </c>
      <c r="C4358" t="s">
        <v>4885</v>
      </c>
      <c r="D4358" s="3">
        <v>2</v>
      </c>
      <c r="E4358" s="3" t="s">
        <v>6655</v>
      </c>
      <c r="F4358" s="9">
        <v>45511.620978703642</v>
      </c>
      <c r="G4358" s="9">
        <v>45511.662199999999</v>
      </c>
      <c r="H4358" s="9">
        <v>45511.982784259199</v>
      </c>
      <c r="I4358" s="5" t="str">
        <f>IF(VLOOKUP(B4358, 'Customer Data'!B:C,2,FALSE)='Order Data per SKU'!E4358,"","Different")</f>
        <v>Different</v>
      </c>
      <c r="J4358" s="5">
        <f>VLOOKUP(C4358,'Warehouse Data'!A:G,7,FALSE)</f>
        <v>10.99</v>
      </c>
      <c r="K4358" s="5">
        <f t="shared" si="68"/>
        <v>21.98</v>
      </c>
      <c r="L4358" s="15">
        <f>PRODUCT(VLOOKUP(C4358,'Warehouse Data'!A:H,8,FALSE),D4358)</f>
        <v>0.40890722581264488</v>
      </c>
    </row>
    <row r="4359" spans="1:12" x14ac:dyDescent="0.3">
      <c r="A4359" t="s">
        <v>9743</v>
      </c>
      <c r="B4359" t="s">
        <v>6829</v>
      </c>
      <c r="C4359" t="s">
        <v>5558</v>
      </c>
      <c r="D4359" s="3">
        <v>3</v>
      </c>
      <c r="E4359" s="3" t="s">
        <v>6655</v>
      </c>
      <c r="F4359" s="9">
        <v>45511.620978703642</v>
      </c>
      <c r="G4359" s="9">
        <v>45511.846899999997</v>
      </c>
      <c r="H4359" s="9">
        <v>45511.982784259199</v>
      </c>
      <c r="I4359" s="5" t="str">
        <f>IF(VLOOKUP(B4359, 'Customer Data'!B:C,2,FALSE)='Order Data per SKU'!E4359,"","Different")</f>
        <v>Different</v>
      </c>
      <c r="J4359" s="5">
        <f>VLOOKUP(C4359,'Warehouse Data'!A:G,7,FALSE)</f>
        <v>89.99</v>
      </c>
      <c r="K4359" s="5">
        <f t="shared" si="68"/>
        <v>269.96999999999997</v>
      </c>
      <c r="L4359" s="15">
        <f>PRODUCT(VLOOKUP(C4359,'Warehouse Data'!A:H,8,FALSE),D4359)</f>
        <v>0.3174726584804628</v>
      </c>
    </row>
    <row r="4360" spans="1:12" x14ac:dyDescent="0.3">
      <c r="A4360" t="s">
        <v>9744</v>
      </c>
      <c r="B4360" t="s">
        <v>6978</v>
      </c>
      <c r="C4360" t="s">
        <v>4251</v>
      </c>
      <c r="D4360" s="3">
        <v>3</v>
      </c>
      <c r="E4360" s="3" t="s">
        <v>6636</v>
      </c>
      <c r="F4360" s="9">
        <v>45511.732978703643</v>
      </c>
      <c r="G4360" s="9">
        <v>45511.864099999999</v>
      </c>
      <c r="H4360" s="9">
        <v>45511.87047870364</v>
      </c>
      <c r="I4360" s="5" t="str">
        <f>IF(VLOOKUP(B4360, 'Customer Data'!B:C,2,FALSE)='Order Data per SKU'!E4360,"","Different")</f>
        <v/>
      </c>
      <c r="J4360" s="5">
        <f>VLOOKUP(C4360,'Warehouse Data'!A:G,7,FALSE)</f>
        <v>19.989999999999998</v>
      </c>
      <c r="K4360" s="5">
        <f t="shared" si="68"/>
        <v>59.97</v>
      </c>
      <c r="L4360" s="15">
        <f>PRODUCT(VLOOKUP(C4360,'Warehouse Data'!A:H,8,FALSE),D4360)</f>
        <v>9.0148496897083739</v>
      </c>
    </row>
    <row r="4361" spans="1:12" x14ac:dyDescent="0.3">
      <c r="A4361" t="s">
        <v>9745</v>
      </c>
      <c r="B4361" t="s">
        <v>7139</v>
      </c>
      <c r="C4361" t="s">
        <v>3808</v>
      </c>
      <c r="D4361" s="3">
        <v>5</v>
      </c>
      <c r="E4361" s="3" t="s">
        <v>6648</v>
      </c>
      <c r="F4361" s="9">
        <v>45512.205978703641</v>
      </c>
      <c r="G4361" s="9">
        <v>45512.266900000002</v>
      </c>
      <c r="H4361" s="9">
        <v>45512.290700925863</v>
      </c>
      <c r="I4361" s="5" t="str">
        <f>IF(VLOOKUP(B4361, 'Customer Data'!B:C,2,FALSE)='Order Data per SKU'!E4361,"","Different")</f>
        <v/>
      </c>
      <c r="J4361" s="5">
        <f>VLOOKUP(C4361,'Warehouse Data'!A:G,7,FALSE)</f>
        <v>89.99</v>
      </c>
      <c r="K4361" s="5">
        <f t="shared" si="68"/>
        <v>449.95</v>
      </c>
      <c r="L4361" s="15">
        <f>PRODUCT(VLOOKUP(C4361,'Warehouse Data'!A:H,8,FALSE),D4361)</f>
        <v>150.01074513720471</v>
      </c>
    </row>
    <row r="4362" spans="1:12" x14ac:dyDescent="0.3">
      <c r="A4362" t="s">
        <v>9746</v>
      </c>
      <c r="B4362" t="s">
        <v>7228</v>
      </c>
      <c r="C4362" t="s">
        <v>5041</v>
      </c>
      <c r="D4362" s="3">
        <v>7</v>
      </c>
      <c r="E4362" s="3" t="s">
        <v>6628</v>
      </c>
      <c r="F4362" s="9">
        <v>45512.368978703642</v>
      </c>
      <c r="G4362" s="9">
        <v>45512.557099999998</v>
      </c>
      <c r="H4362" s="9">
        <v>45513.2245342592</v>
      </c>
      <c r="I4362" s="5" t="str">
        <f>IF(VLOOKUP(B4362, 'Customer Data'!B:C,2,FALSE)='Order Data per SKU'!E4362,"","Different")</f>
        <v/>
      </c>
      <c r="J4362" s="5">
        <f>VLOOKUP(C4362,'Warehouse Data'!A:G,7,FALSE)</f>
        <v>18.989999999999998</v>
      </c>
      <c r="K4362" s="5">
        <f t="shared" si="68"/>
        <v>132.92999999999998</v>
      </c>
      <c r="L4362" s="15">
        <f>PRODUCT(VLOOKUP(C4362,'Warehouse Data'!A:H,8,FALSE),D4362)</f>
        <v>21.035693479437665</v>
      </c>
    </row>
    <row r="4363" spans="1:12" x14ac:dyDescent="0.3">
      <c r="A4363" t="s">
        <v>9746</v>
      </c>
      <c r="B4363" t="s">
        <v>7228</v>
      </c>
      <c r="C4363" t="s">
        <v>5554</v>
      </c>
      <c r="D4363" s="3">
        <v>8</v>
      </c>
      <c r="E4363" s="3" t="s">
        <v>6628</v>
      </c>
      <c r="F4363" s="9">
        <v>45512.368978703642</v>
      </c>
      <c r="G4363" s="9">
        <v>45512.645700000001</v>
      </c>
      <c r="H4363" s="9">
        <v>45513.2245342592</v>
      </c>
      <c r="I4363" s="5" t="str">
        <f>IF(VLOOKUP(B4363, 'Customer Data'!B:C,2,FALSE)='Order Data per SKU'!E4363,"","Different")</f>
        <v/>
      </c>
      <c r="J4363" s="5">
        <f>VLOOKUP(C4363,'Warehouse Data'!A:G,7,FALSE)</f>
        <v>34.99</v>
      </c>
      <c r="K4363" s="5">
        <f t="shared" si="68"/>
        <v>279.92</v>
      </c>
      <c r="L4363" s="15">
        <f>PRODUCT(VLOOKUP(C4363,'Warehouse Data'!A:H,8,FALSE),D4363)</f>
        <v>2.4707506095816925</v>
      </c>
    </row>
    <row r="4364" spans="1:12" x14ac:dyDescent="0.3">
      <c r="A4364" t="s">
        <v>9746</v>
      </c>
      <c r="B4364" t="s">
        <v>7228</v>
      </c>
      <c r="C4364" t="s">
        <v>4627</v>
      </c>
      <c r="D4364" s="3">
        <v>4</v>
      </c>
      <c r="E4364" s="3" t="s">
        <v>6628</v>
      </c>
      <c r="F4364" s="9">
        <v>45512.368978703642</v>
      </c>
      <c r="G4364" s="9">
        <v>45512.785100000001</v>
      </c>
      <c r="H4364" s="9">
        <v>45513.2245342592</v>
      </c>
      <c r="I4364" s="5" t="str">
        <f>IF(VLOOKUP(B4364, 'Customer Data'!B:C,2,FALSE)='Order Data per SKU'!E4364,"","Different")</f>
        <v/>
      </c>
      <c r="J4364" s="5">
        <f>VLOOKUP(C4364,'Warehouse Data'!A:G,7,FALSE)</f>
        <v>11.99</v>
      </c>
      <c r="K4364" s="5">
        <f t="shared" si="68"/>
        <v>47.96</v>
      </c>
      <c r="L4364" s="15">
        <f>PRODUCT(VLOOKUP(C4364,'Warehouse Data'!A:H,8,FALSE),D4364)</f>
        <v>12.006418024717604</v>
      </c>
    </row>
    <row r="4365" spans="1:12" x14ac:dyDescent="0.3">
      <c r="A4365" t="s">
        <v>9747</v>
      </c>
      <c r="B4365" t="s">
        <v>7245</v>
      </c>
      <c r="C4365" t="s">
        <v>5429</v>
      </c>
      <c r="D4365" s="3">
        <v>6</v>
      </c>
      <c r="E4365" s="3" t="s">
        <v>6654</v>
      </c>
      <c r="F4365" s="9">
        <v>45512.43297870364</v>
      </c>
      <c r="G4365" s="9">
        <v>45512.603600000002</v>
      </c>
      <c r="H4365" s="9">
        <v>45512.673256481416</v>
      </c>
      <c r="I4365" s="5" t="str">
        <f>IF(VLOOKUP(B4365, 'Customer Data'!B:C,2,FALSE)='Order Data per SKU'!E4365,"","Different")</f>
        <v>Different</v>
      </c>
      <c r="J4365" s="5">
        <f>VLOOKUP(C4365,'Warehouse Data'!A:G,7,FALSE)</f>
        <v>44.99</v>
      </c>
      <c r="K4365" s="5">
        <f t="shared" si="68"/>
        <v>269.94</v>
      </c>
      <c r="L4365" s="15">
        <f>PRODUCT(VLOOKUP(C4365,'Warehouse Data'!A:H,8,FALSE),D4365)</f>
        <v>3.0313001743464554</v>
      </c>
    </row>
    <row r="4366" spans="1:12" x14ac:dyDescent="0.3">
      <c r="A4366" t="s">
        <v>9748</v>
      </c>
      <c r="B4366" t="s">
        <v>6770</v>
      </c>
      <c r="C4366" t="s">
        <v>3493</v>
      </c>
      <c r="D4366" s="3">
        <v>4</v>
      </c>
      <c r="E4366" s="3" t="s">
        <v>6653</v>
      </c>
      <c r="F4366" s="9">
        <v>45512.919978703641</v>
      </c>
      <c r="G4366" s="9">
        <v>45513.028599999998</v>
      </c>
      <c r="H4366" s="9">
        <v>45513.201923148088</v>
      </c>
      <c r="I4366" s="5" t="str">
        <f>IF(VLOOKUP(B4366, 'Customer Data'!B:C,2,FALSE)='Order Data per SKU'!E4366,"","Different")</f>
        <v/>
      </c>
      <c r="J4366" s="5">
        <f>VLOOKUP(C4366,'Warehouse Data'!A:G,7,FALSE)</f>
        <v>9.99</v>
      </c>
      <c r="K4366" s="5">
        <f t="shared" si="68"/>
        <v>39.96</v>
      </c>
      <c r="L4366" s="15">
        <f>PRODUCT(VLOOKUP(C4366,'Warehouse Data'!A:H,8,FALSE),D4366)</f>
        <v>88.029090446086329</v>
      </c>
    </row>
    <row r="4367" spans="1:12" x14ac:dyDescent="0.3">
      <c r="A4367" t="s">
        <v>9749</v>
      </c>
      <c r="B4367" t="s">
        <v>6802</v>
      </c>
      <c r="C4367" t="s">
        <v>3477</v>
      </c>
      <c r="D4367" s="3">
        <v>5</v>
      </c>
      <c r="E4367" s="3" t="s">
        <v>6656</v>
      </c>
      <c r="F4367" s="9">
        <v>45513.239978703641</v>
      </c>
      <c r="G4367" s="9">
        <v>45513.684500000003</v>
      </c>
      <c r="H4367" s="9">
        <v>45513.787200925864</v>
      </c>
      <c r="I4367" s="5" t="str">
        <f>IF(VLOOKUP(B4367, 'Customer Data'!B:C,2,FALSE)='Order Data per SKU'!E4367,"","Different")</f>
        <v/>
      </c>
      <c r="J4367" s="5">
        <f>VLOOKUP(C4367,'Warehouse Data'!A:G,7,FALSE)</f>
        <v>19.989999999999998</v>
      </c>
      <c r="K4367" s="5">
        <f t="shared" si="68"/>
        <v>99.949999999999989</v>
      </c>
      <c r="L4367" s="15">
        <f>PRODUCT(VLOOKUP(C4367,'Warehouse Data'!A:H,8,FALSE),D4367)</f>
        <v>125.00229750436283</v>
      </c>
    </row>
    <row r="4368" spans="1:12" x14ac:dyDescent="0.3">
      <c r="A4368" t="s">
        <v>9749</v>
      </c>
      <c r="B4368" t="s">
        <v>6802</v>
      </c>
      <c r="C4368" t="s">
        <v>4330</v>
      </c>
      <c r="D4368" s="3">
        <v>6</v>
      </c>
      <c r="E4368" s="3" t="s">
        <v>6656</v>
      </c>
      <c r="F4368" s="9">
        <v>45513.239978703641</v>
      </c>
      <c r="G4368" s="9">
        <v>45513.390299999999</v>
      </c>
      <c r="H4368" s="9">
        <v>45513.787200925864</v>
      </c>
      <c r="I4368" s="5" t="str">
        <f>IF(VLOOKUP(B4368, 'Customer Data'!B:C,2,FALSE)='Order Data per SKU'!E4368,"","Different")</f>
        <v/>
      </c>
      <c r="J4368" s="5">
        <f>VLOOKUP(C4368,'Warehouse Data'!A:G,7,FALSE)</f>
        <v>49.99</v>
      </c>
      <c r="K4368" s="5">
        <f t="shared" si="68"/>
        <v>299.94</v>
      </c>
      <c r="L4368" s="15">
        <f>PRODUCT(VLOOKUP(C4368,'Warehouse Data'!A:H,8,FALSE),D4368)</f>
        <v>1.8215883990476505</v>
      </c>
    </row>
    <row r="4369" spans="1:12" x14ac:dyDescent="0.3">
      <c r="A4369" t="s">
        <v>9750</v>
      </c>
      <c r="B4369" t="s">
        <v>7136</v>
      </c>
      <c r="C4369" t="s">
        <v>5503</v>
      </c>
      <c r="D4369" s="3">
        <v>1</v>
      </c>
      <c r="E4369" s="3" t="s">
        <v>6623</v>
      </c>
      <c r="F4369" s="9">
        <v>45513.239978703641</v>
      </c>
      <c r="G4369" s="9">
        <v>45513.595500000003</v>
      </c>
      <c r="H4369" s="9">
        <v>45513.980950925863</v>
      </c>
      <c r="I4369" s="5" t="str">
        <f>IF(VLOOKUP(B4369, 'Customer Data'!B:C,2,FALSE)='Order Data per SKU'!E4369,"","Different")</f>
        <v/>
      </c>
      <c r="J4369" s="5">
        <f>VLOOKUP(C4369,'Warehouse Data'!A:G,7,FALSE)</f>
        <v>139.99</v>
      </c>
      <c r="K4369" s="5">
        <f t="shared" si="68"/>
        <v>139.99</v>
      </c>
      <c r="L4369" s="15">
        <f>PRODUCT(VLOOKUP(C4369,'Warehouse Data'!A:H,8,FALSE),D4369)</f>
        <v>0.50014538769846817</v>
      </c>
    </row>
    <row r="4370" spans="1:12" x14ac:dyDescent="0.3">
      <c r="A4370" t="s">
        <v>9751</v>
      </c>
      <c r="B4370" t="s">
        <v>7044</v>
      </c>
      <c r="C4370" t="s">
        <v>4679</v>
      </c>
      <c r="D4370" s="3">
        <v>4</v>
      </c>
      <c r="E4370" s="3" t="s">
        <v>6656</v>
      </c>
      <c r="F4370" s="9">
        <v>45513.73597870364</v>
      </c>
      <c r="G4370" s="9">
        <v>45514.023200000003</v>
      </c>
      <c r="H4370" s="9">
        <v>45514.669312036975</v>
      </c>
      <c r="I4370" s="5" t="str">
        <f>IF(VLOOKUP(B4370, 'Customer Data'!B:C,2,FALSE)='Order Data per SKU'!E4370,"","Different")</f>
        <v/>
      </c>
      <c r="J4370" s="5">
        <f>VLOOKUP(C4370,'Warehouse Data'!A:G,7,FALSE)</f>
        <v>11.99</v>
      </c>
      <c r="K4370" s="5">
        <f t="shared" si="68"/>
        <v>47.96</v>
      </c>
      <c r="L4370" s="15">
        <f>PRODUCT(VLOOKUP(C4370,'Warehouse Data'!A:H,8,FALSE),D4370)</f>
        <v>2.0320112022856596</v>
      </c>
    </row>
    <row r="4371" spans="1:12" x14ac:dyDescent="0.3">
      <c r="A4371" t="s">
        <v>9751</v>
      </c>
      <c r="B4371" t="s">
        <v>7044</v>
      </c>
      <c r="C4371" t="s">
        <v>3679</v>
      </c>
      <c r="D4371" s="3">
        <v>2</v>
      </c>
      <c r="E4371" s="3" t="s">
        <v>6656</v>
      </c>
      <c r="F4371" s="9">
        <v>45513.73597870364</v>
      </c>
      <c r="G4371" s="9">
        <v>45514.356800000001</v>
      </c>
      <c r="H4371" s="9">
        <v>45514.669312036975</v>
      </c>
      <c r="I4371" s="5" t="str">
        <f>IF(VLOOKUP(B4371, 'Customer Data'!B:C,2,FALSE)='Order Data per SKU'!E4371,"","Different")</f>
        <v/>
      </c>
      <c r="J4371" s="5">
        <f>VLOOKUP(C4371,'Warehouse Data'!A:G,7,FALSE)</f>
        <v>42.99</v>
      </c>
      <c r="K4371" s="5">
        <f t="shared" si="68"/>
        <v>85.98</v>
      </c>
      <c r="L4371" s="15">
        <f>PRODUCT(VLOOKUP(C4371,'Warehouse Data'!A:H,8,FALSE),D4371)</f>
        <v>8.002381545294444</v>
      </c>
    </row>
    <row r="4372" spans="1:12" x14ac:dyDescent="0.3">
      <c r="A4372" t="s">
        <v>9752</v>
      </c>
      <c r="B4372" t="s">
        <v>7152</v>
      </c>
      <c r="C4372" t="s">
        <v>4138</v>
      </c>
      <c r="D4372" s="3">
        <v>6</v>
      </c>
      <c r="E4372" s="3" t="s">
        <v>6661</v>
      </c>
      <c r="F4372" s="9">
        <v>45513.948978703644</v>
      </c>
      <c r="G4372" s="9">
        <v>45514.167800000003</v>
      </c>
      <c r="H4372" s="9">
        <v>45514.225367592531</v>
      </c>
      <c r="I4372" s="5" t="str">
        <f>IF(VLOOKUP(B4372, 'Customer Data'!B:C,2,FALSE)='Order Data per SKU'!E4372,"","Different")</f>
        <v/>
      </c>
      <c r="J4372" s="5">
        <f>VLOOKUP(C4372,'Warehouse Data'!A:G,7,FALSE)</f>
        <v>34.99</v>
      </c>
      <c r="K4372" s="5">
        <f t="shared" si="68"/>
        <v>209.94</v>
      </c>
      <c r="L4372" s="15">
        <f>PRODUCT(VLOOKUP(C4372,'Warehouse Data'!A:H,8,FALSE),D4372)</f>
        <v>6.0169862144197239</v>
      </c>
    </row>
    <row r="4373" spans="1:12" x14ac:dyDescent="0.3">
      <c r="A4373" t="s">
        <v>9753</v>
      </c>
      <c r="B4373" t="s">
        <v>7019</v>
      </c>
      <c r="C4373" t="s">
        <v>3139</v>
      </c>
      <c r="D4373" s="3">
        <v>6</v>
      </c>
      <c r="E4373" s="3" t="s">
        <v>6634</v>
      </c>
      <c r="F4373" s="9">
        <v>45514.266978703643</v>
      </c>
      <c r="G4373" s="9">
        <v>45514.445699999997</v>
      </c>
      <c r="H4373" s="9">
        <v>45514.810034259201</v>
      </c>
      <c r="I4373" s="5" t="str">
        <f>IF(VLOOKUP(B4373, 'Customer Data'!B:C,2,FALSE)='Order Data per SKU'!E4373,"","Different")</f>
        <v/>
      </c>
      <c r="J4373" s="5">
        <f>VLOOKUP(C4373,'Warehouse Data'!A:G,7,FALSE)</f>
        <v>26.99</v>
      </c>
      <c r="K4373" s="5">
        <f t="shared" si="68"/>
        <v>161.94</v>
      </c>
      <c r="L4373" s="15">
        <f>PRODUCT(VLOOKUP(C4373,'Warehouse Data'!A:H,8,FALSE),D4373)</f>
        <v>3.0524746404250021</v>
      </c>
    </row>
    <row r="4374" spans="1:12" x14ac:dyDescent="0.3">
      <c r="A4374" t="s">
        <v>9753</v>
      </c>
      <c r="B4374" t="s">
        <v>7019</v>
      </c>
      <c r="C4374" t="s">
        <v>4732</v>
      </c>
      <c r="D4374" s="3">
        <v>3</v>
      </c>
      <c r="E4374" s="3" t="s">
        <v>6634</v>
      </c>
      <c r="F4374" s="9">
        <v>45514.266978703643</v>
      </c>
      <c r="G4374" s="9">
        <v>45514.444600000003</v>
      </c>
      <c r="H4374" s="9">
        <v>45514.810034259201</v>
      </c>
      <c r="I4374" s="5" t="str">
        <f>IF(VLOOKUP(B4374, 'Customer Data'!B:C,2,FALSE)='Order Data per SKU'!E4374,"","Different")</f>
        <v/>
      </c>
      <c r="J4374" s="5">
        <f>VLOOKUP(C4374,'Warehouse Data'!A:G,7,FALSE)</f>
        <v>9.99</v>
      </c>
      <c r="K4374" s="5">
        <f t="shared" si="68"/>
        <v>29.97</v>
      </c>
      <c r="L4374" s="15">
        <f>PRODUCT(VLOOKUP(C4374,'Warehouse Data'!A:H,8,FALSE),D4374)</f>
        <v>0.60916649380583865</v>
      </c>
    </row>
    <row r="4375" spans="1:12" x14ac:dyDescent="0.3">
      <c r="A4375" t="s">
        <v>9754</v>
      </c>
      <c r="B4375" t="s">
        <v>7108</v>
      </c>
      <c r="C4375" t="s">
        <v>3734</v>
      </c>
      <c r="D4375" s="3">
        <v>4</v>
      </c>
      <c r="E4375" s="3" t="s">
        <v>6627</v>
      </c>
      <c r="F4375" s="9">
        <v>45514.516978703643</v>
      </c>
      <c r="G4375" s="9">
        <v>45514.580699999999</v>
      </c>
      <c r="H4375" s="9">
        <v>45515.346145370313</v>
      </c>
      <c r="I4375" s="5" t="str">
        <f>IF(VLOOKUP(B4375, 'Customer Data'!B:C,2,FALSE)='Order Data per SKU'!E4375,"","Different")</f>
        <v/>
      </c>
      <c r="J4375" s="5">
        <f>VLOOKUP(C4375,'Warehouse Data'!A:G,7,FALSE)</f>
        <v>29.99</v>
      </c>
      <c r="K4375" s="5">
        <f t="shared" si="68"/>
        <v>119.96</v>
      </c>
      <c r="L4375" s="15">
        <f>PRODUCT(VLOOKUP(C4375,'Warehouse Data'!A:H,8,FALSE),D4375)</f>
        <v>18.033384362191136</v>
      </c>
    </row>
    <row r="4376" spans="1:12" x14ac:dyDescent="0.3">
      <c r="A4376" t="s">
        <v>9755</v>
      </c>
      <c r="B4376" t="s">
        <v>6802</v>
      </c>
      <c r="C4376" t="s">
        <v>5230</v>
      </c>
      <c r="D4376" s="3">
        <v>4</v>
      </c>
      <c r="E4376" s="3" t="s">
        <v>6656</v>
      </c>
      <c r="F4376" s="9">
        <v>45514.544978703641</v>
      </c>
      <c r="G4376" s="9">
        <v>45514.703500000003</v>
      </c>
      <c r="H4376" s="9">
        <v>45515.194284259196</v>
      </c>
      <c r="I4376" s="5" t="str">
        <f>IF(VLOOKUP(B4376, 'Customer Data'!B:C,2,FALSE)='Order Data per SKU'!E4376,"","Different")</f>
        <v/>
      </c>
      <c r="J4376" s="5">
        <f>VLOOKUP(C4376,'Warehouse Data'!A:G,7,FALSE)</f>
        <v>30.99</v>
      </c>
      <c r="K4376" s="5">
        <f t="shared" si="68"/>
        <v>123.96</v>
      </c>
      <c r="L4376" s="15">
        <f>PRODUCT(VLOOKUP(C4376,'Warehouse Data'!A:H,8,FALSE),D4376)</f>
        <v>12.008194167297345</v>
      </c>
    </row>
    <row r="4377" spans="1:12" x14ac:dyDescent="0.3">
      <c r="A4377" t="s">
        <v>9755</v>
      </c>
      <c r="B4377" t="s">
        <v>6802</v>
      </c>
      <c r="C4377" t="s">
        <v>4591</v>
      </c>
      <c r="D4377" s="3">
        <v>3</v>
      </c>
      <c r="E4377" s="3" t="s">
        <v>6656</v>
      </c>
      <c r="F4377" s="9">
        <v>45514.544978703641</v>
      </c>
      <c r="G4377" s="9">
        <v>45515.152800000003</v>
      </c>
      <c r="H4377" s="9">
        <v>45515.194284259196</v>
      </c>
      <c r="I4377" s="5" t="str">
        <f>IF(VLOOKUP(B4377, 'Customer Data'!B:C,2,FALSE)='Order Data per SKU'!E4377,"","Different")</f>
        <v/>
      </c>
      <c r="J4377" s="5">
        <f>VLOOKUP(C4377,'Warehouse Data'!A:G,7,FALSE)</f>
        <v>11.99</v>
      </c>
      <c r="K4377" s="5">
        <f t="shared" si="68"/>
        <v>35.97</v>
      </c>
      <c r="L4377" s="15">
        <f>PRODUCT(VLOOKUP(C4377,'Warehouse Data'!A:H,8,FALSE),D4377)</f>
        <v>15.02475524873288</v>
      </c>
    </row>
    <row r="4378" spans="1:12" x14ac:dyDescent="0.3">
      <c r="A4378" t="s">
        <v>9755</v>
      </c>
      <c r="B4378" t="s">
        <v>6802</v>
      </c>
      <c r="C4378" t="s">
        <v>3282</v>
      </c>
      <c r="D4378" s="3">
        <v>7</v>
      </c>
      <c r="E4378" s="3" t="s">
        <v>6656</v>
      </c>
      <c r="F4378" s="9">
        <v>45514.544978703641</v>
      </c>
      <c r="G4378" s="9">
        <v>45515.05</v>
      </c>
      <c r="H4378" s="9">
        <v>45515.194284259196</v>
      </c>
      <c r="I4378" s="5" t="str">
        <f>IF(VLOOKUP(B4378, 'Customer Data'!B:C,2,FALSE)='Order Data per SKU'!E4378,"","Different")</f>
        <v/>
      </c>
      <c r="J4378" s="5">
        <f>VLOOKUP(C4378,'Warehouse Data'!A:G,7,FALSE)</f>
        <v>21.99</v>
      </c>
      <c r="K4378" s="5">
        <f t="shared" si="68"/>
        <v>153.92999999999998</v>
      </c>
      <c r="L4378" s="15">
        <f>PRODUCT(VLOOKUP(C4378,'Warehouse Data'!A:H,8,FALSE),D4378)</f>
        <v>210.02372620343422</v>
      </c>
    </row>
    <row r="4379" spans="1:12" x14ac:dyDescent="0.3">
      <c r="A4379" t="s">
        <v>9756</v>
      </c>
      <c r="B4379" t="s">
        <v>7109</v>
      </c>
      <c r="C4379" t="s">
        <v>3025</v>
      </c>
      <c r="D4379" s="3">
        <v>3</v>
      </c>
      <c r="E4379" s="3" t="s">
        <v>6628</v>
      </c>
      <c r="F4379" s="9">
        <v>45515.010978703642</v>
      </c>
      <c r="G4379" s="9">
        <v>45515.654000000002</v>
      </c>
      <c r="H4379" s="9">
        <v>45515.786673148083</v>
      </c>
      <c r="I4379" s="5" t="str">
        <f>IF(VLOOKUP(B4379, 'Customer Data'!B:C,2,FALSE)='Order Data per SKU'!E4379,"","Different")</f>
        <v/>
      </c>
      <c r="J4379" s="5">
        <f>VLOOKUP(C4379,'Warehouse Data'!A:G,7,FALSE)</f>
        <v>45.99</v>
      </c>
      <c r="K4379" s="5">
        <f t="shared" si="68"/>
        <v>137.97</v>
      </c>
      <c r="L4379" s="15">
        <f>PRODUCT(VLOOKUP(C4379,'Warehouse Data'!A:H,8,FALSE),D4379)</f>
        <v>0.906382579208592</v>
      </c>
    </row>
    <row r="4380" spans="1:12" x14ac:dyDescent="0.3">
      <c r="A4380" t="s">
        <v>9757</v>
      </c>
      <c r="B4380" t="s">
        <v>6740</v>
      </c>
      <c r="C4380" t="s">
        <v>3929</v>
      </c>
      <c r="D4380" s="3">
        <v>1</v>
      </c>
      <c r="E4380" s="3" t="s">
        <v>6656</v>
      </c>
      <c r="F4380" s="9">
        <v>45515.281978703642</v>
      </c>
      <c r="G4380" s="9">
        <v>45515.4902</v>
      </c>
      <c r="H4380" s="9">
        <v>45515.689617592529</v>
      </c>
      <c r="I4380" s="5" t="str">
        <f>IF(VLOOKUP(B4380, 'Customer Data'!B:C,2,FALSE)='Order Data per SKU'!E4380,"","Different")</f>
        <v/>
      </c>
      <c r="J4380" s="5">
        <f>VLOOKUP(C4380,'Warehouse Data'!A:G,7,FALSE)</f>
        <v>84.99</v>
      </c>
      <c r="K4380" s="5">
        <f t="shared" si="68"/>
        <v>84.99</v>
      </c>
      <c r="L4380" s="15">
        <f>PRODUCT(VLOOKUP(C4380,'Warehouse Data'!A:H,8,FALSE),D4380)</f>
        <v>0.60468276345984129</v>
      </c>
    </row>
    <row r="4381" spans="1:12" x14ac:dyDescent="0.3">
      <c r="A4381" t="s">
        <v>9757</v>
      </c>
      <c r="B4381" t="s">
        <v>6740</v>
      </c>
      <c r="C4381" t="s">
        <v>3337</v>
      </c>
      <c r="D4381" s="3">
        <v>5</v>
      </c>
      <c r="E4381" s="3" t="s">
        <v>6656</v>
      </c>
      <c r="F4381" s="9">
        <v>45515.281978703642</v>
      </c>
      <c r="G4381" s="9">
        <v>45515.511100000003</v>
      </c>
      <c r="H4381" s="9">
        <v>45515.689617592529</v>
      </c>
      <c r="I4381" s="5" t="str">
        <f>IF(VLOOKUP(B4381, 'Customer Data'!B:C,2,FALSE)='Order Data per SKU'!E4381,"","Different")</f>
        <v/>
      </c>
      <c r="J4381" s="5">
        <f>VLOOKUP(C4381,'Warehouse Data'!A:G,7,FALSE)</f>
        <v>9.99</v>
      </c>
      <c r="K4381" s="5">
        <f t="shared" si="68"/>
        <v>49.95</v>
      </c>
      <c r="L4381" s="15">
        <f>PRODUCT(VLOOKUP(C4381,'Warehouse Data'!A:H,8,FALSE),D4381)</f>
        <v>25.01590534027423</v>
      </c>
    </row>
    <row r="4382" spans="1:12" x14ac:dyDescent="0.3">
      <c r="A4382" t="s">
        <v>9757</v>
      </c>
      <c r="B4382" t="s">
        <v>6740</v>
      </c>
      <c r="C4382" t="s">
        <v>3270</v>
      </c>
      <c r="D4382" s="3">
        <v>8</v>
      </c>
      <c r="E4382" s="3" t="s">
        <v>6656</v>
      </c>
      <c r="F4382" s="9">
        <v>45515.281978703642</v>
      </c>
      <c r="G4382" s="9">
        <v>45515.523399999998</v>
      </c>
      <c r="H4382" s="9">
        <v>45515.689617592529</v>
      </c>
      <c r="I4382" s="5" t="str">
        <f>IF(VLOOKUP(B4382, 'Customer Data'!B:C,2,FALSE)='Order Data per SKU'!E4382,"","Different")</f>
        <v/>
      </c>
      <c r="J4382" s="5">
        <f>VLOOKUP(C4382,'Warehouse Data'!A:G,7,FALSE)</f>
        <v>24.99</v>
      </c>
      <c r="K4382" s="5">
        <f t="shared" si="68"/>
        <v>199.92</v>
      </c>
      <c r="L4382" s="15">
        <f>PRODUCT(VLOOKUP(C4382,'Warehouse Data'!A:H,8,FALSE),D4382)</f>
        <v>0.21229625149176151</v>
      </c>
    </row>
    <row r="4383" spans="1:12" x14ac:dyDescent="0.3">
      <c r="A4383" t="s">
        <v>9758</v>
      </c>
      <c r="B4383" t="s">
        <v>6829</v>
      </c>
      <c r="C4383" t="s">
        <v>5740</v>
      </c>
      <c r="D4383" s="3">
        <v>3</v>
      </c>
      <c r="E4383" s="3" t="s">
        <v>6653</v>
      </c>
      <c r="F4383" s="9">
        <v>45515.409978703639</v>
      </c>
      <c r="G4383" s="9">
        <v>45515.6587</v>
      </c>
      <c r="H4383" s="9">
        <v>45515.758589814752</v>
      </c>
      <c r="I4383" s="5" t="str">
        <f>IF(VLOOKUP(B4383, 'Customer Data'!B:C,2,FALSE)='Order Data per SKU'!E4383,"","Different")</f>
        <v/>
      </c>
      <c r="J4383" s="5">
        <f>VLOOKUP(C4383,'Warehouse Data'!A:G,7,FALSE)</f>
        <v>199.99</v>
      </c>
      <c r="K4383" s="5">
        <f t="shared" si="68"/>
        <v>599.97</v>
      </c>
      <c r="L4383" s="15">
        <f>PRODUCT(VLOOKUP(C4383,'Warehouse Data'!A:H,8,FALSE),D4383)</f>
        <v>0.60145747871973632</v>
      </c>
    </row>
    <row r="4384" spans="1:12" x14ac:dyDescent="0.3">
      <c r="A4384" t="s">
        <v>9759</v>
      </c>
      <c r="B4384" t="s">
        <v>7161</v>
      </c>
      <c r="C4384" t="s">
        <v>3826</v>
      </c>
      <c r="D4384" s="3">
        <v>3</v>
      </c>
      <c r="E4384" s="3" t="s">
        <v>6666</v>
      </c>
      <c r="F4384" s="9">
        <v>45515.657978703639</v>
      </c>
      <c r="G4384" s="9">
        <v>45516.140599999999</v>
      </c>
      <c r="H4384" s="9">
        <v>45516.34200648142</v>
      </c>
      <c r="I4384" s="5" t="str">
        <f>IF(VLOOKUP(B4384, 'Customer Data'!B:C,2,FALSE)='Order Data per SKU'!E4384,"","Different")</f>
        <v/>
      </c>
      <c r="J4384" s="5">
        <f>VLOOKUP(C4384,'Warehouse Data'!A:G,7,FALSE)</f>
        <v>16.989999999999998</v>
      </c>
      <c r="K4384" s="5">
        <f t="shared" si="68"/>
        <v>50.97</v>
      </c>
      <c r="L4384" s="15">
        <f>PRODUCT(VLOOKUP(C4384,'Warehouse Data'!A:H,8,FALSE),D4384)</f>
        <v>21.00164488782691</v>
      </c>
    </row>
    <row r="4385" spans="1:12" x14ac:dyDescent="0.3">
      <c r="A4385" t="s">
        <v>9760</v>
      </c>
      <c r="B4385" t="s">
        <v>6945</v>
      </c>
      <c r="C4385" t="s">
        <v>4399</v>
      </c>
      <c r="D4385" s="3">
        <v>8</v>
      </c>
      <c r="E4385" s="3" t="s">
        <v>6631</v>
      </c>
      <c r="F4385" s="9">
        <v>45515.730978703636</v>
      </c>
      <c r="G4385" s="9">
        <v>45515.787400000001</v>
      </c>
      <c r="H4385" s="9">
        <v>45515.898339814747</v>
      </c>
      <c r="I4385" s="5" t="str">
        <f>IF(VLOOKUP(B4385, 'Customer Data'!B:C,2,FALSE)='Order Data per SKU'!E4385,"","Different")</f>
        <v/>
      </c>
      <c r="J4385" s="5">
        <f>VLOOKUP(C4385,'Warehouse Data'!A:G,7,FALSE)</f>
        <v>19.989999999999998</v>
      </c>
      <c r="K4385" s="5">
        <f t="shared" si="68"/>
        <v>159.91999999999999</v>
      </c>
      <c r="L4385" s="15">
        <f>PRODUCT(VLOOKUP(C4385,'Warehouse Data'!A:H,8,FALSE),D4385)</f>
        <v>1.6002409855479371</v>
      </c>
    </row>
    <row r="4386" spans="1:12" x14ac:dyDescent="0.3">
      <c r="A4386" t="s">
        <v>9760</v>
      </c>
      <c r="B4386" t="s">
        <v>6945</v>
      </c>
      <c r="C4386" t="s">
        <v>4379</v>
      </c>
      <c r="D4386" s="3">
        <v>3</v>
      </c>
      <c r="E4386" s="3" t="s">
        <v>6631</v>
      </c>
      <c r="F4386" s="9">
        <v>45515.730978703636</v>
      </c>
      <c r="G4386" s="9">
        <v>45515.786</v>
      </c>
      <c r="H4386" s="9">
        <v>45515.898339814747</v>
      </c>
      <c r="I4386" s="5" t="str">
        <f>IF(VLOOKUP(B4386, 'Customer Data'!B:C,2,FALSE)='Order Data per SKU'!E4386,"","Different")</f>
        <v/>
      </c>
      <c r="J4386" s="5">
        <f>VLOOKUP(C4386,'Warehouse Data'!A:G,7,FALSE)</f>
        <v>59.99</v>
      </c>
      <c r="K4386" s="5">
        <f t="shared" si="68"/>
        <v>179.97</v>
      </c>
      <c r="L4386" s="15">
        <f>PRODUCT(VLOOKUP(C4386,'Warehouse Data'!A:H,8,FALSE),D4386)</f>
        <v>3.0050078963142122</v>
      </c>
    </row>
    <row r="4387" spans="1:12" x14ac:dyDescent="0.3">
      <c r="A4387" t="s">
        <v>9761</v>
      </c>
      <c r="B4387" t="s">
        <v>7245</v>
      </c>
      <c r="C4387" t="s">
        <v>3197</v>
      </c>
      <c r="D4387" s="3">
        <v>6</v>
      </c>
      <c r="E4387" s="3" t="s">
        <v>6621</v>
      </c>
      <c r="F4387" s="9">
        <v>45515.819978703636</v>
      </c>
      <c r="G4387" s="9">
        <v>45516.0196</v>
      </c>
      <c r="H4387" s="9">
        <v>45516.3928953703</v>
      </c>
      <c r="I4387" s="5" t="str">
        <f>IF(VLOOKUP(B4387, 'Customer Data'!B:C,2,FALSE)='Order Data per SKU'!E4387,"","Different")</f>
        <v/>
      </c>
      <c r="J4387" s="5">
        <f>VLOOKUP(C4387,'Warehouse Data'!A:G,7,FALSE)</f>
        <v>18.989999999999998</v>
      </c>
      <c r="K4387" s="5">
        <f t="shared" si="68"/>
        <v>113.94</v>
      </c>
      <c r="L4387" s="15">
        <f>PRODUCT(VLOOKUP(C4387,'Warehouse Data'!A:H,8,FALSE),D4387)</f>
        <v>30.03832650184652</v>
      </c>
    </row>
    <row r="4388" spans="1:12" x14ac:dyDescent="0.3">
      <c r="A4388" t="s">
        <v>9762</v>
      </c>
      <c r="B4388" t="s">
        <v>6836</v>
      </c>
      <c r="C4388" t="s">
        <v>4006</v>
      </c>
      <c r="D4388" s="3">
        <v>8</v>
      </c>
      <c r="E4388" s="3" t="s">
        <v>6650</v>
      </c>
      <c r="F4388" s="9">
        <v>45515.993978703635</v>
      </c>
      <c r="G4388" s="9">
        <v>45516.153400000003</v>
      </c>
      <c r="H4388" s="9">
        <v>45516.355089814744</v>
      </c>
      <c r="I4388" s="5" t="str">
        <f>IF(VLOOKUP(B4388, 'Customer Data'!B:C,2,FALSE)='Order Data per SKU'!E4388,"","Different")</f>
        <v>Different</v>
      </c>
      <c r="J4388" s="5">
        <f>VLOOKUP(C4388,'Warehouse Data'!A:G,7,FALSE)</f>
        <v>29.99</v>
      </c>
      <c r="K4388" s="5">
        <f t="shared" si="68"/>
        <v>239.92</v>
      </c>
      <c r="L4388" s="15">
        <f>PRODUCT(VLOOKUP(C4388,'Warehouse Data'!A:H,8,FALSE),D4388)</f>
        <v>4.0147059856850644</v>
      </c>
    </row>
    <row r="4389" spans="1:12" x14ac:dyDescent="0.3">
      <c r="A4389" t="s">
        <v>9762</v>
      </c>
      <c r="B4389" t="s">
        <v>6836</v>
      </c>
      <c r="C4389" t="s">
        <v>5801</v>
      </c>
      <c r="D4389" s="3">
        <v>1</v>
      </c>
      <c r="E4389" s="3" t="s">
        <v>6650</v>
      </c>
      <c r="F4389" s="9">
        <v>45515.993978703635</v>
      </c>
      <c r="G4389" s="9">
        <v>45516.045299999998</v>
      </c>
      <c r="H4389" s="9">
        <v>45516.355089814744</v>
      </c>
      <c r="I4389" s="5" t="str">
        <f>IF(VLOOKUP(B4389, 'Customer Data'!B:C,2,FALSE)='Order Data per SKU'!E4389,"","Different")</f>
        <v>Different</v>
      </c>
      <c r="J4389" s="5">
        <f>VLOOKUP(C4389,'Warehouse Data'!A:G,7,FALSE)</f>
        <v>199.99</v>
      </c>
      <c r="K4389" s="5">
        <f t="shared" si="68"/>
        <v>199.99</v>
      </c>
      <c r="L4389" s="15">
        <f>PRODUCT(VLOOKUP(C4389,'Warehouse Data'!A:H,8,FALSE),D4389)</f>
        <v>5.0030073183945385</v>
      </c>
    </row>
    <row r="4390" spans="1:12" x14ac:dyDescent="0.3">
      <c r="A4390" t="s">
        <v>9763</v>
      </c>
      <c r="B4390" t="s">
        <v>6946</v>
      </c>
      <c r="C4390" t="s">
        <v>3146</v>
      </c>
      <c r="D4390" s="3">
        <v>2</v>
      </c>
      <c r="E4390" s="3" t="s">
        <v>6639</v>
      </c>
      <c r="F4390" s="9">
        <v>45516.253978703637</v>
      </c>
      <c r="G4390" s="9">
        <v>45516.287600000003</v>
      </c>
      <c r="H4390" s="9">
        <v>45516.504673148083</v>
      </c>
      <c r="I4390" s="5" t="str">
        <f>IF(VLOOKUP(B4390, 'Customer Data'!B:C,2,FALSE)='Order Data per SKU'!E4390,"","Different")</f>
        <v/>
      </c>
      <c r="J4390" s="5">
        <f>VLOOKUP(C4390,'Warehouse Data'!A:G,7,FALSE)</f>
        <v>79.989999999999995</v>
      </c>
      <c r="K4390" s="5">
        <f t="shared" si="68"/>
        <v>159.97999999999999</v>
      </c>
      <c r="L4390" s="15">
        <f>PRODUCT(VLOOKUP(C4390,'Warehouse Data'!A:H,8,FALSE),D4390)</f>
        <v>10.00844134292206</v>
      </c>
    </row>
    <row r="4391" spans="1:12" x14ac:dyDescent="0.3">
      <c r="A4391" t="s">
        <v>9764</v>
      </c>
      <c r="B4391" t="s">
        <v>7254</v>
      </c>
      <c r="C4391" t="s">
        <v>5462</v>
      </c>
      <c r="D4391" s="3">
        <v>8</v>
      </c>
      <c r="E4391" s="3" t="s">
        <v>6656</v>
      </c>
      <c r="F4391" s="9">
        <v>45516.444978703636</v>
      </c>
      <c r="G4391" s="9">
        <v>45516.709900000002</v>
      </c>
      <c r="H4391" s="9">
        <v>45517.143589814747</v>
      </c>
      <c r="I4391" s="5" t="str">
        <f>IF(VLOOKUP(B4391, 'Customer Data'!B:C,2,FALSE)='Order Data per SKU'!E4391,"","Different")</f>
        <v/>
      </c>
      <c r="J4391" s="5">
        <f>VLOOKUP(C4391,'Warehouse Data'!A:G,7,FALSE)</f>
        <v>25.99</v>
      </c>
      <c r="K4391" s="5">
        <f t="shared" si="68"/>
        <v>207.92</v>
      </c>
      <c r="L4391" s="15">
        <f>PRODUCT(VLOOKUP(C4391,'Warehouse Data'!A:H,8,FALSE),D4391)</f>
        <v>3.2558576178022691</v>
      </c>
    </row>
    <row r="4392" spans="1:12" x14ac:dyDescent="0.3">
      <c r="A4392" t="s">
        <v>9764</v>
      </c>
      <c r="B4392" t="s">
        <v>7254</v>
      </c>
      <c r="C4392" t="s">
        <v>5315</v>
      </c>
      <c r="D4392" s="3">
        <v>7</v>
      </c>
      <c r="E4392" s="3" t="s">
        <v>6656</v>
      </c>
      <c r="F4392" s="9">
        <v>45516.444978703636</v>
      </c>
      <c r="G4392" s="9">
        <v>45516.769</v>
      </c>
      <c r="H4392" s="9">
        <v>45517.143589814747</v>
      </c>
      <c r="I4392" s="5" t="str">
        <f>IF(VLOOKUP(B4392, 'Customer Data'!B:C,2,FALSE)='Order Data per SKU'!E4392,"","Different")</f>
        <v/>
      </c>
      <c r="J4392" s="5">
        <f>VLOOKUP(C4392,'Warehouse Data'!A:G,7,FALSE)</f>
        <v>12.99</v>
      </c>
      <c r="K4392" s="5">
        <f t="shared" si="68"/>
        <v>90.93</v>
      </c>
      <c r="L4392" s="15">
        <f>PRODUCT(VLOOKUP(C4392,'Warehouse Data'!A:H,8,FALSE),D4392)</f>
        <v>21.028985168677849</v>
      </c>
    </row>
    <row r="4393" spans="1:12" x14ac:dyDescent="0.3">
      <c r="A4393" t="s">
        <v>9764</v>
      </c>
      <c r="B4393" t="s">
        <v>7254</v>
      </c>
      <c r="C4393" t="s">
        <v>4967</v>
      </c>
      <c r="D4393" s="3">
        <v>7</v>
      </c>
      <c r="E4393" s="3" t="s">
        <v>6656</v>
      </c>
      <c r="F4393" s="9">
        <v>45516.444978703636</v>
      </c>
      <c r="G4393" s="9">
        <v>45516.791299999997</v>
      </c>
      <c r="H4393" s="9">
        <v>45517.143589814747</v>
      </c>
      <c r="I4393" s="5" t="str">
        <f>IF(VLOOKUP(B4393, 'Customer Data'!B:C,2,FALSE)='Order Data per SKU'!E4393,"","Different")</f>
        <v/>
      </c>
      <c r="J4393" s="5">
        <f>VLOOKUP(C4393,'Warehouse Data'!A:G,7,FALSE)</f>
        <v>12.99</v>
      </c>
      <c r="K4393" s="5">
        <f t="shared" si="68"/>
        <v>90.93</v>
      </c>
      <c r="L4393" s="15">
        <f>PRODUCT(VLOOKUP(C4393,'Warehouse Data'!A:H,8,FALSE),D4393)</f>
        <v>3.5636895090668821</v>
      </c>
    </row>
    <row r="4394" spans="1:12" x14ac:dyDescent="0.3">
      <c r="A4394" t="s">
        <v>9765</v>
      </c>
      <c r="B4394" t="s">
        <v>6771</v>
      </c>
      <c r="C4394" t="s">
        <v>4704</v>
      </c>
      <c r="D4394" s="3">
        <v>3</v>
      </c>
      <c r="E4394" s="3" t="s">
        <v>6654</v>
      </c>
      <c r="F4394" s="9">
        <v>45516.764978703635</v>
      </c>
      <c r="G4394" s="9">
        <v>45516.999300000003</v>
      </c>
      <c r="H4394" s="9">
        <v>45517.69553425919</v>
      </c>
      <c r="I4394" s="5" t="str">
        <f>IF(VLOOKUP(B4394, 'Customer Data'!B:C,2,FALSE)='Order Data per SKU'!E4394,"","Different")</f>
        <v>Different</v>
      </c>
      <c r="J4394" s="5">
        <f>VLOOKUP(C4394,'Warehouse Data'!A:G,7,FALSE)</f>
        <v>9.99</v>
      </c>
      <c r="K4394" s="5">
        <f t="shared" si="68"/>
        <v>29.97</v>
      </c>
      <c r="L4394" s="15">
        <f>PRODUCT(VLOOKUP(C4394,'Warehouse Data'!A:H,8,FALSE),D4394)</f>
        <v>3.0020602931094258</v>
      </c>
    </row>
    <row r="4395" spans="1:12" x14ac:dyDescent="0.3">
      <c r="A4395" t="s">
        <v>9765</v>
      </c>
      <c r="B4395" t="s">
        <v>6771</v>
      </c>
      <c r="C4395" t="s">
        <v>3942</v>
      </c>
      <c r="D4395" s="3">
        <v>4</v>
      </c>
      <c r="E4395" s="3" t="s">
        <v>6654</v>
      </c>
      <c r="F4395" s="9">
        <v>45516.764978703635</v>
      </c>
      <c r="G4395" s="9">
        <v>45517.389499999997</v>
      </c>
      <c r="H4395" s="9">
        <v>45517.69553425919</v>
      </c>
      <c r="I4395" s="5" t="str">
        <f>IF(VLOOKUP(B4395, 'Customer Data'!B:C,2,FALSE)='Order Data per SKU'!E4395,"","Different")</f>
        <v>Different</v>
      </c>
      <c r="J4395" s="5">
        <f>VLOOKUP(C4395,'Warehouse Data'!A:G,7,FALSE)</f>
        <v>14.99</v>
      </c>
      <c r="K4395" s="5">
        <f t="shared" si="68"/>
        <v>59.96</v>
      </c>
      <c r="L4395" s="15">
        <f>PRODUCT(VLOOKUP(C4395,'Warehouse Data'!A:H,8,FALSE),D4395)</f>
        <v>2.0336228402375172</v>
      </c>
    </row>
    <row r="4396" spans="1:12" x14ac:dyDescent="0.3">
      <c r="A4396" t="s">
        <v>9766</v>
      </c>
      <c r="B4396" t="s">
        <v>7133</v>
      </c>
      <c r="C4396" t="s">
        <v>5916</v>
      </c>
      <c r="D4396" s="3">
        <v>9</v>
      </c>
      <c r="E4396" s="3" t="s">
        <v>6664</v>
      </c>
      <c r="F4396" s="9">
        <v>45517.185978703637</v>
      </c>
      <c r="G4396" s="9">
        <v>45517.429900000003</v>
      </c>
      <c r="H4396" s="9">
        <v>45517.435284259191</v>
      </c>
      <c r="I4396" s="5" t="str">
        <f>IF(VLOOKUP(B4396, 'Customer Data'!B:C,2,FALSE)='Order Data per SKU'!E4396,"","Different")</f>
        <v/>
      </c>
      <c r="J4396" s="5">
        <f>VLOOKUP(C4396,'Warehouse Data'!A:G,7,FALSE)</f>
        <v>79.989999999999995</v>
      </c>
      <c r="K4396" s="5">
        <f t="shared" si="68"/>
        <v>719.91</v>
      </c>
      <c r="L4396" s="15">
        <f>PRODUCT(VLOOKUP(C4396,'Warehouse Data'!A:H,8,FALSE),D4396)</f>
        <v>270.05652481130738</v>
      </c>
    </row>
    <row r="4397" spans="1:12" x14ac:dyDescent="0.3">
      <c r="A4397" t="s">
        <v>9766</v>
      </c>
      <c r="B4397" t="s">
        <v>7133</v>
      </c>
      <c r="C4397" t="s">
        <v>5311</v>
      </c>
      <c r="D4397" s="3">
        <v>7</v>
      </c>
      <c r="E4397" s="3" t="s">
        <v>6664</v>
      </c>
      <c r="F4397" s="9">
        <v>45517.185978703637</v>
      </c>
      <c r="G4397" s="9">
        <v>45517.313199999997</v>
      </c>
      <c r="H4397" s="9">
        <v>45517.435284259191</v>
      </c>
      <c r="I4397" s="5" t="str">
        <f>IF(VLOOKUP(B4397, 'Customer Data'!B:C,2,FALSE)='Order Data per SKU'!E4397,"","Different")</f>
        <v/>
      </c>
      <c r="J4397" s="5">
        <f>VLOOKUP(C4397,'Warehouse Data'!A:G,7,FALSE)</f>
        <v>21.99</v>
      </c>
      <c r="K4397" s="5">
        <f t="shared" si="68"/>
        <v>153.92999999999998</v>
      </c>
      <c r="L4397" s="15">
        <f>PRODUCT(VLOOKUP(C4397,'Warehouse Data'!A:H,8,FALSE),D4397)</f>
        <v>7.0506086410714683</v>
      </c>
    </row>
    <row r="4398" spans="1:12" x14ac:dyDescent="0.3">
      <c r="A4398" t="s">
        <v>9767</v>
      </c>
      <c r="B4398" t="s">
        <v>6769</v>
      </c>
      <c r="C4398" t="s">
        <v>4391</v>
      </c>
      <c r="D4398" s="3">
        <v>7</v>
      </c>
      <c r="E4398" s="3" t="s">
        <v>6619</v>
      </c>
      <c r="F4398" s="9">
        <v>45517.276978703638</v>
      </c>
      <c r="G4398" s="9">
        <v>45517.5628</v>
      </c>
      <c r="H4398" s="9">
        <v>45517.867950925858</v>
      </c>
      <c r="I4398" s="5" t="str">
        <f>IF(VLOOKUP(B4398, 'Customer Data'!B:C,2,FALSE)='Order Data per SKU'!E4398,"","Different")</f>
        <v/>
      </c>
      <c r="J4398" s="5">
        <f>VLOOKUP(C4398,'Warehouse Data'!A:G,7,FALSE)</f>
        <v>10.99</v>
      </c>
      <c r="K4398" s="5">
        <f t="shared" si="68"/>
        <v>76.930000000000007</v>
      </c>
      <c r="L4398" s="15">
        <f>PRODUCT(VLOOKUP(C4398,'Warehouse Data'!A:H,8,FALSE),D4398)</f>
        <v>3.5035520940320612</v>
      </c>
    </row>
    <row r="4399" spans="1:12" x14ac:dyDescent="0.3">
      <c r="A4399" t="s">
        <v>9768</v>
      </c>
      <c r="B4399" t="s">
        <v>7175</v>
      </c>
      <c r="C4399" t="s">
        <v>3907</v>
      </c>
      <c r="D4399" s="3">
        <v>6</v>
      </c>
      <c r="E4399" s="3" t="s">
        <v>6627</v>
      </c>
      <c r="F4399" s="9">
        <v>45517.637978703635</v>
      </c>
      <c r="G4399" s="9">
        <v>45518.105000000003</v>
      </c>
      <c r="H4399" s="9">
        <v>45518.547700925854</v>
      </c>
      <c r="I4399" s="5" t="str">
        <f>IF(VLOOKUP(B4399, 'Customer Data'!B:C,2,FALSE)='Order Data per SKU'!E4399,"","Different")</f>
        <v/>
      </c>
      <c r="J4399" s="5">
        <f>VLOOKUP(C4399,'Warehouse Data'!A:G,7,FALSE)</f>
        <v>44.99</v>
      </c>
      <c r="K4399" s="5">
        <f t="shared" si="68"/>
        <v>269.94</v>
      </c>
      <c r="L4399" s="15">
        <f>PRODUCT(VLOOKUP(C4399,'Warehouse Data'!A:H,8,FALSE),D4399)</f>
        <v>1.8210264389289299</v>
      </c>
    </row>
    <row r="4400" spans="1:12" x14ac:dyDescent="0.3">
      <c r="A4400" t="s">
        <v>9768</v>
      </c>
      <c r="B4400" t="s">
        <v>7175</v>
      </c>
      <c r="C4400" t="s">
        <v>3008</v>
      </c>
      <c r="D4400" s="3">
        <v>4</v>
      </c>
      <c r="E4400" s="3" t="s">
        <v>6627</v>
      </c>
      <c r="F4400" s="9">
        <v>45517.637978703635</v>
      </c>
      <c r="G4400" s="9">
        <v>45518.106699999997</v>
      </c>
      <c r="H4400" s="9">
        <v>45518.547700925854</v>
      </c>
      <c r="I4400" s="5" t="str">
        <f>IF(VLOOKUP(B4400, 'Customer Data'!B:C,2,FALSE)='Order Data per SKU'!E4400,"","Different")</f>
        <v/>
      </c>
      <c r="J4400" s="5">
        <f>VLOOKUP(C4400,'Warehouse Data'!A:G,7,FALSE)</f>
        <v>34.99</v>
      </c>
      <c r="K4400" s="5">
        <f t="shared" si="68"/>
        <v>139.96</v>
      </c>
      <c r="L4400" s="15">
        <f>PRODUCT(VLOOKUP(C4400,'Warehouse Data'!A:H,8,FALSE),D4400)</f>
        <v>20.008456270313708</v>
      </c>
    </row>
    <row r="4401" spans="1:12" x14ac:dyDescent="0.3">
      <c r="A4401" t="s">
        <v>9769</v>
      </c>
      <c r="B4401" t="s">
        <v>6783</v>
      </c>
      <c r="C4401" t="s">
        <v>5842</v>
      </c>
      <c r="D4401" s="3">
        <v>7</v>
      </c>
      <c r="E4401" s="3" t="s">
        <v>6661</v>
      </c>
      <c r="F4401" s="9">
        <v>45518.117978703638</v>
      </c>
      <c r="G4401" s="9">
        <v>45518.588300000003</v>
      </c>
      <c r="H4401" s="9">
        <v>45518.684645370304</v>
      </c>
      <c r="I4401" s="5" t="str">
        <f>IF(VLOOKUP(B4401, 'Customer Data'!B:C,2,FALSE)='Order Data per SKU'!E4401,"","Different")</f>
        <v>Different</v>
      </c>
      <c r="J4401" s="5">
        <f>VLOOKUP(C4401,'Warehouse Data'!A:G,7,FALSE)</f>
        <v>89.99</v>
      </c>
      <c r="K4401" s="5">
        <f t="shared" si="68"/>
        <v>629.92999999999995</v>
      </c>
      <c r="L4401" s="15">
        <f>PRODUCT(VLOOKUP(C4401,'Warehouse Data'!A:H,8,FALSE),D4401)</f>
        <v>3.5101774342768972</v>
      </c>
    </row>
    <row r="4402" spans="1:12" x14ac:dyDescent="0.3">
      <c r="A4402" t="s">
        <v>9770</v>
      </c>
      <c r="B4402" t="s">
        <v>6828</v>
      </c>
      <c r="C4402" t="s">
        <v>5705</v>
      </c>
      <c r="D4402" s="3">
        <v>7</v>
      </c>
      <c r="E4402" s="3" t="s">
        <v>6661</v>
      </c>
      <c r="F4402" s="9">
        <v>45518.490978703638</v>
      </c>
      <c r="G4402" s="9">
        <v>45518.705499999996</v>
      </c>
      <c r="H4402" s="9">
        <v>45519.006256481414</v>
      </c>
      <c r="I4402" s="5" t="str">
        <f>IF(VLOOKUP(B4402, 'Customer Data'!B:C,2,FALSE)='Order Data per SKU'!E4402,"","Different")</f>
        <v/>
      </c>
      <c r="J4402" s="5">
        <f>VLOOKUP(C4402,'Warehouse Data'!A:G,7,FALSE)</f>
        <v>199.99</v>
      </c>
      <c r="K4402" s="5">
        <f t="shared" si="68"/>
        <v>1399.93</v>
      </c>
      <c r="L4402" s="15">
        <f>PRODUCT(VLOOKUP(C4402,'Warehouse Data'!A:H,8,FALSE),D4402)</f>
        <v>3.5219405891029889</v>
      </c>
    </row>
    <row r="4403" spans="1:12" x14ac:dyDescent="0.3">
      <c r="A4403" t="s">
        <v>9771</v>
      </c>
      <c r="B4403" t="s">
        <v>6760</v>
      </c>
      <c r="C4403" t="s">
        <v>4663</v>
      </c>
      <c r="D4403" s="3">
        <v>3</v>
      </c>
      <c r="E4403" s="3" t="s">
        <v>6650</v>
      </c>
      <c r="F4403" s="9">
        <v>45518.93097870364</v>
      </c>
      <c r="G4403" s="9">
        <v>45518.950900000003</v>
      </c>
      <c r="H4403" s="9">
        <v>45519.033062036971</v>
      </c>
      <c r="I4403" s="5" t="str">
        <f>IF(VLOOKUP(B4403, 'Customer Data'!B:C,2,FALSE)='Order Data per SKU'!E4403,"","Different")</f>
        <v/>
      </c>
      <c r="J4403" s="5">
        <f>VLOOKUP(C4403,'Warehouse Data'!A:G,7,FALSE)</f>
        <v>15.99</v>
      </c>
      <c r="K4403" s="5">
        <f t="shared" si="68"/>
        <v>47.97</v>
      </c>
      <c r="L4403" s="15">
        <f>PRODUCT(VLOOKUP(C4403,'Warehouse Data'!A:H,8,FALSE),D4403)</f>
        <v>1.5020410918705651</v>
      </c>
    </row>
    <row r="4404" spans="1:12" x14ac:dyDescent="0.3">
      <c r="A4404" t="s">
        <v>9771</v>
      </c>
      <c r="B4404" t="s">
        <v>6760</v>
      </c>
      <c r="C4404" t="s">
        <v>3054</v>
      </c>
      <c r="D4404" s="3">
        <v>4</v>
      </c>
      <c r="E4404" s="3" t="s">
        <v>6650</v>
      </c>
      <c r="F4404" s="9">
        <v>45518.93097870364</v>
      </c>
      <c r="G4404" s="9">
        <v>45518.951000000001</v>
      </c>
      <c r="H4404" s="9">
        <v>45519.033062036971</v>
      </c>
      <c r="I4404" s="5" t="str">
        <f>IF(VLOOKUP(B4404, 'Customer Data'!B:C,2,FALSE)='Order Data per SKU'!E4404,"","Different")</f>
        <v/>
      </c>
      <c r="J4404" s="5">
        <f>VLOOKUP(C4404,'Warehouse Data'!A:G,7,FALSE)</f>
        <v>22.99</v>
      </c>
      <c r="K4404" s="5">
        <f t="shared" si="68"/>
        <v>91.96</v>
      </c>
      <c r="L4404" s="15">
        <f>PRODUCT(VLOOKUP(C4404,'Warehouse Data'!A:H,8,FALSE),D4404)</f>
        <v>120.02822709890232</v>
      </c>
    </row>
    <row r="4405" spans="1:12" x14ac:dyDescent="0.3">
      <c r="A4405" t="s">
        <v>9771</v>
      </c>
      <c r="B4405" t="s">
        <v>6760</v>
      </c>
      <c r="C4405" t="s">
        <v>4793</v>
      </c>
      <c r="D4405" s="3">
        <v>7</v>
      </c>
      <c r="E4405" s="3" t="s">
        <v>6650</v>
      </c>
      <c r="F4405" s="9">
        <v>45518.93097870364</v>
      </c>
      <c r="G4405" s="9">
        <v>45519.001199999999</v>
      </c>
      <c r="H4405" s="9">
        <v>45519.033062036971</v>
      </c>
      <c r="I4405" s="5" t="str">
        <f>IF(VLOOKUP(B4405, 'Customer Data'!B:C,2,FALSE)='Order Data per SKU'!E4405,"","Different")</f>
        <v/>
      </c>
      <c r="J4405" s="5">
        <f>VLOOKUP(C4405,'Warehouse Data'!A:G,7,FALSE)</f>
        <v>15.99</v>
      </c>
      <c r="K4405" s="5">
        <f t="shared" si="68"/>
        <v>111.93</v>
      </c>
      <c r="L4405" s="15">
        <f>PRODUCT(VLOOKUP(C4405,'Warehouse Data'!A:H,8,FALSE),D4405)</f>
        <v>10.501445406886877</v>
      </c>
    </row>
    <row r="4406" spans="1:12" x14ac:dyDescent="0.3">
      <c r="A4406" t="s">
        <v>9772</v>
      </c>
      <c r="B4406" t="s">
        <v>7067</v>
      </c>
      <c r="C4406" t="s">
        <v>4976</v>
      </c>
      <c r="D4406" s="3">
        <v>2</v>
      </c>
      <c r="E4406" s="3" t="s">
        <v>6643</v>
      </c>
      <c r="F4406" s="9">
        <v>45519.063978703642</v>
      </c>
      <c r="G4406" s="9">
        <v>45519.081200000001</v>
      </c>
      <c r="H4406" s="9">
        <v>45519.091756481423</v>
      </c>
      <c r="I4406" s="5" t="str">
        <f>IF(VLOOKUP(B4406, 'Customer Data'!B:C,2,FALSE)='Order Data per SKU'!E4406,"","Different")</f>
        <v/>
      </c>
      <c r="J4406" s="5">
        <f>VLOOKUP(C4406,'Warehouse Data'!A:G,7,FALSE)</f>
        <v>15.99</v>
      </c>
      <c r="K4406" s="5">
        <f t="shared" si="68"/>
        <v>31.98</v>
      </c>
      <c r="L4406" s="15">
        <f>PRODUCT(VLOOKUP(C4406,'Warehouse Data'!A:H,8,FALSE),D4406)</f>
        <v>10.002544442508217</v>
      </c>
    </row>
    <row r="4407" spans="1:12" x14ac:dyDescent="0.3">
      <c r="A4407" t="s">
        <v>9773</v>
      </c>
      <c r="B4407" t="s">
        <v>6797</v>
      </c>
      <c r="C4407" t="s">
        <v>5356</v>
      </c>
      <c r="D4407" s="3">
        <v>4</v>
      </c>
      <c r="E4407" s="3" t="s">
        <v>6661</v>
      </c>
      <c r="F4407" s="9">
        <v>45519.376978703644</v>
      </c>
      <c r="G4407" s="9">
        <v>45519.422100000003</v>
      </c>
      <c r="H4407" s="9">
        <v>45519.522117592533</v>
      </c>
      <c r="I4407" s="5" t="str">
        <f>IF(VLOOKUP(B4407, 'Customer Data'!B:C,2,FALSE)='Order Data per SKU'!E4407,"","Different")</f>
        <v/>
      </c>
      <c r="J4407" s="5">
        <f>VLOOKUP(C4407,'Warehouse Data'!A:G,7,FALSE)</f>
        <v>9.99</v>
      </c>
      <c r="K4407" s="5">
        <f t="shared" si="68"/>
        <v>39.96</v>
      </c>
      <c r="L4407" s="15">
        <f>PRODUCT(VLOOKUP(C4407,'Warehouse Data'!A:H,8,FALSE),D4407)</f>
        <v>2.0081284835602902</v>
      </c>
    </row>
    <row r="4408" spans="1:12" x14ac:dyDescent="0.3">
      <c r="A4408" t="s">
        <v>9774</v>
      </c>
      <c r="B4408" t="s">
        <v>6844</v>
      </c>
      <c r="C4408" t="s">
        <v>4614</v>
      </c>
      <c r="D4408" s="3">
        <v>7</v>
      </c>
      <c r="E4408" s="3" t="s">
        <v>6626</v>
      </c>
      <c r="F4408" s="9">
        <v>45519.862978703641</v>
      </c>
      <c r="G4408" s="9">
        <v>45520.6976</v>
      </c>
      <c r="H4408" s="9">
        <v>45520.72408981475</v>
      </c>
      <c r="I4408" s="5" t="str">
        <f>IF(VLOOKUP(B4408, 'Customer Data'!B:C,2,FALSE)='Order Data per SKU'!E4408,"","Different")</f>
        <v/>
      </c>
      <c r="J4408" s="5">
        <f>VLOOKUP(C4408,'Warehouse Data'!A:G,7,FALSE)</f>
        <v>10.99</v>
      </c>
      <c r="K4408" s="5">
        <f t="shared" si="68"/>
        <v>76.930000000000007</v>
      </c>
      <c r="L4408" s="15">
        <f>PRODUCT(VLOOKUP(C4408,'Warehouse Data'!A:H,8,FALSE),D4408)</f>
        <v>3.5461986599246353</v>
      </c>
    </row>
    <row r="4409" spans="1:12" x14ac:dyDescent="0.3">
      <c r="A4409" t="s">
        <v>9774</v>
      </c>
      <c r="B4409" t="s">
        <v>6844</v>
      </c>
      <c r="C4409" t="s">
        <v>3947</v>
      </c>
      <c r="D4409" s="3">
        <v>3</v>
      </c>
      <c r="E4409" s="3" t="s">
        <v>6626</v>
      </c>
      <c r="F4409" s="9">
        <v>45519.862978703641</v>
      </c>
      <c r="G4409" s="9">
        <v>45519.8698</v>
      </c>
      <c r="H4409" s="9">
        <v>45520.72408981475</v>
      </c>
      <c r="I4409" s="5" t="str">
        <f>IF(VLOOKUP(B4409, 'Customer Data'!B:C,2,FALSE)='Order Data per SKU'!E4409,"","Different")</f>
        <v/>
      </c>
      <c r="J4409" s="5">
        <f>VLOOKUP(C4409,'Warehouse Data'!A:G,7,FALSE)</f>
        <v>29.99</v>
      </c>
      <c r="K4409" s="5">
        <f t="shared" si="68"/>
        <v>89.97</v>
      </c>
      <c r="L4409" s="15">
        <f>PRODUCT(VLOOKUP(C4409,'Warehouse Data'!A:H,8,FALSE),D4409)</f>
        <v>3.0197663619234283</v>
      </c>
    </row>
    <row r="4410" spans="1:12" x14ac:dyDescent="0.3">
      <c r="A4410" t="s">
        <v>9774</v>
      </c>
      <c r="B4410" t="s">
        <v>6844</v>
      </c>
      <c r="C4410" t="s">
        <v>5139</v>
      </c>
      <c r="D4410" s="3">
        <v>7</v>
      </c>
      <c r="E4410" s="3" t="s">
        <v>6626</v>
      </c>
      <c r="F4410" s="9">
        <v>45519.862978703641</v>
      </c>
      <c r="G4410" s="9">
        <v>45520.6777</v>
      </c>
      <c r="H4410" s="9">
        <v>45520.72408981475</v>
      </c>
      <c r="I4410" s="5" t="str">
        <f>IF(VLOOKUP(B4410, 'Customer Data'!B:C,2,FALSE)='Order Data per SKU'!E4410,"","Different")</f>
        <v/>
      </c>
      <c r="J4410" s="5">
        <f>VLOOKUP(C4410,'Warehouse Data'!A:G,7,FALSE)</f>
        <v>20.99</v>
      </c>
      <c r="K4410" s="5">
        <f t="shared" si="68"/>
        <v>146.92999999999998</v>
      </c>
      <c r="L4410" s="15">
        <f>PRODUCT(VLOOKUP(C4410,'Warehouse Data'!A:H,8,FALSE),D4410)</f>
        <v>84.022341645787222</v>
      </c>
    </row>
    <row r="4411" spans="1:12" x14ac:dyDescent="0.3">
      <c r="A4411" t="s">
        <v>9775</v>
      </c>
      <c r="B4411" t="s">
        <v>7207</v>
      </c>
      <c r="C4411" t="s">
        <v>3900</v>
      </c>
      <c r="D4411" s="3">
        <v>5</v>
      </c>
      <c r="E4411" s="3" t="s">
        <v>6648</v>
      </c>
      <c r="F4411" s="9">
        <v>45520.278978703638</v>
      </c>
      <c r="G4411" s="9">
        <v>45520.301200000002</v>
      </c>
      <c r="H4411" s="9">
        <v>45520.310923148085</v>
      </c>
      <c r="I4411" s="5" t="str">
        <f>IF(VLOOKUP(B4411, 'Customer Data'!B:C,2,FALSE)='Order Data per SKU'!E4411,"","Different")</f>
        <v/>
      </c>
      <c r="J4411" s="5">
        <f>VLOOKUP(C4411,'Warehouse Data'!A:G,7,FALSE)</f>
        <v>18.989999999999998</v>
      </c>
      <c r="K4411" s="5">
        <f t="shared" si="68"/>
        <v>94.949999999999989</v>
      </c>
      <c r="L4411" s="15">
        <f>PRODUCT(VLOOKUP(C4411,'Warehouse Data'!A:H,8,FALSE),D4411)</f>
        <v>10.043024017392366</v>
      </c>
    </row>
    <row r="4412" spans="1:12" x14ac:dyDescent="0.3">
      <c r="A4412" t="s">
        <v>9776</v>
      </c>
      <c r="B4412" t="s">
        <v>6961</v>
      </c>
      <c r="C4412" t="s">
        <v>4388</v>
      </c>
      <c r="D4412" s="3">
        <v>1</v>
      </c>
      <c r="E4412" s="3" t="s">
        <v>6656</v>
      </c>
      <c r="F4412" s="9">
        <v>45520.584978703635</v>
      </c>
      <c r="G4412" s="9">
        <v>45520.598100000003</v>
      </c>
      <c r="H4412" s="9">
        <v>45520.639839814743</v>
      </c>
      <c r="I4412" s="5" t="str">
        <f>IF(VLOOKUP(B4412, 'Customer Data'!B:C,2,FALSE)='Order Data per SKU'!E4412,"","Different")</f>
        <v/>
      </c>
      <c r="J4412" s="5">
        <f>VLOOKUP(C4412,'Warehouse Data'!A:G,7,FALSE)</f>
        <v>29.99</v>
      </c>
      <c r="K4412" s="5">
        <f t="shared" si="68"/>
        <v>29.99</v>
      </c>
      <c r="L4412" s="15">
        <f>PRODUCT(VLOOKUP(C4412,'Warehouse Data'!A:H,8,FALSE),D4412)</f>
        <v>0.20649890993035014</v>
      </c>
    </row>
    <row r="4413" spans="1:12" x14ac:dyDescent="0.3">
      <c r="A4413" t="s">
        <v>9777</v>
      </c>
      <c r="B4413" t="s">
        <v>7048</v>
      </c>
      <c r="C4413" t="s">
        <v>4676</v>
      </c>
      <c r="D4413" s="3">
        <v>4</v>
      </c>
      <c r="E4413" s="3" t="s">
        <v>6631</v>
      </c>
      <c r="F4413" s="9">
        <v>45520.924978703631</v>
      </c>
      <c r="G4413" s="9">
        <v>45521.6898</v>
      </c>
      <c r="H4413" s="9">
        <v>45521.824978703633</v>
      </c>
      <c r="I4413" s="5" t="str">
        <f>IF(VLOOKUP(B4413, 'Customer Data'!B:C,2,FALSE)='Order Data per SKU'!E4413,"","Different")</f>
        <v>Different</v>
      </c>
      <c r="J4413" s="5">
        <f>VLOOKUP(C4413,'Warehouse Data'!A:G,7,FALSE)</f>
        <v>7.99</v>
      </c>
      <c r="K4413" s="5">
        <f t="shared" si="68"/>
        <v>31.96</v>
      </c>
      <c r="L4413" s="15">
        <f>PRODUCT(VLOOKUP(C4413,'Warehouse Data'!A:H,8,FALSE),D4413)</f>
        <v>0.4188976159660352</v>
      </c>
    </row>
    <row r="4414" spans="1:12" x14ac:dyDescent="0.3">
      <c r="A4414" t="s">
        <v>9777</v>
      </c>
      <c r="B4414" t="s">
        <v>7048</v>
      </c>
      <c r="C4414" t="s">
        <v>4584</v>
      </c>
      <c r="D4414" s="3">
        <v>7</v>
      </c>
      <c r="E4414" s="3" t="s">
        <v>6631</v>
      </c>
      <c r="F4414" s="9">
        <v>45520.924978703631</v>
      </c>
      <c r="G4414" s="9">
        <v>45521.428399999997</v>
      </c>
      <c r="H4414" s="9">
        <v>45521.824978703633</v>
      </c>
      <c r="I4414" s="5" t="str">
        <f>IF(VLOOKUP(B4414, 'Customer Data'!B:C,2,FALSE)='Order Data per SKU'!E4414,"","Different")</f>
        <v>Different</v>
      </c>
      <c r="J4414" s="5">
        <f>VLOOKUP(C4414,'Warehouse Data'!A:G,7,FALSE)</f>
        <v>19.989999999999998</v>
      </c>
      <c r="K4414" s="5">
        <f t="shared" si="68"/>
        <v>139.92999999999998</v>
      </c>
      <c r="L4414" s="15">
        <f>PRODUCT(VLOOKUP(C4414,'Warehouse Data'!A:H,8,FALSE),D4414)</f>
        <v>49.036821882001263</v>
      </c>
    </row>
    <row r="4415" spans="1:12" x14ac:dyDescent="0.3">
      <c r="A4415" t="s">
        <v>9778</v>
      </c>
      <c r="B4415" t="s">
        <v>7195</v>
      </c>
      <c r="C4415" t="s">
        <v>5681</v>
      </c>
      <c r="D4415" s="3">
        <v>6</v>
      </c>
      <c r="E4415" s="3" t="s">
        <v>6653</v>
      </c>
      <c r="F4415" s="9">
        <v>45521.035978703629</v>
      </c>
      <c r="G4415" s="9">
        <v>45521.318700000003</v>
      </c>
      <c r="H4415" s="9">
        <v>45521.773478703632</v>
      </c>
      <c r="I4415" s="5" t="str">
        <f>IF(VLOOKUP(B4415, 'Customer Data'!B:C,2,FALSE)='Order Data per SKU'!E4415,"","Different")</f>
        <v/>
      </c>
      <c r="J4415" s="5">
        <f>VLOOKUP(C4415,'Warehouse Data'!A:G,7,FALSE)</f>
        <v>19.989999999999998</v>
      </c>
      <c r="K4415" s="5">
        <f t="shared" si="68"/>
        <v>119.94</v>
      </c>
      <c r="L4415" s="15">
        <f>PRODUCT(VLOOKUP(C4415,'Warehouse Data'!A:H,8,FALSE),D4415)</f>
        <v>66.056596511868065</v>
      </c>
    </row>
    <row r="4416" spans="1:12" x14ac:dyDescent="0.3">
      <c r="A4416" t="s">
        <v>9779</v>
      </c>
      <c r="B4416" t="s">
        <v>7041</v>
      </c>
      <c r="C4416" t="s">
        <v>4114</v>
      </c>
      <c r="D4416" s="3">
        <v>4</v>
      </c>
      <c r="E4416" s="3" t="s">
        <v>6651</v>
      </c>
      <c r="F4416" s="9">
        <v>45521.339978703625</v>
      </c>
      <c r="G4416" s="9">
        <v>45521.842100000002</v>
      </c>
      <c r="H4416" s="9">
        <v>45521.876089814737</v>
      </c>
      <c r="I4416" s="5" t="str">
        <f>IF(VLOOKUP(B4416, 'Customer Data'!B:C,2,FALSE)='Order Data per SKU'!E4416,"","Different")</f>
        <v/>
      </c>
      <c r="J4416" s="5">
        <f>VLOOKUP(C4416,'Warehouse Data'!A:G,7,FALSE)</f>
        <v>19.989999999999998</v>
      </c>
      <c r="K4416" s="5">
        <f t="shared" si="68"/>
        <v>79.959999999999994</v>
      </c>
      <c r="L4416" s="15">
        <f>PRODUCT(VLOOKUP(C4416,'Warehouse Data'!A:H,8,FALSE),D4416)</f>
        <v>80.012140716520989</v>
      </c>
    </row>
    <row r="4417" spans="1:12" x14ac:dyDescent="0.3">
      <c r="A4417" t="s">
        <v>9780</v>
      </c>
      <c r="B4417" t="s">
        <v>7202</v>
      </c>
      <c r="C4417" t="s">
        <v>5210</v>
      </c>
      <c r="D4417" s="3">
        <v>7</v>
      </c>
      <c r="E4417" s="3" t="s">
        <v>6661</v>
      </c>
      <c r="F4417" s="9">
        <v>45521.496978703624</v>
      </c>
      <c r="G4417" s="9">
        <v>45522.127</v>
      </c>
      <c r="H4417" s="9">
        <v>45522.138645370294</v>
      </c>
      <c r="I4417" s="5" t="str">
        <f>IF(VLOOKUP(B4417, 'Customer Data'!B:C,2,FALSE)='Order Data per SKU'!E4417,"","Different")</f>
        <v/>
      </c>
      <c r="J4417" s="5">
        <f>VLOOKUP(C4417,'Warehouse Data'!A:G,7,FALSE)</f>
        <v>38.99</v>
      </c>
      <c r="K4417" s="5">
        <f t="shared" si="68"/>
        <v>272.93</v>
      </c>
      <c r="L4417" s="15">
        <f>PRODUCT(VLOOKUP(C4417,'Warehouse Data'!A:H,8,FALSE),D4417)</f>
        <v>3.5349116276648505</v>
      </c>
    </row>
    <row r="4418" spans="1:12" x14ac:dyDescent="0.3">
      <c r="A4418" t="s">
        <v>9781</v>
      </c>
      <c r="B4418" t="s">
        <v>6948</v>
      </c>
      <c r="C4418" t="s">
        <v>5638</v>
      </c>
      <c r="D4418" s="3">
        <v>6</v>
      </c>
      <c r="E4418" s="3" t="s">
        <v>6656</v>
      </c>
      <c r="F4418" s="9">
        <v>45521.888978703624</v>
      </c>
      <c r="G4418" s="9">
        <v>45521.931400000001</v>
      </c>
      <c r="H4418" s="9">
        <v>45522.190367592513</v>
      </c>
      <c r="I4418" s="5" t="str">
        <f>IF(VLOOKUP(B4418, 'Customer Data'!B:C,2,FALSE)='Order Data per SKU'!E4418,"","Different")</f>
        <v/>
      </c>
      <c r="J4418" s="5">
        <f>VLOOKUP(C4418,'Warehouse Data'!A:G,7,FALSE)</f>
        <v>29.99</v>
      </c>
      <c r="K4418" s="5">
        <f t="shared" si="68"/>
        <v>179.94</v>
      </c>
      <c r="L4418" s="15">
        <f>PRODUCT(VLOOKUP(C4418,'Warehouse Data'!A:H,8,FALSE),D4418)</f>
        <v>108.00497225247732</v>
      </c>
    </row>
    <row r="4419" spans="1:12" x14ac:dyDescent="0.3">
      <c r="A4419" t="s">
        <v>9782</v>
      </c>
      <c r="B4419" t="s">
        <v>6928</v>
      </c>
      <c r="C4419" t="s">
        <v>4264</v>
      </c>
      <c r="D4419" s="3">
        <v>10</v>
      </c>
      <c r="E4419" s="3" t="s">
        <v>6631</v>
      </c>
      <c r="F4419" s="9">
        <v>45522.373978703625</v>
      </c>
      <c r="G4419" s="9">
        <v>45522.904499999997</v>
      </c>
      <c r="H4419" s="9">
        <v>45522.914256481403</v>
      </c>
      <c r="I4419" s="5" t="str">
        <f>IF(VLOOKUP(B4419, 'Customer Data'!B:C,2,FALSE)='Order Data per SKU'!E4419,"","Different")</f>
        <v/>
      </c>
      <c r="J4419" s="5">
        <f>VLOOKUP(C4419,'Warehouse Data'!A:G,7,FALSE)</f>
        <v>49.99</v>
      </c>
      <c r="K4419" s="5">
        <f t="shared" si="68"/>
        <v>499.90000000000003</v>
      </c>
      <c r="L4419" s="15">
        <f>PRODUCT(VLOOKUP(C4419,'Warehouse Data'!A:H,8,FALSE),D4419)</f>
        <v>15.072943854416474</v>
      </c>
    </row>
    <row r="4420" spans="1:12" x14ac:dyDescent="0.3">
      <c r="A4420" t="s">
        <v>9783</v>
      </c>
      <c r="B4420" t="s">
        <v>7162</v>
      </c>
      <c r="C4420" t="s">
        <v>3503</v>
      </c>
      <c r="D4420" s="3">
        <v>1</v>
      </c>
      <c r="E4420" s="3" t="s">
        <v>6664</v>
      </c>
      <c r="F4420" s="9">
        <v>45522.690978703627</v>
      </c>
      <c r="G4420" s="9">
        <v>45522.8459</v>
      </c>
      <c r="H4420" s="9">
        <v>45522.938200925848</v>
      </c>
      <c r="I4420" s="5" t="str">
        <f>IF(VLOOKUP(B4420, 'Customer Data'!B:C,2,FALSE)='Order Data per SKU'!E4420,"","Different")</f>
        <v/>
      </c>
      <c r="J4420" s="5">
        <f>VLOOKUP(C4420,'Warehouse Data'!A:G,7,FALSE)</f>
        <v>12.99</v>
      </c>
      <c r="K4420" s="5">
        <f t="shared" ref="K4420:K4483" si="69">J4420*D4420</f>
        <v>12.99</v>
      </c>
      <c r="L4420" s="15">
        <f>PRODUCT(VLOOKUP(C4420,'Warehouse Data'!A:H,8,FALSE),D4420)</f>
        <v>4.0085226741981232</v>
      </c>
    </row>
    <row r="4421" spans="1:12" x14ac:dyDescent="0.3">
      <c r="A4421" t="s">
        <v>9783</v>
      </c>
      <c r="B4421" t="s">
        <v>7162</v>
      </c>
      <c r="C4421" t="s">
        <v>4288</v>
      </c>
      <c r="D4421" s="3">
        <v>5</v>
      </c>
      <c r="E4421" s="3" t="s">
        <v>6664</v>
      </c>
      <c r="F4421" s="9">
        <v>45522.690978703627</v>
      </c>
      <c r="G4421" s="9">
        <v>45522.699500000002</v>
      </c>
      <c r="H4421" s="9">
        <v>45522.938200925848</v>
      </c>
      <c r="I4421" s="5" t="str">
        <f>IF(VLOOKUP(B4421, 'Customer Data'!B:C,2,FALSE)='Order Data per SKU'!E4421,"","Different")</f>
        <v/>
      </c>
      <c r="J4421" s="5">
        <f>VLOOKUP(C4421,'Warehouse Data'!A:G,7,FALSE)</f>
        <v>29.99</v>
      </c>
      <c r="K4421" s="5">
        <f t="shared" si="69"/>
        <v>149.94999999999999</v>
      </c>
      <c r="L4421" s="15">
        <f>PRODUCT(VLOOKUP(C4421,'Warehouse Data'!A:H,8,FALSE),D4421)</f>
        <v>5.0141401436438109</v>
      </c>
    </row>
    <row r="4422" spans="1:12" x14ac:dyDescent="0.3">
      <c r="A4422" t="s">
        <v>9784</v>
      </c>
      <c r="B4422" t="s">
        <v>6841</v>
      </c>
      <c r="C4422" t="s">
        <v>5959</v>
      </c>
      <c r="D4422" s="3">
        <v>4</v>
      </c>
      <c r="E4422" s="3" t="s">
        <v>6643</v>
      </c>
      <c r="F4422" s="9">
        <v>45523.012978703628</v>
      </c>
      <c r="G4422" s="9">
        <v>45523.121299999999</v>
      </c>
      <c r="H4422" s="9">
        <v>45523.208812036959</v>
      </c>
      <c r="I4422" s="5" t="str">
        <f>IF(VLOOKUP(B4422, 'Customer Data'!B:C,2,FALSE)='Order Data per SKU'!E4422,"","Different")</f>
        <v/>
      </c>
      <c r="J4422" s="5">
        <f>VLOOKUP(C4422,'Warehouse Data'!A:G,7,FALSE)</f>
        <v>149.99</v>
      </c>
      <c r="K4422" s="5">
        <f t="shared" si="69"/>
        <v>599.96</v>
      </c>
      <c r="L4422" s="15">
        <f>PRODUCT(VLOOKUP(C4422,'Warehouse Data'!A:H,8,FALSE),D4422)</f>
        <v>8.017364438068519</v>
      </c>
    </row>
    <row r="4423" spans="1:12" x14ac:dyDescent="0.3">
      <c r="A4423" t="s">
        <v>9784</v>
      </c>
      <c r="B4423" t="s">
        <v>6841</v>
      </c>
      <c r="C4423" t="s">
        <v>4913</v>
      </c>
      <c r="D4423" s="3">
        <v>3</v>
      </c>
      <c r="E4423" s="3" t="s">
        <v>6643</v>
      </c>
      <c r="F4423" s="9">
        <v>45523.012978703628</v>
      </c>
      <c r="G4423" s="9">
        <v>45523.013200000001</v>
      </c>
      <c r="H4423" s="9">
        <v>45523.208812036959</v>
      </c>
      <c r="I4423" s="5" t="str">
        <f>IF(VLOOKUP(B4423, 'Customer Data'!B:C,2,FALSE)='Order Data per SKU'!E4423,"","Different")</f>
        <v/>
      </c>
      <c r="J4423" s="5">
        <f>VLOOKUP(C4423,'Warehouse Data'!A:G,7,FALSE)</f>
        <v>13.99</v>
      </c>
      <c r="K4423" s="5">
        <f t="shared" si="69"/>
        <v>41.97</v>
      </c>
      <c r="L4423" s="15">
        <f>PRODUCT(VLOOKUP(C4423,'Warehouse Data'!A:H,8,FALSE),D4423)</f>
        <v>1.5044049024898465</v>
      </c>
    </row>
    <row r="4424" spans="1:12" x14ac:dyDescent="0.3">
      <c r="A4424" t="s">
        <v>9785</v>
      </c>
      <c r="B4424" t="s">
        <v>6885</v>
      </c>
      <c r="C4424" t="s">
        <v>4579</v>
      </c>
      <c r="D4424" s="3">
        <v>6</v>
      </c>
      <c r="E4424" s="3" t="s">
        <v>6646</v>
      </c>
      <c r="F4424" s="9">
        <v>45523.262978703628</v>
      </c>
      <c r="G4424" s="9">
        <v>45523.363599999997</v>
      </c>
      <c r="H4424" s="9">
        <v>45523.769228703626</v>
      </c>
      <c r="I4424" s="5" t="str">
        <f>IF(VLOOKUP(B4424, 'Customer Data'!B:C,2,FALSE)='Order Data per SKU'!E4424,"","Different")</f>
        <v>Different</v>
      </c>
      <c r="J4424" s="5">
        <f>VLOOKUP(C4424,'Warehouse Data'!A:G,7,FALSE)</f>
        <v>8.99</v>
      </c>
      <c r="K4424" s="5">
        <f t="shared" si="69"/>
        <v>53.94</v>
      </c>
      <c r="L4424" s="15">
        <f>PRODUCT(VLOOKUP(C4424,'Warehouse Data'!A:H,8,FALSE),D4424)</f>
        <v>180.00664588700258</v>
      </c>
    </row>
    <row r="4425" spans="1:12" x14ac:dyDescent="0.3">
      <c r="A4425" t="s">
        <v>9785</v>
      </c>
      <c r="B4425" t="s">
        <v>6885</v>
      </c>
      <c r="C4425" t="s">
        <v>5182</v>
      </c>
      <c r="D4425" s="3">
        <v>2</v>
      </c>
      <c r="E4425" s="3" t="s">
        <v>6646</v>
      </c>
      <c r="F4425" s="9">
        <v>45523.262978703628</v>
      </c>
      <c r="G4425" s="9">
        <v>45523.645299999996</v>
      </c>
      <c r="H4425" s="9">
        <v>45523.769228703626</v>
      </c>
      <c r="I4425" s="5" t="str">
        <f>IF(VLOOKUP(B4425, 'Customer Data'!B:C,2,FALSE)='Order Data per SKU'!E4425,"","Different")</f>
        <v>Different</v>
      </c>
      <c r="J4425" s="5">
        <f>VLOOKUP(C4425,'Warehouse Data'!A:G,7,FALSE)</f>
        <v>12.99</v>
      </c>
      <c r="K4425" s="5">
        <f t="shared" si="69"/>
        <v>25.98</v>
      </c>
      <c r="L4425" s="15">
        <f>PRODUCT(VLOOKUP(C4425,'Warehouse Data'!A:H,8,FALSE),D4425)</f>
        <v>4.0131320103672357</v>
      </c>
    </row>
    <row r="4426" spans="1:12" x14ac:dyDescent="0.3">
      <c r="A4426" t="s">
        <v>9786</v>
      </c>
      <c r="B4426" t="s">
        <v>6861</v>
      </c>
      <c r="C4426" t="s">
        <v>4737</v>
      </c>
      <c r="D4426" s="3">
        <v>6</v>
      </c>
      <c r="E4426" s="3" t="s">
        <v>6640</v>
      </c>
      <c r="F4426" s="9">
        <v>45523.549978703624</v>
      </c>
      <c r="G4426" s="9">
        <v>45523.5844</v>
      </c>
      <c r="H4426" s="9">
        <v>45523.629839814734</v>
      </c>
      <c r="I4426" s="5" t="str">
        <f>IF(VLOOKUP(B4426, 'Customer Data'!B:C,2,FALSE)='Order Data per SKU'!E4426,"","Different")</f>
        <v>Different</v>
      </c>
      <c r="J4426" s="5">
        <f>VLOOKUP(C4426,'Warehouse Data'!A:G,7,FALSE)</f>
        <v>5.99</v>
      </c>
      <c r="K4426" s="5">
        <f t="shared" si="69"/>
        <v>35.94</v>
      </c>
      <c r="L4426" s="15">
        <f>PRODUCT(VLOOKUP(C4426,'Warehouse Data'!A:H,8,FALSE),D4426)</f>
        <v>132.01663206331173</v>
      </c>
    </row>
    <row r="4427" spans="1:12" x14ac:dyDescent="0.3">
      <c r="A4427" t="s">
        <v>9786</v>
      </c>
      <c r="B4427" t="s">
        <v>6861</v>
      </c>
      <c r="C4427" t="s">
        <v>4183</v>
      </c>
      <c r="D4427" s="3">
        <v>3</v>
      </c>
      <c r="E4427" s="3" t="s">
        <v>6640</v>
      </c>
      <c r="F4427" s="9">
        <v>45523.549978703624</v>
      </c>
      <c r="G4427" s="9">
        <v>45523.560799999999</v>
      </c>
      <c r="H4427" s="9">
        <v>45523.629839814734</v>
      </c>
      <c r="I4427" s="5" t="str">
        <f>IF(VLOOKUP(B4427, 'Customer Data'!B:C,2,FALSE)='Order Data per SKU'!E4427,"","Different")</f>
        <v>Different</v>
      </c>
      <c r="J4427" s="5">
        <f>VLOOKUP(C4427,'Warehouse Data'!A:G,7,FALSE)</f>
        <v>29.99</v>
      </c>
      <c r="K4427" s="5">
        <f t="shared" si="69"/>
        <v>89.97</v>
      </c>
      <c r="L4427" s="15">
        <f>PRODUCT(VLOOKUP(C4427,'Warehouse Data'!A:H,8,FALSE),D4427)</f>
        <v>0.31879835980642501</v>
      </c>
    </row>
    <row r="4428" spans="1:12" x14ac:dyDescent="0.3">
      <c r="A4428" t="s">
        <v>9787</v>
      </c>
      <c r="B4428" t="s">
        <v>6821</v>
      </c>
      <c r="C4428" t="s">
        <v>3561</v>
      </c>
      <c r="D4428" s="3">
        <v>6</v>
      </c>
      <c r="E4428" s="3" t="s">
        <v>6623</v>
      </c>
      <c r="F4428" s="9">
        <v>45523.693978703624</v>
      </c>
      <c r="G4428" s="9">
        <v>45523.990299999998</v>
      </c>
      <c r="H4428" s="9">
        <v>45524.078700925849</v>
      </c>
      <c r="I4428" s="5" t="str">
        <f>IF(VLOOKUP(B4428, 'Customer Data'!B:C,2,FALSE)='Order Data per SKU'!E4428,"","Different")</f>
        <v/>
      </c>
      <c r="J4428" s="5">
        <f>VLOOKUP(C4428,'Warehouse Data'!A:G,7,FALSE)</f>
        <v>64.989999999999995</v>
      </c>
      <c r="K4428" s="5">
        <f t="shared" si="69"/>
        <v>389.93999999999994</v>
      </c>
      <c r="L4428" s="15">
        <f>PRODUCT(VLOOKUP(C4428,'Warehouse Data'!A:H,8,FALSE),D4428)</f>
        <v>18.018060696053738</v>
      </c>
    </row>
    <row r="4429" spans="1:12" x14ac:dyDescent="0.3">
      <c r="A4429" t="s">
        <v>9787</v>
      </c>
      <c r="B4429" t="s">
        <v>6821</v>
      </c>
      <c r="C4429" t="s">
        <v>5707</v>
      </c>
      <c r="D4429" s="3">
        <v>3</v>
      </c>
      <c r="E4429" s="3" t="s">
        <v>6623</v>
      </c>
      <c r="F4429" s="9">
        <v>45523.693978703624</v>
      </c>
      <c r="G4429" s="9">
        <v>45523.771000000001</v>
      </c>
      <c r="H4429" s="9">
        <v>45524.078700925849</v>
      </c>
      <c r="I4429" s="5" t="str">
        <f>IF(VLOOKUP(B4429, 'Customer Data'!B:C,2,FALSE)='Order Data per SKU'!E4429,"","Different")</f>
        <v/>
      </c>
      <c r="J4429" s="5">
        <f>VLOOKUP(C4429,'Warehouse Data'!A:G,7,FALSE)</f>
        <v>149.99</v>
      </c>
      <c r="K4429" s="5">
        <f t="shared" si="69"/>
        <v>449.97</v>
      </c>
      <c r="L4429" s="15">
        <f>PRODUCT(VLOOKUP(C4429,'Warehouse Data'!A:H,8,FALSE),D4429)</f>
        <v>4.5169012856458419</v>
      </c>
    </row>
    <row r="4430" spans="1:12" x14ac:dyDescent="0.3">
      <c r="A4430" t="s">
        <v>9788</v>
      </c>
      <c r="B4430" t="s">
        <v>7169</v>
      </c>
      <c r="C4430" t="s">
        <v>3691</v>
      </c>
      <c r="D4430" s="3">
        <v>6</v>
      </c>
      <c r="E4430" s="3" t="s">
        <v>6625</v>
      </c>
      <c r="F4430" s="9">
        <v>45523.695978703625</v>
      </c>
      <c r="G4430" s="9">
        <v>45523.9251</v>
      </c>
      <c r="H4430" s="9">
        <v>45524.084173148069</v>
      </c>
      <c r="I4430" s="5" t="str">
        <f>IF(VLOOKUP(B4430, 'Customer Data'!B:C,2,FALSE)='Order Data per SKU'!E4430,"","Different")</f>
        <v/>
      </c>
      <c r="J4430" s="5">
        <f>VLOOKUP(C4430,'Warehouse Data'!A:G,7,FALSE)</f>
        <v>49.99</v>
      </c>
      <c r="K4430" s="5">
        <f t="shared" si="69"/>
        <v>299.94</v>
      </c>
      <c r="L4430" s="15">
        <f>PRODUCT(VLOOKUP(C4430,'Warehouse Data'!A:H,8,FALSE),D4430)</f>
        <v>3.0293918963018176</v>
      </c>
    </row>
    <row r="4431" spans="1:12" x14ac:dyDescent="0.3">
      <c r="A4431" t="s">
        <v>9789</v>
      </c>
      <c r="B4431" t="s">
        <v>6799</v>
      </c>
      <c r="C4431" t="s">
        <v>3770</v>
      </c>
      <c r="D4431" s="3">
        <v>4</v>
      </c>
      <c r="E4431" s="3" t="s">
        <v>6651</v>
      </c>
      <c r="F4431" s="9">
        <v>45523.702978703623</v>
      </c>
      <c r="G4431" s="9">
        <v>45523.733399999997</v>
      </c>
      <c r="H4431" s="9">
        <v>45523.750895370293</v>
      </c>
      <c r="I4431" s="5" t="str">
        <f>IF(VLOOKUP(B4431, 'Customer Data'!B:C,2,FALSE)='Order Data per SKU'!E4431,"","Different")</f>
        <v/>
      </c>
      <c r="J4431" s="5">
        <f>VLOOKUP(C4431,'Warehouse Data'!A:G,7,FALSE)</f>
        <v>21.99</v>
      </c>
      <c r="K4431" s="5">
        <f t="shared" si="69"/>
        <v>87.96</v>
      </c>
      <c r="L4431" s="15">
        <f>PRODUCT(VLOOKUP(C4431,'Warehouse Data'!A:H,8,FALSE),D4431)</f>
        <v>28.014653320726527</v>
      </c>
    </row>
    <row r="4432" spans="1:12" x14ac:dyDescent="0.3">
      <c r="A4432" t="s">
        <v>9789</v>
      </c>
      <c r="B4432" t="s">
        <v>6799</v>
      </c>
      <c r="C4432" t="s">
        <v>3590</v>
      </c>
      <c r="D4432" s="3">
        <v>3</v>
      </c>
      <c r="E4432" s="3" t="s">
        <v>6651</v>
      </c>
      <c r="F4432" s="9">
        <v>45523.702978703623</v>
      </c>
      <c r="G4432" s="9">
        <v>45523.714200000002</v>
      </c>
      <c r="H4432" s="9">
        <v>45523.750895370293</v>
      </c>
      <c r="I4432" s="5" t="str">
        <f>IF(VLOOKUP(B4432, 'Customer Data'!B:C,2,FALSE)='Order Data per SKU'!E4432,"","Different")</f>
        <v/>
      </c>
      <c r="J4432" s="5">
        <f>VLOOKUP(C4432,'Warehouse Data'!A:G,7,FALSE)</f>
        <v>13.99</v>
      </c>
      <c r="K4432" s="5">
        <f t="shared" si="69"/>
        <v>41.97</v>
      </c>
      <c r="L4432" s="15">
        <f>PRODUCT(VLOOKUP(C4432,'Warehouse Data'!A:H,8,FALSE),D4432)</f>
        <v>3.0041637105712873</v>
      </c>
    </row>
    <row r="4433" spans="1:12" x14ac:dyDescent="0.3">
      <c r="A4433" t="s">
        <v>9790</v>
      </c>
      <c r="B4433" t="s">
        <v>7153</v>
      </c>
      <c r="C4433" t="s">
        <v>4764</v>
      </c>
      <c r="D4433" s="3">
        <v>5</v>
      </c>
      <c r="E4433" s="3" t="s">
        <v>6640</v>
      </c>
      <c r="F4433" s="9">
        <v>45523.805978703625</v>
      </c>
      <c r="G4433" s="9">
        <v>45524.227599999998</v>
      </c>
      <c r="H4433" s="9">
        <v>45524.780284259185</v>
      </c>
      <c r="I4433" s="5" t="str">
        <f>IF(VLOOKUP(B4433, 'Customer Data'!B:C,2,FALSE)='Order Data per SKU'!E4433,"","Different")</f>
        <v/>
      </c>
      <c r="J4433" s="5">
        <f>VLOOKUP(C4433,'Warehouse Data'!A:G,7,FALSE)</f>
        <v>5.99</v>
      </c>
      <c r="K4433" s="5">
        <f t="shared" si="69"/>
        <v>29.950000000000003</v>
      </c>
      <c r="L4433" s="15">
        <f>PRODUCT(VLOOKUP(C4433,'Warehouse Data'!A:H,8,FALSE),D4433)</f>
        <v>25.020169326845693</v>
      </c>
    </row>
    <row r="4434" spans="1:12" x14ac:dyDescent="0.3">
      <c r="A4434" t="s">
        <v>9791</v>
      </c>
      <c r="B4434" t="s">
        <v>7171</v>
      </c>
      <c r="C4434" t="s">
        <v>3976</v>
      </c>
      <c r="D4434" s="3">
        <v>5</v>
      </c>
      <c r="E4434" s="3" t="s">
        <v>6631</v>
      </c>
      <c r="F4434" s="9">
        <v>45524.236978703622</v>
      </c>
      <c r="G4434" s="9">
        <v>45524.245699999999</v>
      </c>
      <c r="H4434" s="9">
        <v>45524.254339814732</v>
      </c>
      <c r="I4434" s="5" t="str">
        <f>IF(VLOOKUP(B4434, 'Customer Data'!B:C,2,FALSE)='Order Data per SKU'!E4434,"","Different")</f>
        <v/>
      </c>
      <c r="J4434" s="5">
        <f>VLOOKUP(C4434,'Warehouse Data'!A:G,7,FALSE)</f>
        <v>79.989999999999995</v>
      </c>
      <c r="K4434" s="5">
        <f t="shared" si="69"/>
        <v>399.95</v>
      </c>
      <c r="L4434" s="15">
        <f>PRODUCT(VLOOKUP(C4434,'Warehouse Data'!A:H,8,FALSE),D4434)</f>
        <v>50.04510117368195</v>
      </c>
    </row>
    <row r="4435" spans="1:12" x14ac:dyDescent="0.3">
      <c r="A4435" t="s">
        <v>9791</v>
      </c>
      <c r="B4435" t="s">
        <v>7171</v>
      </c>
      <c r="C4435" t="s">
        <v>3142</v>
      </c>
      <c r="D4435" s="3">
        <v>4</v>
      </c>
      <c r="E4435" s="3" t="s">
        <v>6631</v>
      </c>
      <c r="F4435" s="9">
        <v>45524.236978703622</v>
      </c>
      <c r="G4435" s="9">
        <v>45524.241099999999</v>
      </c>
      <c r="H4435" s="9">
        <v>45524.254339814732</v>
      </c>
      <c r="I4435" s="5" t="str">
        <f>IF(VLOOKUP(B4435, 'Customer Data'!B:C,2,FALSE)='Order Data per SKU'!E4435,"","Different")</f>
        <v/>
      </c>
      <c r="J4435" s="5">
        <f>VLOOKUP(C4435,'Warehouse Data'!A:G,7,FALSE)</f>
        <v>89.99</v>
      </c>
      <c r="K4435" s="5">
        <f t="shared" si="69"/>
        <v>359.96</v>
      </c>
      <c r="L4435" s="15">
        <f>PRODUCT(VLOOKUP(C4435,'Warehouse Data'!A:H,8,FALSE),D4435)</f>
        <v>2.0080609525569817</v>
      </c>
    </row>
    <row r="4436" spans="1:12" x14ac:dyDescent="0.3">
      <c r="A4436" t="s">
        <v>9792</v>
      </c>
      <c r="B4436" t="s">
        <v>7051</v>
      </c>
      <c r="C4436" t="s">
        <v>3154</v>
      </c>
      <c r="D4436" s="3">
        <v>5</v>
      </c>
      <c r="E4436" s="3" t="s">
        <v>6650</v>
      </c>
      <c r="F4436" s="9">
        <v>45524.537978703622</v>
      </c>
      <c r="G4436" s="9">
        <v>45524.919000000002</v>
      </c>
      <c r="H4436" s="9">
        <v>45524.931034259178</v>
      </c>
      <c r="I4436" s="5" t="str">
        <f>IF(VLOOKUP(B4436, 'Customer Data'!B:C,2,FALSE)='Order Data per SKU'!E4436,"","Different")</f>
        <v/>
      </c>
      <c r="J4436" s="5">
        <f>VLOOKUP(C4436,'Warehouse Data'!A:G,7,FALSE)</f>
        <v>6.99</v>
      </c>
      <c r="K4436" s="5">
        <f t="shared" si="69"/>
        <v>34.950000000000003</v>
      </c>
      <c r="L4436" s="15">
        <f>PRODUCT(VLOOKUP(C4436,'Warehouse Data'!A:H,8,FALSE),D4436)</f>
        <v>2.5149089417182804</v>
      </c>
    </row>
    <row r="4437" spans="1:12" x14ac:dyDescent="0.3">
      <c r="A4437" t="s">
        <v>9793</v>
      </c>
      <c r="B4437" t="s">
        <v>6828</v>
      </c>
      <c r="C4437" t="s">
        <v>4481</v>
      </c>
      <c r="D4437" s="3">
        <v>6</v>
      </c>
      <c r="E4437" s="3" t="s">
        <v>6661</v>
      </c>
      <c r="F4437" s="9">
        <v>45524.87097870362</v>
      </c>
      <c r="G4437" s="9">
        <v>45525.200100000002</v>
      </c>
      <c r="H4437" s="9">
        <v>45525.719589814733</v>
      </c>
      <c r="I4437" s="5" t="str">
        <f>IF(VLOOKUP(B4437, 'Customer Data'!B:C,2,FALSE)='Order Data per SKU'!E4437,"","Different")</f>
        <v/>
      </c>
      <c r="J4437" s="5">
        <f>VLOOKUP(C4437,'Warehouse Data'!A:G,7,FALSE)</f>
        <v>22.99</v>
      </c>
      <c r="K4437" s="5">
        <f t="shared" si="69"/>
        <v>137.94</v>
      </c>
      <c r="L4437" s="15">
        <f>PRODUCT(VLOOKUP(C4437,'Warehouse Data'!A:H,8,FALSE),D4437)</f>
        <v>120.02451759703057</v>
      </c>
    </row>
    <row r="4438" spans="1:12" x14ac:dyDescent="0.3">
      <c r="A4438" t="s">
        <v>9793</v>
      </c>
      <c r="B4438" t="s">
        <v>6828</v>
      </c>
      <c r="C4438" t="s">
        <v>4854</v>
      </c>
      <c r="D4438" s="3">
        <v>8</v>
      </c>
      <c r="E4438" s="3" t="s">
        <v>6661</v>
      </c>
      <c r="F4438" s="9">
        <v>45524.87097870362</v>
      </c>
      <c r="G4438" s="9">
        <v>45525.644399999997</v>
      </c>
      <c r="H4438" s="9">
        <v>45525.719589814733</v>
      </c>
      <c r="I4438" s="5" t="str">
        <f>IF(VLOOKUP(B4438, 'Customer Data'!B:C,2,FALSE)='Order Data per SKU'!E4438,"","Different")</f>
        <v/>
      </c>
      <c r="J4438" s="5">
        <f>VLOOKUP(C4438,'Warehouse Data'!A:G,7,FALSE)</f>
        <v>14.99</v>
      </c>
      <c r="K4438" s="5">
        <f t="shared" si="69"/>
        <v>119.92</v>
      </c>
      <c r="L4438" s="15">
        <f>PRODUCT(VLOOKUP(C4438,'Warehouse Data'!A:H,8,FALSE),D4438)</f>
        <v>256.078111659645</v>
      </c>
    </row>
    <row r="4439" spans="1:12" x14ac:dyDescent="0.3">
      <c r="A4439" t="s">
        <v>9794</v>
      </c>
      <c r="B4439" t="s">
        <v>6895</v>
      </c>
      <c r="C4439" t="s">
        <v>3516</v>
      </c>
      <c r="D4439" s="3">
        <v>3</v>
      </c>
      <c r="E4439" s="3" t="s">
        <v>6643</v>
      </c>
      <c r="F4439" s="9">
        <v>45524.972978703619</v>
      </c>
      <c r="G4439" s="9">
        <v>45525.309399999998</v>
      </c>
      <c r="H4439" s="9">
        <v>45525.336173148062</v>
      </c>
      <c r="I4439" s="5" t="str">
        <f>IF(VLOOKUP(B4439, 'Customer Data'!B:C,2,FALSE)='Order Data per SKU'!E4439,"","Different")</f>
        <v/>
      </c>
      <c r="J4439" s="5">
        <f>VLOOKUP(C4439,'Warehouse Data'!A:G,7,FALSE)</f>
        <v>11.99</v>
      </c>
      <c r="K4439" s="5">
        <f t="shared" si="69"/>
        <v>35.97</v>
      </c>
      <c r="L4439" s="15">
        <f>PRODUCT(VLOOKUP(C4439,'Warehouse Data'!A:H,8,FALSE),D4439)</f>
        <v>1.5061853320944043</v>
      </c>
    </row>
    <row r="4440" spans="1:12" x14ac:dyDescent="0.3">
      <c r="A4440" t="s">
        <v>9794</v>
      </c>
      <c r="B4440" t="s">
        <v>6895</v>
      </c>
      <c r="C4440" t="s">
        <v>3052</v>
      </c>
      <c r="D4440" s="3">
        <v>4</v>
      </c>
      <c r="E4440" s="3" t="s">
        <v>6643</v>
      </c>
      <c r="F4440" s="9">
        <v>45524.972978703619</v>
      </c>
      <c r="G4440" s="9">
        <v>45525.321100000001</v>
      </c>
      <c r="H4440" s="9">
        <v>45525.336173148062</v>
      </c>
      <c r="I4440" s="5" t="str">
        <f>IF(VLOOKUP(B4440, 'Customer Data'!B:C,2,FALSE)='Order Data per SKU'!E4440,"","Different")</f>
        <v/>
      </c>
      <c r="J4440" s="5">
        <f>VLOOKUP(C4440,'Warehouse Data'!A:G,7,FALSE)</f>
        <v>129.99</v>
      </c>
      <c r="K4440" s="5">
        <f t="shared" si="69"/>
        <v>519.96</v>
      </c>
      <c r="L4440" s="15">
        <f>PRODUCT(VLOOKUP(C4440,'Warehouse Data'!A:H,8,FALSE),D4440)</f>
        <v>2.0279137344850064</v>
      </c>
    </row>
    <row r="4441" spans="1:12" x14ac:dyDescent="0.3">
      <c r="A4441" t="s">
        <v>9795</v>
      </c>
      <c r="B4441" t="s">
        <v>7212</v>
      </c>
      <c r="C4441" t="s">
        <v>4945</v>
      </c>
      <c r="D4441" s="3">
        <v>4</v>
      </c>
      <c r="E4441" s="3" t="s">
        <v>6634</v>
      </c>
      <c r="F4441" s="9">
        <v>45525.308978703622</v>
      </c>
      <c r="G4441" s="9">
        <v>45525.68</v>
      </c>
      <c r="H4441" s="9">
        <v>45526.011756481399</v>
      </c>
      <c r="I4441" s="5" t="str">
        <f>IF(VLOOKUP(B4441, 'Customer Data'!B:C,2,FALSE)='Order Data per SKU'!E4441,"","Different")</f>
        <v>Different</v>
      </c>
      <c r="J4441" s="5">
        <f>VLOOKUP(C4441,'Warehouse Data'!A:G,7,FALSE)</f>
        <v>10.99</v>
      </c>
      <c r="K4441" s="5">
        <f t="shared" si="69"/>
        <v>43.96</v>
      </c>
      <c r="L4441" s="15">
        <f>PRODUCT(VLOOKUP(C4441,'Warehouse Data'!A:H,8,FALSE),D4441)</f>
        <v>1.6132893792167637</v>
      </c>
    </row>
    <row r="4442" spans="1:12" x14ac:dyDescent="0.3">
      <c r="A4442" t="s">
        <v>9795</v>
      </c>
      <c r="B4442" t="s">
        <v>7212</v>
      </c>
      <c r="C4442" t="s">
        <v>3991</v>
      </c>
      <c r="D4442" s="3">
        <v>5</v>
      </c>
      <c r="E4442" s="3" t="s">
        <v>6634</v>
      </c>
      <c r="F4442" s="9">
        <v>45525.308978703622</v>
      </c>
      <c r="G4442" s="9">
        <v>45525.4977</v>
      </c>
      <c r="H4442" s="9">
        <v>45526.011756481399</v>
      </c>
      <c r="I4442" s="5" t="str">
        <f>IF(VLOOKUP(B4442, 'Customer Data'!B:C,2,FALSE)='Order Data per SKU'!E4442,"","Different")</f>
        <v>Different</v>
      </c>
      <c r="J4442" s="5">
        <f>VLOOKUP(C4442,'Warehouse Data'!A:G,7,FALSE)</f>
        <v>54.99</v>
      </c>
      <c r="K4442" s="5">
        <f t="shared" si="69"/>
        <v>274.95</v>
      </c>
      <c r="L4442" s="15">
        <f>PRODUCT(VLOOKUP(C4442,'Warehouse Data'!A:H,8,FALSE),D4442)</f>
        <v>10.028958576182339</v>
      </c>
    </row>
    <row r="4443" spans="1:12" x14ac:dyDescent="0.3">
      <c r="A4443" t="s">
        <v>9795</v>
      </c>
      <c r="B4443" t="s">
        <v>7212</v>
      </c>
      <c r="C4443" t="s">
        <v>5533</v>
      </c>
      <c r="D4443" s="3">
        <v>3</v>
      </c>
      <c r="E4443" s="3" t="s">
        <v>6634</v>
      </c>
      <c r="F4443" s="9">
        <v>45525.308978703622</v>
      </c>
      <c r="G4443" s="9">
        <v>45525.838900000002</v>
      </c>
      <c r="H4443" s="9">
        <v>45526.011756481399</v>
      </c>
      <c r="I4443" s="5" t="str">
        <f>IF(VLOOKUP(B4443, 'Customer Data'!B:C,2,FALSE)='Order Data per SKU'!E4443,"","Different")</f>
        <v>Different</v>
      </c>
      <c r="J4443" s="5">
        <f>VLOOKUP(C4443,'Warehouse Data'!A:G,7,FALSE)</f>
        <v>34.99</v>
      </c>
      <c r="K4443" s="5">
        <f t="shared" si="69"/>
        <v>104.97</v>
      </c>
      <c r="L4443" s="15">
        <f>PRODUCT(VLOOKUP(C4443,'Warehouse Data'!A:H,8,FALSE),D4443)</f>
        <v>0.91107829967642862</v>
      </c>
    </row>
    <row r="4444" spans="1:12" x14ac:dyDescent="0.3">
      <c r="A4444" t="s">
        <v>9796</v>
      </c>
      <c r="B4444" t="s">
        <v>7176</v>
      </c>
      <c r="C4444" t="s">
        <v>4238</v>
      </c>
      <c r="D4444" s="3">
        <v>5</v>
      </c>
      <c r="E4444" s="3" t="s">
        <v>6623</v>
      </c>
      <c r="F4444" s="9">
        <v>45525.401978703623</v>
      </c>
      <c r="G4444" s="9">
        <v>45525.479099999997</v>
      </c>
      <c r="H4444" s="9">
        <v>45525.60197870362</v>
      </c>
      <c r="I4444" s="5" t="str">
        <f>IF(VLOOKUP(B4444, 'Customer Data'!B:C,2,FALSE)='Order Data per SKU'!E4444,"","Different")</f>
        <v/>
      </c>
      <c r="J4444" s="5">
        <f>VLOOKUP(C4444,'Warehouse Data'!A:G,7,FALSE)</f>
        <v>34.99</v>
      </c>
      <c r="K4444" s="5">
        <f t="shared" si="69"/>
        <v>174.95000000000002</v>
      </c>
      <c r="L4444" s="15">
        <f>PRODUCT(VLOOKUP(C4444,'Warehouse Data'!A:H,8,FALSE),D4444)</f>
        <v>0.51843170705844144</v>
      </c>
    </row>
    <row r="4445" spans="1:12" x14ac:dyDescent="0.3">
      <c r="A4445" t="s">
        <v>9796</v>
      </c>
      <c r="B4445" t="s">
        <v>7176</v>
      </c>
      <c r="C4445" t="s">
        <v>5908</v>
      </c>
      <c r="D4445" s="3">
        <v>8</v>
      </c>
      <c r="E4445" s="3" t="s">
        <v>6623</v>
      </c>
      <c r="F4445" s="9">
        <v>45525.401978703623</v>
      </c>
      <c r="G4445" s="9">
        <v>45525.438900000001</v>
      </c>
      <c r="H4445" s="9">
        <v>45525.60197870362</v>
      </c>
      <c r="I4445" s="5" t="str">
        <f>IF(VLOOKUP(B4445, 'Customer Data'!B:C,2,FALSE)='Order Data per SKU'!E4445,"","Different")</f>
        <v/>
      </c>
      <c r="J4445" s="5">
        <f>VLOOKUP(C4445,'Warehouse Data'!A:G,7,FALSE)</f>
        <v>99.99</v>
      </c>
      <c r="K4445" s="5">
        <f t="shared" si="69"/>
        <v>799.92</v>
      </c>
      <c r="L4445" s="15">
        <f>PRODUCT(VLOOKUP(C4445,'Warehouse Data'!A:H,8,FALSE),D4445)</f>
        <v>20.034317710023853</v>
      </c>
    </row>
    <row r="4446" spans="1:12" x14ac:dyDescent="0.3">
      <c r="A4446" t="s">
        <v>9797</v>
      </c>
      <c r="B4446" t="s">
        <v>7047</v>
      </c>
      <c r="C4446" t="s">
        <v>5290</v>
      </c>
      <c r="D4446" s="3">
        <v>6</v>
      </c>
      <c r="E4446" s="3" t="s">
        <v>6661</v>
      </c>
      <c r="F4446" s="9">
        <v>45525.795978703623</v>
      </c>
      <c r="G4446" s="9">
        <v>45525.839899999999</v>
      </c>
      <c r="H4446" s="9">
        <v>45526.269589814736</v>
      </c>
      <c r="I4446" s="5" t="str">
        <f>IF(VLOOKUP(B4446, 'Customer Data'!B:C,2,FALSE)='Order Data per SKU'!E4446,"","Different")</f>
        <v/>
      </c>
      <c r="J4446" s="5">
        <f>VLOOKUP(C4446,'Warehouse Data'!A:G,7,FALSE)</f>
        <v>38.99</v>
      </c>
      <c r="K4446" s="5">
        <f t="shared" si="69"/>
        <v>233.94</v>
      </c>
      <c r="L4446" s="15">
        <f>PRODUCT(VLOOKUP(C4446,'Warehouse Data'!A:H,8,FALSE),D4446)</f>
        <v>1.8110366454380422</v>
      </c>
    </row>
    <row r="4447" spans="1:12" x14ac:dyDescent="0.3">
      <c r="A4447" t="s">
        <v>9798</v>
      </c>
      <c r="B4447" t="s">
        <v>6993</v>
      </c>
      <c r="C4447" t="s">
        <v>3331</v>
      </c>
      <c r="D4447" s="3">
        <v>3</v>
      </c>
      <c r="E4447" s="3" t="s">
        <v>6639</v>
      </c>
      <c r="F4447" s="9">
        <v>45526.240978703623</v>
      </c>
      <c r="G4447" s="9">
        <v>45526.957799999996</v>
      </c>
      <c r="H4447" s="9">
        <v>45527.087506481403</v>
      </c>
      <c r="I4447" s="5" t="str">
        <f>IF(VLOOKUP(B4447, 'Customer Data'!B:C,2,FALSE)='Order Data per SKU'!E4447,"","Different")</f>
        <v/>
      </c>
      <c r="J4447" s="5">
        <f>VLOOKUP(C4447,'Warehouse Data'!A:G,7,FALSE)</f>
        <v>76.989999999999995</v>
      </c>
      <c r="K4447" s="5">
        <f t="shared" si="69"/>
        <v>230.96999999999997</v>
      </c>
      <c r="L4447" s="15">
        <f>PRODUCT(VLOOKUP(C4447,'Warehouse Data'!A:H,8,FALSE),D4447)</f>
        <v>13.520794786547444</v>
      </c>
    </row>
    <row r="4448" spans="1:12" x14ac:dyDescent="0.3">
      <c r="A4448" t="s">
        <v>9798</v>
      </c>
      <c r="B4448" t="s">
        <v>6993</v>
      </c>
      <c r="C4448" t="s">
        <v>4662</v>
      </c>
      <c r="D4448" s="3">
        <v>6</v>
      </c>
      <c r="E4448" s="3" t="s">
        <v>6639</v>
      </c>
      <c r="F4448" s="9">
        <v>45526.240978703623</v>
      </c>
      <c r="G4448" s="9">
        <v>45526.541400000002</v>
      </c>
      <c r="H4448" s="9">
        <v>45527.087506481403</v>
      </c>
      <c r="I4448" s="5" t="str">
        <f>IF(VLOOKUP(B4448, 'Customer Data'!B:C,2,FALSE)='Order Data per SKU'!E4448,"","Different")</f>
        <v/>
      </c>
      <c r="J4448" s="5">
        <f>VLOOKUP(C4448,'Warehouse Data'!A:G,7,FALSE)</f>
        <v>9.99</v>
      </c>
      <c r="K4448" s="5">
        <f t="shared" si="69"/>
        <v>59.94</v>
      </c>
      <c r="L4448" s="15">
        <f>PRODUCT(VLOOKUP(C4448,'Warehouse Data'!A:H,8,FALSE),D4448)</f>
        <v>30.003854496083925</v>
      </c>
    </row>
    <row r="4449" spans="1:12" x14ac:dyDescent="0.3">
      <c r="A4449" t="s">
        <v>9799</v>
      </c>
      <c r="B4449" t="s">
        <v>6861</v>
      </c>
      <c r="C4449" t="s">
        <v>4523</v>
      </c>
      <c r="D4449" s="3">
        <v>1</v>
      </c>
      <c r="E4449" s="3" t="s">
        <v>6623</v>
      </c>
      <c r="F4449" s="9">
        <v>45526.352978703624</v>
      </c>
      <c r="G4449" s="9">
        <v>45526.7503</v>
      </c>
      <c r="H4449" s="9">
        <v>45526.869645370294</v>
      </c>
      <c r="I4449" s="5" t="str">
        <f>IF(VLOOKUP(B4449, 'Customer Data'!B:C,2,FALSE)='Order Data per SKU'!E4449,"","Different")</f>
        <v/>
      </c>
      <c r="J4449" s="5">
        <f>VLOOKUP(C4449,'Warehouse Data'!A:G,7,FALSE)</f>
        <v>19.989999999999998</v>
      </c>
      <c r="K4449" s="5">
        <f t="shared" si="69"/>
        <v>19.989999999999998</v>
      </c>
      <c r="L4449" s="15">
        <f>PRODUCT(VLOOKUP(C4449,'Warehouse Data'!A:H,8,FALSE),D4449)</f>
        <v>0.50141940949580543</v>
      </c>
    </row>
    <row r="4450" spans="1:12" x14ac:dyDescent="0.3">
      <c r="A4450" t="s">
        <v>9799</v>
      </c>
      <c r="B4450" t="s">
        <v>6861</v>
      </c>
      <c r="C4450" t="s">
        <v>5815</v>
      </c>
      <c r="D4450" s="3">
        <v>4</v>
      </c>
      <c r="E4450" s="3" t="s">
        <v>6623</v>
      </c>
      <c r="F4450" s="9">
        <v>45526.352978703624</v>
      </c>
      <c r="G4450" s="9">
        <v>45526.489699999998</v>
      </c>
      <c r="H4450" s="9">
        <v>45526.869645370294</v>
      </c>
      <c r="I4450" s="5" t="str">
        <f>IF(VLOOKUP(B4450, 'Customer Data'!B:C,2,FALSE)='Order Data per SKU'!E4450,"","Different")</f>
        <v/>
      </c>
      <c r="J4450" s="5">
        <f>VLOOKUP(C4450,'Warehouse Data'!A:G,7,FALSE)</f>
        <v>59.99</v>
      </c>
      <c r="K4450" s="5">
        <f t="shared" si="69"/>
        <v>239.96</v>
      </c>
      <c r="L4450" s="15">
        <f>PRODUCT(VLOOKUP(C4450,'Warehouse Data'!A:H,8,FALSE),D4450)</f>
        <v>8.0374740973700032</v>
      </c>
    </row>
    <row r="4451" spans="1:12" x14ac:dyDescent="0.3">
      <c r="A4451" t="s">
        <v>9800</v>
      </c>
      <c r="B4451" t="s">
        <v>6846</v>
      </c>
      <c r="C4451" t="s">
        <v>5799</v>
      </c>
      <c r="D4451" s="3">
        <v>4</v>
      </c>
      <c r="E4451" s="3" t="s">
        <v>6640</v>
      </c>
      <c r="F4451" s="9">
        <v>45526.673978703628</v>
      </c>
      <c r="G4451" s="9">
        <v>45526.765500000001</v>
      </c>
      <c r="H4451" s="9">
        <v>45526.879534259184</v>
      </c>
      <c r="I4451" s="5" t="str">
        <f>IF(VLOOKUP(B4451, 'Customer Data'!B:C,2,FALSE)='Order Data per SKU'!E4451,"","Different")</f>
        <v/>
      </c>
      <c r="J4451" s="5">
        <f>VLOOKUP(C4451,'Warehouse Data'!A:G,7,FALSE)</f>
        <v>79.989999999999995</v>
      </c>
      <c r="K4451" s="5">
        <f t="shared" si="69"/>
        <v>319.95999999999998</v>
      </c>
      <c r="L4451" s="15">
        <f>PRODUCT(VLOOKUP(C4451,'Warehouse Data'!A:H,8,FALSE),D4451)</f>
        <v>4.0238863798197855</v>
      </c>
    </row>
    <row r="4452" spans="1:12" x14ac:dyDescent="0.3">
      <c r="A4452" t="s">
        <v>9801</v>
      </c>
      <c r="B4452" t="s">
        <v>6842</v>
      </c>
      <c r="C4452" t="s">
        <v>5206</v>
      </c>
      <c r="D4452" s="3">
        <v>8</v>
      </c>
      <c r="E4452" s="3" t="s">
        <v>6653</v>
      </c>
      <c r="F4452" s="9">
        <v>45526.771978703626</v>
      </c>
      <c r="G4452" s="9">
        <v>45526.943500000001</v>
      </c>
      <c r="H4452" s="9">
        <v>45526.946978703629</v>
      </c>
      <c r="I4452" s="5" t="str">
        <f>IF(VLOOKUP(B4452, 'Customer Data'!B:C,2,FALSE)='Order Data per SKU'!E4452,"","Different")</f>
        <v/>
      </c>
      <c r="J4452" s="5">
        <f>VLOOKUP(C4452,'Warehouse Data'!A:G,7,FALSE)</f>
        <v>29.99</v>
      </c>
      <c r="K4452" s="5">
        <f t="shared" si="69"/>
        <v>239.92</v>
      </c>
      <c r="L4452" s="15">
        <f>PRODUCT(VLOOKUP(C4452,'Warehouse Data'!A:H,8,FALSE),D4452)</f>
        <v>4.0769564108629694</v>
      </c>
    </row>
    <row r="4453" spans="1:12" x14ac:dyDescent="0.3">
      <c r="A4453" t="s">
        <v>9801</v>
      </c>
      <c r="B4453" t="s">
        <v>6842</v>
      </c>
      <c r="C4453" t="s">
        <v>5436</v>
      </c>
      <c r="D4453" s="3">
        <v>7</v>
      </c>
      <c r="E4453" s="3" t="s">
        <v>6653</v>
      </c>
      <c r="F4453" s="9">
        <v>45526.771978703626</v>
      </c>
      <c r="G4453" s="9">
        <v>45526.792099999999</v>
      </c>
      <c r="H4453" s="9">
        <v>45526.946978703629</v>
      </c>
      <c r="I4453" s="5" t="str">
        <f>IF(VLOOKUP(B4453, 'Customer Data'!B:C,2,FALSE)='Order Data per SKU'!E4453,"","Different")</f>
        <v/>
      </c>
      <c r="J4453" s="5">
        <f>VLOOKUP(C4453,'Warehouse Data'!A:G,7,FALSE)</f>
        <v>16.989999999999998</v>
      </c>
      <c r="K4453" s="5">
        <f t="shared" si="69"/>
        <v>118.92999999999999</v>
      </c>
      <c r="L4453" s="15">
        <f>PRODUCT(VLOOKUP(C4453,'Warehouse Data'!A:H,8,FALSE),D4453)</f>
        <v>10.560598075725894</v>
      </c>
    </row>
    <row r="4454" spans="1:12" x14ac:dyDescent="0.3">
      <c r="A4454" t="s">
        <v>9802</v>
      </c>
      <c r="B4454" t="s">
        <v>6884</v>
      </c>
      <c r="C4454" t="s">
        <v>5087</v>
      </c>
      <c r="D4454" s="3">
        <v>6</v>
      </c>
      <c r="E4454" s="3" t="s">
        <v>6658</v>
      </c>
      <c r="F4454" s="9">
        <v>45527.253978703629</v>
      </c>
      <c r="G4454" s="9">
        <v>45527.730799999998</v>
      </c>
      <c r="H4454" s="9">
        <v>45528.107450925854</v>
      </c>
      <c r="I4454" s="5" t="str">
        <f>IF(VLOOKUP(B4454, 'Customer Data'!B:C,2,FALSE)='Order Data per SKU'!E4454,"","Different")</f>
        <v/>
      </c>
      <c r="J4454" s="5">
        <f>VLOOKUP(C4454,'Warehouse Data'!A:G,7,FALSE)</f>
        <v>23.99</v>
      </c>
      <c r="K4454" s="5">
        <f t="shared" si="69"/>
        <v>143.94</v>
      </c>
      <c r="L4454" s="15">
        <f>PRODUCT(VLOOKUP(C4454,'Warehouse Data'!A:H,8,FALSE),D4454)</f>
        <v>9.0041179641925009</v>
      </c>
    </row>
    <row r="4455" spans="1:12" x14ac:dyDescent="0.3">
      <c r="A4455" t="s">
        <v>9803</v>
      </c>
      <c r="B4455" t="s">
        <v>7263</v>
      </c>
      <c r="C4455" t="s">
        <v>5443</v>
      </c>
      <c r="D4455" s="3">
        <v>7</v>
      </c>
      <c r="E4455" s="3" t="s">
        <v>6648</v>
      </c>
      <c r="F4455" s="9">
        <v>45527.405978703631</v>
      </c>
      <c r="G4455" s="9">
        <v>45527.486900000004</v>
      </c>
      <c r="H4455" s="9">
        <v>45527.533756481411</v>
      </c>
      <c r="I4455" s="5" t="str">
        <f>IF(VLOOKUP(B4455, 'Customer Data'!B:C,2,FALSE)='Order Data per SKU'!E4455,"","Different")</f>
        <v/>
      </c>
      <c r="J4455" s="5">
        <f>VLOOKUP(C4455,'Warehouse Data'!A:G,7,FALSE)</f>
        <v>59.99</v>
      </c>
      <c r="K4455" s="5">
        <f t="shared" si="69"/>
        <v>419.93</v>
      </c>
      <c r="L4455" s="15">
        <f>PRODUCT(VLOOKUP(C4455,'Warehouse Data'!A:H,8,FALSE),D4455)</f>
        <v>140.04542124466806</v>
      </c>
    </row>
    <row r="4456" spans="1:12" x14ac:dyDescent="0.3">
      <c r="A4456" t="s">
        <v>9803</v>
      </c>
      <c r="B4456" t="s">
        <v>7263</v>
      </c>
      <c r="C4456" t="s">
        <v>4721</v>
      </c>
      <c r="D4456" s="3">
        <v>1</v>
      </c>
      <c r="E4456" s="3" t="s">
        <v>6648</v>
      </c>
      <c r="F4456" s="9">
        <v>45527.405978703631</v>
      </c>
      <c r="G4456" s="9">
        <v>45527.42</v>
      </c>
      <c r="H4456" s="9">
        <v>45527.533756481411</v>
      </c>
      <c r="I4456" s="5" t="str">
        <f>IF(VLOOKUP(B4456, 'Customer Data'!B:C,2,FALSE)='Order Data per SKU'!E4456,"","Different")</f>
        <v/>
      </c>
      <c r="J4456" s="5">
        <f>VLOOKUP(C4456,'Warehouse Data'!A:G,7,FALSE)</f>
        <v>9.99</v>
      </c>
      <c r="K4456" s="5">
        <f t="shared" si="69"/>
        <v>9.99</v>
      </c>
      <c r="L4456" s="15">
        <f>PRODUCT(VLOOKUP(C4456,'Warehouse Data'!A:H,8,FALSE),D4456)</f>
        <v>0.25362157570307925</v>
      </c>
    </row>
    <row r="4457" spans="1:12" x14ac:dyDescent="0.3">
      <c r="A4457" t="s">
        <v>9803</v>
      </c>
      <c r="B4457" t="s">
        <v>7263</v>
      </c>
      <c r="C4457" t="s">
        <v>3919</v>
      </c>
      <c r="D4457" s="3">
        <v>4</v>
      </c>
      <c r="E4457" s="3" t="s">
        <v>6648</v>
      </c>
      <c r="F4457" s="9">
        <v>45527.405978703631</v>
      </c>
      <c r="G4457" s="9">
        <v>45527.519699999997</v>
      </c>
      <c r="H4457" s="9">
        <v>45527.533756481411</v>
      </c>
      <c r="I4457" s="5" t="str">
        <f>IF(VLOOKUP(B4457, 'Customer Data'!B:C,2,FALSE)='Order Data per SKU'!E4457,"","Different")</f>
        <v/>
      </c>
      <c r="J4457" s="5">
        <f>VLOOKUP(C4457,'Warehouse Data'!A:G,7,FALSE)</f>
        <v>49.99</v>
      </c>
      <c r="K4457" s="5">
        <f t="shared" si="69"/>
        <v>199.96</v>
      </c>
      <c r="L4457" s="15">
        <f>PRODUCT(VLOOKUP(C4457,'Warehouse Data'!A:H,8,FALSE),D4457)</f>
        <v>2.0182506400064368</v>
      </c>
    </row>
    <row r="4458" spans="1:12" x14ac:dyDescent="0.3">
      <c r="A4458" t="s">
        <v>9804</v>
      </c>
      <c r="B4458" t="s">
        <v>6948</v>
      </c>
      <c r="C4458" t="s">
        <v>3912</v>
      </c>
      <c r="D4458" s="3">
        <v>6</v>
      </c>
      <c r="E4458" s="3" t="s">
        <v>6656</v>
      </c>
      <c r="F4458" s="9">
        <v>45527.70497870363</v>
      </c>
      <c r="G4458" s="9">
        <v>45527.756200000003</v>
      </c>
      <c r="H4458" s="9">
        <v>45527.939006481407</v>
      </c>
      <c r="I4458" s="5" t="str">
        <f>IF(VLOOKUP(B4458, 'Customer Data'!B:C,2,FALSE)='Order Data per SKU'!E4458,"","Different")</f>
        <v/>
      </c>
      <c r="J4458" s="5">
        <f>VLOOKUP(C4458,'Warehouse Data'!A:G,7,FALSE)</f>
        <v>44.99</v>
      </c>
      <c r="K4458" s="5">
        <f t="shared" si="69"/>
        <v>269.94</v>
      </c>
      <c r="L4458" s="15">
        <f>PRODUCT(VLOOKUP(C4458,'Warehouse Data'!A:H,8,FALSE),D4458)</f>
        <v>3.0411376268759422</v>
      </c>
    </row>
    <row r="4459" spans="1:12" x14ac:dyDescent="0.3">
      <c r="A4459" t="s">
        <v>9805</v>
      </c>
      <c r="B4459" t="s">
        <v>7062</v>
      </c>
      <c r="C4459" t="s">
        <v>5056</v>
      </c>
      <c r="D4459" s="3">
        <v>6</v>
      </c>
      <c r="E4459" s="3" t="s">
        <v>6623</v>
      </c>
      <c r="F4459" s="9">
        <v>45527.815978703627</v>
      </c>
      <c r="G4459" s="9">
        <v>45528.005400000002</v>
      </c>
      <c r="H4459" s="9">
        <v>45528.019450925851</v>
      </c>
      <c r="I4459" s="5" t="str">
        <f>IF(VLOOKUP(B4459, 'Customer Data'!B:C,2,FALSE)='Order Data per SKU'!E4459,"","Different")</f>
        <v/>
      </c>
      <c r="J4459" s="5">
        <f>VLOOKUP(C4459,'Warehouse Data'!A:G,7,FALSE)</f>
        <v>19.989999999999998</v>
      </c>
      <c r="K4459" s="5">
        <f t="shared" si="69"/>
        <v>119.94</v>
      </c>
      <c r="L4459" s="15">
        <f>PRODUCT(VLOOKUP(C4459,'Warehouse Data'!A:H,8,FALSE),D4459)</f>
        <v>15.054819927849724</v>
      </c>
    </row>
    <row r="4460" spans="1:12" x14ac:dyDescent="0.3">
      <c r="A4460" t="s">
        <v>9805</v>
      </c>
      <c r="B4460" t="s">
        <v>7062</v>
      </c>
      <c r="C4460" t="s">
        <v>5313</v>
      </c>
      <c r="D4460" s="3">
        <v>5</v>
      </c>
      <c r="E4460" s="3" t="s">
        <v>6623</v>
      </c>
      <c r="F4460" s="9">
        <v>45527.815978703627</v>
      </c>
      <c r="G4460" s="9">
        <v>45527.872199999998</v>
      </c>
      <c r="H4460" s="9">
        <v>45528.019450925851</v>
      </c>
      <c r="I4460" s="5" t="str">
        <f>IF(VLOOKUP(B4460, 'Customer Data'!B:C,2,FALSE)='Order Data per SKU'!E4460,"","Different")</f>
        <v/>
      </c>
      <c r="J4460" s="5">
        <f>VLOOKUP(C4460,'Warehouse Data'!A:G,7,FALSE)</f>
        <v>39.99</v>
      </c>
      <c r="K4460" s="5">
        <f t="shared" si="69"/>
        <v>199.95000000000002</v>
      </c>
      <c r="L4460" s="15">
        <f>PRODUCT(VLOOKUP(C4460,'Warehouse Data'!A:H,8,FALSE),D4460)</f>
        <v>55.011284992306635</v>
      </c>
    </row>
    <row r="4461" spans="1:12" x14ac:dyDescent="0.3">
      <c r="A4461" t="s">
        <v>9806</v>
      </c>
      <c r="B4461" t="s">
        <v>6752</v>
      </c>
      <c r="C4461" t="s">
        <v>5338</v>
      </c>
      <c r="D4461" s="3">
        <v>2</v>
      </c>
      <c r="E4461" s="3" t="s">
        <v>6655</v>
      </c>
      <c r="F4461" s="9">
        <v>45527.818978703624</v>
      </c>
      <c r="G4461" s="9">
        <v>45527.8367</v>
      </c>
      <c r="H4461" s="9">
        <v>45527.884950925843</v>
      </c>
      <c r="I4461" s="5" t="str">
        <f>IF(VLOOKUP(B4461, 'Customer Data'!B:C,2,FALSE)='Order Data per SKU'!E4461,"","Different")</f>
        <v/>
      </c>
      <c r="J4461" s="5">
        <f>VLOOKUP(C4461,'Warehouse Data'!A:G,7,FALSE)</f>
        <v>15.99</v>
      </c>
      <c r="K4461" s="5">
        <f t="shared" si="69"/>
        <v>31.98</v>
      </c>
      <c r="L4461" s="15">
        <f>PRODUCT(VLOOKUP(C4461,'Warehouse Data'!A:H,8,FALSE),D4461)</f>
        <v>0.81752266029158283</v>
      </c>
    </row>
    <row r="4462" spans="1:12" x14ac:dyDescent="0.3">
      <c r="A4462" t="s">
        <v>9806</v>
      </c>
      <c r="B4462" t="s">
        <v>6752</v>
      </c>
      <c r="C4462" t="s">
        <v>4737</v>
      </c>
      <c r="D4462" s="3">
        <v>4</v>
      </c>
      <c r="E4462" s="3" t="s">
        <v>6655</v>
      </c>
      <c r="F4462" s="9">
        <v>45527.818978703624</v>
      </c>
      <c r="G4462" s="9">
        <v>45527.876300000004</v>
      </c>
      <c r="H4462" s="9">
        <v>45527.884950925843</v>
      </c>
      <c r="I4462" s="5" t="str">
        <f>IF(VLOOKUP(B4462, 'Customer Data'!B:C,2,FALSE)='Order Data per SKU'!E4462,"","Different")</f>
        <v/>
      </c>
      <c r="J4462" s="5">
        <f>VLOOKUP(C4462,'Warehouse Data'!A:G,7,FALSE)</f>
        <v>5.99</v>
      </c>
      <c r="K4462" s="5">
        <f t="shared" si="69"/>
        <v>23.96</v>
      </c>
      <c r="L4462" s="15">
        <f>PRODUCT(VLOOKUP(C4462,'Warehouse Data'!A:H,8,FALSE),D4462)</f>
        <v>88.011088042207817</v>
      </c>
    </row>
    <row r="4463" spans="1:12" x14ac:dyDescent="0.3">
      <c r="A4463" t="s">
        <v>9806</v>
      </c>
      <c r="B4463" t="s">
        <v>6752</v>
      </c>
      <c r="C4463" t="s">
        <v>3807</v>
      </c>
      <c r="D4463" s="3">
        <v>1</v>
      </c>
      <c r="E4463" s="3" t="s">
        <v>6655</v>
      </c>
      <c r="F4463" s="9">
        <v>45527.818978703624</v>
      </c>
      <c r="G4463" s="9">
        <v>45527.830199999997</v>
      </c>
      <c r="H4463" s="9">
        <v>45527.884950925843</v>
      </c>
      <c r="I4463" s="5" t="str">
        <f>IF(VLOOKUP(B4463, 'Customer Data'!B:C,2,FALSE)='Order Data per SKU'!E4463,"","Different")</f>
        <v/>
      </c>
      <c r="J4463" s="5">
        <f>VLOOKUP(C4463,'Warehouse Data'!A:G,7,FALSE)</f>
        <v>59.99</v>
      </c>
      <c r="K4463" s="5">
        <f t="shared" si="69"/>
        <v>59.99</v>
      </c>
      <c r="L4463" s="15">
        <f>PRODUCT(VLOOKUP(C4463,'Warehouse Data'!A:H,8,FALSE),D4463)</f>
        <v>1.0045015104683226</v>
      </c>
    </row>
    <row r="4464" spans="1:12" x14ac:dyDescent="0.3">
      <c r="A4464" t="s">
        <v>9807</v>
      </c>
      <c r="B4464" t="s">
        <v>6810</v>
      </c>
      <c r="C4464" t="s">
        <v>4896</v>
      </c>
      <c r="D4464" s="3">
        <v>3</v>
      </c>
      <c r="E4464" s="3" t="s">
        <v>6630</v>
      </c>
      <c r="F4464" s="9">
        <v>45528.013978703624</v>
      </c>
      <c r="G4464" s="9">
        <v>45528.327799999999</v>
      </c>
      <c r="H4464" s="9">
        <v>45528.997312036954</v>
      </c>
      <c r="I4464" s="5" t="str">
        <f>IF(VLOOKUP(B4464, 'Customer Data'!B:C,2,FALSE)='Order Data per SKU'!E4464,"","Different")</f>
        <v/>
      </c>
      <c r="J4464" s="5">
        <f>VLOOKUP(C4464,'Warehouse Data'!A:G,7,FALSE)</f>
        <v>6.99</v>
      </c>
      <c r="K4464" s="5">
        <f t="shared" si="69"/>
        <v>20.97</v>
      </c>
      <c r="L4464" s="15">
        <f>PRODUCT(VLOOKUP(C4464,'Warehouse Data'!A:H,8,FALSE),D4464)</f>
        <v>15.020169665975704</v>
      </c>
    </row>
    <row r="4465" spans="1:12" x14ac:dyDescent="0.3">
      <c r="A4465" t="s">
        <v>9808</v>
      </c>
      <c r="B4465" t="s">
        <v>7084</v>
      </c>
      <c r="C4465" t="s">
        <v>5177</v>
      </c>
      <c r="D4465" s="3">
        <v>4</v>
      </c>
      <c r="E4465" s="3" t="s">
        <v>6643</v>
      </c>
      <c r="F4465" s="9">
        <v>45528.154978703627</v>
      </c>
      <c r="G4465" s="9">
        <v>45528.3485</v>
      </c>
      <c r="H4465" s="9">
        <v>45528.370256481408</v>
      </c>
      <c r="I4465" s="5" t="str">
        <f>IF(VLOOKUP(B4465, 'Customer Data'!B:C,2,FALSE)='Order Data per SKU'!E4465,"","Different")</f>
        <v/>
      </c>
      <c r="J4465" s="5">
        <f>VLOOKUP(C4465,'Warehouse Data'!A:G,7,FALSE)</f>
        <v>27.99</v>
      </c>
      <c r="K4465" s="5">
        <f t="shared" si="69"/>
        <v>111.96</v>
      </c>
      <c r="L4465" s="15">
        <f>PRODUCT(VLOOKUP(C4465,'Warehouse Data'!A:H,8,FALSE),D4465)</f>
        <v>2.0048609433246924</v>
      </c>
    </row>
    <row r="4466" spans="1:12" x14ac:dyDescent="0.3">
      <c r="A4466" t="s">
        <v>9808</v>
      </c>
      <c r="B4466" t="s">
        <v>7084</v>
      </c>
      <c r="C4466" t="s">
        <v>4932</v>
      </c>
      <c r="D4466" s="3">
        <v>2</v>
      </c>
      <c r="E4466" s="3" t="s">
        <v>6643</v>
      </c>
      <c r="F4466" s="9">
        <v>45528.154978703627</v>
      </c>
      <c r="G4466" s="9">
        <v>45528.186999999998</v>
      </c>
      <c r="H4466" s="9">
        <v>45528.370256481408</v>
      </c>
      <c r="I4466" s="5" t="str">
        <f>IF(VLOOKUP(B4466, 'Customer Data'!B:C,2,FALSE)='Order Data per SKU'!E4466,"","Different")</f>
        <v/>
      </c>
      <c r="J4466" s="5">
        <f>VLOOKUP(C4466,'Warehouse Data'!A:G,7,FALSE)</f>
        <v>9.99</v>
      </c>
      <c r="K4466" s="5">
        <f t="shared" si="69"/>
        <v>19.98</v>
      </c>
      <c r="L4466" s="15">
        <f>PRODUCT(VLOOKUP(C4466,'Warehouse Data'!A:H,8,FALSE),D4466)</f>
        <v>0.41178804841098948</v>
      </c>
    </row>
    <row r="4467" spans="1:12" x14ac:dyDescent="0.3">
      <c r="A4467" t="s">
        <v>9809</v>
      </c>
      <c r="B4467" t="s">
        <v>7147</v>
      </c>
      <c r="C4467" t="s">
        <v>3286</v>
      </c>
      <c r="D4467" s="3">
        <v>2</v>
      </c>
      <c r="E4467" s="3" t="s">
        <v>6649</v>
      </c>
      <c r="F4467" s="9">
        <v>45528.528978703631</v>
      </c>
      <c r="G4467" s="9">
        <v>45528.632799999999</v>
      </c>
      <c r="H4467" s="9">
        <v>45528.658145370297</v>
      </c>
      <c r="I4467" s="5" t="str">
        <f>IF(VLOOKUP(B4467, 'Customer Data'!B:C,2,FALSE)='Order Data per SKU'!E4467,"","Different")</f>
        <v/>
      </c>
      <c r="J4467" s="5">
        <f>VLOOKUP(C4467,'Warehouse Data'!A:G,7,FALSE)</f>
        <v>48.99</v>
      </c>
      <c r="K4467" s="5">
        <f t="shared" si="69"/>
        <v>97.98</v>
      </c>
      <c r="L4467" s="15">
        <f>PRODUCT(VLOOKUP(C4467,'Warehouse Data'!A:H,8,FALSE),D4467)</f>
        <v>10.014730951289289</v>
      </c>
    </row>
    <row r="4468" spans="1:12" x14ac:dyDescent="0.3">
      <c r="A4468" t="s">
        <v>9810</v>
      </c>
      <c r="B4468" t="s">
        <v>6769</v>
      </c>
      <c r="C4468" t="s">
        <v>5225</v>
      </c>
      <c r="D4468" s="3">
        <v>3</v>
      </c>
      <c r="E4468" s="3" t="s">
        <v>6619</v>
      </c>
      <c r="F4468" s="9">
        <v>45528.867978703631</v>
      </c>
      <c r="G4468" s="9">
        <v>45528.961199999998</v>
      </c>
      <c r="H4468" s="9">
        <v>45529.792978703634</v>
      </c>
      <c r="I4468" s="5" t="str">
        <f>IF(VLOOKUP(B4468, 'Customer Data'!B:C,2,FALSE)='Order Data per SKU'!E4468,"","Different")</f>
        <v/>
      </c>
      <c r="J4468" s="5">
        <f>VLOOKUP(C4468,'Warehouse Data'!A:G,7,FALSE)</f>
        <v>21.99</v>
      </c>
      <c r="K4468" s="5">
        <f t="shared" si="69"/>
        <v>65.97</v>
      </c>
      <c r="L4468" s="15">
        <f>PRODUCT(VLOOKUP(C4468,'Warehouse Data'!A:H,8,FALSE),D4468)</f>
        <v>12.012151164080553</v>
      </c>
    </row>
    <row r="4469" spans="1:12" x14ac:dyDescent="0.3">
      <c r="A4469" t="s">
        <v>9810</v>
      </c>
      <c r="B4469" t="s">
        <v>6769</v>
      </c>
      <c r="C4469" t="s">
        <v>5449</v>
      </c>
      <c r="D4469" s="3">
        <v>3</v>
      </c>
      <c r="E4469" s="3" t="s">
        <v>6619</v>
      </c>
      <c r="F4469" s="9">
        <v>45528.867978703631</v>
      </c>
      <c r="G4469" s="9">
        <v>45529.644500000002</v>
      </c>
      <c r="H4469" s="9">
        <v>45529.792978703634</v>
      </c>
      <c r="I4469" s="5" t="str">
        <f>IF(VLOOKUP(B4469, 'Customer Data'!B:C,2,FALSE)='Order Data per SKU'!E4469,"","Different")</f>
        <v/>
      </c>
      <c r="J4469" s="5">
        <f>VLOOKUP(C4469,'Warehouse Data'!A:G,7,FALSE)</f>
        <v>45.99</v>
      </c>
      <c r="K4469" s="5">
        <f t="shared" si="69"/>
        <v>137.97</v>
      </c>
      <c r="L4469" s="15">
        <f>PRODUCT(VLOOKUP(C4469,'Warehouse Data'!A:H,8,FALSE),D4469)</f>
        <v>30.009358016276131</v>
      </c>
    </row>
    <row r="4470" spans="1:12" x14ac:dyDescent="0.3">
      <c r="A4470" t="s">
        <v>9810</v>
      </c>
      <c r="B4470" t="s">
        <v>6769</v>
      </c>
      <c r="C4470" t="s">
        <v>5041</v>
      </c>
      <c r="D4470" s="3">
        <v>7</v>
      </c>
      <c r="E4470" s="3" t="s">
        <v>6619</v>
      </c>
      <c r="F4470" s="9">
        <v>45528.867978703631</v>
      </c>
      <c r="G4470" s="9">
        <v>45529.127800000002</v>
      </c>
      <c r="H4470" s="9">
        <v>45529.792978703634</v>
      </c>
      <c r="I4470" s="5" t="str">
        <f>IF(VLOOKUP(B4470, 'Customer Data'!B:C,2,FALSE)='Order Data per SKU'!E4470,"","Different")</f>
        <v/>
      </c>
      <c r="J4470" s="5">
        <f>VLOOKUP(C4470,'Warehouse Data'!A:G,7,FALSE)</f>
        <v>18.989999999999998</v>
      </c>
      <c r="K4470" s="5">
        <f t="shared" si="69"/>
        <v>132.92999999999998</v>
      </c>
      <c r="L4470" s="15">
        <f>PRODUCT(VLOOKUP(C4470,'Warehouse Data'!A:H,8,FALSE),D4470)</f>
        <v>21.035693479437665</v>
      </c>
    </row>
    <row r="4471" spans="1:12" x14ac:dyDescent="0.3">
      <c r="A4471" t="s">
        <v>9810</v>
      </c>
      <c r="B4471" t="s">
        <v>6769</v>
      </c>
      <c r="C4471" t="s">
        <v>4608</v>
      </c>
      <c r="D4471" s="3">
        <v>5</v>
      </c>
      <c r="E4471" s="3" t="s">
        <v>6619</v>
      </c>
      <c r="F4471" s="9">
        <v>45528.867978703631</v>
      </c>
      <c r="G4471" s="9">
        <v>45529.335400000004</v>
      </c>
      <c r="H4471" s="9">
        <v>45529.792978703634</v>
      </c>
      <c r="I4471" s="5" t="str">
        <f>IF(VLOOKUP(B4471, 'Customer Data'!B:C,2,FALSE)='Order Data per SKU'!E4471,"","Different")</f>
        <v/>
      </c>
      <c r="J4471" s="5">
        <f>VLOOKUP(C4471,'Warehouse Data'!A:G,7,FALSE)</f>
        <v>8.99</v>
      </c>
      <c r="K4471" s="5">
        <f t="shared" si="69"/>
        <v>44.95</v>
      </c>
      <c r="L4471" s="15">
        <f>PRODUCT(VLOOKUP(C4471,'Warehouse Data'!A:H,8,FALSE),D4471)</f>
        <v>2.5273587036442562</v>
      </c>
    </row>
    <row r="4472" spans="1:12" x14ac:dyDescent="0.3">
      <c r="A4472" t="s">
        <v>9811</v>
      </c>
      <c r="B4472" t="s">
        <v>7255</v>
      </c>
      <c r="C4472" t="s">
        <v>4902</v>
      </c>
      <c r="D4472" s="3">
        <v>8</v>
      </c>
      <c r="E4472" s="3" t="s">
        <v>6656</v>
      </c>
      <c r="F4472" s="9">
        <v>45528.895978703629</v>
      </c>
      <c r="G4472" s="9">
        <v>45529.197699999997</v>
      </c>
      <c r="H4472" s="9">
        <v>45529.352923148072</v>
      </c>
      <c r="I4472" s="5" t="str">
        <f>IF(VLOOKUP(B4472, 'Customer Data'!B:C,2,FALSE)='Order Data per SKU'!E4472,"","Different")</f>
        <v>Different</v>
      </c>
      <c r="J4472" s="5">
        <f>VLOOKUP(C4472,'Warehouse Data'!A:G,7,FALSE)</f>
        <v>16.989999999999998</v>
      </c>
      <c r="K4472" s="5">
        <f t="shared" si="69"/>
        <v>135.91999999999999</v>
      </c>
      <c r="L4472" s="15">
        <f>PRODUCT(VLOOKUP(C4472,'Warehouse Data'!A:H,8,FALSE),D4472)</f>
        <v>8.024031967627236</v>
      </c>
    </row>
    <row r="4473" spans="1:12" x14ac:dyDescent="0.3">
      <c r="A4473" t="s">
        <v>9811</v>
      </c>
      <c r="B4473" t="s">
        <v>7255</v>
      </c>
      <c r="C4473" t="s">
        <v>3288</v>
      </c>
      <c r="D4473" s="3">
        <v>9</v>
      </c>
      <c r="E4473" s="3" t="s">
        <v>6656</v>
      </c>
      <c r="F4473" s="9">
        <v>45528.895978703629</v>
      </c>
      <c r="G4473" s="9">
        <v>45529.042200000004</v>
      </c>
      <c r="H4473" s="9">
        <v>45529.352923148072</v>
      </c>
      <c r="I4473" s="5" t="str">
        <f>IF(VLOOKUP(B4473, 'Customer Data'!B:C,2,FALSE)='Order Data per SKU'!E4473,"","Different")</f>
        <v>Different</v>
      </c>
      <c r="J4473" s="5">
        <f>VLOOKUP(C4473,'Warehouse Data'!A:G,7,FALSE)</f>
        <v>19.989999999999998</v>
      </c>
      <c r="K4473" s="5">
        <f t="shared" si="69"/>
        <v>179.91</v>
      </c>
      <c r="L4473" s="15">
        <f>PRODUCT(VLOOKUP(C4473,'Warehouse Data'!A:H,8,FALSE),D4473)</f>
        <v>0.9601051002556088</v>
      </c>
    </row>
    <row r="4474" spans="1:12" x14ac:dyDescent="0.3">
      <c r="A4474" t="s">
        <v>9812</v>
      </c>
      <c r="B4474" t="s">
        <v>7093</v>
      </c>
      <c r="C4474" t="s">
        <v>5055</v>
      </c>
      <c r="D4474" s="3">
        <v>6</v>
      </c>
      <c r="E4474" s="3" t="s">
        <v>6627</v>
      </c>
      <c r="F4474" s="9">
        <v>45529.068978703632</v>
      </c>
      <c r="G4474" s="9">
        <v>45529.403700000003</v>
      </c>
      <c r="H4474" s="9">
        <v>45529.405784259186</v>
      </c>
      <c r="I4474" s="5" t="str">
        <f>IF(VLOOKUP(B4474, 'Customer Data'!B:C,2,FALSE)='Order Data per SKU'!E4474,"","Different")</f>
        <v/>
      </c>
      <c r="J4474" s="5">
        <f>VLOOKUP(C4474,'Warehouse Data'!A:G,7,FALSE)</f>
        <v>24.99</v>
      </c>
      <c r="K4474" s="5">
        <f t="shared" si="69"/>
        <v>149.94</v>
      </c>
      <c r="L4474" s="15">
        <f>PRODUCT(VLOOKUP(C4474,'Warehouse Data'!A:H,8,FALSE),D4474)</f>
        <v>30.055909369539378</v>
      </c>
    </row>
    <row r="4475" spans="1:12" x14ac:dyDescent="0.3">
      <c r="A4475" t="s">
        <v>9812</v>
      </c>
      <c r="B4475" t="s">
        <v>7093</v>
      </c>
      <c r="C4475" t="s">
        <v>4943</v>
      </c>
      <c r="D4475" s="3">
        <v>2</v>
      </c>
      <c r="E4475" s="3" t="s">
        <v>6627</v>
      </c>
      <c r="F4475" s="9">
        <v>45529.068978703632</v>
      </c>
      <c r="G4475" s="9">
        <v>45529.157099999997</v>
      </c>
      <c r="H4475" s="9">
        <v>45529.405784259186</v>
      </c>
      <c r="I4475" s="5" t="str">
        <f>IF(VLOOKUP(B4475, 'Customer Data'!B:C,2,FALSE)='Order Data per SKU'!E4475,"","Different")</f>
        <v/>
      </c>
      <c r="J4475" s="5">
        <f>VLOOKUP(C4475,'Warehouse Data'!A:G,7,FALSE)</f>
        <v>7.99</v>
      </c>
      <c r="K4475" s="5">
        <f t="shared" si="69"/>
        <v>15.98</v>
      </c>
      <c r="L4475" s="15">
        <f>PRODUCT(VLOOKUP(C4475,'Warehouse Data'!A:H,8,FALSE),D4475)</f>
        <v>12.018789682425137</v>
      </c>
    </row>
    <row r="4476" spans="1:12" x14ac:dyDescent="0.3">
      <c r="A4476" t="s">
        <v>9813</v>
      </c>
      <c r="B4476" t="s">
        <v>7247</v>
      </c>
      <c r="C4476" t="s">
        <v>4878</v>
      </c>
      <c r="D4476" s="3">
        <v>9</v>
      </c>
      <c r="E4476" s="3" t="s">
        <v>6631</v>
      </c>
      <c r="F4476" s="9">
        <v>45529.312978703631</v>
      </c>
      <c r="G4476" s="9">
        <v>45529.363599999997</v>
      </c>
      <c r="H4476" s="9">
        <v>45529.383812036962</v>
      </c>
      <c r="I4476" s="5" t="str">
        <f>IF(VLOOKUP(B4476, 'Customer Data'!B:C,2,FALSE)='Order Data per SKU'!E4476,"","Different")</f>
        <v>Different</v>
      </c>
      <c r="J4476" s="5">
        <f>VLOOKUP(C4476,'Warehouse Data'!A:G,7,FALSE)</f>
        <v>10.99</v>
      </c>
      <c r="K4476" s="5">
        <f t="shared" si="69"/>
        <v>98.91</v>
      </c>
      <c r="L4476" s="15">
        <f>PRODUCT(VLOOKUP(C4476,'Warehouse Data'!A:H,8,FALSE),D4476)</f>
        <v>2.332074973813052</v>
      </c>
    </row>
    <row r="4477" spans="1:12" x14ac:dyDescent="0.3">
      <c r="A4477" t="s">
        <v>9814</v>
      </c>
      <c r="B4477" t="s">
        <v>7002</v>
      </c>
      <c r="C4477" t="s">
        <v>5627</v>
      </c>
      <c r="D4477" s="3">
        <v>6</v>
      </c>
      <c r="E4477" s="3" t="s">
        <v>6644</v>
      </c>
      <c r="F4477" s="9">
        <v>45529.706978703631</v>
      </c>
      <c r="G4477" s="9">
        <v>45529.7405</v>
      </c>
      <c r="H4477" s="9">
        <v>45530.509062036966</v>
      </c>
      <c r="I4477" s="5" t="str">
        <f>IF(VLOOKUP(B4477, 'Customer Data'!B:C,2,FALSE)='Order Data per SKU'!E4477,"","Different")</f>
        <v/>
      </c>
      <c r="J4477" s="5">
        <f>VLOOKUP(C4477,'Warehouse Data'!A:G,7,FALSE)</f>
        <v>24.99</v>
      </c>
      <c r="K4477" s="5">
        <f t="shared" si="69"/>
        <v>149.94</v>
      </c>
      <c r="L4477" s="15">
        <f>PRODUCT(VLOOKUP(C4477,'Warehouse Data'!A:H,8,FALSE),D4477)</f>
        <v>102.03636662149869</v>
      </c>
    </row>
    <row r="4478" spans="1:12" x14ac:dyDescent="0.3">
      <c r="A4478" t="s">
        <v>9814</v>
      </c>
      <c r="B4478" t="s">
        <v>7002</v>
      </c>
      <c r="C4478" t="s">
        <v>5701</v>
      </c>
      <c r="D4478" s="3">
        <v>3</v>
      </c>
      <c r="E4478" s="3" t="s">
        <v>6644</v>
      </c>
      <c r="F4478" s="9">
        <v>45529.706978703631</v>
      </c>
      <c r="G4478" s="9">
        <v>45530.431400000001</v>
      </c>
      <c r="H4478" s="9">
        <v>45530.509062036966</v>
      </c>
      <c r="I4478" s="5" t="str">
        <f>IF(VLOOKUP(B4478, 'Customer Data'!B:C,2,FALSE)='Order Data per SKU'!E4478,"","Different")</f>
        <v/>
      </c>
      <c r="J4478" s="5">
        <f>VLOOKUP(C4478,'Warehouse Data'!A:G,7,FALSE)</f>
        <v>299.99</v>
      </c>
      <c r="K4478" s="5">
        <f t="shared" si="69"/>
        <v>899.97</v>
      </c>
      <c r="L4478" s="15">
        <f>PRODUCT(VLOOKUP(C4478,'Warehouse Data'!A:H,8,FALSE),D4478)</f>
        <v>81.016666111893585</v>
      </c>
    </row>
    <row r="4479" spans="1:12" x14ac:dyDescent="0.3">
      <c r="A4479" t="s">
        <v>9815</v>
      </c>
      <c r="B4479" t="s">
        <v>7195</v>
      </c>
      <c r="C4479" t="s">
        <v>5339</v>
      </c>
      <c r="D4479" s="3">
        <v>10</v>
      </c>
      <c r="E4479" s="3" t="s">
        <v>6653</v>
      </c>
      <c r="F4479" s="9">
        <v>45529.730978703628</v>
      </c>
      <c r="G4479" s="9">
        <v>45530.3701</v>
      </c>
      <c r="H4479" s="9">
        <v>45530.650423148072</v>
      </c>
      <c r="I4479" s="5" t="str">
        <f>IF(VLOOKUP(B4479, 'Customer Data'!B:C,2,FALSE)='Order Data per SKU'!E4479,"","Different")</f>
        <v/>
      </c>
      <c r="J4479" s="5">
        <f>VLOOKUP(C4479,'Warehouse Data'!A:G,7,FALSE)</f>
        <v>21.99</v>
      </c>
      <c r="K4479" s="5">
        <f t="shared" si="69"/>
        <v>219.89999999999998</v>
      </c>
      <c r="L4479" s="15">
        <f>PRODUCT(VLOOKUP(C4479,'Warehouse Data'!A:H,8,FALSE),D4479)</f>
        <v>5.0811559418024626</v>
      </c>
    </row>
    <row r="4480" spans="1:12" x14ac:dyDescent="0.3">
      <c r="A4480" t="s">
        <v>9816</v>
      </c>
      <c r="B4480" t="s">
        <v>7018</v>
      </c>
      <c r="C4480" t="s">
        <v>4567</v>
      </c>
      <c r="D4480" s="3">
        <v>10</v>
      </c>
      <c r="E4480" s="3" t="s">
        <v>6623</v>
      </c>
      <c r="F4480" s="9">
        <v>45530.172978703631</v>
      </c>
      <c r="G4480" s="9">
        <v>45530.446300000003</v>
      </c>
      <c r="H4480" s="9">
        <v>45530.691728703634</v>
      </c>
      <c r="I4480" s="5" t="str">
        <f>IF(VLOOKUP(B4480, 'Customer Data'!B:C,2,FALSE)='Order Data per SKU'!E4480,"","Different")</f>
        <v/>
      </c>
      <c r="J4480" s="5">
        <f>VLOOKUP(C4480,'Warehouse Data'!A:G,7,FALSE)</f>
        <v>22.99</v>
      </c>
      <c r="K4480" s="5">
        <f t="shared" si="69"/>
        <v>229.89999999999998</v>
      </c>
      <c r="L4480" s="15">
        <f>PRODUCT(VLOOKUP(C4480,'Warehouse Data'!A:H,8,FALSE),D4480)</f>
        <v>100.09692323086682</v>
      </c>
    </row>
    <row r="4481" spans="1:12" x14ac:dyDescent="0.3">
      <c r="A4481" t="s">
        <v>9816</v>
      </c>
      <c r="B4481" t="s">
        <v>7018</v>
      </c>
      <c r="C4481" t="s">
        <v>3663</v>
      </c>
      <c r="D4481" s="3">
        <v>1</v>
      </c>
      <c r="E4481" s="3" t="s">
        <v>6623</v>
      </c>
      <c r="F4481" s="9">
        <v>45530.172978703631</v>
      </c>
      <c r="G4481" s="9">
        <v>45530.364999999998</v>
      </c>
      <c r="H4481" s="9">
        <v>45530.691728703634</v>
      </c>
      <c r="I4481" s="5" t="str">
        <f>IF(VLOOKUP(B4481, 'Customer Data'!B:C,2,FALSE)='Order Data per SKU'!E4481,"","Different")</f>
        <v/>
      </c>
      <c r="J4481" s="5">
        <f>VLOOKUP(C4481,'Warehouse Data'!A:G,7,FALSE)</f>
        <v>8.99</v>
      </c>
      <c r="K4481" s="5">
        <f t="shared" si="69"/>
        <v>8.99</v>
      </c>
      <c r="L4481" s="15">
        <f>PRODUCT(VLOOKUP(C4481,'Warehouse Data'!A:H,8,FALSE),D4481)</f>
        <v>10.002890649119395</v>
      </c>
    </row>
    <row r="4482" spans="1:12" x14ac:dyDescent="0.3">
      <c r="A4482" t="s">
        <v>9817</v>
      </c>
      <c r="B4482" t="s">
        <v>7168</v>
      </c>
      <c r="C4482" t="s">
        <v>4617</v>
      </c>
      <c r="D4482" s="3">
        <v>8</v>
      </c>
      <c r="E4482" s="3" t="s">
        <v>6627</v>
      </c>
      <c r="F4482" s="9">
        <v>45530.569978703628</v>
      </c>
      <c r="G4482" s="9">
        <v>45530.9277</v>
      </c>
      <c r="H4482" s="9">
        <v>45531.042895370294</v>
      </c>
      <c r="I4482" s="5" t="str">
        <f>IF(VLOOKUP(B4482, 'Customer Data'!B:C,2,FALSE)='Order Data per SKU'!E4482,"","Different")</f>
        <v/>
      </c>
      <c r="J4482" s="5">
        <f>VLOOKUP(C4482,'Warehouse Data'!A:G,7,FALSE)</f>
        <v>11.99</v>
      </c>
      <c r="K4482" s="5">
        <f t="shared" si="69"/>
        <v>95.92</v>
      </c>
      <c r="L4482" s="15">
        <f>PRODUCT(VLOOKUP(C4482,'Warehouse Data'!A:H,8,FALSE),D4482)</f>
        <v>0.8314371588378372</v>
      </c>
    </row>
    <row r="4483" spans="1:12" x14ac:dyDescent="0.3">
      <c r="A4483" t="s">
        <v>9817</v>
      </c>
      <c r="B4483" t="s">
        <v>7168</v>
      </c>
      <c r="C4483" t="s">
        <v>5545</v>
      </c>
      <c r="D4483" s="3">
        <v>2</v>
      </c>
      <c r="E4483" s="3" t="s">
        <v>6627</v>
      </c>
      <c r="F4483" s="9">
        <v>45530.569978703628</v>
      </c>
      <c r="G4483" s="9">
        <v>45530.7209</v>
      </c>
      <c r="H4483" s="9">
        <v>45531.042895370294</v>
      </c>
      <c r="I4483" s="5" t="str">
        <f>IF(VLOOKUP(B4483, 'Customer Data'!B:C,2,FALSE)='Order Data per SKU'!E4483,"","Different")</f>
        <v/>
      </c>
      <c r="J4483" s="5">
        <f>VLOOKUP(C4483,'Warehouse Data'!A:G,7,FALSE)</f>
        <v>99.99</v>
      </c>
      <c r="K4483" s="5">
        <f t="shared" si="69"/>
        <v>199.98</v>
      </c>
      <c r="L4483" s="15">
        <f>PRODUCT(VLOOKUP(C4483,'Warehouse Data'!A:H,8,FALSE),D4483)</f>
        <v>48.013529612604827</v>
      </c>
    </row>
    <row r="4484" spans="1:12" x14ac:dyDescent="0.3">
      <c r="A4484" t="s">
        <v>9817</v>
      </c>
      <c r="B4484" t="s">
        <v>7168</v>
      </c>
      <c r="C4484" t="s">
        <v>5406</v>
      </c>
      <c r="D4484" s="3">
        <v>5</v>
      </c>
      <c r="E4484" s="3" t="s">
        <v>6627</v>
      </c>
      <c r="F4484" s="9">
        <v>45530.569978703628</v>
      </c>
      <c r="G4484" s="9">
        <v>45530.8151</v>
      </c>
      <c r="H4484" s="9">
        <v>45531.042895370294</v>
      </c>
      <c r="I4484" s="5" t="str">
        <f>IF(VLOOKUP(B4484, 'Customer Data'!B:C,2,FALSE)='Order Data per SKU'!E4484,"","Different")</f>
        <v/>
      </c>
      <c r="J4484" s="5">
        <f>VLOOKUP(C4484,'Warehouse Data'!A:G,7,FALSE)</f>
        <v>18.989999999999998</v>
      </c>
      <c r="K4484" s="5">
        <f t="shared" ref="K4484:K4547" si="70">J4484*D4484</f>
        <v>94.949999999999989</v>
      </c>
      <c r="L4484" s="15">
        <f>PRODUCT(VLOOKUP(C4484,'Warehouse Data'!A:H,8,FALSE),D4484)</f>
        <v>20.027731041493141</v>
      </c>
    </row>
    <row r="4485" spans="1:12" x14ac:dyDescent="0.3">
      <c r="A4485" t="s">
        <v>9818</v>
      </c>
      <c r="B4485" t="s">
        <v>6905</v>
      </c>
      <c r="C4485" t="s">
        <v>4056</v>
      </c>
      <c r="D4485" s="3">
        <v>3</v>
      </c>
      <c r="E4485" s="3" t="s">
        <v>6661</v>
      </c>
      <c r="F4485" s="9">
        <v>45530.785978703629</v>
      </c>
      <c r="G4485" s="9">
        <v>45531.297400000003</v>
      </c>
      <c r="H4485" s="9">
        <v>45531.65472870363</v>
      </c>
      <c r="I4485" s="5" t="str">
        <f>IF(VLOOKUP(B4485, 'Customer Data'!B:C,2,FALSE)='Order Data per SKU'!E4485,"","Different")</f>
        <v/>
      </c>
      <c r="J4485" s="5">
        <f>VLOOKUP(C4485,'Warehouse Data'!A:G,7,FALSE)</f>
        <v>14.99</v>
      </c>
      <c r="K4485" s="5">
        <f t="shared" si="70"/>
        <v>44.97</v>
      </c>
      <c r="L4485" s="15">
        <f>PRODUCT(VLOOKUP(C4485,'Warehouse Data'!A:H,8,FALSE),D4485)</f>
        <v>0.60426883000594223</v>
      </c>
    </row>
    <row r="4486" spans="1:12" x14ac:dyDescent="0.3">
      <c r="A4486" t="s">
        <v>9819</v>
      </c>
      <c r="B4486" t="s">
        <v>7231</v>
      </c>
      <c r="C4486" t="s">
        <v>3681</v>
      </c>
      <c r="D4486" s="3">
        <v>11</v>
      </c>
      <c r="E4486" s="3" t="s">
        <v>6661</v>
      </c>
      <c r="F4486" s="9">
        <v>45531.188978703627</v>
      </c>
      <c r="G4486" s="9">
        <v>45531.582600000002</v>
      </c>
      <c r="H4486" s="9">
        <v>45532.038284259186</v>
      </c>
      <c r="I4486" s="5" t="str">
        <f>IF(VLOOKUP(B4486, 'Customer Data'!B:C,2,FALSE)='Order Data per SKU'!E4486,"","Different")</f>
        <v/>
      </c>
      <c r="J4486" s="5">
        <f>VLOOKUP(C4486,'Warehouse Data'!A:G,7,FALSE)</f>
        <v>59.99</v>
      </c>
      <c r="K4486" s="5">
        <f t="shared" si="70"/>
        <v>659.89</v>
      </c>
      <c r="L4486" s="15">
        <f>PRODUCT(VLOOKUP(C4486,'Warehouse Data'!A:H,8,FALSE),D4486)</f>
        <v>5.6038121853721705</v>
      </c>
    </row>
    <row r="4487" spans="1:12" x14ac:dyDescent="0.3">
      <c r="A4487" t="s">
        <v>9819</v>
      </c>
      <c r="B4487" t="s">
        <v>7231</v>
      </c>
      <c r="C4487" t="s">
        <v>5231</v>
      </c>
      <c r="D4487" s="3">
        <v>4</v>
      </c>
      <c r="E4487" s="3" t="s">
        <v>6661</v>
      </c>
      <c r="F4487" s="9">
        <v>45531.188978703627</v>
      </c>
      <c r="G4487" s="9">
        <v>45531.283799999997</v>
      </c>
      <c r="H4487" s="9">
        <v>45532.038284259186</v>
      </c>
      <c r="I4487" s="5" t="str">
        <f>IF(VLOOKUP(B4487, 'Customer Data'!B:C,2,FALSE)='Order Data per SKU'!E4487,"","Different")</f>
        <v/>
      </c>
      <c r="J4487" s="5">
        <f>VLOOKUP(C4487,'Warehouse Data'!A:G,7,FALSE)</f>
        <v>33.99</v>
      </c>
      <c r="K4487" s="5">
        <f t="shared" si="70"/>
        <v>135.96</v>
      </c>
      <c r="L4487" s="15">
        <f>PRODUCT(VLOOKUP(C4487,'Warehouse Data'!A:H,8,FALSE),D4487)</f>
        <v>60.02489800422299</v>
      </c>
    </row>
    <row r="4488" spans="1:12" x14ac:dyDescent="0.3">
      <c r="A4488" t="s">
        <v>9820</v>
      </c>
      <c r="B4488" t="s">
        <v>7237</v>
      </c>
      <c r="C4488" t="s">
        <v>5439</v>
      </c>
      <c r="D4488" s="3">
        <v>3</v>
      </c>
      <c r="E4488" s="3" t="s">
        <v>6641</v>
      </c>
      <c r="F4488" s="9">
        <v>45531.302978703628</v>
      </c>
      <c r="G4488" s="9">
        <v>45531.335200000001</v>
      </c>
      <c r="H4488" s="9">
        <v>45531.48422870363</v>
      </c>
      <c r="I4488" s="5" t="str">
        <f>IF(VLOOKUP(B4488, 'Customer Data'!B:C,2,FALSE)='Order Data per SKU'!E4488,"","Different")</f>
        <v/>
      </c>
      <c r="J4488" s="5">
        <f>VLOOKUP(C4488,'Warehouse Data'!A:G,7,FALSE)</f>
        <v>14.99</v>
      </c>
      <c r="K4488" s="5">
        <f t="shared" si="70"/>
        <v>44.97</v>
      </c>
      <c r="L4488" s="15">
        <f>PRODUCT(VLOOKUP(C4488,'Warehouse Data'!A:H,8,FALSE),D4488)</f>
        <v>1.5039007140190714</v>
      </c>
    </row>
    <row r="4489" spans="1:12" x14ac:dyDescent="0.3">
      <c r="A4489" t="s">
        <v>9820</v>
      </c>
      <c r="B4489" t="s">
        <v>7237</v>
      </c>
      <c r="C4489" t="s">
        <v>4999</v>
      </c>
      <c r="D4489" s="3">
        <v>3</v>
      </c>
      <c r="E4489" s="3" t="s">
        <v>6641</v>
      </c>
      <c r="F4489" s="9">
        <v>45531.302978703628</v>
      </c>
      <c r="G4489" s="9">
        <v>45531.3897</v>
      </c>
      <c r="H4489" s="9">
        <v>45531.48422870363</v>
      </c>
      <c r="I4489" s="5" t="str">
        <f>IF(VLOOKUP(B4489, 'Customer Data'!B:C,2,FALSE)='Order Data per SKU'!E4489,"","Different")</f>
        <v/>
      </c>
      <c r="J4489" s="5">
        <f>VLOOKUP(C4489,'Warehouse Data'!A:G,7,FALSE)</f>
        <v>12.99</v>
      </c>
      <c r="K4489" s="5">
        <f t="shared" si="70"/>
        <v>38.97</v>
      </c>
      <c r="L4489" s="15">
        <f>PRODUCT(VLOOKUP(C4489,'Warehouse Data'!A:H,8,FALSE),D4489)</f>
        <v>15.022768465690794</v>
      </c>
    </row>
    <row r="4490" spans="1:12" x14ac:dyDescent="0.3">
      <c r="A4490" t="s">
        <v>9820</v>
      </c>
      <c r="B4490" t="s">
        <v>7237</v>
      </c>
      <c r="C4490" t="s">
        <v>5741</v>
      </c>
      <c r="D4490" s="3">
        <v>8</v>
      </c>
      <c r="E4490" s="3" t="s">
        <v>6641</v>
      </c>
      <c r="F4490" s="9">
        <v>45531.302978703628</v>
      </c>
      <c r="G4490" s="9">
        <v>45531.352099999996</v>
      </c>
      <c r="H4490" s="9">
        <v>45531.48422870363</v>
      </c>
      <c r="I4490" s="5" t="str">
        <f>IF(VLOOKUP(B4490, 'Customer Data'!B:C,2,FALSE)='Order Data per SKU'!E4490,"","Different")</f>
        <v/>
      </c>
      <c r="J4490" s="5">
        <f>VLOOKUP(C4490,'Warehouse Data'!A:G,7,FALSE)</f>
        <v>49.99</v>
      </c>
      <c r="K4490" s="5">
        <f t="shared" si="70"/>
        <v>399.92</v>
      </c>
      <c r="L4490" s="15">
        <f>PRODUCT(VLOOKUP(C4490,'Warehouse Data'!A:H,8,FALSE),D4490)</f>
        <v>92.010550993524348</v>
      </c>
    </row>
    <row r="4491" spans="1:12" x14ac:dyDescent="0.3">
      <c r="A4491" t="s">
        <v>9821</v>
      </c>
      <c r="B4491" t="s">
        <v>6957</v>
      </c>
      <c r="C4491" t="s">
        <v>4636</v>
      </c>
      <c r="D4491" s="3">
        <v>8</v>
      </c>
      <c r="E4491" s="3" t="s">
        <v>6657</v>
      </c>
      <c r="F4491" s="9">
        <v>45531.328978703626</v>
      </c>
      <c r="G4491" s="9">
        <v>45531.461000000003</v>
      </c>
      <c r="H4491" s="9">
        <v>45531.495645370291</v>
      </c>
      <c r="I4491" s="5" t="str">
        <f>IF(VLOOKUP(B4491, 'Customer Data'!B:C,2,FALSE)='Order Data per SKU'!E4491,"","Different")</f>
        <v/>
      </c>
      <c r="J4491" s="5">
        <f>VLOOKUP(C4491,'Warehouse Data'!A:G,7,FALSE)</f>
        <v>7.99</v>
      </c>
      <c r="K4491" s="5">
        <f t="shared" si="70"/>
        <v>63.92</v>
      </c>
      <c r="L4491" s="15">
        <f>PRODUCT(VLOOKUP(C4491,'Warehouse Data'!A:H,8,FALSE),D4491)</f>
        <v>176.03969044445003</v>
      </c>
    </row>
    <row r="4492" spans="1:12" x14ac:dyDescent="0.3">
      <c r="A4492" t="s">
        <v>9822</v>
      </c>
      <c r="B4492" t="s">
        <v>7265</v>
      </c>
      <c r="C4492" t="s">
        <v>3151</v>
      </c>
      <c r="D4492" s="3">
        <v>2</v>
      </c>
      <c r="E4492" s="3" t="s">
        <v>6623</v>
      </c>
      <c r="F4492" s="9">
        <v>45531.444978703628</v>
      </c>
      <c r="G4492" s="9">
        <v>45531.614099999999</v>
      </c>
      <c r="H4492" s="9">
        <v>45532.227617592514</v>
      </c>
      <c r="I4492" s="5" t="str">
        <f>IF(VLOOKUP(B4492, 'Customer Data'!B:C,2,FALSE)='Order Data per SKU'!E4492,"","Different")</f>
        <v/>
      </c>
      <c r="J4492" s="5">
        <f>VLOOKUP(C4492,'Warehouse Data'!A:G,7,FALSE)</f>
        <v>64.989999999999995</v>
      </c>
      <c r="K4492" s="5">
        <f t="shared" si="70"/>
        <v>129.97999999999999</v>
      </c>
      <c r="L4492" s="15">
        <f>PRODUCT(VLOOKUP(C4492,'Warehouse Data'!A:H,8,FALSE),D4492)</f>
        <v>2.4072590926053712</v>
      </c>
    </row>
    <row r="4493" spans="1:12" x14ac:dyDescent="0.3">
      <c r="A4493" t="s">
        <v>9822</v>
      </c>
      <c r="B4493" t="s">
        <v>7265</v>
      </c>
      <c r="C4493" t="s">
        <v>3505</v>
      </c>
      <c r="D4493" s="3">
        <v>7</v>
      </c>
      <c r="E4493" s="3" t="s">
        <v>6623</v>
      </c>
      <c r="F4493" s="9">
        <v>45531.444978703628</v>
      </c>
      <c r="G4493" s="9">
        <v>45531.567900000002</v>
      </c>
      <c r="H4493" s="9">
        <v>45532.227617592514</v>
      </c>
      <c r="I4493" s="5" t="str">
        <f>IF(VLOOKUP(B4493, 'Customer Data'!B:C,2,FALSE)='Order Data per SKU'!E4493,"","Different")</f>
        <v/>
      </c>
      <c r="J4493" s="5">
        <f>VLOOKUP(C4493,'Warehouse Data'!A:G,7,FALSE)</f>
        <v>56.99</v>
      </c>
      <c r="K4493" s="5">
        <f t="shared" si="70"/>
        <v>398.93</v>
      </c>
      <c r="L4493" s="15">
        <f>PRODUCT(VLOOKUP(C4493,'Warehouse Data'!A:H,8,FALSE),D4493)</f>
        <v>196.04297431893863</v>
      </c>
    </row>
    <row r="4494" spans="1:12" x14ac:dyDescent="0.3">
      <c r="A4494" t="s">
        <v>9822</v>
      </c>
      <c r="B4494" t="s">
        <v>7265</v>
      </c>
      <c r="C4494" t="s">
        <v>4609</v>
      </c>
      <c r="D4494" s="3">
        <v>3</v>
      </c>
      <c r="E4494" s="3" t="s">
        <v>6623</v>
      </c>
      <c r="F4494" s="9">
        <v>45531.444978703628</v>
      </c>
      <c r="G4494" s="9">
        <v>45531.929199999999</v>
      </c>
      <c r="H4494" s="9">
        <v>45532.227617592514</v>
      </c>
      <c r="I4494" s="5" t="str">
        <f>IF(VLOOKUP(B4494, 'Customer Data'!B:C,2,FALSE)='Order Data per SKU'!E4494,"","Different")</f>
        <v/>
      </c>
      <c r="J4494" s="5">
        <f>VLOOKUP(C4494,'Warehouse Data'!A:G,7,FALSE)</f>
        <v>9.99</v>
      </c>
      <c r="K4494" s="5">
        <f t="shared" si="70"/>
        <v>29.97</v>
      </c>
      <c r="L4494" s="15">
        <f>PRODUCT(VLOOKUP(C4494,'Warehouse Data'!A:H,8,FALSE),D4494)</f>
        <v>1.5074352921486498</v>
      </c>
    </row>
    <row r="4495" spans="1:12" x14ac:dyDescent="0.3">
      <c r="A4495" t="s">
        <v>9823</v>
      </c>
      <c r="B4495" t="s">
        <v>7018</v>
      </c>
      <c r="C4495" t="s">
        <v>4175</v>
      </c>
      <c r="D4495" s="3">
        <v>1</v>
      </c>
      <c r="E4495" s="3" t="s">
        <v>6623</v>
      </c>
      <c r="F4495" s="9">
        <v>45531.936978703627</v>
      </c>
      <c r="G4495" s="9">
        <v>45532.0052</v>
      </c>
      <c r="H4495" s="9">
        <v>45532.546006481403</v>
      </c>
      <c r="I4495" s="5" t="str">
        <f>IF(VLOOKUP(B4495, 'Customer Data'!B:C,2,FALSE)='Order Data per SKU'!E4495,"","Different")</f>
        <v/>
      </c>
      <c r="J4495" s="5">
        <f>VLOOKUP(C4495,'Warehouse Data'!A:G,7,FALSE)</f>
        <v>19.989999999999998</v>
      </c>
      <c r="K4495" s="5">
        <f t="shared" si="70"/>
        <v>19.989999999999998</v>
      </c>
      <c r="L4495" s="15">
        <f>PRODUCT(VLOOKUP(C4495,'Warehouse Data'!A:H,8,FALSE),D4495)</f>
        <v>10.001360813277017</v>
      </c>
    </row>
    <row r="4496" spans="1:12" x14ac:dyDescent="0.3">
      <c r="A4496" t="s">
        <v>9823</v>
      </c>
      <c r="B4496" t="s">
        <v>7018</v>
      </c>
      <c r="C4496" t="s">
        <v>5256</v>
      </c>
      <c r="D4496" s="3">
        <v>2</v>
      </c>
      <c r="E4496" s="3" t="s">
        <v>6623</v>
      </c>
      <c r="F4496" s="9">
        <v>45531.936978703627</v>
      </c>
      <c r="G4496" s="9">
        <v>45532.240100000003</v>
      </c>
      <c r="H4496" s="9">
        <v>45532.546006481403</v>
      </c>
      <c r="I4496" s="5" t="str">
        <f>IF(VLOOKUP(B4496, 'Customer Data'!B:C,2,FALSE)='Order Data per SKU'!E4496,"","Different")</f>
        <v/>
      </c>
      <c r="J4496" s="5">
        <f>VLOOKUP(C4496,'Warehouse Data'!A:G,7,FALSE)</f>
        <v>30.99</v>
      </c>
      <c r="K4496" s="5">
        <f t="shared" si="70"/>
        <v>61.98</v>
      </c>
      <c r="L4496" s="15">
        <f>PRODUCT(VLOOKUP(C4496,'Warehouse Data'!A:H,8,FALSE),D4496)</f>
        <v>2.0093986287662156</v>
      </c>
    </row>
    <row r="4497" spans="1:12" x14ac:dyDescent="0.3">
      <c r="A4497" t="s">
        <v>9824</v>
      </c>
      <c r="B4497" t="s">
        <v>6763</v>
      </c>
      <c r="C4497" t="s">
        <v>3738</v>
      </c>
      <c r="D4497" s="3">
        <v>5</v>
      </c>
      <c r="E4497" s="3" t="s">
        <v>6638</v>
      </c>
      <c r="F4497" s="9">
        <v>45532.267978703625</v>
      </c>
      <c r="G4497" s="9">
        <v>45532.273999999998</v>
      </c>
      <c r="H4497" s="9">
        <v>45533.119367592517</v>
      </c>
      <c r="I4497" s="5" t="str">
        <f>IF(VLOOKUP(B4497, 'Customer Data'!B:C,2,FALSE)='Order Data per SKU'!E4497,"","Different")</f>
        <v/>
      </c>
      <c r="J4497" s="5">
        <f>VLOOKUP(C4497,'Warehouse Data'!A:G,7,FALSE)</f>
        <v>17.989999999999998</v>
      </c>
      <c r="K4497" s="5">
        <f t="shared" si="70"/>
        <v>89.949999999999989</v>
      </c>
      <c r="L4497" s="15">
        <f>PRODUCT(VLOOKUP(C4497,'Warehouse Data'!A:H,8,FALSE),D4497)</f>
        <v>15.027756624593604</v>
      </c>
    </row>
    <row r="4498" spans="1:12" x14ac:dyDescent="0.3">
      <c r="A4498" t="s">
        <v>9824</v>
      </c>
      <c r="B4498" t="s">
        <v>6763</v>
      </c>
      <c r="C4498" t="s">
        <v>5281</v>
      </c>
      <c r="D4498" s="3">
        <v>6</v>
      </c>
      <c r="E4498" s="3" t="s">
        <v>6638</v>
      </c>
      <c r="F4498" s="9">
        <v>45532.267978703625</v>
      </c>
      <c r="G4498" s="9">
        <v>45532.505499999999</v>
      </c>
      <c r="H4498" s="9">
        <v>45533.119367592517</v>
      </c>
      <c r="I4498" s="5" t="str">
        <f>IF(VLOOKUP(B4498, 'Customer Data'!B:C,2,FALSE)='Order Data per SKU'!E4498,"","Different")</f>
        <v/>
      </c>
      <c r="J4498" s="5">
        <f>VLOOKUP(C4498,'Warehouse Data'!A:G,7,FALSE)</f>
        <v>30.99</v>
      </c>
      <c r="K4498" s="5">
        <f t="shared" si="70"/>
        <v>185.94</v>
      </c>
      <c r="L4498" s="15">
        <f>PRODUCT(VLOOKUP(C4498,'Warehouse Data'!A:H,8,FALSE),D4498)</f>
        <v>48.030815517763301</v>
      </c>
    </row>
    <row r="4499" spans="1:12" x14ac:dyDescent="0.3">
      <c r="A4499" t="s">
        <v>9824</v>
      </c>
      <c r="B4499" t="s">
        <v>6763</v>
      </c>
      <c r="C4499" t="s">
        <v>4986</v>
      </c>
      <c r="D4499" s="3">
        <v>3</v>
      </c>
      <c r="E4499" s="3" t="s">
        <v>6638</v>
      </c>
      <c r="F4499" s="9">
        <v>45532.267978703625</v>
      </c>
      <c r="G4499" s="9">
        <v>45532.964099999997</v>
      </c>
      <c r="H4499" s="9">
        <v>45533.119367592517</v>
      </c>
      <c r="I4499" s="5" t="str">
        <f>IF(VLOOKUP(B4499, 'Customer Data'!B:C,2,FALSE)='Order Data per SKU'!E4499,"","Different")</f>
        <v/>
      </c>
      <c r="J4499" s="5">
        <f>VLOOKUP(C4499,'Warehouse Data'!A:G,7,FALSE)</f>
        <v>8.99</v>
      </c>
      <c r="K4499" s="5">
        <f t="shared" si="70"/>
        <v>26.97</v>
      </c>
      <c r="L4499" s="15">
        <f>PRODUCT(VLOOKUP(C4499,'Warehouse Data'!A:H,8,FALSE),D4499)</f>
        <v>1.5188515996799568</v>
      </c>
    </row>
    <row r="4500" spans="1:12" x14ac:dyDescent="0.3">
      <c r="A4500" t="s">
        <v>9824</v>
      </c>
      <c r="B4500" t="s">
        <v>6763</v>
      </c>
      <c r="C4500" t="s">
        <v>3710</v>
      </c>
      <c r="D4500" s="3">
        <v>3</v>
      </c>
      <c r="E4500" s="3" t="s">
        <v>6638</v>
      </c>
      <c r="F4500" s="9">
        <v>45532.267978703625</v>
      </c>
      <c r="G4500" s="9">
        <v>45532.662100000001</v>
      </c>
      <c r="H4500" s="9">
        <v>45533.119367592517</v>
      </c>
      <c r="I4500" s="5" t="str">
        <f>IF(VLOOKUP(B4500, 'Customer Data'!B:C,2,FALSE)='Order Data per SKU'!E4500,"","Different")</f>
        <v/>
      </c>
      <c r="J4500" s="5">
        <f>VLOOKUP(C4500,'Warehouse Data'!A:G,7,FALSE)</f>
        <v>59.99</v>
      </c>
      <c r="K4500" s="5">
        <f t="shared" si="70"/>
        <v>179.97</v>
      </c>
      <c r="L4500" s="15">
        <f>PRODUCT(VLOOKUP(C4500,'Warehouse Data'!A:H,8,FALSE),D4500)</f>
        <v>9.0190247857135972</v>
      </c>
    </row>
    <row r="4501" spans="1:12" x14ac:dyDescent="0.3">
      <c r="A4501" t="s">
        <v>9824</v>
      </c>
      <c r="B4501" t="s">
        <v>6763</v>
      </c>
      <c r="C4501" t="s">
        <v>3441</v>
      </c>
      <c r="D4501" s="3">
        <v>5</v>
      </c>
      <c r="E4501" s="3" t="s">
        <v>6638</v>
      </c>
      <c r="F4501" s="9">
        <v>45532.267978703625</v>
      </c>
      <c r="G4501" s="9">
        <v>45533.117400000003</v>
      </c>
      <c r="H4501" s="9">
        <v>45533.119367592517</v>
      </c>
      <c r="I4501" s="5" t="str">
        <f>IF(VLOOKUP(B4501, 'Customer Data'!B:C,2,FALSE)='Order Data per SKU'!E4501,"","Different")</f>
        <v/>
      </c>
      <c r="J4501" s="5">
        <f>VLOOKUP(C4501,'Warehouse Data'!A:G,7,FALSE)</f>
        <v>54.99</v>
      </c>
      <c r="K4501" s="5">
        <f t="shared" si="70"/>
        <v>274.95</v>
      </c>
      <c r="L4501" s="15">
        <f>PRODUCT(VLOOKUP(C4501,'Warehouse Data'!A:H,8,FALSE),D4501)</f>
        <v>2.5226415236579767</v>
      </c>
    </row>
    <row r="4502" spans="1:12" x14ac:dyDescent="0.3">
      <c r="A4502" t="s">
        <v>9825</v>
      </c>
      <c r="B4502" t="s">
        <v>6991</v>
      </c>
      <c r="C4502" t="s">
        <v>3748</v>
      </c>
      <c r="D4502" s="3">
        <v>7</v>
      </c>
      <c r="E4502" s="3" t="s">
        <v>6640</v>
      </c>
      <c r="F4502" s="9">
        <v>45532.427978703628</v>
      </c>
      <c r="G4502" s="9">
        <v>45532.803899999999</v>
      </c>
      <c r="H4502" s="9">
        <v>45533.179367592515</v>
      </c>
      <c r="I4502" s="5" t="str">
        <f>IF(VLOOKUP(B4502, 'Customer Data'!B:C,2,FALSE)='Order Data per SKU'!E4502,"","Different")</f>
        <v/>
      </c>
      <c r="J4502" s="5">
        <f>VLOOKUP(C4502,'Warehouse Data'!A:G,7,FALSE)</f>
        <v>29.99</v>
      </c>
      <c r="K4502" s="5">
        <f t="shared" si="70"/>
        <v>209.92999999999998</v>
      </c>
      <c r="L4502" s="15">
        <f>PRODUCT(VLOOKUP(C4502,'Warehouse Data'!A:H,8,FALSE),D4502)</f>
        <v>63.040196639794047</v>
      </c>
    </row>
    <row r="4503" spans="1:12" x14ac:dyDescent="0.3">
      <c r="A4503" t="s">
        <v>9825</v>
      </c>
      <c r="B4503" t="s">
        <v>6991</v>
      </c>
      <c r="C4503" t="s">
        <v>4212</v>
      </c>
      <c r="D4503" s="3">
        <v>8</v>
      </c>
      <c r="E4503" s="3" t="s">
        <v>6640</v>
      </c>
      <c r="F4503" s="9">
        <v>45532.427978703628</v>
      </c>
      <c r="G4503" s="9">
        <v>45532.886599999998</v>
      </c>
      <c r="H4503" s="9">
        <v>45533.179367592515</v>
      </c>
      <c r="I4503" s="5" t="str">
        <f>IF(VLOOKUP(B4503, 'Customer Data'!B:C,2,FALSE)='Order Data per SKU'!E4503,"","Different")</f>
        <v/>
      </c>
      <c r="J4503" s="5">
        <f>VLOOKUP(C4503,'Warehouse Data'!A:G,7,FALSE)</f>
        <v>19.989999999999998</v>
      </c>
      <c r="K4503" s="5">
        <f t="shared" si="70"/>
        <v>159.91999999999999</v>
      </c>
      <c r="L4503" s="15">
        <f>PRODUCT(VLOOKUP(C4503,'Warehouse Data'!A:H,8,FALSE),D4503)</f>
        <v>48.021892828285026</v>
      </c>
    </row>
    <row r="4504" spans="1:12" x14ac:dyDescent="0.3">
      <c r="A4504" t="s">
        <v>9826</v>
      </c>
      <c r="B4504" t="s">
        <v>6896</v>
      </c>
      <c r="C4504" t="s">
        <v>5664</v>
      </c>
      <c r="D4504" s="3">
        <v>6</v>
      </c>
      <c r="E4504" s="3" t="s">
        <v>6619</v>
      </c>
      <c r="F4504" s="9">
        <v>45532.607978703629</v>
      </c>
      <c r="G4504" s="9">
        <v>45533.277999999998</v>
      </c>
      <c r="H4504" s="9">
        <v>45533.357284259182</v>
      </c>
      <c r="I4504" s="5" t="str">
        <f>IF(VLOOKUP(B4504, 'Customer Data'!B:C,2,FALSE)='Order Data per SKU'!E4504,"","Different")</f>
        <v/>
      </c>
      <c r="J4504" s="5">
        <f>VLOOKUP(C4504,'Warehouse Data'!A:G,7,FALSE)</f>
        <v>34.99</v>
      </c>
      <c r="K4504" s="5">
        <f t="shared" si="70"/>
        <v>209.94</v>
      </c>
      <c r="L4504" s="15">
        <f>PRODUCT(VLOOKUP(C4504,'Warehouse Data'!A:H,8,FALSE),D4504)</f>
        <v>1.8268442177542243</v>
      </c>
    </row>
    <row r="4505" spans="1:12" x14ac:dyDescent="0.3">
      <c r="A4505" t="s">
        <v>9827</v>
      </c>
      <c r="B4505" t="s">
        <v>7263</v>
      </c>
      <c r="C4505" t="s">
        <v>4071</v>
      </c>
      <c r="D4505" s="3">
        <v>5</v>
      </c>
      <c r="E4505" s="3" t="s">
        <v>6648</v>
      </c>
      <c r="F4505" s="9">
        <v>45532.701978703626</v>
      </c>
      <c r="G4505" s="9">
        <v>45532.717100000002</v>
      </c>
      <c r="H4505" s="9">
        <v>45532.719339814736</v>
      </c>
      <c r="I4505" s="5" t="str">
        <f>IF(VLOOKUP(B4505, 'Customer Data'!B:C,2,FALSE)='Order Data per SKU'!E4505,"","Different")</f>
        <v/>
      </c>
      <c r="J4505" s="5">
        <f>VLOOKUP(C4505,'Warehouse Data'!A:G,7,FALSE)</f>
        <v>89.99</v>
      </c>
      <c r="K4505" s="5">
        <f t="shared" si="70"/>
        <v>449.95</v>
      </c>
      <c r="L4505" s="15">
        <f>PRODUCT(VLOOKUP(C4505,'Warehouse Data'!A:H,8,FALSE),D4505)</f>
        <v>7.5291461151005725</v>
      </c>
    </row>
    <row r="4506" spans="1:12" x14ac:dyDescent="0.3">
      <c r="A4506" t="s">
        <v>9828</v>
      </c>
      <c r="B4506" t="s">
        <v>7225</v>
      </c>
      <c r="C4506" t="s">
        <v>5270</v>
      </c>
      <c r="D4506" s="3">
        <v>8</v>
      </c>
      <c r="E4506" s="3" t="s">
        <v>6623</v>
      </c>
      <c r="F4506" s="9">
        <v>45532.902978703627</v>
      </c>
      <c r="G4506" s="9">
        <v>45533.237099999998</v>
      </c>
      <c r="H4506" s="9">
        <v>45533.805062036961</v>
      </c>
      <c r="I4506" s="5" t="str">
        <f>IF(VLOOKUP(B4506, 'Customer Data'!B:C,2,FALSE)='Order Data per SKU'!E4506,"","Different")</f>
        <v/>
      </c>
      <c r="J4506" s="5">
        <f>VLOOKUP(C4506,'Warehouse Data'!A:G,7,FALSE)</f>
        <v>27.99</v>
      </c>
      <c r="K4506" s="5">
        <f t="shared" si="70"/>
        <v>223.92</v>
      </c>
      <c r="L4506" s="15">
        <f>PRODUCT(VLOOKUP(C4506,'Warehouse Data'!A:H,8,FALSE),D4506)</f>
        <v>2.0223041978161453</v>
      </c>
    </row>
    <row r="4507" spans="1:12" x14ac:dyDescent="0.3">
      <c r="A4507" t="s">
        <v>9829</v>
      </c>
      <c r="B4507" t="s">
        <v>7013</v>
      </c>
      <c r="C4507" t="s">
        <v>4437</v>
      </c>
      <c r="D4507" s="3">
        <v>7</v>
      </c>
      <c r="E4507" s="3" t="s">
        <v>6627</v>
      </c>
      <c r="F4507" s="9">
        <v>45533.171978703627</v>
      </c>
      <c r="G4507" s="9">
        <v>45533.7186</v>
      </c>
      <c r="H4507" s="9">
        <v>45534.149062036959</v>
      </c>
      <c r="I4507" s="5" t="str">
        <f>IF(VLOOKUP(B4507, 'Customer Data'!B:C,2,FALSE)='Order Data per SKU'!E4507,"","Different")</f>
        <v/>
      </c>
      <c r="J4507" s="5">
        <f>VLOOKUP(C4507,'Warehouse Data'!A:G,7,FALSE)</f>
        <v>9.99</v>
      </c>
      <c r="K4507" s="5">
        <f t="shared" si="70"/>
        <v>69.930000000000007</v>
      </c>
      <c r="L4507" s="15">
        <f>PRODUCT(VLOOKUP(C4507,'Warehouse Data'!A:H,8,FALSE),D4507)</f>
        <v>34.303293170268262</v>
      </c>
    </row>
    <row r="4508" spans="1:12" x14ac:dyDescent="0.3">
      <c r="A4508" t="s">
        <v>9829</v>
      </c>
      <c r="B4508" t="s">
        <v>7013</v>
      </c>
      <c r="C4508" t="s">
        <v>4456</v>
      </c>
      <c r="D4508" s="3">
        <v>3</v>
      </c>
      <c r="E4508" s="3" t="s">
        <v>6627</v>
      </c>
      <c r="F4508" s="9">
        <v>45533.171978703627</v>
      </c>
      <c r="G4508" s="9">
        <v>45534.045100000003</v>
      </c>
      <c r="H4508" s="9">
        <v>45534.149062036959</v>
      </c>
      <c r="I4508" s="5" t="str">
        <f>IF(VLOOKUP(B4508, 'Customer Data'!B:C,2,FALSE)='Order Data per SKU'!E4508,"","Different")</f>
        <v/>
      </c>
      <c r="J4508" s="5">
        <f>VLOOKUP(C4508,'Warehouse Data'!A:G,7,FALSE)</f>
        <v>7.99</v>
      </c>
      <c r="K4508" s="5">
        <f t="shared" si="70"/>
        <v>23.97</v>
      </c>
      <c r="L4508" s="15">
        <f>PRODUCT(VLOOKUP(C4508,'Warehouse Data'!A:H,8,FALSE),D4508)</f>
        <v>0.62423369099627624</v>
      </c>
    </row>
    <row r="4509" spans="1:12" x14ac:dyDescent="0.3">
      <c r="A4509" t="s">
        <v>9829</v>
      </c>
      <c r="B4509" t="s">
        <v>7013</v>
      </c>
      <c r="C4509" t="s">
        <v>3609</v>
      </c>
      <c r="D4509" s="3">
        <v>4</v>
      </c>
      <c r="E4509" s="3" t="s">
        <v>6627</v>
      </c>
      <c r="F4509" s="9">
        <v>45533.171978703627</v>
      </c>
      <c r="G4509" s="9">
        <v>45533.831299999998</v>
      </c>
      <c r="H4509" s="9">
        <v>45534.149062036959</v>
      </c>
      <c r="I4509" s="5" t="str">
        <f>IF(VLOOKUP(B4509, 'Customer Data'!B:C,2,FALSE)='Order Data per SKU'!E4509,"","Different")</f>
        <v/>
      </c>
      <c r="J4509" s="5">
        <f>VLOOKUP(C4509,'Warehouse Data'!A:G,7,FALSE)</f>
        <v>34.99</v>
      </c>
      <c r="K4509" s="5">
        <f t="shared" si="70"/>
        <v>139.96</v>
      </c>
      <c r="L4509" s="15">
        <f>PRODUCT(VLOOKUP(C4509,'Warehouse Data'!A:H,8,FALSE),D4509)</f>
        <v>0.43574761749606494</v>
      </c>
    </row>
    <row r="4510" spans="1:12" x14ac:dyDescent="0.3">
      <c r="A4510" t="s">
        <v>9830</v>
      </c>
      <c r="B4510" t="s">
        <v>7028</v>
      </c>
      <c r="C4510" t="s">
        <v>5762</v>
      </c>
      <c r="D4510" s="3">
        <v>3</v>
      </c>
      <c r="E4510" s="3" t="s">
        <v>6631</v>
      </c>
      <c r="F4510" s="9">
        <v>45533.495978703628</v>
      </c>
      <c r="G4510" s="9">
        <v>45533.780100000004</v>
      </c>
      <c r="H4510" s="9">
        <v>45534.430006481409</v>
      </c>
      <c r="I4510" s="5" t="str">
        <f>IF(VLOOKUP(B4510, 'Customer Data'!B:C,2,FALSE)='Order Data per SKU'!E4510,"","Different")</f>
        <v/>
      </c>
      <c r="J4510" s="5">
        <f>VLOOKUP(C4510,'Warehouse Data'!A:G,7,FALSE)</f>
        <v>99.99</v>
      </c>
      <c r="K4510" s="5">
        <f t="shared" si="70"/>
        <v>299.96999999999997</v>
      </c>
      <c r="L4510" s="15">
        <f>PRODUCT(VLOOKUP(C4510,'Warehouse Data'!A:H,8,FALSE),D4510)</f>
        <v>0.62607612633868404</v>
      </c>
    </row>
    <row r="4511" spans="1:12" x14ac:dyDescent="0.3">
      <c r="A4511" t="s">
        <v>9830</v>
      </c>
      <c r="B4511" t="s">
        <v>7028</v>
      </c>
      <c r="C4511" t="s">
        <v>4797</v>
      </c>
      <c r="D4511" s="3">
        <v>3</v>
      </c>
      <c r="E4511" s="3" t="s">
        <v>6631</v>
      </c>
      <c r="F4511" s="9">
        <v>45533.495978703628</v>
      </c>
      <c r="G4511" s="9">
        <v>45534.302600000003</v>
      </c>
      <c r="H4511" s="9">
        <v>45534.430006481409</v>
      </c>
      <c r="I4511" s="5" t="str">
        <f>IF(VLOOKUP(B4511, 'Customer Data'!B:C,2,FALSE)='Order Data per SKU'!E4511,"","Different")</f>
        <v/>
      </c>
      <c r="J4511" s="5">
        <f>VLOOKUP(C4511,'Warehouse Data'!A:G,7,FALSE)</f>
        <v>13.99</v>
      </c>
      <c r="K4511" s="5">
        <f t="shared" si="70"/>
        <v>41.97</v>
      </c>
      <c r="L4511" s="15">
        <f>PRODUCT(VLOOKUP(C4511,'Warehouse Data'!A:H,8,FALSE),D4511)</f>
        <v>36.006557619925672</v>
      </c>
    </row>
    <row r="4512" spans="1:12" x14ac:dyDescent="0.3">
      <c r="A4512" t="s">
        <v>9831</v>
      </c>
      <c r="B4512" t="s">
        <v>6779</v>
      </c>
      <c r="C4512" t="s">
        <v>4896</v>
      </c>
      <c r="D4512" s="3">
        <v>4</v>
      </c>
      <c r="E4512" s="3" t="s">
        <v>6661</v>
      </c>
      <c r="F4512" s="9">
        <v>45533.500978703625</v>
      </c>
      <c r="G4512" s="9">
        <v>45534.01</v>
      </c>
      <c r="H4512" s="9">
        <v>45534.232228703622</v>
      </c>
      <c r="I4512" s="5" t="str">
        <f>IF(VLOOKUP(B4512, 'Customer Data'!B:C,2,FALSE)='Order Data per SKU'!E4512,"","Different")</f>
        <v/>
      </c>
      <c r="J4512" s="5">
        <f>VLOOKUP(C4512,'Warehouse Data'!A:G,7,FALSE)</f>
        <v>6.99</v>
      </c>
      <c r="K4512" s="5">
        <f t="shared" si="70"/>
        <v>27.96</v>
      </c>
      <c r="L4512" s="15">
        <f>PRODUCT(VLOOKUP(C4512,'Warehouse Data'!A:H,8,FALSE),D4512)</f>
        <v>20.026892887967605</v>
      </c>
    </row>
    <row r="4513" spans="1:12" x14ac:dyDescent="0.3">
      <c r="A4513" t="s">
        <v>9831</v>
      </c>
      <c r="B4513" t="s">
        <v>6779</v>
      </c>
      <c r="C4513" t="s">
        <v>5202</v>
      </c>
      <c r="D4513" s="3">
        <v>10</v>
      </c>
      <c r="E4513" s="3" t="s">
        <v>6661</v>
      </c>
      <c r="F4513" s="9">
        <v>45533.500978703625</v>
      </c>
      <c r="G4513" s="9">
        <v>45533.7111</v>
      </c>
      <c r="H4513" s="9">
        <v>45534.232228703622</v>
      </c>
      <c r="I4513" s="5" t="str">
        <f>IF(VLOOKUP(B4513, 'Customer Data'!B:C,2,FALSE)='Order Data per SKU'!E4513,"","Different")</f>
        <v/>
      </c>
      <c r="J4513" s="5">
        <f>VLOOKUP(C4513,'Warehouse Data'!A:G,7,FALSE)</f>
        <v>15.99</v>
      </c>
      <c r="K4513" s="5">
        <f t="shared" si="70"/>
        <v>159.9</v>
      </c>
      <c r="L4513" s="15">
        <f>PRODUCT(VLOOKUP(C4513,'Warehouse Data'!A:H,8,FALSE),D4513)</f>
        <v>1.0336968141560319</v>
      </c>
    </row>
    <row r="4514" spans="1:12" x14ac:dyDescent="0.3">
      <c r="A4514" t="s">
        <v>9832</v>
      </c>
      <c r="B4514" t="s">
        <v>6886</v>
      </c>
      <c r="C4514" t="s">
        <v>4807</v>
      </c>
      <c r="D4514" s="3">
        <v>6</v>
      </c>
      <c r="E4514" s="3" t="s">
        <v>6635</v>
      </c>
      <c r="F4514" s="9">
        <v>45533.779978703627</v>
      </c>
      <c r="G4514" s="9">
        <v>45534.108500000002</v>
      </c>
      <c r="H4514" s="9">
        <v>45534.414700925852</v>
      </c>
      <c r="I4514" s="5" t="str">
        <f>IF(VLOOKUP(B4514, 'Customer Data'!B:C,2,FALSE)='Order Data per SKU'!E4514,"","Different")</f>
        <v/>
      </c>
      <c r="J4514" s="5">
        <f>VLOOKUP(C4514,'Warehouse Data'!A:G,7,FALSE)</f>
        <v>9.99</v>
      </c>
      <c r="K4514" s="5">
        <f t="shared" si="70"/>
        <v>59.94</v>
      </c>
      <c r="L4514" s="15">
        <f>PRODUCT(VLOOKUP(C4514,'Warehouse Data'!A:H,8,FALSE),D4514)</f>
        <v>3.0320272687449599</v>
      </c>
    </row>
    <row r="4515" spans="1:12" x14ac:dyDescent="0.3">
      <c r="A4515" t="s">
        <v>9833</v>
      </c>
      <c r="B4515" t="s">
        <v>6894</v>
      </c>
      <c r="C4515" t="s">
        <v>5507</v>
      </c>
      <c r="D4515" s="3">
        <v>7</v>
      </c>
      <c r="E4515" s="3" t="s">
        <v>6623</v>
      </c>
      <c r="F4515" s="9">
        <v>45534.164978703629</v>
      </c>
      <c r="G4515" s="9">
        <v>45534.248099999997</v>
      </c>
      <c r="H4515" s="9">
        <v>45534.788589814743</v>
      </c>
      <c r="I4515" s="5" t="str">
        <f>IF(VLOOKUP(B4515, 'Customer Data'!B:C,2,FALSE)='Order Data per SKU'!E4515,"","Different")</f>
        <v/>
      </c>
      <c r="J4515" s="5">
        <f>VLOOKUP(C4515,'Warehouse Data'!A:G,7,FALSE)</f>
        <v>89.99</v>
      </c>
      <c r="K4515" s="5">
        <f t="shared" si="70"/>
        <v>629.92999999999995</v>
      </c>
      <c r="L4515" s="15">
        <f>PRODUCT(VLOOKUP(C4515,'Warehouse Data'!A:H,8,FALSE),D4515)</f>
        <v>0.729431344899377</v>
      </c>
    </row>
    <row r="4516" spans="1:12" x14ac:dyDescent="0.3">
      <c r="A4516" t="s">
        <v>9833</v>
      </c>
      <c r="B4516" t="s">
        <v>6894</v>
      </c>
      <c r="C4516" t="s">
        <v>4514</v>
      </c>
      <c r="D4516" s="3">
        <v>6</v>
      </c>
      <c r="E4516" s="3" t="s">
        <v>6623</v>
      </c>
      <c r="F4516" s="9">
        <v>45534.164978703629</v>
      </c>
      <c r="G4516" s="9">
        <v>45534.580800000003</v>
      </c>
      <c r="H4516" s="9">
        <v>45534.788589814743</v>
      </c>
      <c r="I4516" s="5" t="str">
        <f>IF(VLOOKUP(B4516, 'Customer Data'!B:C,2,FALSE)='Order Data per SKU'!E4516,"","Different")</f>
        <v/>
      </c>
      <c r="J4516" s="5">
        <f>VLOOKUP(C4516,'Warehouse Data'!A:G,7,FALSE)</f>
        <v>14.99</v>
      </c>
      <c r="K4516" s="5">
        <f t="shared" si="70"/>
        <v>89.94</v>
      </c>
      <c r="L4516" s="15">
        <f>PRODUCT(VLOOKUP(C4516,'Warehouse Data'!A:H,8,FALSE),D4516)</f>
        <v>6.0264604516510349</v>
      </c>
    </row>
    <row r="4517" spans="1:12" x14ac:dyDescent="0.3">
      <c r="A4517" t="s">
        <v>9833</v>
      </c>
      <c r="B4517" t="s">
        <v>6894</v>
      </c>
      <c r="C4517" t="s">
        <v>4639</v>
      </c>
      <c r="D4517" s="3">
        <v>3</v>
      </c>
      <c r="E4517" s="3" t="s">
        <v>6623</v>
      </c>
      <c r="F4517" s="9">
        <v>45534.164978703629</v>
      </c>
      <c r="G4517" s="9">
        <v>45534.696900000003</v>
      </c>
      <c r="H4517" s="9">
        <v>45534.788589814743</v>
      </c>
      <c r="I4517" s="5" t="str">
        <f>IF(VLOOKUP(B4517, 'Customer Data'!B:C,2,FALSE)='Order Data per SKU'!E4517,"","Different")</f>
        <v/>
      </c>
      <c r="J4517" s="5">
        <f>VLOOKUP(C4517,'Warehouse Data'!A:G,7,FALSE)</f>
        <v>12.99</v>
      </c>
      <c r="K4517" s="5">
        <f t="shared" si="70"/>
        <v>38.97</v>
      </c>
      <c r="L4517" s="15">
        <f>PRODUCT(VLOOKUP(C4517,'Warehouse Data'!A:H,8,FALSE),D4517)</f>
        <v>3.6051973412546627</v>
      </c>
    </row>
    <row r="4518" spans="1:12" x14ac:dyDescent="0.3">
      <c r="A4518" t="s">
        <v>9834</v>
      </c>
      <c r="B4518" t="s">
        <v>7024</v>
      </c>
      <c r="C4518" t="s">
        <v>3062</v>
      </c>
      <c r="D4518" s="3">
        <v>3</v>
      </c>
      <c r="E4518" s="3" t="s">
        <v>6661</v>
      </c>
      <c r="F4518" s="9">
        <v>45534.421978703627</v>
      </c>
      <c r="G4518" s="9">
        <v>45534.4666</v>
      </c>
      <c r="H4518" s="9">
        <v>45534.672673148074</v>
      </c>
      <c r="I4518" s="5" t="str">
        <f>IF(VLOOKUP(B4518, 'Customer Data'!B:C,2,FALSE)='Order Data per SKU'!E4518,"","Different")</f>
        <v/>
      </c>
      <c r="J4518" s="5">
        <f>VLOOKUP(C4518,'Warehouse Data'!A:G,7,FALSE)</f>
        <v>25.99</v>
      </c>
      <c r="K4518" s="5">
        <f t="shared" si="70"/>
        <v>77.97</v>
      </c>
      <c r="L4518" s="15">
        <f>PRODUCT(VLOOKUP(C4518,'Warehouse Data'!A:H,8,FALSE),D4518)</f>
        <v>45.01877649454476</v>
      </c>
    </row>
    <row r="4519" spans="1:12" x14ac:dyDescent="0.3">
      <c r="A4519" t="s">
        <v>9834</v>
      </c>
      <c r="B4519" t="s">
        <v>7024</v>
      </c>
      <c r="C4519" t="s">
        <v>3638</v>
      </c>
      <c r="D4519" s="3">
        <v>8</v>
      </c>
      <c r="E4519" s="3" t="s">
        <v>6661</v>
      </c>
      <c r="F4519" s="9">
        <v>45534.421978703627</v>
      </c>
      <c r="G4519" s="9">
        <v>45534.544399999999</v>
      </c>
      <c r="H4519" s="9">
        <v>45534.672673148074</v>
      </c>
      <c r="I4519" s="5" t="str">
        <f>IF(VLOOKUP(B4519, 'Customer Data'!B:C,2,FALSE)='Order Data per SKU'!E4519,"","Different")</f>
        <v/>
      </c>
      <c r="J4519" s="5">
        <f>VLOOKUP(C4519,'Warehouse Data'!A:G,7,FALSE)</f>
        <v>3.99</v>
      </c>
      <c r="K4519" s="5">
        <f t="shared" si="70"/>
        <v>31.92</v>
      </c>
      <c r="L4519" s="15">
        <f>PRODUCT(VLOOKUP(C4519,'Warehouse Data'!A:H,8,FALSE),D4519)</f>
        <v>0.43372100519885914</v>
      </c>
    </row>
    <row r="4520" spans="1:12" x14ac:dyDescent="0.3">
      <c r="A4520" t="s">
        <v>9835</v>
      </c>
      <c r="B4520" t="s">
        <v>7177</v>
      </c>
      <c r="C4520" t="s">
        <v>5909</v>
      </c>
      <c r="D4520" s="3">
        <v>5</v>
      </c>
      <c r="E4520" s="3" t="s">
        <v>6636</v>
      </c>
      <c r="F4520" s="9">
        <v>45534.470978703626</v>
      </c>
      <c r="G4520" s="9">
        <v>45534.6489</v>
      </c>
      <c r="H4520" s="9">
        <v>45534.716117592514</v>
      </c>
      <c r="I4520" s="5" t="str">
        <f>IF(VLOOKUP(B4520, 'Customer Data'!B:C,2,FALSE)='Order Data per SKU'!E4520,"","Different")</f>
        <v/>
      </c>
      <c r="J4520" s="5">
        <f>VLOOKUP(C4520,'Warehouse Data'!A:G,7,FALSE)</f>
        <v>29.99</v>
      </c>
      <c r="K4520" s="5">
        <f t="shared" si="70"/>
        <v>149.94999999999999</v>
      </c>
      <c r="L4520" s="15">
        <f>PRODUCT(VLOOKUP(C4520,'Warehouse Data'!A:H,8,FALSE),D4520)</f>
        <v>1.5238142423465297</v>
      </c>
    </row>
    <row r="4521" spans="1:12" x14ac:dyDescent="0.3">
      <c r="A4521" t="s">
        <v>9835</v>
      </c>
      <c r="B4521" t="s">
        <v>7177</v>
      </c>
      <c r="C4521" t="s">
        <v>3086</v>
      </c>
      <c r="D4521" s="3">
        <v>2</v>
      </c>
      <c r="E4521" s="3" t="s">
        <v>6636</v>
      </c>
      <c r="F4521" s="9">
        <v>45534.470978703626</v>
      </c>
      <c r="G4521" s="9">
        <v>45534.684500000003</v>
      </c>
      <c r="H4521" s="9">
        <v>45534.716117592514</v>
      </c>
      <c r="I4521" s="5" t="str">
        <f>IF(VLOOKUP(B4521, 'Customer Data'!B:C,2,FALSE)='Order Data per SKU'!E4521,"","Different")</f>
        <v/>
      </c>
      <c r="J4521" s="5">
        <f>VLOOKUP(C4521,'Warehouse Data'!A:G,7,FALSE)</f>
        <v>18.989999999999998</v>
      </c>
      <c r="K4521" s="5">
        <f t="shared" si="70"/>
        <v>37.979999999999997</v>
      </c>
      <c r="L4521" s="15">
        <f>PRODUCT(VLOOKUP(C4521,'Warehouse Data'!A:H,8,FALSE),D4521)</f>
        <v>10.016331231423429</v>
      </c>
    </row>
    <row r="4522" spans="1:12" x14ac:dyDescent="0.3">
      <c r="A4522" t="s">
        <v>9836</v>
      </c>
      <c r="B4522" t="s">
        <v>7200</v>
      </c>
      <c r="C4522" t="s">
        <v>4317</v>
      </c>
      <c r="D4522" s="3">
        <v>8</v>
      </c>
      <c r="E4522" s="3" t="s">
        <v>6628</v>
      </c>
      <c r="F4522" s="9">
        <v>45534.807978703626</v>
      </c>
      <c r="G4522" s="9">
        <v>45535.022199999999</v>
      </c>
      <c r="H4522" s="9">
        <v>45535.023950925846</v>
      </c>
      <c r="I4522" s="5" t="str">
        <f>IF(VLOOKUP(B4522, 'Customer Data'!B:C,2,FALSE)='Order Data per SKU'!E4522,"","Different")</f>
        <v/>
      </c>
      <c r="J4522" s="5">
        <f>VLOOKUP(C4522,'Warehouse Data'!A:G,7,FALSE)</f>
        <v>89.99</v>
      </c>
      <c r="K4522" s="5">
        <f t="shared" si="70"/>
        <v>719.92</v>
      </c>
      <c r="L4522" s="15">
        <f>PRODUCT(VLOOKUP(C4522,'Warehouse Data'!A:H,8,FALSE),D4522)</f>
        <v>9.6549793980077485</v>
      </c>
    </row>
    <row r="4523" spans="1:12" x14ac:dyDescent="0.3">
      <c r="A4523" t="s">
        <v>9836</v>
      </c>
      <c r="B4523" t="s">
        <v>7200</v>
      </c>
      <c r="C4523" t="s">
        <v>3313</v>
      </c>
      <c r="D4523" s="3">
        <v>8</v>
      </c>
      <c r="E4523" s="3" t="s">
        <v>6628</v>
      </c>
      <c r="F4523" s="9">
        <v>45534.807978703626</v>
      </c>
      <c r="G4523" s="9">
        <v>45535.019699999997</v>
      </c>
      <c r="H4523" s="9">
        <v>45535.023950925846</v>
      </c>
      <c r="I4523" s="5" t="str">
        <f>IF(VLOOKUP(B4523, 'Customer Data'!B:C,2,FALSE)='Order Data per SKU'!E4523,"","Different")</f>
        <v/>
      </c>
      <c r="J4523" s="5">
        <f>VLOOKUP(C4523,'Warehouse Data'!A:G,7,FALSE)</f>
        <v>19.989999999999998</v>
      </c>
      <c r="K4523" s="5">
        <f t="shared" si="70"/>
        <v>159.91999999999999</v>
      </c>
      <c r="L4523" s="15">
        <f>PRODUCT(VLOOKUP(C4523,'Warehouse Data'!A:H,8,FALSE),D4523)</f>
        <v>24.079629823144238</v>
      </c>
    </row>
    <row r="4524" spans="1:12" x14ac:dyDescent="0.3">
      <c r="A4524" t="s">
        <v>9837</v>
      </c>
      <c r="B4524" t="s">
        <v>6971</v>
      </c>
      <c r="C4524" t="s">
        <v>5597</v>
      </c>
      <c r="D4524" s="3">
        <v>4</v>
      </c>
      <c r="E4524" s="3" t="s">
        <v>6656</v>
      </c>
      <c r="F4524" s="9">
        <v>45534.985978703626</v>
      </c>
      <c r="G4524" s="9">
        <v>45535.445399999997</v>
      </c>
      <c r="H4524" s="9">
        <v>45535.516534259179</v>
      </c>
      <c r="I4524" s="5" t="str">
        <f>IF(VLOOKUP(B4524, 'Customer Data'!B:C,2,FALSE)='Order Data per SKU'!E4524,"","Different")</f>
        <v/>
      </c>
      <c r="J4524" s="5">
        <f>VLOOKUP(C4524,'Warehouse Data'!A:G,7,FALSE)</f>
        <v>49.99</v>
      </c>
      <c r="K4524" s="5">
        <f t="shared" si="70"/>
        <v>199.96</v>
      </c>
      <c r="L4524" s="15">
        <f>PRODUCT(VLOOKUP(C4524,'Warehouse Data'!A:H,8,FALSE),D4524)</f>
        <v>0.42052952605369781</v>
      </c>
    </row>
    <row r="4525" spans="1:12" x14ac:dyDescent="0.3">
      <c r="A4525" t="s">
        <v>9838</v>
      </c>
      <c r="B4525" t="s">
        <v>6767</v>
      </c>
      <c r="C4525" t="s">
        <v>3210</v>
      </c>
      <c r="D4525" s="3">
        <v>7</v>
      </c>
      <c r="E4525" s="3" t="s">
        <v>6627</v>
      </c>
      <c r="F4525" s="9">
        <v>45535.418978703623</v>
      </c>
      <c r="G4525" s="9">
        <v>45535.578600000001</v>
      </c>
      <c r="H4525" s="9">
        <v>45536.068284259178</v>
      </c>
      <c r="I4525" s="5" t="str">
        <f>IF(VLOOKUP(B4525, 'Customer Data'!B:C,2,FALSE)='Order Data per SKU'!E4525,"","Different")</f>
        <v/>
      </c>
      <c r="J4525" s="5">
        <f>VLOOKUP(C4525,'Warehouse Data'!A:G,7,FALSE)</f>
        <v>21.99</v>
      </c>
      <c r="K4525" s="5">
        <f t="shared" si="70"/>
        <v>153.92999999999998</v>
      </c>
      <c r="L4525" s="15">
        <f>PRODUCT(VLOOKUP(C4525,'Warehouse Data'!A:H,8,FALSE),D4525)</f>
        <v>10.549611096997264</v>
      </c>
    </row>
    <row r="4526" spans="1:12" x14ac:dyDescent="0.3">
      <c r="A4526" t="s">
        <v>9839</v>
      </c>
      <c r="B4526" t="s">
        <v>6758</v>
      </c>
      <c r="C4526" t="s">
        <v>4966</v>
      </c>
      <c r="D4526" s="3">
        <v>5</v>
      </c>
      <c r="E4526" s="3" t="s">
        <v>6640</v>
      </c>
      <c r="F4526" s="9">
        <v>45535.736978703622</v>
      </c>
      <c r="G4526" s="9">
        <v>45536.149400000002</v>
      </c>
      <c r="H4526" s="9">
        <v>45536.456423148069</v>
      </c>
      <c r="I4526" s="5" t="str">
        <f>IF(VLOOKUP(B4526, 'Customer Data'!B:C,2,FALSE)='Order Data per SKU'!E4526,"","Different")</f>
        <v/>
      </c>
      <c r="J4526" s="5">
        <f>VLOOKUP(C4526,'Warehouse Data'!A:G,7,FALSE)</f>
        <v>15.99</v>
      </c>
      <c r="K4526" s="5">
        <f t="shared" si="70"/>
        <v>79.95</v>
      </c>
      <c r="L4526" s="15">
        <f>PRODUCT(VLOOKUP(C4526,'Warehouse Data'!A:H,8,FALSE),D4526)</f>
        <v>2.5296897009750245</v>
      </c>
    </row>
    <row r="4527" spans="1:12" x14ac:dyDescent="0.3">
      <c r="A4527" t="s">
        <v>9840</v>
      </c>
      <c r="B4527" t="s">
        <v>6876</v>
      </c>
      <c r="C4527" t="s">
        <v>4447</v>
      </c>
      <c r="D4527" s="3">
        <v>8</v>
      </c>
      <c r="E4527" s="3" t="s">
        <v>6625</v>
      </c>
      <c r="F4527" s="9">
        <v>45536.030978703624</v>
      </c>
      <c r="G4527" s="9">
        <v>45536.8292</v>
      </c>
      <c r="H4527" s="9">
        <v>45536.928895370293</v>
      </c>
      <c r="I4527" s="5" t="str">
        <f>IF(VLOOKUP(B4527, 'Customer Data'!B:C,2,FALSE)='Order Data per SKU'!E4527,"","Different")</f>
        <v/>
      </c>
      <c r="J4527" s="5">
        <f>VLOOKUP(C4527,'Warehouse Data'!A:G,7,FALSE)</f>
        <v>11.99</v>
      </c>
      <c r="K4527" s="5">
        <f t="shared" si="70"/>
        <v>95.92</v>
      </c>
      <c r="L4527" s="15">
        <f>PRODUCT(VLOOKUP(C4527,'Warehouse Data'!A:H,8,FALSE),D4527)</f>
        <v>24.069830894286891</v>
      </c>
    </row>
    <row r="4528" spans="1:12" x14ac:dyDescent="0.3">
      <c r="A4528" t="s">
        <v>9840</v>
      </c>
      <c r="B4528" t="s">
        <v>6876</v>
      </c>
      <c r="C4528" t="s">
        <v>4383</v>
      </c>
      <c r="D4528" s="3">
        <v>1</v>
      </c>
      <c r="E4528" s="3" t="s">
        <v>6625</v>
      </c>
      <c r="F4528" s="9">
        <v>45536.030978703624</v>
      </c>
      <c r="G4528" s="9">
        <v>45536.0772</v>
      </c>
      <c r="H4528" s="9">
        <v>45536.928895370293</v>
      </c>
      <c r="I4528" s="5" t="str">
        <f>IF(VLOOKUP(B4528, 'Customer Data'!B:C,2,FALSE)='Order Data per SKU'!E4528,"","Different")</f>
        <v/>
      </c>
      <c r="J4528" s="5">
        <f>VLOOKUP(C4528,'Warehouse Data'!A:G,7,FALSE)</f>
        <v>14.99</v>
      </c>
      <c r="K4528" s="5">
        <f t="shared" si="70"/>
        <v>14.99</v>
      </c>
      <c r="L4528" s="15">
        <f>PRODUCT(VLOOKUP(C4528,'Warehouse Data'!A:H,8,FALSE),D4528)</f>
        <v>28.005375774944195</v>
      </c>
    </row>
    <row r="4529" spans="1:12" x14ac:dyDescent="0.3">
      <c r="A4529" t="s">
        <v>9841</v>
      </c>
      <c r="B4529" t="s">
        <v>6742</v>
      </c>
      <c r="C4529" t="s">
        <v>4167</v>
      </c>
      <c r="D4529" s="3">
        <v>2</v>
      </c>
      <c r="E4529" s="3" t="s">
        <v>6651</v>
      </c>
      <c r="F4529" s="9">
        <v>45536.171978703627</v>
      </c>
      <c r="G4529" s="9">
        <v>45536.536800000002</v>
      </c>
      <c r="H4529" s="9">
        <v>45536.562950925851</v>
      </c>
      <c r="I4529" s="5" t="str">
        <f>IF(VLOOKUP(B4529, 'Customer Data'!B:C,2,FALSE)='Order Data per SKU'!E4529,"","Different")</f>
        <v>Different</v>
      </c>
      <c r="J4529" s="5">
        <f>VLOOKUP(C4529,'Warehouse Data'!A:G,7,FALSE)</f>
        <v>24.99</v>
      </c>
      <c r="K4529" s="5">
        <f t="shared" si="70"/>
        <v>49.98</v>
      </c>
      <c r="L4529" s="15">
        <f>PRODUCT(VLOOKUP(C4529,'Warehouse Data'!A:H,8,FALSE),D4529)</f>
        <v>0.10967017460347239</v>
      </c>
    </row>
    <row r="4530" spans="1:12" x14ac:dyDescent="0.3">
      <c r="A4530" t="s">
        <v>9841</v>
      </c>
      <c r="B4530" t="s">
        <v>6742</v>
      </c>
      <c r="C4530" t="s">
        <v>4677</v>
      </c>
      <c r="D4530" s="3">
        <v>7</v>
      </c>
      <c r="E4530" s="3" t="s">
        <v>6651</v>
      </c>
      <c r="F4530" s="9">
        <v>45536.171978703627</v>
      </c>
      <c r="G4530" s="9">
        <v>45536.288099999998</v>
      </c>
      <c r="H4530" s="9">
        <v>45536.562950925851</v>
      </c>
      <c r="I4530" s="5" t="str">
        <f>IF(VLOOKUP(B4530, 'Customer Data'!B:C,2,FALSE)='Order Data per SKU'!E4530,"","Different")</f>
        <v>Different</v>
      </c>
      <c r="J4530" s="5">
        <f>VLOOKUP(C4530,'Warehouse Data'!A:G,7,FALSE)</f>
        <v>10.99</v>
      </c>
      <c r="K4530" s="5">
        <f t="shared" si="70"/>
        <v>76.930000000000007</v>
      </c>
      <c r="L4530" s="15">
        <f>PRODUCT(VLOOKUP(C4530,'Warehouse Data'!A:H,8,FALSE),D4530)</f>
        <v>3.5157436438091887</v>
      </c>
    </row>
    <row r="4531" spans="1:12" x14ac:dyDescent="0.3">
      <c r="A4531" t="s">
        <v>9842</v>
      </c>
      <c r="B4531" t="s">
        <v>6754</v>
      </c>
      <c r="C4531" t="s">
        <v>5131</v>
      </c>
      <c r="D4531" s="3">
        <v>5</v>
      </c>
      <c r="E4531" s="3" t="s">
        <v>6648</v>
      </c>
      <c r="F4531" s="9">
        <v>45536.628978703629</v>
      </c>
      <c r="G4531" s="9">
        <v>45536.682699999998</v>
      </c>
      <c r="H4531" s="9">
        <v>45536.77967314807</v>
      </c>
      <c r="I4531" s="5" t="str">
        <f>IF(VLOOKUP(B4531, 'Customer Data'!B:C,2,FALSE)='Order Data per SKU'!E4531,"","Different")</f>
        <v/>
      </c>
      <c r="J4531" s="5">
        <f>VLOOKUP(C4531,'Warehouse Data'!A:G,7,FALSE)</f>
        <v>21.99</v>
      </c>
      <c r="K4531" s="5">
        <f t="shared" si="70"/>
        <v>109.94999999999999</v>
      </c>
      <c r="L4531" s="15">
        <f>PRODUCT(VLOOKUP(C4531,'Warehouse Data'!A:H,8,FALSE),D4531)</f>
        <v>1.0204938335530938</v>
      </c>
    </row>
    <row r="4532" spans="1:12" x14ac:dyDescent="0.3">
      <c r="A4532" t="s">
        <v>9843</v>
      </c>
      <c r="B4532" t="s">
        <v>6929</v>
      </c>
      <c r="C4532" t="s">
        <v>3056</v>
      </c>
      <c r="D4532" s="3">
        <v>4</v>
      </c>
      <c r="E4532" s="3" t="s">
        <v>6628</v>
      </c>
      <c r="F4532" s="9">
        <v>45536.659978703632</v>
      </c>
      <c r="G4532" s="9">
        <v>45536.705699999999</v>
      </c>
      <c r="H4532" s="9">
        <v>45537.057200925854</v>
      </c>
      <c r="I4532" s="5" t="str">
        <f>IF(VLOOKUP(B4532, 'Customer Data'!B:C,2,FALSE)='Order Data per SKU'!E4532,"","Different")</f>
        <v/>
      </c>
      <c r="J4532" s="5">
        <f>VLOOKUP(C4532,'Warehouse Data'!A:G,7,FALSE)</f>
        <v>52.99</v>
      </c>
      <c r="K4532" s="5">
        <f t="shared" si="70"/>
        <v>211.96</v>
      </c>
      <c r="L4532" s="15">
        <f>PRODUCT(VLOOKUP(C4532,'Warehouse Data'!A:H,8,FALSE),D4532)</f>
        <v>0.43793021865109832</v>
      </c>
    </row>
    <row r="4533" spans="1:12" x14ac:dyDescent="0.3">
      <c r="A4533" t="s">
        <v>9843</v>
      </c>
      <c r="B4533" t="s">
        <v>6929</v>
      </c>
      <c r="C4533" t="s">
        <v>5110</v>
      </c>
      <c r="D4533" s="3">
        <v>4</v>
      </c>
      <c r="E4533" s="3" t="s">
        <v>6628</v>
      </c>
      <c r="F4533" s="9">
        <v>45536.659978703632</v>
      </c>
      <c r="G4533" s="9">
        <v>45536.676399999997</v>
      </c>
      <c r="H4533" s="9">
        <v>45537.057200925854</v>
      </c>
      <c r="I4533" s="5" t="str">
        <f>IF(VLOOKUP(B4533, 'Customer Data'!B:C,2,FALSE)='Order Data per SKU'!E4533,"","Different")</f>
        <v/>
      </c>
      <c r="J4533" s="5">
        <f>VLOOKUP(C4533,'Warehouse Data'!A:G,7,FALSE)</f>
        <v>29.99</v>
      </c>
      <c r="K4533" s="5">
        <f t="shared" si="70"/>
        <v>119.96</v>
      </c>
      <c r="L4533" s="15">
        <f>PRODUCT(VLOOKUP(C4533,'Warehouse Data'!A:H,8,FALSE),D4533)</f>
        <v>1.6365612290678189</v>
      </c>
    </row>
    <row r="4534" spans="1:12" x14ac:dyDescent="0.3">
      <c r="A4534" t="s">
        <v>9844</v>
      </c>
      <c r="B4534" t="s">
        <v>6762</v>
      </c>
      <c r="C4534" t="s">
        <v>5164</v>
      </c>
      <c r="D4534" s="3">
        <v>7</v>
      </c>
      <c r="E4534" s="3" t="s">
        <v>6660</v>
      </c>
      <c r="F4534" s="9">
        <v>45537.126978703629</v>
      </c>
      <c r="G4534" s="9">
        <v>45537.568700000003</v>
      </c>
      <c r="H4534" s="9">
        <v>45537.615173148071</v>
      </c>
      <c r="I4534" s="5" t="str">
        <f>IF(VLOOKUP(B4534, 'Customer Data'!B:C,2,FALSE)='Order Data per SKU'!E4534,"","Different")</f>
        <v/>
      </c>
      <c r="J4534" s="5">
        <f>VLOOKUP(C4534,'Warehouse Data'!A:G,7,FALSE)</f>
        <v>27.99</v>
      </c>
      <c r="K4534" s="5">
        <f t="shared" si="70"/>
        <v>195.92999999999998</v>
      </c>
      <c r="L4534" s="15">
        <f>PRODUCT(VLOOKUP(C4534,'Warehouse Data'!A:H,8,FALSE),D4534)</f>
        <v>14.029112061780758</v>
      </c>
    </row>
    <row r="4535" spans="1:12" x14ac:dyDescent="0.3">
      <c r="A4535" t="s">
        <v>9845</v>
      </c>
      <c r="B4535" t="s">
        <v>6810</v>
      </c>
      <c r="C4535" t="s">
        <v>4921</v>
      </c>
      <c r="D4535" s="3">
        <v>2</v>
      </c>
      <c r="E4535" s="3" t="s">
        <v>6630</v>
      </c>
      <c r="F4535" s="9">
        <v>45537.602978703631</v>
      </c>
      <c r="G4535" s="9">
        <v>45538.325299999997</v>
      </c>
      <c r="H4535" s="9">
        <v>45538.334228703628</v>
      </c>
      <c r="I4535" s="5" t="str">
        <f>IF(VLOOKUP(B4535, 'Customer Data'!B:C,2,FALSE)='Order Data per SKU'!E4535,"","Different")</f>
        <v/>
      </c>
      <c r="J4535" s="5">
        <f>VLOOKUP(C4535,'Warehouse Data'!A:G,7,FALSE)</f>
        <v>14.99</v>
      </c>
      <c r="K4535" s="5">
        <f t="shared" si="70"/>
        <v>29.98</v>
      </c>
      <c r="L4535" s="15">
        <f>PRODUCT(VLOOKUP(C4535,'Warehouse Data'!A:H,8,FALSE),D4535)</f>
        <v>32.018190828250717</v>
      </c>
    </row>
    <row r="4536" spans="1:12" x14ac:dyDescent="0.3">
      <c r="A4536" t="s">
        <v>9845</v>
      </c>
      <c r="B4536" t="s">
        <v>6810</v>
      </c>
      <c r="C4536" t="s">
        <v>3104</v>
      </c>
      <c r="D4536" s="3">
        <v>4</v>
      </c>
      <c r="E4536" s="3" t="s">
        <v>6630</v>
      </c>
      <c r="F4536" s="9">
        <v>45537.602978703631</v>
      </c>
      <c r="G4536" s="9">
        <v>45538.138400000003</v>
      </c>
      <c r="H4536" s="9">
        <v>45538.334228703628</v>
      </c>
      <c r="I4536" s="5" t="str">
        <f>IF(VLOOKUP(B4536, 'Customer Data'!B:C,2,FALSE)='Order Data per SKU'!E4536,"","Different")</f>
        <v/>
      </c>
      <c r="J4536" s="5">
        <f>VLOOKUP(C4536,'Warehouse Data'!A:G,7,FALSE)</f>
        <v>79.989999999999995</v>
      </c>
      <c r="K4536" s="5">
        <f t="shared" si="70"/>
        <v>319.95999999999998</v>
      </c>
      <c r="L4536" s="15">
        <f>PRODUCT(VLOOKUP(C4536,'Warehouse Data'!A:H,8,FALSE),D4536)</f>
        <v>2.0157215157325448</v>
      </c>
    </row>
    <row r="4537" spans="1:12" x14ac:dyDescent="0.3">
      <c r="A4537" t="s">
        <v>9846</v>
      </c>
      <c r="B4537" t="s">
        <v>6800</v>
      </c>
      <c r="C4537" t="s">
        <v>5733</v>
      </c>
      <c r="D4537" s="3">
        <v>7</v>
      </c>
      <c r="E4537" s="3" t="s">
        <v>6657</v>
      </c>
      <c r="F4537" s="9">
        <v>45537.653978703631</v>
      </c>
      <c r="G4537" s="9">
        <v>45538.479399999997</v>
      </c>
      <c r="H4537" s="9">
        <v>45538.59495092585</v>
      </c>
      <c r="I4537" s="5" t="str">
        <f>IF(VLOOKUP(B4537, 'Customer Data'!B:C,2,FALSE)='Order Data per SKU'!E4537,"","Different")</f>
        <v/>
      </c>
      <c r="J4537" s="5">
        <f>VLOOKUP(C4537,'Warehouse Data'!A:G,7,FALSE)</f>
        <v>199.99</v>
      </c>
      <c r="K4537" s="5">
        <f t="shared" si="70"/>
        <v>1399.93</v>
      </c>
      <c r="L4537" s="15">
        <f>PRODUCT(VLOOKUP(C4537,'Warehouse Data'!A:H,8,FALSE),D4537)</f>
        <v>14.029089768211877</v>
      </c>
    </row>
    <row r="4538" spans="1:12" x14ac:dyDescent="0.3">
      <c r="A4538" t="s">
        <v>9846</v>
      </c>
      <c r="B4538" t="s">
        <v>6800</v>
      </c>
      <c r="C4538" t="s">
        <v>3733</v>
      </c>
      <c r="D4538" s="3">
        <v>9</v>
      </c>
      <c r="E4538" s="3" t="s">
        <v>6657</v>
      </c>
      <c r="F4538" s="9">
        <v>45537.653978703631</v>
      </c>
      <c r="G4538" s="9">
        <v>45537.932500000003</v>
      </c>
      <c r="H4538" s="9">
        <v>45538.59495092585</v>
      </c>
      <c r="I4538" s="5" t="str">
        <f>IF(VLOOKUP(B4538, 'Customer Data'!B:C,2,FALSE)='Order Data per SKU'!E4538,"","Different")</f>
        <v/>
      </c>
      <c r="J4538" s="5">
        <f>VLOOKUP(C4538,'Warehouse Data'!A:G,7,FALSE)</f>
        <v>19.989999999999998</v>
      </c>
      <c r="K4538" s="5">
        <f t="shared" si="70"/>
        <v>179.91</v>
      </c>
      <c r="L4538" s="15">
        <f>PRODUCT(VLOOKUP(C4538,'Warehouse Data'!A:H,8,FALSE),D4538)</f>
        <v>180.02507450218718</v>
      </c>
    </row>
    <row r="4539" spans="1:12" x14ac:dyDescent="0.3">
      <c r="A4539" t="s">
        <v>9847</v>
      </c>
      <c r="B4539" t="s">
        <v>7252</v>
      </c>
      <c r="C4539" t="s">
        <v>4469</v>
      </c>
      <c r="D4539" s="3">
        <v>3</v>
      </c>
      <c r="E4539" s="3" t="s">
        <v>6653</v>
      </c>
      <c r="F4539" s="9">
        <v>45537.707978703627</v>
      </c>
      <c r="G4539" s="9">
        <v>45538.389300000003</v>
      </c>
      <c r="H4539" s="9">
        <v>45538.436450925852</v>
      </c>
      <c r="I4539" s="5" t="str">
        <f>IF(VLOOKUP(B4539, 'Customer Data'!B:C,2,FALSE)='Order Data per SKU'!E4539,"","Different")</f>
        <v/>
      </c>
      <c r="J4539" s="5">
        <f>VLOOKUP(C4539,'Warehouse Data'!A:G,7,FALSE)</f>
        <v>19.989999999999998</v>
      </c>
      <c r="K4539" s="5">
        <f t="shared" si="70"/>
        <v>59.97</v>
      </c>
      <c r="L4539" s="15">
        <f>PRODUCT(VLOOKUP(C4539,'Warehouse Data'!A:H,8,FALSE),D4539)</f>
        <v>1.5094094994398137</v>
      </c>
    </row>
    <row r="4540" spans="1:12" x14ac:dyDescent="0.3">
      <c r="A4540" t="s">
        <v>9847</v>
      </c>
      <c r="B4540" t="s">
        <v>7252</v>
      </c>
      <c r="C4540" t="s">
        <v>3851</v>
      </c>
      <c r="D4540" s="3">
        <v>7</v>
      </c>
      <c r="E4540" s="3" t="s">
        <v>6653</v>
      </c>
      <c r="F4540" s="9">
        <v>45537.707978703627</v>
      </c>
      <c r="G4540" s="9">
        <v>45537.735399999998</v>
      </c>
      <c r="H4540" s="9">
        <v>45538.436450925852</v>
      </c>
      <c r="I4540" s="5" t="str">
        <f>IF(VLOOKUP(B4540, 'Customer Data'!B:C,2,FALSE)='Order Data per SKU'!E4540,"","Different")</f>
        <v/>
      </c>
      <c r="J4540" s="5">
        <f>VLOOKUP(C4540,'Warehouse Data'!A:G,7,FALSE)</f>
        <v>18.989999999999998</v>
      </c>
      <c r="K4540" s="5">
        <f t="shared" si="70"/>
        <v>132.92999999999998</v>
      </c>
      <c r="L4540" s="15">
        <f>PRODUCT(VLOOKUP(C4540,'Warehouse Data'!A:H,8,FALSE),D4540)</f>
        <v>35.024708781493075</v>
      </c>
    </row>
    <row r="4541" spans="1:12" x14ac:dyDescent="0.3">
      <c r="A4541" t="s">
        <v>9848</v>
      </c>
      <c r="B4541" t="s">
        <v>7093</v>
      </c>
      <c r="C4541" t="s">
        <v>5510</v>
      </c>
      <c r="D4541" s="3">
        <v>4</v>
      </c>
      <c r="E4541" s="3" t="s">
        <v>6627</v>
      </c>
      <c r="F4541" s="9">
        <v>45538.062978703631</v>
      </c>
      <c r="G4541" s="9">
        <v>45538.598299999998</v>
      </c>
      <c r="H4541" s="9">
        <v>45538.606728703628</v>
      </c>
      <c r="I4541" s="5" t="str">
        <f>IF(VLOOKUP(B4541, 'Customer Data'!B:C,2,FALSE)='Order Data per SKU'!E4541,"","Different")</f>
        <v/>
      </c>
      <c r="J4541" s="5">
        <f>VLOOKUP(C4541,'Warehouse Data'!A:G,7,FALSE)</f>
        <v>24.99</v>
      </c>
      <c r="K4541" s="5">
        <f t="shared" si="70"/>
        <v>99.96</v>
      </c>
      <c r="L4541" s="15">
        <f>PRODUCT(VLOOKUP(C4541,'Warehouse Data'!A:H,8,FALSE),D4541)</f>
        <v>4.0049959405188815</v>
      </c>
    </row>
    <row r="4542" spans="1:12" x14ac:dyDescent="0.3">
      <c r="A4542" t="s">
        <v>9848</v>
      </c>
      <c r="B4542" t="s">
        <v>7093</v>
      </c>
      <c r="C4542" t="s">
        <v>3650</v>
      </c>
      <c r="D4542" s="3">
        <v>2</v>
      </c>
      <c r="E4542" s="3" t="s">
        <v>6627</v>
      </c>
      <c r="F4542" s="9">
        <v>45538.062978703631</v>
      </c>
      <c r="G4542" s="9">
        <v>45538.287900000003</v>
      </c>
      <c r="H4542" s="9">
        <v>45538.606728703628</v>
      </c>
      <c r="I4542" s="5" t="str">
        <f>IF(VLOOKUP(B4542, 'Customer Data'!B:C,2,FALSE)='Order Data per SKU'!E4542,"","Different")</f>
        <v/>
      </c>
      <c r="J4542" s="5">
        <f>VLOOKUP(C4542,'Warehouse Data'!A:G,7,FALSE)</f>
        <v>3.99</v>
      </c>
      <c r="K4542" s="5">
        <f t="shared" si="70"/>
        <v>7.98</v>
      </c>
      <c r="L4542" s="15">
        <f>PRODUCT(VLOOKUP(C4542,'Warehouse Data'!A:H,8,FALSE),D4542)</f>
        <v>56.008427192635772</v>
      </c>
    </row>
    <row r="4543" spans="1:12" x14ac:dyDescent="0.3">
      <c r="A4543" t="s">
        <v>9848</v>
      </c>
      <c r="B4543" t="s">
        <v>7093</v>
      </c>
      <c r="C4543" t="s">
        <v>5459</v>
      </c>
      <c r="D4543" s="3">
        <v>3</v>
      </c>
      <c r="E4543" s="3" t="s">
        <v>6627</v>
      </c>
      <c r="F4543" s="9">
        <v>45538.062978703631</v>
      </c>
      <c r="G4543" s="9">
        <v>45538.103300000002</v>
      </c>
      <c r="H4543" s="9">
        <v>45538.606728703628</v>
      </c>
      <c r="I4543" s="5" t="str">
        <f>IF(VLOOKUP(B4543, 'Customer Data'!B:C,2,FALSE)='Order Data per SKU'!E4543,"","Different")</f>
        <v/>
      </c>
      <c r="J4543" s="5">
        <f>VLOOKUP(C4543,'Warehouse Data'!A:G,7,FALSE)</f>
        <v>49.99</v>
      </c>
      <c r="K4543" s="5">
        <f t="shared" si="70"/>
        <v>149.97</v>
      </c>
      <c r="L4543" s="15">
        <f>PRODUCT(VLOOKUP(C4543,'Warehouse Data'!A:H,8,FALSE),D4543)</f>
        <v>135.0210827593645</v>
      </c>
    </row>
    <row r="4544" spans="1:12" x14ac:dyDescent="0.3">
      <c r="A4544" t="s">
        <v>9849</v>
      </c>
      <c r="B4544" t="s">
        <v>6951</v>
      </c>
      <c r="C4544" t="s">
        <v>4805</v>
      </c>
      <c r="D4544" s="3">
        <v>3</v>
      </c>
      <c r="E4544" s="3" t="s">
        <v>6638</v>
      </c>
      <c r="F4544" s="9">
        <v>45538.092978703629</v>
      </c>
      <c r="G4544" s="9">
        <v>45538.222699999998</v>
      </c>
      <c r="H4544" s="9">
        <v>45538.511034259187</v>
      </c>
      <c r="I4544" s="5" t="str">
        <f>IF(VLOOKUP(B4544, 'Customer Data'!B:C,2,FALSE)='Order Data per SKU'!E4544,"","Different")</f>
        <v>Different</v>
      </c>
      <c r="J4544" s="5">
        <f>VLOOKUP(C4544,'Warehouse Data'!A:G,7,FALSE)</f>
        <v>7.99</v>
      </c>
      <c r="K4544" s="5">
        <f t="shared" si="70"/>
        <v>23.97</v>
      </c>
      <c r="L4544" s="15">
        <f>PRODUCT(VLOOKUP(C4544,'Warehouse Data'!A:H,8,FALSE),D4544)</f>
        <v>9.0283987641438763</v>
      </c>
    </row>
    <row r="4545" spans="1:12" x14ac:dyDescent="0.3">
      <c r="A4545" t="s">
        <v>9850</v>
      </c>
      <c r="B4545" t="s">
        <v>6745</v>
      </c>
      <c r="C4545" t="s">
        <v>5345</v>
      </c>
      <c r="D4545" s="3">
        <v>4</v>
      </c>
      <c r="E4545" s="3" t="s">
        <v>6661</v>
      </c>
      <c r="F4545" s="9">
        <v>45538.181978703629</v>
      </c>
      <c r="G4545" s="9">
        <v>45538.229399999997</v>
      </c>
      <c r="H4545" s="9">
        <v>45538.777812036962</v>
      </c>
      <c r="I4545" s="5" t="str">
        <f>IF(VLOOKUP(B4545, 'Customer Data'!B:C,2,FALSE)='Order Data per SKU'!E4545,"","Different")</f>
        <v/>
      </c>
      <c r="J4545" s="5">
        <f>VLOOKUP(C4545,'Warehouse Data'!A:G,7,FALSE)</f>
        <v>49.99</v>
      </c>
      <c r="K4545" s="5">
        <f t="shared" si="70"/>
        <v>199.96</v>
      </c>
      <c r="L4545" s="15">
        <f>PRODUCT(VLOOKUP(C4545,'Warehouse Data'!A:H,8,FALSE),D4545)</f>
        <v>8.0387013534151279</v>
      </c>
    </row>
    <row r="4546" spans="1:12" x14ac:dyDescent="0.3">
      <c r="A4546" t="s">
        <v>9850</v>
      </c>
      <c r="B4546" t="s">
        <v>6745</v>
      </c>
      <c r="C4546" t="s">
        <v>4367</v>
      </c>
      <c r="D4546" s="3">
        <v>7</v>
      </c>
      <c r="E4546" s="3" t="s">
        <v>6661</v>
      </c>
      <c r="F4546" s="9">
        <v>45538.181978703629</v>
      </c>
      <c r="G4546" s="9">
        <v>45538.623299999999</v>
      </c>
      <c r="H4546" s="9">
        <v>45538.777812036962</v>
      </c>
      <c r="I4546" s="5" t="str">
        <f>IF(VLOOKUP(B4546, 'Customer Data'!B:C,2,FALSE)='Order Data per SKU'!E4546,"","Different")</f>
        <v/>
      </c>
      <c r="J4546" s="5">
        <f>VLOOKUP(C4546,'Warehouse Data'!A:G,7,FALSE)</f>
        <v>49.99</v>
      </c>
      <c r="K4546" s="5">
        <f t="shared" si="70"/>
        <v>349.93</v>
      </c>
      <c r="L4546" s="15">
        <f>PRODUCT(VLOOKUP(C4546,'Warehouse Data'!A:H,8,FALSE),D4546)</f>
        <v>4.2059169925718454</v>
      </c>
    </row>
    <row r="4547" spans="1:12" x14ac:dyDescent="0.3">
      <c r="A4547" t="s">
        <v>9851</v>
      </c>
      <c r="B4547" t="s">
        <v>7056</v>
      </c>
      <c r="C4547" t="s">
        <v>4112</v>
      </c>
      <c r="D4547" s="3">
        <v>9</v>
      </c>
      <c r="E4547" s="3" t="s">
        <v>6623</v>
      </c>
      <c r="F4547" s="9">
        <v>45538.446978703629</v>
      </c>
      <c r="G4547" s="9">
        <v>45538.894999999997</v>
      </c>
      <c r="H4547" s="9">
        <v>45538.987950925854</v>
      </c>
      <c r="I4547" s="5" t="str">
        <f>IF(VLOOKUP(B4547, 'Customer Data'!B:C,2,FALSE)='Order Data per SKU'!E4547,"","Different")</f>
        <v/>
      </c>
      <c r="J4547" s="5">
        <f>VLOOKUP(C4547,'Warehouse Data'!A:G,7,FALSE)</f>
        <v>34.99</v>
      </c>
      <c r="K4547" s="5">
        <f t="shared" si="70"/>
        <v>314.91000000000003</v>
      </c>
      <c r="L4547" s="15">
        <f>PRODUCT(VLOOKUP(C4547,'Warehouse Data'!A:H,8,FALSE),D4547)</f>
        <v>90.03653976751427</v>
      </c>
    </row>
    <row r="4548" spans="1:12" x14ac:dyDescent="0.3">
      <c r="A4548" t="s">
        <v>9852</v>
      </c>
      <c r="B4548" t="s">
        <v>7246</v>
      </c>
      <c r="C4548" t="s">
        <v>4732</v>
      </c>
      <c r="D4548" s="3">
        <v>3</v>
      </c>
      <c r="E4548" s="3" t="s">
        <v>6656</v>
      </c>
      <c r="F4548" s="9">
        <v>45538.655978703631</v>
      </c>
      <c r="G4548" s="9">
        <v>45539.069000000003</v>
      </c>
      <c r="H4548" s="9">
        <v>45539.403200925852</v>
      </c>
      <c r="I4548" s="5" t="str">
        <f>IF(VLOOKUP(B4548, 'Customer Data'!B:C,2,FALSE)='Order Data per SKU'!E4548,"","Different")</f>
        <v>Different</v>
      </c>
      <c r="J4548" s="5">
        <f>VLOOKUP(C4548,'Warehouse Data'!A:G,7,FALSE)</f>
        <v>9.99</v>
      </c>
      <c r="K4548" s="5">
        <f t="shared" ref="K4548:K4611" si="71">J4548*D4548</f>
        <v>29.97</v>
      </c>
      <c r="L4548" s="15">
        <f>PRODUCT(VLOOKUP(C4548,'Warehouse Data'!A:H,8,FALSE),D4548)</f>
        <v>0.60916649380583865</v>
      </c>
    </row>
    <row r="4549" spans="1:12" x14ac:dyDescent="0.3">
      <c r="A4549" t="s">
        <v>9852</v>
      </c>
      <c r="B4549" t="s">
        <v>7246</v>
      </c>
      <c r="C4549" t="s">
        <v>5801</v>
      </c>
      <c r="D4549" s="3">
        <v>4</v>
      </c>
      <c r="E4549" s="3" t="s">
        <v>6656</v>
      </c>
      <c r="F4549" s="9">
        <v>45538.655978703631</v>
      </c>
      <c r="G4549" s="9">
        <v>45539.342199999999</v>
      </c>
      <c r="H4549" s="9">
        <v>45539.403200925852</v>
      </c>
      <c r="I4549" s="5" t="str">
        <f>IF(VLOOKUP(B4549, 'Customer Data'!B:C,2,FALSE)='Order Data per SKU'!E4549,"","Different")</f>
        <v>Different</v>
      </c>
      <c r="J4549" s="5">
        <f>VLOOKUP(C4549,'Warehouse Data'!A:G,7,FALSE)</f>
        <v>199.99</v>
      </c>
      <c r="K4549" s="5">
        <f t="shared" si="71"/>
        <v>799.96</v>
      </c>
      <c r="L4549" s="15">
        <f>PRODUCT(VLOOKUP(C4549,'Warehouse Data'!A:H,8,FALSE),D4549)</f>
        <v>20.012029273578154</v>
      </c>
    </row>
    <row r="4550" spans="1:12" x14ac:dyDescent="0.3">
      <c r="A4550" t="s">
        <v>9853</v>
      </c>
      <c r="B4550" t="s">
        <v>6784</v>
      </c>
      <c r="C4550" t="s">
        <v>4344</v>
      </c>
      <c r="D4550" s="3">
        <v>1</v>
      </c>
      <c r="E4550" s="3" t="s">
        <v>6623</v>
      </c>
      <c r="F4550" s="9">
        <v>45538.674978703631</v>
      </c>
      <c r="G4550" s="9">
        <v>45538.749100000001</v>
      </c>
      <c r="H4550" s="9">
        <v>45539.076367592519</v>
      </c>
      <c r="I4550" s="5" t="str">
        <f>IF(VLOOKUP(B4550, 'Customer Data'!B:C,2,FALSE)='Order Data per SKU'!E4550,"","Different")</f>
        <v/>
      </c>
      <c r="J4550" s="5">
        <f>VLOOKUP(C4550,'Warehouse Data'!A:G,7,FALSE)</f>
        <v>7.99</v>
      </c>
      <c r="K4550" s="5">
        <f t="shared" si="71"/>
        <v>7.99</v>
      </c>
      <c r="L4550" s="15">
        <f>PRODUCT(VLOOKUP(C4550,'Warehouse Data'!A:H,8,FALSE),D4550)</f>
        <v>22.001270525611304</v>
      </c>
    </row>
    <row r="4551" spans="1:12" x14ac:dyDescent="0.3">
      <c r="A4551" t="s">
        <v>9854</v>
      </c>
      <c r="B4551" t="s">
        <v>7101</v>
      </c>
      <c r="C4551" t="s">
        <v>4164</v>
      </c>
      <c r="D4551" s="3">
        <v>1</v>
      </c>
      <c r="E4551" s="3" t="s">
        <v>6663</v>
      </c>
      <c r="F4551" s="9">
        <v>45538.70297870363</v>
      </c>
      <c r="G4551" s="9">
        <v>45538.788399999998</v>
      </c>
      <c r="H4551" s="9">
        <v>45539.002284259186</v>
      </c>
      <c r="I4551" s="5" t="str">
        <f>IF(VLOOKUP(B4551, 'Customer Data'!B:C,2,FALSE)='Order Data per SKU'!E4551,"","Different")</f>
        <v/>
      </c>
      <c r="J4551" s="5">
        <f>VLOOKUP(C4551,'Warehouse Data'!A:G,7,FALSE)</f>
        <v>54.99</v>
      </c>
      <c r="K4551" s="5">
        <f t="shared" si="71"/>
        <v>54.99</v>
      </c>
      <c r="L4551" s="15">
        <f>PRODUCT(VLOOKUP(C4551,'Warehouse Data'!A:H,8,FALSE),D4551)</f>
        <v>30.005985189591978</v>
      </c>
    </row>
    <row r="4552" spans="1:12" x14ac:dyDescent="0.3">
      <c r="A4552" t="s">
        <v>9854</v>
      </c>
      <c r="B4552" t="s">
        <v>7101</v>
      </c>
      <c r="C4552" t="s">
        <v>4856</v>
      </c>
      <c r="D4552" s="3">
        <v>2</v>
      </c>
      <c r="E4552" s="3" t="s">
        <v>6663</v>
      </c>
      <c r="F4552" s="9">
        <v>45538.70297870363</v>
      </c>
      <c r="G4552" s="9">
        <v>45538.731099999997</v>
      </c>
      <c r="H4552" s="9">
        <v>45539.002284259186</v>
      </c>
      <c r="I4552" s="5" t="str">
        <f>IF(VLOOKUP(B4552, 'Customer Data'!B:C,2,FALSE)='Order Data per SKU'!E4552,"","Different")</f>
        <v/>
      </c>
      <c r="J4552" s="5">
        <f>VLOOKUP(C4552,'Warehouse Data'!A:G,7,FALSE)</f>
        <v>11.99</v>
      </c>
      <c r="K4552" s="5">
        <f t="shared" si="71"/>
        <v>23.98</v>
      </c>
      <c r="L4552" s="15">
        <f>PRODUCT(VLOOKUP(C4552,'Warehouse Data'!A:H,8,FALSE),D4552)</f>
        <v>0.20796809468162702</v>
      </c>
    </row>
    <row r="4553" spans="1:12" x14ac:dyDescent="0.3">
      <c r="A4553" t="s">
        <v>9855</v>
      </c>
      <c r="B4553" t="s">
        <v>6893</v>
      </c>
      <c r="C4553" t="s">
        <v>3217</v>
      </c>
      <c r="D4553" s="3">
        <v>8</v>
      </c>
      <c r="E4553" s="3" t="s">
        <v>6619</v>
      </c>
      <c r="F4553" s="9">
        <v>45538.72197870363</v>
      </c>
      <c r="G4553" s="9">
        <v>45538.972800000003</v>
      </c>
      <c r="H4553" s="9">
        <v>45538.984478703627</v>
      </c>
      <c r="I4553" s="5" t="str">
        <f>IF(VLOOKUP(B4553, 'Customer Data'!B:C,2,FALSE)='Order Data per SKU'!E4553,"","Different")</f>
        <v/>
      </c>
      <c r="J4553" s="5">
        <f>VLOOKUP(C4553,'Warehouse Data'!A:G,7,FALSE)</f>
        <v>49.99</v>
      </c>
      <c r="K4553" s="5">
        <f t="shared" si="71"/>
        <v>399.92</v>
      </c>
      <c r="L4553" s="15">
        <f>PRODUCT(VLOOKUP(C4553,'Warehouse Data'!A:H,8,FALSE),D4553)</f>
        <v>16.008394747562182</v>
      </c>
    </row>
    <row r="4554" spans="1:12" x14ac:dyDescent="0.3">
      <c r="A4554" t="s">
        <v>9856</v>
      </c>
      <c r="B4554" t="s">
        <v>7049</v>
      </c>
      <c r="C4554" t="s">
        <v>3588</v>
      </c>
      <c r="D4554" s="3">
        <v>3</v>
      </c>
      <c r="E4554" s="3" t="s">
        <v>6638</v>
      </c>
      <c r="F4554" s="9">
        <v>45538.945978703632</v>
      </c>
      <c r="G4554" s="9">
        <v>45539.243399999999</v>
      </c>
      <c r="H4554" s="9">
        <v>45539.337645370302</v>
      </c>
      <c r="I4554" s="5" t="str">
        <f>IF(VLOOKUP(B4554, 'Customer Data'!B:C,2,FALSE)='Order Data per SKU'!E4554,"","Different")</f>
        <v/>
      </c>
      <c r="J4554" s="5">
        <f>VLOOKUP(C4554,'Warehouse Data'!A:G,7,FALSE)</f>
        <v>5.99</v>
      </c>
      <c r="K4554" s="5">
        <f t="shared" si="71"/>
        <v>17.97</v>
      </c>
      <c r="L4554" s="15">
        <f>PRODUCT(VLOOKUP(C4554,'Warehouse Data'!A:H,8,FALSE),D4554)</f>
        <v>1.5061845595852836</v>
      </c>
    </row>
    <row r="4555" spans="1:12" x14ac:dyDescent="0.3">
      <c r="A4555" t="s">
        <v>9857</v>
      </c>
      <c r="B4555" t="s">
        <v>7110</v>
      </c>
      <c r="C4555" t="s">
        <v>4725</v>
      </c>
      <c r="D4555" s="3">
        <v>2</v>
      </c>
      <c r="E4555" s="3" t="s">
        <v>6663</v>
      </c>
      <c r="F4555" s="9">
        <v>45539.160978703629</v>
      </c>
      <c r="G4555" s="9">
        <v>45539.172700000003</v>
      </c>
      <c r="H4555" s="9">
        <v>45539.182506481404</v>
      </c>
      <c r="I4555" s="5" t="str">
        <f>IF(VLOOKUP(B4555, 'Customer Data'!B:C,2,FALSE)='Order Data per SKU'!E4555,"","Different")</f>
        <v/>
      </c>
      <c r="J4555" s="5">
        <f>VLOOKUP(C4555,'Warehouse Data'!A:G,7,FALSE)</f>
        <v>11.99</v>
      </c>
      <c r="K4555" s="5">
        <f t="shared" si="71"/>
        <v>23.98</v>
      </c>
      <c r="L4555" s="15">
        <f>PRODUCT(VLOOKUP(C4555,'Warehouse Data'!A:H,8,FALSE),D4555)</f>
        <v>24.001580775800502</v>
      </c>
    </row>
    <row r="4556" spans="1:12" x14ac:dyDescent="0.3">
      <c r="A4556" t="s">
        <v>9858</v>
      </c>
      <c r="B4556" t="s">
        <v>7106</v>
      </c>
      <c r="C4556" t="s">
        <v>5750</v>
      </c>
      <c r="D4556" s="3">
        <v>7</v>
      </c>
      <c r="E4556" s="3" t="s">
        <v>6621</v>
      </c>
      <c r="F4556" s="9">
        <v>45539.295978703631</v>
      </c>
      <c r="G4556" s="9">
        <v>45539.332399999999</v>
      </c>
      <c r="H4556" s="9">
        <v>45539.523756481409</v>
      </c>
      <c r="I4556" s="5" t="str">
        <f>IF(VLOOKUP(B4556, 'Customer Data'!B:C,2,FALSE)='Order Data per SKU'!E4556,"","Different")</f>
        <v/>
      </c>
      <c r="J4556" s="5">
        <f>VLOOKUP(C4556,'Warehouse Data'!A:G,7,FALSE)</f>
        <v>79.989999999999995</v>
      </c>
      <c r="K4556" s="5">
        <f t="shared" si="71"/>
        <v>559.92999999999995</v>
      </c>
      <c r="L4556" s="15">
        <f>PRODUCT(VLOOKUP(C4556,'Warehouse Data'!A:H,8,FALSE),D4556)</f>
        <v>21.054071417367219</v>
      </c>
    </row>
    <row r="4557" spans="1:12" x14ac:dyDescent="0.3">
      <c r="A4557" t="s">
        <v>9858</v>
      </c>
      <c r="B4557" t="s">
        <v>7106</v>
      </c>
      <c r="C4557" t="s">
        <v>4620</v>
      </c>
      <c r="D4557" s="3">
        <v>3</v>
      </c>
      <c r="E4557" s="3" t="s">
        <v>6621</v>
      </c>
      <c r="F4557" s="9">
        <v>45539.295978703631</v>
      </c>
      <c r="G4557" s="9">
        <v>45539.471400000002</v>
      </c>
      <c r="H4557" s="9">
        <v>45539.523756481409</v>
      </c>
      <c r="I4557" s="5" t="str">
        <f>IF(VLOOKUP(B4557, 'Customer Data'!B:C,2,FALSE)='Order Data per SKU'!E4557,"","Different")</f>
        <v/>
      </c>
      <c r="J4557" s="5">
        <f>VLOOKUP(C4557,'Warehouse Data'!A:G,7,FALSE)</f>
        <v>9.99</v>
      </c>
      <c r="K4557" s="5">
        <f t="shared" si="71"/>
        <v>29.97</v>
      </c>
      <c r="L4557" s="15">
        <f>PRODUCT(VLOOKUP(C4557,'Warehouse Data'!A:H,8,FALSE),D4557)</f>
        <v>15.003735654879785</v>
      </c>
    </row>
    <row r="4558" spans="1:12" x14ac:dyDescent="0.3">
      <c r="A4558" t="s">
        <v>9858</v>
      </c>
      <c r="B4558" t="s">
        <v>7106</v>
      </c>
      <c r="C4558" t="s">
        <v>4722</v>
      </c>
      <c r="D4558" s="3">
        <v>1</v>
      </c>
      <c r="E4558" s="3" t="s">
        <v>6621</v>
      </c>
      <c r="F4558" s="9">
        <v>45539.295978703631</v>
      </c>
      <c r="G4558" s="9">
        <v>45539.372199999998</v>
      </c>
      <c r="H4558" s="9">
        <v>45539.523756481409</v>
      </c>
      <c r="I4558" s="5" t="str">
        <f>IF(VLOOKUP(B4558, 'Customer Data'!B:C,2,FALSE)='Order Data per SKU'!E4558,"","Different")</f>
        <v/>
      </c>
      <c r="J4558" s="5">
        <f>VLOOKUP(C4558,'Warehouse Data'!A:G,7,FALSE)</f>
        <v>12.99</v>
      </c>
      <c r="K4558" s="5">
        <f t="shared" si="71"/>
        <v>12.99</v>
      </c>
      <c r="L4558" s="15">
        <f>PRODUCT(VLOOKUP(C4558,'Warehouse Data'!A:H,8,FALSE),D4558)</f>
        <v>15.001261424359349</v>
      </c>
    </row>
    <row r="4559" spans="1:12" x14ac:dyDescent="0.3">
      <c r="A4559" t="s">
        <v>9859</v>
      </c>
      <c r="B4559" t="s">
        <v>7240</v>
      </c>
      <c r="C4559" t="s">
        <v>4748</v>
      </c>
      <c r="D4559" s="3">
        <v>3</v>
      </c>
      <c r="E4559" s="3" t="s">
        <v>6623</v>
      </c>
      <c r="F4559" s="9">
        <v>45539.73897870363</v>
      </c>
      <c r="G4559" s="9">
        <v>45539.906999999999</v>
      </c>
      <c r="H4559" s="9">
        <v>45540.399395370296</v>
      </c>
      <c r="I4559" s="5" t="str">
        <f>IF(VLOOKUP(B4559, 'Customer Data'!B:C,2,FALSE)='Order Data per SKU'!E4559,"","Different")</f>
        <v/>
      </c>
      <c r="J4559" s="5">
        <f>VLOOKUP(C4559,'Warehouse Data'!A:G,7,FALSE)</f>
        <v>12.99</v>
      </c>
      <c r="K4559" s="5">
        <f t="shared" si="71"/>
        <v>38.97</v>
      </c>
      <c r="L4559" s="15">
        <f>PRODUCT(VLOOKUP(C4559,'Warehouse Data'!A:H,8,FALSE),D4559)</f>
        <v>1.5277081659917382</v>
      </c>
    </row>
    <row r="4560" spans="1:12" x14ac:dyDescent="0.3">
      <c r="A4560" t="s">
        <v>9859</v>
      </c>
      <c r="B4560" t="s">
        <v>7240</v>
      </c>
      <c r="C4560" t="s">
        <v>3406</v>
      </c>
      <c r="D4560" s="3">
        <v>1</v>
      </c>
      <c r="E4560" s="3" t="s">
        <v>6623</v>
      </c>
      <c r="F4560" s="9">
        <v>45539.73897870363</v>
      </c>
      <c r="G4560" s="9">
        <v>45540.330900000001</v>
      </c>
      <c r="H4560" s="9">
        <v>45540.399395370296</v>
      </c>
      <c r="I4560" s="5" t="str">
        <f>IF(VLOOKUP(B4560, 'Customer Data'!B:C,2,FALSE)='Order Data per SKU'!E4560,"","Different")</f>
        <v/>
      </c>
      <c r="J4560" s="5">
        <f>VLOOKUP(C4560,'Warehouse Data'!A:G,7,FALSE)</f>
        <v>76.989999999999995</v>
      </c>
      <c r="K4560" s="5">
        <f t="shared" si="71"/>
        <v>76.989999999999995</v>
      </c>
      <c r="L4560" s="15">
        <f>PRODUCT(VLOOKUP(C4560,'Warehouse Data'!A:H,8,FALSE),D4560)</f>
        <v>24.005906061711247</v>
      </c>
    </row>
    <row r="4561" spans="1:12" x14ac:dyDescent="0.3">
      <c r="A4561" t="s">
        <v>9860</v>
      </c>
      <c r="B4561" t="s">
        <v>6914</v>
      </c>
      <c r="C4561" t="s">
        <v>3827</v>
      </c>
      <c r="D4561" s="3">
        <v>6</v>
      </c>
      <c r="E4561" s="3" t="s">
        <v>6640</v>
      </c>
      <c r="F4561" s="9">
        <v>45539.962978703632</v>
      </c>
      <c r="G4561" s="9">
        <v>45540.041499999999</v>
      </c>
      <c r="H4561" s="9">
        <v>45540.078256481407</v>
      </c>
      <c r="I4561" s="5" t="str">
        <f>IF(VLOOKUP(B4561, 'Customer Data'!B:C,2,FALSE)='Order Data per SKU'!E4561,"","Different")</f>
        <v/>
      </c>
      <c r="J4561" s="5">
        <f>VLOOKUP(C4561,'Warehouse Data'!A:G,7,FALSE)</f>
        <v>49.99</v>
      </c>
      <c r="K4561" s="5">
        <f t="shared" si="71"/>
        <v>299.94</v>
      </c>
      <c r="L4561" s="15">
        <f>PRODUCT(VLOOKUP(C4561,'Warehouse Data'!A:H,8,FALSE),D4561)</f>
        <v>1.2193211733276432</v>
      </c>
    </row>
    <row r="4562" spans="1:12" x14ac:dyDescent="0.3">
      <c r="A4562" t="s">
        <v>9860</v>
      </c>
      <c r="B4562" t="s">
        <v>6914</v>
      </c>
      <c r="C4562" t="s">
        <v>4353</v>
      </c>
      <c r="D4562" s="3">
        <v>6</v>
      </c>
      <c r="E4562" s="3" t="s">
        <v>6640</v>
      </c>
      <c r="F4562" s="9">
        <v>45539.962978703632</v>
      </c>
      <c r="G4562" s="9">
        <v>45540.039900000003</v>
      </c>
      <c r="H4562" s="9">
        <v>45540.078256481407</v>
      </c>
      <c r="I4562" s="5" t="str">
        <f>IF(VLOOKUP(B4562, 'Customer Data'!B:C,2,FALSE)='Order Data per SKU'!E4562,"","Different")</f>
        <v/>
      </c>
      <c r="J4562" s="5">
        <f>VLOOKUP(C4562,'Warehouse Data'!A:G,7,FALSE)</f>
        <v>29.99</v>
      </c>
      <c r="K4562" s="5">
        <f t="shared" si="71"/>
        <v>179.94</v>
      </c>
      <c r="L4562" s="15">
        <f>PRODUCT(VLOOKUP(C4562,'Warehouse Data'!A:H,8,FALSE),D4562)</f>
        <v>0.62494523819005443</v>
      </c>
    </row>
    <row r="4563" spans="1:12" x14ac:dyDescent="0.3">
      <c r="A4563" t="s">
        <v>9861</v>
      </c>
      <c r="B4563" t="s">
        <v>6735</v>
      </c>
      <c r="C4563" t="s">
        <v>5234</v>
      </c>
      <c r="D4563" s="3">
        <v>4</v>
      </c>
      <c r="E4563" s="3" t="s">
        <v>6633</v>
      </c>
      <c r="F4563" s="9">
        <v>45540.066978703631</v>
      </c>
      <c r="G4563" s="9">
        <v>45540.9617</v>
      </c>
      <c r="H4563" s="9">
        <v>45540.989200925855</v>
      </c>
      <c r="I4563" s="5" t="str">
        <f>IF(VLOOKUP(B4563, 'Customer Data'!B:C,2,FALSE)='Order Data per SKU'!E4563,"","Different")</f>
        <v/>
      </c>
      <c r="J4563" s="5">
        <f>VLOOKUP(C4563,'Warehouse Data'!A:G,7,FALSE)</f>
        <v>22.99</v>
      </c>
      <c r="K4563" s="5">
        <f t="shared" si="71"/>
        <v>91.96</v>
      </c>
      <c r="L4563" s="15">
        <f>PRODUCT(VLOOKUP(C4563,'Warehouse Data'!A:H,8,FALSE),D4563)</f>
        <v>28.015399816650895</v>
      </c>
    </row>
    <row r="4564" spans="1:12" x14ac:dyDescent="0.3">
      <c r="A4564" t="s">
        <v>9862</v>
      </c>
      <c r="B4564" t="s">
        <v>7126</v>
      </c>
      <c r="C4564" t="s">
        <v>5448</v>
      </c>
      <c r="D4564" s="3">
        <v>4</v>
      </c>
      <c r="E4564" s="3" t="s">
        <v>6646</v>
      </c>
      <c r="F4564" s="9">
        <v>45540.383978703634</v>
      </c>
      <c r="G4564" s="9">
        <v>45540.383999999998</v>
      </c>
      <c r="H4564" s="9">
        <v>45540.997173148076</v>
      </c>
      <c r="I4564" s="5" t="str">
        <f>IF(VLOOKUP(B4564, 'Customer Data'!B:C,2,FALSE)='Order Data per SKU'!E4564,"","Different")</f>
        <v/>
      </c>
      <c r="J4564" s="5">
        <f>VLOOKUP(C4564,'Warehouse Data'!A:G,7,FALSE)</f>
        <v>24.99</v>
      </c>
      <c r="K4564" s="5">
        <f t="shared" si="71"/>
        <v>99.96</v>
      </c>
      <c r="L4564" s="15">
        <f>PRODUCT(VLOOKUP(C4564,'Warehouse Data'!A:H,8,FALSE),D4564)</f>
        <v>18.014778937144111</v>
      </c>
    </row>
    <row r="4565" spans="1:12" x14ac:dyDescent="0.3">
      <c r="A4565" t="s">
        <v>9863</v>
      </c>
      <c r="B4565" t="s">
        <v>7136</v>
      </c>
      <c r="C4565" t="s">
        <v>5203</v>
      </c>
      <c r="D4565" s="3">
        <v>4</v>
      </c>
      <c r="E4565" s="3" t="s">
        <v>6627</v>
      </c>
      <c r="F4565" s="9">
        <v>45540.592978703637</v>
      </c>
      <c r="G4565" s="9">
        <v>45541.283799999997</v>
      </c>
      <c r="H4565" s="9">
        <v>45541.497145370304</v>
      </c>
      <c r="I4565" s="5" t="str">
        <f>IF(VLOOKUP(B4565, 'Customer Data'!B:C,2,FALSE)='Order Data per SKU'!E4565,"","Different")</f>
        <v>Different</v>
      </c>
      <c r="J4565" s="5">
        <f>VLOOKUP(C4565,'Warehouse Data'!A:G,7,FALSE)</f>
        <v>18.989999999999998</v>
      </c>
      <c r="K4565" s="5">
        <f t="shared" si="71"/>
        <v>75.959999999999994</v>
      </c>
      <c r="L4565" s="15">
        <f>PRODUCT(VLOOKUP(C4565,'Warehouse Data'!A:H,8,FALSE),D4565)</f>
        <v>16.029666505756943</v>
      </c>
    </row>
    <row r="4566" spans="1:12" x14ac:dyDescent="0.3">
      <c r="A4566" t="s">
        <v>9863</v>
      </c>
      <c r="B4566" t="s">
        <v>7136</v>
      </c>
      <c r="C4566" t="s">
        <v>5785</v>
      </c>
      <c r="D4566" s="3">
        <v>3</v>
      </c>
      <c r="E4566" s="3" t="s">
        <v>6627</v>
      </c>
      <c r="F4566" s="9">
        <v>45540.592978703637</v>
      </c>
      <c r="G4566" s="9">
        <v>45541.195299999999</v>
      </c>
      <c r="H4566" s="9">
        <v>45541.497145370304</v>
      </c>
      <c r="I4566" s="5" t="str">
        <f>IF(VLOOKUP(B4566, 'Customer Data'!B:C,2,FALSE)='Order Data per SKU'!E4566,"","Different")</f>
        <v>Different</v>
      </c>
      <c r="J4566" s="5">
        <f>VLOOKUP(C4566,'Warehouse Data'!A:G,7,FALSE)</f>
        <v>79.989999999999995</v>
      </c>
      <c r="K4566" s="5">
        <f t="shared" si="71"/>
        <v>239.96999999999997</v>
      </c>
      <c r="L4566" s="15">
        <f>PRODUCT(VLOOKUP(C4566,'Warehouse Data'!A:H,8,FALSE),D4566)</f>
        <v>165.00003236825989</v>
      </c>
    </row>
    <row r="4567" spans="1:12" x14ac:dyDescent="0.3">
      <c r="A4567" t="s">
        <v>9863</v>
      </c>
      <c r="B4567" t="s">
        <v>7136</v>
      </c>
      <c r="C4567" t="s">
        <v>4732</v>
      </c>
      <c r="D4567" s="3">
        <v>5</v>
      </c>
      <c r="E4567" s="3" t="s">
        <v>6627</v>
      </c>
      <c r="F4567" s="9">
        <v>45540.592978703637</v>
      </c>
      <c r="G4567" s="9">
        <v>45540.736900000004</v>
      </c>
      <c r="H4567" s="9">
        <v>45541.497145370304</v>
      </c>
      <c r="I4567" s="5" t="str">
        <f>IF(VLOOKUP(B4567, 'Customer Data'!B:C,2,FALSE)='Order Data per SKU'!E4567,"","Different")</f>
        <v>Different</v>
      </c>
      <c r="J4567" s="5">
        <f>VLOOKUP(C4567,'Warehouse Data'!A:G,7,FALSE)</f>
        <v>9.99</v>
      </c>
      <c r="K4567" s="5">
        <f t="shared" si="71"/>
        <v>49.95</v>
      </c>
      <c r="L4567" s="15">
        <f>PRODUCT(VLOOKUP(C4567,'Warehouse Data'!A:H,8,FALSE),D4567)</f>
        <v>1.0152774896763979</v>
      </c>
    </row>
    <row r="4568" spans="1:12" x14ac:dyDescent="0.3">
      <c r="A4568" t="s">
        <v>9864</v>
      </c>
      <c r="B4568" t="s">
        <v>7037</v>
      </c>
      <c r="C4568" t="s">
        <v>3158</v>
      </c>
      <c r="D4568" s="3">
        <v>3</v>
      </c>
      <c r="E4568" s="3" t="s">
        <v>6623</v>
      </c>
      <c r="F4568" s="9">
        <v>45540.654978703635</v>
      </c>
      <c r="G4568" s="9">
        <v>45540.674899999998</v>
      </c>
      <c r="H4568" s="9">
        <v>45541.303589814743</v>
      </c>
      <c r="I4568" s="5" t="str">
        <f>IF(VLOOKUP(B4568, 'Customer Data'!B:C,2,FALSE)='Order Data per SKU'!E4568,"","Different")</f>
        <v/>
      </c>
      <c r="J4568" s="5">
        <f>VLOOKUP(C4568,'Warehouse Data'!A:G,7,FALSE)</f>
        <v>49.99</v>
      </c>
      <c r="K4568" s="5">
        <f t="shared" si="71"/>
        <v>149.97</v>
      </c>
      <c r="L4568" s="15">
        <f>PRODUCT(VLOOKUP(C4568,'Warehouse Data'!A:H,8,FALSE),D4568)</f>
        <v>15.019693308030343</v>
      </c>
    </row>
    <row r="4569" spans="1:12" x14ac:dyDescent="0.3">
      <c r="A4569" t="s">
        <v>9864</v>
      </c>
      <c r="B4569" t="s">
        <v>7037</v>
      </c>
      <c r="C4569" t="s">
        <v>5619</v>
      </c>
      <c r="D4569" s="3">
        <v>9</v>
      </c>
      <c r="E4569" s="3" t="s">
        <v>6623</v>
      </c>
      <c r="F4569" s="9">
        <v>45540.654978703635</v>
      </c>
      <c r="G4569" s="9">
        <v>45540.7575</v>
      </c>
      <c r="H4569" s="9">
        <v>45541.303589814743</v>
      </c>
      <c r="I4569" s="5" t="str">
        <f>IF(VLOOKUP(B4569, 'Customer Data'!B:C,2,FALSE)='Order Data per SKU'!E4569,"","Different")</f>
        <v/>
      </c>
      <c r="J4569" s="5">
        <f>VLOOKUP(C4569,'Warehouse Data'!A:G,7,FALSE)</f>
        <v>49.99</v>
      </c>
      <c r="K4569" s="5">
        <f t="shared" si="71"/>
        <v>449.91</v>
      </c>
      <c r="L4569" s="15">
        <f>PRODUCT(VLOOKUP(C4569,'Warehouse Data'!A:H,8,FALSE),D4569)</f>
        <v>4.5852558511405039</v>
      </c>
    </row>
    <row r="4570" spans="1:12" x14ac:dyDescent="0.3">
      <c r="A4570" t="s">
        <v>9865</v>
      </c>
      <c r="B4570" t="s">
        <v>6767</v>
      </c>
      <c r="C4570" t="s">
        <v>4483</v>
      </c>
      <c r="D4570" s="3">
        <v>4</v>
      </c>
      <c r="E4570" s="3" t="s">
        <v>6627</v>
      </c>
      <c r="F4570" s="9">
        <v>45540.791978703637</v>
      </c>
      <c r="G4570" s="9">
        <v>45540.876600000003</v>
      </c>
      <c r="H4570" s="9">
        <v>45540.931562036967</v>
      </c>
      <c r="I4570" s="5" t="str">
        <f>IF(VLOOKUP(B4570, 'Customer Data'!B:C,2,FALSE)='Order Data per SKU'!E4570,"","Different")</f>
        <v/>
      </c>
      <c r="J4570" s="5">
        <f>VLOOKUP(C4570,'Warehouse Data'!A:G,7,FALSE)</f>
        <v>34.99</v>
      </c>
      <c r="K4570" s="5">
        <f t="shared" si="71"/>
        <v>139.96</v>
      </c>
      <c r="L4570" s="15">
        <f>PRODUCT(VLOOKUP(C4570,'Warehouse Data'!A:H,8,FALSE),D4570)</f>
        <v>4.822050219350233</v>
      </c>
    </row>
    <row r="4571" spans="1:12" x14ac:dyDescent="0.3">
      <c r="A4571" t="s">
        <v>9866</v>
      </c>
      <c r="B4571" t="s">
        <v>6852</v>
      </c>
      <c r="C4571" t="s">
        <v>3512</v>
      </c>
      <c r="D4571" s="3">
        <v>7</v>
      </c>
      <c r="E4571" s="3" t="s">
        <v>6625</v>
      </c>
      <c r="F4571" s="9">
        <v>45541.266978703636</v>
      </c>
      <c r="G4571" s="9">
        <v>45541.267899999999</v>
      </c>
      <c r="H4571" s="9">
        <v>45541.312812036966</v>
      </c>
      <c r="I4571" s="5" t="str">
        <f>IF(VLOOKUP(B4571, 'Customer Data'!B:C,2,FALSE)='Order Data per SKU'!E4571,"","Different")</f>
        <v/>
      </c>
      <c r="J4571" s="5">
        <f>VLOOKUP(C4571,'Warehouse Data'!A:G,7,FALSE)</f>
        <v>21.99</v>
      </c>
      <c r="K4571" s="5">
        <f t="shared" si="71"/>
        <v>153.92999999999998</v>
      </c>
      <c r="L4571" s="15">
        <f>PRODUCT(VLOOKUP(C4571,'Warehouse Data'!A:H,8,FALSE),D4571)</f>
        <v>10.557179886977165</v>
      </c>
    </row>
    <row r="4572" spans="1:12" x14ac:dyDescent="0.3">
      <c r="A4572" t="s">
        <v>9866</v>
      </c>
      <c r="B4572" t="s">
        <v>6852</v>
      </c>
      <c r="C4572" t="s">
        <v>3848</v>
      </c>
      <c r="D4572" s="3">
        <v>4</v>
      </c>
      <c r="E4572" s="3" t="s">
        <v>6625</v>
      </c>
      <c r="F4572" s="9">
        <v>45541.266978703636</v>
      </c>
      <c r="G4572" s="9">
        <v>45541.3001</v>
      </c>
      <c r="H4572" s="9">
        <v>45541.312812036966</v>
      </c>
      <c r="I4572" s="5" t="str">
        <f>IF(VLOOKUP(B4572, 'Customer Data'!B:C,2,FALSE)='Order Data per SKU'!E4572,"","Different")</f>
        <v/>
      </c>
      <c r="J4572" s="5">
        <f>VLOOKUP(C4572,'Warehouse Data'!A:G,7,FALSE)</f>
        <v>32.99</v>
      </c>
      <c r="K4572" s="5">
        <f t="shared" si="71"/>
        <v>131.96</v>
      </c>
      <c r="L4572" s="15">
        <f>PRODUCT(VLOOKUP(C4572,'Warehouse Data'!A:H,8,FALSE),D4572)</f>
        <v>80.02801311922093</v>
      </c>
    </row>
    <row r="4573" spans="1:12" x14ac:dyDescent="0.3">
      <c r="A4573" t="s">
        <v>9867</v>
      </c>
      <c r="B4573" t="s">
        <v>6981</v>
      </c>
      <c r="C4573" t="s">
        <v>3375</v>
      </c>
      <c r="D4573" s="3">
        <v>7</v>
      </c>
      <c r="E4573" s="3" t="s">
        <v>6664</v>
      </c>
      <c r="F4573" s="9">
        <v>45541.679978703636</v>
      </c>
      <c r="G4573" s="9">
        <v>45541.864099999999</v>
      </c>
      <c r="H4573" s="9">
        <v>45542.012617592525</v>
      </c>
      <c r="I4573" s="5" t="str">
        <f>IF(VLOOKUP(B4573, 'Customer Data'!B:C,2,FALSE)='Order Data per SKU'!E4573,"","Different")</f>
        <v>Different</v>
      </c>
      <c r="J4573" s="5">
        <f>VLOOKUP(C4573,'Warehouse Data'!A:G,7,FALSE)</f>
        <v>46.99</v>
      </c>
      <c r="K4573" s="5">
        <f t="shared" si="71"/>
        <v>328.93</v>
      </c>
      <c r="L4573" s="15">
        <f>PRODUCT(VLOOKUP(C4573,'Warehouse Data'!A:H,8,FALSE),D4573)</f>
        <v>4.2208355334248209</v>
      </c>
    </row>
    <row r="4574" spans="1:12" x14ac:dyDescent="0.3">
      <c r="A4574" t="s">
        <v>9868</v>
      </c>
      <c r="B4574" t="s">
        <v>7255</v>
      </c>
      <c r="C4574" t="s">
        <v>5213</v>
      </c>
      <c r="D4574" s="3">
        <v>5</v>
      </c>
      <c r="E4574" s="3" t="s">
        <v>6664</v>
      </c>
      <c r="F4574" s="9">
        <v>45541.933978703637</v>
      </c>
      <c r="G4574" s="9">
        <v>45542.556600000004</v>
      </c>
      <c r="H4574" s="9">
        <v>45542.597867592529</v>
      </c>
      <c r="I4574" s="5" t="str">
        <f>IF(VLOOKUP(B4574, 'Customer Data'!B:C,2,FALSE)='Order Data per SKU'!E4574,"","Different")</f>
        <v>Different</v>
      </c>
      <c r="J4574" s="5">
        <f>VLOOKUP(C4574,'Warehouse Data'!A:G,7,FALSE)</f>
        <v>32.99</v>
      </c>
      <c r="K4574" s="5">
        <f t="shared" si="71"/>
        <v>164.95000000000002</v>
      </c>
      <c r="L4574" s="15">
        <f>PRODUCT(VLOOKUP(C4574,'Warehouse Data'!A:H,8,FALSE),D4574)</f>
        <v>10.000690864770437</v>
      </c>
    </row>
    <row r="4575" spans="1:12" x14ac:dyDescent="0.3">
      <c r="A4575" t="s">
        <v>9869</v>
      </c>
      <c r="B4575" t="s">
        <v>6841</v>
      </c>
      <c r="C4575" t="s">
        <v>4448</v>
      </c>
      <c r="D4575" s="3">
        <v>8</v>
      </c>
      <c r="E4575" s="3" t="s">
        <v>6643</v>
      </c>
      <c r="F4575" s="9">
        <v>45542.109978703636</v>
      </c>
      <c r="G4575" s="9">
        <v>45542.131800000003</v>
      </c>
      <c r="H4575" s="9">
        <v>45542.89053425919</v>
      </c>
      <c r="I4575" s="5" t="str">
        <f>IF(VLOOKUP(B4575, 'Customer Data'!B:C,2,FALSE)='Order Data per SKU'!E4575,"","Different")</f>
        <v/>
      </c>
      <c r="J4575" s="5">
        <f>VLOOKUP(C4575,'Warehouse Data'!A:G,7,FALSE)</f>
        <v>69.989999999999995</v>
      </c>
      <c r="K4575" s="5">
        <f t="shared" si="71"/>
        <v>559.91999999999996</v>
      </c>
      <c r="L4575" s="15">
        <f>PRODUCT(VLOOKUP(C4575,'Warehouse Data'!A:H,8,FALSE),D4575)</f>
        <v>96.065156752354852</v>
      </c>
    </row>
    <row r="4576" spans="1:12" x14ac:dyDescent="0.3">
      <c r="A4576" t="s">
        <v>9869</v>
      </c>
      <c r="B4576" t="s">
        <v>6841</v>
      </c>
      <c r="C4576" t="s">
        <v>4878</v>
      </c>
      <c r="D4576" s="3">
        <v>4</v>
      </c>
      <c r="E4576" s="3" t="s">
        <v>6643</v>
      </c>
      <c r="F4576" s="9">
        <v>45542.109978703636</v>
      </c>
      <c r="G4576" s="9">
        <v>45542.484199999999</v>
      </c>
      <c r="H4576" s="9">
        <v>45542.89053425919</v>
      </c>
      <c r="I4576" s="5" t="str">
        <f>IF(VLOOKUP(B4576, 'Customer Data'!B:C,2,FALSE)='Order Data per SKU'!E4576,"","Different")</f>
        <v/>
      </c>
      <c r="J4576" s="5">
        <f>VLOOKUP(C4576,'Warehouse Data'!A:G,7,FALSE)</f>
        <v>10.99</v>
      </c>
      <c r="K4576" s="5">
        <f t="shared" si="71"/>
        <v>43.96</v>
      </c>
      <c r="L4576" s="15">
        <f>PRODUCT(VLOOKUP(C4576,'Warehouse Data'!A:H,8,FALSE),D4576)</f>
        <v>1.0364777661391342</v>
      </c>
    </row>
    <row r="4577" spans="1:12" x14ac:dyDescent="0.3">
      <c r="A4577" t="s">
        <v>9870</v>
      </c>
      <c r="B4577" t="s">
        <v>7250</v>
      </c>
      <c r="C4577" t="s">
        <v>5109</v>
      </c>
      <c r="D4577" s="3">
        <v>6</v>
      </c>
      <c r="E4577" s="3" t="s">
        <v>6656</v>
      </c>
      <c r="F4577" s="9">
        <v>45542.380978703637</v>
      </c>
      <c r="G4577" s="9">
        <v>45543.076300000001</v>
      </c>
      <c r="H4577" s="9">
        <v>45543.228895370303</v>
      </c>
      <c r="I4577" s="5" t="str">
        <f>IF(VLOOKUP(B4577, 'Customer Data'!B:C,2,FALSE)='Order Data per SKU'!E4577,"","Different")</f>
        <v/>
      </c>
      <c r="J4577" s="5">
        <f>VLOOKUP(C4577,'Warehouse Data'!A:G,7,FALSE)</f>
        <v>19.989999999999998</v>
      </c>
      <c r="K4577" s="5">
        <f t="shared" si="71"/>
        <v>119.94</v>
      </c>
      <c r="L4577" s="15">
        <f>PRODUCT(VLOOKUP(C4577,'Warehouse Data'!A:H,8,FALSE),D4577)</f>
        <v>30.050506109223637</v>
      </c>
    </row>
    <row r="4578" spans="1:12" x14ac:dyDescent="0.3">
      <c r="A4578" t="s">
        <v>9871</v>
      </c>
      <c r="B4578" t="s">
        <v>6855</v>
      </c>
      <c r="C4578" t="s">
        <v>3470</v>
      </c>
      <c r="D4578" s="3">
        <v>3</v>
      </c>
      <c r="E4578" s="3" t="s">
        <v>6623</v>
      </c>
      <c r="F4578" s="9">
        <v>45542.397978703637</v>
      </c>
      <c r="G4578" s="9">
        <v>45542.553</v>
      </c>
      <c r="H4578" s="9">
        <v>45542.563950925862</v>
      </c>
      <c r="I4578" s="5" t="str">
        <f>IF(VLOOKUP(B4578, 'Customer Data'!B:C,2,FALSE)='Order Data per SKU'!E4578,"","Different")</f>
        <v/>
      </c>
      <c r="J4578" s="5">
        <f>VLOOKUP(C4578,'Warehouse Data'!A:G,7,FALSE)</f>
        <v>43.99</v>
      </c>
      <c r="K4578" s="5">
        <f t="shared" si="71"/>
        <v>131.97</v>
      </c>
      <c r="L4578" s="15">
        <f>PRODUCT(VLOOKUP(C4578,'Warehouse Data'!A:H,8,FALSE),D4578)</f>
        <v>9.0283210683742574</v>
      </c>
    </row>
    <row r="4579" spans="1:12" x14ac:dyDescent="0.3">
      <c r="A4579" t="s">
        <v>9871</v>
      </c>
      <c r="B4579" t="s">
        <v>6855</v>
      </c>
      <c r="C4579" t="s">
        <v>5969</v>
      </c>
      <c r="D4579" s="3">
        <v>4</v>
      </c>
      <c r="E4579" s="3" t="s">
        <v>6623</v>
      </c>
      <c r="F4579" s="9">
        <v>45542.397978703637</v>
      </c>
      <c r="G4579" s="9">
        <v>45542.405599999998</v>
      </c>
      <c r="H4579" s="9">
        <v>45542.563950925862</v>
      </c>
      <c r="I4579" s="5" t="str">
        <f>IF(VLOOKUP(B4579, 'Customer Data'!B:C,2,FALSE)='Order Data per SKU'!E4579,"","Different")</f>
        <v/>
      </c>
      <c r="J4579" s="5">
        <f>VLOOKUP(C4579,'Warehouse Data'!A:G,7,FALSE)</f>
        <v>39.99</v>
      </c>
      <c r="K4579" s="5">
        <f t="shared" si="71"/>
        <v>159.96</v>
      </c>
      <c r="L4579" s="15">
        <f>PRODUCT(VLOOKUP(C4579,'Warehouse Data'!A:H,8,FALSE),D4579)</f>
        <v>12.020460949178926</v>
      </c>
    </row>
    <row r="4580" spans="1:12" x14ac:dyDescent="0.3">
      <c r="A4580" t="s">
        <v>9871</v>
      </c>
      <c r="B4580" t="s">
        <v>6855</v>
      </c>
      <c r="C4580" t="s">
        <v>3801</v>
      </c>
      <c r="D4580" s="3">
        <v>9</v>
      </c>
      <c r="E4580" s="3" t="s">
        <v>6623</v>
      </c>
      <c r="F4580" s="9">
        <v>45542.397978703637</v>
      </c>
      <c r="G4580" s="9">
        <v>45542.5095</v>
      </c>
      <c r="H4580" s="9">
        <v>45542.563950925862</v>
      </c>
      <c r="I4580" s="5" t="str">
        <f>IF(VLOOKUP(B4580, 'Customer Data'!B:C,2,FALSE)='Order Data per SKU'!E4580,"","Different")</f>
        <v/>
      </c>
      <c r="J4580" s="5">
        <f>VLOOKUP(C4580,'Warehouse Data'!A:G,7,FALSE)</f>
        <v>8.99</v>
      </c>
      <c r="K4580" s="5">
        <f t="shared" si="71"/>
        <v>80.91</v>
      </c>
      <c r="L4580" s="15">
        <f>PRODUCT(VLOOKUP(C4580,'Warehouse Data'!A:H,8,FALSE),D4580)</f>
        <v>27.084155641642383</v>
      </c>
    </row>
    <row r="4581" spans="1:12" x14ac:dyDescent="0.3">
      <c r="A4581" t="s">
        <v>9872</v>
      </c>
      <c r="B4581" t="s">
        <v>7092</v>
      </c>
      <c r="C4581" t="s">
        <v>5351</v>
      </c>
      <c r="D4581" s="3">
        <v>4</v>
      </c>
      <c r="E4581" s="3" t="s">
        <v>6627</v>
      </c>
      <c r="F4581" s="9">
        <v>45542.828978703634</v>
      </c>
      <c r="G4581" s="9">
        <v>45542.845399999998</v>
      </c>
      <c r="H4581" s="9">
        <v>45542.901200925859</v>
      </c>
      <c r="I4581" s="5" t="str">
        <f>IF(VLOOKUP(B4581, 'Customer Data'!B:C,2,FALSE)='Order Data per SKU'!E4581,"","Different")</f>
        <v/>
      </c>
      <c r="J4581" s="5">
        <f>VLOOKUP(C4581,'Warehouse Data'!A:G,7,FALSE)</f>
        <v>11.99</v>
      </c>
      <c r="K4581" s="5">
        <f t="shared" si="71"/>
        <v>47.96</v>
      </c>
      <c r="L4581" s="15">
        <f>PRODUCT(VLOOKUP(C4581,'Warehouse Data'!A:H,8,FALSE),D4581)</f>
        <v>96.003779741335919</v>
      </c>
    </row>
    <row r="4582" spans="1:12" x14ac:dyDescent="0.3">
      <c r="A4582" t="s">
        <v>9872</v>
      </c>
      <c r="B4582" t="s">
        <v>7092</v>
      </c>
      <c r="C4582" t="s">
        <v>5164</v>
      </c>
      <c r="D4582" s="3">
        <v>5</v>
      </c>
      <c r="E4582" s="3" t="s">
        <v>6627</v>
      </c>
      <c r="F4582" s="9">
        <v>45542.828978703634</v>
      </c>
      <c r="G4582" s="9">
        <v>45542.843699999998</v>
      </c>
      <c r="H4582" s="9">
        <v>45542.901200925859</v>
      </c>
      <c r="I4582" s="5" t="str">
        <f>IF(VLOOKUP(B4582, 'Customer Data'!B:C,2,FALSE)='Order Data per SKU'!E4582,"","Different")</f>
        <v/>
      </c>
      <c r="J4582" s="5">
        <f>VLOOKUP(C4582,'Warehouse Data'!A:G,7,FALSE)</f>
        <v>27.99</v>
      </c>
      <c r="K4582" s="5">
        <f t="shared" si="71"/>
        <v>139.94999999999999</v>
      </c>
      <c r="L4582" s="15">
        <f>PRODUCT(VLOOKUP(C4582,'Warehouse Data'!A:H,8,FALSE),D4582)</f>
        <v>10.020794329843399</v>
      </c>
    </row>
    <row r="4583" spans="1:12" x14ac:dyDescent="0.3">
      <c r="A4583" t="s">
        <v>9873</v>
      </c>
      <c r="B4583" t="s">
        <v>7249</v>
      </c>
      <c r="C4583" t="s">
        <v>3353</v>
      </c>
      <c r="D4583" s="3">
        <v>5</v>
      </c>
      <c r="E4583" s="3" t="s">
        <v>6663</v>
      </c>
      <c r="F4583" s="9">
        <v>45542.886978703631</v>
      </c>
      <c r="G4583" s="9">
        <v>45543.061300000001</v>
      </c>
      <c r="H4583" s="9">
        <v>45543.45295092585</v>
      </c>
      <c r="I4583" s="5" t="str">
        <f>IF(VLOOKUP(B4583, 'Customer Data'!B:C,2,FALSE)='Order Data per SKU'!E4583,"","Different")</f>
        <v/>
      </c>
      <c r="J4583" s="5">
        <f>VLOOKUP(C4583,'Warehouse Data'!A:G,7,FALSE)</f>
        <v>79.989999999999995</v>
      </c>
      <c r="K4583" s="5">
        <f t="shared" si="71"/>
        <v>399.95</v>
      </c>
      <c r="L4583" s="15">
        <f>PRODUCT(VLOOKUP(C4583,'Warehouse Data'!A:H,8,FALSE),D4583)</f>
        <v>15.015175500712807</v>
      </c>
    </row>
    <row r="4584" spans="1:12" x14ac:dyDescent="0.3">
      <c r="A4584" t="s">
        <v>9873</v>
      </c>
      <c r="B4584" t="s">
        <v>7249</v>
      </c>
      <c r="C4584" t="s">
        <v>3893</v>
      </c>
      <c r="D4584" s="3">
        <v>3</v>
      </c>
      <c r="E4584" s="3" t="s">
        <v>6663</v>
      </c>
      <c r="F4584" s="9">
        <v>45542.886978703631</v>
      </c>
      <c r="G4584" s="9">
        <v>45543.079700000002</v>
      </c>
      <c r="H4584" s="9">
        <v>45543.45295092585</v>
      </c>
      <c r="I4584" s="5" t="str">
        <f>IF(VLOOKUP(B4584, 'Customer Data'!B:C,2,FALSE)='Order Data per SKU'!E4584,"","Different")</f>
        <v/>
      </c>
      <c r="J4584" s="5">
        <f>VLOOKUP(C4584,'Warehouse Data'!A:G,7,FALSE)</f>
        <v>19.989999999999998</v>
      </c>
      <c r="K4584" s="5">
        <f t="shared" si="71"/>
        <v>59.97</v>
      </c>
      <c r="L4584" s="15">
        <f>PRODUCT(VLOOKUP(C4584,'Warehouse Data'!A:H,8,FALSE),D4584)</f>
        <v>1.2201828449095213</v>
      </c>
    </row>
    <row r="4585" spans="1:12" x14ac:dyDescent="0.3">
      <c r="A4585" t="s">
        <v>9874</v>
      </c>
      <c r="B4585" t="s">
        <v>6843</v>
      </c>
      <c r="C4585" t="s">
        <v>3516</v>
      </c>
      <c r="D4585" s="3">
        <v>2</v>
      </c>
      <c r="E4585" s="3" t="s">
        <v>6624</v>
      </c>
      <c r="F4585" s="9">
        <v>45542.998978703632</v>
      </c>
      <c r="G4585" s="9">
        <v>45543.696600000003</v>
      </c>
      <c r="H4585" s="9">
        <v>45543.717728703632</v>
      </c>
      <c r="I4585" s="5" t="str">
        <f>IF(VLOOKUP(B4585, 'Customer Data'!B:C,2,FALSE)='Order Data per SKU'!E4585,"","Different")</f>
        <v/>
      </c>
      <c r="J4585" s="5">
        <f>VLOOKUP(C4585,'Warehouse Data'!A:G,7,FALSE)</f>
        <v>11.99</v>
      </c>
      <c r="K4585" s="5">
        <f t="shared" si="71"/>
        <v>23.98</v>
      </c>
      <c r="L4585" s="15">
        <f>PRODUCT(VLOOKUP(C4585,'Warehouse Data'!A:H,8,FALSE),D4585)</f>
        <v>1.0041235547296028</v>
      </c>
    </row>
    <row r="4586" spans="1:12" x14ac:dyDescent="0.3">
      <c r="A4586" t="s">
        <v>9875</v>
      </c>
      <c r="B4586" t="s">
        <v>7088</v>
      </c>
      <c r="C4586" t="s">
        <v>5639</v>
      </c>
      <c r="D4586" s="3">
        <v>4</v>
      </c>
      <c r="E4586" s="3" t="s">
        <v>6654</v>
      </c>
      <c r="F4586" s="9">
        <v>45543.16697870363</v>
      </c>
      <c r="G4586" s="9">
        <v>45543.545100000003</v>
      </c>
      <c r="H4586" s="9">
        <v>45543.599617592517</v>
      </c>
      <c r="I4586" s="5" t="str">
        <f>IF(VLOOKUP(B4586, 'Customer Data'!B:C,2,FALSE)='Order Data per SKU'!E4586,"","Different")</f>
        <v/>
      </c>
      <c r="J4586" s="5">
        <f>VLOOKUP(C4586,'Warehouse Data'!A:G,7,FALSE)</f>
        <v>34.99</v>
      </c>
      <c r="K4586" s="5">
        <f t="shared" si="71"/>
        <v>139.96</v>
      </c>
      <c r="L4586" s="15">
        <f>PRODUCT(VLOOKUP(C4586,'Warehouse Data'!A:H,8,FALSE),D4586)</f>
        <v>48.019915679830547</v>
      </c>
    </row>
    <row r="4587" spans="1:12" x14ac:dyDescent="0.3">
      <c r="A4587" t="s">
        <v>9875</v>
      </c>
      <c r="B4587" t="s">
        <v>7088</v>
      </c>
      <c r="C4587" t="s">
        <v>5743</v>
      </c>
      <c r="D4587" s="3">
        <v>4</v>
      </c>
      <c r="E4587" s="3" t="s">
        <v>6654</v>
      </c>
      <c r="F4587" s="9">
        <v>45543.16697870363</v>
      </c>
      <c r="G4587" s="9">
        <v>45543.406600000002</v>
      </c>
      <c r="H4587" s="9">
        <v>45543.599617592517</v>
      </c>
      <c r="I4587" s="5" t="str">
        <f>IF(VLOOKUP(B4587, 'Customer Data'!B:C,2,FALSE)='Order Data per SKU'!E4587,"","Different")</f>
        <v/>
      </c>
      <c r="J4587" s="5">
        <f>VLOOKUP(C4587,'Warehouse Data'!A:G,7,FALSE)</f>
        <v>169.99</v>
      </c>
      <c r="K4587" s="5">
        <f t="shared" si="71"/>
        <v>679.96</v>
      </c>
      <c r="L4587" s="15">
        <f>PRODUCT(VLOOKUP(C4587,'Warehouse Data'!A:H,8,FALSE),D4587)</f>
        <v>0.80783407362906179</v>
      </c>
    </row>
    <row r="4588" spans="1:12" x14ac:dyDescent="0.3">
      <c r="A4588" t="s">
        <v>9876</v>
      </c>
      <c r="B4588" t="s">
        <v>7103</v>
      </c>
      <c r="C4588" t="s">
        <v>4379</v>
      </c>
      <c r="D4588" s="3">
        <v>3</v>
      </c>
      <c r="E4588" s="3" t="s">
        <v>6631</v>
      </c>
      <c r="F4588" s="9">
        <v>45543.536978703632</v>
      </c>
      <c r="G4588" s="9">
        <v>45543.947500000002</v>
      </c>
      <c r="H4588" s="9">
        <v>45544.061978703634</v>
      </c>
      <c r="I4588" s="5" t="str">
        <f>IF(VLOOKUP(B4588, 'Customer Data'!B:C,2,FALSE)='Order Data per SKU'!E4588,"","Different")</f>
        <v/>
      </c>
      <c r="J4588" s="5">
        <f>VLOOKUP(C4588,'Warehouse Data'!A:G,7,FALSE)</f>
        <v>59.99</v>
      </c>
      <c r="K4588" s="5">
        <f t="shared" si="71"/>
        <v>179.97</v>
      </c>
      <c r="L4588" s="15">
        <f>PRODUCT(VLOOKUP(C4588,'Warehouse Data'!A:H,8,FALSE),D4588)</f>
        <v>3.0050078963142122</v>
      </c>
    </row>
    <row r="4589" spans="1:12" x14ac:dyDescent="0.3">
      <c r="A4589" t="s">
        <v>9877</v>
      </c>
      <c r="B4589" t="s">
        <v>7128</v>
      </c>
      <c r="C4589" t="s">
        <v>4646</v>
      </c>
      <c r="D4589" s="3">
        <v>7</v>
      </c>
      <c r="E4589" s="3" t="s">
        <v>6640</v>
      </c>
      <c r="F4589" s="9">
        <v>45543.572978703633</v>
      </c>
      <c r="G4589" s="9">
        <v>45544.0599</v>
      </c>
      <c r="H4589" s="9">
        <v>45544.274367592523</v>
      </c>
      <c r="I4589" s="5" t="str">
        <f>IF(VLOOKUP(B4589, 'Customer Data'!B:C,2,FALSE)='Order Data per SKU'!E4589,"","Different")</f>
        <v/>
      </c>
      <c r="J4589" s="5">
        <f>VLOOKUP(C4589,'Warehouse Data'!A:G,7,FALSE)</f>
        <v>15.99</v>
      </c>
      <c r="K4589" s="5">
        <f t="shared" si="71"/>
        <v>111.93</v>
      </c>
      <c r="L4589" s="15">
        <f>PRODUCT(VLOOKUP(C4589,'Warehouse Data'!A:H,8,FALSE),D4589)</f>
        <v>2.8437042927519687</v>
      </c>
    </row>
    <row r="4590" spans="1:12" x14ac:dyDescent="0.3">
      <c r="A4590" t="s">
        <v>9877</v>
      </c>
      <c r="B4590" t="s">
        <v>7128</v>
      </c>
      <c r="C4590" t="s">
        <v>5184</v>
      </c>
      <c r="D4590" s="3">
        <v>6</v>
      </c>
      <c r="E4590" s="3" t="s">
        <v>6640</v>
      </c>
      <c r="F4590" s="9">
        <v>45543.572978703633</v>
      </c>
      <c r="G4590" s="9">
        <v>45543.894099999998</v>
      </c>
      <c r="H4590" s="9">
        <v>45544.274367592523</v>
      </c>
      <c r="I4590" s="5" t="str">
        <f>IF(VLOOKUP(B4590, 'Customer Data'!B:C,2,FALSE)='Order Data per SKU'!E4590,"","Different")</f>
        <v/>
      </c>
      <c r="J4590" s="5">
        <f>VLOOKUP(C4590,'Warehouse Data'!A:G,7,FALSE)</f>
        <v>13.99</v>
      </c>
      <c r="K4590" s="5">
        <f t="shared" si="71"/>
        <v>83.94</v>
      </c>
      <c r="L4590" s="15">
        <f>PRODUCT(VLOOKUP(C4590,'Warehouse Data'!A:H,8,FALSE),D4590)</f>
        <v>3.0449957492981938</v>
      </c>
    </row>
    <row r="4591" spans="1:12" x14ac:dyDescent="0.3">
      <c r="A4591" t="s">
        <v>9877</v>
      </c>
      <c r="B4591" t="s">
        <v>7128</v>
      </c>
      <c r="C4591" t="s">
        <v>3908</v>
      </c>
      <c r="D4591" s="3">
        <v>2</v>
      </c>
      <c r="E4591" s="3" t="s">
        <v>6640</v>
      </c>
      <c r="F4591" s="9">
        <v>45543.572978703633</v>
      </c>
      <c r="G4591" s="9">
        <v>45543.616099999999</v>
      </c>
      <c r="H4591" s="9">
        <v>45544.274367592523</v>
      </c>
      <c r="I4591" s="5" t="str">
        <f>IF(VLOOKUP(B4591, 'Customer Data'!B:C,2,FALSE)='Order Data per SKU'!E4591,"","Different")</f>
        <v/>
      </c>
      <c r="J4591" s="5">
        <f>VLOOKUP(C4591,'Warehouse Data'!A:G,7,FALSE)</f>
        <v>69.989999999999995</v>
      </c>
      <c r="K4591" s="5">
        <f t="shared" si="71"/>
        <v>139.97999999999999</v>
      </c>
      <c r="L4591" s="15">
        <f>PRODUCT(VLOOKUP(C4591,'Warehouse Data'!A:H,8,FALSE),D4591)</f>
        <v>0.81902465046769513</v>
      </c>
    </row>
    <row r="4592" spans="1:12" x14ac:dyDescent="0.3">
      <c r="A4592" t="s">
        <v>9878</v>
      </c>
      <c r="B4592" t="s">
        <v>7021</v>
      </c>
      <c r="C4592" t="s">
        <v>5572</v>
      </c>
      <c r="D4592" s="3">
        <v>9</v>
      </c>
      <c r="E4592" s="3" t="s">
        <v>6631</v>
      </c>
      <c r="F4592" s="9">
        <v>45543.88097870363</v>
      </c>
      <c r="G4592" s="9">
        <v>45544.475899999998</v>
      </c>
      <c r="H4592" s="9">
        <v>45544.567089814744</v>
      </c>
      <c r="I4592" s="5" t="str">
        <f>IF(VLOOKUP(B4592, 'Customer Data'!B:C,2,FALSE)='Order Data per SKU'!E4592,"","Different")</f>
        <v>Different</v>
      </c>
      <c r="J4592" s="5">
        <f>VLOOKUP(C4592,'Warehouse Data'!A:G,7,FALSE)</f>
        <v>79.989999999999995</v>
      </c>
      <c r="K4592" s="5">
        <f t="shared" si="71"/>
        <v>719.91</v>
      </c>
      <c r="L4592" s="15">
        <f>PRODUCT(VLOOKUP(C4592,'Warehouse Data'!A:H,8,FALSE),D4592)</f>
        <v>45.052747015583364</v>
      </c>
    </row>
    <row r="4593" spans="1:12" x14ac:dyDescent="0.3">
      <c r="A4593" t="s">
        <v>9878</v>
      </c>
      <c r="B4593" t="s">
        <v>7021</v>
      </c>
      <c r="C4593" t="s">
        <v>3110</v>
      </c>
      <c r="D4593" s="3">
        <v>6</v>
      </c>
      <c r="E4593" s="3" t="s">
        <v>6631</v>
      </c>
      <c r="F4593" s="9">
        <v>45543.88097870363</v>
      </c>
      <c r="G4593" s="9">
        <v>45544.485500000003</v>
      </c>
      <c r="H4593" s="9">
        <v>45544.567089814744</v>
      </c>
      <c r="I4593" s="5" t="str">
        <f>IF(VLOOKUP(B4593, 'Customer Data'!B:C,2,FALSE)='Order Data per SKU'!E4593,"","Different")</f>
        <v>Different</v>
      </c>
      <c r="J4593" s="5">
        <f>VLOOKUP(C4593,'Warehouse Data'!A:G,7,FALSE)</f>
        <v>29.99</v>
      </c>
      <c r="K4593" s="5">
        <f t="shared" si="71"/>
        <v>179.94</v>
      </c>
      <c r="L4593" s="15">
        <f>PRODUCT(VLOOKUP(C4593,'Warehouse Data'!A:H,8,FALSE),D4593)</f>
        <v>3.0244118016851504</v>
      </c>
    </row>
    <row r="4594" spans="1:12" x14ac:dyDescent="0.3">
      <c r="A4594" t="s">
        <v>9879</v>
      </c>
      <c r="B4594" t="s">
        <v>7121</v>
      </c>
      <c r="C4594" t="s">
        <v>5474</v>
      </c>
      <c r="D4594" s="3">
        <v>9</v>
      </c>
      <c r="E4594" s="3" t="s">
        <v>6656</v>
      </c>
      <c r="F4594" s="9">
        <v>45544.322978703633</v>
      </c>
      <c r="G4594" s="9">
        <v>45544.924800000001</v>
      </c>
      <c r="H4594" s="9">
        <v>45545.259784259186</v>
      </c>
      <c r="I4594" s="5" t="str">
        <f>IF(VLOOKUP(B4594, 'Customer Data'!B:C,2,FALSE)='Order Data per SKU'!E4594,"","Different")</f>
        <v/>
      </c>
      <c r="J4594" s="5">
        <f>VLOOKUP(C4594,'Warehouse Data'!A:G,7,FALSE)</f>
        <v>19.989999999999998</v>
      </c>
      <c r="K4594" s="5">
        <f t="shared" si="71"/>
        <v>179.91</v>
      </c>
      <c r="L4594" s="15">
        <f>PRODUCT(VLOOKUP(C4594,'Warehouse Data'!A:H,8,FALSE),D4594)</f>
        <v>45.071967868098717</v>
      </c>
    </row>
    <row r="4595" spans="1:12" x14ac:dyDescent="0.3">
      <c r="A4595" t="s">
        <v>9879</v>
      </c>
      <c r="B4595" t="s">
        <v>7121</v>
      </c>
      <c r="C4595" t="s">
        <v>5150</v>
      </c>
      <c r="D4595" s="3">
        <v>4</v>
      </c>
      <c r="E4595" s="3" t="s">
        <v>6656</v>
      </c>
      <c r="F4595" s="9">
        <v>45544.322978703633</v>
      </c>
      <c r="G4595" s="9">
        <v>45544.431900000003</v>
      </c>
      <c r="H4595" s="9">
        <v>45545.259784259186</v>
      </c>
      <c r="I4595" s="5" t="str">
        <f>IF(VLOOKUP(B4595, 'Customer Data'!B:C,2,FALSE)='Order Data per SKU'!E4595,"","Different")</f>
        <v/>
      </c>
      <c r="J4595" s="5">
        <f>VLOOKUP(C4595,'Warehouse Data'!A:G,7,FALSE)</f>
        <v>33.99</v>
      </c>
      <c r="K4595" s="5">
        <f t="shared" si="71"/>
        <v>135.96</v>
      </c>
      <c r="L4595" s="15">
        <f>PRODUCT(VLOOKUP(C4595,'Warehouse Data'!A:H,8,FALSE),D4595)</f>
        <v>2.0036107429723184</v>
      </c>
    </row>
    <row r="4596" spans="1:12" x14ac:dyDescent="0.3">
      <c r="A4596" t="s">
        <v>9879</v>
      </c>
      <c r="B4596" t="s">
        <v>7121</v>
      </c>
      <c r="C4596" t="s">
        <v>5884</v>
      </c>
      <c r="D4596" s="3">
        <v>6</v>
      </c>
      <c r="E4596" s="3" t="s">
        <v>6656</v>
      </c>
      <c r="F4596" s="9">
        <v>45544.322978703633</v>
      </c>
      <c r="G4596" s="9">
        <v>45544.4833</v>
      </c>
      <c r="H4596" s="9">
        <v>45545.259784259186</v>
      </c>
      <c r="I4596" s="5" t="str">
        <f>IF(VLOOKUP(B4596, 'Customer Data'!B:C,2,FALSE)='Order Data per SKU'!E4596,"","Different")</f>
        <v/>
      </c>
      <c r="J4596" s="5">
        <f>VLOOKUP(C4596,'Warehouse Data'!A:G,7,FALSE)</f>
        <v>59.99</v>
      </c>
      <c r="K4596" s="5">
        <f t="shared" si="71"/>
        <v>359.94</v>
      </c>
      <c r="L4596" s="15">
        <f>PRODUCT(VLOOKUP(C4596,'Warehouse Data'!A:H,8,FALSE),D4596)</f>
        <v>3.0032751912446289</v>
      </c>
    </row>
    <row r="4597" spans="1:12" x14ac:dyDescent="0.3">
      <c r="A4597" t="s">
        <v>9880</v>
      </c>
      <c r="B4597" t="s">
        <v>7043</v>
      </c>
      <c r="C4597" t="s">
        <v>5319</v>
      </c>
      <c r="D4597" s="3">
        <v>5</v>
      </c>
      <c r="E4597" s="3" t="s">
        <v>6623</v>
      </c>
      <c r="F4597" s="9">
        <v>45544.481978703632</v>
      </c>
      <c r="G4597" s="9">
        <v>45544.5193</v>
      </c>
      <c r="H4597" s="9">
        <v>45545.077812036965</v>
      </c>
      <c r="I4597" s="5" t="str">
        <f>IF(VLOOKUP(B4597, 'Customer Data'!B:C,2,FALSE)='Order Data per SKU'!E4597,"","Different")</f>
        <v/>
      </c>
      <c r="J4597" s="5">
        <f>VLOOKUP(C4597,'Warehouse Data'!A:G,7,FALSE)</f>
        <v>28.99</v>
      </c>
      <c r="K4597" s="5">
        <f t="shared" si="71"/>
        <v>144.94999999999999</v>
      </c>
      <c r="L4597" s="15">
        <f>PRODUCT(VLOOKUP(C4597,'Warehouse Data'!A:H,8,FALSE),D4597)</f>
        <v>85.009603142473878</v>
      </c>
    </row>
    <row r="4598" spans="1:12" x14ac:dyDescent="0.3">
      <c r="A4598" t="s">
        <v>9881</v>
      </c>
      <c r="B4598" t="s">
        <v>7154</v>
      </c>
      <c r="C4598" t="s">
        <v>5791</v>
      </c>
      <c r="D4598" s="3">
        <v>2</v>
      </c>
      <c r="E4598" s="3" t="s">
        <v>6631</v>
      </c>
      <c r="F4598" s="9">
        <v>45544.639978703635</v>
      </c>
      <c r="G4598" s="9">
        <v>45544.738400000002</v>
      </c>
      <c r="H4598" s="9">
        <v>45544.755950925857</v>
      </c>
      <c r="I4598" s="5" t="str">
        <f>IF(VLOOKUP(B4598, 'Customer Data'!B:C,2,FALSE)='Order Data per SKU'!E4598,"","Different")</f>
        <v>Different</v>
      </c>
      <c r="J4598" s="5">
        <f>VLOOKUP(C4598,'Warehouse Data'!A:G,7,FALSE)</f>
        <v>249.99</v>
      </c>
      <c r="K4598" s="5">
        <f t="shared" si="71"/>
        <v>499.98</v>
      </c>
      <c r="L4598" s="15">
        <f>PRODUCT(VLOOKUP(C4598,'Warehouse Data'!A:H,8,FALSE),D4598)</f>
        <v>1.0166713875253284</v>
      </c>
    </row>
    <row r="4599" spans="1:12" x14ac:dyDescent="0.3">
      <c r="A4599" t="s">
        <v>9881</v>
      </c>
      <c r="B4599" t="s">
        <v>7154</v>
      </c>
      <c r="C4599" t="s">
        <v>4571</v>
      </c>
      <c r="D4599" s="3">
        <v>5</v>
      </c>
      <c r="E4599" s="3" t="s">
        <v>6631</v>
      </c>
      <c r="F4599" s="9">
        <v>45544.639978703635</v>
      </c>
      <c r="G4599" s="9">
        <v>45544.684099999999</v>
      </c>
      <c r="H4599" s="9">
        <v>45544.755950925857</v>
      </c>
      <c r="I4599" s="5" t="str">
        <f>IF(VLOOKUP(B4599, 'Customer Data'!B:C,2,FALSE)='Order Data per SKU'!E4599,"","Different")</f>
        <v>Different</v>
      </c>
      <c r="J4599" s="5">
        <f>VLOOKUP(C4599,'Warehouse Data'!A:G,7,FALSE)</f>
        <v>9.99</v>
      </c>
      <c r="K4599" s="5">
        <f t="shared" si="71"/>
        <v>49.95</v>
      </c>
      <c r="L4599" s="15">
        <f>PRODUCT(VLOOKUP(C4599,'Warehouse Data'!A:H,8,FALSE),D4599)</f>
        <v>3.7584076348325217</v>
      </c>
    </row>
    <row r="4600" spans="1:12" x14ac:dyDescent="0.3">
      <c r="A4600" t="s">
        <v>9881</v>
      </c>
      <c r="B4600" t="s">
        <v>7154</v>
      </c>
      <c r="C4600" t="s">
        <v>5884</v>
      </c>
      <c r="D4600" s="3">
        <v>3</v>
      </c>
      <c r="E4600" s="3" t="s">
        <v>6631</v>
      </c>
      <c r="F4600" s="9">
        <v>45544.639978703635</v>
      </c>
      <c r="G4600" s="9">
        <v>45544.701999999997</v>
      </c>
      <c r="H4600" s="9">
        <v>45544.755950925857</v>
      </c>
      <c r="I4600" s="5" t="str">
        <f>IF(VLOOKUP(B4600, 'Customer Data'!B:C,2,FALSE)='Order Data per SKU'!E4600,"","Different")</f>
        <v>Different</v>
      </c>
      <c r="J4600" s="5">
        <f>VLOOKUP(C4600,'Warehouse Data'!A:G,7,FALSE)</f>
        <v>59.99</v>
      </c>
      <c r="K4600" s="5">
        <f t="shared" si="71"/>
        <v>179.97</v>
      </c>
      <c r="L4600" s="15">
        <f>PRODUCT(VLOOKUP(C4600,'Warehouse Data'!A:H,8,FALSE),D4600)</f>
        <v>1.5016375956223145</v>
      </c>
    </row>
    <row r="4601" spans="1:12" x14ac:dyDescent="0.3">
      <c r="A4601" t="s">
        <v>9882</v>
      </c>
      <c r="B4601" t="s">
        <v>7066</v>
      </c>
      <c r="C4601" t="s">
        <v>3304</v>
      </c>
      <c r="D4601" s="3">
        <v>3</v>
      </c>
      <c r="E4601" s="3" t="s">
        <v>6624</v>
      </c>
      <c r="F4601" s="9">
        <v>45545.092978703637</v>
      </c>
      <c r="G4601" s="9">
        <v>45545.1158</v>
      </c>
      <c r="H4601" s="9">
        <v>45545.122145370304</v>
      </c>
      <c r="I4601" s="5" t="str">
        <f>IF(VLOOKUP(B4601, 'Customer Data'!B:C,2,FALSE)='Order Data per SKU'!E4601,"","Different")</f>
        <v/>
      </c>
      <c r="J4601" s="5">
        <f>VLOOKUP(C4601,'Warehouse Data'!A:G,7,FALSE)</f>
        <v>9.99</v>
      </c>
      <c r="K4601" s="5">
        <f t="shared" si="71"/>
        <v>29.97</v>
      </c>
      <c r="L4601" s="15">
        <f>PRODUCT(VLOOKUP(C4601,'Warehouse Data'!A:H,8,FALSE),D4601)</f>
        <v>16.501699961334975</v>
      </c>
    </row>
    <row r="4602" spans="1:12" x14ac:dyDescent="0.3">
      <c r="A4602" t="s">
        <v>9883</v>
      </c>
      <c r="B4602" t="s">
        <v>6975</v>
      </c>
      <c r="C4602" t="s">
        <v>5341</v>
      </c>
      <c r="D4602" s="3">
        <v>7</v>
      </c>
      <c r="E4602" s="3" t="s">
        <v>6653</v>
      </c>
      <c r="F4602" s="9">
        <v>45545.571978703636</v>
      </c>
      <c r="G4602" s="9">
        <v>45545.9323</v>
      </c>
      <c r="H4602" s="9">
        <v>45546.146284259194</v>
      </c>
      <c r="I4602" s="5" t="str">
        <f>IF(VLOOKUP(B4602, 'Customer Data'!B:C,2,FALSE)='Order Data per SKU'!E4602,"","Different")</f>
        <v/>
      </c>
      <c r="J4602" s="5">
        <f>VLOOKUP(C4602,'Warehouse Data'!A:G,7,FALSE)</f>
        <v>29.99</v>
      </c>
      <c r="K4602" s="5">
        <f t="shared" si="71"/>
        <v>209.92999999999998</v>
      </c>
      <c r="L4602" s="15">
        <f>PRODUCT(VLOOKUP(C4602,'Warehouse Data'!A:H,8,FALSE),D4602)</f>
        <v>420.00708634754676</v>
      </c>
    </row>
    <row r="4603" spans="1:12" x14ac:dyDescent="0.3">
      <c r="A4603" t="s">
        <v>9883</v>
      </c>
      <c r="B4603" t="s">
        <v>6975</v>
      </c>
      <c r="C4603" t="s">
        <v>5464</v>
      </c>
      <c r="D4603" s="3">
        <v>4</v>
      </c>
      <c r="E4603" s="3" t="s">
        <v>6653</v>
      </c>
      <c r="F4603" s="9">
        <v>45545.571978703636</v>
      </c>
      <c r="G4603" s="9">
        <v>45545.970399999998</v>
      </c>
      <c r="H4603" s="9">
        <v>45546.146284259194</v>
      </c>
      <c r="I4603" s="5" t="str">
        <f>IF(VLOOKUP(B4603, 'Customer Data'!B:C,2,FALSE)='Order Data per SKU'!E4603,"","Different")</f>
        <v/>
      </c>
      <c r="J4603" s="5">
        <f>VLOOKUP(C4603,'Warehouse Data'!A:G,7,FALSE)</f>
        <v>34.99</v>
      </c>
      <c r="K4603" s="5">
        <f t="shared" si="71"/>
        <v>139.96</v>
      </c>
      <c r="L4603" s="15">
        <f>PRODUCT(VLOOKUP(C4603,'Warehouse Data'!A:H,8,FALSE),D4603)</f>
        <v>0.83106092764891526</v>
      </c>
    </row>
    <row r="4604" spans="1:12" x14ac:dyDescent="0.3">
      <c r="A4604" t="s">
        <v>9883</v>
      </c>
      <c r="B4604" t="s">
        <v>6975</v>
      </c>
      <c r="C4604" t="s">
        <v>4735</v>
      </c>
      <c r="D4604" s="3">
        <v>4</v>
      </c>
      <c r="E4604" s="3" t="s">
        <v>6653</v>
      </c>
      <c r="F4604" s="9">
        <v>45545.571978703636</v>
      </c>
      <c r="G4604" s="9">
        <v>45546.121099999997</v>
      </c>
      <c r="H4604" s="9">
        <v>45546.146284259194</v>
      </c>
      <c r="I4604" s="5" t="str">
        <f>IF(VLOOKUP(B4604, 'Customer Data'!B:C,2,FALSE)='Order Data per SKU'!E4604,"","Different")</f>
        <v/>
      </c>
      <c r="J4604" s="5">
        <f>VLOOKUP(C4604,'Warehouse Data'!A:G,7,FALSE)</f>
        <v>9.99</v>
      </c>
      <c r="K4604" s="5">
        <f t="shared" si="71"/>
        <v>39.96</v>
      </c>
      <c r="L4604" s="15">
        <f>PRODUCT(VLOOKUP(C4604,'Warehouse Data'!A:H,8,FALSE),D4604)</f>
        <v>2.0188466007270902</v>
      </c>
    </row>
    <row r="4605" spans="1:12" x14ac:dyDescent="0.3">
      <c r="A4605" t="s">
        <v>9884</v>
      </c>
      <c r="B4605" t="s">
        <v>6868</v>
      </c>
      <c r="C4605" t="s">
        <v>4641</v>
      </c>
      <c r="D4605" s="3">
        <v>6</v>
      </c>
      <c r="E4605" s="3" t="s">
        <v>6627</v>
      </c>
      <c r="F4605" s="9">
        <v>45545.942978703635</v>
      </c>
      <c r="G4605" s="9">
        <v>45546.198799999998</v>
      </c>
      <c r="H4605" s="9">
        <v>45546.624923148076</v>
      </c>
      <c r="I4605" s="5" t="str">
        <f>IF(VLOOKUP(B4605, 'Customer Data'!B:C,2,FALSE)='Order Data per SKU'!E4605,"","Different")</f>
        <v/>
      </c>
      <c r="J4605" s="5">
        <f>VLOOKUP(C4605,'Warehouse Data'!A:G,7,FALSE)</f>
        <v>15.99</v>
      </c>
      <c r="K4605" s="5">
        <f t="shared" si="71"/>
        <v>95.94</v>
      </c>
      <c r="L4605" s="15">
        <f>PRODUCT(VLOOKUP(C4605,'Warehouse Data'!A:H,8,FALSE),D4605)</f>
        <v>9.0064237421964215</v>
      </c>
    </row>
    <row r="4606" spans="1:12" x14ac:dyDescent="0.3">
      <c r="A4606" t="s">
        <v>9885</v>
      </c>
      <c r="B4606" t="s">
        <v>7042</v>
      </c>
      <c r="C4606" t="s">
        <v>5524</v>
      </c>
      <c r="D4606" s="3">
        <v>7</v>
      </c>
      <c r="E4606" s="3" t="s">
        <v>6653</v>
      </c>
      <c r="F4606" s="9">
        <v>45546.442978703635</v>
      </c>
      <c r="G4606" s="9">
        <v>45546.858699999997</v>
      </c>
      <c r="H4606" s="9">
        <v>45546.872145370304</v>
      </c>
      <c r="I4606" s="5" t="str">
        <f>IF(VLOOKUP(B4606, 'Customer Data'!B:C,2,FALSE)='Order Data per SKU'!E4606,"","Different")</f>
        <v/>
      </c>
      <c r="J4606" s="5">
        <f>VLOOKUP(C4606,'Warehouse Data'!A:G,7,FALSE)</f>
        <v>129.99</v>
      </c>
      <c r="K4606" s="5">
        <f t="shared" si="71"/>
        <v>909.93000000000006</v>
      </c>
      <c r="L4606" s="15">
        <f>PRODUCT(VLOOKUP(C4606,'Warehouse Data'!A:H,8,FALSE),D4606)</f>
        <v>2.136646314679445</v>
      </c>
    </row>
    <row r="4607" spans="1:12" x14ac:dyDescent="0.3">
      <c r="A4607" t="s">
        <v>9886</v>
      </c>
      <c r="B4607" t="s">
        <v>7031</v>
      </c>
      <c r="C4607" t="s">
        <v>5493</v>
      </c>
      <c r="D4607" s="3">
        <v>4</v>
      </c>
      <c r="E4607" s="3" t="s">
        <v>6656</v>
      </c>
      <c r="F4607" s="9">
        <v>45546.545978703638</v>
      </c>
      <c r="G4607" s="9">
        <v>45546.715199999999</v>
      </c>
      <c r="H4607" s="9">
        <v>45547.009867592526</v>
      </c>
      <c r="I4607" s="5" t="str">
        <f>IF(VLOOKUP(B4607, 'Customer Data'!B:C,2,FALSE)='Order Data per SKU'!E4607,"","Different")</f>
        <v/>
      </c>
      <c r="J4607" s="5">
        <f>VLOOKUP(C4607,'Warehouse Data'!A:G,7,FALSE)</f>
        <v>49.99</v>
      </c>
      <c r="K4607" s="5">
        <f t="shared" si="71"/>
        <v>199.96</v>
      </c>
      <c r="L4607" s="15">
        <f>PRODUCT(VLOOKUP(C4607,'Warehouse Data'!A:H,8,FALSE),D4607)</f>
        <v>104.00091313221427</v>
      </c>
    </row>
    <row r="4608" spans="1:12" x14ac:dyDescent="0.3">
      <c r="A4608" t="s">
        <v>9886</v>
      </c>
      <c r="B4608" t="s">
        <v>7031</v>
      </c>
      <c r="C4608" t="s">
        <v>3215</v>
      </c>
      <c r="D4608" s="3">
        <v>1</v>
      </c>
      <c r="E4608" s="3" t="s">
        <v>6656</v>
      </c>
      <c r="F4608" s="9">
        <v>45546.545978703638</v>
      </c>
      <c r="G4608" s="9">
        <v>45546.716099999998</v>
      </c>
      <c r="H4608" s="9">
        <v>45547.009867592526</v>
      </c>
      <c r="I4608" s="5" t="str">
        <f>IF(VLOOKUP(B4608, 'Customer Data'!B:C,2,FALSE)='Order Data per SKU'!E4608,"","Different")</f>
        <v/>
      </c>
      <c r="J4608" s="5">
        <f>VLOOKUP(C4608,'Warehouse Data'!A:G,7,FALSE)</f>
        <v>22.99</v>
      </c>
      <c r="K4608" s="5">
        <f t="shared" si="71"/>
        <v>22.99</v>
      </c>
      <c r="L4608" s="15">
        <f>PRODUCT(VLOOKUP(C4608,'Warehouse Data'!A:H,8,FALSE),D4608)</f>
        <v>3.0031425301607428</v>
      </c>
    </row>
    <row r="4609" spans="1:12" x14ac:dyDescent="0.3">
      <c r="A4609" t="s">
        <v>9887</v>
      </c>
      <c r="B4609" t="s">
        <v>7208</v>
      </c>
      <c r="C4609" t="s">
        <v>4589</v>
      </c>
      <c r="D4609" s="3">
        <v>8</v>
      </c>
      <c r="E4609" s="3" t="s">
        <v>6651</v>
      </c>
      <c r="F4609" s="9">
        <v>45547.004978703641</v>
      </c>
      <c r="G4609" s="9">
        <v>45547.053699999997</v>
      </c>
      <c r="H4609" s="9">
        <v>45547.092478703642</v>
      </c>
      <c r="I4609" s="5" t="str">
        <f>IF(VLOOKUP(B4609, 'Customer Data'!B:C,2,FALSE)='Order Data per SKU'!E4609,"","Different")</f>
        <v/>
      </c>
      <c r="J4609" s="5">
        <f>VLOOKUP(C4609,'Warehouse Data'!A:G,7,FALSE)</f>
        <v>6.99</v>
      </c>
      <c r="K4609" s="5">
        <f t="shared" si="71"/>
        <v>55.92</v>
      </c>
      <c r="L4609" s="15">
        <f>PRODUCT(VLOOKUP(C4609,'Warehouse Data'!A:H,8,FALSE),D4609)</f>
        <v>4.0007596679027326</v>
      </c>
    </row>
    <row r="4610" spans="1:12" x14ac:dyDescent="0.3">
      <c r="A4610" t="s">
        <v>9888</v>
      </c>
      <c r="B4610" t="s">
        <v>6815</v>
      </c>
      <c r="C4610" t="s">
        <v>5090</v>
      </c>
      <c r="D4610" s="3">
        <v>4</v>
      </c>
      <c r="E4610" s="3" t="s">
        <v>6631</v>
      </c>
      <c r="F4610" s="9">
        <v>45547.132978703637</v>
      </c>
      <c r="G4610" s="9">
        <v>45547.145400000001</v>
      </c>
      <c r="H4610" s="9">
        <v>45547.181589814747</v>
      </c>
      <c r="I4610" s="5" t="str">
        <f>IF(VLOOKUP(B4610, 'Customer Data'!B:C,2,FALSE)='Order Data per SKU'!E4610,"","Different")</f>
        <v/>
      </c>
      <c r="J4610" s="5">
        <f>VLOOKUP(C4610,'Warehouse Data'!A:G,7,FALSE)</f>
        <v>19.989999999999998</v>
      </c>
      <c r="K4610" s="5">
        <f t="shared" si="71"/>
        <v>79.959999999999994</v>
      </c>
      <c r="L4610" s="15">
        <f>PRODUCT(VLOOKUP(C4610,'Warehouse Data'!A:H,8,FALSE),D4610)</f>
        <v>3.2332430328390167</v>
      </c>
    </row>
    <row r="4611" spans="1:12" x14ac:dyDescent="0.3">
      <c r="A4611" t="s">
        <v>9888</v>
      </c>
      <c r="B4611" t="s">
        <v>6815</v>
      </c>
      <c r="C4611" t="s">
        <v>5002</v>
      </c>
      <c r="D4611" s="3">
        <v>4</v>
      </c>
      <c r="E4611" s="3" t="s">
        <v>6631</v>
      </c>
      <c r="F4611" s="9">
        <v>45547.132978703637</v>
      </c>
      <c r="G4611" s="9">
        <v>45547.149899999997</v>
      </c>
      <c r="H4611" s="9">
        <v>45547.181589814747</v>
      </c>
      <c r="I4611" s="5" t="str">
        <f>IF(VLOOKUP(B4611, 'Customer Data'!B:C,2,FALSE)='Order Data per SKU'!E4611,"","Different")</f>
        <v/>
      </c>
      <c r="J4611" s="5">
        <f>VLOOKUP(C4611,'Warehouse Data'!A:G,7,FALSE)</f>
        <v>15.99</v>
      </c>
      <c r="K4611" s="5">
        <f t="shared" si="71"/>
        <v>63.96</v>
      </c>
      <c r="L4611" s="15">
        <f>PRODUCT(VLOOKUP(C4611,'Warehouse Data'!A:H,8,FALSE),D4611)</f>
        <v>1.614314465334727</v>
      </c>
    </row>
    <row r="4612" spans="1:12" x14ac:dyDescent="0.3">
      <c r="A4612" t="s">
        <v>9888</v>
      </c>
      <c r="B4612" t="s">
        <v>6815</v>
      </c>
      <c r="C4612" t="s">
        <v>5063</v>
      </c>
      <c r="D4612" s="3">
        <v>4</v>
      </c>
      <c r="E4612" s="3" t="s">
        <v>6631</v>
      </c>
      <c r="F4612" s="9">
        <v>45547.132978703637</v>
      </c>
      <c r="G4612" s="9">
        <v>45547.137699999999</v>
      </c>
      <c r="H4612" s="9">
        <v>45547.181589814747</v>
      </c>
      <c r="I4612" s="5" t="str">
        <f>IF(VLOOKUP(B4612, 'Customer Data'!B:C,2,FALSE)='Order Data per SKU'!E4612,"","Different")</f>
        <v/>
      </c>
      <c r="J4612" s="5">
        <f>VLOOKUP(C4612,'Warehouse Data'!A:G,7,FALSE)</f>
        <v>21.99</v>
      </c>
      <c r="K4612" s="5">
        <f t="shared" ref="K4612:K4675" si="72">J4612*D4612</f>
        <v>87.96</v>
      </c>
      <c r="L4612" s="15">
        <f>PRODUCT(VLOOKUP(C4612,'Warehouse Data'!A:H,8,FALSE),D4612)</f>
        <v>44.003779963337131</v>
      </c>
    </row>
    <row r="4613" spans="1:12" x14ac:dyDescent="0.3">
      <c r="A4613" t="s">
        <v>9889</v>
      </c>
      <c r="B4613" t="s">
        <v>6948</v>
      </c>
      <c r="C4613" t="s">
        <v>3937</v>
      </c>
      <c r="D4613" s="3">
        <v>6</v>
      </c>
      <c r="E4613" s="3" t="s">
        <v>6656</v>
      </c>
      <c r="F4613" s="9">
        <v>45547.581978703638</v>
      </c>
      <c r="G4613" s="9">
        <v>45548.001300000004</v>
      </c>
      <c r="H4613" s="9">
        <v>45548.393089814752</v>
      </c>
      <c r="I4613" s="5" t="str">
        <f>IF(VLOOKUP(B4613, 'Customer Data'!B:C,2,FALSE)='Order Data per SKU'!E4613,"","Different")</f>
        <v/>
      </c>
      <c r="J4613" s="5">
        <f>VLOOKUP(C4613,'Warehouse Data'!A:G,7,FALSE)</f>
        <v>64.989999999999995</v>
      </c>
      <c r="K4613" s="5">
        <f t="shared" si="72"/>
        <v>389.93999999999994</v>
      </c>
      <c r="L4613" s="15">
        <f>PRODUCT(VLOOKUP(C4613,'Warehouse Data'!A:H,8,FALSE),D4613)</f>
        <v>18.031258325534569</v>
      </c>
    </row>
    <row r="4614" spans="1:12" x14ac:dyDescent="0.3">
      <c r="A4614" t="s">
        <v>9889</v>
      </c>
      <c r="B4614" t="s">
        <v>6948</v>
      </c>
      <c r="C4614" t="s">
        <v>3625</v>
      </c>
      <c r="D4614" s="3">
        <v>6</v>
      </c>
      <c r="E4614" s="3" t="s">
        <v>6656</v>
      </c>
      <c r="F4614" s="9">
        <v>45547.581978703638</v>
      </c>
      <c r="G4614" s="9">
        <v>45548.100899999998</v>
      </c>
      <c r="H4614" s="9">
        <v>45548.393089814752</v>
      </c>
      <c r="I4614" s="5" t="str">
        <f>IF(VLOOKUP(B4614, 'Customer Data'!B:C,2,FALSE)='Order Data per SKU'!E4614,"","Different")</f>
        <v/>
      </c>
      <c r="J4614" s="5">
        <f>VLOOKUP(C4614,'Warehouse Data'!A:G,7,FALSE)</f>
        <v>7.99</v>
      </c>
      <c r="K4614" s="5">
        <f t="shared" si="72"/>
        <v>47.94</v>
      </c>
      <c r="L4614" s="15">
        <f>PRODUCT(VLOOKUP(C4614,'Warehouse Data'!A:H,8,FALSE),D4614)</f>
        <v>30.045872145398302</v>
      </c>
    </row>
    <row r="4615" spans="1:12" x14ac:dyDescent="0.3">
      <c r="A4615" t="s">
        <v>9890</v>
      </c>
      <c r="B4615" t="s">
        <v>6761</v>
      </c>
      <c r="C4615" t="s">
        <v>3125</v>
      </c>
      <c r="D4615" s="3">
        <v>5</v>
      </c>
      <c r="E4615" s="3" t="s">
        <v>6628</v>
      </c>
      <c r="F4615" s="9">
        <v>45547.904978703635</v>
      </c>
      <c r="G4615" s="9">
        <v>45547.924599999998</v>
      </c>
      <c r="H4615" s="9">
        <v>45548.152895370302</v>
      </c>
      <c r="I4615" s="5" t="str">
        <f>IF(VLOOKUP(B4615, 'Customer Data'!B:C,2,FALSE)='Order Data per SKU'!E4615,"","Different")</f>
        <v/>
      </c>
      <c r="J4615" s="5">
        <f>VLOOKUP(C4615,'Warehouse Data'!A:G,7,FALSE)</f>
        <v>42.99</v>
      </c>
      <c r="K4615" s="5">
        <f t="shared" si="72"/>
        <v>214.95000000000002</v>
      </c>
      <c r="L4615" s="15">
        <f>PRODUCT(VLOOKUP(C4615,'Warehouse Data'!A:H,8,FALSE),D4615)</f>
        <v>2.5223829611016741</v>
      </c>
    </row>
    <row r="4616" spans="1:12" x14ac:dyDescent="0.3">
      <c r="A4616" t="s">
        <v>9890</v>
      </c>
      <c r="B4616" t="s">
        <v>6761</v>
      </c>
      <c r="C4616" t="s">
        <v>4277</v>
      </c>
      <c r="D4616" s="3">
        <v>5</v>
      </c>
      <c r="E4616" s="3" t="s">
        <v>6628</v>
      </c>
      <c r="F4616" s="9">
        <v>45547.904978703635</v>
      </c>
      <c r="G4616" s="9">
        <v>45547.933700000001</v>
      </c>
      <c r="H4616" s="9">
        <v>45548.152895370302</v>
      </c>
      <c r="I4616" s="5" t="str">
        <f>IF(VLOOKUP(B4616, 'Customer Data'!B:C,2,FALSE)='Order Data per SKU'!E4616,"","Different")</f>
        <v/>
      </c>
      <c r="J4616" s="5">
        <f>VLOOKUP(C4616,'Warehouse Data'!A:G,7,FALSE)</f>
        <v>49.99</v>
      </c>
      <c r="K4616" s="5">
        <f t="shared" si="72"/>
        <v>249.95000000000002</v>
      </c>
      <c r="L4616" s="15">
        <f>PRODUCT(VLOOKUP(C4616,'Warehouse Data'!A:H,8,FALSE),D4616)</f>
        <v>1.0227935634551515</v>
      </c>
    </row>
    <row r="4617" spans="1:12" x14ac:dyDescent="0.3">
      <c r="A4617" t="s">
        <v>9891</v>
      </c>
      <c r="B4617" t="s">
        <v>7118</v>
      </c>
      <c r="C4617" t="s">
        <v>4279</v>
      </c>
      <c r="D4617" s="3">
        <v>2</v>
      </c>
      <c r="E4617" s="3" t="s">
        <v>6636</v>
      </c>
      <c r="F4617" s="9">
        <v>45548.155978703631</v>
      </c>
      <c r="G4617" s="9">
        <v>45548.5141</v>
      </c>
      <c r="H4617" s="9">
        <v>45548.876117592517</v>
      </c>
      <c r="I4617" s="5" t="str">
        <f>IF(VLOOKUP(B4617, 'Customer Data'!B:C,2,FALSE)='Order Data per SKU'!E4617,"","Different")</f>
        <v/>
      </c>
      <c r="J4617" s="5">
        <f>VLOOKUP(C4617,'Warehouse Data'!A:G,7,FALSE)</f>
        <v>29.99</v>
      </c>
      <c r="K4617" s="5">
        <f t="shared" si="72"/>
        <v>59.98</v>
      </c>
      <c r="L4617" s="15">
        <f>PRODUCT(VLOOKUP(C4617,'Warehouse Data'!A:H,8,FALSE),D4617)</f>
        <v>1.6053168970904559</v>
      </c>
    </row>
    <row r="4618" spans="1:12" x14ac:dyDescent="0.3">
      <c r="A4618" t="s">
        <v>9891</v>
      </c>
      <c r="B4618" t="s">
        <v>7118</v>
      </c>
      <c r="C4618" t="s">
        <v>3625</v>
      </c>
      <c r="D4618" s="3">
        <v>4</v>
      </c>
      <c r="E4618" s="3" t="s">
        <v>6636</v>
      </c>
      <c r="F4618" s="9">
        <v>45548.155978703631</v>
      </c>
      <c r="G4618" s="9">
        <v>45548.649299999997</v>
      </c>
      <c r="H4618" s="9">
        <v>45548.876117592517</v>
      </c>
      <c r="I4618" s="5" t="str">
        <f>IF(VLOOKUP(B4618, 'Customer Data'!B:C,2,FALSE)='Order Data per SKU'!E4618,"","Different")</f>
        <v/>
      </c>
      <c r="J4618" s="5">
        <f>VLOOKUP(C4618,'Warehouse Data'!A:G,7,FALSE)</f>
        <v>7.99</v>
      </c>
      <c r="K4618" s="5">
        <f t="shared" si="72"/>
        <v>31.96</v>
      </c>
      <c r="L4618" s="15">
        <f>PRODUCT(VLOOKUP(C4618,'Warehouse Data'!A:H,8,FALSE),D4618)</f>
        <v>20.030581430265535</v>
      </c>
    </row>
    <row r="4619" spans="1:12" x14ac:dyDescent="0.3">
      <c r="A4619" t="s">
        <v>9892</v>
      </c>
      <c r="B4619" t="s">
        <v>6773</v>
      </c>
      <c r="C4619" t="s">
        <v>3502</v>
      </c>
      <c r="D4619" s="3">
        <v>7</v>
      </c>
      <c r="E4619" s="3" t="s">
        <v>6663</v>
      </c>
      <c r="F4619" s="9">
        <v>45548.509978703631</v>
      </c>
      <c r="G4619" s="9">
        <v>45548.987399999998</v>
      </c>
      <c r="H4619" s="9">
        <v>45549.172478703629</v>
      </c>
      <c r="I4619" s="5" t="str">
        <f>IF(VLOOKUP(B4619, 'Customer Data'!B:C,2,FALSE)='Order Data per SKU'!E4619,"","Different")</f>
        <v>Different</v>
      </c>
      <c r="J4619" s="5">
        <f>VLOOKUP(C4619,'Warehouse Data'!A:G,7,FALSE)</f>
        <v>179.99</v>
      </c>
      <c r="K4619" s="5">
        <f t="shared" si="72"/>
        <v>1259.93</v>
      </c>
      <c r="L4619" s="15">
        <f>PRODUCT(VLOOKUP(C4619,'Warehouse Data'!A:H,8,FALSE),D4619)</f>
        <v>21.032274069927052</v>
      </c>
    </row>
    <row r="4620" spans="1:12" x14ac:dyDescent="0.3">
      <c r="A4620" t="s">
        <v>9892</v>
      </c>
      <c r="B4620" t="s">
        <v>6773</v>
      </c>
      <c r="C4620" t="s">
        <v>4646</v>
      </c>
      <c r="D4620" s="3">
        <v>6</v>
      </c>
      <c r="E4620" s="3" t="s">
        <v>6663</v>
      </c>
      <c r="F4620" s="9">
        <v>45548.509978703631</v>
      </c>
      <c r="G4620" s="9">
        <v>45548.662300000004</v>
      </c>
      <c r="H4620" s="9">
        <v>45549.172478703629</v>
      </c>
      <c r="I4620" s="5" t="str">
        <f>IF(VLOOKUP(B4620, 'Customer Data'!B:C,2,FALSE)='Order Data per SKU'!E4620,"","Different")</f>
        <v>Different</v>
      </c>
      <c r="J4620" s="5">
        <f>VLOOKUP(C4620,'Warehouse Data'!A:G,7,FALSE)</f>
        <v>15.99</v>
      </c>
      <c r="K4620" s="5">
        <f t="shared" si="72"/>
        <v>95.94</v>
      </c>
      <c r="L4620" s="15">
        <f>PRODUCT(VLOOKUP(C4620,'Warehouse Data'!A:H,8,FALSE),D4620)</f>
        <v>2.4374608223588305</v>
      </c>
    </row>
    <row r="4621" spans="1:12" x14ac:dyDescent="0.3">
      <c r="A4621" t="s">
        <v>9892</v>
      </c>
      <c r="B4621" t="s">
        <v>6773</v>
      </c>
      <c r="C4621" t="s">
        <v>5939</v>
      </c>
      <c r="D4621" s="3">
        <v>5</v>
      </c>
      <c r="E4621" s="3" t="s">
        <v>6663</v>
      </c>
      <c r="F4621" s="9">
        <v>45548.509978703631</v>
      </c>
      <c r="G4621" s="9">
        <v>45548.807800000002</v>
      </c>
      <c r="H4621" s="9">
        <v>45549.172478703629</v>
      </c>
      <c r="I4621" s="5" t="str">
        <f>IF(VLOOKUP(B4621, 'Customer Data'!B:C,2,FALSE)='Order Data per SKU'!E4621,"","Different")</f>
        <v>Different</v>
      </c>
      <c r="J4621" s="5">
        <f>VLOOKUP(C4621,'Warehouse Data'!A:G,7,FALSE)</f>
        <v>99.99</v>
      </c>
      <c r="K4621" s="5">
        <f t="shared" si="72"/>
        <v>499.95</v>
      </c>
      <c r="L4621" s="15">
        <f>PRODUCT(VLOOKUP(C4621,'Warehouse Data'!A:H,8,FALSE),D4621)</f>
        <v>2.0138068034353576</v>
      </c>
    </row>
    <row r="4622" spans="1:12" x14ac:dyDescent="0.3">
      <c r="A4622" t="s">
        <v>9893</v>
      </c>
      <c r="B4622" t="s">
        <v>7231</v>
      </c>
      <c r="C4622" t="s">
        <v>4544</v>
      </c>
      <c r="D4622" s="3">
        <v>7</v>
      </c>
      <c r="E4622" s="3" t="s">
        <v>6661</v>
      </c>
      <c r="F4622" s="9">
        <v>45548.914978703629</v>
      </c>
      <c r="G4622" s="9">
        <v>45548.927300000003</v>
      </c>
      <c r="H4622" s="9">
        <v>45549.137895370295</v>
      </c>
      <c r="I4622" s="5" t="str">
        <f>IF(VLOOKUP(B4622, 'Customer Data'!B:C,2,FALSE)='Order Data per SKU'!E4622,"","Different")</f>
        <v/>
      </c>
      <c r="J4622" s="5">
        <f>VLOOKUP(C4622,'Warehouse Data'!A:G,7,FALSE)</f>
        <v>15.99</v>
      </c>
      <c r="K4622" s="5">
        <f t="shared" si="72"/>
        <v>111.93</v>
      </c>
      <c r="L4622" s="15">
        <f>PRODUCT(VLOOKUP(C4622,'Warehouse Data'!A:H,8,FALSE),D4622)</f>
        <v>10.527551602628344</v>
      </c>
    </row>
    <row r="4623" spans="1:12" x14ac:dyDescent="0.3">
      <c r="A4623" t="s">
        <v>9893</v>
      </c>
      <c r="B4623" t="s">
        <v>7231</v>
      </c>
      <c r="C4623" t="s">
        <v>3499</v>
      </c>
      <c r="D4623" s="3">
        <v>6</v>
      </c>
      <c r="E4623" s="3" t="s">
        <v>6661</v>
      </c>
      <c r="F4623" s="9">
        <v>45548.914978703629</v>
      </c>
      <c r="G4623" s="9">
        <v>45548.998699999996</v>
      </c>
      <c r="H4623" s="9">
        <v>45549.137895370295</v>
      </c>
      <c r="I4623" s="5" t="str">
        <f>IF(VLOOKUP(B4623, 'Customer Data'!B:C,2,FALSE)='Order Data per SKU'!E4623,"","Different")</f>
        <v/>
      </c>
      <c r="J4623" s="5">
        <f>VLOOKUP(C4623,'Warehouse Data'!A:G,7,FALSE)</f>
        <v>44.99</v>
      </c>
      <c r="K4623" s="5">
        <f t="shared" si="72"/>
        <v>269.94</v>
      </c>
      <c r="L4623" s="15">
        <f>PRODUCT(VLOOKUP(C4623,'Warehouse Data'!A:H,8,FALSE),D4623)</f>
        <v>18.059105951603676</v>
      </c>
    </row>
    <row r="4624" spans="1:12" x14ac:dyDescent="0.3">
      <c r="A4624" t="s">
        <v>9894</v>
      </c>
      <c r="B4624" t="s">
        <v>6804</v>
      </c>
      <c r="C4624" t="s">
        <v>5794</v>
      </c>
      <c r="D4624" s="3">
        <v>6</v>
      </c>
      <c r="E4624" s="3" t="s">
        <v>6652</v>
      </c>
      <c r="F4624" s="9">
        <v>45549.20497870363</v>
      </c>
      <c r="G4624" s="9">
        <v>45549.488899999997</v>
      </c>
      <c r="H4624" s="9">
        <v>45549.934145370295</v>
      </c>
      <c r="I4624" s="5" t="str">
        <f>IF(VLOOKUP(B4624, 'Customer Data'!B:C,2,FALSE)='Order Data per SKU'!E4624,"","Different")</f>
        <v/>
      </c>
      <c r="J4624" s="5">
        <f>VLOOKUP(C4624,'Warehouse Data'!A:G,7,FALSE)</f>
        <v>39.99</v>
      </c>
      <c r="K4624" s="5">
        <f t="shared" si="72"/>
        <v>239.94</v>
      </c>
      <c r="L4624" s="15">
        <f>PRODUCT(VLOOKUP(C4624,'Warehouse Data'!A:H,8,FALSE),D4624)</f>
        <v>114.01839751365877</v>
      </c>
    </row>
    <row r="4625" spans="1:12" x14ac:dyDescent="0.3">
      <c r="A4625" t="s">
        <v>9894</v>
      </c>
      <c r="B4625" t="s">
        <v>6804</v>
      </c>
      <c r="C4625" t="s">
        <v>3160</v>
      </c>
      <c r="D4625" s="3">
        <v>9</v>
      </c>
      <c r="E4625" s="3" t="s">
        <v>6652</v>
      </c>
      <c r="F4625" s="9">
        <v>45549.20497870363</v>
      </c>
      <c r="G4625" s="9">
        <v>45549.345300000001</v>
      </c>
      <c r="H4625" s="9">
        <v>45549.934145370295</v>
      </c>
      <c r="I4625" s="5" t="str">
        <f>IF(VLOOKUP(B4625, 'Customer Data'!B:C,2,FALSE)='Order Data per SKU'!E4625,"","Different")</f>
        <v/>
      </c>
      <c r="J4625" s="5">
        <f>VLOOKUP(C4625,'Warehouse Data'!A:G,7,FALSE)</f>
        <v>52.99</v>
      </c>
      <c r="K4625" s="5">
        <f t="shared" si="72"/>
        <v>476.91</v>
      </c>
      <c r="L4625" s="15">
        <f>PRODUCT(VLOOKUP(C4625,'Warehouse Data'!A:H,8,FALSE),D4625)</f>
        <v>0.94150946623939047</v>
      </c>
    </row>
    <row r="4626" spans="1:12" x14ac:dyDescent="0.3">
      <c r="A4626" t="s">
        <v>9895</v>
      </c>
      <c r="B4626" t="s">
        <v>6872</v>
      </c>
      <c r="C4626" t="s">
        <v>4616</v>
      </c>
      <c r="D4626" s="3">
        <v>5</v>
      </c>
      <c r="E4626" s="3" t="s">
        <v>6661</v>
      </c>
      <c r="F4626" s="9">
        <v>45549.569978703628</v>
      </c>
      <c r="G4626" s="9">
        <v>45550.068399999996</v>
      </c>
      <c r="H4626" s="9">
        <v>45550.353312036961</v>
      </c>
      <c r="I4626" s="5" t="str">
        <f>IF(VLOOKUP(B4626, 'Customer Data'!B:C,2,FALSE)='Order Data per SKU'!E4626,"","Different")</f>
        <v/>
      </c>
      <c r="J4626" s="5">
        <f>VLOOKUP(C4626,'Warehouse Data'!A:G,7,FALSE)</f>
        <v>12.99</v>
      </c>
      <c r="K4626" s="5">
        <f t="shared" si="72"/>
        <v>64.95</v>
      </c>
      <c r="L4626" s="15">
        <f>PRODUCT(VLOOKUP(C4626,'Warehouse Data'!A:H,8,FALSE),D4626)</f>
        <v>2.5375319905806606</v>
      </c>
    </row>
    <row r="4627" spans="1:12" x14ac:dyDescent="0.3">
      <c r="A4627" t="s">
        <v>9896</v>
      </c>
      <c r="B4627" t="s">
        <v>6806</v>
      </c>
      <c r="C4627" t="s">
        <v>4132</v>
      </c>
      <c r="D4627" s="3">
        <v>3</v>
      </c>
      <c r="E4627" s="3" t="s">
        <v>6623</v>
      </c>
      <c r="F4627" s="9">
        <v>45549.884978703631</v>
      </c>
      <c r="G4627" s="9">
        <v>45549.966099999998</v>
      </c>
      <c r="H4627" s="9">
        <v>45550.260673148077</v>
      </c>
      <c r="I4627" s="5" t="str">
        <f>IF(VLOOKUP(B4627, 'Customer Data'!B:C,2,FALSE)='Order Data per SKU'!E4627,"","Different")</f>
        <v/>
      </c>
      <c r="J4627" s="5">
        <f>VLOOKUP(C4627,'Warehouse Data'!A:G,7,FALSE)</f>
        <v>29.99</v>
      </c>
      <c r="K4627" s="5">
        <f t="shared" si="72"/>
        <v>89.97</v>
      </c>
      <c r="L4627" s="15">
        <f>PRODUCT(VLOOKUP(C4627,'Warehouse Data'!A:H,8,FALSE),D4627)</f>
        <v>90.01643717882105</v>
      </c>
    </row>
    <row r="4628" spans="1:12" x14ac:dyDescent="0.3">
      <c r="A4628" t="s">
        <v>9896</v>
      </c>
      <c r="B4628" t="s">
        <v>6806</v>
      </c>
      <c r="C4628" t="s">
        <v>3349</v>
      </c>
      <c r="D4628" s="3">
        <v>4</v>
      </c>
      <c r="E4628" s="3" t="s">
        <v>6623</v>
      </c>
      <c r="F4628" s="9">
        <v>45549.884978703631</v>
      </c>
      <c r="G4628" s="9">
        <v>45549.975899999998</v>
      </c>
      <c r="H4628" s="9">
        <v>45550.260673148077</v>
      </c>
      <c r="I4628" s="5" t="str">
        <f>IF(VLOOKUP(B4628, 'Customer Data'!B:C,2,FALSE)='Order Data per SKU'!E4628,"","Different")</f>
        <v/>
      </c>
      <c r="J4628" s="5">
        <f>VLOOKUP(C4628,'Warehouse Data'!A:G,7,FALSE)</f>
        <v>24.99</v>
      </c>
      <c r="K4628" s="5">
        <f t="shared" si="72"/>
        <v>99.96</v>
      </c>
      <c r="L4628" s="15">
        <f>PRODUCT(VLOOKUP(C4628,'Warehouse Data'!A:H,8,FALSE),D4628)</f>
        <v>2.8200189502541368</v>
      </c>
    </row>
    <row r="4629" spans="1:12" x14ac:dyDescent="0.3">
      <c r="A4629" t="s">
        <v>9896</v>
      </c>
      <c r="B4629" t="s">
        <v>6806</v>
      </c>
      <c r="C4629" t="s">
        <v>3682</v>
      </c>
      <c r="D4629" s="3">
        <v>3</v>
      </c>
      <c r="E4629" s="3" t="s">
        <v>6623</v>
      </c>
      <c r="F4629" s="9">
        <v>45549.884978703631</v>
      </c>
      <c r="G4629" s="9">
        <v>45549.9136</v>
      </c>
      <c r="H4629" s="9">
        <v>45550.260673148077</v>
      </c>
      <c r="I4629" s="5" t="str">
        <f>IF(VLOOKUP(B4629, 'Customer Data'!B:C,2,FALSE)='Order Data per SKU'!E4629,"","Different")</f>
        <v/>
      </c>
      <c r="J4629" s="5">
        <f>VLOOKUP(C4629,'Warehouse Data'!A:G,7,FALSE)</f>
        <v>64.989999999999995</v>
      </c>
      <c r="K4629" s="5">
        <f t="shared" si="72"/>
        <v>194.96999999999997</v>
      </c>
      <c r="L4629" s="15">
        <f>PRODUCT(VLOOKUP(C4629,'Warehouse Data'!A:H,8,FALSE),D4629)</f>
        <v>0.60771528172277911</v>
      </c>
    </row>
    <row r="4630" spans="1:12" x14ac:dyDescent="0.3">
      <c r="A4630" t="s">
        <v>9897</v>
      </c>
      <c r="B4630" t="s">
        <v>7182</v>
      </c>
      <c r="C4630" t="s">
        <v>4802</v>
      </c>
      <c r="D4630" s="3">
        <v>5</v>
      </c>
      <c r="E4630" s="3" t="s">
        <v>6640</v>
      </c>
      <c r="F4630" s="9">
        <v>45550.38097870363</v>
      </c>
      <c r="G4630" s="9">
        <v>45551.129699999998</v>
      </c>
      <c r="H4630" s="9">
        <v>45551.216395370298</v>
      </c>
      <c r="I4630" s="5" t="str">
        <f>IF(VLOOKUP(B4630, 'Customer Data'!B:C,2,FALSE)='Order Data per SKU'!E4630,"","Different")</f>
        <v/>
      </c>
      <c r="J4630" s="5">
        <f>VLOOKUP(C4630,'Warehouse Data'!A:G,7,FALSE)</f>
        <v>13.99</v>
      </c>
      <c r="K4630" s="5">
        <f t="shared" si="72"/>
        <v>69.95</v>
      </c>
      <c r="L4630" s="15">
        <f>PRODUCT(VLOOKUP(C4630,'Warehouse Data'!A:H,8,FALSE),D4630)</f>
        <v>1.0429820853696596</v>
      </c>
    </row>
    <row r="4631" spans="1:12" x14ac:dyDescent="0.3">
      <c r="A4631" t="s">
        <v>9898</v>
      </c>
      <c r="B4631" t="s">
        <v>7222</v>
      </c>
      <c r="C4631" t="s">
        <v>4471</v>
      </c>
      <c r="D4631" s="3">
        <v>4</v>
      </c>
      <c r="E4631" s="3" t="s">
        <v>6638</v>
      </c>
      <c r="F4631" s="9">
        <v>45550.763978703631</v>
      </c>
      <c r="G4631" s="9">
        <v>45550.805699999997</v>
      </c>
      <c r="H4631" s="9">
        <v>45550.812589814741</v>
      </c>
      <c r="I4631" s="5" t="str">
        <f>IF(VLOOKUP(B4631, 'Customer Data'!B:C,2,FALSE)='Order Data per SKU'!E4631,"","Different")</f>
        <v/>
      </c>
      <c r="J4631" s="5">
        <f>VLOOKUP(C4631,'Warehouse Data'!A:G,7,FALSE)</f>
        <v>10.99</v>
      </c>
      <c r="K4631" s="5">
        <f t="shared" si="72"/>
        <v>43.96</v>
      </c>
      <c r="L4631" s="15">
        <f>PRODUCT(VLOOKUP(C4631,'Warehouse Data'!A:H,8,FALSE),D4631)</f>
        <v>40.003034500437863</v>
      </c>
    </row>
    <row r="4632" spans="1:12" x14ac:dyDescent="0.3">
      <c r="A4632" t="s">
        <v>9898</v>
      </c>
      <c r="B4632" t="s">
        <v>7222</v>
      </c>
      <c r="C4632" t="s">
        <v>4477</v>
      </c>
      <c r="D4632" s="3">
        <v>7</v>
      </c>
      <c r="E4632" s="3" t="s">
        <v>6638</v>
      </c>
      <c r="F4632" s="9">
        <v>45550.763978703631</v>
      </c>
      <c r="G4632" s="9">
        <v>45550.776400000002</v>
      </c>
      <c r="H4632" s="9">
        <v>45550.812589814741</v>
      </c>
      <c r="I4632" s="5" t="str">
        <f>IF(VLOOKUP(B4632, 'Customer Data'!B:C,2,FALSE)='Order Data per SKU'!E4632,"","Different")</f>
        <v/>
      </c>
      <c r="J4632" s="5">
        <f>VLOOKUP(C4632,'Warehouse Data'!A:G,7,FALSE)</f>
        <v>19.989999999999998</v>
      </c>
      <c r="K4632" s="5">
        <f t="shared" si="72"/>
        <v>139.92999999999998</v>
      </c>
      <c r="L4632" s="15">
        <f>PRODUCT(VLOOKUP(C4632,'Warehouse Data'!A:H,8,FALSE),D4632)</f>
        <v>0.7591163088960422</v>
      </c>
    </row>
    <row r="4633" spans="1:12" x14ac:dyDescent="0.3">
      <c r="A4633" t="s">
        <v>9898</v>
      </c>
      <c r="B4633" t="s">
        <v>7222</v>
      </c>
      <c r="C4633" t="s">
        <v>3817</v>
      </c>
      <c r="D4633" s="3">
        <v>5</v>
      </c>
      <c r="E4633" s="3" t="s">
        <v>6638</v>
      </c>
      <c r="F4633" s="9">
        <v>45550.763978703631</v>
      </c>
      <c r="G4633" s="9">
        <v>45550.796000000002</v>
      </c>
      <c r="H4633" s="9">
        <v>45550.812589814741</v>
      </c>
      <c r="I4633" s="5" t="str">
        <f>IF(VLOOKUP(B4633, 'Customer Data'!B:C,2,FALSE)='Order Data per SKU'!E4633,"","Different")</f>
        <v/>
      </c>
      <c r="J4633" s="5">
        <f>VLOOKUP(C4633,'Warehouse Data'!A:G,7,FALSE)</f>
        <v>9.99</v>
      </c>
      <c r="K4633" s="5">
        <f t="shared" si="72"/>
        <v>49.95</v>
      </c>
      <c r="L4633" s="15">
        <f>PRODUCT(VLOOKUP(C4633,'Warehouse Data'!A:H,8,FALSE),D4633)</f>
        <v>10.00804727415577</v>
      </c>
    </row>
    <row r="4634" spans="1:12" x14ac:dyDescent="0.3">
      <c r="A4634" t="s">
        <v>9899</v>
      </c>
      <c r="B4634" t="s">
        <v>7099</v>
      </c>
      <c r="C4634" t="s">
        <v>4537</v>
      </c>
      <c r="D4634" s="3">
        <v>4</v>
      </c>
      <c r="E4634" s="3" t="s">
        <v>6635</v>
      </c>
      <c r="F4634" s="9">
        <v>45551.20497870363</v>
      </c>
      <c r="G4634" s="9">
        <v>45551.564100000003</v>
      </c>
      <c r="H4634" s="9">
        <v>45551.69108981474</v>
      </c>
      <c r="I4634" s="5" t="str">
        <f>IF(VLOOKUP(B4634, 'Customer Data'!B:C,2,FALSE)='Order Data per SKU'!E4634,"","Different")</f>
        <v/>
      </c>
      <c r="J4634" s="5">
        <f>VLOOKUP(C4634,'Warehouse Data'!A:G,7,FALSE)</f>
        <v>22.99</v>
      </c>
      <c r="K4634" s="5">
        <f t="shared" si="72"/>
        <v>91.96</v>
      </c>
      <c r="L4634" s="15">
        <f>PRODUCT(VLOOKUP(C4634,'Warehouse Data'!A:H,8,FALSE),D4634)</f>
        <v>28.010384637646158</v>
      </c>
    </row>
    <row r="4635" spans="1:12" x14ac:dyDescent="0.3">
      <c r="A4635" t="s">
        <v>9900</v>
      </c>
      <c r="B4635" t="s">
        <v>6915</v>
      </c>
      <c r="C4635" t="s">
        <v>3727</v>
      </c>
      <c r="D4635" s="3">
        <v>9</v>
      </c>
      <c r="E4635" s="3" t="s">
        <v>6623</v>
      </c>
      <c r="F4635" s="9">
        <v>45551.561978703634</v>
      </c>
      <c r="G4635" s="9">
        <v>45551.618900000001</v>
      </c>
      <c r="H4635" s="9">
        <v>45552.390450925857</v>
      </c>
      <c r="I4635" s="5" t="str">
        <f>IF(VLOOKUP(B4635, 'Customer Data'!B:C,2,FALSE)='Order Data per SKU'!E4635,"","Different")</f>
        <v/>
      </c>
      <c r="J4635" s="5">
        <f>VLOOKUP(C4635,'Warehouse Data'!A:G,7,FALSE)</f>
        <v>11.99</v>
      </c>
      <c r="K4635" s="5">
        <f t="shared" si="72"/>
        <v>107.91</v>
      </c>
      <c r="L4635" s="15">
        <f>PRODUCT(VLOOKUP(C4635,'Warehouse Data'!A:H,8,FALSE),D4635)</f>
        <v>1.8319771331053134</v>
      </c>
    </row>
    <row r="4636" spans="1:12" x14ac:dyDescent="0.3">
      <c r="A4636" t="s">
        <v>9900</v>
      </c>
      <c r="B4636" t="s">
        <v>6915</v>
      </c>
      <c r="C4636" t="s">
        <v>4343</v>
      </c>
      <c r="D4636" s="3">
        <v>3</v>
      </c>
      <c r="E4636" s="3" t="s">
        <v>6623</v>
      </c>
      <c r="F4636" s="9">
        <v>45551.561978703634</v>
      </c>
      <c r="G4636" s="9">
        <v>45552.111499999999</v>
      </c>
      <c r="H4636" s="9">
        <v>45552.390450925857</v>
      </c>
      <c r="I4636" s="5" t="str">
        <f>IF(VLOOKUP(B4636, 'Customer Data'!B:C,2,FALSE)='Order Data per SKU'!E4636,"","Different")</f>
        <v/>
      </c>
      <c r="J4636" s="5">
        <f>VLOOKUP(C4636,'Warehouse Data'!A:G,7,FALSE)</f>
        <v>11.99</v>
      </c>
      <c r="K4636" s="5">
        <f t="shared" si="72"/>
        <v>35.97</v>
      </c>
      <c r="L4636" s="15">
        <f>PRODUCT(VLOOKUP(C4636,'Warehouse Data'!A:H,8,FALSE),D4636)</f>
        <v>90.008174535106832</v>
      </c>
    </row>
    <row r="4637" spans="1:12" x14ac:dyDescent="0.3">
      <c r="A4637" t="s">
        <v>9900</v>
      </c>
      <c r="B4637" t="s">
        <v>6915</v>
      </c>
      <c r="C4637" t="s">
        <v>4141</v>
      </c>
      <c r="D4637" s="3">
        <v>3</v>
      </c>
      <c r="E4637" s="3" t="s">
        <v>6623</v>
      </c>
      <c r="F4637" s="9">
        <v>45551.561978703634</v>
      </c>
      <c r="G4637" s="9">
        <v>45551.810899999997</v>
      </c>
      <c r="H4637" s="9">
        <v>45552.390450925857</v>
      </c>
      <c r="I4637" s="5" t="str">
        <f>IF(VLOOKUP(B4637, 'Customer Data'!B:C,2,FALSE)='Order Data per SKU'!E4637,"","Different")</f>
        <v/>
      </c>
      <c r="J4637" s="5">
        <f>VLOOKUP(C4637,'Warehouse Data'!A:G,7,FALSE)</f>
        <v>29.99</v>
      </c>
      <c r="K4637" s="5">
        <f t="shared" si="72"/>
        <v>89.97</v>
      </c>
      <c r="L4637" s="15">
        <f>PRODUCT(VLOOKUP(C4637,'Warehouse Data'!A:H,8,FALSE),D4637)</f>
        <v>12.000350400049101</v>
      </c>
    </row>
    <row r="4638" spans="1:12" x14ac:dyDescent="0.3">
      <c r="A4638" t="s">
        <v>9901</v>
      </c>
      <c r="B4638" t="s">
        <v>7085</v>
      </c>
      <c r="C4638" t="s">
        <v>4531</v>
      </c>
      <c r="D4638" s="3">
        <v>5</v>
      </c>
      <c r="E4638" s="3" t="s">
        <v>6627</v>
      </c>
      <c r="F4638" s="9">
        <v>45552.024978703637</v>
      </c>
      <c r="G4638" s="9">
        <v>45552.7379</v>
      </c>
      <c r="H4638" s="9">
        <v>45552.790950925861</v>
      </c>
      <c r="I4638" s="5" t="str">
        <f>IF(VLOOKUP(B4638, 'Customer Data'!B:C,2,FALSE)='Order Data per SKU'!E4638,"","Different")</f>
        <v>Different</v>
      </c>
      <c r="J4638" s="5">
        <f>VLOOKUP(C4638,'Warehouse Data'!A:G,7,FALSE)</f>
        <v>22.99</v>
      </c>
      <c r="K4638" s="5">
        <f t="shared" si="72"/>
        <v>114.94999999999999</v>
      </c>
      <c r="L4638" s="15">
        <f>PRODUCT(VLOOKUP(C4638,'Warehouse Data'!A:H,8,FALSE),D4638)</f>
        <v>2.5240867262098945</v>
      </c>
    </row>
    <row r="4639" spans="1:12" x14ac:dyDescent="0.3">
      <c r="A4639" t="s">
        <v>9901</v>
      </c>
      <c r="B4639" t="s">
        <v>7085</v>
      </c>
      <c r="C4639" t="s">
        <v>4107</v>
      </c>
      <c r="D4639" s="3">
        <v>4</v>
      </c>
      <c r="E4639" s="3" t="s">
        <v>6627</v>
      </c>
      <c r="F4639" s="9">
        <v>45552.024978703637</v>
      </c>
      <c r="G4639" s="9">
        <v>45552.265599999999</v>
      </c>
      <c r="H4639" s="9">
        <v>45552.790950925861</v>
      </c>
      <c r="I4639" s="5" t="str">
        <f>IF(VLOOKUP(B4639, 'Customer Data'!B:C,2,FALSE)='Order Data per SKU'!E4639,"","Different")</f>
        <v>Different</v>
      </c>
      <c r="J4639" s="5">
        <f>VLOOKUP(C4639,'Warehouse Data'!A:G,7,FALSE)</f>
        <v>19.989999999999998</v>
      </c>
      <c r="K4639" s="5">
        <f t="shared" si="72"/>
        <v>79.959999999999994</v>
      </c>
      <c r="L4639" s="15">
        <f>PRODUCT(VLOOKUP(C4639,'Warehouse Data'!A:H,8,FALSE),D4639)</f>
        <v>40.015030792439191</v>
      </c>
    </row>
    <row r="4640" spans="1:12" x14ac:dyDescent="0.3">
      <c r="A4640" t="s">
        <v>9902</v>
      </c>
      <c r="B4640" t="s">
        <v>6854</v>
      </c>
      <c r="C4640" t="s">
        <v>4855</v>
      </c>
      <c r="D4640" s="3">
        <v>6</v>
      </c>
      <c r="E4640" s="3" t="s">
        <v>6649</v>
      </c>
      <c r="F4640" s="9">
        <v>45552.27197870364</v>
      </c>
      <c r="G4640" s="9">
        <v>45552.532700000003</v>
      </c>
      <c r="H4640" s="9">
        <v>45552.660867592531</v>
      </c>
      <c r="I4640" s="5" t="str">
        <f>IF(VLOOKUP(B4640, 'Customer Data'!B:C,2,FALSE)='Order Data per SKU'!E4640,"","Different")</f>
        <v/>
      </c>
      <c r="J4640" s="5">
        <f>VLOOKUP(C4640,'Warehouse Data'!A:G,7,FALSE)</f>
        <v>12.99</v>
      </c>
      <c r="K4640" s="5">
        <f t="shared" si="72"/>
        <v>77.94</v>
      </c>
      <c r="L4640" s="15">
        <f>PRODUCT(VLOOKUP(C4640,'Warehouse Data'!A:H,8,FALSE),D4640)</f>
        <v>54.013677847679837</v>
      </c>
    </row>
    <row r="4641" spans="1:12" x14ac:dyDescent="0.3">
      <c r="A4641" t="s">
        <v>9903</v>
      </c>
      <c r="B4641" t="s">
        <v>7158</v>
      </c>
      <c r="C4641" t="s">
        <v>5597</v>
      </c>
      <c r="D4641" s="3">
        <v>3</v>
      </c>
      <c r="E4641" s="3" t="s">
        <v>6623</v>
      </c>
      <c r="F4641" s="9">
        <v>45552.604978703639</v>
      </c>
      <c r="G4641" s="9">
        <v>45552.811900000001</v>
      </c>
      <c r="H4641" s="9">
        <v>45553.221645370308</v>
      </c>
      <c r="I4641" s="5" t="str">
        <f>IF(VLOOKUP(B4641, 'Customer Data'!B:C,2,FALSE)='Order Data per SKU'!E4641,"","Different")</f>
        <v/>
      </c>
      <c r="J4641" s="5">
        <f>VLOOKUP(C4641,'Warehouse Data'!A:G,7,FALSE)</f>
        <v>49.99</v>
      </c>
      <c r="K4641" s="5">
        <f t="shared" si="72"/>
        <v>149.97</v>
      </c>
      <c r="L4641" s="15">
        <f>PRODUCT(VLOOKUP(C4641,'Warehouse Data'!A:H,8,FALSE),D4641)</f>
        <v>0.31539714454027334</v>
      </c>
    </row>
    <row r="4642" spans="1:12" x14ac:dyDescent="0.3">
      <c r="A4642" t="s">
        <v>9904</v>
      </c>
      <c r="B4642" t="s">
        <v>6892</v>
      </c>
      <c r="C4642" t="s">
        <v>5129</v>
      </c>
      <c r="D4642" s="3">
        <v>3</v>
      </c>
      <c r="E4642" s="3" t="s">
        <v>6632</v>
      </c>
      <c r="F4642" s="9">
        <v>45552.921978703642</v>
      </c>
      <c r="G4642" s="9">
        <v>45553.057800000002</v>
      </c>
      <c r="H4642" s="9">
        <v>45553.410173148084</v>
      </c>
      <c r="I4642" s="5" t="str">
        <f>IF(VLOOKUP(B4642, 'Customer Data'!B:C,2,FALSE)='Order Data per SKU'!E4642,"","Different")</f>
        <v/>
      </c>
      <c r="J4642" s="5">
        <f>VLOOKUP(C4642,'Warehouse Data'!A:G,7,FALSE)</f>
        <v>34.99</v>
      </c>
      <c r="K4642" s="5">
        <f t="shared" si="72"/>
        <v>104.97</v>
      </c>
      <c r="L4642" s="15">
        <f>PRODUCT(VLOOKUP(C4642,'Warehouse Data'!A:H,8,FALSE),D4642)</f>
        <v>39.029343339917347</v>
      </c>
    </row>
    <row r="4643" spans="1:12" x14ac:dyDescent="0.3">
      <c r="A4643" t="s">
        <v>9904</v>
      </c>
      <c r="B4643" t="s">
        <v>6892</v>
      </c>
      <c r="C4643" t="s">
        <v>3602</v>
      </c>
      <c r="D4643" s="3">
        <v>1</v>
      </c>
      <c r="E4643" s="3" t="s">
        <v>6632</v>
      </c>
      <c r="F4643" s="9">
        <v>45552.921978703642</v>
      </c>
      <c r="G4643" s="9">
        <v>45552.948600000003</v>
      </c>
      <c r="H4643" s="9">
        <v>45553.410173148084</v>
      </c>
      <c r="I4643" s="5" t="str">
        <f>IF(VLOOKUP(B4643, 'Customer Data'!B:C,2,FALSE)='Order Data per SKU'!E4643,"","Different")</f>
        <v/>
      </c>
      <c r="J4643" s="5">
        <f>VLOOKUP(C4643,'Warehouse Data'!A:G,7,FALSE)</f>
        <v>29.99</v>
      </c>
      <c r="K4643" s="5">
        <f t="shared" si="72"/>
        <v>29.99</v>
      </c>
      <c r="L4643" s="15">
        <f>PRODUCT(VLOOKUP(C4643,'Warehouse Data'!A:H,8,FALSE),D4643)</f>
        <v>1.5081625193022661</v>
      </c>
    </row>
    <row r="4644" spans="1:12" x14ac:dyDescent="0.3">
      <c r="A4644" t="s">
        <v>9905</v>
      </c>
      <c r="B4644" t="s">
        <v>7145</v>
      </c>
      <c r="C4644" t="s">
        <v>4347</v>
      </c>
      <c r="D4644" s="3">
        <v>4</v>
      </c>
      <c r="E4644" s="3" t="s">
        <v>6650</v>
      </c>
      <c r="F4644" s="9">
        <v>45552.984978703644</v>
      </c>
      <c r="G4644" s="9">
        <v>45553.192199999998</v>
      </c>
      <c r="H4644" s="9">
        <v>45553.522478703642</v>
      </c>
      <c r="I4644" s="5" t="str">
        <f>IF(VLOOKUP(B4644, 'Customer Data'!B:C,2,FALSE)='Order Data per SKU'!E4644,"","Different")</f>
        <v/>
      </c>
      <c r="J4644" s="5">
        <f>VLOOKUP(C4644,'Warehouse Data'!A:G,7,FALSE)</f>
        <v>5.99</v>
      </c>
      <c r="K4644" s="5">
        <f t="shared" si="72"/>
        <v>23.96</v>
      </c>
      <c r="L4644" s="15">
        <f>PRODUCT(VLOOKUP(C4644,'Warehouse Data'!A:H,8,FALSE),D4644)</f>
        <v>1.2241386773785956</v>
      </c>
    </row>
    <row r="4645" spans="1:12" x14ac:dyDescent="0.3">
      <c r="A4645" t="s">
        <v>9906</v>
      </c>
      <c r="B4645" t="s">
        <v>6965</v>
      </c>
      <c r="C4645" t="s">
        <v>5902</v>
      </c>
      <c r="D4645" s="3">
        <v>1</v>
      </c>
      <c r="E4645" s="3" t="s">
        <v>6660</v>
      </c>
      <c r="F4645" s="9">
        <v>45553.39697870364</v>
      </c>
      <c r="G4645" s="9">
        <v>45554.097399999999</v>
      </c>
      <c r="H4645" s="9">
        <v>45554.099756481417</v>
      </c>
      <c r="I4645" s="5" t="str">
        <f>IF(VLOOKUP(B4645, 'Customer Data'!B:C,2,FALSE)='Order Data per SKU'!E4645,"","Different")</f>
        <v/>
      </c>
      <c r="J4645" s="5">
        <f>VLOOKUP(C4645,'Warehouse Data'!A:G,7,FALSE)</f>
        <v>79.989999999999995</v>
      </c>
      <c r="K4645" s="5">
        <f t="shared" si="72"/>
        <v>79.989999999999995</v>
      </c>
      <c r="L4645" s="15">
        <f>PRODUCT(VLOOKUP(C4645,'Warehouse Data'!A:H,8,FALSE),D4645)</f>
        <v>0.20367198219478153</v>
      </c>
    </row>
    <row r="4646" spans="1:12" x14ac:dyDescent="0.3">
      <c r="A4646" t="s">
        <v>9906</v>
      </c>
      <c r="B4646" t="s">
        <v>6965</v>
      </c>
      <c r="C4646" t="s">
        <v>3230</v>
      </c>
      <c r="D4646" s="3">
        <v>2</v>
      </c>
      <c r="E4646" s="3" t="s">
        <v>6660</v>
      </c>
      <c r="F4646" s="9">
        <v>45553.39697870364</v>
      </c>
      <c r="G4646" s="9">
        <v>45553.6224</v>
      </c>
      <c r="H4646" s="9">
        <v>45554.099756481417</v>
      </c>
      <c r="I4646" s="5" t="str">
        <f>IF(VLOOKUP(B4646, 'Customer Data'!B:C,2,FALSE)='Order Data per SKU'!E4646,"","Different")</f>
        <v/>
      </c>
      <c r="J4646" s="5">
        <f>VLOOKUP(C4646,'Warehouse Data'!A:G,7,FALSE)</f>
        <v>22.99</v>
      </c>
      <c r="K4646" s="5">
        <f t="shared" si="72"/>
        <v>45.98</v>
      </c>
      <c r="L4646" s="15">
        <f>PRODUCT(VLOOKUP(C4646,'Warehouse Data'!A:H,8,FALSE),D4646)</f>
        <v>4.0108940917182423</v>
      </c>
    </row>
    <row r="4647" spans="1:12" x14ac:dyDescent="0.3">
      <c r="A4647" t="s">
        <v>9907</v>
      </c>
      <c r="B4647" t="s">
        <v>7135</v>
      </c>
      <c r="C4647" t="s">
        <v>4758</v>
      </c>
      <c r="D4647" s="3">
        <v>4</v>
      </c>
      <c r="E4647" s="3" t="s">
        <v>6627</v>
      </c>
      <c r="F4647" s="9">
        <v>45553.581978703638</v>
      </c>
      <c r="G4647" s="9">
        <v>45553.6129</v>
      </c>
      <c r="H4647" s="9">
        <v>45554.560450925863</v>
      </c>
      <c r="I4647" s="5" t="str">
        <f>IF(VLOOKUP(B4647, 'Customer Data'!B:C,2,FALSE)='Order Data per SKU'!E4647,"","Different")</f>
        <v/>
      </c>
      <c r="J4647" s="5">
        <f>VLOOKUP(C4647,'Warehouse Data'!A:G,7,FALSE)</f>
        <v>8.99</v>
      </c>
      <c r="K4647" s="5">
        <f t="shared" si="72"/>
        <v>35.96</v>
      </c>
      <c r="L4647" s="15">
        <f>PRODUCT(VLOOKUP(C4647,'Warehouse Data'!A:H,8,FALSE),D4647)</f>
        <v>4.001146390875439</v>
      </c>
    </row>
    <row r="4648" spans="1:12" x14ac:dyDescent="0.3">
      <c r="A4648" t="s">
        <v>9908</v>
      </c>
      <c r="B4648" t="s">
        <v>6955</v>
      </c>
      <c r="C4648" t="s">
        <v>4176</v>
      </c>
      <c r="D4648" s="3">
        <v>3</v>
      </c>
      <c r="E4648" s="3" t="s">
        <v>6624</v>
      </c>
      <c r="F4648" s="9">
        <v>45553.616978703642</v>
      </c>
      <c r="G4648" s="9">
        <v>45553.944499999998</v>
      </c>
      <c r="H4648" s="9">
        <v>45554.263506481417</v>
      </c>
      <c r="I4648" s="5" t="str">
        <f>IF(VLOOKUP(B4648, 'Customer Data'!B:C,2,FALSE)='Order Data per SKU'!E4648,"","Different")</f>
        <v/>
      </c>
      <c r="J4648" s="5">
        <f>VLOOKUP(C4648,'Warehouse Data'!A:G,7,FALSE)</f>
        <v>19.989999999999998</v>
      </c>
      <c r="K4648" s="5">
        <f t="shared" si="72"/>
        <v>59.97</v>
      </c>
      <c r="L4648" s="15">
        <f>PRODUCT(VLOOKUP(C4648,'Warehouse Data'!A:H,8,FALSE),D4648)</f>
        <v>3.0058740394803545</v>
      </c>
    </row>
    <row r="4649" spans="1:12" x14ac:dyDescent="0.3">
      <c r="A4649" t="s">
        <v>9909</v>
      </c>
      <c r="B4649" t="s">
        <v>6744</v>
      </c>
      <c r="C4649" t="s">
        <v>3827</v>
      </c>
      <c r="D4649" s="3">
        <v>6</v>
      </c>
      <c r="E4649" s="3" t="s">
        <v>6638</v>
      </c>
      <c r="F4649" s="9">
        <v>45553.80797870364</v>
      </c>
      <c r="G4649" s="9">
        <v>45554.037799999998</v>
      </c>
      <c r="H4649" s="9">
        <v>45554.141312036976</v>
      </c>
      <c r="I4649" s="5" t="str">
        <f>IF(VLOOKUP(B4649, 'Customer Data'!B:C,2,FALSE)='Order Data per SKU'!E4649,"","Different")</f>
        <v/>
      </c>
      <c r="J4649" s="5">
        <f>VLOOKUP(C4649,'Warehouse Data'!A:G,7,FALSE)</f>
        <v>49.99</v>
      </c>
      <c r="K4649" s="5">
        <f t="shared" si="72"/>
        <v>299.94</v>
      </c>
      <c r="L4649" s="15">
        <f>PRODUCT(VLOOKUP(C4649,'Warehouse Data'!A:H,8,FALSE),D4649)</f>
        <v>1.2193211733276432</v>
      </c>
    </row>
    <row r="4650" spans="1:12" x14ac:dyDescent="0.3">
      <c r="A4650" t="s">
        <v>9909</v>
      </c>
      <c r="B4650" t="s">
        <v>6744</v>
      </c>
      <c r="C4650" t="s">
        <v>4987</v>
      </c>
      <c r="D4650" s="3">
        <v>1</v>
      </c>
      <c r="E4650" s="3" t="s">
        <v>6638</v>
      </c>
      <c r="F4650" s="9">
        <v>45553.80797870364</v>
      </c>
      <c r="G4650" s="9">
        <v>45553.855799999998</v>
      </c>
      <c r="H4650" s="9">
        <v>45554.141312036976</v>
      </c>
      <c r="I4650" s="5" t="str">
        <f>IF(VLOOKUP(B4650, 'Customer Data'!B:C,2,FALSE)='Order Data per SKU'!E4650,"","Different")</f>
        <v/>
      </c>
      <c r="J4650" s="5">
        <f>VLOOKUP(C4650,'Warehouse Data'!A:G,7,FALSE)</f>
        <v>10.99</v>
      </c>
      <c r="K4650" s="5">
        <f t="shared" si="72"/>
        <v>10.99</v>
      </c>
      <c r="L4650" s="15">
        <f>PRODUCT(VLOOKUP(C4650,'Warehouse Data'!A:H,8,FALSE),D4650)</f>
        <v>0.50146622237454486</v>
      </c>
    </row>
    <row r="4651" spans="1:12" x14ac:dyDescent="0.3">
      <c r="A4651" t="s">
        <v>9910</v>
      </c>
      <c r="B4651" t="s">
        <v>6971</v>
      </c>
      <c r="C4651" t="s">
        <v>3462</v>
      </c>
      <c r="D4651" s="3">
        <v>5</v>
      </c>
      <c r="E4651" s="3" t="s">
        <v>6656</v>
      </c>
      <c r="F4651" s="9">
        <v>45554.223978703638</v>
      </c>
      <c r="G4651" s="9">
        <v>45554.246299999999</v>
      </c>
      <c r="H4651" s="9">
        <v>45554.273978703641</v>
      </c>
      <c r="I4651" s="5" t="str">
        <f>IF(VLOOKUP(B4651, 'Customer Data'!B:C,2,FALSE)='Order Data per SKU'!E4651,"","Different")</f>
        <v/>
      </c>
      <c r="J4651" s="5">
        <f>VLOOKUP(C4651,'Warehouse Data'!A:G,7,FALSE)</f>
        <v>169.99</v>
      </c>
      <c r="K4651" s="5">
        <f t="shared" si="72"/>
        <v>849.95</v>
      </c>
      <c r="L4651" s="15">
        <f>PRODUCT(VLOOKUP(C4651,'Warehouse Data'!A:H,8,FALSE),D4651)</f>
        <v>1.5138256384452977</v>
      </c>
    </row>
    <row r="4652" spans="1:12" x14ac:dyDescent="0.3">
      <c r="A4652" t="s">
        <v>9911</v>
      </c>
      <c r="B4652" t="s">
        <v>6744</v>
      </c>
      <c r="C4652" t="s">
        <v>4673</v>
      </c>
      <c r="D4652" s="3">
        <v>1</v>
      </c>
      <c r="E4652" s="3" t="s">
        <v>6638</v>
      </c>
      <c r="F4652" s="9">
        <v>45554.26797870364</v>
      </c>
      <c r="G4652" s="9">
        <v>45554.621599999999</v>
      </c>
      <c r="H4652" s="9">
        <v>45555.057562036971</v>
      </c>
      <c r="I4652" s="5" t="str">
        <f>IF(VLOOKUP(B4652, 'Customer Data'!B:C,2,FALSE)='Order Data per SKU'!E4652,"","Different")</f>
        <v/>
      </c>
      <c r="J4652" s="5">
        <f>VLOOKUP(C4652,'Warehouse Data'!A:G,7,FALSE)</f>
        <v>8.99</v>
      </c>
      <c r="K4652" s="5">
        <f t="shared" si="72"/>
        <v>8.99</v>
      </c>
      <c r="L4652" s="15">
        <f>PRODUCT(VLOOKUP(C4652,'Warehouse Data'!A:H,8,FALSE),D4652)</f>
        <v>12.009117533207272</v>
      </c>
    </row>
    <row r="4653" spans="1:12" x14ac:dyDescent="0.3">
      <c r="A4653" t="s">
        <v>9911</v>
      </c>
      <c r="B4653" t="s">
        <v>6744</v>
      </c>
      <c r="C4653" t="s">
        <v>4775</v>
      </c>
      <c r="D4653" s="3">
        <v>5</v>
      </c>
      <c r="E4653" s="3" t="s">
        <v>6638</v>
      </c>
      <c r="F4653" s="9">
        <v>45554.26797870364</v>
      </c>
      <c r="G4653" s="9">
        <v>45554.706400000003</v>
      </c>
      <c r="H4653" s="9">
        <v>45555.057562036971</v>
      </c>
      <c r="I4653" s="5" t="str">
        <f>IF(VLOOKUP(B4653, 'Customer Data'!B:C,2,FALSE)='Order Data per SKU'!E4653,"","Different")</f>
        <v/>
      </c>
      <c r="J4653" s="5">
        <f>VLOOKUP(C4653,'Warehouse Data'!A:G,7,FALSE)</f>
        <v>15.99</v>
      </c>
      <c r="K4653" s="5">
        <f t="shared" si="72"/>
        <v>79.95</v>
      </c>
      <c r="L4653" s="15">
        <f>PRODUCT(VLOOKUP(C4653,'Warehouse Data'!A:H,8,FALSE),D4653)</f>
        <v>40.013242338770134</v>
      </c>
    </row>
    <row r="4654" spans="1:12" x14ac:dyDescent="0.3">
      <c r="A4654" t="s">
        <v>9912</v>
      </c>
      <c r="B4654" t="s">
        <v>6945</v>
      </c>
      <c r="C4654" t="s">
        <v>4717</v>
      </c>
      <c r="D4654" s="3">
        <v>4</v>
      </c>
      <c r="E4654" s="3" t="s">
        <v>6631</v>
      </c>
      <c r="F4654" s="9">
        <v>45554.550978703643</v>
      </c>
      <c r="G4654" s="9">
        <v>45554.633600000001</v>
      </c>
      <c r="H4654" s="9">
        <v>45554.635006481418</v>
      </c>
      <c r="I4654" s="5" t="str">
        <f>IF(VLOOKUP(B4654, 'Customer Data'!B:C,2,FALSE)='Order Data per SKU'!E4654,"","Different")</f>
        <v/>
      </c>
      <c r="J4654" s="5">
        <f>VLOOKUP(C4654,'Warehouse Data'!A:G,7,FALSE)</f>
        <v>4.99</v>
      </c>
      <c r="K4654" s="5">
        <f t="shared" si="72"/>
        <v>19.96</v>
      </c>
      <c r="L4654" s="15">
        <f>PRODUCT(VLOOKUP(C4654,'Warehouse Data'!A:H,8,FALSE),D4654)</f>
        <v>12.002469402332569</v>
      </c>
    </row>
    <row r="4655" spans="1:12" x14ac:dyDescent="0.3">
      <c r="A4655" t="s">
        <v>9913</v>
      </c>
      <c r="B4655" t="s">
        <v>6819</v>
      </c>
      <c r="C4655" t="s">
        <v>5584</v>
      </c>
      <c r="D4655" s="3">
        <v>6</v>
      </c>
      <c r="E4655" s="3" t="s">
        <v>6661</v>
      </c>
      <c r="F4655" s="9">
        <v>45554.55597870364</v>
      </c>
      <c r="G4655" s="9">
        <v>45554.674299999999</v>
      </c>
      <c r="H4655" s="9">
        <v>45554.937923148085</v>
      </c>
      <c r="I4655" s="5" t="str">
        <f>IF(VLOOKUP(B4655, 'Customer Data'!B:C,2,FALSE)='Order Data per SKU'!E4655,"","Different")</f>
        <v/>
      </c>
      <c r="J4655" s="5">
        <f>VLOOKUP(C4655,'Warehouse Data'!A:G,7,FALSE)</f>
        <v>99.99</v>
      </c>
      <c r="K4655" s="5">
        <f t="shared" si="72"/>
        <v>599.93999999999994</v>
      </c>
      <c r="L4655" s="15">
        <f>PRODUCT(VLOOKUP(C4655,'Warehouse Data'!A:H,8,FALSE),D4655)</f>
        <v>6.0127878250554065</v>
      </c>
    </row>
    <row r="4656" spans="1:12" x14ac:dyDescent="0.3">
      <c r="A4656" t="s">
        <v>9913</v>
      </c>
      <c r="B4656" t="s">
        <v>6819</v>
      </c>
      <c r="C4656" t="s">
        <v>5115</v>
      </c>
      <c r="D4656" s="3">
        <v>8</v>
      </c>
      <c r="E4656" s="3" t="s">
        <v>6661</v>
      </c>
      <c r="F4656" s="9">
        <v>45554.55597870364</v>
      </c>
      <c r="G4656" s="9">
        <v>45554.93</v>
      </c>
      <c r="H4656" s="9">
        <v>45554.937923148085</v>
      </c>
      <c r="I4656" s="5" t="str">
        <f>IF(VLOOKUP(B4656, 'Customer Data'!B:C,2,FALSE)='Order Data per SKU'!E4656,"","Different")</f>
        <v/>
      </c>
      <c r="J4656" s="5">
        <f>VLOOKUP(C4656,'Warehouse Data'!A:G,7,FALSE)</f>
        <v>26.99</v>
      </c>
      <c r="K4656" s="5">
        <f t="shared" si="72"/>
        <v>215.92</v>
      </c>
      <c r="L4656" s="15">
        <f>PRODUCT(VLOOKUP(C4656,'Warehouse Data'!A:H,8,FALSE),D4656)</f>
        <v>1.6435248187755989</v>
      </c>
    </row>
    <row r="4657" spans="1:12" x14ac:dyDescent="0.3">
      <c r="A4657" t="s">
        <v>9914</v>
      </c>
      <c r="B4657" t="s">
        <v>6980</v>
      </c>
      <c r="C4657" t="s">
        <v>5063</v>
      </c>
      <c r="D4657" s="3">
        <v>2</v>
      </c>
      <c r="E4657" s="3" t="s">
        <v>6638</v>
      </c>
      <c r="F4657" s="9">
        <v>45554.588978703643</v>
      </c>
      <c r="G4657" s="9">
        <v>45555.269800000002</v>
      </c>
      <c r="H4657" s="9">
        <v>45555.386895370313</v>
      </c>
      <c r="I4657" s="5" t="str">
        <f>IF(VLOOKUP(B4657, 'Customer Data'!B:C,2,FALSE)='Order Data per SKU'!E4657,"","Different")</f>
        <v/>
      </c>
      <c r="J4657" s="5">
        <f>VLOOKUP(C4657,'Warehouse Data'!A:G,7,FALSE)</f>
        <v>21.99</v>
      </c>
      <c r="K4657" s="5">
        <f t="shared" si="72"/>
        <v>43.98</v>
      </c>
      <c r="L4657" s="15">
        <f>PRODUCT(VLOOKUP(C4657,'Warehouse Data'!A:H,8,FALSE),D4657)</f>
        <v>22.001889981668565</v>
      </c>
    </row>
    <row r="4658" spans="1:12" x14ac:dyDescent="0.3">
      <c r="A4658" t="s">
        <v>9915</v>
      </c>
      <c r="B4658" t="s">
        <v>7252</v>
      </c>
      <c r="C4658" t="s">
        <v>4339</v>
      </c>
      <c r="D4658" s="3">
        <v>7</v>
      </c>
      <c r="E4658" s="3" t="s">
        <v>6653</v>
      </c>
      <c r="F4658" s="9">
        <v>45554.617978703645</v>
      </c>
      <c r="G4658" s="9">
        <v>45554.711000000003</v>
      </c>
      <c r="H4658" s="9">
        <v>45554.823534259202</v>
      </c>
      <c r="I4658" s="5" t="str">
        <f>IF(VLOOKUP(B4658, 'Customer Data'!B:C,2,FALSE)='Order Data per SKU'!E4658,"","Different")</f>
        <v/>
      </c>
      <c r="J4658" s="5">
        <f>VLOOKUP(C4658,'Warehouse Data'!A:G,7,FALSE)</f>
        <v>24.99</v>
      </c>
      <c r="K4658" s="5">
        <f t="shared" si="72"/>
        <v>174.92999999999998</v>
      </c>
      <c r="L4658" s="15">
        <f>PRODUCT(VLOOKUP(C4658,'Warehouse Data'!A:H,8,FALSE),D4658)</f>
        <v>168.0197419411063</v>
      </c>
    </row>
    <row r="4659" spans="1:12" x14ac:dyDescent="0.3">
      <c r="A4659" t="s">
        <v>9916</v>
      </c>
      <c r="B4659" t="s">
        <v>6975</v>
      </c>
      <c r="C4659" t="s">
        <v>3391</v>
      </c>
      <c r="D4659" s="3">
        <v>5</v>
      </c>
      <c r="E4659" s="3" t="s">
        <v>6653</v>
      </c>
      <c r="F4659" s="9">
        <v>45554.979978703646</v>
      </c>
      <c r="G4659" s="9">
        <v>45555.088600000003</v>
      </c>
      <c r="H4659" s="9">
        <v>45555.261228703646</v>
      </c>
      <c r="I4659" s="5" t="str">
        <f>IF(VLOOKUP(B4659, 'Customer Data'!B:C,2,FALSE)='Order Data per SKU'!E4659,"","Different")</f>
        <v/>
      </c>
      <c r="J4659" s="5">
        <f>VLOOKUP(C4659,'Warehouse Data'!A:G,7,FALSE)</f>
        <v>22.99</v>
      </c>
      <c r="K4659" s="5">
        <f t="shared" si="72"/>
        <v>114.94999999999999</v>
      </c>
      <c r="L4659" s="15">
        <f>PRODUCT(VLOOKUP(C4659,'Warehouse Data'!A:H,8,FALSE),D4659)</f>
        <v>2.5330525961341896</v>
      </c>
    </row>
    <row r="4660" spans="1:12" x14ac:dyDescent="0.3">
      <c r="A4660" t="s">
        <v>9917</v>
      </c>
      <c r="B4660" t="s">
        <v>6977</v>
      </c>
      <c r="C4660" t="s">
        <v>3493</v>
      </c>
      <c r="D4660" s="3">
        <v>6</v>
      </c>
      <c r="E4660" s="3" t="s">
        <v>6645</v>
      </c>
      <c r="F4660" s="9">
        <v>45555.327978703644</v>
      </c>
      <c r="G4660" s="9">
        <v>45555.663099999998</v>
      </c>
      <c r="H4660" s="9">
        <v>45555.883534259199</v>
      </c>
      <c r="I4660" s="5" t="str">
        <f>IF(VLOOKUP(B4660, 'Customer Data'!B:C,2,FALSE)='Order Data per SKU'!E4660,"","Different")</f>
        <v/>
      </c>
      <c r="J4660" s="5">
        <f>VLOOKUP(C4660,'Warehouse Data'!A:G,7,FALSE)</f>
        <v>9.99</v>
      </c>
      <c r="K4660" s="5">
        <f t="shared" si="72"/>
        <v>59.94</v>
      </c>
      <c r="L4660" s="15">
        <f>PRODUCT(VLOOKUP(C4660,'Warehouse Data'!A:H,8,FALSE),D4660)</f>
        <v>132.04363566912949</v>
      </c>
    </row>
    <row r="4661" spans="1:12" x14ac:dyDescent="0.3">
      <c r="A4661" t="s">
        <v>9917</v>
      </c>
      <c r="B4661" t="s">
        <v>6977</v>
      </c>
      <c r="C4661" t="s">
        <v>5202</v>
      </c>
      <c r="D4661" s="3">
        <v>4</v>
      </c>
      <c r="E4661" s="3" t="s">
        <v>6645</v>
      </c>
      <c r="F4661" s="9">
        <v>45555.327978703644</v>
      </c>
      <c r="G4661" s="9">
        <v>45555.553500000002</v>
      </c>
      <c r="H4661" s="9">
        <v>45555.883534259199</v>
      </c>
      <c r="I4661" s="5" t="str">
        <f>IF(VLOOKUP(B4661, 'Customer Data'!B:C,2,FALSE)='Order Data per SKU'!E4661,"","Different")</f>
        <v/>
      </c>
      <c r="J4661" s="5">
        <f>VLOOKUP(C4661,'Warehouse Data'!A:G,7,FALSE)</f>
        <v>15.99</v>
      </c>
      <c r="K4661" s="5">
        <f t="shared" si="72"/>
        <v>63.96</v>
      </c>
      <c r="L4661" s="15">
        <f>PRODUCT(VLOOKUP(C4661,'Warehouse Data'!A:H,8,FALSE),D4661)</f>
        <v>0.41347872566241273</v>
      </c>
    </row>
    <row r="4662" spans="1:12" x14ac:dyDescent="0.3">
      <c r="A4662" t="s">
        <v>9917</v>
      </c>
      <c r="B4662" t="s">
        <v>6977</v>
      </c>
      <c r="C4662" t="s">
        <v>5432</v>
      </c>
      <c r="D4662" s="3">
        <v>9</v>
      </c>
      <c r="E4662" s="3" t="s">
        <v>6645</v>
      </c>
      <c r="F4662" s="9">
        <v>45555.327978703644</v>
      </c>
      <c r="G4662" s="9">
        <v>45555.746200000001</v>
      </c>
      <c r="H4662" s="9">
        <v>45555.883534259199</v>
      </c>
      <c r="I4662" s="5" t="str">
        <f>IF(VLOOKUP(B4662, 'Customer Data'!B:C,2,FALSE)='Order Data per SKU'!E4662,"","Different")</f>
        <v/>
      </c>
      <c r="J4662" s="5">
        <f>VLOOKUP(C4662,'Warehouse Data'!A:G,7,FALSE)</f>
        <v>39.99</v>
      </c>
      <c r="K4662" s="5">
        <f t="shared" si="72"/>
        <v>359.91</v>
      </c>
      <c r="L4662" s="15">
        <f>PRODUCT(VLOOKUP(C4662,'Warehouse Data'!A:H,8,FALSE),D4662)</f>
        <v>9.0160790530657788</v>
      </c>
    </row>
    <row r="4663" spans="1:12" x14ac:dyDescent="0.3">
      <c r="A4663" t="s">
        <v>9918</v>
      </c>
      <c r="B4663" t="s">
        <v>6968</v>
      </c>
      <c r="C4663" t="s">
        <v>5742</v>
      </c>
      <c r="D4663" s="3">
        <v>10</v>
      </c>
      <c r="E4663" s="3" t="s">
        <v>6660</v>
      </c>
      <c r="F4663" s="9">
        <v>45555.696978703643</v>
      </c>
      <c r="G4663" s="9">
        <v>45555.991600000001</v>
      </c>
      <c r="H4663" s="9">
        <v>45556.185867592532</v>
      </c>
      <c r="I4663" s="5" t="str">
        <f>IF(VLOOKUP(B4663, 'Customer Data'!B:C,2,FALSE)='Order Data per SKU'!E4663,"","Different")</f>
        <v/>
      </c>
      <c r="J4663" s="5">
        <f>VLOOKUP(C4663,'Warehouse Data'!A:G,7,FALSE)</f>
        <v>249.99</v>
      </c>
      <c r="K4663" s="5">
        <f t="shared" si="72"/>
        <v>2499.9</v>
      </c>
      <c r="L4663" s="15">
        <f>PRODUCT(VLOOKUP(C4663,'Warehouse Data'!A:H,8,FALSE),D4663)</f>
        <v>240.08328346417684</v>
      </c>
    </row>
    <row r="4664" spans="1:12" x14ac:dyDescent="0.3">
      <c r="A4664" t="s">
        <v>9919</v>
      </c>
      <c r="B4664" t="s">
        <v>7000</v>
      </c>
      <c r="C4664" t="s">
        <v>5152</v>
      </c>
      <c r="D4664" s="3">
        <v>2</v>
      </c>
      <c r="E4664" s="3" t="s">
        <v>6651</v>
      </c>
      <c r="F4664" s="9">
        <v>45555.926978703646</v>
      </c>
      <c r="G4664" s="9">
        <v>45556.034200000002</v>
      </c>
      <c r="H4664" s="9">
        <v>45556.576284259201</v>
      </c>
      <c r="I4664" s="5" t="str">
        <f>IF(VLOOKUP(B4664, 'Customer Data'!B:C,2,FALSE)='Order Data per SKU'!E4664,"","Different")</f>
        <v/>
      </c>
      <c r="J4664" s="5">
        <f>VLOOKUP(C4664,'Warehouse Data'!A:G,7,FALSE)</f>
        <v>22.99</v>
      </c>
      <c r="K4664" s="5">
        <f t="shared" si="72"/>
        <v>45.98</v>
      </c>
      <c r="L4664" s="15">
        <f>PRODUCT(VLOOKUP(C4664,'Warehouse Data'!A:H,8,FALSE),D4664)</f>
        <v>30.010777773626792</v>
      </c>
    </row>
    <row r="4665" spans="1:12" x14ac:dyDescent="0.3">
      <c r="A4665" t="s">
        <v>9919</v>
      </c>
      <c r="B4665" t="s">
        <v>7000</v>
      </c>
      <c r="C4665" t="s">
        <v>4996</v>
      </c>
      <c r="D4665" s="3">
        <v>5</v>
      </c>
      <c r="E4665" s="3" t="s">
        <v>6651</v>
      </c>
      <c r="F4665" s="9">
        <v>45555.926978703646</v>
      </c>
      <c r="G4665" s="9">
        <v>45556.383199999997</v>
      </c>
      <c r="H4665" s="9">
        <v>45556.576284259201</v>
      </c>
      <c r="I4665" s="5" t="str">
        <f>IF(VLOOKUP(B4665, 'Customer Data'!B:C,2,FALSE)='Order Data per SKU'!E4665,"","Different")</f>
        <v/>
      </c>
      <c r="J4665" s="5">
        <f>VLOOKUP(C4665,'Warehouse Data'!A:G,7,FALSE)</f>
        <v>12.99</v>
      </c>
      <c r="K4665" s="5">
        <f t="shared" si="72"/>
        <v>64.95</v>
      </c>
      <c r="L4665" s="15">
        <f>PRODUCT(VLOOKUP(C4665,'Warehouse Data'!A:H,8,FALSE),D4665)</f>
        <v>2.5331182092147042</v>
      </c>
    </row>
    <row r="4666" spans="1:12" x14ac:dyDescent="0.3">
      <c r="A4666" t="s">
        <v>9920</v>
      </c>
      <c r="B4666" t="s">
        <v>6739</v>
      </c>
      <c r="C4666" t="s">
        <v>5717</v>
      </c>
      <c r="D4666" s="3">
        <v>4</v>
      </c>
      <c r="E4666" s="3" t="s">
        <v>6650</v>
      </c>
      <c r="F4666" s="9">
        <v>45556.412978703644</v>
      </c>
      <c r="G4666" s="9">
        <v>45556.419800000003</v>
      </c>
      <c r="H4666" s="9">
        <v>45556.899089814753</v>
      </c>
      <c r="I4666" s="5" t="str">
        <f>IF(VLOOKUP(B4666, 'Customer Data'!B:C,2,FALSE)='Order Data per SKU'!E4666,"","Different")</f>
        <v>Different</v>
      </c>
      <c r="J4666" s="5">
        <f>VLOOKUP(C4666,'Warehouse Data'!A:G,7,FALSE)</f>
        <v>119.99</v>
      </c>
      <c r="K4666" s="5">
        <f t="shared" si="72"/>
        <v>479.96</v>
      </c>
      <c r="L4666" s="15">
        <f>PRODUCT(VLOOKUP(C4666,'Warehouse Data'!A:H,8,FALSE),D4666)</f>
        <v>100.02499293153097</v>
      </c>
    </row>
    <row r="4667" spans="1:12" x14ac:dyDescent="0.3">
      <c r="A4667" t="s">
        <v>9920</v>
      </c>
      <c r="B4667" t="s">
        <v>6739</v>
      </c>
      <c r="C4667" t="s">
        <v>5571</v>
      </c>
      <c r="D4667" s="3">
        <v>5</v>
      </c>
      <c r="E4667" s="3" t="s">
        <v>6650</v>
      </c>
      <c r="F4667" s="9">
        <v>45556.412978703644</v>
      </c>
      <c r="G4667" s="9">
        <v>45556.491800000003</v>
      </c>
      <c r="H4667" s="9">
        <v>45556.899089814753</v>
      </c>
      <c r="I4667" s="5" t="str">
        <f>IF(VLOOKUP(B4667, 'Customer Data'!B:C,2,FALSE)='Order Data per SKU'!E4667,"","Different")</f>
        <v>Different</v>
      </c>
      <c r="J4667" s="5">
        <f>VLOOKUP(C4667,'Warehouse Data'!A:G,7,FALSE)</f>
        <v>29.99</v>
      </c>
      <c r="K4667" s="5">
        <f t="shared" si="72"/>
        <v>149.94999999999999</v>
      </c>
      <c r="L4667" s="15">
        <f>PRODUCT(VLOOKUP(C4667,'Warehouse Data'!A:H,8,FALSE),D4667)</f>
        <v>2.5087846837433951</v>
      </c>
    </row>
    <row r="4668" spans="1:12" x14ac:dyDescent="0.3">
      <c r="A4668" t="s">
        <v>9921</v>
      </c>
      <c r="B4668" t="s">
        <v>7012</v>
      </c>
      <c r="C4668" t="s">
        <v>5311</v>
      </c>
      <c r="D4668" s="3">
        <v>4</v>
      </c>
      <c r="E4668" s="3" t="s">
        <v>6627</v>
      </c>
      <c r="F4668" s="9">
        <v>45556.547978703646</v>
      </c>
      <c r="G4668" s="9">
        <v>45557.110099999998</v>
      </c>
      <c r="H4668" s="9">
        <v>45557.27645092587</v>
      </c>
      <c r="I4668" s="5" t="str">
        <f>IF(VLOOKUP(B4668, 'Customer Data'!B:C,2,FALSE)='Order Data per SKU'!E4668,"","Different")</f>
        <v/>
      </c>
      <c r="J4668" s="5">
        <f>VLOOKUP(C4668,'Warehouse Data'!A:G,7,FALSE)</f>
        <v>21.99</v>
      </c>
      <c r="K4668" s="5">
        <f t="shared" si="72"/>
        <v>87.96</v>
      </c>
      <c r="L4668" s="15">
        <f>PRODUCT(VLOOKUP(C4668,'Warehouse Data'!A:H,8,FALSE),D4668)</f>
        <v>4.0289192234694102</v>
      </c>
    </row>
    <row r="4669" spans="1:12" x14ac:dyDescent="0.3">
      <c r="A4669" t="s">
        <v>9921</v>
      </c>
      <c r="B4669" t="s">
        <v>7012</v>
      </c>
      <c r="C4669" t="s">
        <v>5372</v>
      </c>
      <c r="D4669" s="3">
        <v>5</v>
      </c>
      <c r="E4669" s="3" t="s">
        <v>6627</v>
      </c>
      <c r="F4669" s="9">
        <v>45556.547978703646</v>
      </c>
      <c r="G4669" s="9">
        <v>45557.0913</v>
      </c>
      <c r="H4669" s="9">
        <v>45557.27645092587</v>
      </c>
      <c r="I4669" s="5" t="str">
        <f>IF(VLOOKUP(B4669, 'Customer Data'!B:C,2,FALSE)='Order Data per SKU'!E4669,"","Different")</f>
        <v/>
      </c>
      <c r="J4669" s="5">
        <f>VLOOKUP(C4669,'Warehouse Data'!A:G,7,FALSE)</f>
        <v>39.99</v>
      </c>
      <c r="K4669" s="5">
        <f t="shared" si="72"/>
        <v>199.95000000000002</v>
      </c>
      <c r="L4669" s="15">
        <f>PRODUCT(VLOOKUP(C4669,'Warehouse Data'!A:H,8,FALSE),D4669)</f>
        <v>25.017475939492865</v>
      </c>
    </row>
    <row r="4670" spans="1:12" x14ac:dyDescent="0.3">
      <c r="A4670" t="s">
        <v>9922</v>
      </c>
      <c r="B4670" t="s">
        <v>6864</v>
      </c>
      <c r="C4670" t="s">
        <v>5520</v>
      </c>
      <c r="D4670" s="3">
        <v>7</v>
      </c>
      <c r="E4670" s="3" t="s">
        <v>6619</v>
      </c>
      <c r="F4670" s="9">
        <v>45557.045978703645</v>
      </c>
      <c r="G4670" s="9">
        <v>45557.640200000002</v>
      </c>
      <c r="H4670" s="9">
        <v>45557.936256481422</v>
      </c>
      <c r="I4670" s="5" t="str">
        <f>IF(VLOOKUP(B4670, 'Customer Data'!B:C,2,FALSE)='Order Data per SKU'!E4670,"","Different")</f>
        <v/>
      </c>
      <c r="J4670" s="5">
        <f>VLOOKUP(C4670,'Warehouse Data'!A:G,7,FALSE)</f>
        <v>129.99</v>
      </c>
      <c r="K4670" s="5">
        <f t="shared" si="72"/>
        <v>909.93000000000006</v>
      </c>
      <c r="L4670" s="15">
        <f>PRODUCT(VLOOKUP(C4670,'Warehouse Data'!A:H,8,FALSE),D4670)</f>
        <v>168.02786551199034</v>
      </c>
    </row>
    <row r="4671" spans="1:12" x14ac:dyDescent="0.3">
      <c r="A4671" t="s">
        <v>9923</v>
      </c>
      <c r="B4671" t="s">
        <v>7141</v>
      </c>
      <c r="C4671" t="s">
        <v>4386</v>
      </c>
      <c r="D4671" s="3">
        <v>6</v>
      </c>
      <c r="E4671" s="3" t="s">
        <v>6627</v>
      </c>
      <c r="F4671" s="9">
        <v>45557.339978703647</v>
      </c>
      <c r="G4671" s="9">
        <v>45557.434099999999</v>
      </c>
      <c r="H4671" s="9">
        <v>45557.866367592535</v>
      </c>
      <c r="I4671" s="5" t="str">
        <f>IF(VLOOKUP(B4671, 'Customer Data'!B:C,2,FALSE)='Order Data per SKU'!E4671,"","Different")</f>
        <v>Different</v>
      </c>
      <c r="J4671" s="5">
        <f>VLOOKUP(C4671,'Warehouse Data'!A:G,7,FALSE)</f>
        <v>59.99</v>
      </c>
      <c r="K4671" s="5">
        <f t="shared" si="72"/>
        <v>359.94</v>
      </c>
      <c r="L4671" s="15">
        <f>PRODUCT(VLOOKUP(C4671,'Warehouse Data'!A:H,8,FALSE),D4671)</f>
        <v>1.2248139802681168</v>
      </c>
    </row>
    <row r="4672" spans="1:12" x14ac:dyDescent="0.3">
      <c r="A4672" t="s">
        <v>9923</v>
      </c>
      <c r="B4672" t="s">
        <v>7141</v>
      </c>
      <c r="C4672" t="s">
        <v>5063</v>
      </c>
      <c r="D4672" s="3">
        <v>4</v>
      </c>
      <c r="E4672" s="3" t="s">
        <v>6627</v>
      </c>
      <c r="F4672" s="9">
        <v>45557.339978703647</v>
      </c>
      <c r="G4672" s="9">
        <v>45557.789599999996</v>
      </c>
      <c r="H4672" s="9">
        <v>45557.866367592535</v>
      </c>
      <c r="I4672" s="5" t="str">
        <f>IF(VLOOKUP(B4672, 'Customer Data'!B:C,2,FALSE)='Order Data per SKU'!E4672,"","Different")</f>
        <v>Different</v>
      </c>
      <c r="J4672" s="5">
        <f>VLOOKUP(C4672,'Warehouse Data'!A:G,7,FALSE)</f>
        <v>21.99</v>
      </c>
      <c r="K4672" s="5">
        <f t="shared" si="72"/>
        <v>87.96</v>
      </c>
      <c r="L4672" s="15">
        <f>PRODUCT(VLOOKUP(C4672,'Warehouse Data'!A:H,8,FALSE),D4672)</f>
        <v>44.003779963337131</v>
      </c>
    </row>
    <row r="4673" spans="1:12" x14ac:dyDescent="0.3">
      <c r="A4673" t="s">
        <v>9923</v>
      </c>
      <c r="B4673" t="s">
        <v>7141</v>
      </c>
      <c r="C4673" t="s">
        <v>3889</v>
      </c>
      <c r="D4673" s="3">
        <v>6</v>
      </c>
      <c r="E4673" s="3" t="s">
        <v>6627</v>
      </c>
      <c r="F4673" s="9">
        <v>45557.339978703647</v>
      </c>
      <c r="G4673" s="9">
        <v>45557.842499999999</v>
      </c>
      <c r="H4673" s="9">
        <v>45557.866367592535</v>
      </c>
      <c r="I4673" s="5" t="str">
        <f>IF(VLOOKUP(B4673, 'Customer Data'!B:C,2,FALSE)='Order Data per SKU'!E4673,"","Different")</f>
        <v>Different</v>
      </c>
      <c r="J4673" s="5">
        <f>VLOOKUP(C4673,'Warehouse Data'!A:G,7,FALSE)</f>
        <v>8.99</v>
      </c>
      <c r="K4673" s="5">
        <f t="shared" si="72"/>
        <v>53.94</v>
      </c>
      <c r="L4673" s="15">
        <f>PRODUCT(VLOOKUP(C4673,'Warehouse Data'!A:H,8,FALSE),D4673)</f>
        <v>42.004531444800101</v>
      </c>
    </row>
    <row r="4674" spans="1:12" x14ac:dyDescent="0.3">
      <c r="A4674" t="s">
        <v>9924</v>
      </c>
      <c r="B4674" t="s">
        <v>6923</v>
      </c>
      <c r="C4674" t="s">
        <v>4793</v>
      </c>
      <c r="D4674" s="3">
        <v>3</v>
      </c>
      <c r="E4674" s="3" t="s">
        <v>6648</v>
      </c>
      <c r="F4674" s="9">
        <v>45557.716978703647</v>
      </c>
      <c r="G4674" s="9">
        <v>45557.821400000001</v>
      </c>
      <c r="H4674" s="9">
        <v>45558.076006481424</v>
      </c>
      <c r="I4674" s="5" t="str">
        <f>IF(VLOOKUP(B4674, 'Customer Data'!B:C,2,FALSE)='Order Data per SKU'!E4674,"","Different")</f>
        <v/>
      </c>
      <c r="J4674" s="5">
        <f>VLOOKUP(C4674,'Warehouse Data'!A:G,7,FALSE)</f>
        <v>15.99</v>
      </c>
      <c r="K4674" s="5">
        <f t="shared" si="72"/>
        <v>47.97</v>
      </c>
      <c r="L4674" s="15">
        <f>PRODUCT(VLOOKUP(C4674,'Warehouse Data'!A:H,8,FALSE),D4674)</f>
        <v>4.5006194600943754</v>
      </c>
    </row>
    <row r="4675" spans="1:12" x14ac:dyDescent="0.3">
      <c r="A4675" t="s">
        <v>9924</v>
      </c>
      <c r="B4675" t="s">
        <v>6923</v>
      </c>
      <c r="C4675" t="s">
        <v>3479</v>
      </c>
      <c r="D4675" s="3">
        <v>6</v>
      </c>
      <c r="E4675" s="3" t="s">
        <v>6648</v>
      </c>
      <c r="F4675" s="9">
        <v>45557.716978703647</v>
      </c>
      <c r="G4675" s="9">
        <v>45557.846400000002</v>
      </c>
      <c r="H4675" s="9">
        <v>45558.076006481424</v>
      </c>
      <c r="I4675" s="5" t="str">
        <f>IF(VLOOKUP(B4675, 'Customer Data'!B:C,2,FALSE)='Order Data per SKU'!E4675,"","Different")</f>
        <v/>
      </c>
      <c r="J4675" s="5">
        <f>VLOOKUP(C4675,'Warehouse Data'!A:G,7,FALSE)</f>
        <v>39.99</v>
      </c>
      <c r="K4675" s="5">
        <f t="shared" si="72"/>
        <v>239.94</v>
      </c>
      <c r="L4675" s="15">
        <f>PRODUCT(VLOOKUP(C4675,'Warehouse Data'!A:H,8,FALSE),D4675)</f>
        <v>120.048103553662</v>
      </c>
    </row>
    <row r="4676" spans="1:12" x14ac:dyDescent="0.3">
      <c r="A4676" t="s">
        <v>9925</v>
      </c>
      <c r="B4676" t="s">
        <v>7001</v>
      </c>
      <c r="C4676" t="s">
        <v>3476</v>
      </c>
      <c r="D4676" s="3">
        <v>7</v>
      </c>
      <c r="E4676" s="3" t="s">
        <v>6627</v>
      </c>
      <c r="F4676" s="9">
        <v>45557.852978703646</v>
      </c>
      <c r="G4676" s="9">
        <v>45557.865100000003</v>
      </c>
      <c r="H4676" s="9">
        <v>45558.166867592532</v>
      </c>
      <c r="I4676" s="5" t="str">
        <f>IF(VLOOKUP(B4676, 'Customer Data'!B:C,2,FALSE)='Order Data per SKU'!E4676,"","Different")</f>
        <v/>
      </c>
      <c r="J4676" s="5">
        <f>VLOOKUP(C4676,'Warehouse Data'!A:G,7,FALSE)</f>
        <v>8.99</v>
      </c>
      <c r="K4676" s="5">
        <f t="shared" ref="K4676:K4739" si="73">J4676*D4676</f>
        <v>62.93</v>
      </c>
      <c r="L4676" s="15">
        <f>PRODUCT(VLOOKUP(C4676,'Warehouse Data'!A:H,8,FALSE),D4676)</f>
        <v>7.0295651849936185</v>
      </c>
    </row>
    <row r="4677" spans="1:12" x14ac:dyDescent="0.3">
      <c r="A4677" t="s">
        <v>9925</v>
      </c>
      <c r="B4677" t="s">
        <v>7001</v>
      </c>
      <c r="C4677" t="s">
        <v>3617</v>
      </c>
      <c r="D4677" s="3">
        <v>1</v>
      </c>
      <c r="E4677" s="3" t="s">
        <v>6627</v>
      </c>
      <c r="F4677" s="9">
        <v>45557.852978703646</v>
      </c>
      <c r="G4677" s="9">
        <v>45557.916100000002</v>
      </c>
      <c r="H4677" s="9">
        <v>45558.166867592532</v>
      </c>
      <c r="I4677" s="5" t="str">
        <f>IF(VLOOKUP(B4677, 'Customer Data'!B:C,2,FALSE)='Order Data per SKU'!E4677,"","Different")</f>
        <v/>
      </c>
      <c r="J4677" s="5">
        <f>VLOOKUP(C4677,'Warehouse Data'!A:G,7,FALSE)</f>
        <v>12.99</v>
      </c>
      <c r="K4677" s="5">
        <f t="shared" si="73"/>
        <v>12.99</v>
      </c>
      <c r="L4677" s="15">
        <f>PRODUCT(VLOOKUP(C4677,'Warehouse Data'!A:H,8,FALSE),D4677)</f>
        <v>30.00978585129905</v>
      </c>
    </row>
    <row r="4678" spans="1:12" x14ac:dyDescent="0.3">
      <c r="A4678" t="s">
        <v>9926</v>
      </c>
      <c r="B4678" t="s">
        <v>6874</v>
      </c>
      <c r="C4678" t="s">
        <v>5240</v>
      </c>
      <c r="D4678" s="3">
        <v>3</v>
      </c>
      <c r="E4678" s="3" t="s">
        <v>6662</v>
      </c>
      <c r="F4678" s="9">
        <v>45558.331978703645</v>
      </c>
      <c r="G4678" s="9">
        <v>45558.496099999997</v>
      </c>
      <c r="H4678" s="9">
        <v>45558.658367592536</v>
      </c>
      <c r="I4678" s="5" t="str">
        <f>IF(VLOOKUP(B4678, 'Customer Data'!B:C,2,FALSE)='Order Data per SKU'!E4678,"","Different")</f>
        <v/>
      </c>
      <c r="J4678" s="5">
        <f>VLOOKUP(C4678,'Warehouse Data'!A:G,7,FALSE)</f>
        <v>23.99</v>
      </c>
      <c r="K4678" s="5">
        <f t="shared" si="73"/>
        <v>71.97</v>
      </c>
      <c r="L4678" s="15">
        <f>PRODUCT(VLOOKUP(C4678,'Warehouse Data'!A:H,8,FALSE),D4678)</f>
        <v>1.5251516430957279</v>
      </c>
    </row>
    <row r="4679" spans="1:12" x14ac:dyDescent="0.3">
      <c r="A4679" t="s">
        <v>9927</v>
      </c>
      <c r="B4679" t="s">
        <v>6914</v>
      </c>
      <c r="C4679" t="s">
        <v>4180</v>
      </c>
      <c r="D4679" s="3">
        <v>3</v>
      </c>
      <c r="E4679" s="3" t="s">
        <v>6640</v>
      </c>
      <c r="F4679" s="9">
        <v>45558.471978703645</v>
      </c>
      <c r="G4679" s="9">
        <v>45558.481599999999</v>
      </c>
      <c r="H4679" s="9">
        <v>45558.486562036975</v>
      </c>
      <c r="I4679" s="5" t="str">
        <f>IF(VLOOKUP(B4679, 'Customer Data'!B:C,2,FALSE)='Order Data per SKU'!E4679,"","Different")</f>
        <v/>
      </c>
      <c r="J4679" s="5">
        <f>VLOOKUP(C4679,'Warehouse Data'!A:G,7,FALSE)</f>
        <v>34.99</v>
      </c>
      <c r="K4679" s="5">
        <f t="shared" si="73"/>
        <v>104.97</v>
      </c>
      <c r="L4679" s="15">
        <f>PRODUCT(VLOOKUP(C4679,'Warehouse Data'!A:H,8,FALSE),D4679)</f>
        <v>1.5210532377968211</v>
      </c>
    </row>
    <row r="4680" spans="1:12" x14ac:dyDescent="0.3">
      <c r="A4680" t="s">
        <v>9927</v>
      </c>
      <c r="B4680" t="s">
        <v>6914</v>
      </c>
      <c r="C4680" t="s">
        <v>5105</v>
      </c>
      <c r="D4680" s="3">
        <v>6</v>
      </c>
      <c r="E4680" s="3" t="s">
        <v>6640</v>
      </c>
      <c r="F4680" s="9">
        <v>45558.471978703645</v>
      </c>
      <c r="G4680" s="9">
        <v>45558.484600000003</v>
      </c>
      <c r="H4680" s="9">
        <v>45558.486562036975</v>
      </c>
      <c r="I4680" s="5" t="str">
        <f>IF(VLOOKUP(B4680, 'Customer Data'!B:C,2,FALSE)='Order Data per SKU'!E4680,"","Different")</f>
        <v/>
      </c>
      <c r="J4680" s="5">
        <f>VLOOKUP(C4680,'Warehouse Data'!A:G,7,FALSE)</f>
        <v>21.99</v>
      </c>
      <c r="K4680" s="5">
        <f t="shared" si="73"/>
        <v>131.94</v>
      </c>
      <c r="L4680" s="15">
        <f>PRODUCT(VLOOKUP(C4680,'Warehouse Data'!A:H,8,FALSE),D4680)</f>
        <v>9.0028009541492331</v>
      </c>
    </row>
    <row r="4681" spans="1:12" x14ac:dyDescent="0.3">
      <c r="A4681" t="s">
        <v>9928</v>
      </c>
      <c r="B4681" t="s">
        <v>6767</v>
      </c>
      <c r="C4681" t="s">
        <v>5612</v>
      </c>
      <c r="D4681" s="3">
        <v>3</v>
      </c>
      <c r="E4681" s="3" t="s">
        <v>6627</v>
      </c>
      <c r="F4681" s="9">
        <v>45558.810978703645</v>
      </c>
      <c r="G4681" s="9">
        <v>45558.916299999997</v>
      </c>
      <c r="H4681" s="9">
        <v>45558.921395370315</v>
      </c>
      <c r="I4681" s="5" t="str">
        <f>IF(VLOOKUP(B4681, 'Customer Data'!B:C,2,FALSE)='Order Data per SKU'!E4681,"","Different")</f>
        <v/>
      </c>
      <c r="J4681" s="5">
        <f>VLOOKUP(C4681,'Warehouse Data'!A:G,7,FALSE)</f>
        <v>12.99</v>
      </c>
      <c r="K4681" s="5">
        <f t="shared" si="73"/>
        <v>38.97</v>
      </c>
      <c r="L4681" s="15">
        <f>PRODUCT(VLOOKUP(C4681,'Warehouse Data'!A:H,8,FALSE),D4681)</f>
        <v>75.021555097053152</v>
      </c>
    </row>
    <row r="4682" spans="1:12" x14ac:dyDescent="0.3">
      <c r="A4682" t="s">
        <v>9929</v>
      </c>
      <c r="B4682" t="s">
        <v>6744</v>
      </c>
      <c r="C4682" t="s">
        <v>4820</v>
      </c>
      <c r="D4682" s="3">
        <v>7</v>
      </c>
      <c r="E4682" s="3" t="s">
        <v>6638</v>
      </c>
      <c r="F4682" s="9">
        <v>45559.078978703641</v>
      </c>
      <c r="G4682" s="9">
        <v>45559.7094</v>
      </c>
      <c r="H4682" s="9">
        <v>45559.732450925861</v>
      </c>
      <c r="I4682" s="5" t="str">
        <f>IF(VLOOKUP(B4682, 'Customer Data'!B:C,2,FALSE)='Order Data per SKU'!E4682,"","Different")</f>
        <v/>
      </c>
      <c r="J4682" s="5">
        <f>VLOOKUP(C4682,'Warehouse Data'!A:G,7,FALSE)</f>
        <v>12.99</v>
      </c>
      <c r="K4682" s="5">
        <f t="shared" si="73"/>
        <v>90.93</v>
      </c>
      <c r="L4682" s="15">
        <f>PRODUCT(VLOOKUP(C4682,'Warehouse Data'!A:H,8,FALSE),D4682)</f>
        <v>8.4053104578715594</v>
      </c>
    </row>
    <row r="4683" spans="1:12" x14ac:dyDescent="0.3">
      <c r="A4683" t="s">
        <v>9929</v>
      </c>
      <c r="B4683" t="s">
        <v>6744</v>
      </c>
      <c r="C4683" t="s">
        <v>3275</v>
      </c>
      <c r="D4683" s="3">
        <v>3</v>
      </c>
      <c r="E4683" s="3" t="s">
        <v>6638</v>
      </c>
      <c r="F4683" s="9">
        <v>45559.078978703641</v>
      </c>
      <c r="G4683" s="9">
        <v>45559.1397</v>
      </c>
      <c r="H4683" s="9">
        <v>45559.732450925861</v>
      </c>
      <c r="I4683" s="5" t="str">
        <f>IF(VLOOKUP(B4683, 'Customer Data'!B:C,2,FALSE)='Order Data per SKU'!E4683,"","Different")</f>
        <v/>
      </c>
      <c r="J4683" s="5">
        <f>VLOOKUP(C4683,'Warehouse Data'!A:G,7,FALSE)</f>
        <v>56.99</v>
      </c>
      <c r="K4683" s="5">
        <f t="shared" si="73"/>
        <v>170.97</v>
      </c>
      <c r="L4683" s="15">
        <f>PRODUCT(VLOOKUP(C4683,'Warehouse Data'!A:H,8,FALSE),D4683)</f>
        <v>6.0045228502670422</v>
      </c>
    </row>
    <row r="4684" spans="1:12" x14ac:dyDescent="0.3">
      <c r="A4684" t="s">
        <v>9930</v>
      </c>
      <c r="B4684" t="s">
        <v>6849</v>
      </c>
      <c r="C4684" t="s">
        <v>4801</v>
      </c>
      <c r="D4684" s="3">
        <v>5</v>
      </c>
      <c r="E4684" s="3" t="s">
        <v>6623</v>
      </c>
      <c r="F4684" s="9">
        <v>45559.503978703644</v>
      </c>
      <c r="G4684" s="9">
        <v>45559.528899999998</v>
      </c>
      <c r="H4684" s="9">
        <v>45559.711617592533</v>
      </c>
      <c r="I4684" s="5" t="str">
        <f>IF(VLOOKUP(B4684, 'Customer Data'!B:C,2,FALSE)='Order Data per SKU'!E4684,"","Different")</f>
        <v/>
      </c>
      <c r="J4684" s="5">
        <f>VLOOKUP(C4684,'Warehouse Data'!A:G,7,FALSE)</f>
        <v>10.99</v>
      </c>
      <c r="K4684" s="5">
        <f t="shared" si="73"/>
        <v>54.95</v>
      </c>
      <c r="L4684" s="15">
        <f>PRODUCT(VLOOKUP(C4684,'Warehouse Data'!A:H,8,FALSE),D4684)</f>
        <v>1.0224340821983673</v>
      </c>
    </row>
    <row r="4685" spans="1:12" x14ac:dyDescent="0.3">
      <c r="A4685" t="s">
        <v>9930</v>
      </c>
      <c r="B4685" t="s">
        <v>6849</v>
      </c>
      <c r="C4685" t="s">
        <v>4962</v>
      </c>
      <c r="D4685" s="3">
        <v>7</v>
      </c>
      <c r="E4685" s="3" t="s">
        <v>6623</v>
      </c>
      <c r="F4685" s="9">
        <v>45559.503978703644</v>
      </c>
      <c r="G4685" s="9">
        <v>45559.552600000003</v>
      </c>
      <c r="H4685" s="9">
        <v>45559.711617592533</v>
      </c>
      <c r="I4685" s="5" t="str">
        <f>IF(VLOOKUP(B4685, 'Customer Data'!B:C,2,FALSE)='Order Data per SKU'!E4685,"","Different")</f>
        <v/>
      </c>
      <c r="J4685" s="5">
        <f>VLOOKUP(C4685,'Warehouse Data'!A:G,7,FALSE)</f>
        <v>14.99</v>
      </c>
      <c r="K4685" s="5">
        <f t="shared" si="73"/>
        <v>104.93</v>
      </c>
      <c r="L4685" s="15">
        <f>PRODUCT(VLOOKUP(C4685,'Warehouse Data'!A:H,8,FALSE),D4685)</f>
        <v>63.023141164302459</v>
      </c>
    </row>
    <row r="4686" spans="1:12" x14ac:dyDescent="0.3">
      <c r="A4686" t="s">
        <v>9931</v>
      </c>
      <c r="B4686" t="s">
        <v>7044</v>
      </c>
      <c r="C4686" t="s">
        <v>4715</v>
      </c>
      <c r="D4686" s="3">
        <v>5</v>
      </c>
      <c r="E4686" s="3" t="s">
        <v>6656</v>
      </c>
      <c r="F4686" s="9">
        <v>45559.939978703645</v>
      </c>
      <c r="G4686" s="9">
        <v>45559.965300000003</v>
      </c>
      <c r="H4686" s="9">
        <v>45560.078867592536</v>
      </c>
      <c r="I4686" s="5" t="str">
        <f>IF(VLOOKUP(B4686, 'Customer Data'!B:C,2,FALSE)='Order Data per SKU'!E4686,"","Different")</f>
        <v/>
      </c>
      <c r="J4686" s="5">
        <f>VLOOKUP(C4686,'Warehouse Data'!A:G,7,FALSE)</f>
        <v>11.99</v>
      </c>
      <c r="K4686" s="5">
        <f t="shared" si="73"/>
        <v>59.95</v>
      </c>
      <c r="L4686" s="15">
        <f>PRODUCT(VLOOKUP(C4686,'Warehouse Data'!A:H,8,FALSE),D4686)</f>
        <v>3.032931222315538</v>
      </c>
    </row>
    <row r="4687" spans="1:12" x14ac:dyDescent="0.3">
      <c r="A4687" t="s">
        <v>9932</v>
      </c>
      <c r="B4687" t="s">
        <v>6939</v>
      </c>
      <c r="C4687" t="s">
        <v>5071</v>
      </c>
      <c r="D4687" s="3">
        <v>6</v>
      </c>
      <c r="E4687" s="3" t="s">
        <v>6661</v>
      </c>
      <c r="F4687" s="9">
        <v>45560.324978703648</v>
      </c>
      <c r="G4687" s="9">
        <v>45560.568399999996</v>
      </c>
      <c r="H4687" s="9">
        <v>45560.695117592535</v>
      </c>
      <c r="I4687" s="5" t="str">
        <f>IF(VLOOKUP(B4687, 'Customer Data'!B:C,2,FALSE)='Order Data per SKU'!E4687,"","Different")</f>
        <v/>
      </c>
      <c r="J4687" s="5">
        <f>VLOOKUP(C4687,'Warehouse Data'!A:G,7,FALSE)</f>
        <v>24.99</v>
      </c>
      <c r="K4687" s="5">
        <f t="shared" si="73"/>
        <v>149.94</v>
      </c>
      <c r="L4687" s="15">
        <f>PRODUCT(VLOOKUP(C4687,'Warehouse Data'!A:H,8,FALSE),D4687)</f>
        <v>0.61603542737165906</v>
      </c>
    </row>
    <row r="4688" spans="1:12" x14ac:dyDescent="0.3">
      <c r="A4688" t="s">
        <v>9932</v>
      </c>
      <c r="B4688" t="s">
        <v>6939</v>
      </c>
      <c r="C4688" t="s">
        <v>5962</v>
      </c>
      <c r="D4688" s="3">
        <v>5</v>
      </c>
      <c r="E4688" s="3" t="s">
        <v>6661</v>
      </c>
      <c r="F4688" s="9">
        <v>45560.324978703648</v>
      </c>
      <c r="G4688" s="9">
        <v>45560.565300000002</v>
      </c>
      <c r="H4688" s="9">
        <v>45560.695117592535</v>
      </c>
      <c r="I4688" s="5" t="str">
        <f>IF(VLOOKUP(B4688, 'Customer Data'!B:C,2,FALSE)='Order Data per SKU'!E4688,"","Different")</f>
        <v/>
      </c>
      <c r="J4688" s="5">
        <f>VLOOKUP(C4688,'Warehouse Data'!A:G,7,FALSE)</f>
        <v>99.99</v>
      </c>
      <c r="K4688" s="5">
        <f t="shared" si="73"/>
        <v>499.95</v>
      </c>
      <c r="L4688" s="15">
        <f>PRODUCT(VLOOKUP(C4688,'Warehouse Data'!A:H,8,FALSE),D4688)</f>
        <v>0.52877753721512233</v>
      </c>
    </row>
    <row r="4689" spans="1:12" x14ac:dyDescent="0.3">
      <c r="A4689" t="s">
        <v>9933</v>
      </c>
      <c r="B4689" t="s">
        <v>6819</v>
      </c>
      <c r="C4689" t="s">
        <v>4407</v>
      </c>
      <c r="D4689" s="3">
        <v>6</v>
      </c>
      <c r="E4689" s="3" t="s">
        <v>6661</v>
      </c>
      <c r="F4689" s="9">
        <v>45560.468978703648</v>
      </c>
      <c r="G4689" s="9">
        <v>45560.721700000002</v>
      </c>
      <c r="H4689" s="9">
        <v>45561.131478703646</v>
      </c>
      <c r="I4689" s="5" t="str">
        <f>IF(VLOOKUP(B4689, 'Customer Data'!B:C,2,FALSE)='Order Data per SKU'!E4689,"","Different")</f>
        <v/>
      </c>
      <c r="J4689" s="5">
        <f>VLOOKUP(C4689,'Warehouse Data'!A:G,7,FALSE)</f>
        <v>12.99</v>
      </c>
      <c r="K4689" s="5">
        <f t="shared" si="73"/>
        <v>77.94</v>
      </c>
      <c r="L4689" s="15">
        <f>PRODUCT(VLOOKUP(C4689,'Warehouse Data'!A:H,8,FALSE),D4689)</f>
        <v>3.0315287707164504</v>
      </c>
    </row>
    <row r="4690" spans="1:12" x14ac:dyDescent="0.3">
      <c r="A4690" t="s">
        <v>9934</v>
      </c>
      <c r="B4690" t="s">
        <v>7137</v>
      </c>
      <c r="C4690" t="s">
        <v>4542</v>
      </c>
      <c r="D4690" s="3">
        <v>5</v>
      </c>
      <c r="E4690" s="3" t="s">
        <v>6621</v>
      </c>
      <c r="F4690" s="9">
        <v>45560.852978703646</v>
      </c>
      <c r="G4690" s="9">
        <v>45561.025099999999</v>
      </c>
      <c r="H4690" s="9">
        <v>45561.523117592536</v>
      </c>
      <c r="I4690" s="5" t="str">
        <f>IF(VLOOKUP(B4690, 'Customer Data'!B:C,2,FALSE)='Order Data per SKU'!E4690,"","Different")</f>
        <v>Different</v>
      </c>
      <c r="J4690" s="5">
        <f>VLOOKUP(C4690,'Warehouse Data'!A:G,7,FALSE)</f>
        <v>29.99</v>
      </c>
      <c r="K4690" s="5">
        <f t="shared" si="73"/>
        <v>149.94999999999999</v>
      </c>
      <c r="L4690" s="15">
        <f>PRODUCT(VLOOKUP(C4690,'Warehouse Data'!A:H,8,FALSE),D4690)</f>
        <v>60.020430709456143</v>
      </c>
    </row>
    <row r="4691" spans="1:12" x14ac:dyDescent="0.3">
      <c r="A4691" t="s">
        <v>9934</v>
      </c>
      <c r="B4691" t="s">
        <v>7137</v>
      </c>
      <c r="C4691" t="s">
        <v>4787</v>
      </c>
      <c r="D4691" s="3">
        <v>10</v>
      </c>
      <c r="E4691" s="3" t="s">
        <v>6621</v>
      </c>
      <c r="F4691" s="9">
        <v>45560.852978703646</v>
      </c>
      <c r="G4691" s="9">
        <v>45561.168599999997</v>
      </c>
      <c r="H4691" s="9">
        <v>45561.523117592536</v>
      </c>
      <c r="I4691" s="5" t="str">
        <f>IF(VLOOKUP(B4691, 'Customer Data'!B:C,2,FALSE)='Order Data per SKU'!E4691,"","Different")</f>
        <v>Different</v>
      </c>
      <c r="J4691" s="5">
        <f>VLOOKUP(C4691,'Warehouse Data'!A:G,7,FALSE)</f>
        <v>14.99</v>
      </c>
      <c r="K4691" s="5">
        <f t="shared" si="73"/>
        <v>149.9</v>
      </c>
      <c r="L4691" s="15">
        <f>PRODUCT(VLOOKUP(C4691,'Warehouse Data'!A:H,8,FALSE),D4691)</f>
        <v>250.06953390447683</v>
      </c>
    </row>
    <row r="4692" spans="1:12" x14ac:dyDescent="0.3">
      <c r="A4692" t="s">
        <v>9934</v>
      </c>
      <c r="B4692" t="s">
        <v>7137</v>
      </c>
      <c r="C4692" t="s">
        <v>5724</v>
      </c>
      <c r="D4692" s="3">
        <v>5</v>
      </c>
      <c r="E4692" s="3" t="s">
        <v>6621</v>
      </c>
      <c r="F4692" s="9">
        <v>45560.852978703646</v>
      </c>
      <c r="G4692" s="9">
        <v>45561.034200000002</v>
      </c>
      <c r="H4692" s="9">
        <v>45561.523117592536</v>
      </c>
      <c r="I4692" s="5" t="str">
        <f>IF(VLOOKUP(B4692, 'Customer Data'!B:C,2,FALSE)='Order Data per SKU'!E4692,"","Different")</f>
        <v>Different</v>
      </c>
      <c r="J4692" s="5">
        <f>VLOOKUP(C4692,'Warehouse Data'!A:G,7,FALSE)</f>
        <v>399.99</v>
      </c>
      <c r="K4692" s="5">
        <f t="shared" si="73"/>
        <v>1999.95</v>
      </c>
      <c r="L4692" s="15">
        <f>PRODUCT(VLOOKUP(C4692,'Warehouse Data'!A:H,8,FALSE),D4692)</f>
        <v>2.5033615743242832</v>
      </c>
    </row>
    <row r="4693" spans="1:12" x14ac:dyDescent="0.3">
      <c r="A4693" t="s">
        <v>9934</v>
      </c>
      <c r="B4693" t="s">
        <v>7137</v>
      </c>
      <c r="C4693" t="s">
        <v>3579</v>
      </c>
      <c r="D4693" s="3">
        <v>6</v>
      </c>
      <c r="E4693" s="3" t="s">
        <v>6621</v>
      </c>
      <c r="F4693" s="9">
        <v>45560.852978703646</v>
      </c>
      <c r="G4693" s="9">
        <v>45561.168599999997</v>
      </c>
      <c r="H4693" s="9">
        <v>45561.523117592536</v>
      </c>
      <c r="I4693" s="5" t="str">
        <f>IF(VLOOKUP(B4693, 'Customer Data'!B:C,2,FALSE)='Order Data per SKU'!E4693,"","Different")</f>
        <v>Different</v>
      </c>
      <c r="J4693" s="5">
        <f>VLOOKUP(C4693,'Warehouse Data'!A:G,7,FALSE)</f>
        <v>42.99</v>
      </c>
      <c r="K4693" s="5">
        <f t="shared" si="73"/>
        <v>257.94</v>
      </c>
      <c r="L4693" s="15">
        <f>PRODUCT(VLOOKUP(C4693,'Warehouse Data'!A:H,8,FALSE),D4693)</f>
        <v>6.0467732745228648</v>
      </c>
    </row>
    <row r="4694" spans="1:12" x14ac:dyDescent="0.3">
      <c r="A4694" t="s">
        <v>9935</v>
      </c>
      <c r="B4694" t="s">
        <v>7172</v>
      </c>
      <c r="C4694" t="s">
        <v>4082</v>
      </c>
      <c r="D4694" s="3">
        <v>3</v>
      </c>
      <c r="E4694" s="3" t="s">
        <v>6658</v>
      </c>
      <c r="F4694" s="9">
        <v>45561.044978703649</v>
      </c>
      <c r="G4694" s="9">
        <v>45561.880899999996</v>
      </c>
      <c r="H4694" s="9">
        <v>45561.988034259208</v>
      </c>
      <c r="I4694" s="5" t="str">
        <f>IF(VLOOKUP(B4694, 'Customer Data'!B:C,2,FALSE)='Order Data per SKU'!E4694,"","Different")</f>
        <v/>
      </c>
      <c r="J4694" s="5">
        <f>VLOOKUP(C4694,'Warehouse Data'!A:G,7,FALSE)</f>
        <v>34.99</v>
      </c>
      <c r="K4694" s="5">
        <f t="shared" si="73"/>
        <v>104.97</v>
      </c>
      <c r="L4694" s="15">
        <f>PRODUCT(VLOOKUP(C4694,'Warehouse Data'!A:H,8,FALSE),D4694)</f>
        <v>15.013906934069457</v>
      </c>
    </row>
    <row r="4695" spans="1:12" x14ac:dyDescent="0.3">
      <c r="A4695" t="s">
        <v>9935</v>
      </c>
      <c r="B4695" t="s">
        <v>7172</v>
      </c>
      <c r="C4695" t="s">
        <v>5060</v>
      </c>
      <c r="D4695" s="3">
        <v>1</v>
      </c>
      <c r="E4695" s="3" t="s">
        <v>6658</v>
      </c>
      <c r="F4695" s="9">
        <v>45561.044978703649</v>
      </c>
      <c r="G4695" s="9">
        <v>45561.661800000002</v>
      </c>
      <c r="H4695" s="9">
        <v>45561.988034259208</v>
      </c>
      <c r="I4695" s="5" t="str">
        <f>IF(VLOOKUP(B4695, 'Customer Data'!B:C,2,FALSE)='Order Data per SKU'!E4695,"","Different")</f>
        <v/>
      </c>
      <c r="J4695" s="5">
        <f>VLOOKUP(C4695,'Warehouse Data'!A:G,7,FALSE)</f>
        <v>14.99</v>
      </c>
      <c r="K4695" s="5">
        <f t="shared" si="73"/>
        <v>14.99</v>
      </c>
      <c r="L4695" s="15">
        <f>PRODUCT(VLOOKUP(C4695,'Warehouse Data'!A:H,8,FALSE),D4695)</f>
        <v>5.002160767444475</v>
      </c>
    </row>
    <row r="4696" spans="1:12" x14ac:dyDescent="0.3">
      <c r="A4696" t="s">
        <v>9936</v>
      </c>
      <c r="B4696" t="s">
        <v>6972</v>
      </c>
      <c r="C4696" t="s">
        <v>4029</v>
      </c>
      <c r="D4696" s="3">
        <v>5</v>
      </c>
      <c r="E4696" s="3" t="s">
        <v>6628</v>
      </c>
      <c r="F4696" s="9">
        <v>45561.341978703647</v>
      </c>
      <c r="G4696" s="9">
        <v>45561.416599999997</v>
      </c>
      <c r="H4696" s="9">
        <v>45561.706562036983</v>
      </c>
      <c r="I4696" s="5" t="str">
        <f>IF(VLOOKUP(B4696, 'Customer Data'!B:C,2,FALSE)='Order Data per SKU'!E4696,"","Different")</f>
        <v/>
      </c>
      <c r="J4696" s="5">
        <f>VLOOKUP(C4696,'Warehouse Data'!A:G,7,FALSE)</f>
        <v>29.99</v>
      </c>
      <c r="K4696" s="5">
        <f t="shared" si="73"/>
        <v>149.94999999999999</v>
      </c>
      <c r="L4696" s="15">
        <f>PRODUCT(VLOOKUP(C4696,'Warehouse Data'!A:H,8,FALSE),D4696)</f>
        <v>5.0344654824398214</v>
      </c>
    </row>
    <row r="4697" spans="1:12" x14ac:dyDescent="0.3">
      <c r="A4697" t="s">
        <v>9936</v>
      </c>
      <c r="B4697" t="s">
        <v>6972</v>
      </c>
      <c r="C4697" t="s">
        <v>3468</v>
      </c>
      <c r="D4697" s="3">
        <v>4</v>
      </c>
      <c r="E4697" s="3" t="s">
        <v>6628</v>
      </c>
      <c r="F4697" s="9">
        <v>45561.341978703647</v>
      </c>
      <c r="G4697" s="9">
        <v>45561.553500000002</v>
      </c>
      <c r="H4697" s="9">
        <v>45561.706562036983</v>
      </c>
      <c r="I4697" s="5" t="str">
        <f>IF(VLOOKUP(B4697, 'Customer Data'!B:C,2,FALSE)='Order Data per SKU'!E4697,"","Different")</f>
        <v/>
      </c>
      <c r="J4697" s="5">
        <f>VLOOKUP(C4697,'Warehouse Data'!A:G,7,FALSE)</f>
        <v>9.99</v>
      </c>
      <c r="K4697" s="5">
        <f t="shared" si="73"/>
        <v>39.96</v>
      </c>
      <c r="L4697" s="15">
        <f>PRODUCT(VLOOKUP(C4697,'Warehouse Data'!A:H,8,FALSE),D4697)</f>
        <v>1.2115208151198835</v>
      </c>
    </row>
    <row r="4698" spans="1:12" x14ac:dyDescent="0.3">
      <c r="A4698" t="s">
        <v>9937</v>
      </c>
      <c r="B4698" t="s">
        <v>6824</v>
      </c>
      <c r="C4698" t="s">
        <v>4351</v>
      </c>
      <c r="D4698" s="3">
        <v>7</v>
      </c>
      <c r="E4698" s="3" t="s">
        <v>6639</v>
      </c>
      <c r="F4698" s="9">
        <v>45561.751978703651</v>
      </c>
      <c r="G4698" s="9">
        <v>45561.846799999999</v>
      </c>
      <c r="H4698" s="9">
        <v>45561.853367592543</v>
      </c>
      <c r="I4698" s="5" t="str">
        <f>IF(VLOOKUP(B4698, 'Customer Data'!B:C,2,FALSE)='Order Data per SKU'!E4698,"","Different")</f>
        <v>Different</v>
      </c>
      <c r="J4698" s="5">
        <f>VLOOKUP(C4698,'Warehouse Data'!A:G,7,FALSE)</f>
        <v>59.99</v>
      </c>
      <c r="K4698" s="5">
        <f t="shared" si="73"/>
        <v>419.93</v>
      </c>
      <c r="L4698" s="15">
        <f>PRODUCT(VLOOKUP(C4698,'Warehouse Data'!A:H,8,FALSE),D4698)</f>
        <v>3.504362780198544</v>
      </c>
    </row>
    <row r="4699" spans="1:12" x14ac:dyDescent="0.3">
      <c r="A4699" t="s">
        <v>9938</v>
      </c>
      <c r="B4699" t="s">
        <v>7117</v>
      </c>
      <c r="C4699" t="s">
        <v>3101</v>
      </c>
      <c r="D4699" s="3">
        <v>4</v>
      </c>
      <c r="E4699" s="3" t="s">
        <v>6656</v>
      </c>
      <c r="F4699" s="9">
        <v>45561.813978703649</v>
      </c>
      <c r="G4699" s="9">
        <v>45562.339899999999</v>
      </c>
      <c r="H4699" s="9">
        <v>45562.696617592541</v>
      </c>
      <c r="I4699" s="5" t="str">
        <f>IF(VLOOKUP(B4699, 'Customer Data'!B:C,2,FALSE)='Order Data per SKU'!E4699,"","Different")</f>
        <v/>
      </c>
      <c r="J4699" s="5">
        <f>VLOOKUP(C4699,'Warehouse Data'!A:G,7,FALSE)</f>
        <v>7.99</v>
      </c>
      <c r="K4699" s="5">
        <f t="shared" si="73"/>
        <v>31.96</v>
      </c>
      <c r="L4699" s="15">
        <f>PRODUCT(VLOOKUP(C4699,'Warehouse Data'!A:H,8,FALSE),D4699)</f>
        <v>1.2023308738746099</v>
      </c>
    </row>
    <row r="4700" spans="1:12" x14ac:dyDescent="0.3">
      <c r="A4700" t="s">
        <v>9939</v>
      </c>
      <c r="B4700" t="s">
        <v>6740</v>
      </c>
      <c r="C4700" t="s">
        <v>3247</v>
      </c>
      <c r="D4700" s="3">
        <v>7</v>
      </c>
      <c r="E4700" s="3" t="s">
        <v>6661</v>
      </c>
      <c r="F4700" s="9">
        <v>45562.092978703651</v>
      </c>
      <c r="G4700" s="9">
        <v>45562.909099999997</v>
      </c>
      <c r="H4700" s="9">
        <v>45562.937423148098</v>
      </c>
      <c r="I4700" s="5" t="str">
        <f>IF(VLOOKUP(B4700, 'Customer Data'!B:C,2,FALSE)='Order Data per SKU'!E4700,"","Different")</f>
        <v>Different</v>
      </c>
      <c r="J4700" s="5">
        <f>VLOOKUP(C4700,'Warehouse Data'!A:G,7,FALSE)</f>
        <v>76.989999999999995</v>
      </c>
      <c r="K4700" s="5">
        <f t="shared" si="73"/>
        <v>538.92999999999995</v>
      </c>
      <c r="L4700" s="15">
        <f>PRODUCT(VLOOKUP(C4700,'Warehouse Data'!A:H,8,FALSE),D4700)</f>
        <v>168.05407922104044</v>
      </c>
    </row>
    <row r="4701" spans="1:12" x14ac:dyDescent="0.3">
      <c r="A4701" t="s">
        <v>9939</v>
      </c>
      <c r="B4701" t="s">
        <v>6740</v>
      </c>
      <c r="C4701" t="s">
        <v>4300</v>
      </c>
      <c r="D4701" s="3">
        <v>4</v>
      </c>
      <c r="E4701" s="3" t="s">
        <v>6661</v>
      </c>
      <c r="F4701" s="9">
        <v>45562.092978703651</v>
      </c>
      <c r="G4701" s="9">
        <v>45562.310100000002</v>
      </c>
      <c r="H4701" s="9">
        <v>45562.937423148098</v>
      </c>
      <c r="I4701" s="5" t="str">
        <f>IF(VLOOKUP(B4701, 'Customer Data'!B:C,2,FALSE)='Order Data per SKU'!E4701,"","Different")</f>
        <v>Different</v>
      </c>
      <c r="J4701" s="5">
        <f>VLOOKUP(C4701,'Warehouse Data'!A:G,7,FALSE)</f>
        <v>42.99</v>
      </c>
      <c r="K4701" s="5">
        <f t="shared" si="73"/>
        <v>171.96</v>
      </c>
      <c r="L4701" s="15">
        <f>PRODUCT(VLOOKUP(C4701,'Warehouse Data'!A:H,8,FALSE),D4701)</f>
        <v>1.230479337841367</v>
      </c>
    </row>
    <row r="4702" spans="1:12" x14ac:dyDescent="0.3">
      <c r="A4702" t="s">
        <v>9940</v>
      </c>
      <c r="B4702" t="s">
        <v>7218</v>
      </c>
      <c r="C4702" t="s">
        <v>5993</v>
      </c>
      <c r="D4702" s="3">
        <v>8</v>
      </c>
      <c r="E4702" s="3" t="s">
        <v>6623</v>
      </c>
      <c r="F4702" s="9">
        <v>45562.248978703654</v>
      </c>
      <c r="G4702" s="9">
        <v>45562.617100000003</v>
      </c>
      <c r="H4702" s="9">
        <v>45563.166339814765</v>
      </c>
      <c r="I4702" s="5" t="str">
        <f>IF(VLOOKUP(B4702, 'Customer Data'!B:C,2,FALSE)='Order Data per SKU'!E4702,"","Different")</f>
        <v/>
      </c>
      <c r="J4702" s="5">
        <f>VLOOKUP(C4702,'Warehouse Data'!A:G,7,FALSE)</f>
        <v>299.99</v>
      </c>
      <c r="K4702" s="5">
        <f t="shared" si="73"/>
        <v>2399.92</v>
      </c>
      <c r="L4702" s="15">
        <f>PRODUCT(VLOOKUP(C4702,'Warehouse Data'!A:H,8,FALSE),D4702)</f>
        <v>16.061423820545954</v>
      </c>
    </row>
    <row r="4703" spans="1:12" x14ac:dyDescent="0.3">
      <c r="A4703" t="s">
        <v>9940</v>
      </c>
      <c r="B4703" t="s">
        <v>7218</v>
      </c>
      <c r="C4703" t="s">
        <v>5615</v>
      </c>
      <c r="D4703" s="3">
        <v>1</v>
      </c>
      <c r="E4703" s="3" t="s">
        <v>6623</v>
      </c>
      <c r="F4703" s="9">
        <v>45562.248978703654</v>
      </c>
      <c r="G4703" s="9">
        <v>45563.1054</v>
      </c>
      <c r="H4703" s="9">
        <v>45563.166339814765</v>
      </c>
      <c r="I4703" s="5" t="str">
        <f>IF(VLOOKUP(B4703, 'Customer Data'!B:C,2,FALSE)='Order Data per SKU'!E4703,"","Different")</f>
        <v/>
      </c>
      <c r="J4703" s="5">
        <f>VLOOKUP(C4703,'Warehouse Data'!A:G,7,FALSE)</f>
        <v>12.99</v>
      </c>
      <c r="K4703" s="5">
        <f t="shared" si="73"/>
        <v>12.99</v>
      </c>
      <c r="L4703" s="15">
        <f>PRODUCT(VLOOKUP(C4703,'Warehouse Data'!A:H,8,FALSE),D4703)</f>
        <v>0.50978753757598749</v>
      </c>
    </row>
    <row r="4704" spans="1:12" x14ac:dyDescent="0.3">
      <c r="A4704" t="s">
        <v>9941</v>
      </c>
      <c r="B4704" t="s">
        <v>7213</v>
      </c>
      <c r="C4704" t="s">
        <v>5769</v>
      </c>
      <c r="D4704" s="3">
        <v>6</v>
      </c>
      <c r="E4704" s="3" t="s">
        <v>6641</v>
      </c>
      <c r="F4704" s="9">
        <v>45562.479978703654</v>
      </c>
      <c r="G4704" s="9">
        <v>45562.803</v>
      </c>
      <c r="H4704" s="9">
        <v>45563.234839814766</v>
      </c>
      <c r="I4704" s="5" t="str">
        <f>IF(VLOOKUP(B4704, 'Customer Data'!B:C,2,FALSE)='Order Data per SKU'!E4704,"","Different")</f>
        <v/>
      </c>
      <c r="J4704" s="5">
        <f>VLOOKUP(C4704,'Warehouse Data'!A:G,7,FALSE)</f>
        <v>199.99</v>
      </c>
      <c r="K4704" s="5">
        <f t="shared" si="73"/>
        <v>1199.94</v>
      </c>
      <c r="L4704" s="15">
        <f>PRODUCT(VLOOKUP(C4704,'Warehouse Data'!A:H,8,FALSE),D4704)</f>
        <v>186.05159296094158</v>
      </c>
    </row>
    <row r="4705" spans="1:12" x14ac:dyDescent="0.3">
      <c r="A4705" t="s">
        <v>9942</v>
      </c>
      <c r="B4705" t="s">
        <v>6969</v>
      </c>
      <c r="C4705" t="s">
        <v>5269</v>
      </c>
      <c r="D4705" s="3">
        <v>5</v>
      </c>
      <c r="E4705" s="3" t="s">
        <v>6637</v>
      </c>
      <c r="F4705" s="9">
        <v>45562.611978703651</v>
      </c>
      <c r="G4705" s="9">
        <v>45562.867899999997</v>
      </c>
      <c r="H4705" s="9">
        <v>45563.083506481431</v>
      </c>
      <c r="I4705" s="5" t="str">
        <f>IF(VLOOKUP(B4705, 'Customer Data'!B:C,2,FALSE)='Order Data per SKU'!E4705,"","Different")</f>
        <v>Different</v>
      </c>
      <c r="J4705" s="5">
        <f>VLOOKUP(C4705,'Warehouse Data'!A:G,7,FALSE)</f>
        <v>20.99</v>
      </c>
      <c r="K4705" s="5">
        <f t="shared" si="73"/>
        <v>104.94999999999999</v>
      </c>
      <c r="L4705" s="15">
        <f>PRODUCT(VLOOKUP(C4705,'Warehouse Data'!A:H,8,FALSE),D4705)</f>
        <v>7.5193239871525961</v>
      </c>
    </row>
    <row r="4706" spans="1:12" x14ac:dyDescent="0.3">
      <c r="A4706" t="s">
        <v>9942</v>
      </c>
      <c r="B4706" t="s">
        <v>6969</v>
      </c>
      <c r="C4706" t="s">
        <v>4113</v>
      </c>
      <c r="D4706" s="3">
        <v>5</v>
      </c>
      <c r="E4706" s="3" t="s">
        <v>6637</v>
      </c>
      <c r="F4706" s="9">
        <v>45562.611978703651</v>
      </c>
      <c r="G4706" s="9">
        <v>45562.890700000004</v>
      </c>
      <c r="H4706" s="9">
        <v>45563.083506481431</v>
      </c>
      <c r="I4706" s="5" t="str">
        <f>IF(VLOOKUP(B4706, 'Customer Data'!B:C,2,FALSE)='Order Data per SKU'!E4706,"","Different")</f>
        <v>Different</v>
      </c>
      <c r="J4706" s="5">
        <f>VLOOKUP(C4706,'Warehouse Data'!A:G,7,FALSE)</f>
        <v>29.99</v>
      </c>
      <c r="K4706" s="5">
        <f t="shared" si="73"/>
        <v>149.94999999999999</v>
      </c>
      <c r="L4706" s="15">
        <f>PRODUCT(VLOOKUP(C4706,'Warehouse Data'!A:H,8,FALSE),D4706)</f>
        <v>40.04134725477698</v>
      </c>
    </row>
    <row r="4707" spans="1:12" x14ac:dyDescent="0.3">
      <c r="A4707" t="s">
        <v>9942</v>
      </c>
      <c r="B4707" t="s">
        <v>6969</v>
      </c>
      <c r="C4707" t="s">
        <v>5930</v>
      </c>
      <c r="D4707" s="3">
        <v>5</v>
      </c>
      <c r="E4707" s="3" t="s">
        <v>6637</v>
      </c>
      <c r="F4707" s="9">
        <v>45562.611978703651</v>
      </c>
      <c r="G4707" s="9">
        <v>45562.670700000002</v>
      </c>
      <c r="H4707" s="9">
        <v>45563.083506481431</v>
      </c>
      <c r="I4707" s="5" t="str">
        <f>IF(VLOOKUP(B4707, 'Customer Data'!B:C,2,FALSE)='Order Data per SKU'!E4707,"","Different")</f>
        <v>Different</v>
      </c>
      <c r="J4707" s="5">
        <f>VLOOKUP(C4707,'Warehouse Data'!A:G,7,FALSE)</f>
        <v>199.99</v>
      </c>
      <c r="K4707" s="5">
        <f t="shared" si="73"/>
        <v>999.95</v>
      </c>
      <c r="L4707" s="15">
        <f>PRODUCT(VLOOKUP(C4707,'Warehouse Data'!A:H,8,FALSE),D4707)</f>
        <v>0.5014841385601988</v>
      </c>
    </row>
    <row r="4708" spans="1:12" x14ac:dyDescent="0.3">
      <c r="A4708" t="s">
        <v>9943</v>
      </c>
      <c r="B4708" t="s">
        <v>7056</v>
      </c>
      <c r="C4708" t="s">
        <v>3214</v>
      </c>
      <c r="D4708" s="3">
        <v>7</v>
      </c>
      <c r="E4708" s="3" t="s">
        <v>6623</v>
      </c>
      <c r="F4708" s="9">
        <v>45562.97897870365</v>
      </c>
      <c r="G4708" s="9">
        <v>45563.487999999998</v>
      </c>
      <c r="H4708" s="9">
        <v>45563.937312036986</v>
      </c>
      <c r="I4708" s="5" t="str">
        <f>IF(VLOOKUP(B4708, 'Customer Data'!B:C,2,FALSE)='Order Data per SKU'!E4708,"","Different")</f>
        <v/>
      </c>
      <c r="J4708" s="5">
        <f>VLOOKUP(C4708,'Warehouse Data'!A:G,7,FALSE)</f>
        <v>39.99</v>
      </c>
      <c r="K4708" s="5">
        <f t="shared" si="73"/>
        <v>279.93</v>
      </c>
      <c r="L4708" s="15">
        <f>PRODUCT(VLOOKUP(C4708,'Warehouse Data'!A:H,8,FALSE),D4708)</f>
        <v>8.4100161331929186</v>
      </c>
    </row>
    <row r="4709" spans="1:12" x14ac:dyDescent="0.3">
      <c r="A4709" t="s">
        <v>9944</v>
      </c>
      <c r="B4709" t="s">
        <v>7085</v>
      </c>
      <c r="C4709" t="s">
        <v>4849</v>
      </c>
      <c r="D4709" s="3">
        <v>7</v>
      </c>
      <c r="E4709" s="3" t="s">
        <v>6634</v>
      </c>
      <c r="F4709" s="9">
        <v>45563.196978703651</v>
      </c>
      <c r="G4709" s="9">
        <v>45563.4712</v>
      </c>
      <c r="H4709" s="9">
        <v>45563.569200925871</v>
      </c>
      <c r="I4709" s="5" t="str">
        <f>IF(VLOOKUP(B4709, 'Customer Data'!B:C,2,FALSE)='Order Data per SKU'!E4709,"","Different")</f>
        <v/>
      </c>
      <c r="J4709" s="5">
        <f>VLOOKUP(C4709,'Warehouse Data'!A:G,7,FALSE)</f>
        <v>6.99</v>
      </c>
      <c r="K4709" s="5">
        <f t="shared" si="73"/>
        <v>48.93</v>
      </c>
      <c r="L4709" s="15">
        <f>PRODUCT(VLOOKUP(C4709,'Warehouse Data'!A:H,8,FALSE),D4709)</f>
        <v>28.020348375357106</v>
      </c>
    </row>
    <row r="4710" spans="1:12" x14ac:dyDescent="0.3">
      <c r="A4710" t="s">
        <v>9944</v>
      </c>
      <c r="B4710" t="s">
        <v>7085</v>
      </c>
      <c r="C4710" t="s">
        <v>4853</v>
      </c>
      <c r="D4710" s="3">
        <v>6</v>
      </c>
      <c r="E4710" s="3" t="s">
        <v>6634</v>
      </c>
      <c r="F4710" s="9">
        <v>45563.196978703651</v>
      </c>
      <c r="G4710" s="9">
        <v>45563.349499999997</v>
      </c>
      <c r="H4710" s="9">
        <v>45563.569200925871</v>
      </c>
      <c r="I4710" s="5" t="str">
        <f>IF(VLOOKUP(B4710, 'Customer Data'!B:C,2,FALSE)='Order Data per SKU'!E4710,"","Different")</f>
        <v/>
      </c>
      <c r="J4710" s="5">
        <f>VLOOKUP(C4710,'Warehouse Data'!A:G,7,FALSE)</f>
        <v>9.99</v>
      </c>
      <c r="K4710" s="5">
        <f t="shared" si="73"/>
        <v>59.94</v>
      </c>
      <c r="L4710" s="15">
        <f>PRODUCT(VLOOKUP(C4710,'Warehouse Data'!A:H,8,FALSE),D4710)</f>
        <v>180.00126942467134</v>
      </c>
    </row>
    <row r="4711" spans="1:12" x14ac:dyDescent="0.3">
      <c r="A4711" t="s">
        <v>9944</v>
      </c>
      <c r="B4711" t="s">
        <v>7085</v>
      </c>
      <c r="C4711" t="s">
        <v>4733</v>
      </c>
      <c r="D4711" s="3">
        <v>6</v>
      </c>
      <c r="E4711" s="3" t="s">
        <v>6634</v>
      </c>
      <c r="F4711" s="9">
        <v>45563.196978703651</v>
      </c>
      <c r="G4711" s="9">
        <v>45563.390399999997</v>
      </c>
      <c r="H4711" s="9">
        <v>45563.569200925871</v>
      </c>
      <c r="I4711" s="5" t="str">
        <f>IF(VLOOKUP(B4711, 'Customer Data'!B:C,2,FALSE)='Order Data per SKU'!E4711,"","Different")</f>
        <v/>
      </c>
      <c r="J4711" s="5">
        <f>VLOOKUP(C4711,'Warehouse Data'!A:G,7,FALSE)</f>
        <v>15.99</v>
      </c>
      <c r="K4711" s="5">
        <f t="shared" si="73"/>
        <v>95.94</v>
      </c>
      <c r="L4711" s="15">
        <f>PRODUCT(VLOOKUP(C4711,'Warehouse Data'!A:H,8,FALSE),D4711)</f>
        <v>90.001716929054112</v>
      </c>
    </row>
    <row r="4712" spans="1:12" x14ac:dyDescent="0.3">
      <c r="A4712" t="s">
        <v>9945</v>
      </c>
      <c r="B4712" t="s">
        <v>7158</v>
      </c>
      <c r="C4712" t="s">
        <v>5493</v>
      </c>
      <c r="D4712" s="3">
        <v>1</v>
      </c>
      <c r="E4712" s="3" t="s">
        <v>6623</v>
      </c>
      <c r="F4712" s="9">
        <v>45563.326978703648</v>
      </c>
      <c r="G4712" s="9">
        <v>45563.558599999997</v>
      </c>
      <c r="H4712" s="9">
        <v>45564.124895370318</v>
      </c>
      <c r="I4712" s="5" t="str">
        <f>IF(VLOOKUP(B4712, 'Customer Data'!B:C,2,FALSE)='Order Data per SKU'!E4712,"","Different")</f>
        <v/>
      </c>
      <c r="J4712" s="5">
        <f>VLOOKUP(C4712,'Warehouse Data'!A:G,7,FALSE)</f>
        <v>49.99</v>
      </c>
      <c r="K4712" s="5">
        <f t="shared" si="73"/>
        <v>49.99</v>
      </c>
      <c r="L4712" s="15">
        <f>PRODUCT(VLOOKUP(C4712,'Warehouse Data'!A:H,8,FALSE),D4712)</f>
        <v>26.000228283053566</v>
      </c>
    </row>
    <row r="4713" spans="1:12" x14ac:dyDescent="0.3">
      <c r="A4713" t="s">
        <v>9945</v>
      </c>
      <c r="B4713" t="s">
        <v>7158</v>
      </c>
      <c r="C4713" t="s">
        <v>4187</v>
      </c>
      <c r="D4713" s="3">
        <v>5</v>
      </c>
      <c r="E4713" s="3" t="s">
        <v>6623</v>
      </c>
      <c r="F4713" s="9">
        <v>45563.326978703648</v>
      </c>
      <c r="G4713" s="9">
        <v>45563.812400000003</v>
      </c>
      <c r="H4713" s="9">
        <v>45564.124895370318</v>
      </c>
      <c r="I4713" s="5" t="str">
        <f>IF(VLOOKUP(B4713, 'Customer Data'!B:C,2,FALSE)='Order Data per SKU'!E4713,"","Different")</f>
        <v/>
      </c>
      <c r="J4713" s="5">
        <f>VLOOKUP(C4713,'Warehouse Data'!A:G,7,FALSE)</f>
        <v>24.99</v>
      </c>
      <c r="K4713" s="5">
        <f t="shared" si="73"/>
        <v>124.94999999999999</v>
      </c>
      <c r="L4713" s="15">
        <f>PRODUCT(VLOOKUP(C4713,'Warehouse Data'!A:H,8,FALSE),D4713)</f>
        <v>4.0097351727051143</v>
      </c>
    </row>
    <row r="4714" spans="1:12" x14ac:dyDescent="0.3">
      <c r="A4714" t="s">
        <v>9946</v>
      </c>
      <c r="B4714" t="s">
        <v>6891</v>
      </c>
      <c r="C4714" t="s">
        <v>5766</v>
      </c>
      <c r="D4714" s="3">
        <v>6</v>
      </c>
      <c r="E4714" s="3" t="s">
        <v>6640</v>
      </c>
      <c r="F4714" s="9">
        <v>45563.565978703649</v>
      </c>
      <c r="G4714" s="9">
        <v>45563.885499999997</v>
      </c>
      <c r="H4714" s="9">
        <v>45563.977089814762</v>
      </c>
      <c r="I4714" s="5" t="str">
        <f>IF(VLOOKUP(B4714, 'Customer Data'!B:C,2,FALSE)='Order Data per SKU'!E4714,"","Different")</f>
        <v/>
      </c>
      <c r="J4714" s="5">
        <f>VLOOKUP(C4714,'Warehouse Data'!A:G,7,FALSE)</f>
        <v>59.99</v>
      </c>
      <c r="K4714" s="5">
        <f t="shared" si="73"/>
        <v>359.94</v>
      </c>
      <c r="L4714" s="15">
        <f>PRODUCT(VLOOKUP(C4714,'Warehouse Data'!A:H,8,FALSE),D4714)</f>
        <v>108.05961091569966</v>
      </c>
    </row>
    <row r="4715" spans="1:12" x14ac:dyDescent="0.3">
      <c r="A4715" t="s">
        <v>9946</v>
      </c>
      <c r="B4715" t="s">
        <v>6891</v>
      </c>
      <c r="C4715" t="s">
        <v>3218</v>
      </c>
      <c r="D4715" s="3">
        <v>3</v>
      </c>
      <c r="E4715" s="3" t="s">
        <v>6640</v>
      </c>
      <c r="F4715" s="9">
        <v>45563.565978703649</v>
      </c>
      <c r="G4715" s="9">
        <v>45563.847000000002</v>
      </c>
      <c r="H4715" s="9">
        <v>45563.977089814762</v>
      </c>
      <c r="I4715" s="5" t="str">
        <f>IF(VLOOKUP(B4715, 'Customer Data'!B:C,2,FALSE)='Order Data per SKU'!E4715,"","Different")</f>
        <v/>
      </c>
      <c r="J4715" s="5">
        <f>VLOOKUP(C4715,'Warehouse Data'!A:G,7,FALSE)</f>
        <v>54.99</v>
      </c>
      <c r="K4715" s="5">
        <f t="shared" si="73"/>
        <v>164.97</v>
      </c>
      <c r="L4715" s="15">
        <f>PRODUCT(VLOOKUP(C4715,'Warehouse Data'!A:H,8,FALSE),D4715)</f>
        <v>45.022818525885732</v>
      </c>
    </row>
    <row r="4716" spans="1:12" x14ac:dyDescent="0.3">
      <c r="A4716" t="s">
        <v>9946</v>
      </c>
      <c r="B4716" t="s">
        <v>6891</v>
      </c>
      <c r="C4716" t="s">
        <v>5805</v>
      </c>
      <c r="D4716" s="3">
        <v>5</v>
      </c>
      <c r="E4716" s="3" t="s">
        <v>6640</v>
      </c>
      <c r="F4716" s="9">
        <v>45563.565978703649</v>
      </c>
      <c r="G4716" s="9">
        <v>45563.610800000002</v>
      </c>
      <c r="H4716" s="9">
        <v>45563.977089814762</v>
      </c>
      <c r="I4716" s="5" t="str">
        <f>IF(VLOOKUP(B4716, 'Customer Data'!B:C,2,FALSE)='Order Data per SKU'!E4716,"","Different")</f>
        <v/>
      </c>
      <c r="J4716" s="5">
        <f>VLOOKUP(C4716,'Warehouse Data'!A:G,7,FALSE)</f>
        <v>89.99</v>
      </c>
      <c r="K4716" s="5">
        <f t="shared" si="73"/>
        <v>449.95</v>
      </c>
      <c r="L4716" s="15">
        <f>PRODUCT(VLOOKUP(C4716,'Warehouse Data'!A:H,8,FALSE),D4716)</f>
        <v>4.5157967688380367</v>
      </c>
    </row>
    <row r="4717" spans="1:12" x14ac:dyDescent="0.3">
      <c r="A4717" t="s">
        <v>9947</v>
      </c>
      <c r="B4717" t="s">
        <v>7109</v>
      </c>
      <c r="C4717" t="s">
        <v>5085</v>
      </c>
      <c r="D4717" s="3">
        <v>3</v>
      </c>
      <c r="E4717" s="3" t="s">
        <v>6628</v>
      </c>
      <c r="F4717" s="9">
        <v>45563.651978703652</v>
      </c>
      <c r="G4717" s="9">
        <v>45563.747300000003</v>
      </c>
      <c r="H4717" s="9">
        <v>45563.821423148096</v>
      </c>
      <c r="I4717" s="5" t="str">
        <f>IF(VLOOKUP(B4717, 'Customer Data'!B:C,2,FALSE)='Order Data per SKU'!E4717,"","Different")</f>
        <v/>
      </c>
      <c r="J4717" s="5">
        <f>VLOOKUP(C4717,'Warehouse Data'!A:G,7,FALSE)</f>
        <v>22.99</v>
      </c>
      <c r="K4717" s="5">
        <f t="shared" si="73"/>
        <v>68.97</v>
      </c>
      <c r="L4717" s="15">
        <f>PRODUCT(VLOOKUP(C4717,'Warehouse Data'!A:H,8,FALSE),D4717)</f>
        <v>1.5297968304196137</v>
      </c>
    </row>
    <row r="4718" spans="1:12" x14ac:dyDescent="0.3">
      <c r="A4718" t="s">
        <v>9948</v>
      </c>
      <c r="B4718" t="s">
        <v>7104</v>
      </c>
      <c r="C4718" t="s">
        <v>3059</v>
      </c>
      <c r="D4718" s="3">
        <v>4</v>
      </c>
      <c r="E4718" s="3" t="s">
        <v>6633</v>
      </c>
      <c r="F4718" s="9">
        <v>45563.778978703653</v>
      </c>
      <c r="G4718" s="9">
        <v>45564.167800000003</v>
      </c>
      <c r="H4718" s="9">
        <v>45564.387312036983</v>
      </c>
      <c r="I4718" s="5" t="str">
        <f>IF(VLOOKUP(B4718, 'Customer Data'!B:C,2,FALSE)='Order Data per SKU'!E4718,"","Different")</f>
        <v/>
      </c>
      <c r="J4718" s="5">
        <f>VLOOKUP(C4718,'Warehouse Data'!A:G,7,FALSE)</f>
        <v>28.99</v>
      </c>
      <c r="K4718" s="5">
        <f t="shared" si="73"/>
        <v>115.96</v>
      </c>
      <c r="L4718" s="15">
        <f>PRODUCT(VLOOKUP(C4718,'Warehouse Data'!A:H,8,FALSE),D4718)</f>
        <v>12.002630299139147</v>
      </c>
    </row>
    <row r="4719" spans="1:12" x14ac:dyDescent="0.3">
      <c r="A4719" t="s">
        <v>9948</v>
      </c>
      <c r="B4719" t="s">
        <v>7104</v>
      </c>
      <c r="C4719" t="s">
        <v>3160</v>
      </c>
      <c r="D4719" s="3">
        <v>5</v>
      </c>
      <c r="E4719" s="3" t="s">
        <v>6633</v>
      </c>
      <c r="F4719" s="9">
        <v>45563.778978703653</v>
      </c>
      <c r="G4719" s="9">
        <v>45563.907399999996</v>
      </c>
      <c r="H4719" s="9">
        <v>45564.387312036983</v>
      </c>
      <c r="I4719" s="5" t="str">
        <f>IF(VLOOKUP(B4719, 'Customer Data'!B:C,2,FALSE)='Order Data per SKU'!E4719,"","Different")</f>
        <v/>
      </c>
      <c r="J4719" s="5">
        <f>VLOOKUP(C4719,'Warehouse Data'!A:G,7,FALSE)</f>
        <v>52.99</v>
      </c>
      <c r="K4719" s="5">
        <f t="shared" si="73"/>
        <v>264.95</v>
      </c>
      <c r="L4719" s="15">
        <f>PRODUCT(VLOOKUP(C4719,'Warehouse Data'!A:H,8,FALSE),D4719)</f>
        <v>0.52306081457743914</v>
      </c>
    </row>
    <row r="4720" spans="1:12" x14ac:dyDescent="0.3">
      <c r="A4720" t="s">
        <v>9949</v>
      </c>
      <c r="B4720" t="s">
        <v>7248</v>
      </c>
      <c r="C4720" t="s">
        <v>4724</v>
      </c>
      <c r="D4720" s="3">
        <v>4</v>
      </c>
      <c r="E4720" s="3" t="s">
        <v>6623</v>
      </c>
      <c r="F4720" s="9">
        <v>45563.829978703652</v>
      </c>
      <c r="G4720" s="9">
        <v>45563.909699999997</v>
      </c>
      <c r="H4720" s="9">
        <v>45564.194562036988</v>
      </c>
      <c r="I4720" s="5" t="str">
        <f>IF(VLOOKUP(B4720, 'Customer Data'!B:C,2,FALSE)='Order Data per SKU'!E4720,"","Different")</f>
        <v/>
      </c>
      <c r="J4720" s="5">
        <f>VLOOKUP(C4720,'Warehouse Data'!A:G,7,FALSE)</f>
        <v>8.99</v>
      </c>
      <c r="K4720" s="5">
        <f t="shared" si="73"/>
        <v>35.96</v>
      </c>
      <c r="L4720" s="15">
        <f>PRODUCT(VLOOKUP(C4720,'Warehouse Data'!A:H,8,FALSE),D4720)</f>
        <v>2.0175041715055086</v>
      </c>
    </row>
    <row r="4721" spans="1:12" x14ac:dyDescent="0.3">
      <c r="A4721" t="s">
        <v>9950</v>
      </c>
      <c r="B4721" t="s">
        <v>6735</v>
      </c>
      <c r="C4721" t="s">
        <v>4996</v>
      </c>
      <c r="D4721" s="3">
        <v>6</v>
      </c>
      <c r="E4721" s="3" t="s">
        <v>6633</v>
      </c>
      <c r="F4721" s="9">
        <v>45564.03597870365</v>
      </c>
      <c r="G4721" s="9">
        <v>45564.333899999998</v>
      </c>
      <c r="H4721" s="9">
        <v>45564.375562036985</v>
      </c>
      <c r="I4721" s="5" t="str">
        <f>IF(VLOOKUP(B4721, 'Customer Data'!B:C,2,FALSE)='Order Data per SKU'!E4721,"","Different")</f>
        <v/>
      </c>
      <c r="J4721" s="5">
        <f>VLOOKUP(C4721,'Warehouse Data'!A:G,7,FALSE)</f>
        <v>12.99</v>
      </c>
      <c r="K4721" s="5">
        <f t="shared" si="73"/>
        <v>77.94</v>
      </c>
      <c r="L4721" s="15">
        <f>PRODUCT(VLOOKUP(C4721,'Warehouse Data'!A:H,8,FALSE),D4721)</f>
        <v>3.0397418510576451</v>
      </c>
    </row>
    <row r="4722" spans="1:12" x14ac:dyDescent="0.3">
      <c r="A4722" t="s">
        <v>9951</v>
      </c>
      <c r="B4722" t="s">
        <v>6993</v>
      </c>
      <c r="C4722" t="s">
        <v>3672</v>
      </c>
      <c r="D4722" s="3">
        <v>1</v>
      </c>
      <c r="E4722" s="3" t="s">
        <v>6621</v>
      </c>
      <c r="F4722" s="9">
        <v>45564.254978703648</v>
      </c>
      <c r="G4722" s="9">
        <v>45564.302300000003</v>
      </c>
      <c r="H4722" s="9">
        <v>45564.35358981476</v>
      </c>
      <c r="I4722" s="5" t="str">
        <f>IF(VLOOKUP(B4722, 'Customer Data'!B:C,2,FALSE)='Order Data per SKU'!E4722,"","Different")</f>
        <v>Different</v>
      </c>
      <c r="J4722" s="5">
        <f>VLOOKUP(C4722,'Warehouse Data'!A:G,7,FALSE)</f>
        <v>11.99</v>
      </c>
      <c r="K4722" s="5">
        <f t="shared" si="73"/>
        <v>11.99</v>
      </c>
      <c r="L4722" s="15">
        <f>PRODUCT(VLOOKUP(C4722,'Warehouse Data'!A:H,8,FALSE),D4722)</f>
        <v>0.10900533495205614</v>
      </c>
    </row>
    <row r="4723" spans="1:12" x14ac:dyDescent="0.3">
      <c r="A4723" t="s">
        <v>9952</v>
      </c>
      <c r="B4723" t="s">
        <v>7127</v>
      </c>
      <c r="C4723" t="s">
        <v>5118</v>
      </c>
      <c r="D4723" s="3">
        <v>1</v>
      </c>
      <c r="E4723" s="3" t="s">
        <v>6624</v>
      </c>
      <c r="F4723" s="9">
        <v>45564.751978703651</v>
      </c>
      <c r="G4723" s="9">
        <v>45565.520299999996</v>
      </c>
      <c r="H4723" s="9">
        <v>45565.697812036982</v>
      </c>
      <c r="I4723" s="5" t="str">
        <f>IF(VLOOKUP(B4723, 'Customer Data'!B:C,2,FALSE)='Order Data per SKU'!E4723,"","Different")</f>
        <v/>
      </c>
      <c r="J4723" s="5">
        <f>VLOOKUP(C4723,'Warehouse Data'!A:G,7,FALSE)</f>
        <v>39.99</v>
      </c>
      <c r="K4723" s="5">
        <f t="shared" si="73"/>
        <v>39.99</v>
      </c>
      <c r="L4723" s="15">
        <f>PRODUCT(VLOOKUP(C4723,'Warehouse Data'!A:H,8,FALSE),D4723)</f>
        <v>24.008499142873404</v>
      </c>
    </row>
    <row r="4724" spans="1:12" x14ac:dyDescent="0.3">
      <c r="A4724" t="s">
        <v>9953</v>
      </c>
      <c r="B4724" t="s">
        <v>6737</v>
      </c>
      <c r="C4724" t="s">
        <v>4684</v>
      </c>
      <c r="D4724" s="3">
        <v>6</v>
      </c>
      <c r="E4724" s="3" t="s">
        <v>6658</v>
      </c>
      <c r="F4724" s="9">
        <v>45565.169978703649</v>
      </c>
      <c r="G4724" s="9">
        <v>45565.402199999997</v>
      </c>
      <c r="H4724" s="9">
        <v>45565.874839814758</v>
      </c>
      <c r="I4724" s="5" t="str">
        <f>IF(VLOOKUP(B4724, 'Customer Data'!B:C,2,FALSE)='Order Data per SKU'!E4724,"","Different")</f>
        <v>Different</v>
      </c>
      <c r="J4724" s="5">
        <f>VLOOKUP(C4724,'Warehouse Data'!A:G,7,FALSE)</f>
        <v>8.99</v>
      </c>
      <c r="K4724" s="5">
        <f t="shared" si="73"/>
        <v>53.94</v>
      </c>
      <c r="L4724" s="15">
        <f>PRODUCT(VLOOKUP(C4724,'Warehouse Data'!A:H,8,FALSE),D4724)</f>
        <v>1.2575371489381111</v>
      </c>
    </row>
    <row r="4725" spans="1:12" x14ac:dyDescent="0.3">
      <c r="A4725" t="s">
        <v>9954</v>
      </c>
      <c r="B4725" t="s">
        <v>6730</v>
      </c>
      <c r="C4725" t="s">
        <v>5153</v>
      </c>
      <c r="D4725" s="3">
        <v>6</v>
      </c>
      <c r="E4725" s="3" t="s">
        <v>6642</v>
      </c>
      <c r="F4725" s="9">
        <v>45565.454978703652</v>
      </c>
      <c r="G4725" s="9">
        <v>45565.693200000002</v>
      </c>
      <c r="H4725" s="9">
        <v>45565.739700925871</v>
      </c>
      <c r="I4725" s="5" t="str">
        <f>IF(VLOOKUP(B4725, 'Customer Data'!B:C,2,FALSE)='Order Data per SKU'!E4725,"","Different")</f>
        <v/>
      </c>
      <c r="J4725" s="5">
        <f>VLOOKUP(C4725,'Warehouse Data'!A:G,7,FALSE)</f>
        <v>29.99</v>
      </c>
      <c r="K4725" s="5">
        <f t="shared" si="73"/>
        <v>179.94</v>
      </c>
      <c r="L4725" s="15">
        <f>PRODUCT(VLOOKUP(C4725,'Warehouse Data'!A:H,8,FALSE),D4725)</f>
        <v>0.60173925903313896</v>
      </c>
    </row>
    <row r="4726" spans="1:12" x14ac:dyDescent="0.3">
      <c r="A4726" t="s">
        <v>9954</v>
      </c>
      <c r="B4726" t="s">
        <v>6730</v>
      </c>
      <c r="C4726" t="s">
        <v>4918</v>
      </c>
      <c r="D4726" s="3">
        <v>3</v>
      </c>
      <c r="E4726" s="3" t="s">
        <v>6642</v>
      </c>
      <c r="F4726" s="9">
        <v>45565.454978703652</v>
      </c>
      <c r="G4726" s="9">
        <v>45565.638899999998</v>
      </c>
      <c r="H4726" s="9">
        <v>45565.739700925871</v>
      </c>
      <c r="I4726" s="5" t="str">
        <f>IF(VLOOKUP(B4726, 'Customer Data'!B:C,2,FALSE)='Order Data per SKU'!E4726,"","Different")</f>
        <v/>
      </c>
      <c r="J4726" s="5">
        <f>VLOOKUP(C4726,'Warehouse Data'!A:G,7,FALSE)</f>
        <v>12.99</v>
      </c>
      <c r="K4726" s="5">
        <f t="shared" si="73"/>
        <v>38.97</v>
      </c>
      <c r="L4726" s="15">
        <f>PRODUCT(VLOOKUP(C4726,'Warehouse Data'!A:H,8,FALSE),D4726)</f>
        <v>36.023017335237817</v>
      </c>
    </row>
    <row r="4727" spans="1:12" x14ac:dyDescent="0.3">
      <c r="A4727" t="s">
        <v>9954</v>
      </c>
      <c r="B4727" t="s">
        <v>6730</v>
      </c>
      <c r="C4727" t="s">
        <v>5173</v>
      </c>
      <c r="D4727" s="3">
        <v>4</v>
      </c>
      <c r="E4727" s="3" t="s">
        <v>6642</v>
      </c>
      <c r="F4727" s="9">
        <v>45565.454978703652</v>
      </c>
      <c r="G4727" s="9">
        <v>45565.7192</v>
      </c>
      <c r="H4727" s="9">
        <v>45565.739700925871</v>
      </c>
      <c r="I4727" s="5" t="str">
        <f>IF(VLOOKUP(B4727, 'Customer Data'!B:C,2,FALSE)='Order Data per SKU'!E4727,"","Different")</f>
        <v/>
      </c>
      <c r="J4727" s="5">
        <f>VLOOKUP(C4727,'Warehouse Data'!A:G,7,FALSE)</f>
        <v>29.99</v>
      </c>
      <c r="K4727" s="5">
        <f t="shared" si="73"/>
        <v>119.96</v>
      </c>
      <c r="L4727" s="15">
        <f>PRODUCT(VLOOKUP(C4727,'Warehouse Data'!A:H,8,FALSE),D4727)</f>
        <v>2.0366526410848582</v>
      </c>
    </row>
    <row r="4728" spans="1:12" x14ac:dyDescent="0.3">
      <c r="A4728" t="s">
        <v>9955</v>
      </c>
      <c r="B4728" t="s">
        <v>7066</v>
      </c>
      <c r="C4728" t="s">
        <v>3747</v>
      </c>
      <c r="D4728" s="3">
        <v>6</v>
      </c>
      <c r="E4728" s="3" t="s">
        <v>6624</v>
      </c>
      <c r="F4728" s="9">
        <v>45565.598978703652</v>
      </c>
      <c r="G4728" s="9">
        <v>45565.915399999998</v>
      </c>
      <c r="H4728" s="9">
        <v>45566.32675648143</v>
      </c>
      <c r="I4728" s="5" t="str">
        <f>IF(VLOOKUP(B4728, 'Customer Data'!B:C,2,FALSE)='Order Data per SKU'!E4728,"","Different")</f>
        <v/>
      </c>
      <c r="J4728" s="5">
        <f>VLOOKUP(C4728,'Warehouse Data'!A:G,7,FALSE)</f>
        <v>5.99</v>
      </c>
      <c r="K4728" s="5">
        <f t="shared" si="73"/>
        <v>35.94</v>
      </c>
      <c r="L4728" s="15">
        <f>PRODUCT(VLOOKUP(C4728,'Warehouse Data'!A:H,8,FALSE),D4728)</f>
        <v>3.0084863375190825</v>
      </c>
    </row>
    <row r="4729" spans="1:12" x14ac:dyDescent="0.3">
      <c r="A4729" t="s">
        <v>9956</v>
      </c>
      <c r="B4729" t="s">
        <v>6777</v>
      </c>
      <c r="C4729" t="s">
        <v>4285</v>
      </c>
      <c r="D4729" s="3">
        <v>4</v>
      </c>
      <c r="E4729" s="3" t="s">
        <v>6623</v>
      </c>
      <c r="F4729" s="9">
        <v>45565.890978703654</v>
      </c>
      <c r="G4729" s="9">
        <v>45566.315699999999</v>
      </c>
      <c r="H4729" s="9">
        <v>45566.395145370319</v>
      </c>
      <c r="I4729" s="5" t="str">
        <f>IF(VLOOKUP(B4729, 'Customer Data'!B:C,2,FALSE)='Order Data per SKU'!E4729,"","Different")</f>
        <v/>
      </c>
      <c r="J4729" s="5">
        <f>VLOOKUP(C4729,'Warehouse Data'!A:G,7,FALSE)</f>
        <v>29.99</v>
      </c>
      <c r="K4729" s="5">
        <f t="shared" si="73"/>
        <v>119.96</v>
      </c>
      <c r="L4729" s="15">
        <f>PRODUCT(VLOOKUP(C4729,'Warehouse Data'!A:H,8,FALSE),D4729)</f>
        <v>0.80457641843296823</v>
      </c>
    </row>
    <row r="4730" spans="1:12" x14ac:dyDescent="0.3">
      <c r="A4730" t="s">
        <v>9956</v>
      </c>
      <c r="B4730" t="s">
        <v>6777</v>
      </c>
      <c r="C4730" t="s">
        <v>4347</v>
      </c>
      <c r="D4730" s="3">
        <v>3</v>
      </c>
      <c r="E4730" s="3" t="s">
        <v>6623</v>
      </c>
      <c r="F4730" s="9">
        <v>45565.890978703654</v>
      </c>
      <c r="G4730" s="9">
        <v>45565.965100000001</v>
      </c>
      <c r="H4730" s="9">
        <v>45566.395145370319</v>
      </c>
      <c r="I4730" s="5" t="str">
        <f>IF(VLOOKUP(B4730, 'Customer Data'!B:C,2,FALSE)='Order Data per SKU'!E4730,"","Different")</f>
        <v/>
      </c>
      <c r="J4730" s="5">
        <f>VLOOKUP(C4730,'Warehouse Data'!A:G,7,FALSE)</f>
        <v>5.99</v>
      </c>
      <c r="K4730" s="5">
        <f t="shared" si="73"/>
        <v>17.97</v>
      </c>
      <c r="L4730" s="15">
        <f>PRODUCT(VLOOKUP(C4730,'Warehouse Data'!A:H,8,FALSE),D4730)</f>
        <v>0.91810400803394665</v>
      </c>
    </row>
    <row r="4731" spans="1:12" x14ac:dyDescent="0.3">
      <c r="A4731" t="s">
        <v>9957</v>
      </c>
      <c r="B4731" t="s">
        <v>7055</v>
      </c>
      <c r="C4731" t="s">
        <v>3279</v>
      </c>
      <c r="D4731" s="3">
        <v>1</v>
      </c>
      <c r="E4731" s="3" t="s">
        <v>6640</v>
      </c>
      <c r="F4731" s="9">
        <v>45566.062978703652</v>
      </c>
      <c r="G4731" s="9">
        <v>45566.347699999998</v>
      </c>
      <c r="H4731" s="9">
        <v>45566.674089814762</v>
      </c>
      <c r="I4731" s="5" t="str">
        <f>IF(VLOOKUP(B4731, 'Customer Data'!B:C,2,FALSE)='Order Data per SKU'!E4731,"","Different")</f>
        <v/>
      </c>
      <c r="J4731" s="5">
        <f>VLOOKUP(C4731,'Warehouse Data'!A:G,7,FALSE)</f>
        <v>89.99</v>
      </c>
      <c r="K4731" s="5">
        <f t="shared" si="73"/>
        <v>89.99</v>
      </c>
      <c r="L4731" s="15">
        <f>PRODUCT(VLOOKUP(C4731,'Warehouse Data'!A:H,8,FALSE),D4731)</f>
        <v>30.007796724595536</v>
      </c>
    </row>
    <row r="4732" spans="1:12" x14ac:dyDescent="0.3">
      <c r="A4732" t="s">
        <v>9958</v>
      </c>
      <c r="B4732" t="s">
        <v>6866</v>
      </c>
      <c r="C4732" t="s">
        <v>3618</v>
      </c>
      <c r="D4732" s="3">
        <v>8</v>
      </c>
      <c r="E4732" s="3" t="s">
        <v>6628</v>
      </c>
      <c r="F4732" s="9">
        <v>45566.411978703654</v>
      </c>
      <c r="G4732" s="9">
        <v>45566.447999999997</v>
      </c>
      <c r="H4732" s="9">
        <v>45566.90156203699</v>
      </c>
      <c r="I4732" s="5" t="str">
        <f>IF(VLOOKUP(B4732, 'Customer Data'!B:C,2,FALSE)='Order Data per SKU'!E4732,"","Different")</f>
        <v/>
      </c>
      <c r="J4732" s="5">
        <f>VLOOKUP(C4732,'Warehouse Data'!A:G,7,FALSE)</f>
        <v>69.989999999999995</v>
      </c>
      <c r="K4732" s="5">
        <f t="shared" si="73"/>
        <v>559.91999999999996</v>
      </c>
      <c r="L4732" s="15">
        <f>PRODUCT(VLOOKUP(C4732,'Warehouse Data'!A:H,8,FALSE),D4732)</f>
        <v>8.0431834193133778</v>
      </c>
    </row>
    <row r="4733" spans="1:12" x14ac:dyDescent="0.3">
      <c r="A4733" t="s">
        <v>9958</v>
      </c>
      <c r="B4733" t="s">
        <v>6866</v>
      </c>
      <c r="C4733" t="s">
        <v>3438</v>
      </c>
      <c r="D4733" s="3">
        <v>2</v>
      </c>
      <c r="E4733" s="3" t="s">
        <v>6628</v>
      </c>
      <c r="F4733" s="9">
        <v>45566.411978703654</v>
      </c>
      <c r="G4733" s="9">
        <v>45566.878299999997</v>
      </c>
      <c r="H4733" s="9">
        <v>45566.90156203699</v>
      </c>
      <c r="I4733" s="5" t="str">
        <f>IF(VLOOKUP(B4733, 'Customer Data'!B:C,2,FALSE)='Order Data per SKU'!E4733,"","Different")</f>
        <v/>
      </c>
      <c r="J4733" s="5">
        <f>VLOOKUP(C4733,'Warehouse Data'!A:G,7,FALSE)</f>
        <v>10.99</v>
      </c>
      <c r="K4733" s="5">
        <f t="shared" si="73"/>
        <v>21.98</v>
      </c>
      <c r="L4733" s="15">
        <f>PRODUCT(VLOOKUP(C4733,'Warehouse Data'!A:H,8,FALSE),D4733)</f>
        <v>0.61760909659231389</v>
      </c>
    </row>
    <row r="4734" spans="1:12" x14ac:dyDescent="0.3">
      <c r="A4734" t="s">
        <v>9959</v>
      </c>
      <c r="B4734" t="s">
        <v>7236</v>
      </c>
      <c r="C4734" t="s">
        <v>3350</v>
      </c>
      <c r="D4734" s="3">
        <v>3</v>
      </c>
      <c r="E4734" s="3" t="s">
        <v>6630</v>
      </c>
      <c r="F4734" s="9">
        <v>45566.662978703651</v>
      </c>
      <c r="G4734" s="9">
        <v>45566.760199999997</v>
      </c>
      <c r="H4734" s="9">
        <v>45567.58658981476</v>
      </c>
      <c r="I4734" s="5" t="str">
        <f>IF(VLOOKUP(B4734, 'Customer Data'!B:C,2,FALSE)='Order Data per SKU'!E4734,"","Different")</f>
        <v/>
      </c>
      <c r="J4734" s="5">
        <f>VLOOKUP(C4734,'Warehouse Data'!A:G,7,FALSE)</f>
        <v>54.99</v>
      </c>
      <c r="K4734" s="5">
        <f t="shared" si="73"/>
        <v>164.97</v>
      </c>
      <c r="L4734" s="15">
        <f>PRODUCT(VLOOKUP(C4734,'Warehouse Data'!A:H,8,FALSE),D4734)</f>
        <v>15.011375212141555</v>
      </c>
    </row>
    <row r="4735" spans="1:12" x14ac:dyDescent="0.3">
      <c r="A4735" t="s">
        <v>9959</v>
      </c>
      <c r="B4735" t="s">
        <v>7236</v>
      </c>
      <c r="C4735" t="s">
        <v>4851</v>
      </c>
      <c r="D4735" s="3">
        <v>4</v>
      </c>
      <c r="E4735" s="3" t="s">
        <v>6630</v>
      </c>
      <c r="F4735" s="9">
        <v>45566.662978703651</v>
      </c>
      <c r="G4735" s="9">
        <v>45567.343399999998</v>
      </c>
      <c r="H4735" s="9">
        <v>45567.58658981476</v>
      </c>
      <c r="I4735" s="5" t="str">
        <f>IF(VLOOKUP(B4735, 'Customer Data'!B:C,2,FALSE)='Order Data per SKU'!E4735,"","Different")</f>
        <v/>
      </c>
      <c r="J4735" s="5">
        <f>VLOOKUP(C4735,'Warehouse Data'!A:G,7,FALSE)</f>
        <v>11.99</v>
      </c>
      <c r="K4735" s="5">
        <f t="shared" si="73"/>
        <v>47.96</v>
      </c>
      <c r="L4735" s="15">
        <f>PRODUCT(VLOOKUP(C4735,'Warehouse Data'!A:H,8,FALSE),D4735)</f>
        <v>40.031609491614056</v>
      </c>
    </row>
    <row r="4736" spans="1:12" x14ac:dyDescent="0.3">
      <c r="A4736" t="s">
        <v>9960</v>
      </c>
      <c r="B4736" t="s">
        <v>7111</v>
      </c>
      <c r="C4736" t="s">
        <v>5614</v>
      </c>
      <c r="D4736" s="3">
        <v>10</v>
      </c>
      <c r="E4736" s="3" t="s">
        <v>6621</v>
      </c>
      <c r="F4736" s="9">
        <v>45566.73097870365</v>
      </c>
      <c r="G4736" s="9">
        <v>45567.042699999998</v>
      </c>
      <c r="H4736" s="9">
        <v>45567.288617592538</v>
      </c>
      <c r="I4736" s="5" t="str">
        <f>IF(VLOOKUP(B4736, 'Customer Data'!B:C,2,FALSE)='Order Data per SKU'!E4736,"","Different")</f>
        <v/>
      </c>
      <c r="J4736" s="5">
        <f>VLOOKUP(C4736,'Warehouse Data'!A:G,7,FALSE)</f>
        <v>34.99</v>
      </c>
      <c r="K4736" s="5">
        <f t="shared" si="73"/>
        <v>349.90000000000003</v>
      </c>
      <c r="L4736" s="15">
        <f>PRODUCT(VLOOKUP(C4736,'Warehouse Data'!A:H,8,FALSE),D4736)</f>
        <v>20.040264713401598</v>
      </c>
    </row>
    <row r="4737" spans="1:12" x14ac:dyDescent="0.3">
      <c r="A4737" t="s">
        <v>9961</v>
      </c>
      <c r="B4737" t="s">
        <v>6845</v>
      </c>
      <c r="C4737" t="s">
        <v>5171</v>
      </c>
      <c r="D4737" s="3">
        <v>4</v>
      </c>
      <c r="E4737" s="3" t="s">
        <v>6666</v>
      </c>
      <c r="F4737" s="9">
        <v>45567.034978703647</v>
      </c>
      <c r="G4737" s="9">
        <v>45567.163</v>
      </c>
      <c r="H4737" s="9">
        <v>45567.250256481428</v>
      </c>
      <c r="I4737" s="5" t="str">
        <f>IF(VLOOKUP(B4737, 'Customer Data'!B:C,2,FALSE)='Order Data per SKU'!E4737,"","Different")</f>
        <v/>
      </c>
      <c r="J4737" s="5">
        <f>VLOOKUP(C4737,'Warehouse Data'!A:G,7,FALSE)</f>
        <v>19.989999999999998</v>
      </c>
      <c r="K4737" s="5">
        <f t="shared" si="73"/>
        <v>79.959999999999994</v>
      </c>
      <c r="L4737" s="15">
        <f>PRODUCT(VLOOKUP(C4737,'Warehouse Data'!A:H,8,FALSE),D4737)</f>
        <v>44.034715391475636</v>
      </c>
    </row>
    <row r="4738" spans="1:12" x14ac:dyDescent="0.3">
      <c r="A4738" t="s">
        <v>9961</v>
      </c>
      <c r="B4738" t="s">
        <v>6845</v>
      </c>
      <c r="C4738" t="s">
        <v>4954</v>
      </c>
      <c r="D4738" s="3">
        <v>3</v>
      </c>
      <c r="E4738" s="3" t="s">
        <v>6666</v>
      </c>
      <c r="F4738" s="9">
        <v>45567.034978703647</v>
      </c>
      <c r="G4738" s="9">
        <v>45567.232499999998</v>
      </c>
      <c r="H4738" s="9">
        <v>45567.250256481428</v>
      </c>
      <c r="I4738" s="5" t="str">
        <f>IF(VLOOKUP(B4738, 'Customer Data'!B:C,2,FALSE)='Order Data per SKU'!E4738,"","Different")</f>
        <v/>
      </c>
      <c r="J4738" s="5">
        <f>VLOOKUP(C4738,'Warehouse Data'!A:G,7,FALSE)</f>
        <v>9.99</v>
      </c>
      <c r="K4738" s="5">
        <f t="shared" si="73"/>
        <v>29.97</v>
      </c>
      <c r="L4738" s="15">
        <f>PRODUCT(VLOOKUP(C4738,'Warehouse Data'!A:H,8,FALSE),D4738)</f>
        <v>75.010836504929046</v>
      </c>
    </row>
    <row r="4739" spans="1:12" x14ac:dyDescent="0.3">
      <c r="A4739" t="s">
        <v>9962</v>
      </c>
      <c r="B4739" t="s">
        <v>6780</v>
      </c>
      <c r="C4739" t="s">
        <v>5465</v>
      </c>
      <c r="D4739" s="3">
        <v>2</v>
      </c>
      <c r="E4739" s="3" t="s">
        <v>6661</v>
      </c>
      <c r="F4739" s="9">
        <v>45567.24797870365</v>
      </c>
      <c r="G4739" s="9">
        <v>45567.281300000002</v>
      </c>
      <c r="H4739" s="9">
        <v>45567.366728703651</v>
      </c>
      <c r="I4739" s="5" t="str">
        <f>IF(VLOOKUP(B4739, 'Customer Data'!B:C,2,FALSE)='Order Data per SKU'!E4739,"","Different")</f>
        <v/>
      </c>
      <c r="J4739" s="5">
        <f>VLOOKUP(C4739,'Warehouse Data'!A:G,7,FALSE)</f>
        <v>27.99</v>
      </c>
      <c r="K4739" s="5">
        <f t="shared" si="73"/>
        <v>55.98</v>
      </c>
      <c r="L4739" s="15">
        <f>PRODUCT(VLOOKUP(C4739,'Warehouse Data'!A:H,8,FALSE),D4739)</f>
        <v>1.0123932194755496</v>
      </c>
    </row>
    <row r="4740" spans="1:12" x14ac:dyDescent="0.3">
      <c r="A4740" t="s">
        <v>9962</v>
      </c>
      <c r="B4740" t="s">
        <v>6780</v>
      </c>
      <c r="C4740" t="s">
        <v>4163</v>
      </c>
      <c r="D4740" s="3">
        <v>8</v>
      </c>
      <c r="E4740" s="3" t="s">
        <v>6661</v>
      </c>
      <c r="F4740" s="9">
        <v>45567.24797870365</v>
      </c>
      <c r="G4740" s="9">
        <v>45567.317799999997</v>
      </c>
      <c r="H4740" s="9">
        <v>45567.366728703651</v>
      </c>
      <c r="I4740" s="5" t="str">
        <f>IF(VLOOKUP(B4740, 'Customer Data'!B:C,2,FALSE)='Order Data per SKU'!E4740,"","Different")</f>
        <v/>
      </c>
      <c r="J4740" s="5">
        <f>VLOOKUP(C4740,'Warehouse Data'!A:G,7,FALSE)</f>
        <v>29.99</v>
      </c>
      <c r="K4740" s="5">
        <f t="shared" ref="K4740:K4803" si="74">J4740*D4740</f>
        <v>239.92</v>
      </c>
      <c r="L4740" s="15">
        <f>PRODUCT(VLOOKUP(C4740,'Warehouse Data'!A:H,8,FALSE),D4740)</f>
        <v>4.0536314382841274</v>
      </c>
    </row>
    <row r="4741" spans="1:12" x14ac:dyDescent="0.3">
      <c r="A4741" t="s">
        <v>9963</v>
      </c>
      <c r="B4741" t="s">
        <v>7003</v>
      </c>
      <c r="C4741" t="s">
        <v>4387</v>
      </c>
      <c r="D4741" s="3">
        <v>6</v>
      </c>
      <c r="E4741" s="3" t="s">
        <v>6648</v>
      </c>
      <c r="F4741" s="9">
        <v>45567.64197870365</v>
      </c>
      <c r="G4741" s="9">
        <v>45568.051800000001</v>
      </c>
      <c r="H4741" s="9">
        <v>45568.249617592541</v>
      </c>
      <c r="I4741" s="5" t="str">
        <f>IF(VLOOKUP(B4741, 'Customer Data'!B:C,2,FALSE)='Order Data per SKU'!E4741,"","Different")</f>
        <v/>
      </c>
      <c r="J4741" s="5">
        <f>VLOOKUP(C4741,'Warehouse Data'!A:G,7,FALSE)</f>
        <v>79.989999999999995</v>
      </c>
      <c r="K4741" s="5">
        <f t="shared" si="74"/>
        <v>479.93999999999994</v>
      </c>
      <c r="L4741" s="15">
        <f>PRODUCT(VLOOKUP(C4741,'Warehouse Data'!A:H,8,FALSE),D4741)</f>
        <v>90.017438192908386</v>
      </c>
    </row>
    <row r="4742" spans="1:12" x14ac:dyDescent="0.3">
      <c r="A4742" t="s">
        <v>9964</v>
      </c>
      <c r="B4742" t="s">
        <v>7106</v>
      </c>
      <c r="C4742" t="s">
        <v>4415</v>
      </c>
      <c r="D4742" s="3">
        <v>5</v>
      </c>
      <c r="E4742" s="3" t="s">
        <v>6643</v>
      </c>
      <c r="F4742" s="9">
        <v>45567.965978703651</v>
      </c>
      <c r="G4742" s="9">
        <v>45568.152600000001</v>
      </c>
      <c r="H4742" s="9">
        <v>45568.634034259208</v>
      </c>
      <c r="I4742" s="5" t="str">
        <f>IF(VLOOKUP(B4742, 'Customer Data'!B:C,2,FALSE)='Order Data per SKU'!E4742,"","Different")</f>
        <v>Different</v>
      </c>
      <c r="J4742" s="5">
        <f>VLOOKUP(C4742,'Warehouse Data'!A:G,7,FALSE)</f>
        <v>29.99</v>
      </c>
      <c r="K4742" s="5">
        <f t="shared" si="74"/>
        <v>149.94999999999999</v>
      </c>
      <c r="L4742" s="15">
        <f>PRODUCT(VLOOKUP(C4742,'Warehouse Data'!A:H,8,FALSE),D4742)</f>
        <v>10.025968537743479</v>
      </c>
    </row>
    <row r="4743" spans="1:12" x14ac:dyDescent="0.3">
      <c r="A4743" t="s">
        <v>9964</v>
      </c>
      <c r="B4743" t="s">
        <v>7106</v>
      </c>
      <c r="C4743" t="s">
        <v>4508</v>
      </c>
      <c r="D4743" s="3">
        <v>9</v>
      </c>
      <c r="E4743" s="3" t="s">
        <v>6643</v>
      </c>
      <c r="F4743" s="9">
        <v>45567.965978703651</v>
      </c>
      <c r="G4743" s="9">
        <v>45568.024799999999</v>
      </c>
      <c r="H4743" s="9">
        <v>45568.634034259208</v>
      </c>
      <c r="I4743" s="5" t="str">
        <f>IF(VLOOKUP(B4743, 'Customer Data'!B:C,2,FALSE)='Order Data per SKU'!E4743,"","Different")</f>
        <v>Different</v>
      </c>
      <c r="J4743" s="5">
        <f>VLOOKUP(C4743,'Warehouse Data'!A:G,7,FALSE)</f>
        <v>19.989999999999998</v>
      </c>
      <c r="K4743" s="5">
        <f t="shared" si="74"/>
        <v>179.91</v>
      </c>
      <c r="L4743" s="15">
        <f>PRODUCT(VLOOKUP(C4743,'Warehouse Data'!A:H,8,FALSE),D4743)</f>
        <v>135.04003902053847</v>
      </c>
    </row>
    <row r="4744" spans="1:12" x14ac:dyDescent="0.3">
      <c r="A4744" t="s">
        <v>9964</v>
      </c>
      <c r="B4744" t="s">
        <v>7106</v>
      </c>
      <c r="C4744" t="s">
        <v>5538</v>
      </c>
      <c r="D4744" s="3">
        <v>5</v>
      </c>
      <c r="E4744" s="3" t="s">
        <v>6643</v>
      </c>
      <c r="F4744" s="9">
        <v>45567.965978703651</v>
      </c>
      <c r="G4744" s="9">
        <v>45568.413999999997</v>
      </c>
      <c r="H4744" s="9">
        <v>45568.634034259208</v>
      </c>
      <c r="I4744" s="5" t="str">
        <f>IF(VLOOKUP(B4744, 'Customer Data'!B:C,2,FALSE)='Order Data per SKU'!E4744,"","Different")</f>
        <v>Different</v>
      </c>
      <c r="J4744" s="5">
        <f>VLOOKUP(C4744,'Warehouse Data'!A:G,7,FALSE)</f>
        <v>69.989999999999995</v>
      </c>
      <c r="K4744" s="5">
        <f t="shared" si="74"/>
        <v>349.95</v>
      </c>
      <c r="L4744" s="15">
        <f>PRODUCT(VLOOKUP(C4744,'Warehouse Data'!A:H,8,FALSE),D4744)</f>
        <v>1.0466602644461322</v>
      </c>
    </row>
    <row r="4745" spans="1:12" x14ac:dyDescent="0.3">
      <c r="A4745" t="s">
        <v>9965</v>
      </c>
      <c r="B4745" t="s">
        <v>7006</v>
      </c>
      <c r="C4745" t="s">
        <v>5281</v>
      </c>
      <c r="D4745" s="3">
        <v>7</v>
      </c>
      <c r="E4745" s="3" t="s">
        <v>6632</v>
      </c>
      <c r="F4745" s="9">
        <v>45568.011978703653</v>
      </c>
      <c r="G4745" s="9">
        <v>45568.015500000001</v>
      </c>
      <c r="H4745" s="9">
        <v>45568.156423148095</v>
      </c>
      <c r="I4745" s="5" t="str">
        <f>IF(VLOOKUP(B4745, 'Customer Data'!B:C,2,FALSE)='Order Data per SKU'!E4745,"","Different")</f>
        <v/>
      </c>
      <c r="J4745" s="5">
        <f>VLOOKUP(C4745,'Warehouse Data'!A:G,7,FALSE)</f>
        <v>30.99</v>
      </c>
      <c r="K4745" s="5">
        <f t="shared" si="74"/>
        <v>216.92999999999998</v>
      </c>
      <c r="L4745" s="15">
        <f>PRODUCT(VLOOKUP(C4745,'Warehouse Data'!A:H,8,FALSE),D4745)</f>
        <v>56.035951437390516</v>
      </c>
    </row>
    <row r="4746" spans="1:12" x14ac:dyDescent="0.3">
      <c r="A4746" t="s">
        <v>9965</v>
      </c>
      <c r="B4746" t="s">
        <v>7006</v>
      </c>
      <c r="C4746" t="s">
        <v>4982</v>
      </c>
      <c r="D4746" s="3">
        <v>7</v>
      </c>
      <c r="E4746" s="3" t="s">
        <v>6632</v>
      </c>
      <c r="F4746" s="9">
        <v>45568.011978703653</v>
      </c>
      <c r="G4746" s="9">
        <v>45568.133999999998</v>
      </c>
      <c r="H4746" s="9">
        <v>45568.156423148095</v>
      </c>
      <c r="I4746" s="5" t="str">
        <f>IF(VLOOKUP(B4746, 'Customer Data'!B:C,2,FALSE)='Order Data per SKU'!E4746,"","Different")</f>
        <v/>
      </c>
      <c r="J4746" s="5">
        <f>VLOOKUP(C4746,'Warehouse Data'!A:G,7,FALSE)</f>
        <v>34.99</v>
      </c>
      <c r="K4746" s="5">
        <f t="shared" si="74"/>
        <v>244.93</v>
      </c>
      <c r="L4746" s="15">
        <f>PRODUCT(VLOOKUP(C4746,'Warehouse Data'!A:H,8,FALSE),D4746)</f>
        <v>4.2689974405456734</v>
      </c>
    </row>
    <row r="4747" spans="1:12" x14ac:dyDescent="0.3">
      <c r="A4747" t="s">
        <v>9966</v>
      </c>
      <c r="B4747" t="s">
        <v>6952</v>
      </c>
      <c r="C4747" t="s">
        <v>5748</v>
      </c>
      <c r="D4747" s="3">
        <v>1</v>
      </c>
      <c r="E4747" s="3" t="s">
        <v>6656</v>
      </c>
      <c r="F4747" s="9">
        <v>45568.258978703656</v>
      </c>
      <c r="G4747" s="9">
        <v>45568.631699999998</v>
      </c>
      <c r="H4747" s="9">
        <v>45568.811756481431</v>
      </c>
      <c r="I4747" s="5" t="str">
        <f>IF(VLOOKUP(B4747, 'Customer Data'!B:C,2,FALSE)='Order Data per SKU'!E4747,"","Different")</f>
        <v/>
      </c>
      <c r="J4747" s="5">
        <f>VLOOKUP(C4747,'Warehouse Data'!A:G,7,FALSE)</f>
        <v>299.99</v>
      </c>
      <c r="K4747" s="5">
        <f t="shared" si="74"/>
        <v>299.99</v>
      </c>
      <c r="L4747" s="15">
        <f>PRODUCT(VLOOKUP(C4747,'Warehouse Data'!A:H,8,FALSE),D4747)</f>
        <v>0.50174144605006554</v>
      </c>
    </row>
    <row r="4748" spans="1:12" x14ac:dyDescent="0.3">
      <c r="A4748" t="s">
        <v>9966</v>
      </c>
      <c r="B4748" t="s">
        <v>6952</v>
      </c>
      <c r="C4748" t="s">
        <v>5516</v>
      </c>
      <c r="D4748" s="3">
        <v>8</v>
      </c>
      <c r="E4748" s="3" t="s">
        <v>6656</v>
      </c>
      <c r="F4748" s="9">
        <v>45568.258978703656</v>
      </c>
      <c r="G4748" s="9">
        <v>45568.6973</v>
      </c>
      <c r="H4748" s="9">
        <v>45568.811756481431</v>
      </c>
      <c r="I4748" s="5" t="str">
        <f>IF(VLOOKUP(B4748, 'Customer Data'!B:C,2,FALSE)='Order Data per SKU'!E4748,"","Different")</f>
        <v/>
      </c>
      <c r="J4748" s="5">
        <f>VLOOKUP(C4748,'Warehouse Data'!A:G,7,FALSE)</f>
        <v>129.99</v>
      </c>
      <c r="K4748" s="5">
        <f t="shared" si="74"/>
        <v>1039.92</v>
      </c>
      <c r="L4748" s="15">
        <f>PRODUCT(VLOOKUP(C4748,'Warehouse Data'!A:H,8,FALSE),D4748)</f>
        <v>4.0424241101977474</v>
      </c>
    </row>
    <row r="4749" spans="1:12" x14ac:dyDescent="0.3">
      <c r="A4749" t="s">
        <v>9966</v>
      </c>
      <c r="B4749" t="s">
        <v>6952</v>
      </c>
      <c r="C4749" t="s">
        <v>3893</v>
      </c>
      <c r="D4749" s="3">
        <v>7</v>
      </c>
      <c r="E4749" s="3" t="s">
        <v>6656</v>
      </c>
      <c r="F4749" s="9">
        <v>45568.258978703656</v>
      </c>
      <c r="G4749" s="9">
        <v>45568.449200000003</v>
      </c>
      <c r="H4749" s="9">
        <v>45568.811756481431</v>
      </c>
      <c r="I4749" s="5" t="str">
        <f>IF(VLOOKUP(B4749, 'Customer Data'!B:C,2,FALSE)='Order Data per SKU'!E4749,"","Different")</f>
        <v/>
      </c>
      <c r="J4749" s="5">
        <f>VLOOKUP(C4749,'Warehouse Data'!A:G,7,FALSE)</f>
        <v>19.989999999999998</v>
      </c>
      <c r="K4749" s="5">
        <f t="shared" si="74"/>
        <v>139.92999999999998</v>
      </c>
      <c r="L4749" s="15">
        <f>PRODUCT(VLOOKUP(C4749,'Warehouse Data'!A:H,8,FALSE),D4749)</f>
        <v>2.8470933047888831</v>
      </c>
    </row>
    <row r="4750" spans="1:12" x14ac:dyDescent="0.3">
      <c r="A4750" t="s">
        <v>9967</v>
      </c>
      <c r="B4750" t="s">
        <v>7247</v>
      </c>
      <c r="C4750" t="s">
        <v>4451</v>
      </c>
      <c r="D4750" s="3">
        <v>6</v>
      </c>
      <c r="E4750" s="3" t="s">
        <v>6627</v>
      </c>
      <c r="F4750" s="9">
        <v>45568.486978703659</v>
      </c>
      <c r="G4750" s="9">
        <v>45568.813699999999</v>
      </c>
      <c r="H4750" s="9">
        <v>45569.003645370329</v>
      </c>
      <c r="I4750" s="5" t="str">
        <f>IF(VLOOKUP(B4750, 'Customer Data'!B:C,2,FALSE)='Order Data per SKU'!E4750,"","Different")</f>
        <v/>
      </c>
      <c r="J4750" s="5">
        <f>VLOOKUP(C4750,'Warehouse Data'!A:G,7,FALSE)</f>
        <v>12.99</v>
      </c>
      <c r="K4750" s="5">
        <f t="shared" si="74"/>
        <v>77.94</v>
      </c>
      <c r="L4750" s="15">
        <f>PRODUCT(VLOOKUP(C4750,'Warehouse Data'!A:H,8,FALSE),D4750)</f>
        <v>12.025797112746213</v>
      </c>
    </row>
    <row r="4751" spans="1:12" x14ac:dyDescent="0.3">
      <c r="A4751" t="s">
        <v>9967</v>
      </c>
      <c r="B4751" t="s">
        <v>7247</v>
      </c>
      <c r="C4751" t="s">
        <v>3852</v>
      </c>
      <c r="D4751" s="3">
        <v>1</v>
      </c>
      <c r="E4751" s="3" t="s">
        <v>6627</v>
      </c>
      <c r="F4751" s="9">
        <v>45568.486978703659</v>
      </c>
      <c r="G4751" s="9">
        <v>45568.731800000001</v>
      </c>
      <c r="H4751" s="9">
        <v>45569.003645370329</v>
      </c>
      <c r="I4751" s="5" t="str">
        <f>IF(VLOOKUP(B4751, 'Customer Data'!B:C,2,FALSE)='Order Data per SKU'!E4751,"","Different")</f>
        <v/>
      </c>
      <c r="J4751" s="5">
        <f>VLOOKUP(C4751,'Warehouse Data'!A:G,7,FALSE)</f>
        <v>29.99</v>
      </c>
      <c r="K4751" s="5">
        <f t="shared" si="74"/>
        <v>29.99</v>
      </c>
      <c r="L4751" s="15">
        <f>PRODUCT(VLOOKUP(C4751,'Warehouse Data'!A:H,8,FALSE),D4751)</f>
        <v>1.5046552150315149</v>
      </c>
    </row>
    <row r="4752" spans="1:12" x14ac:dyDescent="0.3">
      <c r="A4752" t="s">
        <v>9968</v>
      </c>
      <c r="B4752" t="s">
        <v>6951</v>
      </c>
      <c r="C4752" t="s">
        <v>5129</v>
      </c>
      <c r="D4752" s="3">
        <v>6</v>
      </c>
      <c r="E4752" s="3" t="s">
        <v>6656</v>
      </c>
      <c r="F4752" s="9">
        <v>45568.781978703657</v>
      </c>
      <c r="G4752" s="9">
        <v>45568.890299999999</v>
      </c>
      <c r="H4752" s="9">
        <v>45568.993784259212</v>
      </c>
      <c r="I4752" s="5" t="str">
        <f>IF(VLOOKUP(B4752, 'Customer Data'!B:C,2,FALSE)='Order Data per SKU'!E4752,"","Different")</f>
        <v>Different</v>
      </c>
      <c r="J4752" s="5">
        <f>VLOOKUP(C4752,'Warehouse Data'!A:G,7,FALSE)</f>
        <v>34.99</v>
      </c>
      <c r="K4752" s="5">
        <f t="shared" si="74"/>
        <v>209.94</v>
      </c>
      <c r="L4752" s="15">
        <f>PRODUCT(VLOOKUP(C4752,'Warehouse Data'!A:H,8,FALSE),D4752)</f>
        <v>78.058686679834693</v>
      </c>
    </row>
    <row r="4753" spans="1:12" x14ac:dyDescent="0.3">
      <c r="A4753" t="s">
        <v>9968</v>
      </c>
      <c r="B4753" t="s">
        <v>6951</v>
      </c>
      <c r="C4753" t="s">
        <v>3348</v>
      </c>
      <c r="D4753" s="3">
        <v>5</v>
      </c>
      <c r="E4753" s="3" t="s">
        <v>6656</v>
      </c>
      <c r="F4753" s="9">
        <v>45568.781978703657</v>
      </c>
      <c r="G4753" s="9">
        <v>45568.808900000004</v>
      </c>
      <c r="H4753" s="9">
        <v>45568.993784259212</v>
      </c>
      <c r="I4753" s="5" t="str">
        <f>IF(VLOOKUP(B4753, 'Customer Data'!B:C,2,FALSE)='Order Data per SKU'!E4753,"","Different")</f>
        <v>Different</v>
      </c>
      <c r="J4753" s="5">
        <f>VLOOKUP(C4753,'Warehouse Data'!A:G,7,FALSE)</f>
        <v>21.99</v>
      </c>
      <c r="K4753" s="5">
        <f t="shared" si="74"/>
        <v>109.94999999999999</v>
      </c>
      <c r="L4753" s="15">
        <f>PRODUCT(VLOOKUP(C4753,'Warehouse Data'!A:H,8,FALSE),D4753)</f>
        <v>0.50518110185583209</v>
      </c>
    </row>
    <row r="4754" spans="1:12" x14ac:dyDescent="0.3">
      <c r="A4754" t="s">
        <v>9968</v>
      </c>
      <c r="B4754" t="s">
        <v>6951</v>
      </c>
      <c r="C4754" t="s">
        <v>4119</v>
      </c>
      <c r="D4754" s="3">
        <v>3</v>
      </c>
      <c r="E4754" s="3" t="s">
        <v>6656</v>
      </c>
      <c r="F4754" s="9">
        <v>45568.781978703657</v>
      </c>
      <c r="G4754" s="9">
        <v>45568.947899999999</v>
      </c>
      <c r="H4754" s="9">
        <v>45568.993784259212</v>
      </c>
      <c r="I4754" s="5" t="str">
        <f>IF(VLOOKUP(B4754, 'Customer Data'!B:C,2,FALSE)='Order Data per SKU'!E4754,"","Different")</f>
        <v>Different</v>
      </c>
      <c r="J4754" s="5">
        <f>VLOOKUP(C4754,'Warehouse Data'!A:G,7,FALSE)</f>
        <v>39.99</v>
      </c>
      <c r="K4754" s="5">
        <f t="shared" si="74"/>
        <v>119.97</v>
      </c>
      <c r="L4754" s="15">
        <f>PRODUCT(VLOOKUP(C4754,'Warehouse Data'!A:H,8,FALSE),D4754)</f>
        <v>30.006517029187584</v>
      </c>
    </row>
    <row r="4755" spans="1:12" x14ac:dyDescent="0.3">
      <c r="A4755" t="s">
        <v>9969</v>
      </c>
      <c r="B4755" t="s">
        <v>6929</v>
      </c>
      <c r="C4755" t="s">
        <v>3007</v>
      </c>
      <c r="D4755" s="3">
        <v>7</v>
      </c>
      <c r="E4755" s="3" t="s">
        <v>6628</v>
      </c>
      <c r="F4755" s="9">
        <v>45568.931978703658</v>
      </c>
      <c r="G4755" s="9">
        <v>45568.990599999997</v>
      </c>
      <c r="H4755" s="9">
        <v>45569.499339814771</v>
      </c>
      <c r="I4755" s="5" t="str">
        <f>IF(VLOOKUP(B4755, 'Customer Data'!B:C,2,FALSE)='Order Data per SKU'!E4755,"","Different")</f>
        <v/>
      </c>
      <c r="J4755" s="5">
        <f>VLOOKUP(C4755,'Warehouse Data'!A:G,7,FALSE)</f>
        <v>64.989999999999995</v>
      </c>
      <c r="K4755" s="5">
        <f t="shared" si="74"/>
        <v>454.92999999999995</v>
      </c>
      <c r="L4755" s="15">
        <f>PRODUCT(VLOOKUP(C4755,'Warehouse Data'!A:H,8,FALSE),D4755)</f>
        <v>4.2383142769700033</v>
      </c>
    </row>
    <row r="4756" spans="1:12" x14ac:dyDescent="0.3">
      <c r="A4756" t="s">
        <v>9970</v>
      </c>
      <c r="B4756" t="s">
        <v>7268</v>
      </c>
      <c r="C4756" t="s">
        <v>3989</v>
      </c>
      <c r="D4756" s="3">
        <v>7</v>
      </c>
      <c r="E4756" s="3" t="s">
        <v>6627</v>
      </c>
      <c r="F4756" s="9">
        <v>45568.966978703662</v>
      </c>
      <c r="G4756" s="9">
        <v>45569.159200000002</v>
      </c>
      <c r="H4756" s="9">
        <v>45569.807950925882</v>
      </c>
      <c r="I4756" s="5" t="str">
        <f>IF(VLOOKUP(B4756, 'Customer Data'!B:C,2,FALSE)='Order Data per SKU'!E4756,"","Different")</f>
        <v/>
      </c>
      <c r="J4756" s="5">
        <f>VLOOKUP(C4756,'Warehouse Data'!A:G,7,FALSE)</f>
        <v>39.99</v>
      </c>
      <c r="K4756" s="5">
        <f t="shared" si="74"/>
        <v>279.93</v>
      </c>
      <c r="L4756" s="15">
        <f>PRODUCT(VLOOKUP(C4756,'Warehouse Data'!A:H,8,FALSE),D4756)</f>
        <v>7.0472570298048893</v>
      </c>
    </row>
    <row r="4757" spans="1:12" x14ac:dyDescent="0.3">
      <c r="A4757" t="s">
        <v>9970</v>
      </c>
      <c r="B4757" t="s">
        <v>7268</v>
      </c>
      <c r="C4757" t="s">
        <v>5701</v>
      </c>
      <c r="D4757" s="3">
        <v>1</v>
      </c>
      <c r="E4757" s="3" t="s">
        <v>6627</v>
      </c>
      <c r="F4757" s="9">
        <v>45568.966978703662</v>
      </c>
      <c r="G4757" s="9">
        <v>45568.999300000003</v>
      </c>
      <c r="H4757" s="9">
        <v>45569.807950925882</v>
      </c>
      <c r="I4757" s="5" t="str">
        <f>IF(VLOOKUP(B4757, 'Customer Data'!B:C,2,FALSE)='Order Data per SKU'!E4757,"","Different")</f>
        <v/>
      </c>
      <c r="J4757" s="5">
        <f>VLOOKUP(C4757,'Warehouse Data'!A:G,7,FALSE)</f>
        <v>299.99</v>
      </c>
      <c r="K4757" s="5">
        <f t="shared" si="74"/>
        <v>299.99</v>
      </c>
      <c r="L4757" s="15">
        <f>PRODUCT(VLOOKUP(C4757,'Warehouse Data'!A:H,8,FALSE),D4757)</f>
        <v>27.005555370631196</v>
      </c>
    </row>
    <row r="4758" spans="1:12" x14ac:dyDescent="0.3">
      <c r="A4758" t="s">
        <v>9971</v>
      </c>
      <c r="B4758" t="s">
        <v>7127</v>
      </c>
      <c r="C4758" t="s">
        <v>4011</v>
      </c>
      <c r="D4758" s="3">
        <v>4</v>
      </c>
      <c r="E4758" s="3" t="s">
        <v>6624</v>
      </c>
      <c r="F4758" s="9">
        <v>45569.116978703663</v>
      </c>
      <c r="G4758" s="9">
        <v>45569.156199999998</v>
      </c>
      <c r="H4758" s="9">
        <v>45569.269756481444</v>
      </c>
      <c r="I4758" s="5" t="str">
        <f>IF(VLOOKUP(B4758, 'Customer Data'!B:C,2,FALSE)='Order Data per SKU'!E4758,"","Different")</f>
        <v/>
      </c>
      <c r="J4758" s="5">
        <f>VLOOKUP(C4758,'Warehouse Data'!A:G,7,FALSE)</f>
        <v>39.99</v>
      </c>
      <c r="K4758" s="5">
        <f t="shared" si="74"/>
        <v>159.96</v>
      </c>
      <c r="L4758" s="15">
        <f>PRODUCT(VLOOKUP(C4758,'Warehouse Data'!A:H,8,FALSE),D4758)</f>
        <v>40.035302595061779</v>
      </c>
    </row>
    <row r="4759" spans="1:12" x14ac:dyDescent="0.3">
      <c r="A4759" t="s">
        <v>9971</v>
      </c>
      <c r="B4759" t="s">
        <v>7127</v>
      </c>
      <c r="C4759" t="s">
        <v>4982</v>
      </c>
      <c r="D4759" s="3">
        <v>3</v>
      </c>
      <c r="E4759" s="3" t="s">
        <v>6624</v>
      </c>
      <c r="F4759" s="9">
        <v>45569.116978703663</v>
      </c>
      <c r="G4759" s="9">
        <v>45569.132799999999</v>
      </c>
      <c r="H4759" s="9">
        <v>45569.269756481444</v>
      </c>
      <c r="I4759" s="5" t="str">
        <f>IF(VLOOKUP(B4759, 'Customer Data'!B:C,2,FALSE)='Order Data per SKU'!E4759,"","Different")</f>
        <v/>
      </c>
      <c r="J4759" s="5">
        <f>VLOOKUP(C4759,'Warehouse Data'!A:G,7,FALSE)</f>
        <v>34.99</v>
      </c>
      <c r="K4759" s="5">
        <f t="shared" si="74"/>
        <v>104.97</v>
      </c>
      <c r="L4759" s="15">
        <f>PRODUCT(VLOOKUP(C4759,'Warehouse Data'!A:H,8,FALSE),D4759)</f>
        <v>1.8295703316624312</v>
      </c>
    </row>
    <row r="4760" spans="1:12" x14ac:dyDescent="0.3">
      <c r="A4760" t="s">
        <v>9972</v>
      </c>
      <c r="B4760" t="s">
        <v>7181</v>
      </c>
      <c r="C4760" t="s">
        <v>4939</v>
      </c>
      <c r="D4760" s="3">
        <v>5</v>
      </c>
      <c r="E4760" s="3" t="s">
        <v>6653</v>
      </c>
      <c r="F4760" s="9">
        <v>45569.56697870366</v>
      </c>
      <c r="G4760" s="9">
        <v>45569.955499999996</v>
      </c>
      <c r="H4760" s="9">
        <v>45569.966284259215</v>
      </c>
      <c r="I4760" s="5" t="str">
        <f>IF(VLOOKUP(B4760, 'Customer Data'!B:C,2,FALSE)='Order Data per SKU'!E4760,"","Different")</f>
        <v/>
      </c>
      <c r="J4760" s="5">
        <f>VLOOKUP(C4760,'Warehouse Data'!A:G,7,FALSE)</f>
        <v>10.99</v>
      </c>
      <c r="K4760" s="5">
        <f t="shared" si="74"/>
        <v>54.95</v>
      </c>
      <c r="L4760" s="15">
        <f>PRODUCT(VLOOKUP(C4760,'Warehouse Data'!A:H,8,FALSE),D4760)</f>
        <v>3.0430208919597805</v>
      </c>
    </row>
    <row r="4761" spans="1:12" x14ac:dyDescent="0.3">
      <c r="A4761" t="s">
        <v>9973</v>
      </c>
      <c r="B4761" t="s">
        <v>6744</v>
      </c>
      <c r="C4761" t="s">
        <v>5430</v>
      </c>
      <c r="D4761" s="3">
        <v>4</v>
      </c>
      <c r="E4761" s="3" t="s">
        <v>6638</v>
      </c>
      <c r="F4761" s="9">
        <v>45569.803978703661</v>
      </c>
      <c r="G4761" s="9">
        <v>45569.890299999999</v>
      </c>
      <c r="H4761" s="9">
        <v>45569.911617592552</v>
      </c>
      <c r="I4761" s="5" t="str">
        <f>IF(VLOOKUP(B4761, 'Customer Data'!B:C,2,FALSE)='Order Data per SKU'!E4761,"","Different")</f>
        <v/>
      </c>
      <c r="J4761" s="5">
        <f>VLOOKUP(C4761,'Warehouse Data'!A:G,7,FALSE)</f>
        <v>19.989999999999998</v>
      </c>
      <c r="K4761" s="5">
        <f t="shared" si="74"/>
        <v>79.959999999999994</v>
      </c>
      <c r="L4761" s="15">
        <f>PRODUCT(VLOOKUP(C4761,'Warehouse Data'!A:H,8,FALSE),D4761)</f>
        <v>1.2295617844838824</v>
      </c>
    </row>
    <row r="4762" spans="1:12" x14ac:dyDescent="0.3">
      <c r="A4762" t="s">
        <v>9973</v>
      </c>
      <c r="B4762" t="s">
        <v>6744</v>
      </c>
      <c r="C4762" t="s">
        <v>4047</v>
      </c>
      <c r="D4762" s="3">
        <v>1</v>
      </c>
      <c r="E4762" s="3" t="s">
        <v>6638</v>
      </c>
      <c r="F4762" s="9">
        <v>45569.803978703661</v>
      </c>
      <c r="G4762" s="9">
        <v>45569.877399999998</v>
      </c>
      <c r="H4762" s="9">
        <v>45569.911617592552</v>
      </c>
      <c r="I4762" s="5" t="str">
        <f>IF(VLOOKUP(B4762, 'Customer Data'!B:C,2,FALSE)='Order Data per SKU'!E4762,"","Different")</f>
        <v/>
      </c>
      <c r="J4762" s="5">
        <f>VLOOKUP(C4762,'Warehouse Data'!A:G,7,FALSE)</f>
        <v>24.99</v>
      </c>
      <c r="K4762" s="5">
        <f t="shared" si="74"/>
        <v>24.99</v>
      </c>
      <c r="L4762" s="15">
        <f>PRODUCT(VLOOKUP(C4762,'Warehouse Data'!A:H,8,FALSE),D4762)</f>
        <v>2.0053777595782463</v>
      </c>
    </row>
    <row r="4763" spans="1:12" x14ac:dyDescent="0.3">
      <c r="A4763" t="s">
        <v>9974</v>
      </c>
      <c r="B4763" t="s">
        <v>7194</v>
      </c>
      <c r="C4763" t="s">
        <v>3501</v>
      </c>
      <c r="D4763" s="3">
        <v>8</v>
      </c>
      <c r="E4763" s="3" t="s">
        <v>6654</v>
      </c>
      <c r="F4763" s="9">
        <v>45569.948978703658</v>
      </c>
      <c r="G4763" s="9">
        <v>45569.973400000003</v>
      </c>
      <c r="H4763" s="9">
        <v>45570.176756481436</v>
      </c>
      <c r="I4763" s="5" t="str">
        <f>IF(VLOOKUP(B4763, 'Customer Data'!B:C,2,FALSE)='Order Data per SKU'!E4763,"","Different")</f>
        <v/>
      </c>
      <c r="J4763" s="5">
        <f>VLOOKUP(C4763,'Warehouse Data'!A:G,7,FALSE)</f>
        <v>10.99</v>
      </c>
      <c r="K4763" s="5">
        <f t="shared" si="74"/>
        <v>87.92</v>
      </c>
      <c r="L4763" s="15">
        <f>PRODUCT(VLOOKUP(C4763,'Warehouse Data'!A:H,8,FALSE),D4763)</f>
        <v>80.03541095757636</v>
      </c>
    </row>
    <row r="4764" spans="1:12" x14ac:dyDescent="0.3">
      <c r="A4764" t="s">
        <v>9975</v>
      </c>
      <c r="B4764" t="s">
        <v>6790</v>
      </c>
      <c r="C4764" t="s">
        <v>4679</v>
      </c>
      <c r="D4764" s="3">
        <v>7</v>
      </c>
      <c r="E4764" s="3" t="s">
        <v>6631</v>
      </c>
      <c r="F4764" s="9">
        <v>45570.400978703656</v>
      </c>
      <c r="G4764" s="9">
        <v>45570.857499999998</v>
      </c>
      <c r="H4764" s="9">
        <v>45570.860006481431</v>
      </c>
      <c r="I4764" s="5" t="str">
        <f>IF(VLOOKUP(B4764, 'Customer Data'!B:C,2,FALSE)='Order Data per SKU'!E4764,"","Different")</f>
        <v/>
      </c>
      <c r="J4764" s="5">
        <f>VLOOKUP(C4764,'Warehouse Data'!A:G,7,FALSE)</f>
        <v>11.99</v>
      </c>
      <c r="K4764" s="5">
        <f t="shared" si="74"/>
        <v>83.93</v>
      </c>
      <c r="L4764" s="15">
        <f>PRODUCT(VLOOKUP(C4764,'Warehouse Data'!A:H,8,FALSE),D4764)</f>
        <v>3.5560196039999044</v>
      </c>
    </row>
    <row r="4765" spans="1:12" x14ac:dyDescent="0.3">
      <c r="A4765" t="s">
        <v>9976</v>
      </c>
      <c r="B4765" t="s">
        <v>6939</v>
      </c>
      <c r="C4765" t="s">
        <v>5230</v>
      </c>
      <c r="D4765" s="3">
        <v>4</v>
      </c>
      <c r="E4765" s="3" t="s">
        <v>6661</v>
      </c>
      <c r="F4765" s="9">
        <v>45570.836978703657</v>
      </c>
      <c r="G4765" s="9">
        <v>45570.984900000003</v>
      </c>
      <c r="H4765" s="9">
        <v>45571.110589814765</v>
      </c>
      <c r="I4765" s="5" t="str">
        <f>IF(VLOOKUP(B4765, 'Customer Data'!B:C,2,FALSE)='Order Data per SKU'!E4765,"","Different")</f>
        <v/>
      </c>
      <c r="J4765" s="5">
        <f>VLOOKUP(C4765,'Warehouse Data'!A:G,7,FALSE)</f>
        <v>30.99</v>
      </c>
      <c r="K4765" s="5">
        <f t="shared" si="74"/>
        <v>123.96</v>
      </c>
      <c r="L4765" s="15">
        <f>PRODUCT(VLOOKUP(C4765,'Warehouse Data'!A:H,8,FALSE),D4765)</f>
        <v>12.008194167297345</v>
      </c>
    </row>
    <row r="4766" spans="1:12" x14ac:dyDescent="0.3">
      <c r="A4766" t="s">
        <v>9977</v>
      </c>
      <c r="B4766" t="s">
        <v>6784</v>
      </c>
      <c r="C4766" t="s">
        <v>4757</v>
      </c>
      <c r="D4766" s="3">
        <v>5</v>
      </c>
      <c r="E4766" s="3" t="s">
        <v>6656</v>
      </c>
      <c r="F4766" s="9">
        <v>45571.08197870366</v>
      </c>
      <c r="G4766" s="9">
        <v>45571.227599999998</v>
      </c>
      <c r="H4766" s="9">
        <v>45571.600034259216</v>
      </c>
      <c r="I4766" s="5" t="str">
        <f>IF(VLOOKUP(B4766, 'Customer Data'!B:C,2,FALSE)='Order Data per SKU'!E4766,"","Different")</f>
        <v>Different</v>
      </c>
      <c r="J4766" s="5">
        <f>VLOOKUP(C4766,'Warehouse Data'!A:G,7,FALSE)</f>
        <v>12.99</v>
      </c>
      <c r="K4766" s="5">
        <f t="shared" si="74"/>
        <v>64.95</v>
      </c>
      <c r="L4766" s="15">
        <f>PRODUCT(VLOOKUP(C4766,'Warehouse Data'!A:H,8,FALSE),D4766)</f>
        <v>1.5068519754041119</v>
      </c>
    </row>
    <row r="4767" spans="1:12" x14ac:dyDescent="0.3">
      <c r="A4767" t="s">
        <v>9977</v>
      </c>
      <c r="B4767" t="s">
        <v>6784</v>
      </c>
      <c r="C4767" t="s">
        <v>4254</v>
      </c>
      <c r="D4767" s="3">
        <v>6</v>
      </c>
      <c r="E4767" s="3" t="s">
        <v>6656</v>
      </c>
      <c r="F4767" s="9">
        <v>45571.08197870366</v>
      </c>
      <c r="G4767" s="9">
        <v>45571.297500000001</v>
      </c>
      <c r="H4767" s="9">
        <v>45571.600034259216</v>
      </c>
      <c r="I4767" s="5" t="str">
        <f>IF(VLOOKUP(B4767, 'Customer Data'!B:C,2,FALSE)='Order Data per SKU'!E4767,"","Different")</f>
        <v>Different</v>
      </c>
      <c r="J4767" s="5">
        <f>VLOOKUP(C4767,'Warehouse Data'!A:G,7,FALSE)</f>
        <v>19.989999999999998</v>
      </c>
      <c r="K4767" s="5">
        <f t="shared" si="74"/>
        <v>119.94</v>
      </c>
      <c r="L4767" s="15">
        <f>PRODUCT(VLOOKUP(C4767,'Warehouse Data'!A:H,8,FALSE),D4767)</f>
        <v>90.009154884770837</v>
      </c>
    </row>
    <row r="4768" spans="1:12" x14ac:dyDescent="0.3">
      <c r="A4768" t="s">
        <v>9977</v>
      </c>
      <c r="B4768" t="s">
        <v>6784</v>
      </c>
      <c r="C4768" t="s">
        <v>5901</v>
      </c>
      <c r="D4768" s="3">
        <v>1</v>
      </c>
      <c r="E4768" s="3" t="s">
        <v>6656</v>
      </c>
      <c r="F4768" s="9">
        <v>45571.08197870366</v>
      </c>
      <c r="G4768" s="9">
        <v>45571.162799999998</v>
      </c>
      <c r="H4768" s="9">
        <v>45571.600034259216</v>
      </c>
      <c r="I4768" s="5" t="str">
        <f>IF(VLOOKUP(B4768, 'Customer Data'!B:C,2,FALSE)='Order Data per SKU'!E4768,"","Different")</f>
        <v>Different</v>
      </c>
      <c r="J4768" s="5">
        <f>VLOOKUP(C4768,'Warehouse Data'!A:G,7,FALSE)</f>
        <v>149.99</v>
      </c>
      <c r="K4768" s="5">
        <f t="shared" si="74"/>
        <v>149.99</v>
      </c>
      <c r="L4768" s="15">
        <f>PRODUCT(VLOOKUP(C4768,'Warehouse Data'!A:H,8,FALSE),D4768)</f>
        <v>0.25041948764487476</v>
      </c>
    </row>
    <row r="4769" spans="1:12" x14ac:dyDescent="0.3">
      <c r="A4769" t="s">
        <v>9978</v>
      </c>
      <c r="B4769" t="s">
        <v>6846</v>
      </c>
      <c r="C4769" t="s">
        <v>4982</v>
      </c>
      <c r="D4769" s="3">
        <v>5</v>
      </c>
      <c r="E4769" s="3" t="s">
        <v>6640</v>
      </c>
      <c r="F4769" s="9">
        <v>45571.43997870366</v>
      </c>
      <c r="G4769" s="9">
        <v>45571.666400000002</v>
      </c>
      <c r="H4769" s="9">
        <v>45571.677478703663</v>
      </c>
      <c r="I4769" s="5" t="str">
        <f>IF(VLOOKUP(B4769, 'Customer Data'!B:C,2,FALSE)='Order Data per SKU'!E4769,"","Different")</f>
        <v/>
      </c>
      <c r="J4769" s="5">
        <f>VLOOKUP(C4769,'Warehouse Data'!A:G,7,FALSE)</f>
        <v>34.99</v>
      </c>
      <c r="K4769" s="5">
        <f t="shared" si="74"/>
        <v>174.95000000000002</v>
      </c>
      <c r="L4769" s="15">
        <f>PRODUCT(VLOOKUP(C4769,'Warehouse Data'!A:H,8,FALSE),D4769)</f>
        <v>3.0492838861040523</v>
      </c>
    </row>
    <row r="4770" spans="1:12" x14ac:dyDescent="0.3">
      <c r="A4770" t="s">
        <v>9978</v>
      </c>
      <c r="B4770" t="s">
        <v>6846</v>
      </c>
      <c r="C4770" t="s">
        <v>4262</v>
      </c>
      <c r="D4770" s="3">
        <v>3</v>
      </c>
      <c r="E4770" s="3" t="s">
        <v>6640</v>
      </c>
      <c r="F4770" s="9">
        <v>45571.43997870366</v>
      </c>
      <c r="G4770" s="9">
        <v>45571.612800000003</v>
      </c>
      <c r="H4770" s="9">
        <v>45571.677478703663</v>
      </c>
      <c r="I4770" s="5" t="str">
        <f>IF(VLOOKUP(B4770, 'Customer Data'!B:C,2,FALSE)='Order Data per SKU'!E4770,"","Different")</f>
        <v/>
      </c>
      <c r="J4770" s="5">
        <f>VLOOKUP(C4770,'Warehouse Data'!A:G,7,FALSE)</f>
        <v>34.99</v>
      </c>
      <c r="K4770" s="5">
        <f t="shared" si="74"/>
        <v>104.97</v>
      </c>
      <c r="L4770" s="15">
        <f>PRODUCT(VLOOKUP(C4770,'Warehouse Data'!A:H,8,FALSE),D4770)</f>
        <v>7.5013813884583023</v>
      </c>
    </row>
    <row r="4771" spans="1:12" x14ac:dyDescent="0.3">
      <c r="A4771" t="s">
        <v>9979</v>
      </c>
      <c r="B4771" t="s">
        <v>6887</v>
      </c>
      <c r="C4771" t="s">
        <v>3290</v>
      </c>
      <c r="D4771" s="3">
        <v>3</v>
      </c>
      <c r="E4771" s="3" t="s">
        <v>6655</v>
      </c>
      <c r="F4771" s="9">
        <v>45571.631978703663</v>
      </c>
      <c r="G4771" s="9">
        <v>45572.008800000003</v>
      </c>
      <c r="H4771" s="9">
        <v>45572.160450925883</v>
      </c>
      <c r="I4771" s="5" t="str">
        <f>IF(VLOOKUP(B4771, 'Customer Data'!B:C,2,FALSE)='Order Data per SKU'!E4771,"","Different")</f>
        <v/>
      </c>
      <c r="J4771" s="5">
        <f>VLOOKUP(C4771,'Warehouse Data'!A:G,7,FALSE)</f>
        <v>47.99</v>
      </c>
      <c r="K4771" s="5">
        <f t="shared" si="74"/>
        <v>143.97</v>
      </c>
      <c r="L4771" s="15">
        <f>PRODUCT(VLOOKUP(C4771,'Warehouse Data'!A:H,8,FALSE),D4771)</f>
        <v>52.82638965484017</v>
      </c>
    </row>
    <row r="4772" spans="1:12" x14ac:dyDescent="0.3">
      <c r="A4772" t="s">
        <v>9979</v>
      </c>
      <c r="B4772" t="s">
        <v>6887</v>
      </c>
      <c r="C4772" t="s">
        <v>5952</v>
      </c>
      <c r="D4772" s="3">
        <v>5</v>
      </c>
      <c r="E4772" s="3" t="s">
        <v>6655</v>
      </c>
      <c r="F4772" s="9">
        <v>45571.631978703663</v>
      </c>
      <c r="G4772" s="9">
        <v>45571.947399999997</v>
      </c>
      <c r="H4772" s="9">
        <v>45572.160450925883</v>
      </c>
      <c r="I4772" s="5" t="str">
        <f>IF(VLOOKUP(B4772, 'Customer Data'!B:C,2,FALSE)='Order Data per SKU'!E4772,"","Different")</f>
        <v/>
      </c>
      <c r="J4772" s="5">
        <f>VLOOKUP(C4772,'Warehouse Data'!A:G,7,FALSE)</f>
        <v>249.99</v>
      </c>
      <c r="K4772" s="5">
        <f t="shared" si="74"/>
        <v>1249.95</v>
      </c>
      <c r="L4772" s="15">
        <f>PRODUCT(VLOOKUP(C4772,'Warehouse Data'!A:H,8,FALSE),D4772)</f>
        <v>5.0421448667367645</v>
      </c>
    </row>
    <row r="4773" spans="1:12" x14ac:dyDescent="0.3">
      <c r="A4773" t="s">
        <v>9980</v>
      </c>
      <c r="B4773" t="s">
        <v>6782</v>
      </c>
      <c r="C4773" t="s">
        <v>5050</v>
      </c>
      <c r="D4773" s="3">
        <v>5</v>
      </c>
      <c r="E4773" s="3" t="s">
        <v>6661</v>
      </c>
      <c r="F4773" s="9">
        <v>45571.770978703666</v>
      </c>
      <c r="G4773" s="9">
        <v>45572.056600000004</v>
      </c>
      <c r="H4773" s="9">
        <v>45572.491117592552</v>
      </c>
      <c r="I4773" s="5" t="str">
        <f>IF(VLOOKUP(B4773, 'Customer Data'!B:C,2,FALSE)='Order Data per SKU'!E4773,"","Different")</f>
        <v/>
      </c>
      <c r="J4773" s="5">
        <f>VLOOKUP(C4773,'Warehouse Data'!A:G,7,FALSE)</f>
        <v>18.989999999999998</v>
      </c>
      <c r="K4773" s="5">
        <f t="shared" si="74"/>
        <v>94.949999999999989</v>
      </c>
      <c r="L4773" s="15">
        <f>PRODUCT(VLOOKUP(C4773,'Warehouse Data'!A:H,8,FALSE),D4773)</f>
        <v>0.52419684503997399</v>
      </c>
    </row>
    <row r="4774" spans="1:12" x14ac:dyDescent="0.3">
      <c r="A4774" t="s">
        <v>9980</v>
      </c>
      <c r="B4774" t="s">
        <v>6782</v>
      </c>
      <c r="C4774" t="s">
        <v>5288</v>
      </c>
      <c r="D4774" s="3">
        <v>6</v>
      </c>
      <c r="E4774" s="3" t="s">
        <v>6661</v>
      </c>
      <c r="F4774" s="9">
        <v>45571.770978703666</v>
      </c>
      <c r="G4774" s="9">
        <v>45572.080499999996</v>
      </c>
      <c r="H4774" s="9">
        <v>45572.491117592552</v>
      </c>
      <c r="I4774" s="5" t="str">
        <f>IF(VLOOKUP(B4774, 'Customer Data'!B:C,2,FALSE)='Order Data per SKU'!E4774,"","Different")</f>
        <v/>
      </c>
      <c r="J4774" s="5">
        <f>VLOOKUP(C4774,'Warehouse Data'!A:G,7,FALSE)</f>
        <v>30.99</v>
      </c>
      <c r="K4774" s="5">
        <f t="shared" si="74"/>
        <v>185.94</v>
      </c>
      <c r="L4774" s="15">
        <f>PRODUCT(VLOOKUP(C4774,'Warehouse Data'!A:H,8,FALSE),D4774)</f>
        <v>0.63754643855453241</v>
      </c>
    </row>
    <row r="4775" spans="1:12" x14ac:dyDescent="0.3">
      <c r="A4775" t="s">
        <v>9980</v>
      </c>
      <c r="B4775" t="s">
        <v>6782</v>
      </c>
      <c r="C4775" t="s">
        <v>3489</v>
      </c>
      <c r="D4775" s="3">
        <v>5</v>
      </c>
      <c r="E4775" s="3" t="s">
        <v>6661</v>
      </c>
      <c r="F4775" s="9">
        <v>45571.770978703666</v>
      </c>
      <c r="G4775" s="9">
        <v>45571.811399999999</v>
      </c>
      <c r="H4775" s="9">
        <v>45572.491117592552</v>
      </c>
      <c r="I4775" s="5" t="str">
        <f>IF(VLOOKUP(B4775, 'Customer Data'!B:C,2,FALSE)='Order Data per SKU'!E4775,"","Different")</f>
        <v/>
      </c>
      <c r="J4775" s="5">
        <f>VLOOKUP(C4775,'Warehouse Data'!A:G,7,FALSE)</f>
        <v>47.99</v>
      </c>
      <c r="K4775" s="5">
        <f t="shared" si="74"/>
        <v>239.95000000000002</v>
      </c>
      <c r="L4775" s="15">
        <f>PRODUCT(VLOOKUP(C4775,'Warehouse Data'!A:H,8,FALSE),D4775)</f>
        <v>2.5456673058788453</v>
      </c>
    </row>
    <row r="4776" spans="1:12" x14ac:dyDescent="0.3">
      <c r="A4776" t="s">
        <v>9980</v>
      </c>
      <c r="B4776" t="s">
        <v>6782</v>
      </c>
      <c r="C4776" t="s">
        <v>4728</v>
      </c>
      <c r="D4776" s="3">
        <v>7</v>
      </c>
      <c r="E4776" s="3" t="s">
        <v>6661</v>
      </c>
      <c r="F4776" s="9">
        <v>45571.770978703666</v>
      </c>
      <c r="G4776" s="9">
        <v>45572.113400000002</v>
      </c>
      <c r="H4776" s="9">
        <v>45572.491117592552</v>
      </c>
      <c r="I4776" s="5" t="str">
        <f>IF(VLOOKUP(B4776, 'Customer Data'!B:C,2,FALSE)='Order Data per SKU'!E4776,"","Different")</f>
        <v/>
      </c>
      <c r="J4776" s="5">
        <f>VLOOKUP(C4776,'Warehouse Data'!A:G,7,FALSE)</f>
        <v>10.99</v>
      </c>
      <c r="K4776" s="5">
        <f t="shared" si="74"/>
        <v>76.930000000000007</v>
      </c>
      <c r="L4776" s="15">
        <f>PRODUCT(VLOOKUP(C4776,'Warehouse Data'!A:H,8,FALSE),D4776)</f>
        <v>245.01338839647698</v>
      </c>
    </row>
    <row r="4777" spans="1:12" x14ac:dyDescent="0.3">
      <c r="A4777" t="s">
        <v>9981</v>
      </c>
      <c r="B4777" t="s">
        <v>6727</v>
      </c>
      <c r="C4777" t="s">
        <v>3750</v>
      </c>
      <c r="D4777" s="3">
        <v>2</v>
      </c>
      <c r="E4777" s="3" t="s">
        <v>6650</v>
      </c>
      <c r="F4777" s="9">
        <v>45572.072978703669</v>
      </c>
      <c r="G4777" s="9">
        <v>45572.1299</v>
      </c>
      <c r="H4777" s="9">
        <v>45573.042423148116</v>
      </c>
      <c r="I4777" s="5" t="str">
        <f>IF(VLOOKUP(B4777, 'Customer Data'!B:C,2,FALSE)='Order Data per SKU'!E4777,"","Different")</f>
        <v/>
      </c>
      <c r="J4777" s="5">
        <f>VLOOKUP(C4777,'Warehouse Data'!A:G,7,FALSE)</f>
        <v>79.989999999999995</v>
      </c>
      <c r="K4777" s="5">
        <f t="shared" si="74"/>
        <v>159.97999999999999</v>
      </c>
      <c r="L4777" s="15">
        <f>PRODUCT(VLOOKUP(C4777,'Warehouse Data'!A:H,8,FALSE),D4777)</f>
        <v>30.01487017442631</v>
      </c>
    </row>
    <row r="4778" spans="1:12" x14ac:dyDescent="0.3">
      <c r="A4778" t="s">
        <v>9981</v>
      </c>
      <c r="B4778" t="s">
        <v>6727</v>
      </c>
      <c r="C4778" t="s">
        <v>3240</v>
      </c>
      <c r="D4778" s="3">
        <v>6</v>
      </c>
      <c r="E4778" s="3" t="s">
        <v>6650</v>
      </c>
      <c r="F4778" s="9">
        <v>45572.072978703669</v>
      </c>
      <c r="G4778" s="9">
        <v>45572.972199999997</v>
      </c>
      <c r="H4778" s="9">
        <v>45573.042423148116</v>
      </c>
      <c r="I4778" s="5" t="str">
        <f>IF(VLOOKUP(B4778, 'Customer Data'!B:C,2,FALSE)='Order Data per SKU'!E4778,"","Different")</f>
        <v/>
      </c>
      <c r="J4778" s="5">
        <f>VLOOKUP(C4778,'Warehouse Data'!A:G,7,FALSE)</f>
        <v>49.99</v>
      </c>
      <c r="K4778" s="5">
        <f t="shared" si="74"/>
        <v>299.94</v>
      </c>
      <c r="L4778" s="15">
        <f>PRODUCT(VLOOKUP(C4778,'Warehouse Data'!A:H,8,FALSE),D4778)</f>
        <v>0.64442491129127788</v>
      </c>
    </row>
    <row r="4779" spans="1:12" x14ac:dyDescent="0.3">
      <c r="A4779" t="s">
        <v>9982</v>
      </c>
      <c r="B4779" t="s">
        <v>7196</v>
      </c>
      <c r="C4779" t="s">
        <v>3558</v>
      </c>
      <c r="D4779" s="3">
        <v>4</v>
      </c>
      <c r="E4779" s="3" t="s">
        <v>6656</v>
      </c>
      <c r="F4779" s="9">
        <v>45572.34597870367</v>
      </c>
      <c r="G4779" s="9">
        <v>45572.460800000001</v>
      </c>
      <c r="H4779" s="9">
        <v>45572.821673148115</v>
      </c>
      <c r="I4779" s="5" t="str">
        <f>IF(VLOOKUP(B4779, 'Customer Data'!B:C,2,FALSE)='Order Data per SKU'!E4779,"","Different")</f>
        <v>Different</v>
      </c>
      <c r="J4779" s="5">
        <f>VLOOKUP(C4779,'Warehouse Data'!A:G,7,FALSE)</f>
        <v>44.99</v>
      </c>
      <c r="K4779" s="5">
        <f t="shared" si="74"/>
        <v>179.96</v>
      </c>
      <c r="L4779" s="15">
        <f>PRODUCT(VLOOKUP(C4779,'Warehouse Data'!A:H,8,FALSE),D4779)</f>
        <v>12.021355721083916</v>
      </c>
    </row>
    <row r="4780" spans="1:12" x14ac:dyDescent="0.3">
      <c r="A4780" t="s">
        <v>9983</v>
      </c>
      <c r="B4780" t="s">
        <v>6879</v>
      </c>
      <c r="C4780" t="s">
        <v>5548</v>
      </c>
      <c r="D4780" s="3">
        <v>2</v>
      </c>
      <c r="E4780" s="3" t="s">
        <v>6623</v>
      </c>
      <c r="F4780" s="9">
        <v>45572.373978703668</v>
      </c>
      <c r="G4780" s="9">
        <v>45572.726699999999</v>
      </c>
      <c r="H4780" s="9">
        <v>45572.877450925887</v>
      </c>
      <c r="I4780" s="5" t="str">
        <f>IF(VLOOKUP(B4780, 'Customer Data'!B:C,2,FALSE)='Order Data per SKU'!E4780,"","Different")</f>
        <v/>
      </c>
      <c r="J4780" s="5">
        <f>VLOOKUP(C4780,'Warehouse Data'!A:G,7,FALSE)</f>
        <v>199.99</v>
      </c>
      <c r="K4780" s="5">
        <f t="shared" si="74"/>
        <v>399.98</v>
      </c>
      <c r="L4780" s="15">
        <f>PRODUCT(VLOOKUP(C4780,'Warehouse Data'!A:H,8,FALSE),D4780)</f>
        <v>1.0027847478406251</v>
      </c>
    </row>
    <row r="4781" spans="1:12" x14ac:dyDescent="0.3">
      <c r="A4781" t="s">
        <v>9983</v>
      </c>
      <c r="B4781" t="s">
        <v>6879</v>
      </c>
      <c r="C4781" t="s">
        <v>4914</v>
      </c>
      <c r="D4781" s="3">
        <v>6</v>
      </c>
      <c r="E4781" s="3" t="s">
        <v>6623</v>
      </c>
      <c r="F4781" s="9">
        <v>45572.373978703668</v>
      </c>
      <c r="G4781" s="9">
        <v>45572.438000000002</v>
      </c>
      <c r="H4781" s="9">
        <v>45572.877450925887</v>
      </c>
      <c r="I4781" s="5" t="str">
        <f>IF(VLOOKUP(B4781, 'Customer Data'!B:C,2,FALSE)='Order Data per SKU'!E4781,"","Different")</f>
        <v/>
      </c>
      <c r="J4781" s="5">
        <f>VLOOKUP(C4781,'Warehouse Data'!A:G,7,FALSE)</f>
        <v>5.99</v>
      </c>
      <c r="K4781" s="5">
        <f t="shared" si="74"/>
        <v>35.94</v>
      </c>
      <c r="L4781" s="15">
        <f>PRODUCT(VLOOKUP(C4781,'Warehouse Data'!A:H,8,FALSE),D4781)</f>
        <v>90.047582142499195</v>
      </c>
    </row>
    <row r="4782" spans="1:12" x14ac:dyDescent="0.3">
      <c r="A4782" t="s">
        <v>9984</v>
      </c>
      <c r="B4782" t="s">
        <v>6951</v>
      </c>
      <c r="C4782" t="s">
        <v>4390</v>
      </c>
      <c r="D4782" s="3">
        <v>5</v>
      </c>
      <c r="E4782" s="3" t="s">
        <v>6663</v>
      </c>
      <c r="F4782" s="9">
        <v>45572.469978703666</v>
      </c>
      <c r="G4782" s="9">
        <v>45572.926099999997</v>
      </c>
      <c r="H4782" s="9">
        <v>45573.306784259221</v>
      </c>
      <c r="I4782" s="5" t="str">
        <f>IF(VLOOKUP(B4782, 'Customer Data'!B:C,2,FALSE)='Order Data per SKU'!E4782,"","Different")</f>
        <v/>
      </c>
      <c r="J4782" s="5">
        <f>VLOOKUP(C4782,'Warehouse Data'!A:G,7,FALSE)</f>
        <v>19.989999999999998</v>
      </c>
      <c r="K4782" s="5">
        <f t="shared" si="74"/>
        <v>99.949999999999989</v>
      </c>
      <c r="L4782" s="15">
        <f>PRODUCT(VLOOKUP(C4782,'Warehouse Data'!A:H,8,FALSE),D4782)</f>
        <v>115.02565904627386</v>
      </c>
    </row>
    <row r="4783" spans="1:12" x14ac:dyDescent="0.3">
      <c r="A4783" t="s">
        <v>9984</v>
      </c>
      <c r="B4783" t="s">
        <v>6951</v>
      </c>
      <c r="C4783" t="s">
        <v>3659</v>
      </c>
      <c r="D4783" s="3">
        <v>4</v>
      </c>
      <c r="E4783" s="3" t="s">
        <v>6663</v>
      </c>
      <c r="F4783" s="9">
        <v>45572.469978703666</v>
      </c>
      <c r="G4783" s="9">
        <v>45572.819000000003</v>
      </c>
      <c r="H4783" s="9">
        <v>45573.306784259221</v>
      </c>
      <c r="I4783" s="5" t="str">
        <f>IF(VLOOKUP(B4783, 'Customer Data'!B:C,2,FALSE)='Order Data per SKU'!E4783,"","Different")</f>
        <v/>
      </c>
      <c r="J4783" s="5">
        <f>VLOOKUP(C4783,'Warehouse Data'!A:G,7,FALSE)</f>
        <v>19.989999999999998</v>
      </c>
      <c r="K4783" s="5">
        <f t="shared" si="74"/>
        <v>79.959999999999994</v>
      </c>
      <c r="L4783" s="15">
        <f>PRODUCT(VLOOKUP(C4783,'Warehouse Data'!A:H,8,FALSE),D4783)</f>
        <v>8.0381317613834078</v>
      </c>
    </row>
    <row r="4784" spans="1:12" x14ac:dyDescent="0.3">
      <c r="A4784" t="s">
        <v>9984</v>
      </c>
      <c r="B4784" t="s">
        <v>6951</v>
      </c>
      <c r="C4784" t="s">
        <v>5682</v>
      </c>
      <c r="D4784" s="3">
        <v>3</v>
      </c>
      <c r="E4784" s="3" t="s">
        <v>6663</v>
      </c>
      <c r="F4784" s="9">
        <v>45572.469978703666</v>
      </c>
      <c r="G4784" s="9">
        <v>45572.479500000001</v>
      </c>
      <c r="H4784" s="9">
        <v>45573.306784259221</v>
      </c>
      <c r="I4784" s="5" t="str">
        <f>IF(VLOOKUP(B4784, 'Customer Data'!B:C,2,FALSE)='Order Data per SKU'!E4784,"","Different")</f>
        <v/>
      </c>
      <c r="J4784" s="5">
        <f>VLOOKUP(C4784,'Warehouse Data'!A:G,7,FALSE)</f>
        <v>44.99</v>
      </c>
      <c r="K4784" s="5">
        <f t="shared" si="74"/>
        <v>134.97</v>
      </c>
      <c r="L4784" s="15">
        <f>PRODUCT(VLOOKUP(C4784,'Warehouse Data'!A:H,8,FALSE),D4784)</f>
        <v>75.017091770249621</v>
      </c>
    </row>
    <row r="4785" spans="1:12" x14ac:dyDescent="0.3">
      <c r="A4785" t="s">
        <v>9985</v>
      </c>
      <c r="B4785" t="s">
        <v>6931</v>
      </c>
      <c r="C4785" t="s">
        <v>3336</v>
      </c>
      <c r="D4785" s="3">
        <v>3</v>
      </c>
      <c r="E4785" s="3" t="s">
        <v>6658</v>
      </c>
      <c r="F4785" s="9">
        <v>45572.765978703668</v>
      </c>
      <c r="G4785" s="9">
        <v>45573.0746</v>
      </c>
      <c r="H4785" s="9">
        <v>45573.093062036998</v>
      </c>
      <c r="I4785" s="5" t="str">
        <f>IF(VLOOKUP(B4785, 'Customer Data'!B:C,2,FALSE)='Order Data per SKU'!E4785,"","Different")</f>
        <v/>
      </c>
      <c r="J4785" s="5">
        <f>VLOOKUP(C4785,'Warehouse Data'!A:G,7,FALSE)</f>
        <v>7.99</v>
      </c>
      <c r="K4785" s="5">
        <f t="shared" si="74"/>
        <v>23.97</v>
      </c>
      <c r="L4785" s="15">
        <f>PRODUCT(VLOOKUP(C4785,'Warehouse Data'!A:H,8,FALSE),D4785)</f>
        <v>87.00528834995734</v>
      </c>
    </row>
    <row r="4786" spans="1:12" x14ac:dyDescent="0.3">
      <c r="A4786" t="s">
        <v>9985</v>
      </c>
      <c r="B4786" t="s">
        <v>6931</v>
      </c>
      <c r="C4786" t="s">
        <v>5088</v>
      </c>
      <c r="D4786" s="3">
        <v>1</v>
      </c>
      <c r="E4786" s="3" t="s">
        <v>6658</v>
      </c>
      <c r="F4786" s="9">
        <v>45572.765978703668</v>
      </c>
      <c r="G4786" s="9">
        <v>45572.969899999996</v>
      </c>
      <c r="H4786" s="9">
        <v>45573.093062036998</v>
      </c>
      <c r="I4786" s="5" t="str">
        <f>IF(VLOOKUP(B4786, 'Customer Data'!B:C,2,FALSE)='Order Data per SKU'!E4786,"","Different")</f>
        <v/>
      </c>
      <c r="J4786" s="5">
        <f>VLOOKUP(C4786,'Warehouse Data'!A:G,7,FALSE)</f>
        <v>18.989999999999998</v>
      </c>
      <c r="K4786" s="5">
        <f t="shared" si="74"/>
        <v>18.989999999999998</v>
      </c>
      <c r="L4786" s="15">
        <f>PRODUCT(VLOOKUP(C4786,'Warehouse Data'!A:H,8,FALSE),D4786)</f>
        <v>1.1024432865815796</v>
      </c>
    </row>
    <row r="4787" spans="1:12" x14ac:dyDescent="0.3">
      <c r="A4787" t="s">
        <v>9986</v>
      </c>
      <c r="B4787" t="s">
        <v>7032</v>
      </c>
      <c r="C4787" t="s">
        <v>5239</v>
      </c>
      <c r="D4787" s="3">
        <v>2</v>
      </c>
      <c r="E4787" s="3" t="s">
        <v>6663</v>
      </c>
      <c r="F4787" s="9">
        <v>45572.88197870367</v>
      </c>
      <c r="G4787" s="9">
        <v>45572.914499999999</v>
      </c>
      <c r="H4787" s="9">
        <v>45572.918784259229</v>
      </c>
      <c r="I4787" s="5" t="str">
        <f>IF(VLOOKUP(B4787, 'Customer Data'!B:C,2,FALSE)='Order Data per SKU'!E4787,"","Different")</f>
        <v/>
      </c>
      <c r="J4787" s="5">
        <f>VLOOKUP(C4787,'Warehouse Data'!A:G,7,FALSE)</f>
        <v>34.99</v>
      </c>
      <c r="K4787" s="5">
        <f t="shared" si="74"/>
        <v>69.98</v>
      </c>
      <c r="L4787" s="15">
        <f>PRODUCT(VLOOKUP(C4787,'Warehouse Data'!A:H,8,FALSE),D4787)</f>
        <v>0.41136626473881432</v>
      </c>
    </row>
    <row r="4788" spans="1:12" x14ac:dyDescent="0.3">
      <c r="A4788" t="s">
        <v>9986</v>
      </c>
      <c r="B4788" t="s">
        <v>7032</v>
      </c>
      <c r="C4788" t="s">
        <v>3465</v>
      </c>
      <c r="D4788" s="3">
        <v>3</v>
      </c>
      <c r="E4788" s="3" t="s">
        <v>6663</v>
      </c>
      <c r="F4788" s="9">
        <v>45572.88197870367</v>
      </c>
      <c r="G4788" s="9">
        <v>45572.898399999998</v>
      </c>
      <c r="H4788" s="9">
        <v>45572.918784259229</v>
      </c>
      <c r="I4788" s="5" t="str">
        <f>IF(VLOOKUP(B4788, 'Customer Data'!B:C,2,FALSE)='Order Data per SKU'!E4788,"","Different")</f>
        <v/>
      </c>
      <c r="J4788" s="5">
        <f>VLOOKUP(C4788,'Warehouse Data'!A:G,7,FALSE)</f>
        <v>12.99</v>
      </c>
      <c r="K4788" s="5">
        <f t="shared" si="74"/>
        <v>38.97</v>
      </c>
      <c r="L4788" s="15">
        <f>PRODUCT(VLOOKUP(C4788,'Warehouse Data'!A:H,8,FALSE),D4788)</f>
        <v>84.005294388460484</v>
      </c>
    </row>
    <row r="4789" spans="1:12" x14ac:dyDescent="0.3">
      <c r="A4789" t="s">
        <v>9986</v>
      </c>
      <c r="B4789" t="s">
        <v>7032</v>
      </c>
      <c r="C4789" t="s">
        <v>3473</v>
      </c>
      <c r="D4789" s="3">
        <v>5</v>
      </c>
      <c r="E4789" s="3" t="s">
        <v>6663</v>
      </c>
      <c r="F4789" s="9">
        <v>45572.88197870367</v>
      </c>
      <c r="G4789" s="9">
        <v>45572.895799999998</v>
      </c>
      <c r="H4789" s="9">
        <v>45572.918784259229</v>
      </c>
      <c r="I4789" s="5" t="str">
        <f>IF(VLOOKUP(B4789, 'Customer Data'!B:C,2,FALSE)='Order Data per SKU'!E4789,"","Different")</f>
        <v/>
      </c>
      <c r="J4789" s="5">
        <f>VLOOKUP(C4789,'Warehouse Data'!A:G,7,FALSE)</f>
        <v>9.99</v>
      </c>
      <c r="K4789" s="5">
        <f t="shared" si="74"/>
        <v>49.95</v>
      </c>
      <c r="L4789" s="15">
        <f>PRODUCT(VLOOKUP(C4789,'Warehouse Data'!A:H,8,FALSE),D4789)</f>
        <v>25.011673805021324</v>
      </c>
    </row>
    <row r="4790" spans="1:12" x14ac:dyDescent="0.3">
      <c r="A4790" t="s">
        <v>9987</v>
      </c>
      <c r="B4790" t="s">
        <v>7252</v>
      </c>
      <c r="C4790" t="s">
        <v>3458</v>
      </c>
      <c r="D4790" s="3">
        <v>6</v>
      </c>
      <c r="E4790" s="3" t="s">
        <v>6653</v>
      </c>
      <c r="F4790" s="9">
        <v>45573.21897870367</v>
      </c>
      <c r="G4790" s="9">
        <v>45573.219700000001</v>
      </c>
      <c r="H4790" s="9">
        <v>45573.28147870367</v>
      </c>
      <c r="I4790" s="5" t="str">
        <f>IF(VLOOKUP(B4790, 'Customer Data'!B:C,2,FALSE)='Order Data per SKU'!E4790,"","Different")</f>
        <v/>
      </c>
      <c r="J4790" s="5">
        <f>VLOOKUP(C4790,'Warehouse Data'!A:G,7,FALSE)</f>
        <v>22.99</v>
      </c>
      <c r="K4790" s="5">
        <f t="shared" si="74"/>
        <v>137.94</v>
      </c>
      <c r="L4790" s="15">
        <f>PRODUCT(VLOOKUP(C4790,'Warehouse Data'!A:H,8,FALSE),D4790)</f>
        <v>4.853268244259473</v>
      </c>
    </row>
    <row r="4791" spans="1:12" x14ac:dyDescent="0.3">
      <c r="A4791" t="s">
        <v>9988</v>
      </c>
      <c r="B4791" t="s">
        <v>6730</v>
      </c>
      <c r="C4791" t="s">
        <v>5720</v>
      </c>
      <c r="D4791" s="3">
        <v>6</v>
      </c>
      <c r="E4791" s="3" t="s">
        <v>6642</v>
      </c>
      <c r="F4791" s="9">
        <v>45573.651978703667</v>
      </c>
      <c r="G4791" s="9">
        <v>45573.769500000002</v>
      </c>
      <c r="H4791" s="9">
        <v>45574.429062037001</v>
      </c>
      <c r="I4791" s="5" t="str">
        <f>IF(VLOOKUP(B4791, 'Customer Data'!B:C,2,FALSE)='Order Data per SKU'!E4791,"","Different")</f>
        <v/>
      </c>
      <c r="J4791" s="5">
        <f>VLOOKUP(C4791,'Warehouse Data'!A:G,7,FALSE)</f>
        <v>79.989999999999995</v>
      </c>
      <c r="K4791" s="5">
        <f t="shared" si="74"/>
        <v>479.93999999999994</v>
      </c>
      <c r="L4791" s="15">
        <f>PRODUCT(VLOOKUP(C4791,'Warehouse Data'!A:H,8,FALSE),D4791)</f>
        <v>180.04220775101726</v>
      </c>
    </row>
    <row r="4792" spans="1:12" x14ac:dyDescent="0.3">
      <c r="A4792" t="s">
        <v>9988</v>
      </c>
      <c r="B4792" t="s">
        <v>6730</v>
      </c>
      <c r="C4792" t="s">
        <v>5328</v>
      </c>
      <c r="D4792" s="3">
        <v>1</v>
      </c>
      <c r="E4792" s="3" t="s">
        <v>6642</v>
      </c>
      <c r="F4792" s="9">
        <v>45573.651978703667</v>
      </c>
      <c r="G4792" s="9">
        <v>45574.3603</v>
      </c>
      <c r="H4792" s="9">
        <v>45574.429062037001</v>
      </c>
      <c r="I4792" s="5" t="str">
        <f>IF(VLOOKUP(B4792, 'Customer Data'!B:C,2,FALSE)='Order Data per SKU'!E4792,"","Different")</f>
        <v/>
      </c>
      <c r="J4792" s="5">
        <f>VLOOKUP(C4792,'Warehouse Data'!A:G,7,FALSE)</f>
        <v>22.99</v>
      </c>
      <c r="K4792" s="5">
        <f t="shared" si="74"/>
        <v>22.99</v>
      </c>
      <c r="L4792" s="15">
        <f>PRODUCT(VLOOKUP(C4792,'Warehouse Data'!A:H,8,FALSE),D4792)</f>
        <v>28.004104118145591</v>
      </c>
    </row>
    <row r="4793" spans="1:12" x14ac:dyDescent="0.3">
      <c r="A4793" t="s">
        <v>9989</v>
      </c>
      <c r="B4793" t="s">
        <v>6816</v>
      </c>
      <c r="C4793" t="s">
        <v>3736</v>
      </c>
      <c r="D4793" s="3">
        <v>7</v>
      </c>
      <c r="E4793" s="3" t="s">
        <v>6666</v>
      </c>
      <c r="F4793" s="9">
        <v>45573.868978703664</v>
      </c>
      <c r="G4793" s="9">
        <v>45574.447200000002</v>
      </c>
      <c r="H4793" s="9">
        <v>45574.594673148109</v>
      </c>
      <c r="I4793" s="5" t="str">
        <f>IF(VLOOKUP(B4793, 'Customer Data'!B:C,2,FALSE)='Order Data per SKU'!E4793,"","Different")</f>
        <v/>
      </c>
      <c r="J4793" s="5">
        <f>VLOOKUP(C4793,'Warehouse Data'!A:G,7,FALSE)</f>
        <v>99.99</v>
      </c>
      <c r="K4793" s="5">
        <f t="shared" si="74"/>
        <v>699.93</v>
      </c>
      <c r="L4793" s="15">
        <f>PRODUCT(VLOOKUP(C4793,'Warehouse Data'!A:H,8,FALSE),D4793)</f>
        <v>59.506746598602646</v>
      </c>
    </row>
    <row r="4794" spans="1:12" x14ac:dyDescent="0.3">
      <c r="A4794" t="s">
        <v>9989</v>
      </c>
      <c r="B4794" t="s">
        <v>6816</v>
      </c>
      <c r="C4794" t="s">
        <v>4229</v>
      </c>
      <c r="D4794" s="3">
        <v>9</v>
      </c>
      <c r="E4794" s="3" t="s">
        <v>6666</v>
      </c>
      <c r="F4794" s="9">
        <v>45573.868978703664</v>
      </c>
      <c r="G4794" s="9">
        <v>45574.205800000003</v>
      </c>
      <c r="H4794" s="9">
        <v>45574.594673148109</v>
      </c>
      <c r="I4794" s="5" t="str">
        <f>IF(VLOOKUP(B4794, 'Customer Data'!B:C,2,FALSE)='Order Data per SKU'!E4794,"","Different")</f>
        <v/>
      </c>
      <c r="J4794" s="5">
        <f>VLOOKUP(C4794,'Warehouse Data'!A:G,7,FALSE)</f>
        <v>29.99</v>
      </c>
      <c r="K4794" s="5">
        <f t="shared" si="74"/>
        <v>269.90999999999997</v>
      </c>
      <c r="L4794" s="15">
        <f>PRODUCT(VLOOKUP(C4794,'Warehouse Data'!A:H,8,FALSE),D4794)</f>
        <v>36.049992736306265</v>
      </c>
    </row>
    <row r="4795" spans="1:12" x14ac:dyDescent="0.3">
      <c r="A4795" t="s">
        <v>9989</v>
      </c>
      <c r="B4795" t="s">
        <v>6816</v>
      </c>
      <c r="C4795" t="s">
        <v>4628</v>
      </c>
      <c r="D4795" s="3">
        <v>6</v>
      </c>
      <c r="E4795" s="3" t="s">
        <v>6666</v>
      </c>
      <c r="F4795" s="9">
        <v>45573.868978703664</v>
      </c>
      <c r="G4795" s="9">
        <v>45574.237300000001</v>
      </c>
      <c r="H4795" s="9">
        <v>45574.594673148109</v>
      </c>
      <c r="I4795" s="5" t="str">
        <f>IF(VLOOKUP(B4795, 'Customer Data'!B:C,2,FALSE)='Order Data per SKU'!E4795,"","Different")</f>
        <v/>
      </c>
      <c r="J4795" s="5">
        <f>VLOOKUP(C4795,'Warehouse Data'!A:G,7,FALSE)</f>
        <v>13.99</v>
      </c>
      <c r="K4795" s="5">
        <f t="shared" si="74"/>
        <v>83.94</v>
      </c>
      <c r="L4795" s="15">
        <f>PRODUCT(VLOOKUP(C4795,'Warehouse Data'!A:H,8,FALSE),D4795)</f>
        <v>9.0098466015418008</v>
      </c>
    </row>
    <row r="4796" spans="1:12" x14ac:dyDescent="0.3">
      <c r="A4796" t="s">
        <v>9989</v>
      </c>
      <c r="B4796" t="s">
        <v>6816</v>
      </c>
      <c r="C4796" t="s">
        <v>4694</v>
      </c>
      <c r="D4796" s="3">
        <v>7</v>
      </c>
      <c r="E4796" s="3" t="s">
        <v>6666</v>
      </c>
      <c r="F4796" s="9">
        <v>45573.868978703664</v>
      </c>
      <c r="G4796" s="9">
        <v>45574.196100000001</v>
      </c>
      <c r="H4796" s="9">
        <v>45574.594673148109</v>
      </c>
      <c r="I4796" s="5" t="str">
        <f>IF(VLOOKUP(B4796, 'Customer Data'!B:C,2,FALSE)='Order Data per SKU'!E4796,"","Different")</f>
        <v/>
      </c>
      <c r="J4796" s="5">
        <f>VLOOKUP(C4796,'Warehouse Data'!A:G,7,FALSE)</f>
        <v>8.99</v>
      </c>
      <c r="K4796" s="5">
        <f t="shared" si="74"/>
        <v>62.93</v>
      </c>
      <c r="L4796" s="15">
        <f>PRODUCT(VLOOKUP(C4796,'Warehouse Data'!A:H,8,FALSE),D4796)</f>
        <v>21.049967336759401</v>
      </c>
    </row>
    <row r="4797" spans="1:12" x14ac:dyDescent="0.3">
      <c r="A4797" t="s">
        <v>9990</v>
      </c>
      <c r="B4797" t="s">
        <v>7274</v>
      </c>
      <c r="C4797" t="s">
        <v>5572</v>
      </c>
      <c r="D4797" s="3">
        <v>5</v>
      </c>
      <c r="E4797" s="3" t="s">
        <v>6664</v>
      </c>
      <c r="F4797" s="9">
        <v>45574.205978703663</v>
      </c>
      <c r="G4797" s="9">
        <v>45574.487800000003</v>
      </c>
      <c r="H4797" s="9">
        <v>45574.576117592551</v>
      </c>
      <c r="I4797" s="5" t="str">
        <f>IF(VLOOKUP(B4797, 'Customer Data'!B:C,2,FALSE)='Order Data per SKU'!E4797,"","Different")</f>
        <v/>
      </c>
      <c r="J4797" s="5">
        <f>VLOOKUP(C4797,'Warehouse Data'!A:G,7,FALSE)</f>
        <v>79.989999999999995</v>
      </c>
      <c r="K4797" s="5">
        <f t="shared" si="74"/>
        <v>399.95</v>
      </c>
      <c r="L4797" s="15">
        <f>PRODUCT(VLOOKUP(C4797,'Warehouse Data'!A:H,8,FALSE),D4797)</f>
        <v>25.029303897546313</v>
      </c>
    </row>
    <row r="4798" spans="1:12" x14ac:dyDescent="0.3">
      <c r="A4798" t="s">
        <v>9990</v>
      </c>
      <c r="B4798" t="s">
        <v>7274</v>
      </c>
      <c r="C4798" t="s">
        <v>3482</v>
      </c>
      <c r="D4798" s="3">
        <v>4</v>
      </c>
      <c r="E4798" s="3" t="s">
        <v>6664</v>
      </c>
      <c r="F4798" s="9">
        <v>45574.205978703663</v>
      </c>
      <c r="G4798" s="9">
        <v>45574.251100000001</v>
      </c>
      <c r="H4798" s="9">
        <v>45574.576117592551</v>
      </c>
      <c r="I4798" s="5" t="str">
        <f>IF(VLOOKUP(B4798, 'Customer Data'!B:C,2,FALSE)='Order Data per SKU'!E4798,"","Different")</f>
        <v/>
      </c>
      <c r="J4798" s="5">
        <f>VLOOKUP(C4798,'Warehouse Data'!A:G,7,FALSE)</f>
        <v>14.99</v>
      </c>
      <c r="K4798" s="5">
        <f t="shared" si="74"/>
        <v>59.96</v>
      </c>
      <c r="L4798" s="15">
        <f>PRODUCT(VLOOKUP(C4798,'Warehouse Data'!A:H,8,FALSE),D4798)</f>
        <v>2.0208616124438459</v>
      </c>
    </row>
    <row r="4799" spans="1:12" x14ac:dyDescent="0.3">
      <c r="A4799" t="s">
        <v>9991</v>
      </c>
      <c r="B4799" t="s">
        <v>7255</v>
      </c>
      <c r="C4799" t="s">
        <v>5075</v>
      </c>
      <c r="D4799" s="3">
        <v>2</v>
      </c>
      <c r="E4799" s="3" t="s">
        <v>6648</v>
      </c>
      <c r="F4799" s="9">
        <v>45574.404978703664</v>
      </c>
      <c r="G4799" s="9">
        <v>45574.529399999999</v>
      </c>
      <c r="H4799" s="9">
        <v>45574.978589814775</v>
      </c>
      <c r="I4799" s="5" t="str">
        <f>IF(VLOOKUP(B4799, 'Customer Data'!B:C,2,FALSE)='Order Data per SKU'!E4799,"","Different")</f>
        <v/>
      </c>
      <c r="J4799" s="5">
        <f>VLOOKUP(C4799,'Warehouse Data'!A:G,7,FALSE)</f>
        <v>23.99</v>
      </c>
      <c r="K4799" s="5">
        <f t="shared" si="74"/>
        <v>47.98</v>
      </c>
      <c r="L4799" s="15">
        <f>PRODUCT(VLOOKUP(C4799,'Warehouse Data'!A:H,8,FALSE),D4799)</f>
        <v>8.0145807828030513</v>
      </c>
    </row>
    <row r="4800" spans="1:12" x14ac:dyDescent="0.3">
      <c r="A4800" t="s">
        <v>9991</v>
      </c>
      <c r="B4800" t="s">
        <v>7255</v>
      </c>
      <c r="C4800" t="s">
        <v>3548</v>
      </c>
      <c r="D4800" s="3">
        <v>4</v>
      </c>
      <c r="E4800" s="3" t="s">
        <v>6648</v>
      </c>
      <c r="F4800" s="9">
        <v>45574.404978703664</v>
      </c>
      <c r="G4800" s="9">
        <v>45574.589699999997</v>
      </c>
      <c r="H4800" s="9">
        <v>45574.978589814775</v>
      </c>
      <c r="I4800" s="5" t="str">
        <f>IF(VLOOKUP(B4800, 'Customer Data'!B:C,2,FALSE)='Order Data per SKU'!E4800,"","Different")</f>
        <v/>
      </c>
      <c r="J4800" s="5">
        <f>VLOOKUP(C4800,'Warehouse Data'!A:G,7,FALSE)</f>
        <v>15.99</v>
      </c>
      <c r="K4800" s="5">
        <f t="shared" si="74"/>
        <v>63.96</v>
      </c>
      <c r="L4800" s="15">
        <f>PRODUCT(VLOOKUP(C4800,'Warehouse Data'!A:H,8,FALSE),D4800)</f>
        <v>20.022118655597463</v>
      </c>
    </row>
    <row r="4801" spans="1:12" x14ac:dyDescent="0.3">
      <c r="A4801" t="s">
        <v>9992</v>
      </c>
      <c r="B4801" t="s">
        <v>6988</v>
      </c>
      <c r="C4801" t="s">
        <v>4723</v>
      </c>
      <c r="D4801" s="3">
        <v>2</v>
      </c>
      <c r="E4801" s="3" t="s">
        <v>6623</v>
      </c>
      <c r="F4801" s="9">
        <v>45574.786978703662</v>
      </c>
      <c r="G4801" s="9">
        <v>45574.882100000003</v>
      </c>
      <c r="H4801" s="9">
        <v>45574.958506481438</v>
      </c>
      <c r="I4801" s="5" t="str">
        <f>IF(VLOOKUP(B4801, 'Customer Data'!B:C,2,FALSE)='Order Data per SKU'!E4801,"","Different")</f>
        <v/>
      </c>
      <c r="J4801" s="5">
        <f>VLOOKUP(C4801,'Warehouse Data'!A:G,7,FALSE)</f>
        <v>5.99</v>
      </c>
      <c r="K4801" s="5">
        <f t="shared" si="74"/>
        <v>11.98</v>
      </c>
      <c r="L4801" s="15">
        <f>PRODUCT(VLOOKUP(C4801,'Warehouse Data'!A:H,8,FALSE),D4801)</f>
        <v>1.0015926914350888</v>
      </c>
    </row>
    <row r="4802" spans="1:12" x14ac:dyDescent="0.3">
      <c r="A4802" t="s">
        <v>9993</v>
      </c>
      <c r="B4802" t="s">
        <v>6744</v>
      </c>
      <c r="C4802" t="s">
        <v>4706</v>
      </c>
      <c r="D4802" s="3">
        <v>5</v>
      </c>
      <c r="E4802" s="3" t="s">
        <v>6638</v>
      </c>
      <c r="F4802" s="9">
        <v>45574.890978703661</v>
      </c>
      <c r="G4802" s="9">
        <v>45574.969700000001</v>
      </c>
      <c r="H4802" s="9">
        <v>45575.264589814775</v>
      </c>
      <c r="I4802" s="5" t="str">
        <f>IF(VLOOKUP(B4802, 'Customer Data'!B:C,2,FALSE)='Order Data per SKU'!E4802,"","Different")</f>
        <v/>
      </c>
      <c r="J4802" s="5">
        <f>VLOOKUP(C4802,'Warehouse Data'!A:G,7,FALSE)</f>
        <v>15.99</v>
      </c>
      <c r="K4802" s="5">
        <f t="shared" si="74"/>
        <v>79.95</v>
      </c>
      <c r="L4802" s="15">
        <f>PRODUCT(VLOOKUP(C4802,'Warehouse Data'!A:H,8,FALSE),D4802)</f>
        <v>10.013463610311605</v>
      </c>
    </row>
    <row r="4803" spans="1:12" x14ac:dyDescent="0.3">
      <c r="A4803" t="s">
        <v>9994</v>
      </c>
      <c r="B4803" t="s">
        <v>6785</v>
      </c>
      <c r="C4803" t="s">
        <v>4413</v>
      </c>
      <c r="D4803" s="3">
        <v>5</v>
      </c>
      <c r="E4803" s="3" t="s">
        <v>6648</v>
      </c>
      <c r="F4803" s="9">
        <v>45575.374978703658</v>
      </c>
      <c r="G4803" s="9">
        <v>45576.162700000001</v>
      </c>
      <c r="H4803" s="9">
        <v>45576.239562036993</v>
      </c>
      <c r="I4803" s="5" t="str">
        <f>IF(VLOOKUP(B4803, 'Customer Data'!B:C,2,FALSE)='Order Data per SKU'!E4803,"","Different")</f>
        <v/>
      </c>
      <c r="J4803" s="5">
        <f>VLOOKUP(C4803,'Warehouse Data'!A:G,7,FALSE)</f>
        <v>21.99</v>
      </c>
      <c r="K4803" s="5">
        <f t="shared" si="74"/>
        <v>109.94999999999999</v>
      </c>
      <c r="L4803" s="15">
        <f>PRODUCT(VLOOKUP(C4803,'Warehouse Data'!A:H,8,FALSE),D4803)</f>
        <v>150.03927582077358</v>
      </c>
    </row>
    <row r="4804" spans="1:12" x14ac:dyDescent="0.3">
      <c r="A4804" t="s">
        <v>9994</v>
      </c>
      <c r="B4804" t="s">
        <v>6785</v>
      </c>
      <c r="C4804" t="s">
        <v>4312</v>
      </c>
      <c r="D4804" s="3">
        <v>4</v>
      </c>
      <c r="E4804" s="3" t="s">
        <v>6648</v>
      </c>
      <c r="F4804" s="9">
        <v>45575.374978703658</v>
      </c>
      <c r="G4804" s="9">
        <v>45575.494599999998</v>
      </c>
      <c r="H4804" s="9">
        <v>45576.239562036993</v>
      </c>
      <c r="I4804" s="5" t="str">
        <f>IF(VLOOKUP(B4804, 'Customer Data'!B:C,2,FALSE)='Order Data per SKU'!E4804,"","Different")</f>
        <v/>
      </c>
      <c r="J4804" s="5">
        <f>VLOOKUP(C4804,'Warehouse Data'!A:G,7,FALSE)</f>
        <v>29.99</v>
      </c>
      <c r="K4804" s="5">
        <f t="shared" ref="K4804:K4867" si="75">J4804*D4804</f>
        <v>119.96</v>
      </c>
      <c r="L4804" s="15">
        <f>PRODUCT(VLOOKUP(C4804,'Warehouse Data'!A:H,8,FALSE),D4804)</f>
        <v>12.006062598599648</v>
      </c>
    </row>
    <row r="4805" spans="1:12" x14ac:dyDescent="0.3">
      <c r="A4805" t="s">
        <v>9995</v>
      </c>
      <c r="B4805" t="s">
        <v>6808</v>
      </c>
      <c r="C4805" t="s">
        <v>3261</v>
      </c>
      <c r="D4805" s="3">
        <v>2</v>
      </c>
      <c r="E4805" s="3" t="s">
        <v>6666</v>
      </c>
      <c r="F4805" s="9">
        <v>45575.56697870366</v>
      </c>
      <c r="G4805" s="9">
        <v>45575.7333</v>
      </c>
      <c r="H4805" s="9">
        <v>45575.81697870366</v>
      </c>
      <c r="I4805" s="5" t="str">
        <f>IF(VLOOKUP(B4805, 'Customer Data'!B:C,2,FALSE)='Order Data per SKU'!E4805,"","Different")</f>
        <v/>
      </c>
      <c r="J4805" s="5">
        <f>VLOOKUP(C4805,'Warehouse Data'!A:G,7,FALSE)</f>
        <v>14.99</v>
      </c>
      <c r="K4805" s="5">
        <f t="shared" si="75"/>
        <v>29.98</v>
      </c>
      <c r="L4805" s="15">
        <f>PRODUCT(VLOOKUP(C4805,'Warehouse Data'!A:H,8,FALSE),D4805)</f>
        <v>0.21048920447176103</v>
      </c>
    </row>
    <row r="4806" spans="1:12" x14ac:dyDescent="0.3">
      <c r="A4806" t="s">
        <v>9996</v>
      </c>
      <c r="B4806" t="s">
        <v>7215</v>
      </c>
      <c r="C4806" t="s">
        <v>4202</v>
      </c>
      <c r="D4806" s="3">
        <v>2</v>
      </c>
      <c r="E4806" s="3" t="s">
        <v>6642</v>
      </c>
      <c r="F4806" s="9">
        <v>45575.76197870366</v>
      </c>
      <c r="G4806" s="9">
        <v>45575.931199999999</v>
      </c>
      <c r="H4806" s="9">
        <v>45576.135589814774</v>
      </c>
      <c r="I4806" s="5" t="str">
        <f>IF(VLOOKUP(B4806, 'Customer Data'!B:C,2,FALSE)='Order Data per SKU'!E4806,"","Different")</f>
        <v/>
      </c>
      <c r="J4806" s="5">
        <f>VLOOKUP(C4806,'Warehouse Data'!A:G,7,FALSE)</f>
        <v>54.99</v>
      </c>
      <c r="K4806" s="5">
        <f t="shared" si="75"/>
        <v>109.98</v>
      </c>
      <c r="L4806" s="15">
        <f>PRODUCT(VLOOKUP(C4806,'Warehouse Data'!A:H,8,FALSE),D4806)</f>
        <v>4.0197235509523184</v>
      </c>
    </row>
    <row r="4807" spans="1:12" x14ac:dyDescent="0.3">
      <c r="A4807" t="s">
        <v>9997</v>
      </c>
      <c r="B4807" t="s">
        <v>6901</v>
      </c>
      <c r="C4807" t="s">
        <v>3131</v>
      </c>
      <c r="D4807" s="3">
        <v>3</v>
      </c>
      <c r="E4807" s="3" t="s">
        <v>6651</v>
      </c>
      <c r="F4807" s="9">
        <v>45575.986978703659</v>
      </c>
      <c r="G4807" s="9">
        <v>45576.446000000004</v>
      </c>
      <c r="H4807" s="9">
        <v>45576.948784259213</v>
      </c>
      <c r="I4807" s="5" t="str">
        <f>IF(VLOOKUP(B4807, 'Customer Data'!B:C,2,FALSE)='Order Data per SKU'!E4807,"","Different")</f>
        <v/>
      </c>
      <c r="J4807" s="5">
        <f>VLOOKUP(C4807,'Warehouse Data'!A:G,7,FALSE)</f>
        <v>47.99</v>
      </c>
      <c r="K4807" s="5">
        <f t="shared" si="75"/>
        <v>143.97</v>
      </c>
      <c r="L4807" s="15">
        <f>PRODUCT(VLOOKUP(C4807,'Warehouse Data'!A:H,8,FALSE),D4807)</f>
        <v>36.00147889473341</v>
      </c>
    </row>
    <row r="4808" spans="1:12" x14ac:dyDescent="0.3">
      <c r="A4808" t="s">
        <v>9997</v>
      </c>
      <c r="B4808" t="s">
        <v>6901</v>
      </c>
      <c r="C4808" t="s">
        <v>4855</v>
      </c>
      <c r="D4808" s="3">
        <v>2</v>
      </c>
      <c r="E4808" s="3" t="s">
        <v>6651</v>
      </c>
      <c r="F4808" s="9">
        <v>45575.986978703659</v>
      </c>
      <c r="G4808" s="9">
        <v>45576.921399999999</v>
      </c>
      <c r="H4808" s="9">
        <v>45576.948784259213</v>
      </c>
      <c r="I4808" s="5" t="str">
        <f>IF(VLOOKUP(B4808, 'Customer Data'!B:C,2,FALSE)='Order Data per SKU'!E4808,"","Different")</f>
        <v/>
      </c>
      <c r="J4808" s="5">
        <f>VLOOKUP(C4808,'Warehouse Data'!A:G,7,FALSE)</f>
        <v>12.99</v>
      </c>
      <c r="K4808" s="5">
        <f t="shared" si="75"/>
        <v>25.98</v>
      </c>
      <c r="L4808" s="15">
        <f>PRODUCT(VLOOKUP(C4808,'Warehouse Data'!A:H,8,FALSE),D4808)</f>
        <v>18.004559282559946</v>
      </c>
    </row>
    <row r="4809" spans="1:12" x14ac:dyDescent="0.3">
      <c r="A4809" t="s">
        <v>9998</v>
      </c>
      <c r="B4809" t="s">
        <v>7256</v>
      </c>
      <c r="C4809" t="s">
        <v>5711</v>
      </c>
      <c r="D4809" s="3">
        <v>8</v>
      </c>
      <c r="E4809" s="3" t="s">
        <v>6639</v>
      </c>
      <c r="F4809" s="9">
        <v>45576.201978703655</v>
      </c>
      <c r="G4809" s="9">
        <v>45576.203500000003</v>
      </c>
      <c r="H4809" s="9">
        <v>45576.790867592543</v>
      </c>
      <c r="I4809" s="5" t="str">
        <f>IF(VLOOKUP(B4809, 'Customer Data'!B:C,2,FALSE)='Order Data per SKU'!E4809,"","Different")</f>
        <v/>
      </c>
      <c r="J4809" s="5">
        <f>VLOOKUP(C4809,'Warehouse Data'!A:G,7,FALSE)</f>
        <v>199.99</v>
      </c>
      <c r="K4809" s="5">
        <f t="shared" si="75"/>
        <v>1599.92</v>
      </c>
      <c r="L4809" s="15">
        <f>PRODUCT(VLOOKUP(C4809,'Warehouse Data'!A:H,8,FALSE),D4809)</f>
        <v>40.07072856545048</v>
      </c>
    </row>
    <row r="4810" spans="1:12" x14ac:dyDescent="0.3">
      <c r="A4810" t="s">
        <v>9999</v>
      </c>
      <c r="B4810" t="s">
        <v>7089</v>
      </c>
      <c r="C4810" t="s">
        <v>4959</v>
      </c>
      <c r="D4810" s="3">
        <v>2</v>
      </c>
      <c r="E4810" s="3" t="s">
        <v>6625</v>
      </c>
      <c r="F4810" s="9">
        <v>45576.493978703656</v>
      </c>
      <c r="G4810" s="9">
        <v>45576.718200000003</v>
      </c>
      <c r="H4810" s="9">
        <v>45577.050923148097</v>
      </c>
      <c r="I4810" s="5" t="str">
        <f>IF(VLOOKUP(B4810, 'Customer Data'!B:C,2,FALSE)='Order Data per SKU'!E4810,"","Different")</f>
        <v/>
      </c>
      <c r="J4810" s="5">
        <f>VLOOKUP(C4810,'Warehouse Data'!A:G,7,FALSE)</f>
        <v>16.989999999999998</v>
      </c>
      <c r="K4810" s="5">
        <f t="shared" si="75"/>
        <v>33.979999999999997</v>
      </c>
      <c r="L4810" s="15">
        <f>PRODUCT(VLOOKUP(C4810,'Warehouse Data'!A:H,8,FALSE),D4810)</f>
        <v>16.000579848679731</v>
      </c>
    </row>
    <row r="4811" spans="1:12" x14ac:dyDescent="0.3">
      <c r="A4811" t="s">
        <v>10000</v>
      </c>
      <c r="B4811" t="s">
        <v>7205</v>
      </c>
      <c r="C4811" t="s">
        <v>5940</v>
      </c>
      <c r="D4811" s="3">
        <v>8</v>
      </c>
      <c r="E4811" s="3" t="s">
        <v>6648</v>
      </c>
      <c r="F4811" s="9">
        <v>45576.859978703658</v>
      </c>
      <c r="G4811" s="9">
        <v>45577.474300000002</v>
      </c>
      <c r="H4811" s="9">
        <v>45577.612756481438</v>
      </c>
      <c r="I4811" s="5" t="str">
        <f>IF(VLOOKUP(B4811, 'Customer Data'!B:C,2,FALSE)='Order Data per SKU'!E4811,"","Different")</f>
        <v>Different</v>
      </c>
      <c r="J4811" s="5">
        <f>VLOOKUP(C4811,'Warehouse Data'!A:G,7,FALSE)</f>
        <v>79.989999999999995</v>
      </c>
      <c r="K4811" s="5">
        <f t="shared" si="75"/>
        <v>639.91999999999996</v>
      </c>
      <c r="L4811" s="15">
        <f>PRODUCT(VLOOKUP(C4811,'Warehouse Data'!A:H,8,FALSE),D4811)</f>
        <v>120.06976268312367</v>
      </c>
    </row>
    <row r="4812" spans="1:12" x14ac:dyDescent="0.3">
      <c r="A4812" t="s">
        <v>10000</v>
      </c>
      <c r="B4812" t="s">
        <v>7205</v>
      </c>
      <c r="C4812" t="s">
        <v>3362</v>
      </c>
      <c r="D4812" s="3">
        <v>4</v>
      </c>
      <c r="E4812" s="3" t="s">
        <v>6648</v>
      </c>
      <c r="F4812" s="9">
        <v>45576.859978703658</v>
      </c>
      <c r="G4812" s="9">
        <v>45577.178999999996</v>
      </c>
      <c r="H4812" s="9">
        <v>45577.612756481438</v>
      </c>
      <c r="I4812" s="5" t="str">
        <f>IF(VLOOKUP(B4812, 'Customer Data'!B:C,2,FALSE)='Order Data per SKU'!E4812,"","Different")</f>
        <v>Different</v>
      </c>
      <c r="J4812" s="5">
        <f>VLOOKUP(C4812,'Warehouse Data'!A:G,7,FALSE)</f>
        <v>12.99</v>
      </c>
      <c r="K4812" s="5">
        <f t="shared" si="75"/>
        <v>51.96</v>
      </c>
      <c r="L4812" s="15">
        <f>PRODUCT(VLOOKUP(C4812,'Warehouse Data'!A:H,8,FALSE),D4812)</f>
        <v>2.0398412130531431</v>
      </c>
    </row>
    <row r="4813" spans="1:12" x14ac:dyDescent="0.3">
      <c r="A4813" t="s">
        <v>10000</v>
      </c>
      <c r="B4813" t="s">
        <v>7205</v>
      </c>
      <c r="C4813" t="s">
        <v>3492</v>
      </c>
      <c r="D4813" s="3">
        <v>6</v>
      </c>
      <c r="E4813" s="3" t="s">
        <v>6648</v>
      </c>
      <c r="F4813" s="9">
        <v>45576.859978703658</v>
      </c>
      <c r="G4813" s="9">
        <v>45577.132599999997</v>
      </c>
      <c r="H4813" s="9">
        <v>45577.612756481438</v>
      </c>
      <c r="I4813" s="5" t="str">
        <f>IF(VLOOKUP(B4813, 'Customer Data'!B:C,2,FALSE)='Order Data per SKU'!E4813,"","Different")</f>
        <v>Different</v>
      </c>
      <c r="J4813" s="5">
        <f>VLOOKUP(C4813,'Warehouse Data'!A:G,7,FALSE)</f>
        <v>19.989999999999998</v>
      </c>
      <c r="K4813" s="5">
        <f t="shared" si="75"/>
        <v>119.94</v>
      </c>
      <c r="L4813" s="15">
        <f>PRODUCT(VLOOKUP(C4813,'Warehouse Data'!A:H,8,FALSE),D4813)</f>
        <v>0.63040128822573438</v>
      </c>
    </row>
    <row r="4814" spans="1:12" x14ac:dyDescent="0.3">
      <c r="A4814" t="s">
        <v>10000</v>
      </c>
      <c r="B4814" t="s">
        <v>7205</v>
      </c>
      <c r="C4814" t="s">
        <v>3878</v>
      </c>
      <c r="D4814" s="3">
        <v>4</v>
      </c>
      <c r="E4814" s="3" t="s">
        <v>6648</v>
      </c>
      <c r="F4814" s="9">
        <v>45576.859978703658</v>
      </c>
      <c r="G4814" s="9">
        <v>45577.047200000001</v>
      </c>
      <c r="H4814" s="9">
        <v>45577.612756481438</v>
      </c>
      <c r="I4814" s="5" t="str">
        <f>IF(VLOOKUP(B4814, 'Customer Data'!B:C,2,FALSE)='Order Data per SKU'!E4814,"","Different")</f>
        <v>Different</v>
      </c>
      <c r="J4814" s="5">
        <f>VLOOKUP(C4814,'Warehouse Data'!A:G,7,FALSE)</f>
        <v>29.99</v>
      </c>
      <c r="K4814" s="5">
        <f t="shared" si="75"/>
        <v>119.96</v>
      </c>
      <c r="L4814" s="15">
        <f>PRODUCT(VLOOKUP(C4814,'Warehouse Data'!A:H,8,FALSE),D4814)</f>
        <v>2.4209259602225983</v>
      </c>
    </row>
    <row r="4815" spans="1:12" x14ac:dyDescent="0.3">
      <c r="A4815" t="s">
        <v>10001</v>
      </c>
      <c r="B4815" t="s">
        <v>7250</v>
      </c>
      <c r="C4815" t="s">
        <v>4872</v>
      </c>
      <c r="D4815" s="3">
        <v>5</v>
      </c>
      <c r="E4815" s="3" t="s">
        <v>6656</v>
      </c>
      <c r="F4815" s="9">
        <v>45577.033978703657</v>
      </c>
      <c r="G4815" s="9">
        <v>45577.216699999997</v>
      </c>
      <c r="H4815" s="9">
        <v>45577.474950925876</v>
      </c>
      <c r="I4815" s="5" t="str">
        <f>IF(VLOOKUP(B4815, 'Customer Data'!B:C,2,FALSE)='Order Data per SKU'!E4815,"","Different")</f>
        <v/>
      </c>
      <c r="J4815" s="5">
        <f>VLOOKUP(C4815,'Warehouse Data'!A:G,7,FALSE)</f>
        <v>4.99</v>
      </c>
      <c r="K4815" s="5">
        <f t="shared" si="75"/>
        <v>24.950000000000003</v>
      </c>
      <c r="L4815" s="15">
        <f>PRODUCT(VLOOKUP(C4815,'Warehouse Data'!A:H,8,FALSE),D4815)</f>
        <v>2.5220423924520698</v>
      </c>
    </row>
    <row r="4816" spans="1:12" x14ac:dyDescent="0.3">
      <c r="A4816" t="s">
        <v>10001</v>
      </c>
      <c r="B4816" t="s">
        <v>7250</v>
      </c>
      <c r="C4816" t="s">
        <v>3026</v>
      </c>
      <c r="D4816" s="3">
        <v>9</v>
      </c>
      <c r="E4816" s="3" t="s">
        <v>6656</v>
      </c>
      <c r="F4816" s="9">
        <v>45577.033978703657</v>
      </c>
      <c r="G4816" s="9">
        <v>45577.1679</v>
      </c>
      <c r="H4816" s="9">
        <v>45577.474950925876</v>
      </c>
      <c r="I4816" s="5" t="str">
        <f>IF(VLOOKUP(B4816, 'Customer Data'!B:C,2,FALSE)='Order Data per SKU'!E4816,"","Different")</f>
        <v/>
      </c>
      <c r="J4816" s="5">
        <f>VLOOKUP(C4816,'Warehouse Data'!A:G,7,FALSE)</f>
        <v>10.99</v>
      </c>
      <c r="K4816" s="5">
        <f t="shared" si="75"/>
        <v>98.91</v>
      </c>
      <c r="L4816" s="15">
        <f>PRODUCT(VLOOKUP(C4816,'Warehouse Data'!A:H,8,FALSE),D4816)</f>
        <v>54.039476439614567</v>
      </c>
    </row>
    <row r="4817" spans="1:12" x14ac:dyDescent="0.3">
      <c r="A4817" t="s">
        <v>10002</v>
      </c>
      <c r="B4817" t="s">
        <v>6802</v>
      </c>
      <c r="C4817" t="s">
        <v>3432</v>
      </c>
      <c r="D4817" s="3">
        <v>1</v>
      </c>
      <c r="E4817" s="3" t="s">
        <v>6656</v>
      </c>
      <c r="F4817" s="9">
        <v>45577.416978703659</v>
      </c>
      <c r="G4817" s="9">
        <v>45577.636200000001</v>
      </c>
      <c r="H4817" s="9">
        <v>45577.647534259217</v>
      </c>
      <c r="I4817" s="5" t="str">
        <f>IF(VLOOKUP(B4817, 'Customer Data'!B:C,2,FALSE)='Order Data per SKU'!E4817,"","Different")</f>
        <v/>
      </c>
      <c r="J4817" s="5">
        <f>VLOOKUP(C4817,'Warehouse Data'!A:G,7,FALSE)</f>
        <v>15.99</v>
      </c>
      <c r="K4817" s="5">
        <f t="shared" si="75"/>
        <v>15.99</v>
      </c>
      <c r="L4817" s="15">
        <f>PRODUCT(VLOOKUP(C4817,'Warehouse Data'!A:H,8,FALSE),D4817)</f>
        <v>0.4078816179469405</v>
      </c>
    </row>
    <row r="4818" spans="1:12" x14ac:dyDescent="0.3">
      <c r="A4818" t="s">
        <v>10002</v>
      </c>
      <c r="B4818" t="s">
        <v>6802</v>
      </c>
      <c r="C4818" t="s">
        <v>4567</v>
      </c>
      <c r="D4818" s="3">
        <v>5</v>
      </c>
      <c r="E4818" s="3" t="s">
        <v>6656</v>
      </c>
      <c r="F4818" s="9">
        <v>45577.416978703659</v>
      </c>
      <c r="G4818" s="9">
        <v>45577.498</v>
      </c>
      <c r="H4818" s="9">
        <v>45577.647534259217</v>
      </c>
      <c r="I4818" s="5" t="str">
        <f>IF(VLOOKUP(B4818, 'Customer Data'!B:C,2,FALSE)='Order Data per SKU'!E4818,"","Different")</f>
        <v/>
      </c>
      <c r="J4818" s="5">
        <f>VLOOKUP(C4818,'Warehouse Data'!A:G,7,FALSE)</f>
        <v>22.99</v>
      </c>
      <c r="K4818" s="5">
        <f t="shared" si="75"/>
        <v>114.94999999999999</v>
      </c>
      <c r="L4818" s="15">
        <f>PRODUCT(VLOOKUP(C4818,'Warehouse Data'!A:H,8,FALSE),D4818)</f>
        <v>50.048461615433411</v>
      </c>
    </row>
    <row r="4819" spans="1:12" x14ac:dyDescent="0.3">
      <c r="A4819" t="s">
        <v>10003</v>
      </c>
      <c r="B4819" t="s">
        <v>6901</v>
      </c>
      <c r="C4819" t="s">
        <v>4769</v>
      </c>
      <c r="D4819" s="3">
        <v>3</v>
      </c>
      <c r="E4819" s="3" t="s">
        <v>6651</v>
      </c>
      <c r="F4819" s="9">
        <v>45577.556978703658</v>
      </c>
      <c r="G4819" s="9">
        <v>45577.644099999998</v>
      </c>
      <c r="H4819" s="9">
        <v>45577.785450925883</v>
      </c>
      <c r="I4819" s="5" t="str">
        <f>IF(VLOOKUP(B4819, 'Customer Data'!B:C,2,FALSE)='Order Data per SKU'!E4819,"","Different")</f>
        <v/>
      </c>
      <c r="J4819" s="5">
        <f>VLOOKUP(C4819,'Warehouse Data'!A:G,7,FALSE)</f>
        <v>10.99</v>
      </c>
      <c r="K4819" s="5">
        <f t="shared" si="75"/>
        <v>32.97</v>
      </c>
      <c r="L4819" s="15">
        <f>PRODUCT(VLOOKUP(C4819,'Warehouse Data'!A:H,8,FALSE),D4819)</f>
        <v>1.2082206800395978</v>
      </c>
    </row>
    <row r="4820" spans="1:12" x14ac:dyDescent="0.3">
      <c r="A4820" t="s">
        <v>10004</v>
      </c>
      <c r="B4820" t="s">
        <v>6962</v>
      </c>
      <c r="C4820" t="s">
        <v>4416</v>
      </c>
      <c r="D4820" s="3">
        <v>2</v>
      </c>
      <c r="E4820" s="3" t="s">
        <v>6661</v>
      </c>
      <c r="F4820" s="9">
        <v>45577.671978703656</v>
      </c>
      <c r="G4820" s="9">
        <v>45578.522799999999</v>
      </c>
      <c r="H4820" s="9">
        <v>45578.637256481437</v>
      </c>
      <c r="I4820" s="5" t="str">
        <f>IF(VLOOKUP(B4820, 'Customer Data'!B:C,2,FALSE)='Order Data per SKU'!E4820,"","Different")</f>
        <v/>
      </c>
      <c r="J4820" s="5">
        <f>VLOOKUP(C4820,'Warehouse Data'!A:G,7,FALSE)</f>
        <v>14.99</v>
      </c>
      <c r="K4820" s="5">
        <f t="shared" si="75"/>
        <v>29.98</v>
      </c>
      <c r="L4820" s="15">
        <f>PRODUCT(VLOOKUP(C4820,'Warehouse Data'!A:H,8,FALSE),D4820)</f>
        <v>0.40912941067174646</v>
      </c>
    </row>
    <row r="4821" spans="1:12" x14ac:dyDescent="0.3">
      <c r="A4821" t="s">
        <v>10004</v>
      </c>
      <c r="B4821" t="s">
        <v>6962</v>
      </c>
      <c r="C4821" t="s">
        <v>4359</v>
      </c>
      <c r="D4821" s="3">
        <v>6</v>
      </c>
      <c r="E4821" s="3" t="s">
        <v>6661</v>
      </c>
      <c r="F4821" s="9">
        <v>45577.671978703656</v>
      </c>
      <c r="G4821" s="9">
        <v>45578.349900000001</v>
      </c>
      <c r="H4821" s="9">
        <v>45578.637256481437</v>
      </c>
      <c r="I4821" s="5" t="str">
        <f>IF(VLOOKUP(B4821, 'Customer Data'!B:C,2,FALSE)='Order Data per SKU'!E4821,"","Different")</f>
        <v/>
      </c>
      <c r="J4821" s="5">
        <f>VLOOKUP(C4821,'Warehouse Data'!A:G,7,FALSE)</f>
        <v>79.989999999999995</v>
      </c>
      <c r="K4821" s="5">
        <f t="shared" si="75"/>
        <v>479.93999999999994</v>
      </c>
      <c r="L4821" s="15">
        <f>PRODUCT(VLOOKUP(C4821,'Warehouse Data'!A:H,8,FALSE),D4821)</f>
        <v>0.65510970693629633</v>
      </c>
    </row>
    <row r="4822" spans="1:12" x14ac:dyDescent="0.3">
      <c r="A4822" t="s">
        <v>10004</v>
      </c>
      <c r="B4822" t="s">
        <v>6962</v>
      </c>
      <c r="C4822" t="s">
        <v>5322</v>
      </c>
      <c r="D4822" s="3">
        <v>4</v>
      </c>
      <c r="E4822" s="3" t="s">
        <v>6661</v>
      </c>
      <c r="F4822" s="9">
        <v>45577.671978703656</v>
      </c>
      <c r="G4822" s="9">
        <v>45578.345500000003</v>
      </c>
      <c r="H4822" s="9">
        <v>45578.637256481437</v>
      </c>
      <c r="I4822" s="5" t="str">
        <f>IF(VLOOKUP(B4822, 'Customer Data'!B:C,2,FALSE)='Order Data per SKU'!E4822,"","Different")</f>
        <v/>
      </c>
      <c r="J4822" s="5">
        <f>VLOOKUP(C4822,'Warehouse Data'!A:G,7,FALSE)</f>
        <v>29.99</v>
      </c>
      <c r="K4822" s="5">
        <f t="shared" si="75"/>
        <v>119.96</v>
      </c>
      <c r="L4822" s="15">
        <f>PRODUCT(VLOOKUP(C4822,'Warehouse Data'!A:H,8,FALSE),D4822)</f>
        <v>0.41582825505049575</v>
      </c>
    </row>
    <row r="4823" spans="1:12" x14ac:dyDescent="0.3">
      <c r="A4823" t="s">
        <v>10005</v>
      </c>
      <c r="B4823" t="s">
        <v>7114</v>
      </c>
      <c r="C4823" t="s">
        <v>4893</v>
      </c>
      <c r="D4823" s="3">
        <v>5</v>
      </c>
      <c r="E4823" s="3" t="s">
        <v>6663</v>
      </c>
      <c r="F4823" s="9">
        <v>45577.674978703653</v>
      </c>
      <c r="G4823" s="9">
        <v>45578.300600000002</v>
      </c>
      <c r="H4823" s="9">
        <v>45578.640950925874</v>
      </c>
      <c r="I4823" s="5" t="str">
        <f>IF(VLOOKUP(B4823, 'Customer Data'!B:C,2,FALSE)='Order Data per SKU'!E4823,"","Different")</f>
        <v/>
      </c>
      <c r="J4823" s="5">
        <f>VLOOKUP(C4823,'Warehouse Data'!A:G,7,FALSE)</f>
        <v>15.99</v>
      </c>
      <c r="K4823" s="5">
        <f t="shared" si="75"/>
        <v>79.95</v>
      </c>
      <c r="L4823" s="15">
        <f>PRODUCT(VLOOKUP(C4823,'Warehouse Data'!A:H,8,FALSE),D4823)</f>
        <v>150.02615226580534</v>
      </c>
    </row>
    <row r="4824" spans="1:12" x14ac:dyDescent="0.3">
      <c r="A4824" t="s">
        <v>10006</v>
      </c>
      <c r="B4824" t="s">
        <v>6911</v>
      </c>
      <c r="C4824" t="s">
        <v>4304</v>
      </c>
      <c r="D4824" s="3">
        <v>3</v>
      </c>
      <c r="E4824" s="3" t="s">
        <v>6623</v>
      </c>
      <c r="F4824" s="9">
        <v>45578.031978703657</v>
      </c>
      <c r="G4824" s="9">
        <v>45578.208599999998</v>
      </c>
      <c r="H4824" s="9">
        <v>45578.270173148099</v>
      </c>
      <c r="I4824" s="5" t="str">
        <f>IF(VLOOKUP(B4824, 'Customer Data'!B:C,2,FALSE)='Order Data per SKU'!E4824,"","Different")</f>
        <v/>
      </c>
      <c r="J4824" s="5">
        <f>VLOOKUP(C4824,'Warehouse Data'!A:G,7,FALSE)</f>
        <v>45.99</v>
      </c>
      <c r="K4824" s="5">
        <f t="shared" si="75"/>
        <v>137.97</v>
      </c>
      <c r="L4824" s="15">
        <f>PRODUCT(VLOOKUP(C4824,'Warehouse Data'!A:H,8,FALSE),D4824)</f>
        <v>72.019289242472766</v>
      </c>
    </row>
    <row r="4825" spans="1:12" x14ac:dyDescent="0.3">
      <c r="A4825" t="s">
        <v>10007</v>
      </c>
      <c r="B4825" t="s">
        <v>6739</v>
      </c>
      <c r="C4825" t="s">
        <v>5236</v>
      </c>
      <c r="D4825" s="3">
        <v>4</v>
      </c>
      <c r="E4825" s="3" t="s">
        <v>6651</v>
      </c>
      <c r="F4825" s="9">
        <v>45578.451978703655</v>
      </c>
      <c r="G4825" s="9">
        <v>45578.460200000001</v>
      </c>
      <c r="H4825" s="9">
        <v>45578.491562036987</v>
      </c>
      <c r="I4825" s="5" t="str">
        <f>IF(VLOOKUP(B4825, 'Customer Data'!B:C,2,FALSE)='Order Data per SKU'!E4825,"","Different")</f>
        <v/>
      </c>
      <c r="J4825" s="5">
        <f>VLOOKUP(C4825,'Warehouse Data'!A:G,7,FALSE)</f>
        <v>26.99</v>
      </c>
      <c r="K4825" s="5">
        <f t="shared" si="75"/>
        <v>107.96</v>
      </c>
      <c r="L4825" s="15">
        <f>PRODUCT(VLOOKUP(C4825,'Warehouse Data'!A:H,8,FALSE),D4825)</f>
        <v>32.039877943084512</v>
      </c>
    </row>
    <row r="4826" spans="1:12" x14ac:dyDescent="0.3">
      <c r="A4826" t="s">
        <v>10007</v>
      </c>
      <c r="B4826" t="s">
        <v>6739</v>
      </c>
      <c r="C4826" t="s">
        <v>5943</v>
      </c>
      <c r="D4826" s="3">
        <v>4</v>
      </c>
      <c r="E4826" s="3" t="s">
        <v>6651</v>
      </c>
      <c r="F4826" s="9">
        <v>45578.451978703655</v>
      </c>
      <c r="G4826" s="9">
        <v>45578.462299999999</v>
      </c>
      <c r="H4826" s="9">
        <v>45578.491562036987</v>
      </c>
      <c r="I4826" s="5" t="str">
        <f>IF(VLOOKUP(B4826, 'Customer Data'!B:C,2,FALSE)='Order Data per SKU'!E4826,"","Different")</f>
        <v/>
      </c>
      <c r="J4826" s="5">
        <f>VLOOKUP(C4826,'Warehouse Data'!A:G,7,FALSE)</f>
        <v>89.99</v>
      </c>
      <c r="K4826" s="5">
        <f t="shared" si="75"/>
        <v>359.96</v>
      </c>
      <c r="L4826" s="15">
        <f>PRODUCT(VLOOKUP(C4826,'Warehouse Data'!A:H,8,FALSE),D4826)</f>
        <v>2.0163564089644899</v>
      </c>
    </row>
    <row r="4827" spans="1:12" x14ac:dyDescent="0.3">
      <c r="A4827" t="s">
        <v>10008</v>
      </c>
      <c r="B4827" t="s">
        <v>7261</v>
      </c>
      <c r="C4827" t="s">
        <v>5766</v>
      </c>
      <c r="D4827" s="3">
        <v>4</v>
      </c>
      <c r="E4827" s="3" t="s">
        <v>6623</v>
      </c>
      <c r="F4827" s="9">
        <v>45578.858978703654</v>
      </c>
      <c r="G4827" s="9">
        <v>45579.207699999999</v>
      </c>
      <c r="H4827" s="9">
        <v>45579.233978703654</v>
      </c>
      <c r="I4827" s="5" t="str">
        <f>IF(VLOOKUP(B4827, 'Customer Data'!B:C,2,FALSE)='Order Data per SKU'!E4827,"","Different")</f>
        <v/>
      </c>
      <c r="J4827" s="5">
        <f>VLOOKUP(C4827,'Warehouse Data'!A:G,7,FALSE)</f>
        <v>59.99</v>
      </c>
      <c r="K4827" s="5">
        <f t="shared" si="75"/>
        <v>239.96</v>
      </c>
      <c r="L4827" s="15">
        <f>PRODUCT(VLOOKUP(C4827,'Warehouse Data'!A:H,8,FALSE),D4827)</f>
        <v>72.039740610466438</v>
      </c>
    </row>
    <row r="4828" spans="1:12" x14ac:dyDescent="0.3">
      <c r="A4828" t="s">
        <v>10009</v>
      </c>
      <c r="B4828" t="s">
        <v>6923</v>
      </c>
      <c r="C4828" t="s">
        <v>4078</v>
      </c>
      <c r="D4828" s="3">
        <v>1</v>
      </c>
      <c r="E4828" s="3" t="s">
        <v>6648</v>
      </c>
      <c r="F4828" s="9">
        <v>45578.880978703652</v>
      </c>
      <c r="G4828" s="9">
        <v>45578.951000000001</v>
      </c>
      <c r="H4828" s="9">
        <v>45578.977506481431</v>
      </c>
      <c r="I4828" s="5" t="str">
        <f>IF(VLOOKUP(B4828, 'Customer Data'!B:C,2,FALSE)='Order Data per SKU'!E4828,"","Different")</f>
        <v/>
      </c>
      <c r="J4828" s="5">
        <f>VLOOKUP(C4828,'Warehouse Data'!A:G,7,FALSE)</f>
        <v>49.99</v>
      </c>
      <c r="K4828" s="5">
        <f t="shared" si="75"/>
        <v>49.99</v>
      </c>
      <c r="L4828" s="15">
        <f>PRODUCT(VLOOKUP(C4828,'Warehouse Data'!A:H,8,FALSE),D4828)</f>
        <v>1.5009446996845119</v>
      </c>
    </row>
    <row r="4829" spans="1:12" x14ac:dyDescent="0.3">
      <c r="A4829" t="s">
        <v>10010</v>
      </c>
      <c r="B4829" t="s">
        <v>6862</v>
      </c>
      <c r="C4829" t="s">
        <v>3462</v>
      </c>
      <c r="D4829" s="3">
        <v>2</v>
      </c>
      <c r="E4829" s="3" t="s">
        <v>6648</v>
      </c>
      <c r="F4829" s="9">
        <v>45579.005978703652</v>
      </c>
      <c r="G4829" s="9">
        <v>45579.0216</v>
      </c>
      <c r="H4829" s="9">
        <v>45579.071950925871</v>
      </c>
      <c r="I4829" s="5" t="str">
        <f>IF(VLOOKUP(B4829, 'Customer Data'!B:C,2,FALSE)='Order Data per SKU'!E4829,"","Different")</f>
        <v/>
      </c>
      <c r="J4829" s="5">
        <f>VLOOKUP(C4829,'Warehouse Data'!A:G,7,FALSE)</f>
        <v>169.99</v>
      </c>
      <c r="K4829" s="5">
        <f t="shared" si="75"/>
        <v>339.98</v>
      </c>
      <c r="L4829" s="15">
        <f>PRODUCT(VLOOKUP(C4829,'Warehouse Data'!A:H,8,FALSE),D4829)</f>
        <v>0.60553025537811911</v>
      </c>
    </row>
    <row r="4830" spans="1:12" x14ac:dyDescent="0.3">
      <c r="A4830" t="s">
        <v>10011</v>
      </c>
      <c r="B4830" t="s">
        <v>7037</v>
      </c>
      <c r="C4830" t="s">
        <v>4189</v>
      </c>
      <c r="D4830" s="3">
        <v>4</v>
      </c>
      <c r="E4830" s="3" t="s">
        <v>6623</v>
      </c>
      <c r="F4830" s="9">
        <v>45579.068978703654</v>
      </c>
      <c r="G4830" s="9">
        <v>45579.487399999998</v>
      </c>
      <c r="H4830" s="9">
        <v>45579.607173148099</v>
      </c>
      <c r="I4830" s="5" t="str">
        <f>IF(VLOOKUP(B4830, 'Customer Data'!B:C,2,FALSE)='Order Data per SKU'!E4830,"","Different")</f>
        <v/>
      </c>
      <c r="J4830" s="5">
        <f>VLOOKUP(C4830,'Warehouse Data'!A:G,7,FALSE)</f>
        <v>34.99</v>
      </c>
      <c r="K4830" s="5">
        <f t="shared" si="75"/>
        <v>139.96</v>
      </c>
      <c r="L4830" s="15">
        <f>PRODUCT(VLOOKUP(C4830,'Warehouse Data'!A:H,8,FALSE),D4830)</f>
        <v>200.01106691886332</v>
      </c>
    </row>
    <row r="4831" spans="1:12" x14ac:dyDescent="0.3">
      <c r="A4831" t="s">
        <v>10012</v>
      </c>
      <c r="B4831" t="s">
        <v>7116</v>
      </c>
      <c r="C4831" t="s">
        <v>4334</v>
      </c>
      <c r="D4831" s="3">
        <v>3</v>
      </c>
      <c r="E4831" s="3" t="s">
        <v>6621</v>
      </c>
      <c r="F4831" s="9">
        <v>45579.545978703653</v>
      </c>
      <c r="G4831" s="9">
        <v>45580.425300000003</v>
      </c>
      <c r="H4831" s="9">
        <v>45580.503617592542</v>
      </c>
      <c r="I4831" s="5" t="str">
        <f>IF(VLOOKUP(B4831, 'Customer Data'!B:C,2,FALSE)='Order Data per SKU'!E4831,"","Different")</f>
        <v/>
      </c>
      <c r="J4831" s="5">
        <f>VLOOKUP(C4831,'Warehouse Data'!A:G,7,FALSE)</f>
        <v>3.99</v>
      </c>
      <c r="K4831" s="5">
        <f t="shared" si="75"/>
        <v>11.97</v>
      </c>
      <c r="L4831" s="15">
        <f>PRODUCT(VLOOKUP(C4831,'Warehouse Data'!A:H,8,FALSE),D4831)</f>
        <v>30.007398535316945</v>
      </c>
    </row>
    <row r="4832" spans="1:12" x14ac:dyDescent="0.3">
      <c r="A4832" t="s">
        <v>10013</v>
      </c>
      <c r="B4832" t="s">
        <v>7049</v>
      </c>
      <c r="C4832" t="s">
        <v>4735</v>
      </c>
      <c r="D4832" s="3">
        <v>7</v>
      </c>
      <c r="E4832" s="3" t="s">
        <v>6643</v>
      </c>
      <c r="F4832" s="9">
        <v>45579.844978703652</v>
      </c>
      <c r="G4832" s="9">
        <v>45580.118399999999</v>
      </c>
      <c r="H4832" s="9">
        <v>45580.508867592544</v>
      </c>
      <c r="I4832" s="5" t="str">
        <f>IF(VLOOKUP(B4832, 'Customer Data'!B:C,2,FALSE)='Order Data per SKU'!E4832,"","Different")</f>
        <v>Different</v>
      </c>
      <c r="J4832" s="5">
        <f>VLOOKUP(C4832,'Warehouse Data'!A:G,7,FALSE)</f>
        <v>9.99</v>
      </c>
      <c r="K4832" s="5">
        <f t="shared" si="75"/>
        <v>69.930000000000007</v>
      </c>
      <c r="L4832" s="15">
        <f>PRODUCT(VLOOKUP(C4832,'Warehouse Data'!A:H,8,FALSE),D4832)</f>
        <v>3.5329815512724076</v>
      </c>
    </row>
    <row r="4833" spans="1:12" x14ac:dyDescent="0.3">
      <c r="A4833" t="s">
        <v>10013</v>
      </c>
      <c r="B4833" t="s">
        <v>7049</v>
      </c>
      <c r="C4833" t="s">
        <v>5444</v>
      </c>
      <c r="D4833" s="3">
        <v>2</v>
      </c>
      <c r="E4833" s="3" t="s">
        <v>6643</v>
      </c>
      <c r="F4833" s="9">
        <v>45579.844978703652</v>
      </c>
      <c r="G4833" s="9">
        <v>45579.938900000001</v>
      </c>
      <c r="H4833" s="9">
        <v>45580.508867592544</v>
      </c>
      <c r="I4833" s="5" t="str">
        <f>IF(VLOOKUP(B4833, 'Customer Data'!B:C,2,FALSE)='Order Data per SKU'!E4833,"","Different")</f>
        <v>Different</v>
      </c>
      <c r="J4833" s="5">
        <f>VLOOKUP(C4833,'Warehouse Data'!A:G,7,FALSE)</f>
        <v>35.99</v>
      </c>
      <c r="K4833" s="5">
        <f t="shared" si="75"/>
        <v>71.98</v>
      </c>
      <c r="L4833" s="15">
        <f>PRODUCT(VLOOKUP(C4833,'Warehouse Data'!A:H,8,FALSE),D4833)</f>
        <v>100.00413547885421</v>
      </c>
    </row>
    <row r="4834" spans="1:12" x14ac:dyDescent="0.3">
      <c r="A4834" t="s">
        <v>10014</v>
      </c>
      <c r="B4834" t="s">
        <v>6911</v>
      </c>
      <c r="C4834" t="s">
        <v>4986</v>
      </c>
      <c r="D4834" s="3">
        <v>4</v>
      </c>
      <c r="E4834" s="3" t="s">
        <v>6623</v>
      </c>
      <c r="F4834" s="9">
        <v>45579.850978703653</v>
      </c>
      <c r="G4834" s="9">
        <v>45579.962</v>
      </c>
      <c r="H4834" s="9">
        <v>45580.063478703654</v>
      </c>
      <c r="I4834" s="5" t="str">
        <f>IF(VLOOKUP(B4834, 'Customer Data'!B:C,2,FALSE)='Order Data per SKU'!E4834,"","Different")</f>
        <v/>
      </c>
      <c r="J4834" s="5">
        <f>VLOOKUP(C4834,'Warehouse Data'!A:G,7,FALSE)</f>
        <v>8.99</v>
      </c>
      <c r="K4834" s="5">
        <f t="shared" si="75"/>
        <v>35.96</v>
      </c>
      <c r="L4834" s="15">
        <f>PRODUCT(VLOOKUP(C4834,'Warehouse Data'!A:H,8,FALSE),D4834)</f>
        <v>2.0251354662399423</v>
      </c>
    </row>
    <row r="4835" spans="1:12" x14ac:dyDescent="0.3">
      <c r="A4835" t="s">
        <v>10015</v>
      </c>
      <c r="B4835" t="s">
        <v>6923</v>
      </c>
      <c r="C4835" t="s">
        <v>4322</v>
      </c>
      <c r="D4835" s="3">
        <v>2</v>
      </c>
      <c r="E4835" s="3" t="s">
        <v>6648</v>
      </c>
      <c r="F4835" s="9">
        <v>45580.094978703652</v>
      </c>
      <c r="G4835" s="9">
        <v>45580.1394</v>
      </c>
      <c r="H4835" s="9">
        <v>45580.924145370322</v>
      </c>
      <c r="I4835" s="5" t="str">
        <f>IF(VLOOKUP(B4835, 'Customer Data'!B:C,2,FALSE)='Order Data per SKU'!E4835,"","Different")</f>
        <v/>
      </c>
      <c r="J4835" s="5">
        <f>VLOOKUP(C4835,'Warehouse Data'!A:G,7,FALSE)</f>
        <v>19.989999999999998</v>
      </c>
      <c r="K4835" s="5">
        <f t="shared" si="75"/>
        <v>39.979999999999997</v>
      </c>
      <c r="L4835" s="15">
        <f>PRODUCT(VLOOKUP(C4835,'Warehouse Data'!A:H,8,FALSE),D4835)</f>
        <v>4.2016991001167359</v>
      </c>
    </row>
    <row r="4836" spans="1:12" x14ac:dyDescent="0.3">
      <c r="A4836" t="s">
        <v>10015</v>
      </c>
      <c r="B4836" t="s">
        <v>6923</v>
      </c>
      <c r="C4836" t="s">
        <v>3173</v>
      </c>
      <c r="D4836" s="3">
        <v>3</v>
      </c>
      <c r="E4836" s="3" t="s">
        <v>6648</v>
      </c>
      <c r="F4836" s="9">
        <v>45580.094978703652</v>
      </c>
      <c r="G4836" s="9">
        <v>45580.340499999998</v>
      </c>
      <c r="H4836" s="9">
        <v>45580.924145370322</v>
      </c>
      <c r="I4836" s="5" t="str">
        <f>IF(VLOOKUP(B4836, 'Customer Data'!B:C,2,FALSE)='Order Data per SKU'!E4836,"","Different")</f>
        <v/>
      </c>
      <c r="J4836" s="5">
        <f>VLOOKUP(C4836,'Warehouse Data'!A:G,7,FALSE)</f>
        <v>48.99</v>
      </c>
      <c r="K4836" s="5">
        <f t="shared" si="75"/>
        <v>146.97</v>
      </c>
      <c r="L4836" s="15">
        <f>PRODUCT(VLOOKUP(C4836,'Warehouse Data'!A:H,8,FALSE),D4836)</f>
        <v>0.60801328145880851</v>
      </c>
    </row>
    <row r="4837" spans="1:12" x14ac:dyDescent="0.3">
      <c r="A4837" t="s">
        <v>10016</v>
      </c>
      <c r="B4837" t="s">
        <v>6762</v>
      </c>
      <c r="C4837" t="s">
        <v>3081</v>
      </c>
      <c r="D4837" s="3">
        <v>4</v>
      </c>
      <c r="E4837" s="3" t="s">
        <v>6660</v>
      </c>
      <c r="F4837" s="9">
        <v>45580.22897870365</v>
      </c>
      <c r="G4837" s="9">
        <v>45580.758900000001</v>
      </c>
      <c r="H4837" s="9">
        <v>45580.785228703651</v>
      </c>
      <c r="I4837" s="5" t="str">
        <f>IF(VLOOKUP(B4837, 'Customer Data'!B:C,2,FALSE)='Order Data per SKU'!E4837,"","Different")</f>
        <v/>
      </c>
      <c r="J4837" s="5">
        <f>VLOOKUP(C4837,'Warehouse Data'!A:G,7,FALSE)</f>
        <v>16.989999999999998</v>
      </c>
      <c r="K4837" s="5">
        <f t="shared" si="75"/>
        <v>67.959999999999994</v>
      </c>
      <c r="L4837" s="15">
        <f>PRODUCT(VLOOKUP(C4837,'Warehouse Data'!A:H,8,FALSE),D4837)</f>
        <v>4.0220546957223196</v>
      </c>
    </row>
    <row r="4838" spans="1:12" x14ac:dyDescent="0.3">
      <c r="A4838" t="s">
        <v>10016</v>
      </c>
      <c r="B4838" t="s">
        <v>6762</v>
      </c>
      <c r="C4838" t="s">
        <v>4157</v>
      </c>
      <c r="D4838" s="3">
        <v>7</v>
      </c>
      <c r="E4838" s="3" t="s">
        <v>6660</v>
      </c>
      <c r="F4838" s="9">
        <v>45580.22897870365</v>
      </c>
      <c r="G4838" s="9">
        <v>45580.372300000003</v>
      </c>
      <c r="H4838" s="9">
        <v>45580.785228703651</v>
      </c>
      <c r="I4838" s="5" t="str">
        <f>IF(VLOOKUP(B4838, 'Customer Data'!B:C,2,FALSE)='Order Data per SKU'!E4838,"","Different")</f>
        <v/>
      </c>
      <c r="J4838" s="5">
        <f>VLOOKUP(C4838,'Warehouse Data'!A:G,7,FALSE)</f>
        <v>29.99</v>
      </c>
      <c r="K4838" s="5">
        <f t="shared" si="75"/>
        <v>209.92999999999998</v>
      </c>
      <c r="L4838" s="15">
        <f>PRODUCT(VLOOKUP(C4838,'Warehouse Data'!A:H,8,FALSE),D4838)</f>
        <v>168.02475881101256</v>
      </c>
    </row>
    <row r="4839" spans="1:12" x14ac:dyDescent="0.3">
      <c r="A4839" t="s">
        <v>10016</v>
      </c>
      <c r="B4839" t="s">
        <v>6762</v>
      </c>
      <c r="C4839" t="s">
        <v>4527</v>
      </c>
      <c r="D4839" s="3">
        <v>6</v>
      </c>
      <c r="E4839" s="3" t="s">
        <v>6660</v>
      </c>
      <c r="F4839" s="9">
        <v>45580.22897870365</v>
      </c>
      <c r="G4839" s="9">
        <v>45580.733699999997</v>
      </c>
      <c r="H4839" s="9">
        <v>45580.785228703651</v>
      </c>
      <c r="I4839" s="5" t="str">
        <f>IF(VLOOKUP(B4839, 'Customer Data'!B:C,2,FALSE)='Order Data per SKU'!E4839,"","Different")</f>
        <v/>
      </c>
      <c r="J4839" s="5">
        <f>VLOOKUP(C4839,'Warehouse Data'!A:G,7,FALSE)</f>
        <v>14.99</v>
      </c>
      <c r="K4839" s="5">
        <f t="shared" si="75"/>
        <v>89.94</v>
      </c>
      <c r="L4839" s="15">
        <f>PRODUCT(VLOOKUP(C4839,'Warehouse Data'!A:H,8,FALSE),D4839)</f>
        <v>30.001023166890253</v>
      </c>
    </row>
    <row r="4840" spans="1:12" x14ac:dyDescent="0.3">
      <c r="A4840" t="s">
        <v>10016</v>
      </c>
      <c r="B4840" t="s">
        <v>6762</v>
      </c>
      <c r="C4840" t="s">
        <v>5061</v>
      </c>
      <c r="D4840" s="3">
        <v>2</v>
      </c>
      <c r="E4840" s="3" t="s">
        <v>6660</v>
      </c>
      <c r="F4840" s="9">
        <v>45580.22897870365</v>
      </c>
      <c r="G4840" s="9">
        <v>45580.575900000003</v>
      </c>
      <c r="H4840" s="9">
        <v>45580.785228703651</v>
      </c>
      <c r="I4840" s="5" t="str">
        <f>IF(VLOOKUP(B4840, 'Customer Data'!B:C,2,FALSE)='Order Data per SKU'!E4840,"","Different")</f>
        <v/>
      </c>
      <c r="J4840" s="5">
        <f>VLOOKUP(C4840,'Warehouse Data'!A:G,7,FALSE)</f>
        <v>23.99</v>
      </c>
      <c r="K4840" s="5">
        <f t="shared" si="75"/>
        <v>47.98</v>
      </c>
      <c r="L4840" s="15">
        <f>PRODUCT(VLOOKUP(C4840,'Warehouse Data'!A:H,8,FALSE),D4840)</f>
        <v>1.0051313555612638</v>
      </c>
    </row>
    <row r="4841" spans="1:12" x14ac:dyDescent="0.3">
      <c r="A4841" t="s">
        <v>10017</v>
      </c>
      <c r="B4841" t="s">
        <v>6853</v>
      </c>
      <c r="C4841" t="s">
        <v>3742</v>
      </c>
      <c r="D4841" s="3">
        <v>4</v>
      </c>
      <c r="E4841" s="3" t="s">
        <v>6658</v>
      </c>
      <c r="F4841" s="9">
        <v>45580.528978703653</v>
      </c>
      <c r="G4841" s="9">
        <v>45580.731800000001</v>
      </c>
      <c r="H4841" s="9">
        <v>45581.224117592545</v>
      </c>
      <c r="I4841" s="5" t="str">
        <f>IF(VLOOKUP(B4841, 'Customer Data'!B:C,2,FALSE)='Order Data per SKU'!E4841,"","Different")</f>
        <v/>
      </c>
      <c r="J4841" s="5">
        <f>VLOOKUP(C4841,'Warehouse Data'!A:G,7,FALSE)</f>
        <v>11.99</v>
      </c>
      <c r="K4841" s="5">
        <f t="shared" si="75"/>
        <v>47.96</v>
      </c>
      <c r="L4841" s="15">
        <f>PRODUCT(VLOOKUP(C4841,'Warehouse Data'!A:H,8,FALSE),D4841)</f>
        <v>200.01637436899347</v>
      </c>
    </row>
    <row r="4842" spans="1:12" x14ac:dyDescent="0.3">
      <c r="A4842" t="s">
        <v>10017</v>
      </c>
      <c r="B4842" t="s">
        <v>6853</v>
      </c>
      <c r="C4842" t="s">
        <v>3183</v>
      </c>
      <c r="D4842" s="3">
        <v>1</v>
      </c>
      <c r="E4842" s="3" t="s">
        <v>6658</v>
      </c>
      <c r="F4842" s="9">
        <v>45580.528978703653</v>
      </c>
      <c r="G4842" s="9">
        <v>45580.849499999997</v>
      </c>
      <c r="H4842" s="9">
        <v>45581.224117592545</v>
      </c>
      <c r="I4842" s="5" t="str">
        <f>IF(VLOOKUP(B4842, 'Customer Data'!B:C,2,FALSE)='Order Data per SKU'!E4842,"","Different")</f>
        <v/>
      </c>
      <c r="J4842" s="5">
        <f>VLOOKUP(C4842,'Warehouse Data'!A:G,7,FALSE)</f>
        <v>6.99</v>
      </c>
      <c r="K4842" s="5">
        <f t="shared" si="75"/>
        <v>6.99</v>
      </c>
      <c r="L4842" s="15">
        <f>PRODUCT(VLOOKUP(C4842,'Warehouse Data'!A:H,8,FALSE),D4842)</f>
        <v>3.0005298304143722</v>
      </c>
    </row>
    <row r="4843" spans="1:12" x14ac:dyDescent="0.3">
      <c r="A4843" t="s">
        <v>10018</v>
      </c>
      <c r="B4843" t="s">
        <v>7169</v>
      </c>
      <c r="C4843" t="s">
        <v>3271</v>
      </c>
      <c r="D4843" s="3">
        <v>4</v>
      </c>
      <c r="E4843" s="3" t="s">
        <v>6625</v>
      </c>
      <c r="F4843" s="9">
        <v>45580.58697870365</v>
      </c>
      <c r="G4843" s="9">
        <v>45580.978900000002</v>
      </c>
      <c r="H4843" s="9">
        <v>45581.030728703648</v>
      </c>
      <c r="I4843" s="5" t="str">
        <f>IF(VLOOKUP(B4843, 'Customer Data'!B:C,2,FALSE)='Order Data per SKU'!E4843,"","Different")</f>
        <v/>
      </c>
      <c r="J4843" s="5">
        <f>VLOOKUP(C4843,'Warehouse Data'!A:G,7,FALSE)</f>
        <v>32.99</v>
      </c>
      <c r="K4843" s="5">
        <f t="shared" si="75"/>
        <v>131.96</v>
      </c>
      <c r="L4843" s="15">
        <f>PRODUCT(VLOOKUP(C4843,'Warehouse Data'!A:H,8,FALSE),D4843)</f>
        <v>12.010167792395491</v>
      </c>
    </row>
    <row r="4844" spans="1:12" x14ac:dyDescent="0.3">
      <c r="A4844" t="s">
        <v>10018</v>
      </c>
      <c r="B4844" t="s">
        <v>7169</v>
      </c>
      <c r="C4844" t="s">
        <v>5275</v>
      </c>
      <c r="D4844" s="3">
        <v>5</v>
      </c>
      <c r="E4844" s="3" t="s">
        <v>6625</v>
      </c>
      <c r="F4844" s="9">
        <v>45580.58697870365</v>
      </c>
      <c r="G4844" s="9">
        <v>45580.789299999997</v>
      </c>
      <c r="H4844" s="9">
        <v>45581.030728703648</v>
      </c>
      <c r="I4844" s="5" t="str">
        <f>IF(VLOOKUP(B4844, 'Customer Data'!B:C,2,FALSE)='Order Data per SKU'!E4844,"","Different")</f>
        <v/>
      </c>
      <c r="J4844" s="5">
        <f>VLOOKUP(C4844,'Warehouse Data'!A:G,7,FALSE)</f>
        <v>21.99</v>
      </c>
      <c r="K4844" s="5">
        <f t="shared" si="75"/>
        <v>109.94999999999999</v>
      </c>
      <c r="L4844" s="15">
        <f>PRODUCT(VLOOKUP(C4844,'Warehouse Data'!A:H,8,FALSE),D4844)</f>
        <v>1.0268975581761848</v>
      </c>
    </row>
    <row r="4845" spans="1:12" x14ac:dyDescent="0.3">
      <c r="A4845" t="s">
        <v>10019</v>
      </c>
      <c r="B4845" t="s">
        <v>7047</v>
      </c>
      <c r="C4845" t="s">
        <v>3597</v>
      </c>
      <c r="D4845" s="3">
        <v>5</v>
      </c>
      <c r="E4845" s="3" t="s">
        <v>6661</v>
      </c>
      <c r="F4845" s="9">
        <v>45580.607978703651</v>
      </c>
      <c r="G4845" s="9">
        <v>45580.6469</v>
      </c>
      <c r="H4845" s="9">
        <v>45580.694784259205</v>
      </c>
      <c r="I4845" s="5" t="str">
        <f>IF(VLOOKUP(B4845, 'Customer Data'!B:C,2,FALSE)='Order Data per SKU'!E4845,"","Different")</f>
        <v/>
      </c>
      <c r="J4845" s="5">
        <f>VLOOKUP(C4845,'Warehouse Data'!A:G,7,FALSE)</f>
        <v>119.99</v>
      </c>
      <c r="K4845" s="5">
        <f t="shared" si="75"/>
        <v>599.94999999999993</v>
      </c>
      <c r="L4845" s="15">
        <f>PRODUCT(VLOOKUP(C4845,'Warehouse Data'!A:H,8,FALSE),D4845)</f>
        <v>3.7518920317787812</v>
      </c>
    </row>
    <row r="4846" spans="1:12" x14ac:dyDescent="0.3">
      <c r="A4846" t="s">
        <v>10019</v>
      </c>
      <c r="B4846" t="s">
        <v>7047</v>
      </c>
      <c r="C4846" t="s">
        <v>4282</v>
      </c>
      <c r="D4846" s="3">
        <v>6</v>
      </c>
      <c r="E4846" s="3" t="s">
        <v>6661</v>
      </c>
      <c r="F4846" s="9">
        <v>45580.607978703651</v>
      </c>
      <c r="G4846" s="9">
        <v>45580.661200000002</v>
      </c>
      <c r="H4846" s="9">
        <v>45580.694784259205</v>
      </c>
      <c r="I4846" s="5" t="str">
        <f>IF(VLOOKUP(B4846, 'Customer Data'!B:C,2,FALSE)='Order Data per SKU'!E4846,"","Different")</f>
        <v/>
      </c>
      <c r="J4846" s="5">
        <f>VLOOKUP(C4846,'Warehouse Data'!A:G,7,FALSE)</f>
        <v>29.99</v>
      </c>
      <c r="K4846" s="5">
        <f t="shared" si="75"/>
        <v>179.94</v>
      </c>
      <c r="L4846" s="15">
        <f>PRODUCT(VLOOKUP(C4846,'Warehouse Data'!A:H,8,FALSE),D4846)</f>
        <v>6.0244525342676489</v>
      </c>
    </row>
    <row r="4847" spans="1:12" x14ac:dyDescent="0.3">
      <c r="A4847" t="s">
        <v>10020</v>
      </c>
      <c r="B4847" t="s">
        <v>6825</v>
      </c>
      <c r="C4847" t="s">
        <v>4907</v>
      </c>
      <c r="D4847" s="3">
        <v>3</v>
      </c>
      <c r="E4847" s="3" t="s">
        <v>6661</v>
      </c>
      <c r="F4847" s="9">
        <v>45581.036978703647</v>
      </c>
      <c r="G4847" s="9">
        <v>45581.079700000002</v>
      </c>
      <c r="H4847" s="9">
        <v>45581.391839814758</v>
      </c>
      <c r="I4847" s="5" t="str">
        <f>IF(VLOOKUP(B4847, 'Customer Data'!B:C,2,FALSE)='Order Data per SKU'!E4847,"","Different")</f>
        <v/>
      </c>
      <c r="J4847" s="5">
        <f>VLOOKUP(C4847,'Warehouse Data'!A:G,7,FALSE)</f>
        <v>4.99</v>
      </c>
      <c r="K4847" s="5">
        <f t="shared" si="75"/>
        <v>14.97</v>
      </c>
      <c r="L4847" s="15">
        <f>PRODUCT(VLOOKUP(C4847,'Warehouse Data'!A:H,8,FALSE),D4847)</f>
        <v>0.90370216204166209</v>
      </c>
    </row>
    <row r="4848" spans="1:12" x14ac:dyDescent="0.3">
      <c r="A4848" t="s">
        <v>10021</v>
      </c>
      <c r="B4848" t="s">
        <v>7217</v>
      </c>
      <c r="C4848" t="s">
        <v>3542</v>
      </c>
      <c r="D4848" s="3">
        <v>4</v>
      </c>
      <c r="E4848" s="3" t="s">
        <v>6641</v>
      </c>
      <c r="F4848" s="9">
        <v>45581.155978703646</v>
      </c>
      <c r="G4848" s="9">
        <v>45581.213799999998</v>
      </c>
      <c r="H4848" s="9">
        <v>45581.259450925871</v>
      </c>
      <c r="I4848" s="5" t="str">
        <f>IF(VLOOKUP(B4848, 'Customer Data'!B:C,2,FALSE)='Order Data per SKU'!E4848,"","Different")</f>
        <v/>
      </c>
      <c r="J4848" s="5">
        <f>VLOOKUP(C4848,'Warehouse Data'!A:G,7,FALSE)</f>
        <v>21.99</v>
      </c>
      <c r="K4848" s="5">
        <f t="shared" si="75"/>
        <v>87.96</v>
      </c>
      <c r="L4848" s="15">
        <f>PRODUCT(VLOOKUP(C4848,'Warehouse Data'!A:H,8,FALSE),D4848)</f>
        <v>40.027092948322547</v>
      </c>
    </row>
    <row r="4849" spans="1:12" x14ac:dyDescent="0.3">
      <c r="A4849" t="s">
        <v>10022</v>
      </c>
      <c r="B4849" t="s">
        <v>6803</v>
      </c>
      <c r="C4849" t="s">
        <v>5229</v>
      </c>
      <c r="D4849" s="3">
        <v>3</v>
      </c>
      <c r="E4849" s="3" t="s">
        <v>6632</v>
      </c>
      <c r="F4849" s="9">
        <v>45581.196978703643</v>
      </c>
      <c r="G4849" s="9">
        <v>45581.2039</v>
      </c>
      <c r="H4849" s="9">
        <v>45581.388645370309</v>
      </c>
      <c r="I4849" s="5" t="str">
        <f>IF(VLOOKUP(B4849, 'Customer Data'!B:C,2,FALSE)='Order Data per SKU'!E4849,"","Different")</f>
        <v/>
      </c>
      <c r="J4849" s="5">
        <f>VLOOKUP(C4849,'Warehouse Data'!A:G,7,FALSE)</f>
        <v>15.99</v>
      </c>
      <c r="K4849" s="5">
        <f t="shared" si="75"/>
        <v>47.97</v>
      </c>
      <c r="L4849" s="15">
        <f>PRODUCT(VLOOKUP(C4849,'Warehouse Data'!A:H,8,FALSE),D4849)</f>
        <v>1.8194477513889205</v>
      </c>
    </row>
    <row r="4850" spans="1:12" x14ac:dyDescent="0.3">
      <c r="A4850" t="s">
        <v>10022</v>
      </c>
      <c r="B4850" t="s">
        <v>6803</v>
      </c>
      <c r="C4850" t="s">
        <v>5493</v>
      </c>
      <c r="D4850" s="3">
        <v>2</v>
      </c>
      <c r="E4850" s="3" t="s">
        <v>6632</v>
      </c>
      <c r="F4850" s="9">
        <v>45581.196978703643</v>
      </c>
      <c r="G4850" s="9">
        <v>45581.333700000003</v>
      </c>
      <c r="H4850" s="9">
        <v>45581.388645370309</v>
      </c>
      <c r="I4850" s="5" t="str">
        <f>IF(VLOOKUP(B4850, 'Customer Data'!B:C,2,FALSE)='Order Data per SKU'!E4850,"","Different")</f>
        <v/>
      </c>
      <c r="J4850" s="5">
        <f>VLOOKUP(C4850,'Warehouse Data'!A:G,7,FALSE)</f>
        <v>49.99</v>
      </c>
      <c r="K4850" s="5">
        <f t="shared" si="75"/>
        <v>99.98</v>
      </c>
      <c r="L4850" s="15">
        <f>PRODUCT(VLOOKUP(C4850,'Warehouse Data'!A:H,8,FALSE),D4850)</f>
        <v>52.000456566107133</v>
      </c>
    </row>
    <row r="4851" spans="1:12" x14ac:dyDescent="0.3">
      <c r="A4851" t="s">
        <v>10022</v>
      </c>
      <c r="B4851" t="s">
        <v>6803</v>
      </c>
      <c r="C4851" t="s">
        <v>5003</v>
      </c>
      <c r="D4851" s="3">
        <v>4</v>
      </c>
      <c r="E4851" s="3" t="s">
        <v>6632</v>
      </c>
      <c r="F4851" s="9">
        <v>45581.196978703643</v>
      </c>
      <c r="G4851" s="9">
        <v>45581.2592</v>
      </c>
      <c r="H4851" s="9">
        <v>45581.388645370309</v>
      </c>
      <c r="I4851" s="5" t="str">
        <f>IF(VLOOKUP(B4851, 'Customer Data'!B:C,2,FALSE)='Order Data per SKU'!E4851,"","Different")</f>
        <v/>
      </c>
      <c r="J4851" s="5">
        <f>VLOOKUP(C4851,'Warehouse Data'!A:G,7,FALSE)</f>
        <v>12.99</v>
      </c>
      <c r="K4851" s="5">
        <f t="shared" si="75"/>
        <v>51.96</v>
      </c>
      <c r="L4851" s="15">
        <f>PRODUCT(VLOOKUP(C4851,'Warehouse Data'!A:H,8,FALSE),D4851)</f>
        <v>44.022132548590207</v>
      </c>
    </row>
    <row r="4852" spans="1:12" x14ac:dyDescent="0.3">
      <c r="A4852" t="s">
        <v>10023</v>
      </c>
      <c r="B4852" t="s">
        <v>6891</v>
      </c>
      <c r="C4852" t="s">
        <v>4578</v>
      </c>
      <c r="D4852" s="3">
        <v>2</v>
      </c>
      <c r="E4852" s="3" t="s">
        <v>6640</v>
      </c>
      <c r="F4852" s="9">
        <v>45581.353978703642</v>
      </c>
      <c r="G4852" s="9">
        <v>45582.095200000003</v>
      </c>
      <c r="H4852" s="9">
        <v>45582.152589814752</v>
      </c>
      <c r="I4852" s="5" t="str">
        <f>IF(VLOOKUP(B4852, 'Customer Data'!B:C,2,FALSE)='Order Data per SKU'!E4852,"","Different")</f>
        <v/>
      </c>
      <c r="J4852" s="5">
        <f>VLOOKUP(C4852,'Warehouse Data'!A:G,7,FALSE)</f>
        <v>5.99</v>
      </c>
      <c r="K4852" s="5">
        <f t="shared" si="75"/>
        <v>11.98</v>
      </c>
      <c r="L4852" s="15">
        <f>PRODUCT(VLOOKUP(C4852,'Warehouse Data'!A:H,8,FALSE),D4852)</f>
        <v>1.0182947241703377</v>
      </c>
    </row>
    <row r="4853" spans="1:12" x14ac:dyDescent="0.3">
      <c r="A4853" t="s">
        <v>10023</v>
      </c>
      <c r="B4853" t="s">
        <v>6891</v>
      </c>
      <c r="C4853" t="s">
        <v>4859</v>
      </c>
      <c r="D4853" s="3">
        <v>1</v>
      </c>
      <c r="E4853" s="3" t="s">
        <v>6640</v>
      </c>
      <c r="F4853" s="9">
        <v>45581.353978703642</v>
      </c>
      <c r="G4853" s="9">
        <v>45581.649799999999</v>
      </c>
      <c r="H4853" s="9">
        <v>45582.152589814752</v>
      </c>
      <c r="I4853" s="5" t="str">
        <f>IF(VLOOKUP(B4853, 'Customer Data'!B:C,2,FALSE)='Order Data per SKU'!E4853,"","Different")</f>
        <v/>
      </c>
      <c r="J4853" s="5">
        <f>VLOOKUP(C4853,'Warehouse Data'!A:G,7,FALSE)</f>
        <v>12.99</v>
      </c>
      <c r="K4853" s="5">
        <f t="shared" si="75"/>
        <v>12.99</v>
      </c>
      <c r="L4853" s="15">
        <f>PRODUCT(VLOOKUP(C4853,'Warehouse Data'!A:H,8,FALSE),D4853)</f>
        <v>0.5070809992174824</v>
      </c>
    </row>
    <row r="4854" spans="1:12" x14ac:dyDescent="0.3">
      <c r="A4854" t="s">
        <v>10024</v>
      </c>
      <c r="B4854" t="s">
        <v>7008</v>
      </c>
      <c r="C4854" t="s">
        <v>5016</v>
      </c>
      <c r="D4854" s="3">
        <v>4</v>
      </c>
      <c r="E4854" s="3" t="s">
        <v>6623</v>
      </c>
      <c r="F4854" s="9">
        <v>45581.69797870364</v>
      </c>
      <c r="G4854" s="9">
        <v>45581.811999999998</v>
      </c>
      <c r="H4854" s="9">
        <v>45581.85422870364</v>
      </c>
      <c r="I4854" s="5" t="str">
        <f>IF(VLOOKUP(B4854, 'Customer Data'!B:C,2,FALSE)='Order Data per SKU'!E4854,"","Different")</f>
        <v/>
      </c>
      <c r="J4854" s="5">
        <f>VLOOKUP(C4854,'Warehouse Data'!A:G,7,FALSE)</f>
        <v>18.989999999999998</v>
      </c>
      <c r="K4854" s="5">
        <f t="shared" si="75"/>
        <v>75.959999999999994</v>
      </c>
      <c r="L4854" s="15">
        <f>PRODUCT(VLOOKUP(C4854,'Warehouse Data'!A:H,8,FALSE),D4854)</f>
        <v>80.039291502941509</v>
      </c>
    </row>
    <row r="4855" spans="1:12" x14ac:dyDescent="0.3">
      <c r="A4855" t="s">
        <v>10024</v>
      </c>
      <c r="B4855" t="s">
        <v>7008</v>
      </c>
      <c r="C4855" t="s">
        <v>3001</v>
      </c>
      <c r="D4855" s="3">
        <v>2</v>
      </c>
      <c r="E4855" s="3" t="s">
        <v>6623</v>
      </c>
      <c r="F4855" s="9">
        <v>45581.69797870364</v>
      </c>
      <c r="G4855" s="9">
        <v>45581.771500000003</v>
      </c>
      <c r="H4855" s="9">
        <v>45581.85422870364</v>
      </c>
      <c r="I4855" s="5" t="str">
        <f>IF(VLOOKUP(B4855, 'Customer Data'!B:C,2,FALSE)='Order Data per SKU'!E4855,"","Different")</f>
        <v/>
      </c>
      <c r="J4855" s="5">
        <f>VLOOKUP(C4855,'Warehouse Data'!A:G,7,FALSE)</f>
        <v>52.99</v>
      </c>
      <c r="K4855" s="5">
        <f t="shared" si="75"/>
        <v>105.98</v>
      </c>
      <c r="L4855" s="15">
        <f>PRODUCT(VLOOKUP(C4855,'Warehouse Data'!A:H,8,FALSE),D4855)</f>
        <v>2.0044430012932852</v>
      </c>
    </row>
    <row r="4856" spans="1:12" x14ac:dyDescent="0.3">
      <c r="A4856" t="s">
        <v>10025</v>
      </c>
      <c r="B4856" t="s">
        <v>7253</v>
      </c>
      <c r="C4856" t="s">
        <v>4264</v>
      </c>
      <c r="D4856" s="3">
        <v>5</v>
      </c>
      <c r="E4856" s="3" t="s">
        <v>6623</v>
      </c>
      <c r="F4856" s="9">
        <v>45581.731978703639</v>
      </c>
      <c r="G4856" s="9">
        <v>45581.784899999999</v>
      </c>
      <c r="H4856" s="9">
        <v>45581.834062036971</v>
      </c>
      <c r="I4856" s="5" t="str">
        <f>IF(VLOOKUP(B4856, 'Customer Data'!B:C,2,FALSE)='Order Data per SKU'!E4856,"","Different")</f>
        <v/>
      </c>
      <c r="J4856" s="5">
        <f>VLOOKUP(C4856,'Warehouse Data'!A:G,7,FALSE)</f>
        <v>49.99</v>
      </c>
      <c r="K4856" s="5">
        <f t="shared" si="75"/>
        <v>249.95000000000002</v>
      </c>
      <c r="L4856" s="15">
        <f>PRODUCT(VLOOKUP(C4856,'Warehouse Data'!A:H,8,FALSE),D4856)</f>
        <v>7.536471927208237</v>
      </c>
    </row>
    <row r="4857" spans="1:12" x14ac:dyDescent="0.3">
      <c r="A4857" t="s">
        <v>10026</v>
      </c>
      <c r="B4857" t="s">
        <v>7000</v>
      </c>
      <c r="C4857" t="s">
        <v>5256</v>
      </c>
      <c r="D4857" s="3">
        <v>5</v>
      </c>
      <c r="E4857" s="3" t="s">
        <v>6651</v>
      </c>
      <c r="F4857" s="9">
        <v>45582.112978703641</v>
      </c>
      <c r="G4857" s="9">
        <v>45582.389600000002</v>
      </c>
      <c r="H4857" s="9">
        <v>45582.4935342592</v>
      </c>
      <c r="I4857" s="5" t="str">
        <f>IF(VLOOKUP(B4857, 'Customer Data'!B:C,2,FALSE)='Order Data per SKU'!E4857,"","Different")</f>
        <v/>
      </c>
      <c r="J4857" s="5">
        <f>VLOOKUP(C4857,'Warehouse Data'!A:G,7,FALSE)</f>
        <v>30.99</v>
      </c>
      <c r="K4857" s="5">
        <f t="shared" si="75"/>
        <v>154.94999999999999</v>
      </c>
      <c r="L4857" s="15">
        <f>PRODUCT(VLOOKUP(C4857,'Warehouse Data'!A:H,8,FALSE),D4857)</f>
        <v>5.0234965719155387</v>
      </c>
    </row>
    <row r="4858" spans="1:12" x14ac:dyDescent="0.3">
      <c r="A4858" t="s">
        <v>10026</v>
      </c>
      <c r="B4858" t="s">
        <v>7000</v>
      </c>
      <c r="C4858" t="s">
        <v>4927</v>
      </c>
      <c r="D4858" s="3">
        <v>6</v>
      </c>
      <c r="E4858" s="3" t="s">
        <v>6651</v>
      </c>
      <c r="F4858" s="9">
        <v>45582.112978703641</v>
      </c>
      <c r="G4858" s="9">
        <v>45582.4591</v>
      </c>
      <c r="H4858" s="9">
        <v>45582.4935342592</v>
      </c>
      <c r="I4858" s="5" t="str">
        <f>IF(VLOOKUP(B4858, 'Customer Data'!B:C,2,FALSE)='Order Data per SKU'!E4858,"","Different")</f>
        <v/>
      </c>
      <c r="J4858" s="5">
        <f>VLOOKUP(C4858,'Warehouse Data'!A:G,7,FALSE)</f>
        <v>15.99</v>
      </c>
      <c r="K4858" s="5">
        <f t="shared" si="75"/>
        <v>95.94</v>
      </c>
      <c r="L4858" s="15">
        <f>PRODUCT(VLOOKUP(C4858,'Warehouse Data'!A:H,8,FALSE),D4858)</f>
        <v>180.04105471219776</v>
      </c>
    </row>
    <row r="4859" spans="1:12" x14ac:dyDescent="0.3">
      <c r="A4859" t="s">
        <v>10026</v>
      </c>
      <c r="B4859" t="s">
        <v>7000</v>
      </c>
      <c r="C4859" t="s">
        <v>5984</v>
      </c>
      <c r="D4859" s="3">
        <v>6</v>
      </c>
      <c r="E4859" s="3" t="s">
        <v>6651</v>
      </c>
      <c r="F4859" s="9">
        <v>45582.112978703641</v>
      </c>
      <c r="G4859" s="9">
        <v>45582.120799999997</v>
      </c>
      <c r="H4859" s="9">
        <v>45582.4935342592</v>
      </c>
      <c r="I4859" s="5" t="str">
        <f>IF(VLOOKUP(B4859, 'Customer Data'!B:C,2,FALSE)='Order Data per SKU'!E4859,"","Different")</f>
        <v/>
      </c>
      <c r="J4859" s="5">
        <f>VLOOKUP(C4859,'Warehouse Data'!A:G,7,FALSE)</f>
        <v>149.99</v>
      </c>
      <c r="K4859" s="5">
        <f t="shared" si="75"/>
        <v>899.94</v>
      </c>
      <c r="L4859" s="15">
        <f>PRODUCT(VLOOKUP(C4859,'Warehouse Data'!A:H,8,FALSE),D4859)</f>
        <v>12.055592394529974</v>
      </c>
    </row>
    <row r="4860" spans="1:12" x14ac:dyDescent="0.3">
      <c r="A4860" t="s">
        <v>10027</v>
      </c>
      <c r="B4860" t="s">
        <v>6959</v>
      </c>
      <c r="C4860" t="s">
        <v>5627</v>
      </c>
      <c r="D4860" s="3">
        <v>5</v>
      </c>
      <c r="E4860" s="3" t="s">
        <v>6658</v>
      </c>
      <c r="F4860" s="9">
        <v>45582.409978703639</v>
      </c>
      <c r="G4860" s="9">
        <v>45582.4326</v>
      </c>
      <c r="H4860" s="9">
        <v>45582.432895370308</v>
      </c>
      <c r="I4860" s="5" t="str">
        <f>IF(VLOOKUP(B4860, 'Customer Data'!B:C,2,FALSE)='Order Data per SKU'!E4860,"","Different")</f>
        <v>Different</v>
      </c>
      <c r="J4860" s="5">
        <f>VLOOKUP(C4860,'Warehouse Data'!A:G,7,FALSE)</f>
        <v>24.99</v>
      </c>
      <c r="K4860" s="5">
        <f t="shared" si="75"/>
        <v>124.94999999999999</v>
      </c>
      <c r="L4860" s="15">
        <f>PRODUCT(VLOOKUP(C4860,'Warehouse Data'!A:H,8,FALSE),D4860)</f>
        <v>85.030305517915565</v>
      </c>
    </row>
    <row r="4861" spans="1:12" x14ac:dyDescent="0.3">
      <c r="A4861" t="s">
        <v>10028</v>
      </c>
      <c r="B4861" t="s">
        <v>7076</v>
      </c>
      <c r="C4861" t="s">
        <v>3547</v>
      </c>
      <c r="D4861" s="3">
        <v>8</v>
      </c>
      <c r="E4861" s="3" t="s">
        <v>6623</v>
      </c>
      <c r="F4861" s="9">
        <v>45582.696978703636</v>
      </c>
      <c r="G4861" s="9">
        <v>45582.881800000003</v>
      </c>
      <c r="H4861" s="9">
        <v>45583.41156203697</v>
      </c>
      <c r="I4861" s="5" t="str">
        <f>IF(VLOOKUP(B4861, 'Customer Data'!B:C,2,FALSE)='Order Data per SKU'!E4861,"","Different")</f>
        <v/>
      </c>
      <c r="J4861" s="5">
        <f>VLOOKUP(C4861,'Warehouse Data'!A:G,7,FALSE)</f>
        <v>44.99</v>
      </c>
      <c r="K4861" s="5">
        <f t="shared" si="75"/>
        <v>359.92</v>
      </c>
      <c r="L4861" s="15">
        <f>PRODUCT(VLOOKUP(C4861,'Warehouse Data'!A:H,8,FALSE),D4861)</f>
        <v>8.0672934255351443</v>
      </c>
    </row>
    <row r="4862" spans="1:12" x14ac:dyDescent="0.3">
      <c r="A4862" t="s">
        <v>10028</v>
      </c>
      <c r="B4862" t="s">
        <v>7076</v>
      </c>
      <c r="C4862" t="s">
        <v>5211</v>
      </c>
      <c r="D4862" s="3">
        <v>4</v>
      </c>
      <c r="E4862" s="3" t="s">
        <v>6623</v>
      </c>
      <c r="F4862" s="9">
        <v>45582.696978703636</v>
      </c>
      <c r="G4862" s="9">
        <v>45582.976199999997</v>
      </c>
      <c r="H4862" s="9">
        <v>45583.41156203697</v>
      </c>
      <c r="I4862" s="5" t="str">
        <f>IF(VLOOKUP(B4862, 'Customer Data'!B:C,2,FALSE)='Order Data per SKU'!E4862,"","Different")</f>
        <v/>
      </c>
      <c r="J4862" s="5">
        <f>VLOOKUP(C4862,'Warehouse Data'!A:G,7,FALSE)</f>
        <v>21.99</v>
      </c>
      <c r="K4862" s="5">
        <f t="shared" si="75"/>
        <v>87.96</v>
      </c>
      <c r="L4862" s="15">
        <f>PRODUCT(VLOOKUP(C4862,'Warehouse Data'!A:H,8,FALSE),D4862)</f>
        <v>96.025139487407031</v>
      </c>
    </row>
    <row r="4863" spans="1:12" x14ac:dyDescent="0.3">
      <c r="A4863" t="s">
        <v>10029</v>
      </c>
      <c r="B4863" t="s">
        <v>6760</v>
      </c>
      <c r="C4863" t="s">
        <v>4285</v>
      </c>
      <c r="D4863" s="3">
        <v>6</v>
      </c>
      <c r="E4863" s="3" t="s">
        <v>6650</v>
      </c>
      <c r="F4863" s="9">
        <v>45582.830978703634</v>
      </c>
      <c r="G4863" s="9">
        <v>45583.045599999998</v>
      </c>
      <c r="H4863" s="9">
        <v>45583.659450925858</v>
      </c>
      <c r="I4863" s="5" t="str">
        <f>IF(VLOOKUP(B4863, 'Customer Data'!B:C,2,FALSE)='Order Data per SKU'!E4863,"","Different")</f>
        <v/>
      </c>
      <c r="J4863" s="5">
        <f>VLOOKUP(C4863,'Warehouse Data'!A:G,7,FALSE)</f>
        <v>29.99</v>
      </c>
      <c r="K4863" s="5">
        <f t="shared" si="75"/>
        <v>179.94</v>
      </c>
      <c r="L4863" s="15">
        <f>PRODUCT(VLOOKUP(C4863,'Warehouse Data'!A:H,8,FALSE),D4863)</f>
        <v>1.2068646276494523</v>
      </c>
    </row>
    <row r="4864" spans="1:12" x14ac:dyDescent="0.3">
      <c r="A4864" t="s">
        <v>10030</v>
      </c>
      <c r="B4864" t="s">
        <v>7205</v>
      </c>
      <c r="C4864" t="s">
        <v>4853</v>
      </c>
      <c r="D4864" s="3">
        <v>7</v>
      </c>
      <c r="E4864" s="3" t="s">
        <v>6645</v>
      </c>
      <c r="F4864" s="9">
        <v>45583.256978703634</v>
      </c>
      <c r="G4864" s="9">
        <v>45583.622900000002</v>
      </c>
      <c r="H4864" s="9">
        <v>45583.658367592521</v>
      </c>
      <c r="I4864" s="5" t="str">
        <f>IF(VLOOKUP(B4864, 'Customer Data'!B:C,2,FALSE)='Order Data per SKU'!E4864,"","Different")</f>
        <v/>
      </c>
      <c r="J4864" s="5">
        <f>VLOOKUP(C4864,'Warehouse Data'!A:G,7,FALSE)</f>
        <v>9.99</v>
      </c>
      <c r="K4864" s="5">
        <f t="shared" si="75"/>
        <v>69.930000000000007</v>
      </c>
      <c r="L4864" s="15">
        <f>PRODUCT(VLOOKUP(C4864,'Warehouse Data'!A:H,8,FALSE),D4864)</f>
        <v>210.0014809954499</v>
      </c>
    </row>
    <row r="4865" spans="1:12" x14ac:dyDescent="0.3">
      <c r="A4865" t="s">
        <v>10031</v>
      </c>
      <c r="B4865" t="s">
        <v>7099</v>
      </c>
      <c r="C4865" t="s">
        <v>5677</v>
      </c>
      <c r="D4865" s="3">
        <v>7</v>
      </c>
      <c r="E4865" s="3" t="s">
        <v>6635</v>
      </c>
      <c r="F4865" s="9">
        <v>45583.694978703636</v>
      </c>
      <c r="G4865" s="9">
        <v>45583.928</v>
      </c>
      <c r="H4865" s="9">
        <v>45584.022756481412</v>
      </c>
      <c r="I4865" s="5" t="str">
        <f>IF(VLOOKUP(B4865, 'Customer Data'!B:C,2,FALSE)='Order Data per SKU'!E4865,"","Different")</f>
        <v/>
      </c>
      <c r="J4865" s="5">
        <f>VLOOKUP(C4865,'Warehouse Data'!A:G,7,FALSE)</f>
        <v>22.99</v>
      </c>
      <c r="K4865" s="5">
        <f t="shared" si="75"/>
        <v>160.92999999999998</v>
      </c>
      <c r="L4865" s="15">
        <f>PRODUCT(VLOOKUP(C4865,'Warehouse Data'!A:H,8,FALSE),D4865)</f>
        <v>119.04626538180511</v>
      </c>
    </row>
    <row r="4866" spans="1:12" x14ac:dyDescent="0.3">
      <c r="A4866" t="s">
        <v>10031</v>
      </c>
      <c r="B4866" t="s">
        <v>7099</v>
      </c>
      <c r="C4866" t="s">
        <v>3777</v>
      </c>
      <c r="D4866" s="3">
        <v>6</v>
      </c>
      <c r="E4866" s="3" t="s">
        <v>6635</v>
      </c>
      <c r="F4866" s="9">
        <v>45583.694978703636</v>
      </c>
      <c r="G4866" s="9">
        <v>45583.821000000004</v>
      </c>
      <c r="H4866" s="9">
        <v>45584.022756481412</v>
      </c>
      <c r="I4866" s="5" t="str">
        <f>IF(VLOOKUP(B4866, 'Customer Data'!B:C,2,FALSE)='Order Data per SKU'!E4866,"","Different")</f>
        <v/>
      </c>
      <c r="J4866" s="5">
        <f>VLOOKUP(C4866,'Warehouse Data'!A:G,7,FALSE)</f>
        <v>6.99</v>
      </c>
      <c r="K4866" s="5">
        <f t="shared" si="75"/>
        <v>41.94</v>
      </c>
      <c r="L4866" s="15">
        <f>PRODUCT(VLOOKUP(C4866,'Warehouse Data'!A:H,8,FALSE),D4866)</f>
        <v>12.029054234685638</v>
      </c>
    </row>
    <row r="4867" spans="1:12" x14ac:dyDescent="0.3">
      <c r="A4867" t="s">
        <v>10032</v>
      </c>
      <c r="B4867" t="s">
        <v>6786</v>
      </c>
      <c r="C4867" t="s">
        <v>3755</v>
      </c>
      <c r="D4867" s="3">
        <v>6</v>
      </c>
      <c r="E4867" s="3" t="s">
        <v>6623</v>
      </c>
      <c r="F4867" s="9">
        <v>45583.706978703638</v>
      </c>
      <c r="G4867" s="9">
        <v>45584.1109</v>
      </c>
      <c r="H4867" s="9">
        <v>45584.131978703641</v>
      </c>
      <c r="I4867" s="5" t="str">
        <f>IF(VLOOKUP(B4867, 'Customer Data'!B:C,2,FALSE)='Order Data per SKU'!E4867,"","Different")</f>
        <v>Different</v>
      </c>
      <c r="J4867" s="5">
        <f>VLOOKUP(C4867,'Warehouse Data'!A:G,7,FALSE)</f>
        <v>15.99</v>
      </c>
      <c r="K4867" s="5">
        <f t="shared" si="75"/>
        <v>95.94</v>
      </c>
      <c r="L4867" s="15">
        <f>PRODUCT(VLOOKUP(C4867,'Warehouse Data'!A:H,8,FALSE),D4867)</f>
        <v>6.0423299507096404</v>
      </c>
    </row>
    <row r="4868" spans="1:12" x14ac:dyDescent="0.3">
      <c r="A4868" t="s">
        <v>10033</v>
      </c>
      <c r="B4868" t="s">
        <v>6950</v>
      </c>
      <c r="C4868" t="s">
        <v>3367</v>
      </c>
      <c r="D4868" s="3">
        <v>3</v>
      </c>
      <c r="E4868" s="3" t="s">
        <v>6623</v>
      </c>
      <c r="F4868" s="9">
        <v>45583.831978703638</v>
      </c>
      <c r="G4868" s="9">
        <v>45584.304700000001</v>
      </c>
      <c r="H4868" s="9">
        <v>45584.740312036971</v>
      </c>
      <c r="I4868" s="5" t="str">
        <f>IF(VLOOKUP(B4868, 'Customer Data'!B:C,2,FALSE)='Order Data per SKU'!E4868,"","Different")</f>
        <v/>
      </c>
      <c r="J4868" s="5">
        <f>VLOOKUP(C4868,'Warehouse Data'!A:G,7,FALSE)</f>
        <v>22.99</v>
      </c>
      <c r="K4868" s="5">
        <f t="shared" ref="K4868:K4931" si="76">J4868*D4868</f>
        <v>68.97</v>
      </c>
      <c r="L4868" s="15">
        <f>PRODUCT(VLOOKUP(C4868,'Warehouse Data'!A:H,8,FALSE),D4868)</f>
        <v>72.005657227293185</v>
      </c>
    </row>
    <row r="4869" spans="1:12" x14ac:dyDescent="0.3">
      <c r="A4869" t="s">
        <v>10033</v>
      </c>
      <c r="B4869" t="s">
        <v>6950</v>
      </c>
      <c r="C4869" t="s">
        <v>4893</v>
      </c>
      <c r="D4869" s="3">
        <v>4</v>
      </c>
      <c r="E4869" s="3" t="s">
        <v>6623</v>
      </c>
      <c r="F4869" s="9">
        <v>45583.831978703638</v>
      </c>
      <c r="G4869" s="9">
        <v>45584.415999999997</v>
      </c>
      <c r="H4869" s="9">
        <v>45584.740312036971</v>
      </c>
      <c r="I4869" s="5" t="str">
        <f>IF(VLOOKUP(B4869, 'Customer Data'!B:C,2,FALSE)='Order Data per SKU'!E4869,"","Different")</f>
        <v/>
      </c>
      <c r="J4869" s="5">
        <f>VLOOKUP(C4869,'Warehouse Data'!A:G,7,FALSE)</f>
        <v>15.99</v>
      </c>
      <c r="K4869" s="5">
        <f t="shared" si="76"/>
        <v>63.96</v>
      </c>
      <c r="L4869" s="15">
        <f>PRODUCT(VLOOKUP(C4869,'Warehouse Data'!A:H,8,FALSE),D4869)</f>
        <v>120.02092181264426</v>
      </c>
    </row>
    <row r="4870" spans="1:12" x14ac:dyDescent="0.3">
      <c r="A4870" t="s">
        <v>10034</v>
      </c>
      <c r="B4870" t="s">
        <v>7219</v>
      </c>
      <c r="C4870" t="s">
        <v>4104</v>
      </c>
      <c r="D4870" s="3">
        <v>10</v>
      </c>
      <c r="E4870" s="3" t="s">
        <v>6641</v>
      </c>
      <c r="F4870" s="9">
        <v>45584.318978703639</v>
      </c>
      <c r="G4870" s="9">
        <v>45584.403899999998</v>
      </c>
      <c r="H4870" s="9">
        <v>45584.405784259194</v>
      </c>
      <c r="I4870" s="5" t="str">
        <f>IF(VLOOKUP(B4870, 'Customer Data'!B:C,2,FALSE)='Order Data per SKU'!E4870,"","Different")</f>
        <v/>
      </c>
      <c r="J4870" s="5">
        <f>VLOOKUP(C4870,'Warehouse Data'!A:G,7,FALSE)</f>
        <v>24.99</v>
      </c>
      <c r="K4870" s="5">
        <f t="shared" si="76"/>
        <v>249.89999999999998</v>
      </c>
      <c r="L4870" s="15">
        <f>PRODUCT(VLOOKUP(C4870,'Warehouse Data'!A:H,8,FALSE),D4870)</f>
        <v>0.16215221497735191</v>
      </c>
    </row>
    <row r="4871" spans="1:12" x14ac:dyDescent="0.3">
      <c r="A4871" t="s">
        <v>10034</v>
      </c>
      <c r="B4871" t="s">
        <v>7219</v>
      </c>
      <c r="C4871" t="s">
        <v>3684</v>
      </c>
      <c r="D4871" s="3">
        <v>4</v>
      </c>
      <c r="E4871" s="3" t="s">
        <v>6641</v>
      </c>
      <c r="F4871" s="9">
        <v>45584.318978703639</v>
      </c>
      <c r="G4871" s="9">
        <v>45584.361299999997</v>
      </c>
      <c r="H4871" s="9">
        <v>45584.405784259194</v>
      </c>
      <c r="I4871" s="5" t="str">
        <f>IF(VLOOKUP(B4871, 'Customer Data'!B:C,2,FALSE)='Order Data per SKU'!E4871,"","Different")</f>
        <v/>
      </c>
      <c r="J4871" s="5">
        <f>VLOOKUP(C4871,'Warehouse Data'!A:G,7,FALSE)</f>
        <v>17.989999999999998</v>
      </c>
      <c r="K4871" s="5">
        <f t="shared" si="76"/>
        <v>71.959999999999994</v>
      </c>
      <c r="L4871" s="15">
        <f>PRODUCT(VLOOKUP(C4871,'Warehouse Data'!A:H,8,FALSE),D4871)</f>
        <v>22.007011901226889</v>
      </c>
    </row>
    <row r="4872" spans="1:12" x14ac:dyDescent="0.3">
      <c r="A4872" t="s">
        <v>10035</v>
      </c>
      <c r="B4872" t="s">
        <v>7199</v>
      </c>
      <c r="C4872" t="s">
        <v>5274</v>
      </c>
      <c r="D4872" s="3">
        <v>3</v>
      </c>
      <c r="E4872" s="3" t="s">
        <v>6651</v>
      </c>
      <c r="F4872" s="9">
        <v>45584.792978703641</v>
      </c>
      <c r="G4872" s="9">
        <v>45584.880400000002</v>
      </c>
      <c r="H4872" s="9">
        <v>45585.379089814749</v>
      </c>
      <c r="I4872" s="5" t="str">
        <f>IF(VLOOKUP(B4872, 'Customer Data'!B:C,2,FALSE)='Order Data per SKU'!E4872,"","Different")</f>
        <v/>
      </c>
      <c r="J4872" s="5">
        <f>VLOOKUP(C4872,'Warehouse Data'!A:G,7,FALSE)</f>
        <v>39.99</v>
      </c>
      <c r="K4872" s="5">
        <f t="shared" si="76"/>
        <v>119.97</v>
      </c>
      <c r="L4872" s="15">
        <f>PRODUCT(VLOOKUP(C4872,'Warehouse Data'!A:H,8,FALSE),D4872)</f>
        <v>3.0094075263289803</v>
      </c>
    </row>
    <row r="4873" spans="1:12" x14ac:dyDescent="0.3">
      <c r="A4873" t="s">
        <v>10036</v>
      </c>
      <c r="B4873" t="s">
        <v>6729</v>
      </c>
      <c r="C4873" t="s">
        <v>4147</v>
      </c>
      <c r="D4873" s="3">
        <v>3</v>
      </c>
      <c r="E4873" s="3" t="s">
        <v>6631</v>
      </c>
      <c r="F4873" s="9">
        <v>45585.014978703643</v>
      </c>
      <c r="G4873" s="9">
        <v>45585.150600000001</v>
      </c>
      <c r="H4873" s="9">
        <v>45585.22886759253</v>
      </c>
      <c r="I4873" s="5" t="str">
        <f>IF(VLOOKUP(B4873, 'Customer Data'!B:C,2,FALSE)='Order Data per SKU'!E4873,"","Different")</f>
        <v/>
      </c>
      <c r="J4873" s="5">
        <f>VLOOKUP(C4873,'Warehouse Data'!A:G,7,FALSE)</f>
        <v>19.989999999999998</v>
      </c>
      <c r="K4873" s="5">
        <f t="shared" si="76"/>
        <v>59.97</v>
      </c>
      <c r="L4873" s="15">
        <f>PRODUCT(VLOOKUP(C4873,'Warehouse Data'!A:H,8,FALSE),D4873)</f>
        <v>1.8138613622918727</v>
      </c>
    </row>
    <row r="4874" spans="1:12" x14ac:dyDescent="0.3">
      <c r="A4874" t="s">
        <v>10037</v>
      </c>
      <c r="B4874" t="s">
        <v>7206</v>
      </c>
      <c r="C4874" t="s">
        <v>3935</v>
      </c>
      <c r="D4874" s="3">
        <v>8</v>
      </c>
      <c r="E4874" s="3" t="s">
        <v>6656</v>
      </c>
      <c r="F4874" s="9">
        <v>45585.514978703643</v>
      </c>
      <c r="G4874" s="9">
        <v>45585.6855</v>
      </c>
      <c r="H4874" s="9">
        <v>45586.26011759253</v>
      </c>
      <c r="I4874" s="5" t="str">
        <f>IF(VLOOKUP(B4874, 'Customer Data'!B:C,2,FALSE)='Order Data per SKU'!E4874,"","Different")</f>
        <v/>
      </c>
      <c r="J4874" s="5">
        <f>VLOOKUP(C4874,'Warehouse Data'!A:G,7,FALSE)</f>
        <v>49.99</v>
      </c>
      <c r="K4874" s="5">
        <f t="shared" si="76"/>
        <v>399.92</v>
      </c>
      <c r="L4874" s="15">
        <f>PRODUCT(VLOOKUP(C4874,'Warehouse Data'!A:H,8,FALSE),D4874)</f>
        <v>1.6225757678006749</v>
      </c>
    </row>
    <row r="4875" spans="1:12" x14ac:dyDescent="0.3">
      <c r="A4875" t="s">
        <v>10037</v>
      </c>
      <c r="B4875" t="s">
        <v>7206</v>
      </c>
      <c r="C4875" t="s">
        <v>3125</v>
      </c>
      <c r="D4875" s="3">
        <v>4</v>
      </c>
      <c r="E4875" s="3" t="s">
        <v>6656</v>
      </c>
      <c r="F4875" s="9">
        <v>45585.514978703643</v>
      </c>
      <c r="G4875" s="9">
        <v>45586.135199999997</v>
      </c>
      <c r="H4875" s="9">
        <v>45586.26011759253</v>
      </c>
      <c r="I4875" s="5" t="str">
        <f>IF(VLOOKUP(B4875, 'Customer Data'!B:C,2,FALSE)='Order Data per SKU'!E4875,"","Different")</f>
        <v/>
      </c>
      <c r="J4875" s="5">
        <f>VLOOKUP(C4875,'Warehouse Data'!A:G,7,FALSE)</f>
        <v>42.99</v>
      </c>
      <c r="K4875" s="5">
        <f t="shared" si="76"/>
        <v>171.96</v>
      </c>
      <c r="L4875" s="15">
        <f>PRODUCT(VLOOKUP(C4875,'Warehouse Data'!A:H,8,FALSE),D4875)</f>
        <v>2.0179063688813392</v>
      </c>
    </row>
    <row r="4876" spans="1:12" x14ac:dyDescent="0.3">
      <c r="A4876" t="s">
        <v>10038</v>
      </c>
      <c r="B4876" t="s">
        <v>7052</v>
      </c>
      <c r="C4876" t="s">
        <v>4692</v>
      </c>
      <c r="D4876" s="3">
        <v>1</v>
      </c>
      <c r="E4876" s="3" t="s">
        <v>6661</v>
      </c>
      <c r="F4876" s="9">
        <v>45585.726978703642</v>
      </c>
      <c r="G4876" s="9">
        <v>45586.102599999998</v>
      </c>
      <c r="H4876" s="9">
        <v>45586.322117592528</v>
      </c>
      <c r="I4876" s="5" t="str">
        <f>IF(VLOOKUP(B4876, 'Customer Data'!B:C,2,FALSE)='Order Data per SKU'!E4876,"","Different")</f>
        <v/>
      </c>
      <c r="J4876" s="5">
        <f>VLOOKUP(C4876,'Warehouse Data'!A:G,7,FALSE)</f>
        <v>9.99</v>
      </c>
      <c r="K4876" s="5">
        <f t="shared" si="76"/>
        <v>9.99</v>
      </c>
      <c r="L4876" s="15">
        <f>PRODUCT(VLOOKUP(C4876,'Warehouse Data'!A:H,8,FALSE),D4876)</f>
        <v>17.007610963302582</v>
      </c>
    </row>
    <row r="4877" spans="1:12" x14ac:dyDescent="0.3">
      <c r="A4877" t="s">
        <v>10039</v>
      </c>
      <c r="B4877" t="s">
        <v>7023</v>
      </c>
      <c r="C4877" t="s">
        <v>4793</v>
      </c>
      <c r="D4877" s="3">
        <v>5</v>
      </c>
      <c r="E4877" s="3" t="s">
        <v>6650</v>
      </c>
      <c r="F4877" s="9">
        <v>45585.820978703639</v>
      </c>
      <c r="G4877" s="9">
        <v>45586.1976</v>
      </c>
      <c r="H4877" s="9">
        <v>45586.285562036974</v>
      </c>
      <c r="I4877" s="5" t="str">
        <f>IF(VLOOKUP(B4877, 'Customer Data'!B:C,2,FALSE)='Order Data per SKU'!E4877,"","Different")</f>
        <v/>
      </c>
      <c r="J4877" s="5">
        <f>VLOOKUP(C4877,'Warehouse Data'!A:G,7,FALSE)</f>
        <v>15.99</v>
      </c>
      <c r="K4877" s="5">
        <f t="shared" si="76"/>
        <v>79.95</v>
      </c>
      <c r="L4877" s="15">
        <f>PRODUCT(VLOOKUP(C4877,'Warehouse Data'!A:H,8,FALSE),D4877)</f>
        <v>7.5010324334906269</v>
      </c>
    </row>
    <row r="4878" spans="1:12" x14ac:dyDescent="0.3">
      <c r="A4878" t="s">
        <v>10039</v>
      </c>
      <c r="B4878" t="s">
        <v>7023</v>
      </c>
      <c r="C4878" t="s">
        <v>3039</v>
      </c>
      <c r="D4878" s="3">
        <v>6</v>
      </c>
      <c r="E4878" s="3" t="s">
        <v>6650</v>
      </c>
      <c r="F4878" s="9">
        <v>45585.820978703639</v>
      </c>
      <c r="G4878" s="9">
        <v>45585.8364</v>
      </c>
      <c r="H4878" s="9">
        <v>45586.285562036974</v>
      </c>
      <c r="I4878" s="5" t="str">
        <f>IF(VLOOKUP(B4878, 'Customer Data'!B:C,2,FALSE)='Order Data per SKU'!E4878,"","Different")</f>
        <v/>
      </c>
      <c r="J4878" s="5">
        <f>VLOOKUP(C4878,'Warehouse Data'!A:G,7,FALSE)</f>
        <v>5.99</v>
      </c>
      <c r="K4878" s="5">
        <f t="shared" si="76"/>
        <v>35.94</v>
      </c>
      <c r="L4878" s="15">
        <f>PRODUCT(VLOOKUP(C4878,'Warehouse Data'!A:H,8,FALSE),D4878)</f>
        <v>66.03307589130344</v>
      </c>
    </row>
    <row r="4879" spans="1:12" x14ac:dyDescent="0.3">
      <c r="A4879" t="s">
        <v>10039</v>
      </c>
      <c r="B4879" t="s">
        <v>7023</v>
      </c>
      <c r="C4879" t="s">
        <v>5034</v>
      </c>
      <c r="D4879" s="3">
        <v>4</v>
      </c>
      <c r="E4879" s="3" t="s">
        <v>6650</v>
      </c>
      <c r="F4879" s="9">
        <v>45585.820978703639</v>
      </c>
      <c r="G4879" s="9">
        <v>45585.975599999998</v>
      </c>
      <c r="H4879" s="9">
        <v>45586.285562036974</v>
      </c>
      <c r="I4879" s="5" t="str">
        <f>IF(VLOOKUP(B4879, 'Customer Data'!B:C,2,FALSE)='Order Data per SKU'!E4879,"","Different")</f>
        <v/>
      </c>
      <c r="J4879" s="5">
        <f>VLOOKUP(C4879,'Warehouse Data'!A:G,7,FALSE)</f>
        <v>16.989999999999998</v>
      </c>
      <c r="K4879" s="5">
        <f t="shared" si="76"/>
        <v>67.959999999999994</v>
      </c>
      <c r="L4879" s="15">
        <f>PRODUCT(VLOOKUP(C4879,'Warehouse Data'!A:H,8,FALSE),D4879)</f>
        <v>0.83540145779481589</v>
      </c>
    </row>
    <row r="4880" spans="1:12" x14ac:dyDescent="0.3">
      <c r="A4880" t="s">
        <v>10039</v>
      </c>
      <c r="B4880" t="s">
        <v>7023</v>
      </c>
      <c r="C4880" t="s">
        <v>4936</v>
      </c>
      <c r="D4880" s="3">
        <v>6</v>
      </c>
      <c r="E4880" s="3" t="s">
        <v>6650</v>
      </c>
      <c r="F4880" s="9">
        <v>45585.820978703639</v>
      </c>
      <c r="G4880" s="9">
        <v>45586.096299999997</v>
      </c>
      <c r="H4880" s="9">
        <v>45586.285562036974</v>
      </c>
      <c r="I4880" s="5" t="str">
        <f>IF(VLOOKUP(B4880, 'Customer Data'!B:C,2,FALSE)='Order Data per SKU'!E4880,"","Different")</f>
        <v/>
      </c>
      <c r="J4880" s="5">
        <f>VLOOKUP(C4880,'Warehouse Data'!A:G,7,FALSE)</f>
        <v>4.99</v>
      </c>
      <c r="K4880" s="5">
        <f t="shared" si="76"/>
        <v>29.94</v>
      </c>
      <c r="L4880" s="15">
        <f>PRODUCT(VLOOKUP(C4880,'Warehouse Data'!A:H,8,FALSE),D4880)</f>
        <v>36.051056255841416</v>
      </c>
    </row>
    <row r="4881" spans="1:12" x14ac:dyDescent="0.3">
      <c r="A4881" t="s">
        <v>10040</v>
      </c>
      <c r="B4881" t="s">
        <v>7141</v>
      </c>
      <c r="C4881" t="s">
        <v>4868</v>
      </c>
      <c r="D4881" s="3">
        <v>1</v>
      </c>
      <c r="E4881" s="3" t="s">
        <v>6623</v>
      </c>
      <c r="F4881" s="9">
        <v>45586.296978703642</v>
      </c>
      <c r="G4881" s="9">
        <v>45586.301800000001</v>
      </c>
      <c r="H4881" s="9">
        <v>45586.74072870364</v>
      </c>
      <c r="I4881" s="5" t="str">
        <f>IF(VLOOKUP(B4881, 'Customer Data'!B:C,2,FALSE)='Order Data per SKU'!E4881,"","Different")</f>
        <v/>
      </c>
      <c r="J4881" s="5">
        <f>VLOOKUP(C4881,'Warehouse Data'!A:G,7,FALSE)</f>
        <v>13.99</v>
      </c>
      <c r="K4881" s="5">
        <f t="shared" si="76"/>
        <v>13.99</v>
      </c>
      <c r="L4881" s="15">
        <f>PRODUCT(VLOOKUP(C4881,'Warehouse Data'!A:H,8,FALSE),D4881)</f>
        <v>0.50276197679608281</v>
      </c>
    </row>
    <row r="4882" spans="1:12" x14ac:dyDescent="0.3">
      <c r="A4882" t="s">
        <v>10040</v>
      </c>
      <c r="B4882" t="s">
        <v>7141</v>
      </c>
      <c r="C4882" t="s">
        <v>3410</v>
      </c>
      <c r="D4882" s="3">
        <v>10</v>
      </c>
      <c r="E4882" s="3" t="s">
        <v>6623</v>
      </c>
      <c r="F4882" s="9">
        <v>45586.296978703642</v>
      </c>
      <c r="G4882" s="9">
        <v>45586.4908</v>
      </c>
      <c r="H4882" s="9">
        <v>45586.74072870364</v>
      </c>
      <c r="I4882" s="5" t="str">
        <f>IF(VLOOKUP(B4882, 'Customer Data'!B:C,2,FALSE)='Order Data per SKU'!E4882,"","Different")</f>
        <v/>
      </c>
      <c r="J4882" s="5">
        <f>VLOOKUP(C4882,'Warehouse Data'!A:G,7,FALSE)</f>
        <v>49.99</v>
      </c>
      <c r="K4882" s="5">
        <f t="shared" si="76"/>
        <v>499.90000000000003</v>
      </c>
      <c r="L4882" s="15">
        <f>PRODUCT(VLOOKUP(C4882,'Warehouse Data'!A:H,8,FALSE),D4882)</f>
        <v>1.0533211589415581</v>
      </c>
    </row>
    <row r="4883" spans="1:12" x14ac:dyDescent="0.3">
      <c r="A4883" t="s">
        <v>10041</v>
      </c>
      <c r="B4883" t="s">
        <v>7179</v>
      </c>
      <c r="C4883" t="s">
        <v>3616</v>
      </c>
      <c r="D4883" s="3">
        <v>4</v>
      </c>
      <c r="E4883" s="3" t="s">
        <v>6623</v>
      </c>
      <c r="F4883" s="9">
        <v>45586.494978703638</v>
      </c>
      <c r="G4883" s="9">
        <v>45586.616099999999</v>
      </c>
      <c r="H4883" s="9">
        <v>45586.650534259192</v>
      </c>
      <c r="I4883" s="5" t="str">
        <f>IF(VLOOKUP(B4883, 'Customer Data'!B:C,2,FALSE)='Order Data per SKU'!E4883,"","Different")</f>
        <v/>
      </c>
      <c r="J4883" s="5">
        <f>VLOOKUP(C4883,'Warehouse Data'!A:G,7,FALSE)</f>
        <v>7.99</v>
      </c>
      <c r="K4883" s="5">
        <f t="shared" si="76"/>
        <v>31.96</v>
      </c>
      <c r="L4883" s="15">
        <f>PRODUCT(VLOOKUP(C4883,'Warehouse Data'!A:H,8,FALSE),D4883)</f>
        <v>6.0229754857243076</v>
      </c>
    </row>
    <row r="4884" spans="1:12" x14ac:dyDescent="0.3">
      <c r="A4884" t="s">
        <v>10041</v>
      </c>
      <c r="B4884" t="s">
        <v>7179</v>
      </c>
      <c r="C4884" t="s">
        <v>5682</v>
      </c>
      <c r="D4884" s="3">
        <v>5</v>
      </c>
      <c r="E4884" s="3" t="s">
        <v>6623</v>
      </c>
      <c r="F4884" s="9">
        <v>45586.494978703638</v>
      </c>
      <c r="G4884" s="9">
        <v>45586.507899999997</v>
      </c>
      <c r="H4884" s="9">
        <v>45586.650534259192</v>
      </c>
      <c r="I4884" s="5" t="str">
        <f>IF(VLOOKUP(B4884, 'Customer Data'!B:C,2,FALSE)='Order Data per SKU'!E4884,"","Different")</f>
        <v/>
      </c>
      <c r="J4884" s="5">
        <f>VLOOKUP(C4884,'Warehouse Data'!A:G,7,FALSE)</f>
        <v>44.99</v>
      </c>
      <c r="K4884" s="5">
        <f t="shared" si="76"/>
        <v>224.95000000000002</v>
      </c>
      <c r="L4884" s="15">
        <f>PRODUCT(VLOOKUP(C4884,'Warehouse Data'!A:H,8,FALSE),D4884)</f>
        <v>125.02848628374936</v>
      </c>
    </row>
    <row r="4885" spans="1:12" x14ac:dyDescent="0.3">
      <c r="A4885" t="s">
        <v>10042</v>
      </c>
      <c r="B4885" t="s">
        <v>7105</v>
      </c>
      <c r="C4885" t="s">
        <v>3392</v>
      </c>
      <c r="D4885" s="3">
        <v>6</v>
      </c>
      <c r="E4885" s="3" t="s">
        <v>6628</v>
      </c>
      <c r="F4885" s="9">
        <v>45586.979978703639</v>
      </c>
      <c r="G4885" s="9">
        <v>45587.1564</v>
      </c>
      <c r="H4885" s="9">
        <v>45587.319562036973</v>
      </c>
      <c r="I4885" s="5" t="str">
        <f>IF(VLOOKUP(B4885, 'Customer Data'!B:C,2,FALSE)='Order Data per SKU'!E4885,"","Different")</f>
        <v/>
      </c>
      <c r="J4885" s="5">
        <f>VLOOKUP(C4885,'Warehouse Data'!A:G,7,FALSE)</f>
        <v>19.989999999999998</v>
      </c>
      <c r="K4885" s="5">
        <f t="shared" si="76"/>
        <v>119.94</v>
      </c>
      <c r="L4885" s="15">
        <f>PRODUCT(VLOOKUP(C4885,'Warehouse Data'!A:H,8,FALSE),D4885)</f>
        <v>0.65003667434188817</v>
      </c>
    </row>
    <row r="4886" spans="1:12" x14ac:dyDescent="0.3">
      <c r="A4886" t="s">
        <v>10043</v>
      </c>
      <c r="B4886" t="s">
        <v>7050</v>
      </c>
      <c r="C4886" t="s">
        <v>3746</v>
      </c>
      <c r="D4886" s="3">
        <v>9</v>
      </c>
      <c r="E4886" s="3" t="s">
        <v>6631</v>
      </c>
      <c r="F4886" s="9">
        <v>45587.291978703637</v>
      </c>
      <c r="G4886" s="9">
        <v>45587.7955</v>
      </c>
      <c r="H4886" s="9">
        <v>45587.964895370307</v>
      </c>
      <c r="I4886" s="5" t="str">
        <f>IF(VLOOKUP(B4886, 'Customer Data'!B:C,2,FALSE)='Order Data per SKU'!E4886,"","Different")</f>
        <v/>
      </c>
      <c r="J4886" s="5">
        <f>VLOOKUP(C4886,'Warehouse Data'!A:G,7,FALSE)</f>
        <v>26.99</v>
      </c>
      <c r="K4886" s="5">
        <f t="shared" si="76"/>
        <v>242.91</v>
      </c>
      <c r="L4886" s="15">
        <f>PRODUCT(VLOOKUP(C4886,'Warehouse Data'!A:H,8,FALSE),D4886)</f>
        <v>2.7326775973194537</v>
      </c>
    </row>
    <row r="4887" spans="1:12" x14ac:dyDescent="0.3">
      <c r="A4887" t="s">
        <v>10043</v>
      </c>
      <c r="B4887" t="s">
        <v>7050</v>
      </c>
      <c r="C4887" t="s">
        <v>4946</v>
      </c>
      <c r="D4887" s="3">
        <v>8</v>
      </c>
      <c r="E4887" s="3" t="s">
        <v>6631</v>
      </c>
      <c r="F4887" s="9">
        <v>45587.291978703637</v>
      </c>
      <c r="G4887" s="9">
        <v>45587.537900000003</v>
      </c>
      <c r="H4887" s="9">
        <v>45587.964895370307</v>
      </c>
      <c r="I4887" s="5" t="str">
        <f>IF(VLOOKUP(B4887, 'Customer Data'!B:C,2,FALSE)='Order Data per SKU'!E4887,"","Different")</f>
        <v/>
      </c>
      <c r="J4887" s="5">
        <f>VLOOKUP(C4887,'Warehouse Data'!A:G,7,FALSE)</f>
        <v>12.99</v>
      </c>
      <c r="K4887" s="5">
        <f t="shared" si="76"/>
        <v>103.92</v>
      </c>
      <c r="L4887" s="15">
        <f>PRODUCT(VLOOKUP(C4887,'Warehouse Data'!A:H,8,FALSE),D4887)</f>
        <v>24.043045028934333</v>
      </c>
    </row>
    <row r="4888" spans="1:12" x14ac:dyDescent="0.3">
      <c r="A4888" t="s">
        <v>10044</v>
      </c>
      <c r="B4888" t="s">
        <v>6792</v>
      </c>
      <c r="C4888" t="s">
        <v>4955</v>
      </c>
      <c r="D4888" s="3">
        <v>4</v>
      </c>
      <c r="E4888" s="3" t="s">
        <v>6623</v>
      </c>
      <c r="F4888" s="9">
        <v>45587.518978703636</v>
      </c>
      <c r="G4888" s="9">
        <v>45587.859799999998</v>
      </c>
      <c r="H4888" s="9">
        <v>45587.859950925857</v>
      </c>
      <c r="I4888" s="5" t="str">
        <f>IF(VLOOKUP(B4888, 'Customer Data'!B:C,2,FALSE)='Order Data per SKU'!E4888,"","Different")</f>
        <v/>
      </c>
      <c r="J4888" s="5">
        <f>VLOOKUP(C4888,'Warehouse Data'!A:G,7,FALSE)</f>
        <v>5.99</v>
      </c>
      <c r="K4888" s="5">
        <f t="shared" si="76"/>
        <v>23.96</v>
      </c>
      <c r="L4888" s="15">
        <f>PRODUCT(VLOOKUP(C4888,'Warehouse Data'!A:H,8,FALSE),D4888)</f>
        <v>0.41252723690730325</v>
      </c>
    </row>
    <row r="4889" spans="1:12" x14ac:dyDescent="0.3">
      <c r="A4889" t="s">
        <v>10045</v>
      </c>
      <c r="B4889" t="s">
        <v>7175</v>
      </c>
      <c r="C4889" t="s">
        <v>4785</v>
      </c>
      <c r="D4889" s="3">
        <v>2</v>
      </c>
      <c r="E4889" s="3" t="s">
        <v>6627</v>
      </c>
      <c r="F4889" s="9">
        <v>45587.722978703634</v>
      </c>
      <c r="G4889" s="9">
        <v>45587.838600000003</v>
      </c>
      <c r="H4889" s="9">
        <v>45588.22436759252</v>
      </c>
      <c r="I4889" s="5" t="str">
        <f>IF(VLOOKUP(B4889, 'Customer Data'!B:C,2,FALSE)='Order Data per SKU'!E4889,"","Different")</f>
        <v/>
      </c>
      <c r="J4889" s="5">
        <f>VLOOKUP(C4889,'Warehouse Data'!A:G,7,FALSE)</f>
        <v>8.99</v>
      </c>
      <c r="K4889" s="5">
        <f t="shared" si="76"/>
        <v>17.98</v>
      </c>
      <c r="L4889" s="15">
        <f>PRODUCT(VLOOKUP(C4889,'Warehouse Data'!A:H,8,FALSE),D4889)</f>
        <v>1.0056535932102098</v>
      </c>
    </row>
    <row r="4890" spans="1:12" x14ac:dyDescent="0.3">
      <c r="A4890" t="s">
        <v>10045</v>
      </c>
      <c r="B4890" t="s">
        <v>7175</v>
      </c>
      <c r="C4890" t="s">
        <v>3004</v>
      </c>
      <c r="D4890" s="3">
        <v>3</v>
      </c>
      <c r="E4890" s="3" t="s">
        <v>6627</v>
      </c>
      <c r="F4890" s="9">
        <v>45587.722978703634</v>
      </c>
      <c r="G4890" s="9">
        <v>45588.164599999996</v>
      </c>
      <c r="H4890" s="9">
        <v>45588.22436759252</v>
      </c>
      <c r="I4890" s="5" t="str">
        <f>IF(VLOOKUP(B4890, 'Customer Data'!B:C,2,FALSE)='Order Data per SKU'!E4890,"","Different")</f>
        <v/>
      </c>
      <c r="J4890" s="5">
        <f>VLOOKUP(C4890,'Warehouse Data'!A:G,7,FALSE)</f>
        <v>21.49</v>
      </c>
      <c r="K4890" s="5">
        <f t="shared" si="76"/>
        <v>64.47</v>
      </c>
      <c r="L4890" s="15">
        <f>PRODUCT(VLOOKUP(C4890,'Warehouse Data'!A:H,8,FALSE),D4890)</f>
        <v>15.019120624595281</v>
      </c>
    </row>
    <row r="4891" spans="1:12" x14ac:dyDescent="0.3">
      <c r="A4891" t="s">
        <v>10045</v>
      </c>
      <c r="B4891" t="s">
        <v>7175</v>
      </c>
      <c r="C4891" t="s">
        <v>5083</v>
      </c>
      <c r="D4891" s="3">
        <v>5</v>
      </c>
      <c r="E4891" s="3" t="s">
        <v>6627</v>
      </c>
      <c r="F4891" s="9">
        <v>45587.722978703634</v>
      </c>
      <c r="G4891" s="9">
        <v>45587.8603</v>
      </c>
      <c r="H4891" s="9">
        <v>45588.22436759252</v>
      </c>
      <c r="I4891" s="5" t="str">
        <f>IF(VLOOKUP(B4891, 'Customer Data'!B:C,2,FALSE)='Order Data per SKU'!E4891,"","Different")</f>
        <v/>
      </c>
      <c r="J4891" s="5">
        <f>VLOOKUP(C4891,'Warehouse Data'!A:G,7,FALSE)</f>
        <v>15.99</v>
      </c>
      <c r="K4891" s="5">
        <f t="shared" si="76"/>
        <v>79.95</v>
      </c>
      <c r="L4891" s="15">
        <f>PRODUCT(VLOOKUP(C4891,'Warehouse Data'!A:H,8,FALSE),D4891)</f>
        <v>5.0411093296100713</v>
      </c>
    </row>
    <row r="4892" spans="1:12" x14ac:dyDescent="0.3">
      <c r="A4892" t="s">
        <v>10046</v>
      </c>
      <c r="B4892" t="s">
        <v>7061</v>
      </c>
      <c r="C4892" t="s">
        <v>5372</v>
      </c>
      <c r="D4892" s="3">
        <v>8</v>
      </c>
      <c r="E4892" s="3" t="s">
        <v>6628</v>
      </c>
      <c r="F4892" s="9">
        <v>45587.952978703637</v>
      </c>
      <c r="G4892" s="9">
        <v>45588.397199999999</v>
      </c>
      <c r="H4892" s="9">
        <v>45588.758534259192</v>
      </c>
      <c r="I4892" s="5" t="str">
        <f>IF(VLOOKUP(B4892, 'Customer Data'!B:C,2,FALSE)='Order Data per SKU'!E4892,"","Different")</f>
        <v/>
      </c>
      <c r="J4892" s="5">
        <f>VLOOKUP(C4892,'Warehouse Data'!A:G,7,FALSE)</f>
        <v>39.99</v>
      </c>
      <c r="K4892" s="5">
        <f t="shared" si="76"/>
        <v>319.92</v>
      </c>
      <c r="L4892" s="15">
        <f>PRODUCT(VLOOKUP(C4892,'Warehouse Data'!A:H,8,FALSE),D4892)</f>
        <v>40.027961503188585</v>
      </c>
    </row>
    <row r="4893" spans="1:12" x14ac:dyDescent="0.3">
      <c r="A4893" t="s">
        <v>10046</v>
      </c>
      <c r="B4893" t="s">
        <v>7061</v>
      </c>
      <c r="C4893" t="s">
        <v>4487</v>
      </c>
      <c r="D4893" s="3">
        <v>5</v>
      </c>
      <c r="E4893" s="3" t="s">
        <v>6628</v>
      </c>
      <c r="F4893" s="9">
        <v>45587.952978703637</v>
      </c>
      <c r="G4893" s="9">
        <v>45588.555399999997</v>
      </c>
      <c r="H4893" s="9">
        <v>45588.758534259192</v>
      </c>
      <c r="I4893" s="5" t="str">
        <f>IF(VLOOKUP(B4893, 'Customer Data'!B:C,2,FALSE)='Order Data per SKU'!E4893,"","Different")</f>
        <v/>
      </c>
      <c r="J4893" s="5">
        <f>VLOOKUP(C4893,'Warehouse Data'!A:G,7,FALSE)</f>
        <v>9.99</v>
      </c>
      <c r="K4893" s="5">
        <f t="shared" si="76"/>
        <v>49.95</v>
      </c>
      <c r="L4893" s="15">
        <f>PRODUCT(VLOOKUP(C4893,'Warehouse Data'!A:H,8,FALSE),D4893)</f>
        <v>140.01038043085839</v>
      </c>
    </row>
    <row r="4894" spans="1:12" x14ac:dyDescent="0.3">
      <c r="A4894" t="s">
        <v>10047</v>
      </c>
      <c r="B4894" t="s">
        <v>7212</v>
      </c>
      <c r="C4894" t="s">
        <v>3571</v>
      </c>
      <c r="D4894" s="3">
        <v>4</v>
      </c>
      <c r="E4894" s="3" t="s">
        <v>6653</v>
      </c>
      <c r="F4894" s="9">
        <v>45588.249978703636</v>
      </c>
      <c r="G4894" s="9">
        <v>45588.281199999998</v>
      </c>
      <c r="H4894" s="9">
        <v>45588.317339814748</v>
      </c>
      <c r="I4894" s="5" t="str">
        <f>IF(VLOOKUP(B4894, 'Customer Data'!B:C,2,FALSE)='Order Data per SKU'!E4894,"","Different")</f>
        <v/>
      </c>
      <c r="J4894" s="5">
        <f>VLOOKUP(C4894,'Warehouse Data'!A:G,7,FALSE)</f>
        <v>22.99</v>
      </c>
      <c r="K4894" s="5">
        <f t="shared" si="76"/>
        <v>91.96</v>
      </c>
      <c r="L4894" s="15">
        <f>PRODUCT(VLOOKUP(C4894,'Warehouse Data'!A:H,8,FALSE),D4894)</f>
        <v>0.82878663795351548</v>
      </c>
    </row>
    <row r="4895" spans="1:12" x14ac:dyDescent="0.3">
      <c r="A4895" t="s">
        <v>10047</v>
      </c>
      <c r="B4895" t="s">
        <v>7212</v>
      </c>
      <c r="C4895" t="s">
        <v>3881</v>
      </c>
      <c r="D4895" s="3">
        <v>5</v>
      </c>
      <c r="E4895" s="3" t="s">
        <v>6653</v>
      </c>
      <c r="F4895" s="9">
        <v>45588.249978703636</v>
      </c>
      <c r="G4895" s="9">
        <v>45588.296900000001</v>
      </c>
      <c r="H4895" s="9">
        <v>45588.317339814748</v>
      </c>
      <c r="I4895" s="5" t="str">
        <f>IF(VLOOKUP(B4895, 'Customer Data'!B:C,2,FALSE)='Order Data per SKU'!E4895,"","Different")</f>
        <v/>
      </c>
      <c r="J4895" s="5">
        <f>VLOOKUP(C4895,'Warehouse Data'!A:G,7,FALSE)</f>
        <v>29.99</v>
      </c>
      <c r="K4895" s="5">
        <f t="shared" si="76"/>
        <v>149.94999999999999</v>
      </c>
      <c r="L4895" s="15">
        <f>PRODUCT(VLOOKUP(C4895,'Warehouse Data'!A:H,8,FALSE),D4895)</f>
        <v>170.02802089282537</v>
      </c>
    </row>
    <row r="4896" spans="1:12" x14ac:dyDescent="0.3">
      <c r="A4896" t="s">
        <v>10047</v>
      </c>
      <c r="B4896" t="s">
        <v>7212</v>
      </c>
      <c r="C4896" t="s">
        <v>3811</v>
      </c>
      <c r="D4896" s="3">
        <v>7</v>
      </c>
      <c r="E4896" s="3" t="s">
        <v>6653</v>
      </c>
      <c r="F4896" s="9">
        <v>45588.249978703636</v>
      </c>
      <c r="G4896" s="9">
        <v>45588.299800000001</v>
      </c>
      <c r="H4896" s="9">
        <v>45588.317339814748</v>
      </c>
      <c r="I4896" s="5" t="str">
        <f>IF(VLOOKUP(B4896, 'Customer Data'!B:C,2,FALSE)='Order Data per SKU'!E4896,"","Different")</f>
        <v/>
      </c>
      <c r="J4896" s="5">
        <f>VLOOKUP(C4896,'Warehouse Data'!A:G,7,FALSE)</f>
        <v>21.99</v>
      </c>
      <c r="K4896" s="5">
        <f t="shared" si="76"/>
        <v>153.92999999999998</v>
      </c>
      <c r="L4896" s="15">
        <f>PRODUCT(VLOOKUP(C4896,'Warehouse Data'!A:H,8,FALSE),D4896)</f>
        <v>35.029826077955356</v>
      </c>
    </row>
    <row r="4897" spans="1:12" x14ac:dyDescent="0.3">
      <c r="A4897" t="s">
        <v>10048</v>
      </c>
      <c r="B4897" t="s">
        <v>6894</v>
      </c>
      <c r="C4897" t="s">
        <v>5167</v>
      </c>
      <c r="D4897" s="3">
        <v>4</v>
      </c>
      <c r="E4897" s="3" t="s">
        <v>6623</v>
      </c>
      <c r="F4897" s="9">
        <v>45588.401978703638</v>
      </c>
      <c r="G4897" s="9">
        <v>45588.790300000001</v>
      </c>
      <c r="H4897" s="9">
        <v>45589.260312036968</v>
      </c>
      <c r="I4897" s="5" t="str">
        <f>IF(VLOOKUP(B4897, 'Customer Data'!B:C,2,FALSE)='Order Data per SKU'!E4897,"","Different")</f>
        <v/>
      </c>
      <c r="J4897" s="5">
        <f>VLOOKUP(C4897,'Warehouse Data'!A:G,7,FALSE)</f>
        <v>34.99</v>
      </c>
      <c r="K4897" s="5">
        <f t="shared" si="76"/>
        <v>139.96</v>
      </c>
      <c r="L4897" s="15">
        <f>PRODUCT(VLOOKUP(C4897,'Warehouse Data'!A:H,8,FALSE),D4897)</f>
        <v>24.001430625471535</v>
      </c>
    </row>
    <row r="4898" spans="1:12" x14ac:dyDescent="0.3">
      <c r="A4898" t="s">
        <v>10049</v>
      </c>
      <c r="B4898" t="s">
        <v>7037</v>
      </c>
      <c r="C4898" t="s">
        <v>3090</v>
      </c>
      <c r="D4898" s="3">
        <v>5</v>
      </c>
      <c r="E4898" s="3" t="s">
        <v>6623</v>
      </c>
      <c r="F4898" s="9">
        <v>45588.494978703638</v>
      </c>
      <c r="G4898" s="9">
        <v>45588.5101</v>
      </c>
      <c r="H4898" s="9">
        <v>45588.697756481415</v>
      </c>
      <c r="I4898" s="5" t="str">
        <f>IF(VLOOKUP(B4898, 'Customer Data'!B:C,2,FALSE)='Order Data per SKU'!E4898,"","Different")</f>
        <v/>
      </c>
      <c r="J4898" s="5">
        <f>VLOOKUP(C4898,'Warehouse Data'!A:G,7,FALSE)</f>
        <v>23.99</v>
      </c>
      <c r="K4898" s="5">
        <f t="shared" si="76"/>
        <v>119.94999999999999</v>
      </c>
      <c r="L4898" s="15">
        <f>PRODUCT(VLOOKUP(C4898,'Warehouse Data'!A:H,8,FALSE),D4898)</f>
        <v>0.53292821256260792</v>
      </c>
    </row>
    <row r="4899" spans="1:12" x14ac:dyDescent="0.3">
      <c r="A4899" t="s">
        <v>10049</v>
      </c>
      <c r="B4899" t="s">
        <v>7037</v>
      </c>
      <c r="C4899" t="s">
        <v>4758</v>
      </c>
      <c r="D4899" s="3">
        <v>3</v>
      </c>
      <c r="E4899" s="3" t="s">
        <v>6623</v>
      </c>
      <c r="F4899" s="9">
        <v>45588.494978703638</v>
      </c>
      <c r="G4899" s="9">
        <v>45588.546499999997</v>
      </c>
      <c r="H4899" s="9">
        <v>45588.697756481415</v>
      </c>
      <c r="I4899" s="5" t="str">
        <f>IF(VLOOKUP(B4899, 'Customer Data'!B:C,2,FALSE)='Order Data per SKU'!E4899,"","Different")</f>
        <v/>
      </c>
      <c r="J4899" s="5">
        <f>VLOOKUP(C4899,'Warehouse Data'!A:G,7,FALSE)</f>
        <v>8.99</v>
      </c>
      <c r="K4899" s="5">
        <f t="shared" si="76"/>
        <v>26.97</v>
      </c>
      <c r="L4899" s="15">
        <f>PRODUCT(VLOOKUP(C4899,'Warehouse Data'!A:H,8,FALSE),D4899)</f>
        <v>3.0008597931565792</v>
      </c>
    </row>
    <row r="4900" spans="1:12" x14ac:dyDescent="0.3">
      <c r="A4900" t="s">
        <v>10050</v>
      </c>
      <c r="B4900" t="s">
        <v>6893</v>
      </c>
      <c r="C4900" t="s">
        <v>4298</v>
      </c>
      <c r="D4900" s="3">
        <v>5</v>
      </c>
      <c r="E4900" s="3" t="s">
        <v>6619</v>
      </c>
      <c r="F4900" s="9">
        <v>45588.84397870364</v>
      </c>
      <c r="G4900" s="9">
        <v>45588.857400000001</v>
      </c>
      <c r="H4900" s="9">
        <v>45588.996756481421</v>
      </c>
      <c r="I4900" s="5" t="str">
        <f>IF(VLOOKUP(B4900, 'Customer Data'!B:C,2,FALSE)='Order Data per SKU'!E4900,"","Different")</f>
        <v/>
      </c>
      <c r="J4900" s="5">
        <f>VLOOKUP(C4900,'Warehouse Data'!A:G,7,FALSE)</f>
        <v>38.99</v>
      </c>
      <c r="K4900" s="5">
        <f t="shared" si="76"/>
        <v>194.95000000000002</v>
      </c>
      <c r="L4900" s="15">
        <f>PRODUCT(VLOOKUP(C4900,'Warehouse Data'!A:H,8,FALSE),D4900)</f>
        <v>75.011952871395039</v>
      </c>
    </row>
    <row r="4901" spans="1:12" x14ac:dyDescent="0.3">
      <c r="A4901" t="s">
        <v>10050</v>
      </c>
      <c r="B4901" t="s">
        <v>6893</v>
      </c>
      <c r="C4901" t="s">
        <v>3260</v>
      </c>
      <c r="D4901" s="3">
        <v>5</v>
      </c>
      <c r="E4901" s="3" t="s">
        <v>6619</v>
      </c>
      <c r="F4901" s="9">
        <v>45588.84397870364</v>
      </c>
      <c r="G4901" s="9">
        <v>45588.917500000003</v>
      </c>
      <c r="H4901" s="9">
        <v>45588.996756481421</v>
      </c>
      <c r="I4901" s="5" t="str">
        <f>IF(VLOOKUP(B4901, 'Customer Data'!B:C,2,FALSE)='Order Data per SKU'!E4901,"","Different")</f>
        <v/>
      </c>
      <c r="J4901" s="5">
        <f>VLOOKUP(C4901,'Warehouse Data'!A:G,7,FALSE)</f>
        <v>22.99</v>
      </c>
      <c r="K4901" s="5">
        <f t="shared" si="76"/>
        <v>114.94999999999999</v>
      </c>
      <c r="L4901" s="15">
        <f>PRODUCT(VLOOKUP(C4901,'Warehouse Data'!A:H,8,FALSE),D4901)</f>
        <v>10.042878038396379</v>
      </c>
    </row>
    <row r="4902" spans="1:12" x14ac:dyDescent="0.3">
      <c r="A4902" t="s">
        <v>10051</v>
      </c>
      <c r="B4902" t="s">
        <v>7148</v>
      </c>
      <c r="C4902" t="s">
        <v>4396</v>
      </c>
      <c r="D4902" s="3">
        <v>6</v>
      </c>
      <c r="E4902" s="3" t="s">
        <v>6648</v>
      </c>
      <c r="F4902" s="9">
        <v>45589.045978703638</v>
      </c>
      <c r="G4902" s="9">
        <v>45589.173199999997</v>
      </c>
      <c r="H4902" s="9">
        <v>45589.740423148083</v>
      </c>
      <c r="I4902" s="5" t="str">
        <f>IF(VLOOKUP(B4902, 'Customer Data'!B:C,2,FALSE)='Order Data per SKU'!E4902,"","Different")</f>
        <v/>
      </c>
      <c r="J4902" s="5">
        <f>VLOOKUP(C4902,'Warehouse Data'!A:G,7,FALSE)</f>
        <v>14.99</v>
      </c>
      <c r="K4902" s="5">
        <f t="shared" si="76"/>
        <v>89.94</v>
      </c>
      <c r="L4902" s="15">
        <f>PRODUCT(VLOOKUP(C4902,'Warehouse Data'!A:H,8,FALSE),D4902)</f>
        <v>144.00431970721644</v>
      </c>
    </row>
    <row r="4903" spans="1:12" x14ac:dyDescent="0.3">
      <c r="A4903" t="s">
        <v>10052</v>
      </c>
      <c r="B4903" t="s">
        <v>6776</v>
      </c>
      <c r="C4903" t="s">
        <v>3841</v>
      </c>
      <c r="D4903" s="3">
        <v>5</v>
      </c>
      <c r="E4903" s="3" t="s">
        <v>6623</v>
      </c>
      <c r="F4903" s="9">
        <v>45589.11097870364</v>
      </c>
      <c r="G4903" s="9">
        <v>45589.127099999998</v>
      </c>
      <c r="H4903" s="9">
        <v>45589.156117592531</v>
      </c>
      <c r="I4903" s="5" t="str">
        <f>IF(VLOOKUP(B4903, 'Customer Data'!B:C,2,FALSE)='Order Data per SKU'!E4903,"","Different")</f>
        <v/>
      </c>
      <c r="J4903" s="5">
        <f>VLOOKUP(C4903,'Warehouse Data'!A:G,7,FALSE)</f>
        <v>14.99</v>
      </c>
      <c r="K4903" s="5">
        <f t="shared" si="76"/>
        <v>74.95</v>
      </c>
      <c r="L4903" s="15">
        <f>PRODUCT(VLOOKUP(C4903,'Warehouse Data'!A:H,8,FALSE),D4903)</f>
        <v>5.0487421547082976</v>
      </c>
    </row>
    <row r="4904" spans="1:12" x14ac:dyDescent="0.3">
      <c r="A4904" t="s">
        <v>10052</v>
      </c>
      <c r="B4904" t="s">
        <v>6776</v>
      </c>
      <c r="C4904" t="s">
        <v>4342</v>
      </c>
      <c r="D4904" s="3">
        <v>3</v>
      </c>
      <c r="E4904" s="3" t="s">
        <v>6623</v>
      </c>
      <c r="F4904" s="9">
        <v>45589.11097870364</v>
      </c>
      <c r="G4904" s="9">
        <v>45589.153400000003</v>
      </c>
      <c r="H4904" s="9">
        <v>45589.156117592531</v>
      </c>
      <c r="I4904" s="5" t="str">
        <f>IF(VLOOKUP(B4904, 'Customer Data'!B:C,2,FALSE)='Order Data per SKU'!E4904,"","Different")</f>
        <v/>
      </c>
      <c r="J4904" s="5">
        <f>VLOOKUP(C4904,'Warehouse Data'!A:G,7,FALSE)</f>
        <v>17.989999999999998</v>
      </c>
      <c r="K4904" s="5">
        <f t="shared" si="76"/>
        <v>53.97</v>
      </c>
      <c r="L4904" s="15">
        <f>PRODUCT(VLOOKUP(C4904,'Warehouse Data'!A:H,8,FALSE),D4904)</f>
        <v>9.0108571852317212</v>
      </c>
    </row>
    <row r="4905" spans="1:12" x14ac:dyDescent="0.3">
      <c r="A4905" t="s">
        <v>10053</v>
      </c>
      <c r="B4905" t="s">
        <v>6841</v>
      </c>
      <c r="C4905" t="s">
        <v>3224</v>
      </c>
      <c r="D4905" s="3">
        <v>5</v>
      </c>
      <c r="E4905" s="3" t="s">
        <v>6643</v>
      </c>
      <c r="F4905" s="9">
        <v>45589.138978703639</v>
      </c>
      <c r="G4905" s="9">
        <v>45589.140899999999</v>
      </c>
      <c r="H4905" s="9">
        <v>45589.179950925864</v>
      </c>
      <c r="I4905" s="5" t="str">
        <f>IF(VLOOKUP(B4905, 'Customer Data'!B:C,2,FALSE)='Order Data per SKU'!E4905,"","Different")</f>
        <v/>
      </c>
      <c r="J4905" s="5">
        <f>VLOOKUP(C4905,'Warehouse Data'!A:G,7,FALSE)</f>
        <v>79.989999999999995</v>
      </c>
      <c r="K4905" s="5">
        <f t="shared" si="76"/>
        <v>399.95</v>
      </c>
      <c r="L4905" s="15">
        <f>PRODUCT(VLOOKUP(C4905,'Warehouse Data'!A:H,8,FALSE),D4905)</f>
        <v>1.0273937319914359</v>
      </c>
    </row>
    <row r="4906" spans="1:12" x14ac:dyDescent="0.3">
      <c r="A4906" t="s">
        <v>10054</v>
      </c>
      <c r="B4906" t="s">
        <v>6857</v>
      </c>
      <c r="C4906" t="s">
        <v>3525</v>
      </c>
      <c r="D4906" s="3">
        <v>5</v>
      </c>
      <c r="E4906" s="3" t="s">
        <v>6623</v>
      </c>
      <c r="F4906" s="9">
        <v>45589.501978703636</v>
      </c>
      <c r="G4906" s="9">
        <v>45589.522700000001</v>
      </c>
      <c r="H4906" s="9">
        <v>45589.547812036966</v>
      </c>
      <c r="I4906" s="5" t="str">
        <f>IF(VLOOKUP(B4906, 'Customer Data'!B:C,2,FALSE)='Order Data per SKU'!E4906,"","Different")</f>
        <v/>
      </c>
      <c r="J4906" s="5">
        <f>VLOOKUP(C4906,'Warehouse Data'!A:G,7,FALSE)</f>
        <v>57.99</v>
      </c>
      <c r="K4906" s="5">
        <f t="shared" si="76"/>
        <v>289.95</v>
      </c>
      <c r="L4906" s="15">
        <f>PRODUCT(VLOOKUP(C4906,'Warehouse Data'!A:H,8,FALSE),D4906)</f>
        <v>3.5226609655413776</v>
      </c>
    </row>
    <row r="4907" spans="1:12" x14ac:dyDescent="0.3">
      <c r="A4907" t="s">
        <v>10054</v>
      </c>
      <c r="B4907" t="s">
        <v>6857</v>
      </c>
      <c r="C4907" t="s">
        <v>4870</v>
      </c>
      <c r="D4907" s="3">
        <v>9</v>
      </c>
      <c r="E4907" s="3" t="s">
        <v>6623</v>
      </c>
      <c r="F4907" s="9">
        <v>45589.501978703636</v>
      </c>
      <c r="G4907" s="9">
        <v>45589.531199999998</v>
      </c>
      <c r="H4907" s="9">
        <v>45589.547812036966</v>
      </c>
      <c r="I4907" s="5" t="str">
        <f>IF(VLOOKUP(B4907, 'Customer Data'!B:C,2,FALSE)='Order Data per SKU'!E4907,"","Different")</f>
        <v/>
      </c>
      <c r="J4907" s="5">
        <f>VLOOKUP(C4907,'Warehouse Data'!A:G,7,FALSE)</f>
        <v>11.99</v>
      </c>
      <c r="K4907" s="5">
        <f t="shared" si="76"/>
        <v>107.91</v>
      </c>
      <c r="L4907" s="15">
        <f>PRODUCT(VLOOKUP(C4907,'Warehouse Data'!A:H,8,FALSE),D4907)</f>
        <v>0.90305252989899065</v>
      </c>
    </row>
    <row r="4908" spans="1:12" x14ac:dyDescent="0.3">
      <c r="A4908" t="s">
        <v>10055</v>
      </c>
      <c r="B4908" t="s">
        <v>7179</v>
      </c>
      <c r="C4908" t="s">
        <v>4346</v>
      </c>
      <c r="D4908" s="3">
        <v>6</v>
      </c>
      <c r="E4908" s="3" t="s">
        <v>6623</v>
      </c>
      <c r="F4908" s="9">
        <v>45589.734978703636</v>
      </c>
      <c r="G4908" s="9">
        <v>45590.261200000001</v>
      </c>
      <c r="H4908" s="9">
        <v>45590.463450925861</v>
      </c>
      <c r="I4908" s="5" t="str">
        <f>IF(VLOOKUP(B4908, 'Customer Data'!B:C,2,FALSE)='Order Data per SKU'!E4908,"","Different")</f>
        <v/>
      </c>
      <c r="J4908" s="5">
        <f>VLOOKUP(C4908,'Warehouse Data'!A:G,7,FALSE)</f>
        <v>8.99</v>
      </c>
      <c r="K4908" s="5">
        <f t="shared" si="76"/>
        <v>53.94</v>
      </c>
      <c r="L4908" s="15">
        <f>PRODUCT(VLOOKUP(C4908,'Warehouse Data'!A:H,8,FALSE),D4908)</f>
        <v>3.007161864138534</v>
      </c>
    </row>
    <row r="4909" spans="1:12" x14ac:dyDescent="0.3">
      <c r="A4909" t="s">
        <v>10055</v>
      </c>
      <c r="B4909" t="s">
        <v>7179</v>
      </c>
      <c r="C4909" t="s">
        <v>4542</v>
      </c>
      <c r="D4909" s="3">
        <v>5</v>
      </c>
      <c r="E4909" s="3" t="s">
        <v>6623</v>
      </c>
      <c r="F4909" s="9">
        <v>45589.734978703636</v>
      </c>
      <c r="G4909" s="9">
        <v>45590.347699999998</v>
      </c>
      <c r="H4909" s="9">
        <v>45590.463450925861</v>
      </c>
      <c r="I4909" s="5" t="str">
        <f>IF(VLOOKUP(B4909, 'Customer Data'!B:C,2,FALSE)='Order Data per SKU'!E4909,"","Different")</f>
        <v/>
      </c>
      <c r="J4909" s="5">
        <f>VLOOKUP(C4909,'Warehouse Data'!A:G,7,FALSE)</f>
        <v>29.99</v>
      </c>
      <c r="K4909" s="5">
        <f t="shared" si="76"/>
        <v>149.94999999999999</v>
      </c>
      <c r="L4909" s="15">
        <f>PRODUCT(VLOOKUP(C4909,'Warehouse Data'!A:H,8,FALSE),D4909)</f>
        <v>60.020430709456143</v>
      </c>
    </row>
    <row r="4910" spans="1:12" x14ac:dyDescent="0.3">
      <c r="A4910" t="s">
        <v>10055</v>
      </c>
      <c r="B4910" t="s">
        <v>7179</v>
      </c>
      <c r="C4910" t="s">
        <v>3137</v>
      </c>
      <c r="D4910" s="3">
        <v>6</v>
      </c>
      <c r="E4910" s="3" t="s">
        <v>6623</v>
      </c>
      <c r="F4910" s="9">
        <v>45589.734978703636</v>
      </c>
      <c r="G4910" s="9">
        <v>45590.2618</v>
      </c>
      <c r="H4910" s="9">
        <v>45590.463450925861</v>
      </c>
      <c r="I4910" s="5" t="str">
        <f>IF(VLOOKUP(B4910, 'Customer Data'!B:C,2,FALSE)='Order Data per SKU'!E4910,"","Different")</f>
        <v/>
      </c>
      <c r="J4910" s="5">
        <f>VLOOKUP(C4910,'Warehouse Data'!A:G,7,FALSE)</f>
        <v>69.989999999999995</v>
      </c>
      <c r="K4910" s="5">
        <f t="shared" si="76"/>
        <v>419.93999999999994</v>
      </c>
      <c r="L4910" s="15">
        <f>PRODUCT(VLOOKUP(C4910,'Warehouse Data'!A:H,8,FALSE),D4910)</f>
        <v>15.028338243156881</v>
      </c>
    </row>
    <row r="4911" spans="1:12" x14ac:dyDescent="0.3">
      <c r="A4911" t="s">
        <v>10056</v>
      </c>
      <c r="B4911" t="s">
        <v>7160</v>
      </c>
      <c r="C4911" t="s">
        <v>4924</v>
      </c>
      <c r="D4911" s="3">
        <v>4</v>
      </c>
      <c r="E4911" s="3" t="s">
        <v>6651</v>
      </c>
      <c r="F4911" s="9">
        <v>45590.170978703638</v>
      </c>
      <c r="G4911" s="9">
        <v>45590.307399999998</v>
      </c>
      <c r="H4911" s="9">
        <v>45590.366812036969</v>
      </c>
      <c r="I4911" s="5" t="str">
        <f>IF(VLOOKUP(B4911, 'Customer Data'!B:C,2,FALSE)='Order Data per SKU'!E4911,"","Different")</f>
        <v/>
      </c>
      <c r="J4911" s="5">
        <f>VLOOKUP(C4911,'Warehouse Data'!A:G,7,FALSE)</f>
        <v>7.99</v>
      </c>
      <c r="K4911" s="5">
        <f t="shared" si="76"/>
        <v>31.96</v>
      </c>
      <c r="L4911" s="15">
        <f>PRODUCT(VLOOKUP(C4911,'Warehouse Data'!A:H,8,FALSE),D4911)</f>
        <v>2.0066246146755002</v>
      </c>
    </row>
    <row r="4912" spans="1:12" x14ac:dyDescent="0.3">
      <c r="A4912" t="s">
        <v>10056</v>
      </c>
      <c r="B4912" t="s">
        <v>7160</v>
      </c>
      <c r="C4912" t="s">
        <v>5808</v>
      </c>
      <c r="D4912" s="3">
        <v>10</v>
      </c>
      <c r="E4912" s="3" t="s">
        <v>6651</v>
      </c>
      <c r="F4912" s="9">
        <v>45590.170978703638</v>
      </c>
      <c r="G4912" s="9">
        <v>45590.330399999999</v>
      </c>
      <c r="H4912" s="9">
        <v>45590.366812036969</v>
      </c>
      <c r="I4912" s="5" t="str">
        <f>IF(VLOOKUP(B4912, 'Customer Data'!B:C,2,FALSE)='Order Data per SKU'!E4912,"","Different")</f>
        <v/>
      </c>
      <c r="J4912" s="5">
        <f>VLOOKUP(C4912,'Warehouse Data'!A:G,7,FALSE)</f>
        <v>79.989999999999995</v>
      </c>
      <c r="K4912" s="5">
        <f t="shared" si="76"/>
        <v>799.9</v>
      </c>
      <c r="L4912" s="15">
        <f>PRODUCT(VLOOKUP(C4912,'Warehouse Data'!A:H,8,FALSE),D4912)</f>
        <v>2.0587302830185648</v>
      </c>
    </row>
    <row r="4913" spans="1:12" x14ac:dyDescent="0.3">
      <c r="A4913" t="s">
        <v>10057</v>
      </c>
      <c r="B4913" t="s">
        <v>6800</v>
      </c>
      <c r="C4913" t="s">
        <v>5057</v>
      </c>
      <c r="D4913" s="3">
        <v>3</v>
      </c>
      <c r="E4913" s="3" t="s">
        <v>6657</v>
      </c>
      <c r="F4913" s="9">
        <v>45590.327978703637</v>
      </c>
      <c r="G4913" s="9">
        <v>45590.693599999999</v>
      </c>
      <c r="H4913" s="9">
        <v>45590.766867592523</v>
      </c>
      <c r="I4913" s="5" t="str">
        <f>IF(VLOOKUP(B4913, 'Customer Data'!B:C,2,FALSE)='Order Data per SKU'!E4913,"","Different")</f>
        <v/>
      </c>
      <c r="J4913" s="5">
        <f>VLOOKUP(C4913,'Warehouse Data'!A:G,7,FALSE)</f>
        <v>22.99</v>
      </c>
      <c r="K4913" s="5">
        <f t="shared" si="76"/>
        <v>68.97</v>
      </c>
      <c r="L4913" s="15">
        <f>PRODUCT(VLOOKUP(C4913,'Warehouse Data'!A:H,8,FALSE),D4913)</f>
        <v>0.91204536493890653</v>
      </c>
    </row>
    <row r="4914" spans="1:12" x14ac:dyDescent="0.3">
      <c r="A4914" t="s">
        <v>10057</v>
      </c>
      <c r="B4914" t="s">
        <v>6800</v>
      </c>
      <c r="C4914" t="s">
        <v>3454</v>
      </c>
      <c r="D4914" s="3">
        <v>4</v>
      </c>
      <c r="E4914" s="3" t="s">
        <v>6657</v>
      </c>
      <c r="F4914" s="9">
        <v>45590.327978703637</v>
      </c>
      <c r="G4914" s="9">
        <v>45590.351999999999</v>
      </c>
      <c r="H4914" s="9">
        <v>45590.766867592523</v>
      </c>
      <c r="I4914" s="5" t="str">
        <f>IF(VLOOKUP(B4914, 'Customer Data'!B:C,2,FALSE)='Order Data per SKU'!E4914,"","Different")</f>
        <v/>
      </c>
      <c r="J4914" s="5">
        <f>VLOOKUP(C4914,'Warehouse Data'!A:G,7,FALSE)</f>
        <v>62.99</v>
      </c>
      <c r="K4914" s="5">
        <f t="shared" si="76"/>
        <v>251.96</v>
      </c>
      <c r="L4914" s="15">
        <f>PRODUCT(VLOOKUP(C4914,'Warehouse Data'!A:H,8,FALSE),D4914)</f>
        <v>2.0355587865984393</v>
      </c>
    </row>
    <row r="4915" spans="1:12" x14ac:dyDescent="0.3">
      <c r="A4915" t="s">
        <v>10057</v>
      </c>
      <c r="B4915" t="s">
        <v>6800</v>
      </c>
      <c r="C4915" t="s">
        <v>5095</v>
      </c>
      <c r="D4915" s="3">
        <v>1</v>
      </c>
      <c r="E4915" s="3" t="s">
        <v>6657</v>
      </c>
      <c r="F4915" s="9">
        <v>45590.327978703637</v>
      </c>
      <c r="G4915" s="9">
        <v>45590.441299999999</v>
      </c>
      <c r="H4915" s="9">
        <v>45590.766867592523</v>
      </c>
      <c r="I4915" s="5" t="str">
        <f>IF(VLOOKUP(B4915, 'Customer Data'!B:C,2,FALSE)='Order Data per SKU'!E4915,"","Different")</f>
        <v/>
      </c>
      <c r="J4915" s="5">
        <f>VLOOKUP(C4915,'Warehouse Data'!A:G,7,FALSE)</f>
        <v>29.99</v>
      </c>
      <c r="K4915" s="5">
        <f t="shared" si="76"/>
        <v>29.99</v>
      </c>
      <c r="L4915" s="15">
        <f>PRODUCT(VLOOKUP(C4915,'Warehouse Data'!A:H,8,FALSE),D4915)</f>
        <v>10.003389510117341</v>
      </c>
    </row>
    <row r="4916" spans="1:12" x14ac:dyDescent="0.3">
      <c r="A4916" t="s">
        <v>10057</v>
      </c>
      <c r="B4916" t="s">
        <v>6800</v>
      </c>
      <c r="C4916" t="s">
        <v>5224</v>
      </c>
      <c r="D4916" s="3">
        <v>6</v>
      </c>
      <c r="E4916" s="3" t="s">
        <v>6657</v>
      </c>
      <c r="F4916" s="9">
        <v>45590.327978703637</v>
      </c>
      <c r="G4916" s="9">
        <v>45590.656600000002</v>
      </c>
      <c r="H4916" s="9">
        <v>45590.766867592523</v>
      </c>
      <c r="I4916" s="5" t="str">
        <f>IF(VLOOKUP(B4916, 'Customer Data'!B:C,2,FALSE)='Order Data per SKU'!E4916,"","Different")</f>
        <v/>
      </c>
      <c r="J4916" s="5">
        <f>VLOOKUP(C4916,'Warehouse Data'!A:G,7,FALSE)</f>
        <v>23.99</v>
      </c>
      <c r="K4916" s="5">
        <f t="shared" si="76"/>
        <v>143.94</v>
      </c>
      <c r="L4916" s="15">
        <f>PRODUCT(VLOOKUP(C4916,'Warehouse Data'!A:H,8,FALSE),D4916)</f>
        <v>9.0156899279493707</v>
      </c>
    </row>
    <row r="4917" spans="1:12" x14ac:dyDescent="0.3">
      <c r="A4917" t="s">
        <v>10058</v>
      </c>
      <c r="B4917" t="s">
        <v>6943</v>
      </c>
      <c r="C4917" t="s">
        <v>4338</v>
      </c>
      <c r="D4917" s="3">
        <v>3</v>
      </c>
      <c r="E4917" s="3" t="s">
        <v>6664</v>
      </c>
      <c r="F4917" s="9">
        <v>45590.441978703639</v>
      </c>
      <c r="G4917" s="9">
        <v>45590.775500000003</v>
      </c>
      <c r="H4917" s="9">
        <v>45591.037812036971</v>
      </c>
      <c r="I4917" s="5" t="str">
        <f>IF(VLOOKUP(B4917, 'Customer Data'!B:C,2,FALSE)='Order Data per SKU'!E4917,"","Different")</f>
        <v/>
      </c>
      <c r="J4917" s="5">
        <f>VLOOKUP(C4917,'Warehouse Data'!A:G,7,FALSE)</f>
        <v>199.99</v>
      </c>
      <c r="K4917" s="5">
        <f t="shared" si="76"/>
        <v>599.97</v>
      </c>
      <c r="L4917" s="15">
        <f>PRODUCT(VLOOKUP(C4917,'Warehouse Data'!A:H,8,FALSE),D4917)</f>
        <v>0.31135794205958217</v>
      </c>
    </row>
    <row r="4918" spans="1:12" x14ac:dyDescent="0.3">
      <c r="A4918" t="s">
        <v>10058</v>
      </c>
      <c r="B4918" t="s">
        <v>6943</v>
      </c>
      <c r="C4918" t="s">
        <v>4167</v>
      </c>
      <c r="D4918" s="3">
        <v>9</v>
      </c>
      <c r="E4918" s="3" t="s">
        <v>6664</v>
      </c>
      <c r="F4918" s="9">
        <v>45590.441978703639</v>
      </c>
      <c r="G4918" s="9">
        <v>45590.753499999999</v>
      </c>
      <c r="H4918" s="9">
        <v>45591.037812036971</v>
      </c>
      <c r="I4918" s="5" t="str">
        <f>IF(VLOOKUP(B4918, 'Customer Data'!B:C,2,FALSE)='Order Data per SKU'!E4918,"","Different")</f>
        <v/>
      </c>
      <c r="J4918" s="5">
        <f>VLOOKUP(C4918,'Warehouse Data'!A:G,7,FALSE)</f>
        <v>24.99</v>
      </c>
      <c r="K4918" s="5">
        <f t="shared" si="76"/>
        <v>224.91</v>
      </c>
      <c r="L4918" s="15">
        <f>PRODUCT(VLOOKUP(C4918,'Warehouse Data'!A:H,8,FALSE),D4918)</f>
        <v>0.49351578571562577</v>
      </c>
    </row>
    <row r="4919" spans="1:12" x14ac:dyDescent="0.3">
      <c r="A4919" t="s">
        <v>10059</v>
      </c>
      <c r="B4919" t="s">
        <v>6955</v>
      </c>
      <c r="C4919" t="s">
        <v>4482</v>
      </c>
      <c r="D4919" s="3">
        <v>5</v>
      </c>
      <c r="E4919" s="3" t="s">
        <v>6624</v>
      </c>
      <c r="F4919" s="9">
        <v>45590.740978703638</v>
      </c>
      <c r="G4919" s="9">
        <v>45591.171499999997</v>
      </c>
      <c r="H4919" s="9">
        <v>45591.536812036968</v>
      </c>
      <c r="I4919" s="5" t="str">
        <f>IF(VLOOKUP(B4919, 'Customer Data'!B:C,2,FALSE)='Order Data per SKU'!E4919,"","Different")</f>
        <v/>
      </c>
      <c r="J4919" s="5">
        <f>VLOOKUP(C4919,'Warehouse Data'!A:G,7,FALSE)</f>
        <v>15.99</v>
      </c>
      <c r="K4919" s="5">
        <f t="shared" si="76"/>
        <v>79.95</v>
      </c>
      <c r="L4919" s="15">
        <f>PRODUCT(VLOOKUP(C4919,'Warehouse Data'!A:H,8,FALSE),D4919)</f>
        <v>25.009362731535045</v>
      </c>
    </row>
    <row r="4920" spans="1:12" x14ac:dyDescent="0.3">
      <c r="A4920" t="s">
        <v>10060</v>
      </c>
      <c r="B4920" t="s">
        <v>6754</v>
      </c>
      <c r="C4920" t="s">
        <v>5646</v>
      </c>
      <c r="D4920" s="3">
        <v>3</v>
      </c>
      <c r="E4920" s="3" t="s">
        <v>6648</v>
      </c>
      <c r="F4920" s="9">
        <v>45590.941978703639</v>
      </c>
      <c r="G4920" s="9">
        <v>45591.2212</v>
      </c>
      <c r="H4920" s="9">
        <v>45591.807256481414</v>
      </c>
      <c r="I4920" s="5" t="str">
        <f>IF(VLOOKUP(B4920, 'Customer Data'!B:C,2,FALSE)='Order Data per SKU'!E4920,"","Different")</f>
        <v/>
      </c>
      <c r="J4920" s="5">
        <f>VLOOKUP(C4920,'Warehouse Data'!A:G,7,FALSE)</f>
        <v>29.99</v>
      </c>
      <c r="K4920" s="5">
        <f t="shared" si="76"/>
        <v>89.97</v>
      </c>
      <c r="L4920" s="15">
        <f>PRODUCT(VLOOKUP(C4920,'Warehouse Data'!A:H,8,FALSE),D4920)</f>
        <v>0.30014442754434223</v>
      </c>
    </row>
    <row r="4921" spans="1:12" x14ac:dyDescent="0.3">
      <c r="A4921" t="s">
        <v>10060</v>
      </c>
      <c r="B4921" t="s">
        <v>6754</v>
      </c>
      <c r="C4921" t="s">
        <v>3517</v>
      </c>
      <c r="D4921" s="3">
        <v>4</v>
      </c>
      <c r="E4921" s="3" t="s">
        <v>6648</v>
      </c>
      <c r="F4921" s="9">
        <v>45590.941978703639</v>
      </c>
      <c r="G4921" s="9">
        <v>45591.642999999996</v>
      </c>
      <c r="H4921" s="9">
        <v>45591.807256481414</v>
      </c>
      <c r="I4921" s="5" t="str">
        <f>IF(VLOOKUP(B4921, 'Customer Data'!B:C,2,FALSE)='Order Data per SKU'!E4921,"","Different")</f>
        <v/>
      </c>
      <c r="J4921" s="5">
        <f>VLOOKUP(C4921,'Warehouse Data'!A:G,7,FALSE)</f>
        <v>109.99</v>
      </c>
      <c r="K4921" s="5">
        <f t="shared" si="76"/>
        <v>439.96</v>
      </c>
      <c r="L4921" s="15">
        <f>PRODUCT(VLOOKUP(C4921,'Warehouse Data'!A:H,8,FALSE),D4921)</f>
        <v>64.008487973105318</v>
      </c>
    </row>
    <row r="4922" spans="1:12" x14ac:dyDescent="0.3">
      <c r="A4922" t="s">
        <v>10061</v>
      </c>
      <c r="B4922" t="s">
        <v>6834</v>
      </c>
      <c r="C4922" t="s">
        <v>3316</v>
      </c>
      <c r="D4922" s="3">
        <v>3</v>
      </c>
      <c r="E4922" s="3" t="s">
        <v>6657</v>
      </c>
      <c r="F4922" s="9">
        <v>45590.995978703635</v>
      </c>
      <c r="G4922" s="9">
        <v>45591.050499999998</v>
      </c>
      <c r="H4922" s="9">
        <v>45591.136950925858</v>
      </c>
      <c r="I4922" s="5" t="str">
        <f>IF(VLOOKUP(B4922, 'Customer Data'!B:C,2,FALSE)='Order Data per SKU'!E4922,"","Different")</f>
        <v/>
      </c>
      <c r="J4922" s="5">
        <f>VLOOKUP(C4922,'Warehouse Data'!A:G,7,FALSE)</f>
        <v>29.99</v>
      </c>
      <c r="K4922" s="5">
        <f t="shared" si="76"/>
        <v>89.97</v>
      </c>
      <c r="L4922" s="15">
        <f>PRODUCT(VLOOKUP(C4922,'Warehouse Data'!A:H,8,FALSE),D4922)</f>
        <v>18.014231827897909</v>
      </c>
    </row>
    <row r="4923" spans="1:12" x14ac:dyDescent="0.3">
      <c r="A4923" t="s">
        <v>10061</v>
      </c>
      <c r="B4923" t="s">
        <v>6834</v>
      </c>
      <c r="C4923" t="s">
        <v>3637</v>
      </c>
      <c r="D4923" s="3">
        <v>4</v>
      </c>
      <c r="E4923" s="3" t="s">
        <v>6657</v>
      </c>
      <c r="F4923" s="9">
        <v>45590.995978703635</v>
      </c>
      <c r="G4923" s="9">
        <v>45591.091500000002</v>
      </c>
      <c r="H4923" s="9">
        <v>45591.136950925858</v>
      </c>
      <c r="I4923" s="5" t="str">
        <f>IF(VLOOKUP(B4923, 'Customer Data'!B:C,2,FALSE)='Order Data per SKU'!E4923,"","Different")</f>
        <v/>
      </c>
      <c r="J4923" s="5">
        <f>VLOOKUP(C4923,'Warehouse Data'!A:G,7,FALSE)</f>
        <v>57.99</v>
      </c>
      <c r="K4923" s="5">
        <f t="shared" si="76"/>
        <v>231.96</v>
      </c>
      <c r="L4923" s="15">
        <f>PRODUCT(VLOOKUP(C4923,'Warehouse Data'!A:H,8,FALSE),D4923)</f>
        <v>24.001756922056526</v>
      </c>
    </row>
    <row r="4924" spans="1:12" x14ac:dyDescent="0.3">
      <c r="A4924" t="s">
        <v>10061</v>
      </c>
      <c r="B4924" t="s">
        <v>6834</v>
      </c>
      <c r="C4924" t="s">
        <v>3302</v>
      </c>
      <c r="D4924" s="3">
        <v>10</v>
      </c>
      <c r="E4924" s="3" t="s">
        <v>6657</v>
      </c>
      <c r="F4924" s="9">
        <v>45590.995978703635</v>
      </c>
      <c r="G4924" s="9">
        <v>45590.997600000002</v>
      </c>
      <c r="H4924" s="9">
        <v>45591.136950925858</v>
      </c>
      <c r="I4924" s="5" t="str">
        <f>IF(VLOOKUP(B4924, 'Customer Data'!B:C,2,FALSE)='Order Data per SKU'!E4924,"","Different")</f>
        <v/>
      </c>
      <c r="J4924" s="5">
        <f>VLOOKUP(C4924,'Warehouse Data'!A:G,7,FALSE)</f>
        <v>56.99</v>
      </c>
      <c r="K4924" s="5">
        <f t="shared" si="76"/>
        <v>569.9</v>
      </c>
      <c r="L4924" s="15">
        <f>PRODUCT(VLOOKUP(C4924,'Warehouse Data'!A:H,8,FALSE),D4924)</f>
        <v>120.0529849819754</v>
      </c>
    </row>
    <row r="4925" spans="1:12" x14ac:dyDescent="0.3">
      <c r="A4925" t="s">
        <v>10061</v>
      </c>
      <c r="B4925" t="s">
        <v>6834</v>
      </c>
      <c r="C4925" t="s">
        <v>5557</v>
      </c>
      <c r="D4925" s="3">
        <v>3</v>
      </c>
      <c r="E4925" s="3" t="s">
        <v>6657</v>
      </c>
      <c r="F4925" s="9">
        <v>45590.995978703635</v>
      </c>
      <c r="G4925" s="9">
        <v>45591.027800000003</v>
      </c>
      <c r="H4925" s="9">
        <v>45591.136950925858</v>
      </c>
      <c r="I4925" s="5" t="str">
        <f>IF(VLOOKUP(B4925, 'Customer Data'!B:C,2,FALSE)='Order Data per SKU'!E4925,"","Different")</f>
        <v/>
      </c>
      <c r="J4925" s="5">
        <f>VLOOKUP(C4925,'Warehouse Data'!A:G,7,FALSE)</f>
        <v>159.99</v>
      </c>
      <c r="K4925" s="5">
        <f t="shared" si="76"/>
        <v>479.97</v>
      </c>
      <c r="L4925" s="15">
        <f>PRODUCT(VLOOKUP(C4925,'Warehouse Data'!A:H,8,FALSE),D4925)</f>
        <v>2.410779439552809</v>
      </c>
    </row>
    <row r="4926" spans="1:12" x14ac:dyDescent="0.3">
      <c r="A4926" t="s">
        <v>10062</v>
      </c>
      <c r="B4926" t="s">
        <v>7026</v>
      </c>
      <c r="C4926" t="s">
        <v>5508</v>
      </c>
      <c r="D4926" s="3">
        <v>1</v>
      </c>
      <c r="E4926" s="3" t="s">
        <v>6661</v>
      </c>
      <c r="F4926" s="9">
        <v>45591.088978703636</v>
      </c>
      <c r="G4926" s="9">
        <v>45591.581899999997</v>
      </c>
      <c r="H4926" s="9">
        <v>45591.739673148077</v>
      </c>
      <c r="I4926" s="5" t="str">
        <f>IF(VLOOKUP(B4926, 'Customer Data'!B:C,2,FALSE)='Order Data per SKU'!E4926,"","Different")</f>
        <v/>
      </c>
      <c r="J4926" s="5">
        <f>VLOOKUP(C4926,'Warehouse Data'!A:G,7,FALSE)</f>
        <v>79.989999999999995</v>
      </c>
      <c r="K4926" s="5">
        <f t="shared" si="76"/>
        <v>79.989999999999995</v>
      </c>
      <c r="L4926" s="15">
        <f>PRODUCT(VLOOKUP(C4926,'Warehouse Data'!A:H,8,FALSE),D4926)</f>
        <v>30.009860832267101</v>
      </c>
    </row>
    <row r="4927" spans="1:12" x14ac:dyDescent="0.3">
      <c r="A4927" t="s">
        <v>10062</v>
      </c>
      <c r="B4927" t="s">
        <v>7026</v>
      </c>
      <c r="C4927" t="s">
        <v>4167</v>
      </c>
      <c r="D4927" s="3">
        <v>9</v>
      </c>
      <c r="E4927" s="3" t="s">
        <v>6661</v>
      </c>
      <c r="F4927" s="9">
        <v>45591.088978703636</v>
      </c>
      <c r="G4927" s="9">
        <v>45591.271999999997</v>
      </c>
      <c r="H4927" s="9">
        <v>45591.739673148077</v>
      </c>
      <c r="I4927" s="5" t="str">
        <f>IF(VLOOKUP(B4927, 'Customer Data'!B:C,2,FALSE)='Order Data per SKU'!E4927,"","Different")</f>
        <v/>
      </c>
      <c r="J4927" s="5">
        <f>VLOOKUP(C4927,'Warehouse Data'!A:G,7,FALSE)</f>
        <v>24.99</v>
      </c>
      <c r="K4927" s="5">
        <f t="shared" si="76"/>
        <v>224.91</v>
      </c>
      <c r="L4927" s="15">
        <f>PRODUCT(VLOOKUP(C4927,'Warehouse Data'!A:H,8,FALSE),D4927)</f>
        <v>0.49351578571562577</v>
      </c>
    </row>
    <row r="4928" spans="1:12" x14ac:dyDescent="0.3">
      <c r="A4928" t="s">
        <v>10063</v>
      </c>
      <c r="B4928" t="s">
        <v>6736</v>
      </c>
      <c r="C4928" t="s">
        <v>5714</v>
      </c>
      <c r="D4928" s="3">
        <v>4</v>
      </c>
      <c r="E4928" s="3" t="s">
        <v>6634</v>
      </c>
      <c r="F4928" s="9">
        <v>45591.102978703639</v>
      </c>
      <c r="G4928" s="9">
        <v>45591.1587</v>
      </c>
      <c r="H4928" s="9">
        <v>45591.161312036973</v>
      </c>
      <c r="I4928" s="5" t="str">
        <f>IF(VLOOKUP(B4928, 'Customer Data'!B:C,2,FALSE)='Order Data per SKU'!E4928,"","Different")</f>
        <v/>
      </c>
      <c r="J4928" s="5">
        <f>VLOOKUP(C4928,'Warehouse Data'!A:G,7,FALSE)</f>
        <v>199.99</v>
      </c>
      <c r="K4928" s="5">
        <f t="shared" si="76"/>
        <v>799.96</v>
      </c>
      <c r="L4928" s="15">
        <f>PRODUCT(VLOOKUP(C4928,'Warehouse Data'!A:H,8,FALSE),D4928)</f>
        <v>4.0243549286357583</v>
      </c>
    </row>
    <row r="4929" spans="1:12" x14ac:dyDescent="0.3">
      <c r="A4929" t="s">
        <v>10063</v>
      </c>
      <c r="B4929" t="s">
        <v>6736</v>
      </c>
      <c r="C4929" t="s">
        <v>5993</v>
      </c>
      <c r="D4929" s="3">
        <v>2</v>
      </c>
      <c r="E4929" s="3" t="s">
        <v>6634</v>
      </c>
      <c r="F4929" s="9">
        <v>45591.102978703639</v>
      </c>
      <c r="G4929" s="9">
        <v>45591.109400000001</v>
      </c>
      <c r="H4929" s="9">
        <v>45591.161312036973</v>
      </c>
      <c r="I4929" s="5" t="str">
        <f>IF(VLOOKUP(B4929, 'Customer Data'!B:C,2,FALSE)='Order Data per SKU'!E4929,"","Different")</f>
        <v/>
      </c>
      <c r="J4929" s="5">
        <f>VLOOKUP(C4929,'Warehouse Data'!A:G,7,FALSE)</f>
        <v>299.99</v>
      </c>
      <c r="K4929" s="5">
        <f t="shared" si="76"/>
        <v>599.98</v>
      </c>
      <c r="L4929" s="15">
        <f>PRODUCT(VLOOKUP(C4929,'Warehouse Data'!A:H,8,FALSE),D4929)</f>
        <v>4.0153559551364886</v>
      </c>
    </row>
    <row r="4930" spans="1:12" x14ac:dyDescent="0.3">
      <c r="A4930" t="s">
        <v>10064</v>
      </c>
      <c r="B4930" t="s">
        <v>6789</v>
      </c>
      <c r="C4930" t="s">
        <v>3300</v>
      </c>
      <c r="D4930" s="3">
        <v>8</v>
      </c>
      <c r="E4930" s="3" t="s">
        <v>6623</v>
      </c>
      <c r="F4930" s="9">
        <v>45591.14697870364</v>
      </c>
      <c r="G4930" s="9">
        <v>45591.2425</v>
      </c>
      <c r="H4930" s="9">
        <v>45591.405312036972</v>
      </c>
      <c r="I4930" s="5" t="str">
        <f>IF(VLOOKUP(B4930, 'Customer Data'!B:C,2,FALSE)='Order Data per SKU'!E4930,"","Different")</f>
        <v/>
      </c>
      <c r="J4930" s="5">
        <f>VLOOKUP(C4930,'Warehouse Data'!A:G,7,FALSE)</f>
        <v>47.99</v>
      </c>
      <c r="K4930" s="5">
        <f t="shared" si="76"/>
        <v>383.92</v>
      </c>
      <c r="L4930" s="15">
        <f>PRODUCT(VLOOKUP(C4930,'Warehouse Data'!A:H,8,FALSE),D4930)</f>
        <v>3.2623264408197556</v>
      </c>
    </row>
    <row r="4931" spans="1:12" x14ac:dyDescent="0.3">
      <c r="A4931" t="s">
        <v>10064</v>
      </c>
      <c r="B4931" t="s">
        <v>6789</v>
      </c>
      <c r="C4931" t="s">
        <v>3253</v>
      </c>
      <c r="D4931" s="3">
        <v>9</v>
      </c>
      <c r="E4931" s="3" t="s">
        <v>6623</v>
      </c>
      <c r="F4931" s="9">
        <v>45591.14697870364</v>
      </c>
      <c r="G4931" s="9">
        <v>45591.194000000003</v>
      </c>
      <c r="H4931" s="9">
        <v>45591.405312036972</v>
      </c>
      <c r="I4931" s="5" t="str">
        <f>IF(VLOOKUP(B4931, 'Customer Data'!B:C,2,FALSE)='Order Data per SKU'!E4931,"","Different")</f>
        <v/>
      </c>
      <c r="J4931" s="5">
        <f>VLOOKUP(C4931,'Warehouse Data'!A:G,7,FALSE)</f>
        <v>6.99</v>
      </c>
      <c r="K4931" s="5">
        <f t="shared" si="76"/>
        <v>62.910000000000004</v>
      </c>
      <c r="L4931" s="15">
        <f>PRODUCT(VLOOKUP(C4931,'Warehouse Data'!A:H,8,FALSE),D4931)</f>
        <v>4.5827014608713403</v>
      </c>
    </row>
    <row r="4932" spans="1:12" x14ac:dyDescent="0.3">
      <c r="A4932" t="s">
        <v>10064</v>
      </c>
      <c r="B4932" t="s">
        <v>6789</v>
      </c>
      <c r="C4932" t="s">
        <v>3693</v>
      </c>
      <c r="D4932" s="3">
        <v>2</v>
      </c>
      <c r="E4932" s="3" t="s">
        <v>6623</v>
      </c>
      <c r="F4932" s="9">
        <v>45591.14697870364</v>
      </c>
      <c r="G4932" s="9">
        <v>45591.328000000001</v>
      </c>
      <c r="H4932" s="9">
        <v>45591.405312036972</v>
      </c>
      <c r="I4932" s="5" t="str">
        <f>IF(VLOOKUP(B4932, 'Customer Data'!B:C,2,FALSE)='Order Data per SKU'!E4932,"","Different")</f>
        <v/>
      </c>
      <c r="J4932" s="5">
        <f>VLOOKUP(C4932,'Warehouse Data'!A:G,7,FALSE)</f>
        <v>8.99</v>
      </c>
      <c r="K4932" s="5">
        <f t="shared" ref="K4932:K4995" si="77">J4932*D4932</f>
        <v>17.98</v>
      </c>
      <c r="L4932" s="15">
        <f>PRODUCT(VLOOKUP(C4932,'Warehouse Data'!A:H,8,FALSE),D4932)</f>
        <v>0.60757533670935482</v>
      </c>
    </row>
    <row r="4933" spans="1:12" x14ac:dyDescent="0.3">
      <c r="A4933" t="s">
        <v>10065</v>
      </c>
      <c r="B4933" t="s">
        <v>7137</v>
      </c>
      <c r="C4933" t="s">
        <v>3480</v>
      </c>
      <c r="D4933" s="3">
        <v>12</v>
      </c>
      <c r="E4933" s="3" t="s">
        <v>6660</v>
      </c>
      <c r="F4933" s="9">
        <v>45591.635978703642</v>
      </c>
      <c r="G4933" s="9">
        <v>45591.715900000003</v>
      </c>
      <c r="H4933" s="9">
        <v>45592.595700925864</v>
      </c>
      <c r="I4933" s="5" t="str">
        <f>IF(VLOOKUP(B4933, 'Customer Data'!B:C,2,FALSE)='Order Data per SKU'!E4933,"","Different")</f>
        <v/>
      </c>
      <c r="J4933" s="5">
        <f>VLOOKUP(C4933,'Warehouse Data'!A:G,7,FALSE)</f>
        <v>16.989999999999998</v>
      </c>
      <c r="K4933" s="5">
        <f t="shared" si="77"/>
        <v>203.88</v>
      </c>
      <c r="L4933" s="15">
        <f>PRODUCT(VLOOKUP(C4933,'Warehouse Data'!A:H,8,FALSE),D4933)</f>
        <v>180.02392446009426</v>
      </c>
    </row>
    <row r="4934" spans="1:12" x14ac:dyDescent="0.3">
      <c r="A4934" t="s">
        <v>10066</v>
      </c>
      <c r="B4934" t="s">
        <v>7011</v>
      </c>
      <c r="C4934" t="s">
        <v>3864</v>
      </c>
      <c r="D4934" s="3">
        <v>9</v>
      </c>
      <c r="E4934" s="3" t="s">
        <v>6661</v>
      </c>
      <c r="F4934" s="9">
        <v>45591.857978703643</v>
      </c>
      <c r="G4934" s="9">
        <v>45592.071900000003</v>
      </c>
      <c r="H4934" s="9">
        <v>45592.655200925867</v>
      </c>
      <c r="I4934" s="5" t="str">
        <f>IF(VLOOKUP(B4934, 'Customer Data'!B:C,2,FALSE)='Order Data per SKU'!E4934,"","Different")</f>
        <v/>
      </c>
      <c r="J4934" s="5">
        <f>VLOOKUP(C4934,'Warehouse Data'!A:G,7,FALSE)</f>
        <v>39.99</v>
      </c>
      <c r="K4934" s="5">
        <f t="shared" si="77"/>
        <v>359.91</v>
      </c>
      <c r="L4934" s="15">
        <f>PRODUCT(VLOOKUP(C4934,'Warehouse Data'!A:H,8,FALSE),D4934)</f>
        <v>18.074492405080935</v>
      </c>
    </row>
    <row r="4935" spans="1:12" x14ac:dyDescent="0.3">
      <c r="A4935" t="s">
        <v>10067</v>
      </c>
      <c r="B4935" t="s">
        <v>7084</v>
      </c>
      <c r="C4935" t="s">
        <v>3295</v>
      </c>
      <c r="D4935" s="3">
        <v>3</v>
      </c>
      <c r="E4935" s="3" t="s">
        <v>6643</v>
      </c>
      <c r="F4935" s="9">
        <v>45592.14697870364</v>
      </c>
      <c r="G4935" s="9">
        <v>45592.466999999997</v>
      </c>
      <c r="H4935" s="9">
        <v>45592.684478703639</v>
      </c>
      <c r="I4935" s="5" t="str">
        <f>IF(VLOOKUP(B4935, 'Customer Data'!B:C,2,FALSE)='Order Data per SKU'!E4935,"","Different")</f>
        <v/>
      </c>
      <c r="J4935" s="5">
        <f>VLOOKUP(C4935,'Warehouse Data'!A:G,7,FALSE)</f>
        <v>49.99</v>
      </c>
      <c r="K4935" s="5">
        <f t="shared" si="77"/>
        <v>149.97</v>
      </c>
      <c r="L4935" s="15">
        <f>PRODUCT(VLOOKUP(C4935,'Warehouse Data'!A:H,8,FALSE),D4935)</f>
        <v>0.60467826755495024</v>
      </c>
    </row>
    <row r="4936" spans="1:12" x14ac:dyDescent="0.3">
      <c r="A4936" t="s">
        <v>10067</v>
      </c>
      <c r="B4936" t="s">
        <v>7084</v>
      </c>
      <c r="C4936" t="s">
        <v>4013</v>
      </c>
      <c r="D4936" s="3">
        <v>4</v>
      </c>
      <c r="E4936" s="3" t="s">
        <v>6643</v>
      </c>
      <c r="F4936" s="9">
        <v>45592.14697870364</v>
      </c>
      <c r="G4936" s="9">
        <v>45592.395700000001</v>
      </c>
      <c r="H4936" s="9">
        <v>45592.684478703639</v>
      </c>
      <c r="I4936" s="5" t="str">
        <f>IF(VLOOKUP(B4936, 'Customer Data'!B:C,2,FALSE)='Order Data per SKU'!E4936,"","Different")</f>
        <v/>
      </c>
      <c r="J4936" s="5">
        <f>VLOOKUP(C4936,'Warehouse Data'!A:G,7,FALSE)</f>
        <v>24.99</v>
      </c>
      <c r="K4936" s="5">
        <f t="shared" si="77"/>
        <v>99.96</v>
      </c>
      <c r="L4936" s="15">
        <f>PRODUCT(VLOOKUP(C4936,'Warehouse Data'!A:H,8,FALSE),D4936)</f>
        <v>2.0001913731727496</v>
      </c>
    </row>
    <row r="4937" spans="1:12" x14ac:dyDescent="0.3">
      <c r="A4937" t="s">
        <v>10067</v>
      </c>
      <c r="B4937" t="s">
        <v>7084</v>
      </c>
      <c r="C4937" t="s">
        <v>3626</v>
      </c>
      <c r="D4937" s="3">
        <v>4</v>
      </c>
      <c r="E4937" s="3" t="s">
        <v>6643</v>
      </c>
      <c r="F4937" s="9">
        <v>45592.14697870364</v>
      </c>
      <c r="G4937" s="9">
        <v>45592.375399999997</v>
      </c>
      <c r="H4937" s="9">
        <v>45592.684478703639</v>
      </c>
      <c r="I4937" s="5" t="str">
        <f>IF(VLOOKUP(B4937, 'Customer Data'!B:C,2,FALSE)='Order Data per SKU'!E4937,"","Different")</f>
        <v/>
      </c>
      <c r="J4937" s="5">
        <f>VLOOKUP(C4937,'Warehouse Data'!A:G,7,FALSE)</f>
        <v>17.989999999999998</v>
      </c>
      <c r="K4937" s="5">
        <f t="shared" si="77"/>
        <v>71.959999999999994</v>
      </c>
      <c r="L4937" s="15">
        <f>PRODUCT(VLOOKUP(C4937,'Warehouse Data'!A:H,8,FALSE),D4937)</f>
        <v>4.0177555906794726</v>
      </c>
    </row>
    <row r="4938" spans="1:12" x14ac:dyDescent="0.3">
      <c r="A4938" t="s">
        <v>10068</v>
      </c>
      <c r="B4938" t="s">
        <v>6796</v>
      </c>
      <c r="C4938" t="s">
        <v>3631</v>
      </c>
      <c r="D4938" s="3">
        <v>1</v>
      </c>
      <c r="E4938" s="3" t="s">
        <v>6663</v>
      </c>
      <c r="F4938" s="9">
        <v>45592.380978703637</v>
      </c>
      <c r="G4938" s="9">
        <v>45592.530100000004</v>
      </c>
      <c r="H4938" s="9">
        <v>45592.654589814745</v>
      </c>
      <c r="I4938" s="5" t="str">
        <f>IF(VLOOKUP(B4938, 'Customer Data'!B:C,2,FALSE)='Order Data per SKU'!E4938,"","Different")</f>
        <v/>
      </c>
      <c r="J4938" s="5">
        <f>VLOOKUP(C4938,'Warehouse Data'!A:G,7,FALSE)</f>
        <v>99.99</v>
      </c>
      <c r="K4938" s="5">
        <f t="shared" si="77"/>
        <v>99.99</v>
      </c>
      <c r="L4938" s="15">
        <f>PRODUCT(VLOOKUP(C4938,'Warehouse Data'!A:H,8,FALSE),D4938)</f>
        <v>0.40698503446594964</v>
      </c>
    </row>
    <row r="4939" spans="1:12" x14ac:dyDescent="0.3">
      <c r="A4939" t="s">
        <v>10068</v>
      </c>
      <c r="B4939" t="s">
        <v>6796</v>
      </c>
      <c r="C4939" t="s">
        <v>3580</v>
      </c>
      <c r="D4939" s="3">
        <v>5</v>
      </c>
      <c r="E4939" s="3" t="s">
        <v>6663</v>
      </c>
      <c r="F4939" s="9">
        <v>45592.380978703637</v>
      </c>
      <c r="G4939" s="9">
        <v>45592.616600000001</v>
      </c>
      <c r="H4939" s="9">
        <v>45592.654589814745</v>
      </c>
      <c r="I4939" s="5" t="str">
        <f>IF(VLOOKUP(B4939, 'Customer Data'!B:C,2,FALSE)='Order Data per SKU'!E4939,"","Different")</f>
        <v/>
      </c>
      <c r="J4939" s="5">
        <f>VLOOKUP(C4939,'Warehouse Data'!A:G,7,FALSE)</f>
        <v>24.99</v>
      </c>
      <c r="K4939" s="5">
        <f t="shared" si="77"/>
        <v>124.94999999999999</v>
      </c>
      <c r="L4939" s="15">
        <f>PRODUCT(VLOOKUP(C4939,'Warehouse Data'!A:H,8,FALSE),D4939)</f>
        <v>5.0273191996231379</v>
      </c>
    </row>
    <row r="4940" spans="1:12" x14ac:dyDescent="0.3">
      <c r="A4940" t="s">
        <v>10069</v>
      </c>
      <c r="B4940" t="s">
        <v>7152</v>
      </c>
      <c r="C4940" t="s">
        <v>4109</v>
      </c>
      <c r="D4940" s="3">
        <v>4</v>
      </c>
      <c r="E4940" s="3" t="s">
        <v>6661</v>
      </c>
      <c r="F4940" s="9">
        <v>45592.80597870364</v>
      </c>
      <c r="G4940" s="9">
        <v>45592.928899999999</v>
      </c>
      <c r="H4940" s="9">
        <v>45592.929589814754</v>
      </c>
      <c r="I4940" s="5" t="str">
        <f>IF(VLOOKUP(B4940, 'Customer Data'!B:C,2,FALSE)='Order Data per SKU'!E4940,"","Different")</f>
        <v/>
      </c>
      <c r="J4940" s="5">
        <f>VLOOKUP(C4940,'Warehouse Data'!A:G,7,FALSE)</f>
        <v>29.99</v>
      </c>
      <c r="K4940" s="5">
        <f t="shared" si="77"/>
        <v>119.96</v>
      </c>
      <c r="L4940" s="15">
        <f>PRODUCT(VLOOKUP(C4940,'Warehouse Data'!A:H,8,FALSE),D4940)</f>
        <v>12.019087540807472</v>
      </c>
    </row>
    <row r="4941" spans="1:12" x14ac:dyDescent="0.3">
      <c r="A4941" t="s">
        <v>10069</v>
      </c>
      <c r="B4941" t="s">
        <v>7152</v>
      </c>
      <c r="C4941" t="s">
        <v>5615</v>
      </c>
      <c r="D4941" s="3">
        <v>1</v>
      </c>
      <c r="E4941" s="3" t="s">
        <v>6661</v>
      </c>
      <c r="F4941" s="9">
        <v>45592.80597870364</v>
      </c>
      <c r="G4941" s="9">
        <v>45592.809200000003</v>
      </c>
      <c r="H4941" s="9">
        <v>45592.929589814754</v>
      </c>
      <c r="I4941" s="5" t="str">
        <f>IF(VLOOKUP(B4941, 'Customer Data'!B:C,2,FALSE)='Order Data per SKU'!E4941,"","Different")</f>
        <v/>
      </c>
      <c r="J4941" s="5">
        <f>VLOOKUP(C4941,'Warehouse Data'!A:G,7,FALSE)</f>
        <v>12.99</v>
      </c>
      <c r="K4941" s="5">
        <f t="shared" si="77"/>
        <v>12.99</v>
      </c>
      <c r="L4941" s="15">
        <f>PRODUCT(VLOOKUP(C4941,'Warehouse Data'!A:H,8,FALSE),D4941)</f>
        <v>0.50978753757598749</v>
      </c>
    </row>
    <row r="4942" spans="1:12" x14ac:dyDescent="0.3">
      <c r="A4942" t="s">
        <v>10070</v>
      </c>
      <c r="B4942" t="s">
        <v>7106</v>
      </c>
      <c r="C4942" t="s">
        <v>4438</v>
      </c>
      <c r="D4942" s="3">
        <v>8</v>
      </c>
      <c r="E4942" s="3" t="s">
        <v>6621</v>
      </c>
      <c r="F4942" s="9">
        <v>45593.200978703637</v>
      </c>
      <c r="G4942" s="9">
        <v>45593.368300000002</v>
      </c>
      <c r="H4942" s="9">
        <v>45593.554450925862</v>
      </c>
      <c r="I4942" s="5" t="str">
        <f>IF(VLOOKUP(B4942, 'Customer Data'!B:C,2,FALSE)='Order Data per SKU'!E4942,"","Different")</f>
        <v/>
      </c>
      <c r="J4942" s="5">
        <f>VLOOKUP(C4942,'Warehouse Data'!A:G,7,FALSE)</f>
        <v>6.99</v>
      </c>
      <c r="K4942" s="5">
        <f t="shared" si="77"/>
        <v>55.92</v>
      </c>
      <c r="L4942" s="15">
        <f>PRODUCT(VLOOKUP(C4942,'Warehouse Data'!A:H,8,FALSE),D4942)</f>
        <v>1.6305549588902146</v>
      </c>
    </row>
    <row r="4943" spans="1:12" x14ac:dyDescent="0.3">
      <c r="A4943" t="s">
        <v>10070</v>
      </c>
      <c r="B4943" t="s">
        <v>7106</v>
      </c>
      <c r="C4943" t="s">
        <v>4801</v>
      </c>
      <c r="D4943" s="3">
        <v>4</v>
      </c>
      <c r="E4943" s="3" t="s">
        <v>6621</v>
      </c>
      <c r="F4943" s="9">
        <v>45593.200978703637</v>
      </c>
      <c r="G4943" s="9">
        <v>45593.3848</v>
      </c>
      <c r="H4943" s="9">
        <v>45593.554450925862</v>
      </c>
      <c r="I4943" s="5" t="str">
        <f>IF(VLOOKUP(B4943, 'Customer Data'!B:C,2,FALSE)='Order Data per SKU'!E4943,"","Different")</f>
        <v/>
      </c>
      <c r="J4943" s="5">
        <f>VLOOKUP(C4943,'Warehouse Data'!A:G,7,FALSE)</f>
        <v>10.99</v>
      </c>
      <c r="K4943" s="5">
        <f t="shared" si="77"/>
        <v>43.96</v>
      </c>
      <c r="L4943" s="15">
        <f>PRODUCT(VLOOKUP(C4943,'Warehouse Data'!A:H,8,FALSE),D4943)</f>
        <v>0.81794726575869392</v>
      </c>
    </row>
    <row r="4944" spans="1:12" x14ac:dyDescent="0.3">
      <c r="A4944" t="s">
        <v>10071</v>
      </c>
      <c r="B4944" t="s">
        <v>6880</v>
      </c>
      <c r="C4944" t="s">
        <v>4227</v>
      </c>
      <c r="D4944" s="3">
        <v>4</v>
      </c>
      <c r="E4944" s="3" t="s">
        <v>6635</v>
      </c>
      <c r="F4944" s="9">
        <v>45593.308978703637</v>
      </c>
      <c r="G4944" s="9">
        <v>45593.743699999999</v>
      </c>
      <c r="H4944" s="9">
        <v>45593.744395370304</v>
      </c>
      <c r="I4944" s="5" t="str">
        <f>IF(VLOOKUP(B4944, 'Customer Data'!B:C,2,FALSE)='Order Data per SKU'!E4944,"","Different")</f>
        <v/>
      </c>
      <c r="J4944" s="5">
        <f>VLOOKUP(C4944,'Warehouse Data'!A:G,7,FALSE)</f>
        <v>19.989999999999998</v>
      </c>
      <c r="K4944" s="5">
        <f t="shared" si="77"/>
        <v>79.959999999999994</v>
      </c>
      <c r="L4944" s="15">
        <f>PRODUCT(VLOOKUP(C4944,'Warehouse Data'!A:H,8,FALSE),D4944)</f>
        <v>20.014796466122512</v>
      </c>
    </row>
    <row r="4945" spans="1:12" x14ac:dyDescent="0.3">
      <c r="A4945" t="s">
        <v>10072</v>
      </c>
      <c r="B4945" t="s">
        <v>7110</v>
      </c>
      <c r="C4945" t="s">
        <v>3815</v>
      </c>
      <c r="D4945" s="3">
        <v>8</v>
      </c>
      <c r="E4945" s="3" t="s">
        <v>6663</v>
      </c>
      <c r="F4945" s="9">
        <v>45593.465978703636</v>
      </c>
      <c r="G4945" s="9">
        <v>45593.662900000003</v>
      </c>
      <c r="H4945" s="9">
        <v>45594.249312036969</v>
      </c>
      <c r="I4945" s="5" t="str">
        <f>IF(VLOOKUP(B4945, 'Customer Data'!B:C,2,FALSE)='Order Data per SKU'!E4945,"","Different")</f>
        <v/>
      </c>
      <c r="J4945" s="5">
        <f>VLOOKUP(C4945,'Warehouse Data'!A:G,7,FALSE)</f>
        <v>6.99</v>
      </c>
      <c r="K4945" s="5">
        <f t="shared" si="77"/>
        <v>55.92</v>
      </c>
      <c r="L4945" s="15">
        <f>PRODUCT(VLOOKUP(C4945,'Warehouse Data'!A:H,8,FALSE),D4945)</f>
        <v>20.01767437658394</v>
      </c>
    </row>
    <row r="4946" spans="1:12" x14ac:dyDescent="0.3">
      <c r="A4946" t="s">
        <v>10072</v>
      </c>
      <c r="B4946" t="s">
        <v>7110</v>
      </c>
      <c r="C4946" t="s">
        <v>3044</v>
      </c>
      <c r="D4946" s="3">
        <v>4</v>
      </c>
      <c r="E4946" s="3" t="s">
        <v>6663</v>
      </c>
      <c r="F4946" s="9">
        <v>45593.465978703636</v>
      </c>
      <c r="G4946" s="9">
        <v>45594.049200000001</v>
      </c>
      <c r="H4946" s="9">
        <v>45594.249312036969</v>
      </c>
      <c r="I4946" s="5" t="str">
        <f>IF(VLOOKUP(B4946, 'Customer Data'!B:C,2,FALSE)='Order Data per SKU'!E4946,"","Different")</f>
        <v/>
      </c>
      <c r="J4946" s="5">
        <f>VLOOKUP(C4946,'Warehouse Data'!A:G,7,FALSE)</f>
        <v>19.989999999999998</v>
      </c>
      <c r="K4946" s="5">
        <f t="shared" si="77"/>
        <v>79.959999999999994</v>
      </c>
      <c r="L4946" s="15">
        <f>PRODUCT(VLOOKUP(C4946,'Warehouse Data'!A:H,8,FALSE),D4946)</f>
        <v>12.008476464439624</v>
      </c>
    </row>
    <row r="4947" spans="1:12" x14ac:dyDescent="0.3">
      <c r="A4947" t="s">
        <v>10072</v>
      </c>
      <c r="B4947" t="s">
        <v>7110</v>
      </c>
      <c r="C4947" t="s">
        <v>4126</v>
      </c>
      <c r="D4947" s="3">
        <v>8</v>
      </c>
      <c r="E4947" s="3" t="s">
        <v>6663</v>
      </c>
      <c r="F4947" s="9">
        <v>45593.465978703636</v>
      </c>
      <c r="G4947" s="9">
        <v>45594.174500000001</v>
      </c>
      <c r="H4947" s="9">
        <v>45594.249312036969</v>
      </c>
      <c r="I4947" s="5" t="str">
        <f>IF(VLOOKUP(B4947, 'Customer Data'!B:C,2,FALSE)='Order Data per SKU'!E4947,"","Different")</f>
        <v/>
      </c>
      <c r="J4947" s="5">
        <f>VLOOKUP(C4947,'Warehouse Data'!A:G,7,FALSE)</f>
        <v>24.99</v>
      </c>
      <c r="K4947" s="5">
        <f t="shared" si="77"/>
        <v>199.92</v>
      </c>
      <c r="L4947" s="15">
        <f>PRODUCT(VLOOKUP(C4947,'Warehouse Data'!A:H,8,FALSE),D4947)</f>
        <v>192.06649107603377</v>
      </c>
    </row>
    <row r="4948" spans="1:12" x14ac:dyDescent="0.3">
      <c r="A4948" t="s">
        <v>10073</v>
      </c>
      <c r="B4948" t="s">
        <v>6730</v>
      </c>
      <c r="C4948" t="s">
        <v>3147</v>
      </c>
      <c r="D4948" s="3">
        <v>5</v>
      </c>
      <c r="E4948" s="3" t="s">
        <v>6653</v>
      </c>
      <c r="F4948" s="9">
        <v>45593.683978703637</v>
      </c>
      <c r="G4948" s="9">
        <v>45593.708700000003</v>
      </c>
      <c r="H4948" s="9">
        <v>45593.85620092586</v>
      </c>
      <c r="I4948" s="5" t="str">
        <f>IF(VLOOKUP(B4948, 'Customer Data'!B:C,2,FALSE)='Order Data per SKU'!E4948,"","Different")</f>
        <v>Different</v>
      </c>
      <c r="J4948" s="5">
        <f>VLOOKUP(C4948,'Warehouse Data'!A:G,7,FALSE)</f>
        <v>49.99</v>
      </c>
      <c r="K4948" s="5">
        <f t="shared" si="77"/>
        <v>249.95000000000002</v>
      </c>
      <c r="L4948" s="15">
        <f>PRODUCT(VLOOKUP(C4948,'Warehouse Data'!A:H,8,FALSE),D4948)</f>
        <v>70.02213944628339</v>
      </c>
    </row>
    <row r="4949" spans="1:12" x14ac:dyDescent="0.3">
      <c r="A4949" t="s">
        <v>10074</v>
      </c>
      <c r="B4949" t="s">
        <v>6929</v>
      </c>
      <c r="C4949" t="s">
        <v>4086</v>
      </c>
      <c r="D4949" s="3">
        <v>3</v>
      </c>
      <c r="E4949" s="3" t="s">
        <v>6628</v>
      </c>
      <c r="F4949" s="9">
        <v>45593.96897870364</v>
      </c>
      <c r="G4949" s="9">
        <v>45594.1538</v>
      </c>
      <c r="H4949" s="9">
        <v>45594.294673148084</v>
      </c>
      <c r="I4949" s="5" t="str">
        <f>IF(VLOOKUP(B4949, 'Customer Data'!B:C,2,FALSE)='Order Data per SKU'!E4949,"","Different")</f>
        <v/>
      </c>
      <c r="J4949" s="5">
        <f>VLOOKUP(C4949,'Warehouse Data'!A:G,7,FALSE)</f>
        <v>24.99</v>
      </c>
      <c r="K4949" s="5">
        <f t="shared" si="77"/>
        <v>74.97</v>
      </c>
      <c r="L4949" s="15">
        <f>PRODUCT(VLOOKUP(C4949,'Warehouse Data'!A:H,8,FALSE),D4949)</f>
        <v>0.47182996018583612</v>
      </c>
    </row>
    <row r="4950" spans="1:12" x14ac:dyDescent="0.3">
      <c r="A4950" t="s">
        <v>10074</v>
      </c>
      <c r="B4950" t="s">
        <v>6929</v>
      </c>
      <c r="C4950" t="s">
        <v>3028</v>
      </c>
      <c r="D4950" s="3">
        <v>4</v>
      </c>
      <c r="E4950" s="3" t="s">
        <v>6628</v>
      </c>
      <c r="F4950" s="9">
        <v>45593.96897870364</v>
      </c>
      <c r="G4950" s="9">
        <v>45594.189700000003</v>
      </c>
      <c r="H4950" s="9">
        <v>45594.294673148084</v>
      </c>
      <c r="I4950" s="5" t="str">
        <f>IF(VLOOKUP(B4950, 'Customer Data'!B:C,2,FALSE)='Order Data per SKU'!E4950,"","Different")</f>
        <v/>
      </c>
      <c r="J4950" s="5">
        <f>VLOOKUP(C4950,'Warehouse Data'!A:G,7,FALSE)</f>
        <v>20.99</v>
      </c>
      <c r="K4950" s="5">
        <f t="shared" si="77"/>
        <v>83.96</v>
      </c>
      <c r="L4950" s="15">
        <f>PRODUCT(VLOOKUP(C4950,'Warehouse Data'!A:H,8,FALSE),D4950)</f>
        <v>0.83032837099352497</v>
      </c>
    </row>
    <row r="4951" spans="1:12" x14ac:dyDescent="0.3">
      <c r="A4951" t="s">
        <v>10075</v>
      </c>
      <c r="B4951" t="s">
        <v>6924</v>
      </c>
      <c r="C4951" t="s">
        <v>3782</v>
      </c>
      <c r="D4951" s="3">
        <v>3</v>
      </c>
      <c r="E4951" s="3" t="s">
        <v>6664</v>
      </c>
      <c r="F4951" s="9">
        <v>45594.028978703638</v>
      </c>
      <c r="G4951" s="9">
        <v>45594.198600000003</v>
      </c>
      <c r="H4951" s="9">
        <v>45594.606062036968</v>
      </c>
      <c r="I4951" s="5" t="str">
        <f>IF(VLOOKUP(B4951, 'Customer Data'!B:C,2,FALSE)='Order Data per SKU'!E4951,"","Different")</f>
        <v/>
      </c>
      <c r="J4951" s="5">
        <f>VLOOKUP(C4951,'Warehouse Data'!A:G,7,FALSE)</f>
        <v>5.99</v>
      </c>
      <c r="K4951" s="5">
        <f t="shared" si="77"/>
        <v>17.97</v>
      </c>
      <c r="L4951" s="15">
        <f>PRODUCT(VLOOKUP(C4951,'Warehouse Data'!A:H,8,FALSE),D4951)</f>
        <v>1.5099754146946027</v>
      </c>
    </row>
    <row r="4952" spans="1:12" x14ac:dyDescent="0.3">
      <c r="A4952" t="s">
        <v>10075</v>
      </c>
      <c r="B4952" t="s">
        <v>6924</v>
      </c>
      <c r="C4952" t="s">
        <v>3169</v>
      </c>
      <c r="D4952" s="3">
        <v>6</v>
      </c>
      <c r="E4952" s="3" t="s">
        <v>6664</v>
      </c>
      <c r="F4952" s="9">
        <v>45594.028978703638</v>
      </c>
      <c r="G4952" s="9">
        <v>45594.511899999998</v>
      </c>
      <c r="H4952" s="9">
        <v>45594.606062036968</v>
      </c>
      <c r="I4952" s="5" t="str">
        <f>IF(VLOOKUP(B4952, 'Customer Data'!B:C,2,FALSE)='Order Data per SKU'!E4952,"","Different")</f>
        <v/>
      </c>
      <c r="J4952" s="5">
        <f>VLOOKUP(C4952,'Warehouse Data'!A:G,7,FALSE)</f>
        <v>82.99</v>
      </c>
      <c r="K4952" s="5">
        <f t="shared" si="77"/>
        <v>497.93999999999994</v>
      </c>
      <c r="L4952" s="15">
        <f>PRODUCT(VLOOKUP(C4952,'Warehouse Data'!A:H,8,FALSE),D4952)</f>
        <v>30.030011024418311</v>
      </c>
    </row>
    <row r="4953" spans="1:12" x14ac:dyDescent="0.3">
      <c r="A4953" t="s">
        <v>10075</v>
      </c>
      <c r="B4953" t="s">
        <v>6924</v>
      </c>
      <c r="C4953" t="s">
        <v>4413</v>
      </c>
      <c r="D4953" s="3">
        <v>3</v>
      </c>
      <c r="E4953" s="3" t="s">
        <v>6664</v>
      </c>
      <c r="F4953" s="9">
        <v>45594.028978703638</v>
      </c>
      <c r="G4953" s="9">
        <v>45594.512000000002</v>
      </c>
      <c r="H4953" s="9">
        <v>45594.606062036968</v>
      </c>
      <c r="I4953" s="5" t="str">
        <f>IF(VLOOKUP(B4953, 'Customer Data'!B:C,2,FALSE)='Order Data per SKU'!E4953,"","Different")</f>
        <v/>
      </c>
      <c r="J4953" s="5">
        <f>VLOOKUP(C4953,'Warehouse Data'!A:G,7,FALSE)</f>
        <v>21.99</v>
      </c>
      <c r="K4953" s="5">
        <f t="shared" si="77"/>
        <v>65.97</v>
      </c>
      <c r="L4953" s="15">
        <f>PRODUCT(VLOOKUP(C4953,'Warehouse Data'!A:H,8,FALSE),D4953)</f>
        <v>90.023565492464158</v>
      </c>
    </row>
    <row r="4954" spans="1:12" x14ac:dyDescent="0.3">
      <c r="A4954" t="s">
        <v>10076</v>
      </c>
      <c r="B4954" t="s">
        <v>7260</v>
      </c>
      <c r="C4954" t="s">
        <v>4581</v>
      </c>
      <c r="D4954" s="3">
        <v>4</v>
      </c>
      <c r="E4954" s="3" t="s">
        <v>6661</v>
      </c>
      <c r="F4954" s="9">
        <v>45594.157978703639</v>
      </c>
      <c r="G4954" s="9">
        <v>45594.217600000004</v>
      </c>
      <c r="H4954" s="9">
        <v>45594.500339814753</v>
      </c>
      <c r="I4954" s="5" t="str">
        <f>IF(VLOOKUP(B4954, 'Customer Data'!B:C,2,FALSE)='Order Data per SKU'!E4954,"","Different")</f>
        <v/>
      </c>
      <c r="J4954" s="5">
        <f>VLOOKUP(C4954,'Warehouse Data'!A:G,7,FALSE)</f>
        <v>9.99</v>
      </c>
      <c r="K4954" s="5">
        <f t="shared" si="77"/>
        <v>39.96</v>
      </c>
      <c r="L4954" s="15">
        <f>PRODUCT(VLOOKUP(C4954,'Warehouse Data'!A:H,8,FALSE),D4954)</f>
        <v>2.0093939206574034</v>
      </c>
    </row>
    <row r="4955" spans="1:12" x14ac:dyDescent="0.3">
      <c r="A4955" t="s">
        <v>10077</v>
      </c>
      <c r="B4955" t="s">
        <v>6866</v>
      </c>
      <c r="C4955" t="s">
        <v>4904</v>
      </c>
      <c r="D4955" s="3">
        <v>2</v>
      </c>
      <c r="E4955" s="3" t="s">
        <v>6628</v>
      </c>
      <c r="F4955" s="9">
        <v>45594.328978703641</v>
      </c>
      <c r="G4955" s="9">
        <v>45594.822</v>
      </c>
      <c r="H4955" s="9">
        <v>45595.189395370311</v>
      </c>
      <c r="I4955" s="5" t="str">
        <f>IF(VLOOKUP(B4955, 'Customer Data'!B:C,2,FALSE)='Order Data per SKU'!E4955,"","Different")</f>
        <v/>
      </c>
      <c r="J4955" s="5">
        <f>VLOOKUP(C4955,'Warehouse Data'!A:G,7,FALSE)</f>
        <v>12.99</v>
      </c>
      <c r="K4955" s="5">
        <f t="shared" si="77"/>
        <v>25.98</v>
      </c>
      <c r="L4955" s="15">
        <f>PRODUCT(VLOOKUP(C4955,'Warehouse Data'!A:H,8,FALSE),D4955)</f>
        <v>0.20365580756541804</v>
      </c>
    </row>
    <row r="4956" spans="1:12" x14ac:dyDescent="0.3">
      <c r="A4956" t="s">
        <v>10078</v>
      </c>
      <c r="B4956" t="s">
        <v>6948</v>
      </c>
      <c r="C4956" t="s">
        <v>4602</v>
      </c>
      <c r="D4956" s="3">
        <v>5</v>
      </c>
      <c r="E4956" s="3" t="s">
        <v>6656</v>
      </c>
      <c r="F4956" s="9">
        <v>45594.409978703639</v>
      </c>
      <c r="G4956" s="9">
        <v>45594.433599999997</v>
      </c>
      <c r="H4956" s="9">
        <v>45594.519006481416</v>
      </c>
      <c r="I4956" s="5" t="str">
        <f>IF(VLOOKUP(B4956, 'Customer Data'!B:C,2,FALSE)='Order Data per SKU'!E4956,"","Different")</f>
        <v/>
      </c>
      <c r="J4956" s="5">
        <f>VLOOKUP(C4956,'Warehouse Data'!A:G,7,FALSE)</f>
        <v>13.99</v>
      </c>
      <c r="K4956" s="5">
        <f t="shared" si="77"/>
        <v>69.95</v>
      </c>
      <c r="L4956" s="15">
        <f>PRODUCT(VLOOKUP(C4956,'Warehouse Data'!A:H,8,FALSE),D4956)</f>
        <v>25.046071788658594</v>
      </c>
    </row>
    <row r="4957" spans="1:12" x14ac:dyDescent="0.3">
      <c r="A4957" t="s">
        <v>10078</v>
      </c>
      <c r="B4957" t="s">
        <v>6948</v>
      </c>
      <c r="C4957" t="s">
        <v>3562</v>
      </c>
      <c r="D4957" s="3">
        <v>6</v>
      </c>
      <c r="E4957" s="3" t="s">
        <v>6656</v>
      </c>
      <c r="F4957" s="9">
        <v>45594.409978703639</v>
      </c>
      <c r="G4957" s="9">
        <v>45594.460599999999</v>
      </c>
      <c r="H4957" s="9">
        <v>45594.519006481416</v>
      </c>
      <c r="I4957" s="5" t="str">
        <f>IF(VLOOKUP(B4957, 'Customer Data'!B:C,2,FALSE)='Order Data per SKU'!E4957,"","Different")</f>
        <v/>
      </c>
      <c r="J4957" s="5">
        <f>VLOOKUP(C4957,'Warehouse Data'!A:G,7,FALSE)</f>
        <v>42.99</v>
      </c>
      <c r="K4957" s="5">
        <f t="shared" si="77"/>
        <v>257.94</v>
      </c>
      <c r="L4957" s="15">
        <f>PRODUCT(VLOOKUP(C4957,'Warehouse Data'!A:H,8,FALSE),D4957)</f>
        <v>192.03265282386661</v>
      </c>
    </row>
    <row r="4958" spans="1:12" x14ac:dyDescent="0.3">
      <c r="A4958" t="s">
        <v>10079</v>
      </c>
      <c r="B4958" t="s">
        <v>7154</v>
      </c>
      <c r="C4958" t="s">
        <v>3651</v>
      </c>
      <c r="D4958" s="3">
        <v>2</v>
      </c>
      <c r="E4958" s="3" t="s">
        <v>6660</v>
      </c>
      <c r="F4958" s="9">
        <v>45594.632978703637</v>
      </c>
      <c r="G4958" s="9">
        <v>45595.158199999998</v>
      </c>
      <c r="H4958" s="9">
        <v>45595.364228703635</v>
      </c>
      <c r="I4958" s="5" t="str">
        <f>IF(VLOOKUP(B4958, 'Customer Data'!B:C,2,FALSE)='Order Data per SKU'!E4958,"","Different")</f>
        <v/>
      </c>
      <c r="J4958" s="5">
        <f>VLOOKUP(C4958,'Warehouse Data'!A:G,7,FALSE)</f>
        <v>19.989999999999998</v>
      </c>
      <c r="K4958" s="5">
        <f t="shared" si="77"/>
        <v>39.979999999999997</v>
      </c>
      <c r="L4958" s="15">
        <f>PRODUCT(VLOOKUP(C4958,'Warehouse Data'!A:H,8,FALSE),D4958)</f>
        <v>9.0121943559645707</v>
      </c>
    </row>
    <row r="4959" spans="1:12" x14ac:dyDescent="0.3">
      <c r="A4959" t="s">
        <v>10080</v>
      </c>
      <c r="B4959" t="s">
        <v>7082</v>
      </c>
      <c r="C4959" t="s">
        <v>5724</v>
      </c>
      <c r="D4959" s="3">
        <v>3</v>
      </c>
      <c r="E4959" s="3" t="s">
        <v>6620</v>
      </c>
      <c r="F4959" s="9">
        <v>45594.994978703638</v>
      </c>
      <c r="G4959" s="9">
        <v>45595.209799999997</v>
      </c>
      <c r="H4959" s="9">
        <v>45595.261645370309</v>
      </c>
      <c r="I4959" s="5" t="str">
        <f>IF(VLOOKUP(B4959, 'Customer Data'!B:C,2,FALSE)='Order Data per SKU'!E4959,"","Different")</f>
        <v/>
      </c>
      <c r="J4959" s="5">
        <f>VLOOKUP(C4959,'Warehouse Data'!A:G,7,FALSE)</f>
        <v>399.99</v>
      </c>
      <c r="K4959" s="5">
        <f t="shared" si="77"/>
        <v>1199.97</v>
      </c>
      <c r="L4959" s="15">
        <f>PRODUCT(VLOOKUP(C4959,'Warehouse Data'!A:H,8,FALSE),D4959)</f>
        <v>1.5020169445945699</v>
      </c>
    </row>
    <row r="4960" spans="1:12" x14ac:dyDescent="0.3">
      <c r="A4960" t="s">
        <v>10080</v>
      </c>
      <c r="B4960" t="s">
        <v>7082</v>
      </c>
      <c r="C4960" t="s">
        <v>5973</v>
      </c>
      <c r="D4960" s="3">
        <v>8</v>
      </c>
      <c r="E4960" s="3" t="s">
        <v>6620</v>
      </c>
      <c r="F4960" s="9">
        <v>45594.994978703638</v>
      </c>
      <c r="G4960" s="9">
        <v>45595.008000000002</v>
      </c>
      <c r="H4960" s="9">
        <v>45595.261645370309</v>
      </c>
      <c r="I4960" s="5" t="str">
        <f>IF(VLOOKUP(B4960, 'Customer Data'!B:C,2,FALSE)='Order Data per SKU'!E4960,"","Different")</f>
        <v/>
      </c>
      <c r="J4960" s="5">
        <f>VLOOKUP(C4960,'Warehouse Data'!A:G,7,FALSE)</f>
        <v>29.99</v>
      </c>
      <c r="K4960" s="5">
        <f t="shared" si="77"/>
        <v>239.92</v>
      </c>
      <c r="L4960" s="15">
        <f>PRODUCT(VLOOKUP(C4960,'Warehouse Data'!A:H,8,FALSE),D4960)</f>
        <v>40.012020831915997</v>
      </c>
    </row>
    <row r="4961" spans="1:12" x14ac:dyDescent="0.3">
      <c r="A4961" t="s">
        <v>10080</v>
      </c>
      <c r="B4961" t="s">
        <v>7082</v>
      </c>
      <c r="C4961" t="s">
        <v>4228</v>
      </c>
      <c r="D4961" s="3">
        <v>3</v>
      </c>
      <c r="E4961" s="3" t="s">
        <v>6620</v>
      </c>
      <c r="F4961" s="9">
        <v>45594.994978703638</v>
      </c>
      <c r="G4961" s="9">
        <v>45595.240100000003</v>
      </c>
      <c r="H4961" s="9">
        <v>45595.261645370309</v>
      </c>
      <c r="I4961" s="5" t="str">
        <f>IF(VLOOKUP(B4961, 'Customer Data'!B:C,2,FALSE)='Order Data per SKU'!E4961,"","Different")</f>
        <v/>
      </c>
      <c r="J4961" s="5">
        <f>VLOOKUP(C4961,'Warehouse Data'!A:G,7,FALSE)</f>
        <v>29.99</v>
      </c>
      <c r="K4961" s="5">
        <f t="shared" si="77"/>
        <v>89.97</v>
      </c>
      <c r="L4961" s="15">
        <f>PRODUCT(VLOOKUP(C4961,'Warehouse Data'!A:H,8,FALSE),D4961)</f>
        <v>0.3220293062416047</v>
      </c>
    </row>
    <row r="4962" spans="1:12" x14ac:dyDescent="0.3">
      <c r="A4962" t="s">
        <v>10081</v>
      </c>
      <c r="B4962" t="s">
        <v>7037</v>
      </c>
      <c r="C4962" t="s">
        <v>4588</v>
      </c>
      <c r="D4962" s="3">
        <v>5</v>
      </c>
      <c r="E4962" s="3" t="s">
        <v>6623</v>
      </c>
      <c r="F4962" s="9">
        <v>45595.397978703637</v>
      </c>
      <c r="G4962" s="9">
        <v>45595.732199999999</v>
      </c>
      <c r="H4962" s="9">
        <v>45596.342423148082</v>
      </c>
      <c r="I4962" s="5" t="str">
        <f>IF(VLOOKUP(B4962, 'Customer Data'!B:C,2,FALSE)='Order Data per SKU'!E4962,"","Different")</f>
        <v/>
      </c>
      <c r="J4962" s="5">
        <f>VLOOKUP(C4962,'Warehouse Data'!A:G,7,FALSE)</f>
        <v>12.99</v>
      </c>
      <c r="K4962" s="5">
        <f t="shared" si="77"/>
        <v>64.95</v>
      </c>
      <c r="L4962" s="15">
        <f>PRODUCT(VLOOKUP(C4962,'Warehouse Data'!A:H,8,FALSE),D4962)</f>
        <v>2.5167145475739088</v>
      </c>
    </row>
    <row r="4963" spans="1:12" x14ac:dyDescent="0.3">
      <c r="A4963" t="s">
        <v>10082</v>
      </c>
      <c r="B4963" t="s">
        <v>7070</v>
      </c>
      <c r="C4963" t="s">
        <v>3709</v>
      </c>
      <c r="D4963" s="3">
        <v>6</v>
      </c>
      <c r="E4963" s="3" t="s">
        <v>6639</v>
      </c>
      <c r="F4963" s="9">
        <v>45595.76797870364</v>
      </c>
      <c r="G4963" s="9">
        <v>45596.114099999999</v>
      </c>
      <c r="H4963" s="9">
        <v>45596.502006481416</v>
      </c>
      <c r="I4963" s="5" t="str">
        <f>IF(VLOOKUP(B4963, 'Customer Data'!B:C,2,FALSE)='Order Data per SKU'!E4963,"","Different")</f>
        <v/>
      </c>
      <c r="J4963" s="5">
        <f>VLOOKUP(C4963,'Warehouse Data'!A:G,7,FALSE)</f>
        <v>49.99</v>
      </c>
      <c r="K4963" s="5">
        <f t="shared" si="77"/>
        <v>299.94</v>
      </c>
      <c r="L4963" s="15">
        <f>PRODUCT(VLOOKUP(C4963,'Warehouse Data'!A:H,8,FALSE),D4963)</f>
        <v>150.02247995469514</v>
      </c>
    </row>
    <row r="4964" spans="1:12" x14ac:dyDescent="0.3">
      <c r="A4964" t="s">
        <v>10082</v>
      </c>
      <c r="B4964" t="s">
        <v>7070</v>
      </c>
      <c r="C4964" t="s">
        <v>5709</v>
      </c>
      <c r="D4964" s="3">
        <v>8</v>
      </c>
      <c r="E4964" s="3" t="s">
        <v>6639</v>
      </c>
      <c r="F4964" s="9">
        <v>45595.76797870364</v>
      </c>
      <c r="G4964" s="9">
        <v>45596.396000000001</v>
      </c>
      <c r="H4964" s="9">
        <v>45596.502006481416</v>
      </c>
      <c r="I4964" s="5" t="str">
        <f>IF(VLOOKUP(B4964, 'Customer Data'!B:C,2,FALSE)='Order Data per SKU'!E4964,"","Different")</f>
        <v/>
      </c>
      <c r="J4964" s="5">
        <f>VLOOKUP(C4964,'Warehouse Data'!A:G,7,FALSE)</f>
        <v>249.99</v>
      </c>
      <c r="K4964" s="5">
        <f t="shared" si="77"/>
        <v>1999.92</v>
      </c>
      <c r="L4964" s="15">
        <f>PRODUCT(VLOOKUP(C4964,'Warehouse Data'!A:H,8,FALSE),D4964)</f>
        <v>14.418861881608324</v>
      </c>
    </row>
    <row r="4965" spans="1:12" x14ac:dyDescent="0.3">
      <c r="A4965" t="s">
        <v>10083</v>
      </c>
      <c r="B4965" t="s">
        <v>7195</v>
      </c>
      <c r="C4965" t="s">
        <v>3844</v>
      </c>
      <c r="D4965" s="3">
        <v>3</v>
      </c>
      <c r="E4965" s="3" t="s">
        <v>6653</v>
      </c>
      <c r="F4965" s="9">
        <v>45595.908978703643</v>
      </c>
      <c r="G4965" s="9">
        <v>45596.221700000002</v>
      </c>
      <c r="H4965" s="9">
        <v>45596.331895370313</v>
      </c>
      <c r="I4965" s="5" t="str">
        <f>IF(VLOOKUP(B4965, 'Customer Data'!B:C,2,FALSE)='Order Data per SKU'!E4965,"","Different")</f>
        <v/>
      </c>
      <c r="J4965" s="5">
        <f>VLOOKUP(C4965,'Warehouse Data'!A:G,7,FALSE)</f>
        <v>24.99</v>
      </c>
      <c r="K4965" s="5">
        <f t="shared" si="77"/>
        <v>74.97</v>
      </c>
      <c r="L4965" s="15">
        <f>PRODUCT(VLOOKUP(C4965,'Warehouse Data'!A:H,8,FALSE),D4965)</f>
        <v>6.0232161749059543</v>
      </c>
    </row>
    <row r="4966" spans="1:12" x14ac:dyDescent="0.3">
      <c r="A4966" t="s">
        <v>10084</v>
      </c>
      <c r="B4966" t="s">
        <v>7127</v>
      </c>
      <c r="C4966" t="s">
        <v>5365</v>
      </c>
      <c r="D4966" s="3">
        <v>2</v>
      </c>
      <c r="E4966" s="3" t="s">
        <v>6624</v>
      </c>
      <c r="F4966" s="9">
        <v>45596.25297870364</v>
      </c>
      <c r="G4966" s="9">
        <v>45596.261899999998</v>
      </c>
      <c r="H4966" s="9">
        <v>45596.276589814748</v>
      </c>
      <c r="I4966" s="5" t="str">
        <f>IF(VLOOKUP(B4966, 'Customer Data'!B:C,2,FALSE)='Order Data per SKU'!E4966,"","Different")</f>
        <v/>
      </c>
      <c r="J4966" s="5">
        <f>VLOOKUP(C4966,'Warehouse Data'!A:G,7,FALSE)</f>
        <v>28.99</v>
      </c>
      <c r="K4966" s="5">
        <f t="shared" si="77"/>
        <v>57.98</v>
      </c>
      <c r="L4966" s="15">
        <f>PRODUCT(VLOOKUP(C4966,'Warehouse Data'!A:H,8,FALSE),D4966)</f>
        <v>1.0080836316241577</v>
      </c>
    </row>
    <row r="4967" spans="1:12" x14ac:dyDescent="0.3">
      <c r="A4967" t="s">
        <v>10084</v>
      </c>
      <c r="B4967" t="s">
        <v>7127</v>
      </c>
      <c r="C4967" t="s">
        <v>4033</v>
      </c>
      <c r="D4967" s="3">
        <v>1</v>
      </c>
      <c r="E4967" s="3" t="s">
        <v>6624</v>
      </c>
      <c r="F4967" s="9">
        <v>45596.25297870364</v>
      </c>
      <c r="G4967" s="9">
        <v>45596.274799999999</v>
      </c>
      <c r="H4967" s="9">
        <v>45596.276589814748</v>
      </c>
      <c r="I4967" s="5" t="str">
        <f>IF(VLOOKUP(B4967, 'Customer Data'!B:C,2,FALSE)='Order Data per SKU'!E4967,"","Different")</f>
        <v/>
      </c>
      <c r="J4967" s="5">
        <f>VLOOKUP(C4967,'Warehouse Data'!A:G,7,FALSE)</f>
        <v>24.99</v>
      </c>
      <c r="K4967" s="5">
        <f t="shared" si="77"/>
        <v>24.99</v>
      </c>
      <c r="L4967" s="15">
        <f>PRODUCT(VLOOKUP(C4967,'Warehouse Data'!A:H,8,FALSE),D4967)</f>
        <v>11.002480141546062</v>
      </c>
    </row>
    <row r="4968" spans="1:12" x14ac:dyDescent="0.3">
      <c r="A4968" t="s">
        <v>10085</v>
      </c>
      <c r="B4968" t="s">
        <v>7069</v>
      </c>
      <c r="C4968" t="s">
        <v>5651</v>
      </c>
      <c r="D4968" s="3">
        <v>2</v>
      </c>
      <c r="E4968" s="3" t="s">
        <v>6650</v>
      </c>
      <c r="F4968" s="9">
        <v>45596.355978703643</v>
      </c>
      <c r="G4968" s="9">
        <v>45596.707399999999</v>
      </c>
      <c r="H4968" s="9">
        <v>45597.296950925862</v>
      </c>
      <c r="I4968" s="5" t="str">
        <f>IF(VLOOKUP(B4968, 'Customer Data'!B:C,2,FALSE)='Order Data per SKU'!E4968,"","Different")</f>
        <v>Different</v>
      </c>
      <c r="J4968" s="5">
        <f>VLOOKUP(C4968,'Warehouse Data'!A:G,7,FALSE)</f>
        <v>12.99</v>
      </c>
      <c r="K4968" s="5">
        <f t="shared" si="77"/>
        <v>25.98</v>
      </c>
      <c r="L4968" s="15">
        <f>PRODUCT(VLOOKUP(C4968,'Warehouse Data'!A:H,8,FALSE),D4968)</f>
        <v>1.8143542203615741</v>
      </c>
    </row>
    <row r="4969" spans="1:12" x14ac:dyDescent="0.3">
      <c r="A4969" t="s">
        <v>10086</v>
      </c>
      <c r="B4969" t="s">
        <v>7260</v>
      </c>
      <c r="C4969" t="s">
        <v>5695</v>
      </c>
      <c r="D4969" s="3">
        <v>5</v>
      </c>
      <c r="E4969" s="3" t="s">
        <v>6661</v>
      </c>
      <c r="F4969" s="9">
        <v>45596.535978703643</v>
      </c>
      <c r="G4969" s="9">
        <v>45596.550199999998</v>
      </c>
      <c r="H4969" s="9">
        <v>45596.594312036977</v>
      </c>
      <c r="I4969" s="5" t="str">
        <f>IF(VLOOKUP(B4969, 'Customer Data'!B:C,2,FALSE)='Order Data per SKU'!E4969,"","Different")</f>
        <v/>
      </c>
      <c r="J4969" s="5">
        <f>VLOOKUP(C4969,'Warehouse Data'!A:G,7,FALSE)</f>
        <v>12.99</v>
      </c>
      <c r="K4969" s="5">
        <f t="shared" si="77"/>
        <v>64.95</v>
      </c>
      <c r="L4969" s="15">
        <f>PRODUCT(VLOOKUP(C4969,'Warehouse Data'!A:H,8,FALSE),D4969)</f>
        <v>60.015596044755554</v>
      </c>
    </row>
    <row r="4970" spans="1:12" x14ac:dyDescent="0.3">
      <c r="A4970" t="s">
        <v>10086</v>
      </c>
      <c r="B4970" t="s">
        <v>7260</v>
      </c>
      <c r="C4970" t="s">
        <v>4306</v>
      </c>
      <c r="D4970" s="3">
        <v>8</v>
      </c>
      <c r="E4970" s="3" t="s">
        <v>6661</v>
      </c>
      <c r="F4970" s="9">
        <v>45596.535978703643</v>
      </c>
      <c r="G4970" s="9">
        <v>45596.573199999999</v>
      </c>
      <c r="H4970" s="9">
        <v>45596.594312036977</v>
      </c>
      <c r="I4970" s="5" t="str">
        <f>IF(VLOOKUP(B4970, 'Customer Data'!B:C,2,FALSE)='Order Data per SKU'!E4970,"","Different")</f>
        <v/>
      </c>
      <c r="J4970" s="5">
        <f>VLOOKUP(C4970,'Warehouse Data'!A:G,7,FALSE)</f>
        <v>34.99</v>
      </c>
      <c r="K4970" s="5">
        <f t="shared" si="77"/>
        <v>279.92</v>
      </c>
      <c r="L4970" s="15">
        <f>PRODUCT(VLOOKUP(C4970,'Warehouse Data'!A:H,8,FALSE),D4970)</f>
        <v>8.0158268139884647</v>
      </c>
    </row>
    <row r="4971" spans="1:12" x14ac:dyDescent="0.3">
      <c r="A4971" t="s">
        <v>10086</v>
      </c>
      <c r="B4971" t="s">
        <v>7260</v>
      </c>
      <c r="C4971" t="s">
        <v>3870</v>
      </c>
      <c r="D4971" s="3">
        <v>3</v>
      </c>
      <c r="E4971" s="3" t="s">
        <v>6661</v>
      </c>
      <c r="F4971" s="9">
        <v>45596.535978703643</v>
      </c>
      <c r="G4971" s="9">
        <v>45596.561300000001</v>
      </c>
      <c r="H4971" s="9">
        <v>45596.594312036977</v>
      </c>
      <c r="I4971" s="5" t="str">
        <f>IF(VLOOKUP(B4971, 'Customer Data'!B:C,2,FALSE)='Order Data per SKU'!E4971,"","Different")</f>
        <v/>
      </c>
      <c r="J4971" s="5">
        <f>VLOOKUP(C4971,'Warehouse Data'!A:G,7,FALSE)</f>
        <v>22.99</v>
      </c>
      <c r="K4971" s="5">
        <f t="shared" si="77"/>
        <v>68.97</v>
      </c>
      <c r="L4971" s="15">
        <f>PRODUCT(VLOOKUP(C4971,'Warehouse Data'!A:H,8,FALSE),D4971)</f>
        <v>3.0063105322371491</v>
      </c>
    </row>
    <row r="4972" spans="1:12" x14ac:dyDescent="0.3">
      <c r="A4972" t="s">
        <v>10087</v>
      </c>
      <c r="B4972" t="s">
        <v>6996</v>
      </c>
      <c r="C4972" t="s">
        <v>3614</v>
      </c>
      <c r="D4972" s="3">
        <v>5</v>
      </c>
      <c r="E4972" s="3" t="s">
        <v>6661</v>
      </c>
      <c r="F4972" s="9">
        <v>45597.031978703642</v>
      </c>
      <c r="G4972" s="9">
        <v>45597.191500000001</v>
      </c>
      <c r="H4972" s="9">
        <v>45597.275728703644</v>
      </c>
      <c r="I4972" s="5" t="str">
        <f>IF(VLOOKUP(B4972, 'Customer Data'!B:C,2,FALSE)='Order Data per SKU'!E4972,"","Different")</f>
        <v/>
      </c>
      <c r="J4972" s="5">
        <f>VLOOKUP(C4972,'Warehouse Data'!A:G,7,FALSE)</f>
        <v>64.989999999999995</v>
      </c>
      <c r="K4972" s="5">
        <f t="shared" si="77"/>
        <v>324.95</v>
      </c>
      <c r="L4972" s="15">
        <f>PRODUCT(VLOOKUP(C4972,'Warehouse Data'!A:H,8,FALSE),D4972)</f>
        <v>2.5360750619900063</v>
      </c>
    </row>
    <row r="4973" spans="1:12" x14ac:dyDescent="0.3">
      <c r="A4973" t="s">
        <v>10088</v>
      </c>
      <c r="B4973" t="s">
        <v>7215</v>
      </c>
      <c r="C4973" t="s">
        <v>3889</v>
      </c>
      <c r="D4973" s="3">
        <v>4</v>
      </c>
      <c r="E4973" s="3" t="s">
        <v>6642</v>
      </c>
      <c r="F4973" s="9">
        <v>45597.457978703642</v>
      </c>
      <c r="G4973" s="9">
        <v>45598.307699999998</v>
      </c>
      <c r="H4973" s="9">
        <v>45598.330895370309</v>
      </c>
      <c r="I4973" s="5" t="str">
        <f>IF(VLOOKUP(B4973, 'Customer Data'!B:C,2,FALSE)='Order Data per SKU'!E4973,"","Different")</f>
        <v/>
      </c>
      <c r="J4973" s="5">
        <f>VLOOKUP(C4973,'Warehouse Data'!A:G,7,FALSE)</f>
        <v>8.99</v>
      </c>
      <c r="K4973" s="5">
        <f t="shared" si="77"/>
        <v>35.96</v>
      </c>
      <c r="L4973" s="15">
        <f>PRODUCT(VLOOKUP(C4973,'Warehouse Data'!A:H,8,FALSE),D4973)</f>
        <v>28.003020963200068</v>
      </c>
    </row>
    <row r="4974" spans="1:12" x14ac:dyDescent="0.3">
      <c r="A4974" t="s">
        <v>10088</v>
      </c>
      <c r="B4974" t="s">
        <v>7215</v>
      </c>
      <c r="C4974" t="s">
        <v>4637</v>
      </c>
      <c r="D4974" s="3">
        <v>5</v>
      </c>
      <c r="E4974" s="3" t="s">
        <v>6642</v>
      </c>
      <c r="F4974" s="9">
        <v>45597.457978703642</v>
      </c>
      <c r="G4974" s="9">
        <v>45598.220200000003</v>
      </c>
      <c r="H4974" s="9">
        <v>45598.330895370309</v>
      </c>
      <c r="I4974" s="5" t="str">
        <f>IF(VLOOKUP(B4974, 'Customer Data'!B:C,2,FALSE)='Order Data per SKU'!E4974,"","Different")</f>
        <v/>
      </c>
      <c r="J4974" s="5">
        <f>VLOOKUP(C4974,'Warehouse Data'!A:G,7,FALSE)</f>
        <v>9.99</v>
      </c>
      <c r="K4974" s="5">
        <f t="shared" si="77"/>
        <v>49.95</v>
      </c>
      <c r="L4974" s="15">
        <f>PRODUCT(VLOOKUP(C4974,'Warehouse Data'!A:H,8,FALSE),D4974)</f>
        <v>12.518601937082213</v>
      </c>
    </row>
    <row r="4975" spans="1:12" x14ac:dyDescent="0.3">
      <c r="A4975" t="s">
        <v>10089</v>
      </c>
      <c r="B4975" t="s">
        <v>6903</v>
      </c>
      <c r="C4975" t="s">
        <v>5673</v>
      </c>
      <c r="D4975" s="3">
        <v>7</v>
      </c>
      <c r="E4975" s="3" t="s">
        <v>6653</v>
      </c>
      <c r="F4975" s="9">
        <v>45597.935978703645</v>
      </c>
      <c r="G4975" s="9">
        <v>45597.977500000001</v>
      </c>
      <c r="H4975" s="9">
        <v>45597.979034259202</v>
      </c>
      <c r="I4975" s="5" t="str">
        <f>IF(VLOOKUP(B4975, 'Customer Data'!B:C,2,FALSE)='Order Data per SKU'!E4975,"","Different")</f>
        <v/>
      </c>
      <c r="J4975" s="5">
        <f>VLOOKUP(C4975,'Warehouse Data'!A:G,7,FALSE)</f>
        <v>14.99</v>
      </c>
      <c r="K4975" s="5">
        <f t="shared" si="77"/>
        <v>104.93</v>
      </c>
      <c r="L4975" s="15">
        <f>PRODUCT(VLOOKUP(C4975,'Warehouse Data'!A:H,8,FALSE),D4975)</f>
        <v>21.012420698499948</v>
      </c>
    </row>
    <row r="4976" spans="1:12" x14ac:dyDescent="0.3">
      <c r="A4976" t="s">
        <v>10090</v>
      </c>
      <c r="B4976" t="s">
        <v>7259</v>
      </c>
      <c r="C4976" t="s">
        <v>5647</v>
      </c>
      <c r="D4976" s="3">
        <v>1</v>
      </c>
      <c r="E4976" s="3" t="s">
        <v>6628</v>
      </c>
      <c r="F4976" s="9">
        <v>45597.984978703644</v>
      </c>
      <c r="G4976" s="9">
        <v>45597.986700000001</v>
      </c>
      <c r="H4976" s="9">
        <v>45598.711367592536</v>
      </c>
      <c r="I4976" s="5" t="str">
        <f>IF(VLOOKUP(B4976, 'Customer Data'!B:C,2,FALSE)='Order Data per SKU'!E4976,"","Different")</f>
        <v/>
      </c>
      <c r="J4976" s="5">
        <f>VLOOKUP(C4976,'Warehouse Data'!A:G,7,FALSE)</f>
        <v>24.99</v>
      </c>
      <c r="K4976" s="5">
        <f t="shared" si="77"/>
        <v>24.99</v>
      </c>
      <c r="L4976" s="15">
        <f>PRODUCT(VLOOKUP(C4976,'Warehouse Data'!A:H,8,FALSE),D4976)</f>
        <v>0.304081191627388</v>
      </c>
    </row>
    <row r="4977" spans="1:12" x14ac:dyDescent="0.3">
      <c r="A4977" t="s">
        <v>10090</v>
      </c>
      <c r="B4977" t="s">
        <v>7259</v>
      </c>
      <c r="C4977" t="s">
        <v>4038</v>
      </c>
      <c r="D4977" s="3">
        <v>2</v>
      </c>
      <c r="E4977" s="3" t="s">
        <v>6628</v>
      </c>
      <c r="F4977" s="9">
        <v>45597.984978703644</v>
      </c>
      <c r="G4977" s="9">
        <v>45598.652099999999</v>
      </c>
      <c r="H4977" s="9">
        <v>45598.711367592536</v>
      </c>
      <c r="I4977" s="5" t="str">
        <f>IF(VLOOKUP(B4977, 'Customer Data'!B:C,2,FALSE)='Order Data per SKU'!E4977,"","Different")</f>
        <v/>
      </c>
      <c r="J4977" s="5">
        <f>VLOOKUP(C4977,'Warehouse Data'!A:G,7,FALSE)</f>
        <v>29.99</v>
      </c>
      <c r="K4977" s="5">
        <f t="shared" si="77"/>
        <v>59.98</v>
      </c>
      <c r="L4977" s="15">
        <f>PRODUCT(VLOOKUP(C4977,'Warehouse Data'!A:H,8,FALSE),D4977)</f>
        <v>2.2013711118443848</v>
      </c>
    </row>
    <row r="4978" spans="1:12" x14ac:dyDescent="0.3">
      <c r="A4978" t="s">
        <v>10090</v>
      </c>
      <c r="B4978" t="s">
        <v>7259</v>
      </c>
      <c r="C4978" t="s">
        <v>4499</v>
      </c>
      <c r="D4978" s="3">
        <v>3</v>
      </c>
      <c r="E4978" s="3" t="s">
        <v>6628</v>
      </c>
      <c r="F4978" s="9">
        <v>45597.984978703644</v>
      </c>
      <c r="G4978" s="9">
        <v>45598.640200000002</v>
      </c>
      <c r="H4978" s="9">
        <v>45598.711367592536</v>
      </c>
      <c r="I4978" s="5" t="str">
        <f>IF(VLOOKUP(B4978, 'Customer Data'!B:C,2,FALSE)='Order Data per SKU'!E4978,"","Different")</f>
        <v/>
      </c>
      <c r="J4978" s="5">
        <f>VLOOKUP(C4978,'Warehouse Data'!A:G,7,FALSE)</f>
        <v>24.99</v>
      </c>
      <c r="K4978" s="5">
        <f t="shared" si="77"/>
        <v>74.97</v>
      </c>
      <c r="L4978" s="15">
        <f>PRODUCT(VLOOKUP(C4978,'Warehouse Data'!A:H,8,FALSE),D4978)</f>
        <v>15.019923308731361</v>
      </c>
    </row>
    <row r="4979" spans="1:12" x14ac:dyDescent="0.3">
      <c r="A4979" t="s">
        <v>10091</v>
      </c>
      <c r="B4979" t="s">
        <v>6983</v>
      </c>
      <c r="C4979" t="s">
        <v>4492</v>
      </c>
      <c r="D4979" s="3">
        <v>4</v>
      </c>
      <c r="E4979" s="3" t="s">
        <v>6662</v>
      </c>
      <c r="F4979" s="9">
        <v>45598.044978703641</v>
      </c>
      <c r="G4979" s="9">
        <v>45598.1636</v>
      </c>
      <c r="H4979" s="9">
        <v>45598.647756481419</v>
      </c>
      <c r="I4979" s="5" t="str">
        <f>IF(VLOOKUP(B4979, 'Customer Data'!B:C,2,FALSE)='Order Data per SKU'!E4979,"","Different")</f>
        <v/>
      </c>
      <c r="J4979" s="5">
        <f>VLOOKUP(C4979,'Warehouse Data'!A:G,7,FALSE)</f>
        <v>18.989999999999998</v>
      </c>
      <c r="K4979" s="5">
        <f t="shared" si="77"/>
        <v>75.959999999999994</v>
      </c>
      <c r="L4979" s="15">
        <f>PRODUCT(VLOOKUP(C4979,'Warehouse Data'!A:H,8,FALSE),D4979)</f>
        <v>48.006364805412659</v>
      </c>
    </row>
    <row r="4980" spans="1:12" x14ac:dyDescent="0.3">
      <c r="A4980" t="s">
        <v>10092</v>
      </c>
      <c r="B4980" t="s">
        <v>7247</v>
      </c>
      <c r="C4980" t="s">
        <v>3250</v>
      </c>
      <c r="D4980" s="3">
        <v>1</v>
      </c>
      <c r="E4980" s="3" t="s">
        <v>6648</v>
      </c>
      <c r="F4980" s="9">
        <v>45598.437978703638</v>
      </c>
      <c r="G4980" s="9">
        <v>45598.715700000001</v>
      </c>
      <c r="H4980" s="9">
        <v>45599.008812036969</v>
      </c>
      <c r="I4980" s="5" t="str">
        <f>IF(VLOOKUP(B4980, 'Customer Data'!B:C,2,FALSE)='Order Data per SKU'!E4980,"","Different")</f>
        <v>Different</v>
      </c>
      <c r="J4980" s="5">
        <f>VLOOKUP(C4980,'Warehouse Data'!A:G,7,FALSE)</f>
        <v>54.99</v>
      </c>
      <c r="K4980" s="5">
        <f t="shared" si="77"/>
        <v>54.99</v>
      </c>
      <c r="L4980" s="15">
        <f>PRODUCT(VLOOKUP(C4980,'Warehouse Data'!A:H,8,FALSE),D4980)</f>
        <v>2.0048393316143489</v>
      </c>
    </row>
    <row r="4981" spans="1:12" x14ac:dyDescent="0.3">
      <c r="A4981" t="s">
        <v>10092</v>
      </c>
      <c r="B4981" t="s">
        <v>7247</v>
      </c>
      <c r="C4981" t="s">
        <v>3848</v>
      </c>
      <c r="D4981" s="3">
        <v>2</v>
      </c>
      <c r="E4981" s="3" t="s">
        <v>6648</v>
      </c>
      <c r="F4981" s="9">
        <v>45598.437978703638</v>
      </c>
      <c r="G4981" s="9">
        <v>45598.479200000002</v>
      </c>
      <c r="H4981" s="9">
        <v>45599.008812036969</v>
      </c>
      <c r="I4981" s="5" t="str">
        <f>IF(VLOOKUP(B4981, 'Customer Data'!B:C,2,FALSE)='Order Data per SKU'!E4981,"","Different")</f>
        <v>Different</v>
      </c>
      <c r="J4981" s="5">
        <f>VLOOKUP(C4981,'Warehouse Data'!A:G,7,FALSE)</f>
        <v>32.99</v>
      </c>
      <c r="K4981" s="5">
        <f t="shared" si="77"/>
        <v>65.98</v>
      </c>
      <c r="L4981" s="15">
        <f>PRODUCT(VLOOKUP(C4981,'Warehouse Data'!A:H,8,FALSE),D4981)</f>
        <v>40.014006559610465</v>
      </c>
    </row>
    <row r="4982" spans="1:12" x14ac:dyDescent="0.3">
      <c r="A4982" t="s">
        <v>10092</v>
      </c>
      <c r="B4982" t="s">
        <v>7247</v>
      </c>
      <c r="C4982" t="s">
        <v>4852</v>
      </c>
      <c r="D4982" s="3">
        <v>1</v>
      </c>
      <c r="E4982" s="3" t="s">
        <v>6648</v>
      </c>
      <c r="F4982" s="9">
        <v>45598.437978703638</v>
      </c>
      <c r="G4982" s="9">
        <v>45598.683799999999</v>
      </c>
      <c r="H4982" s="9">
        <v>45599.008812036969</v>
      </c>
      <c r="I4982" s="5" t="str">
        <f>IF(VLOOKUP(B4982, 'Customer Data'!B:C,2,FALSE)='Order Data per SKU'!E4982,"","Different")</f>
        <v>Different</v>
      </c>
      <c r="J4982" s="5">
        <f>VLOOKUP(C4982,'Warehouse Data'!A:G,7,FALSE)</f>
        <v>39.99</v>
      </c>
      <c r="K4982" s="5">
        <f t="shared" si="77"/>
        <v>39.99</v>
      </c>
      <c r="L4982" s="15">
        <f>PRODUCT(VLOOKUP(C4982,'Warehouse Data'!A:H,8,FALSE),D4982)</f>
        <v>1.0092921759712323</v>
      </c>
    </row>
    <row r="4983" spans="1:12" x14ac:dyDescent="0.3">
      <c r="A4983" t="s">
        <v>10093</v>
      </c>
      <c r="B4983" t="s">
        <v>7031</v>
      </c>
      <c r="C4983" t="s">
        <v>5263</v>
      </c>
      <c r="D4983" s="3">
        <v>3</v>
      </c>
      <c r="E4983" s="3" t="s">
        <v>6656</v>
      </c>
      <c r="F4983" s="9">
        <v>45598.921978703635</v>
      </c>
      <c r="G4983" s="9">
        <v>45599.736599999997</v>
      </c>
      <c r="H4983" s="9">
        <v>45599.842812036964</v>
      </c>
      <c r="I4983" s="5" t="str">
        <f>IF(VLOOKUP(B4983, 'Customer Data'!B:C,2,FALSE)='Order Data per SKU'!E4983,"","Different")</f>
        <v/>
      </c>
      <c r="J4983" s="5">
        <f>VLOOKUP(C4983,'Warehouse Data'!A:G,7,FALSE)</f>
        <v>28.99</v>
      </c>
      <c r="K4983" s="5">
        <f t="shared" si="77"/>
        <v>86.97</v>
      </c>
      <c r="L4983" s="15">
        <f>PRODUCT(VLOOKUP(C4983,'Warehouse Data'!A:H,8,FALSE),D4983)</f>
        <v>1.5042477938477488</v>
      </c>
    </row>
    <row r="4984" spans="1:12" x14ac:dyDescent="0.3">
      <c r="A4984" t="s">
        <v>10093</v>
      </c>
      <c r="B4984" t="s">
        <v>7031</v>
      </c>
      <c r="C4984" t="s">
        <v>4675</v>
      </c>
      <c r="D4984" s="3">
        <v>5</v>
      </c>
      <c r="E4984" s="3" t="s">
        <v>6656</v>
      </c>
      <c r="F4984" s="9">
        <v>45598.921978703635</v>
      </c>
      <c r="G4984" s="9">
        <v>45599.313099999999</v>
      </c>
      <c r="H4984" s="9">
        <v>45599.842812036964</v>
      </c>
      <c r="I4984" s="5" t="str">
        <f>IF(VLOOKUP(B4984, 'Customer Data'!B:C,2,FALSE)='Order Data per SKU'!E4984,"","Different")</f>
        <v/>
      </c>
      <c r="J4984" s="5">
        <f>VLOOKUP(C4984,'Warehouse Data'!A:G,7,FALSE)</f>
        <v>13.99</v>
      </c>
      <c r="K4984" s="5">
        <f t="shared" si="77"/>
        <v>69.95</v>
      </c>
      <c r="L4984" s="15">
        <f>PRODUCT(VLOOKUP(C4984,'Warehouse Data'!A:H,8,FALSE),D4984)</f>
        <v>5.0300026430735159</v>
      </c>
    </row>
    <row r="4985" spans="1:12" x14ac:dyDescent="0.3">
      <c r="A4985" t="s">
        <v>10094</v>
      </c>
      <c r="B4985" t="s">
        <v>7168</v>
      </c>
      <c r="C4985" t="s">
        <v>3041</v>
      </c>
      <c r="D4985" s="3">
        <v>6</v>
      </c>
      <c r="E4985" s="3" t="s">
        <v>6627</v>
      </c>
      <c r="F4985" s="9">
        <v>45599.175978703635</v>
      </c>
      <c r="G4985" s="9">
        <v>45599.201699999998</v>
      </c>
      <c r="H4985" s="9">
        <v>45599.51556203697</v>
      </c>
      <c r="I4985" s="5" t="str">
        <f>IF(VLOOKUP(B4985, 'Customer Data'!B:C,2,FALSE)='Order Data per SKU'!E4985,"","Different")</f>
        <v/>
      </c>
      <c r="J4985" s="5">
        <f>VLOOKUP(C4985,'Warehouse Data'!A:G,7,FALSE)</f>
        <v>47.99</v>
      </c>
      <c r="K4985" s="5">
        <f t="shared" si="77"/>
        <v>287.94</v>
      </c>
      <c r="L4985" s="15">
        <f>PRODUCT(VLOOKUP(C4985,'Warehouse Data'!A:H,8,FALSE),D4985)</f>
        <v>2.4183748420475899</v>
      </c>
    </row>
    <row r="4986" spans="1:12" x14ac:dyDescent="0.3">
      <c r="A4986" t="s">
        <v>10094</v>
      </c>
      <c r="B4986" t="s">
        <v>7168</v>
      </c>
      <c r="C4986" t="s">
        <v>3424</v>
      </c>
      <c r="D4986" s="3">
        <v>5</v>
      </c>
      <c r="E4986" s="3" t="s">
        <v>6627</v>
      </c>
      <c r="F4986" s="9">
        <v>45599.175978703635</v>
      </c>
      <c r="G4986" s="9">
        <v>45599.239800000003</v>
      </c>
      <c r="H4986" s="9">
        <v>45599.51556203697</v>
      </c>
      <c r="I4986" s="5" t="str">
        <f>IF(VLOOKUP(B4986, 'Customer Data'!B:C,2,FALSE)='Order Data per SKU'!E4986,"","Different")</f>
        <v/>
      </c>
      <c r="J4986" s="5">
        <f>VLOOKUP(C4986,'Warehouse Data'!A:G,7,FALSE)</f>
        <v>21.99</v>
      </c>
      <c r="K4986" s="5">
        <f t="shared" si="77"/>
        <v>109.94999999999999</v>
      </c>
      <c r="L4986" s="15">
        <f>PRODUCT(VLOOKUP(C4986,'Warehouse Data'!A:H,8,FALSE),D4986)</f>
        <v>0.54017111385546523</v>
      </c>
    </row>
    <row r="4987" spans="1:12" x14ac:dyDescent="0.3">
      <c r="A4987" t="s">
        <v>10095</v>
      </c>
      <c r="B4987" t="s">
        <v>7267</v>
      </c>
      <c r="C4987" t="s">
        <v>3399</v>
      </c>
      <c r="D4987" s="3">
        <v>5</v>
      </c>
      <c r="E4987" s="3" t="s">
        <v>6658</v>
      </c>
      <c r="F4987" s="9">
        <v>45599.503978703637</v>
      </c>
      <c r="G4987" s="9">
        <v>45599.5265</v>
      </c>
      <c r="H4987" s="9">
        <v>45599.607450925861</v>
      </c>
      <c r="I4987" s="5" t="str">
        <f>IF(VLOOKUP(B4987, 'Customer Data'!B:C,2,FALSE)='Order Data per SKU'!E4987,"","Different")</f>
        <v/>
      </c>
      <c r="J4987" s="5">
        <f>VLOOKUP(C4987,'Warehouse Data'!A:G,7,FALSE)</f>
        <v>14.99</v>
      </c>
      <c r="K4987" s="5">
        <f t="shared" si="77"/>
        <v>74.95</v>
      </c>
      <c r="L4987" s="15">
        <f>PRODUCT(VLOOKUP(C4987,'Warehouse Data'!A:H,8,FALSE),D4987)</f>
        <v>1.0020924324327383</v>
      </c>
    </row>
    <row r="4988" spans="1:12" x14ac:dyDescent="0.3">
      <c r="A4988" t="s">
        <v>10095</v>
      </c>
      <c r="B4988" t="s">
        <v>7267</v>
      </c>
      <c r="C4988" t="s">
        <v>5801</v>
      </c>
      <c r="D4988" s="3">
        <v>4</v>
      </c>
      <c r="E4988" s="3" t="s">
        <v>6658</v>
      </c>
      <c r="F4988" s="9">
        <v>45599.503978703637</v>
      </c>
      <c r="G4988" s="9">
        <v>45599.506999999998</v>
      </c>
      <c r="H4988" s="9">
        <v>45599.607450925861</v>
      </c>
      <c r="I4988" s="5" t="str">
        <f>IF(VLOOKUP(B4988, 'Customer Data'!B:C,2,FALSE)='Order Data per SKU'!E4988,"","Different")</f>
        <v/>
      </c>
      <c r="J4988" s="5">
        <f>VLOOKUP(C4988,'Warehouse Data'!A:G,7,FALSE)</f>
        <v>199.99</v>
      </c>
      <c r="K4988" s="5">
        <f t="shared" si="77"/>
        <v>799.96</v>
      </c>
      <c r="L4988" s="15">
        <f>PRODUCT(VLOOKUP(C4988,'Warehouse Data'!A:H,8,FALSE),D4988)</f>
        <v>20.012029273578154</v>
      </c>
    </row>
    <row r="4989" spans="1:12" x14ac:dyDescent="0.3">
      <c r="A4989" t="s">
        <v>10096</v>
      </c>
      <c r="B4989" t="s">
        <v>6961</v>
      </c>
      <c r="C4989" t="s">
        <v>3106</v>
      </c>
      <c r="D4989" s="3">
        <v>5</v>
      </c>
      <c r="E4989" s="3" t="s">
        <v>6656</v>
      </c>
      <c r="F4989" s="9">
        <v>45599.600978703638</v>
      </c>
      <c r="G4989" s="9">
        <v>45599.749199999998</v>
      </c>
      <c r="H4989" s="9">
        <v>45600.379450925859</v>
      </c>
      <c r="I4989" s="5" t="str">
        <f>IF(VLOOKUP(B4989, 'Customer Data'!B:C,2,FALSE)='Order Data per SKU'!E4989,"","Different")</f>
        <v/>
      </c>
      <c r="J4989" s="5">
        <f>VLOOKUP(C4989,'Warehouse Data'!A:G,7,FALSE)</f>
        <v>52.99</v>
      </c>
      <c r="K4989" s="5">
        <f t="shared" si="77"/>
        <v>264.95</v>
      </c>
      <c r="L4989" s="15">
        <f>PRODUCT(VLOOKUP(C4989,'Warehouse Data'!A:H,8,FALSE),D4989)</f>
        <v>60.005616514555754</v>
      </c>
    </row>
    <row r="4990" spans="1:12" x14ac:dyDescent="0.3">
      <c r="A4990" t="s">
        <v>10097</v>
      </c>
      <c r="B4990" t="s">
        <v>7211</v>
      </c>
      <c r="C4990" t="s">
        <v>5935</v>
      </c>
      <c r="D4990" s="3">
        <v>2</v>
      </c>
      <c r="E4990" s="3" t="s">
        <v>6627</v>
      </c>
      <c r="F4990" s="9">
        <v>45600.085978703639</v>
      </c>
      <c r="G4990" s="9">
        <v>45600.323600000003</v>
      </c>
      <c r="H4990" s="9">
        <v>45600.546395370307</v>
      </c>
      <c r="I4990" s="5" t="str">
        <f>IF(VLOOKUP(B4990, 'Customer Data'!B:C,2,FALSE)='Order Data per SKU'!E4990,"","Different")</f>
        <v/>
      </c>
      <c r="J4990" s="5">
        <f>VLOOKUP(C4990,'Warehouse Data'!A:G,7,FALSE)</f>
        <v>129.99</v>
      </c>
      <c r="K4990" s="5">
        <f t="shared" si="77"/>
        <v>259.98</v>
      </c>
      <c r="L4990" s="15">
        <f>PRODUCT(VLOOKUP(C4990,'Warehouse Data'!A:H,8,FALSE),D4990)</f>
        <v>0.20038041527921482</v>
      </c>
    </row>
    <row r="4991" spans="1:12" x14ac:dyDescent="0.3">
      <c r="A4991" t="s">
        <v>10097</v>
      </c>
      <c r="B4991" t="s">
        <v>7211</v>
      </c>
      <c r="C4991" t="s">
        <v>5047</v>
      </c>
      <c r="D4991" s="3">
        <v>1</v>
      </c>
      <c r="E4991" s="3" t="s">
        <v>6627</v>
      </c>
      <c r="F4991" s="9">
        <v>45600.085978703639</v>
      </c>
      <c r="G4991" s="9">
        <v>45600.346299999997</v>
      </c>
      <c r="H4991" s="9">
        <v>45600.546395370307</v>
      </c>
      <c r="I4991" s="5" t="str">
        <f>IF(VLOOKUP(B4991, 'Customer Data'!B:C,2,FALSE)='Order Data per SKU'!E4991,"","Different")</f>
        <v/>
      </c>
      <c r="J4991" s="5">
        <f>VLOOKUP(C4991,'Warehouse Data'!A:G,7,FALSE)</f>
        <v>19.989999999999998</v>
      </c>
      <c r="K4991" s="5">
        <f t="shared" si="77"/>
        <v>19.989999999999998</v>
      </c>
      <c r="L4991" s="15">
        <f>PRODUCT(VLOOKUP(C4991,'Warehouse Data'!A:H,8,FALSE),D4991)</f>
        <v>10.006461842252774</v>
      </c>
    </row>
    <row r="4992" spans="1:12" x14ac:dyDescent="0.3">
      <c r="A4992" t="s">
        <v>10098</v>
      </c>
      <c r="B4992" t="s">
        <v>6957</v>
      </c>
      <c r="C4992" t="s">
        <v>5773</v>
      </c>
      <c r="D4992" s="3">
        <v>3</v>
      </c>
      <c r="E4992" s="3" t="s">
        <v>6657</v>
      </c>
      <c r="F4992" s="9">
        <v>45600.147978703637</v>
      </c>
      <c r="G4992" s="9">
        <v>45600.445</v>
      </c>
      <c r="H4992" s="9">
        <v>45600.581312036971</v>
      </c>
      <c r="I4992" s="5" t="str">
        <f>IF(VLOOKUP(B4992, 'Customer Data'!B:C,2,FALSE)='Order Data per SKU'!E4992,"","Different")</f>
        <v/>
      </c>
      <c r="J4992" s="5">
        <f>VLOOKUP(C4992,'Warehouse Data'!A:G,7,FALSE)</f>
        <v>129.99</v>
      </c>
      <c r="K4992" s="5">
        <f t="shared" si="77"/>
        <v>389.97</v>
      </c>
      <c r="L4992" s="15">
        <f>PRODUCT(VLOOKUP(C4992,'Warehouse Data'!A:H,8,FALSE),D4992)</f>
        <v>1.5249277230935301</v>
      </c>
    </row>
    <row r="4993" spans="1:12" x14ac:dyDescent="0.3">
      <c r="A4993" t="s">
        <v>10099</v>
      </c>
      <c r="B4993" t="s">
        <v>7034</v>
      </c>
      <c r="C4993" t="s">
        <v>5161</v>
      </c>
      <c r="D4993" s="3">
        <v>2</v>
      </c>
      <c r="E4993" s="3" t="s">
        <v>6663</v>
      </c>
      <c r="F4993" s="9">
        <v>45600.467978703637</v>
      </c>
      <c r="G4993" s="9">
        <v>45601.0026</v>
      </c>
      <c r="H4993" s="9">
        <v>45601.067284259196</v>
      </c>
      <c r="I4993" s="5" t="str">
        <f>IF(VLOOKUP(B4993, 'Customer Data'!B:C,2,FALSE)='Order Data per SKU'!E4993,"","Different")</f>
        <v/>
      </c>
      <c r="J4993" s="5">
        <f>VLOOKUP(C4993,'Warehouse Data'!A:G,7,FALSE)</f>
        <v>24.99</v>
      </c>
      <c r="K4993" s="5">
        <f t="shared" si="77"/>
        <v>49.98</v>
      </c>
      <c r="L4993" s="15">
        <f>PRODUCT(VLOOKUP(C4993,'Warehouse Data'!A:H,8,FALSE),D4993)</f>
        <v>2.0075094078902462</v>
      </c>
    </row>
    <row r="4994" spans="1:12" x14ac:dyDescent="0.3">
      <c r="A4994" t="s">
        <v>10099</v>
      </c>
      <c r="B4994" t="s">
        <v>7034</v>
      </c>
      <c r="C4994" t="s">
        <v>3634</v>
      </c>
      <c r="D4994" s="3">
        <v>3</v>
      </c>
      <c r="E4994" s="3" t="s">
        <v>6663</v>
      </c>
      <c r="F4994" s="9">
        <v>45600.467978703637</v>
      </c>
      <c r="G4994" s="9">
        <v>45600.704299999998</v>
      </c>
      <c r="H4994" s="9">
        <v>45601.067284259196</v>
      </c>
      <c r="I4994" s="5" t="str">
        <f>IF(VLOOKUP(B4994, 'Customer Data'!B:C,2,FALSE)='Order Data per SKU'!E4994,"","Different")</f>
        <v/>
      </c>
      <c r="J4994" s="5">
        <f>VLOOKUP(C4994,'Warehouse Data'!A:G,7,FALSE)</f>
        <v>15.99</v>
      </c>
      <c r="K4994" s="5">
        <f t="shared" si="77"/>
        <v>47.97</v>
      </c>
      <c r="L4994" s="15">
        <f>PRODUCT(VLOOKUP(C4994,'Warehouse Data'!A:H,8,FALSE),D4994)</f>
        <v>174.00457633485306</v>
      </c>
    </row>
    <row r="4995" spans="1:12" x14ac:dyDescent="0.3">
      <c r="A4995" t="s">
        <v>10100</v>
      </c>
      <c r="B4995" t="s">
        <v>7160</v>
      </c>
      <c r="C4995" t="s">
        <v>3774</v>
      </c>
      <c r="D4995" s="3">
        <v>5</v>
      </c>
      <c r="E4995" s="3" t="s">
        <v>6651</v>
      </c>
      <c r="F4995" s="9">
        <v>45600.864978703634</v>
      </c>
      <c r="G4995" s="9">
        <v>45601.476000000002</v>
      </c>
      <c r="H4995" s="9">
        <v>45601.607339814742</v>
      </c>
      <c r="I4995" s="5" t="str">
        <f>IF(VLOOKUP(B4995, 'Customer Data'!B:C,2,FALSE)='Order Data per SKU'!E4995,"","Different")</f>
        <v/>
      </c>
      <c r="J4995" s="5">
        <f>VLOOKUP(C4995,'Warehouse Data'!A:G,7,FALSE)</f>
        <v>34.99</v>
      </c>
      <c r="K4995" s="5">
        <f t="shared" si="77"/>
        <v>174.95000000000002</v>
      </c>
      <c r="L4995" s="15">
        <f>PRODUCT(VLOOKUP(C4995,'Warehouse Data'!A:H,8,FALSE),D4995)</f>
        <v>120.03905450864698</v>
      </c>
    </row>
    <row r="4996" spans="1:12" x14ac:dyDescent="0.3">
      <c r="A4996" t="s">
        <v>10101</v>
      </c>
      <c r="B4996" t="s">
        <v>6802</v>
      </c>
      <c r="C4996" t="s">
        <v>4528</v>
      </c>
      <c r="D4996" s="3">
        <v>10</v>
      </c>
      <c r="E4996" s="3" t="s">
        <v>6621</v>
      </c>
      <c r="F4996" s="9">
        <v>45601.20497870363</v>
      </c>
      <c r="G4996" s="9">
        <v>45601.380599999997</v>
      </c>
      <c r="H4996" s="9">
        <v>45601.692478703633</v>
      </c>
      <c r="I4996" s="5" t="str">
        <f>IF(VLOOKUP(B4996, 'Customer Data'!B:C,2,FALSE)='Order Data per SKU'!E4996,"","Different")</f>
        <v>Different</v>
      </c>
      <c r="J4996" s="5">
        <f>VLOOKUP(C4996,'Warehouse Data'!A:G,7,FALSE)</f>
        <v>19.989999999999998</v>
      </c>
      <c r="K4996" s="5">
        <f t="shared" ref="K4996:K5006" si="78">J4996*D4996</f>
        <v>199.89999999999998</v>
      </c>
      <c r="L4996" s="15">
        <f>PRODUCT(VLOOKUP(C4996,'Warehouse Data'!A:H,8,FALSE),D4996)</f>
        <v>120.07670655710092</v>
      </c>
    </row>
    <row r="4997" spans="1:12" x14ac:dyDescent="0.3">
      <c r="A4997" t="s">
        <v>10101</v>
      </c>
      <c r="B4997" t="s">
        <v>6802</v>
      </c>
      <c r="C4997" t="s">
        <v>5074</v>
      </c>
      <c r="D4997" s="3">
        <v>7</v>
      </c>
      <c r="E4997" s="3" t="s">
        <v>6621</v>
      </c>
      <c r="F4997" s="9">
        <v>45601.20497870363</v>
      </c>
      <c r="G4997" s="9">
        <v>45601.307000000001</v>
      </c>
      <c r="H4997" s="9">
        <v>45601.692478703633</v>
      </c>
      <c r="I4997" s="5" t="str">
        <f>IF(VLOOKUP(B4997, 'Customer Data'!B:C,2,FALSE)='Order Data per SKU'!E4997,"","Different")</f>
        <v>Different</v>
      </c>
      <c r="J4997" s="5">
        <f>VLOOKUP(C4997,'Warehouse Data'!A:G,7,FALSE)</f>
        <v>15.99</v>
      </c>
      <c r="K4997" s="5">
        <f t="shared" si="78"/>
        <v>111.93</v>
      </c>
      <c r="L4997" s="15">
        <f>PRODUCT(VLOOKUP(C4997,'Warehouse Data'!A:H,8,FALSE),D4997)</f>
        <v>21.067216611243794</v>
      </c>
    </row>
    <row r="4998" spans="1:12" x14ac:dyDescent="0.3">
      <c r="A4998" t="s">
        <v>10102</v>
      </c>
      <c r="B4998" t="s">
        <v>6790</v>
      </c>
      <c r="C4998" t="s">
        <v>3073</v>
      </c>
      <c r="D4998" s="3">
        <v>2</v>
      </c>
      <c r="E4998" s="3" t="s">
        <v>6631</v>
      </c>
      <c r="F4998" s="9">
        <v>45601.376978703629</v>
      </c>
      <c r="G4998" s="9">
        <v>45601.599199999997</v>
      </c>
      <c r="H4998" s="9">
        <v>45601.781839814743</v>
      </c>
      <c r="I4998" s="5" t="str">
        <f>IF(VLOOKUP(B4998, 'Customer Data'!B:C,2,FALSE)='Order Data per SKU'!E4998,"","Different")</f>
        <v/>
      </c>
      <c r="J4998" s="5">
        <f>VLOOKUP(C4998,'Warehouse Data'!A:G,7,FALSE)</f>
        <v>4.99</v>
      </c>
      <c r="K4998" s="5">
        <f t="shared" si="78"/>
        <v>9.98</v>
      </c>
      <c r="L4998" s="15">
        <f>PRODUCT(VLOOKUP(C4998,'Warehouse Data'!A:H,8,FALSE),D4998)</f>
        <v>100.00096298532618</v>
      </c>
    </row>
    <row r="4999" spans="1:12" x14ac:dyDescent="0.3">
      <c r="A4999" t="s">
        <v>10102</v>
      </c>
      <c r="B4999" t="s">
        <v>6790</v>
      </c>
      <c r="C4999" t="s">
        <v>3432</v>
      </c>
      <c r="D4999" s="3">
        <v>9</v>
      </c>
      <c r="E4999" s="3" t="s">
        <v>6631</v>
      </c>
      <c r="F4999" s="9">
        <v>45601.376978703629</v>
      </c>
      <c r="G4999" s="9">
        <v>45601.768900000003</v>
      </c>
      <c r="H4999" s="9">
        <v>45601.781839814743</v>
      </c>
      <c r="I4999" s="5" t="str">
        <f>IF(VLOOKUP(B4999, 'Customer Data'!B:C,2,FALSE)='Order Data per SKU'!E4999,"","Different")</f>
        <v/>
      </c>
      <c r="J4999" s="5">
        <f>VLOOKUP(C4999,'Warehouse Data'!A:G,7,FALSE)</f>
        <v>15.99</v>
      </c>
      <c r="K4999" s="5">
        <f t="shared" si="78"/>
        <v>143.91</v>
      </c>
      <c r="L4999" s="15">
        <f>PRODUCT(VLOOKUP(C4999,'Warehouse Data'!A:H,8,FALSE),D4999)</f>
        <v>3.6709345615224644</v>
      </c>
    </row>
    <row r="5000" spans="1:12" x14ac:dyDescent="0.3">
      <c r="A5000" t="s">
        <v>10103</v>
      </c>
      <c r="B5000" t="s">
        <v>6903</v>
      </c>
      <c r="C5000" t="s">
        <v>3382</v>
      </c>
      <c r="D5000" s="3">
        <v>2</v>
      </c>
      <c r="E5000" s="3" t="s">
        <v>6663</v>
      </c>
      <c r="F5000" s="9">
        <v>45601.826978703626</v>
      </c>
      <c r="G5000" s="9">
        <v>45602.1492</v>
      </c>
      <c r="H5000" s="9">
        <v>45602.424895370292</v>
      </c>
      <c r="I5000" s="5" t="str">
        <f>IF(VLOOKUP(B5000, 'Customer Data'!B:C,2,FALSE)='Order Data per SKU'!E5000,"","Different")</f>
        <v>Different</v>
      </c>
      <c r="J5000" s="5">
        <f>VLOOKUP(C5000,'Warehouse Data'!A:G,7,FALSE)</f>
        <v>7.99</v>
      </c>
      <c r="K5000" s="5">
        <f t="shared" si="78"/>
        <v>15.98</v>
      </c>
      <c r="L5000" s="15">
        <f>PRODUCT(VLOOKUP(C5000,'Warehouse Data'!A:H,8,FALSE),D5000)</f>
        <v>8.0085894338037793</v>
      </c>
    </row>
    <row r="5001" spans="1:12" x14ac:dyDescent="0.3">
      <c r="A5001" t="s">
        <v>10104</v>
      </c>
      <c r="B5001" t="s">
        <v>6930</v>
      </c>
      <c r="C5001" t="s">
        <v>4918</v>
      </c>
      <c r="D5001" s="3">
        <v>2</v>
      </c>
      <c r="E5001" s="3" t="s">
        <v>6650</v>
      </c>
      <c r="F5001" s="9">
        <v>45601.939978703624</v>
      </c>
      <c r="G5001" s="9">
        <v>45602.769399999997</v>
      </c>
      <c r="H5001" s="9">
        <v>45602.780256481405</v>
      </c>
      <c r="I5001" s="5" t="str">
        <f>IF(VLOOKUP(B5001, 'Customer Data'!B:C,2,FALSE)='Order Data per SKU'!E5001,"","Different")</f>
        <v/>
      </c>
      <c r="J5001" s="5">
        <f>VLOOKUP(C5001,'Warehouse Data'!A:G,7,FALSE)</f>
        <v>12.99</v>
      </c>
      <c r="K5001" s="5">
        <f t="shared" si="78"/>
        <v>25.98</v>
      </c>
      <c r="L5001" s="15">
        <f>PRODUCT(VLOOKUP(C5001,'Warehouse Data'!A:H,8,FALSE),D5001)</f>
        <v>24.015344890158545</v>
      </c>
    </row>
    <row r="5002" spans="1:12" x14ac:dyDescent="0.3">
      <c r="A5002" t="s">
        <v>10104</v>
      </c>
      <c r="B5002" t="s">
        <v>6930</v>
      </c>
      <c r="C5002" t="s">
        <v>3999</v>
      </c>
      <c r="D5002" s="3">
        <v>5</v>
      </c>
      <c r="E5002" s="3" t="s">
        <v>6650</v>
      </c>
      <c r="F5002" s="9">
        <v>45601.939978703624</v>
      </c>
      <c r="G5002" s="9">
        <v>45602.202299999997</v>
      </c>
      <c r="H5002" s="9">
        <v>45602.780256481405</v>
      </c>
      <c r="I5002" s="5" t="str">
        <f>IF(VLOOKUP(B5002, 'Customer Data'!B:C,2,FALSE)='Order Data per SKU'!E5002,"","Different")</f>
        <v/>
      </c>
      <c r="J5002" s="5">
        <f>VLOOKUP(C5002,'Warehouse Data'!A:G,7,FALSE)</f>
        <v>29.99</v>
      </c>
      <c r="K5002" s="5">
        <f t="shared" si="78"/>
        <v>149.94999999999999</v>
      </c>
      <c r="L5002" s="15">
        <f>PRODUCT(VLOOKUP(C5002,'Warehouse Data'!A:H,8,FALSE),D5002)</f>
        <v>2.5316280618262788</v>
      </c>
    </row>
    <row r="5003" spans="1:12" x14ac:dyDescent="0.3">
      <c r="A5003" t="s">
        <v>10105</v>
      </c>
      <c r="B5003" t="s">
        <v>7144</v>
      </c>
      <c r="C5003" t="s">
        <v>3385</v>
      </c>
      <c r="D5003" s="3">
        <v>5</v>
      </c>
      <c r="E5003" s="3" t="s">
        <v>6651</v>
      </c>
      <c r="F5003" s="9">
        <v>45602.008978703627</v>
      </c>
      <c r="G5003" s="9">
        <v>45602.020700000001</v>
      </c>
      <c r="H5003" s="9">
        <v>45602.331895370291</v>
      </c>
      <c r="I5003" s="5" t="str">
        <f>IF(VLOOKUP(B5003, 'Customer Data'!B:C,2,FALSE)='Order Data per SKU'!E5003,"","Different")</f>
        <v/>
      </c>
      <c r="J5003" s="5">
        <f>VLOOKUP(C5003,'Warehouse Data'!A:G,7,FALSE)</f>
        <v>45.99</v>
      </c>
      <c r="K5003" s="5">
        <f t="shared" si="78"/>
        <v>229.95000000000002</v>
      </c>
      <c r="L5003" s="15">
        <f>PRODUCT(VLOOKUP(C5003,'Warehouse Data'!A:H,8,FALSE),D5003)</f>
        <v>2.5197894389518498</v>
      </c>
    </row>
    <row r="5004" spans="1:12" x14ac:dyDescent="0.3">
      <c r="A5004" t="s">
        <v>10106</v>
      </c>
      <c r="B5004" t="s">
        <v>7163</v>
      </c>
      <c r="C5004" t="s">
        <v>4421</v>
      </c>
      <c r="D5004" s="3">
        <v>6</v>
      </c>
      <c r="E5004" s="3" t="s">
        <v>6625</v>
      </c>
      <c r="F5004" s="9">
        <v>45602.085978703624</v>
      </c>
      <c r="G5004" s="9">
        <v>45602.100200000001</v>
      </c>
      <c r="H5004" s="9">
        <v>45602.733895370293</v>
      </c>
      <c r="I5004" s="5" t="str">
        <f>IF(VLOOKUP(B5004, 'Customer Data'!B:C,2,FALSE)='Order Data per SKU'!E5004,"","Different")</f>
        <v/>
      </c>
      <c r="J5004" s="5">
        <f>VLOOKUP(C5004,'Warehouse Data'!A:G,7,FALSE)</f>
        <v>11.99</v>
      </c>
      <c r="K5004" s="5">
        <f t="shared" si="78"/>
        <v>71.94</v>
      </c>
      <c r="L5004" s="15">
        <f>PRODUCT(VLOOKUP(C5004,'Warehouse Data'!A:H,8,FALSE),D5004)</f>
        <v>24.038998321005174</v>
      </c>
    </row>
    <row r="5005" spans="1:12" x14ac:dyDescent="0.3">
      <c r="A5005" t="s">
        <v>10106</v>
      </c>
      <c r="B5005" t="s">
        <v>7163</v>
      </c>
      <c r="C5005" t="s">
        <v>4495</v>
      </c>
      <c r="D5005" s="3">
        <v>8</v>
      </c>
      <c r="E5005" s="3" t="s">
        <v>6625</v>
      </c>
      <c r="F5005" s="9">
        <v>45602.085978703624</v>
      </c>
      <c r="G5005" s="9">
        <v>45602.347199999997</v>
      </c>
      <c r="H5005" s="9">
        <v>45602.733895370293</v>
      </c>
      <c r="I5005" s="5" t="str">
        <f>IF(VLOOKUP(B5005, 'Customer Data'!B:C,2,FALSE)='Order Data per SKU'!E5005,"","Different")</f>
        <v/>
      </c>
      <c r="J5005" s="5">
        <f>VLOOKUP(C5005,'Warehouse Data'!A:G,7,FALSE)</f>
        <v>49.99</v>
      </c>
      <c r="K5005" s="5">
        <f t="shared" si="78"/>
        <v>399.92</v>
      </c>
      <c r="L5005" s="15">
        <f>PRODUCT(VLOOKUP(C5005,'Warehouse Data'!A:H,8,FALSE),D5005)</f>
        <v>4.0394530698404383</v>
      </c>
    </row>
    <row r="5006" spans="1:12" x14ac:dyDescent="0.3">
      <c r="A5006" t="s">
        <v>10107</v>
      </c>
      <c r="B5006" t="s">
        <v>7218</v>
      </c>
      <c r="C5006" t="s">
        <v>5723</v>
      </c>
      <c r="D5006" s="3">
        <v>3</v>
      </c>
      <c r="E5006" s="3" t="s">
        <v>6623</v>
      </c>
      <c r="F5006" s="9">
        <v>45602.567978703628</v>
      </c>
      <c r="G5006" s="9">
        <v>45603.165699999998</v>
      </c>
      <c r="H5006" s="9">
        <v>45603.16936759252</v>
      </c>
      <c r="I5006" s="5" t="str">
        <f>IF(VLOOKUP(B5006, 'Customer Data'!B:C,2,FALSE)='Order Data per SKU'!E5006,"","Different")</f>
        <v/>
      </c>
      <c r="J5006" s="5">
        <f>VLOOKUP(C5006,'Warehouse Data'!A:G,7,FALSE)</f>
        <v>79.989999999999995</v>
      </c>
      <c r="K5006" s="5">
        <f t="shared" si="78"/>
        <v>239.96999999999997</v>
      </c>
      <c r="L5006" s="15">
        <f>PRODUCT(VLOOKUP(C5006,'Warehouse Data'!A:H,8,FALSE),D5006)</f>
        <v>15.009281081102532</v>
      </c>
    </row>
  </sheetData>
  <autoFilter ref="A2:L2" xr:uid="{8FD368A6-6575-4FFC-8FA4-8A75A3C61A1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4E4F-A1EC-4F06-BFC8-2976B1357697}">
  <sheetPr>
    <tabColor rgb="FFD27D00"/>
  </sheetPr>
  <dimension ref="A1:K2122"/>
  <sheetViews>
    <sheetView zoomScaleNormal="100" workbookViewId="0">
      <selection activeCell="J10" sqref="J10"/>
    </sheetView>
  </sheetViews>
  <sheetFormatPr defaultRowHeight="14.4" x14ac:dyDescent="0.3"/>
  <cols>
    <col min="1" max="1" width="7.88671875" bestFit="1" customWidth="1"/>
    <col min="2" max="2" width="11.44140625" bestFit="1" customWidth="1"/>
    <col min="3" max="3" width="11.44140625" customWidth="1"/>
    <col min="4" max="4" width="87.6640625" style="3" bestFit="1" customWidth="1"/>
    <col min="5" max="5" width="11.109375" style="3" customWidth="1"/>
    <col min="6" max="6" width="11.77734375" style="3" bestFit="1" customWidth="1"/>
    <col min="7" max="7" width="19.44140625" style="3" bestFit="1" customWidth="1"/>
    <col min="8" max="8" width="51.6640625" style="3" customWidth="1"/>
    <col min="9" max="9" width="10.33203125" style="3" bestFit="1" customWidth="1"/>
    <col min="10" max="10" width="24.6640625" style="3" bestFit="1" customWidth="1"/>
    <col min="11" max="11" width="15.109375" style="3" bestFit="1" customWidth="1"/>
  </cols>
  <sheetData>
    <row r="1" spans="1:11" s="23" customFormat="1" ht="43.2" x14ac:dyDescent="0.3">
      <c r="A1" s="23" t="s">
        <v>6119</v>
      </c>
      <c r="B1" s="23" t="s">
        <v>6120</v>
      </c>
      <c r="C1" s="23" t="s">
        <v>6012</v>
      </c>
      <c r="D1" s="23" t="s">
        <v>10270</v>
      </c>
      <c r="E1" s="23" t="s">
        <v>10271</v>
      </c>
      <c r="G1" s="23" t="s">
        <v>10272</v>
      </c>
      <c r="H1" s="23" t="s">
        <v>10273</v>
      </c>
      <c r="I1" s="23" t="s">
        <v>10274</v>
      </c>
    </row>
    <row r="2" spans="1:11" x14ac:dyDescent="0.3">
      <c r="A2" t="s">
        <v>7276</v>
      </c>
      <c r="B2" t="s">
        <v>7021</v>
      </c>
      <c r="C2" t="s">
        <v>6065</v>
      </c>
      <c r="D2" s="30">
        <f>COUNTIFS('Order Data per SKU'!A:A,A2)</f>
        <v>2</v>
      </c>
      <c r="F2" s="15"/>
      <c r="G2" s="30" t="str">
        <f>UPPER(TRIM(LEFT(TRIM(INDEX('Customer Data'!A:A,MATCH('Order Analysis'!B2,'Customer Data'!B:B,0))),SEARCH(" ",INDEX('Customer Data'!A:A,MATCH('Order Analysis'!B2,'Customer Data'!B:B,0))))))</f>
        <v>LAYLA</v>
      </c>
      <c r="H2"/>
      <c r="I2" s="5"/>
      <c r="J2" s="5"/>
      <c r="K2" s="5"/>
    </row>
    <row r="3" spans="1:11" x14ac:dyDescent="0.3">
      <c r="A3" t="s">
        <v>7277</v>
      </c>
      <c r="B3" t="s">
        <v>6832</v>
      </c>
      <c r="C3" t="s">
        <v>6092</v>
      </c>
      <c r="D3" s="3">
        <f>COUNTIF('Order Data per SKU'!A:A,'Order Data per SKU'!A4='Order Analysis'!A3)</f>
        <v>0</v>
      </c>
      <c r="F3" s="15"/>
      <c r="G3" s="30" t="str">
        <f>UPPER(TRIM(LEFT(TRIM(INDEX('Customer Data'!A:A,MATCH('Order Analysis'!B3,'Customer Data'!B:B,0))),SEARCH(" ",INDEX('Customer Data'!A:A,MATCH('Order Analysis'!B3,'Customer Data'!B:B,0))))))</f>
        <v>ELIANA</v>
      </c>
      <c r="H3" s="31">
        <f>VLOOKUP(B3,'Order Data per SKU'!B:H,7,FALSE)-VLOOKUP(B3,'Order Data per SKU'!B:H,5,FALSE)</f>
        <v>0.33055555555620231</v>
      </c>
      <c r="I3" s="5"/>
      <c r="J3" s="5"/>
      <c r="K3" s="5"/>
    </row>
    <row r="4" spans="1:11" x14ac:dyDescent="0.3">
      <c r="A4" t="s">
        <v>7278</v>
      </c>
      <c r="B4" t="s">
        <v>6921</v>
      </c>
      <c r="C4" t="s">
        <v>6095</v>
      </c>
      <c r="D4" s="3">
        <f>COUNTIF('Order Data per SKU'!A:A,'Order Data per SKU'!A5='Order Analysis'!A4)</f>
        <v>0</v>
      </c>
      <c r="F4" s="15"/>
      <c r="G4" s="30" t="str">
        <f>UPPER(TRIM(LEFT(TRIM(INDEX('Customer Data'!A:A,MATCH('Order Analysis'!B4,'Customer Data'!B:B,0))),SEARCH(" ",INDEX('Customer Data'!A:A,MATCH('Order Analysis'!B4,'Customer Data'!B:B,0))))))</f>
        <v>SAMANTHA</v>
      </c>
      <c r="H4">
        <f>VLOOKUP(B4,'Order Data per SKU'!B:H,6,FALSE)-VLOOKUP(B4,'Order Data per SKU'!B:H,6,FALSE)</f>
        <v>0</v>
      </c>
      <c r="I4" s="5"/>
      <c r="J4" s="5"/>
      <c r="K4" s="5"/>
    </row>
    <row r="5" spans="1:11" x14ac:dyDescent="0.3">
      <c r="A5" t="s">
        <v>7279</v>
      </c>
      <c r="B5" t="s">
        <v>7190</v>
      </c>
      <c r="C5" t="s">
        <v>6112</v>
      </c>
      <c r="D5" s="3">
        <f>COUNTIF('Order Data per SKU'!A:A,'Order Data per SKU'!A6='Order Analysis'!A5)</f>
        <v>0</v>
      </c>
      <c r="F5" s="15"/>
      <c r="G5" s="30" t="str">
        <f>UPPER(TRIM(LEFT(TRIM(INDEX('Customer Data'!A:A,MATCH('Order Analysis'!B5,'Customer Data'!B:B,0))),SEARCH(" ",INDEX('Customer Data'!A:A,MATCH('Order Analysis'!B5,'Customer Data'!B:B,0))))))</f>
        <v>ELLIS</v>
      </c>
      <c r="H5">
        <f>VLOOKUP(B5,'Order Data per SKU'!B:H,6,FALSE)-VLOOKUP(B5,'Order Data per SKU'!B:H,6,FALSE)</f>
        <v>0</v>
      </c>
      <c r="I5" s="5"/>
      <c r="J5" s="5"/>
      <c r="K5" s="5"/>
    </row>
    <row r="6" spans="1:11" x14ac:dyDescent="0.3">
      <c r="A6" t="s">
        <v>7280</v>
      </c>
      <c r="B6" t="s">
        <v>6869</v>
      </c>
      <c r="C6" t="s">
        <v>6086</v>
      </c>
      <c r="D6" s="3">
        <f>COUNTIF('Order Data per SKU'!A:A,'Order Data per SKU'!A7='Order Analysis'!A6)</f>
        <v>0</v>
      </c>
      <c r="F6" s="15"/>
      <c r="G6" s="30" t="str">
        <f>UPPER(TRIM(LEFT(TRIM(INDEX('Customer Data'!A:A,MATCH('Order Analysis'!B6,'Customer Data'!B:B,0))),SEARCH(" ",INDEX('Customer Data'!A:A,MATCH('Order Analysis'!B6,'Customer Data'!B:B,0))))))</f>
        <v>CLARA</v>
      </c>
      <c r="H6">
        <f>VLOOKUP(B6,'Order Data per SKU'!B:H,6,FALSE)-VLOOKUP(B6,'Order Data per SKU'!B:H,6,FALSE)</f>
        <v>0</v>
      </c>
      <c r="I6" s="5"/>
      <c r="J6" s="5"/>
      <c r="K6" s="5"/>
    </row>
    <row r="7" spans="1:11" x14ac:dyDescent="0.3">
      <c r="A7" t="s">
        <v>7281</v>
      </c>
      <c r="B7" t="s">
        <v>6927</v>
      </c>
      <c r="C7" t="s">
        <v>6093</v>
      </c>
      <c r="D7" s="3">
        <f>COUNTIF('Order Data per SKU'!A:A,'Order Data per SKU'!A8='Order Analysis'!A7)</f>
        <v>0</v>
      </c>
      <c r="F7" s="15"/>
      <c r="G7" s="30" t="str">
        <f>UPPER(TRIM(LEFT(TRIM(INDEX('Customer Data'!A:A,MATCH('Order Analysis'!B7,'Customer Data'!B:B,0))),SEARCH(" ",INDEX('Customer Data'!A:A,MATCH('Order Analysis'!B7,'Customer Data'!B:B,0))))))</f>
        <v>NATALIE</v>
      </c>
      <c r="H7">
        <f>VLOOKUP(B7,'Order Data per SKU'!B:H,6,FALSE)-VLOOKUP(B7,'Order Data per SKU'!B:H,6,FALSE)</f>
        <v>0</v>
      </c>
      <c r="I7" s="5"/>
      <c r="J7" s="5"/>
      <c r="K7" s="5"/>
    </row>
    <row r="8" spans="1:11" x14ac:dyDescent="0.3">
      <c r="A8" t="s">
        <v>7282</v>
      </c>
      <c r="B8" t="s">
        <v>6954</v>
      </c>
      <c r="C8" t="s">
        <v>6099</v>
      </c>
      <c r="D8" s="3">
        <f>COUNTIF('Order Data per SKU'!A:A,'Order Data per SKU'!A9='Order Analysis'!A8)</f>
        <v>0</v>
      </c>
      <c r="F8" s="15"/>
      <c r="G8" s="30" t="str">
        <f>UPPER(TRIM(LEFT(TRIM(INDEX('Customer Data'!A:A,MATCH('Order Analysis'!B8,'Customer Data'!B:B,0))),SEARCH(" ",INDEX('Customer Data'!A:A,MATCH('Order Analysis'!B8,'Customer Data'!B:B,0))))))</f>
        <v>JOSHUA</v>
      </c>
      <c r="H8">
        <f>VLOOKUP(B8,'Order Data per SKU'!B:H,6,FALSE)-VLOOKUP(B8,'Order Data per SKU'!B:H,6,FALSE)</f>
        <v>0</v>
      </c>
      <c r="I8" s="5"/>
      <c r="J8" s="5"/>
      <c r="K8" s="5"/>
    </row>
    <row r="9" spans="1:11" x14ac:dyDescent="0.3">
      <c r="A9" t="s">
        <v>7283</v>
      </c>
      <c r="B9" t="s">
        <v>6836</v>
      </c>
      <c r="C9" t="s">
        <v>6053</v>
      </c>
      <c r="D9" s="3">
        <f>COUNTIF('Order Data per SKU'!A:A,'Order Data per SKU'!A10='Order Analysis'!A9)</f>
        <v>0</v>
      </c>
      <c r="F9" s="15"/>
      <c r="G9" s="30" t="str">
        <f>UPPER(TRIM(LEFT(TRIM(INDEX('Customer Data'!A:A,MATCH('Order Analysis'!B9,'Customer Data'!B:B,0))),SEARCH(" ",INDEX('Customer Data'!A:A,MATCH('Order Analysis'!B9,'Customer Data'!B:B,0))))))</f>
        <v>SKYLAR</v>
      </c>
      <c r="H9">
        <f>VLOOKUP(B9,'Order Data per SKU'!B:H,6,FALSE)-VLOOKUP(B9,'Order Data per SKU'!B:H,6,FALSE)</f>
        <v>0</v>
      </c>
      <c r="I9" s="5"/>
      <c r="J9" s="5"/>
      <c r="K9" s="5"/>
    </row>
    <row r="10" spans="1:11" x14ac:dyDescent="0.3">
      <c r="A10" t="s">
        <v>7284</v>
      </c>
      <c r="B10" t="s">
        <v>6846</v>
      </c>
      <c r="C10" t="s">
        <v>6112</v>
      </c>
      <c r="D10" s="3">
        <f>COUNTIF('Order Data per SKU'!A:A,'Order Data per SKU'!A11='Order Analysis'!A10)</f>
        <v>0</v>
      </c>
      <c r="F10" s="15"/>
      <c r="G10" s="30" t="str">
        <f>UPPER(TRIM(LEFT(TRIM(INDEX('Customer Data'!A:A,MATCH('Order Analysis'!B10,'Customer Data'!B:B,0))),SEARCH(" ",INDEX('Customer Data'!A:A,MATCH('Order Analysis'!B10,'Customer Data'!B:B,0))))))</f>
        <v>ALLISON</v>
      </c>
      <c r="H10">
        <f>VLOOKUP(B10,'Order Data per SKU'!B:H,6,FALSE)-VLOOKUP(B10,'Order Data per SKU'!B:H,6,FALSE)</f>
        <v>0</v>
      </c>
      <c r="I10" s="5"/>
      <c r="J10" s="5"/>
      <c r="K10" s="5"/>
    </row>
    <row r="11" spans="1:11" x14ac:dyDescent="0.3">
      <c r="A11" t="s">
        <v>7285</v>
      </c>
      <c r="B11" t="s">
        <v>7015</v>
      </c>
      <c r="C11" t="s">
        <v>6048</v>
      </c>
      <c r="D11" s="3">
        <f>COUNTIF('Order Data per SKU'!A:A,'Order Data per SKU'!A12='Order Analysis'!A11)</f>
        <v>0</v>
      </c>
      <c r="F11" s="15"/>
      <c r="G11" s="30" t="str">
        <f>UPPER(TRIM(LEFT(TRIM(INDEX('Customer Data'!A:A,MATCH('Order Analysis'!B11,'Customer Data'!B:B,0))),SEARCH(" ",INDEX('Customer Data'!A:A,MATCH('Order Analysis'!B11,'Customer Data'!B:B,0))))))</f>
        <v>MACKENZIE</v>
      </c>
      <c r="H11">
        <f>VLOOKUP(B11,'Order Data per SKU'!B:H,6,FALSE)-VLOOKUP(B11,'Order Data per SKU'!B:H,6,FALSE)</f>
        <v>0</v>
      </c>
      <c r="I11" s="5"/>
      <c r="J11" s="5"/>
      <c r="K11" s="5"/>
    </row>
    <row r="12" spans="1:11" x14ac:dyDescent="0.3">
      <c r="A12" t="s">
        <v>7286</v>
      </c>
      <c r="B12" t="s">
        <v>6765</v>
      </c>
      <c r="C12" t="s">
        <v>6076</v>
      </c>
      <c r="D12" s="3">
        <f>COUNTIF('Order Data per SKU'!A:A,'Order Data per SKU'!A13='Order Analysis'!A12)</f>
        <v>0</v>
      </c>
      <c r="F12" s="15"/>
      <c r="G12" s="30" t="str">
        <f>UPPER(TRIM(LEFT(TRIM(INDEX('Customer Data'!A:A,MATCH('Order Analysis'!B12,'Customer Data'!B:B,0))),SEARCH(" ",INDEX('Customer Data'!A:A,MATCH('Order Analysis'!B12,'Customer Data'!B:B,0))))))</f>
        <v>ERIC</v>
      </c>
      <c r="H12">
        <f>VLOOKUP(B12,'Order Data per SKU'!B:H,6,FALSE)-VLOOKUP(B12,'Order Data per SKU'!B:H,6,FALSE)</f>
        <v>0</v>
      </c>
      <c r="I12" s="5"/>
      <c r="J12" s="5"/>
      <c r="K12" s="5"/>
    </row>
    <row r="13" spans="1:11" x14ac:dyDescent="0.3">
      <c r="A13" t="s">
        <v>7287</v>
      </c>
      <c r="B13" t="s">
        <v>7135</v>
      </c>
      <c r="C13" t="s">
        <v>6093</v>
      </c>
      <c r="D13" s="3">
        <f>COUNTIF('Order Data per SKU'!A:A,'Order Data per SKU'!A14='Order Analysis'!A13)</f>
        <v>0</v>
      </c>
      <c r="F13" s="15"/>
      <c r="G13" s="3" t="str">
        <f>TRIM(LEFT(TRIM(INDEX('Customer Data'!A:A,MATCH('Order Analysis'!B13,'Customer Data'!B:B,0))),SEARCH(" ",'Customer Data'!A13)))</f>
        <v>Cooper Ra</v>
      </c>
      <c r="H13">
        <f>VLOOKUP(B13,'Order Data per SKU'!B:H,6,FALSE)-VLOOKUP(B13,'Order Data per SKU'!B:H,6,FALSE)</f>
        <v>0</v>
      </c>
      <c r="I13" s="5"/>
      <c r="J13" s="5"/>
      <c r="K13" s="5"/>
    </row>
    <row r="14" spans="1:11" x14ac:dyDescent="0.3">
      <c r="A14" t="s">
        <v>7288</v>
      </c>
      <c r="B14" t="s">
        <v>7184</v>
      </c>
      <c r="C14" t="s">
        <v>6092</v>
      </c>
      <c r="D14" s="3">
        <f>COUNTIF('Order Data per SKU'!A:A,'Order Data per SKU'!A15='Order Analysis'!A14)</f>
        <v>0</v>
      </c>
      <c r="F14" s="15"/>
      <c r="G14" s="3" t="str">
        <f>TRIM(LEFT(TRIM(INDEX('Customer Data'!A:A,MATCH('Order Analysis'!B14,'Customer Data'!B:B,0))),SEARCH(" ",'Customer Data'!A14)))</f>
        <v>Lilith G</v>
      </c>
      <c r="H14">
        <f>VLOOKUP(B14,'Order Data per SKU'!B:H,6,FALSE)-VLOOKUP(B14,'Order Data per SKU'!B:H,6,FALSE)</f>
        <v>0</v>
      </c>
      <c r="I14" s="5"/>
      <c r="J14" s="5"/>
      <c r="K14" s="5"/>
    </row>
    <row r="15" spans="1:11" x14ac:dyDescent="0.3">
      <c r="A15" t="s">
        <v>7289</v>
      </c>
      <c r="B15" t="s">
        <v>7095</v>
      </c>
      <c r="C15" t="s">
        <v>6047</v>
      </c>
      <c r="D15" s="3">
        <f>COUNTIF('Order Data per SKU'!A:A,'Order Data per SKU'!A16='Order Analysis'!A15)</f>
        <v>0</v>
      </c>
      <c r="F15" s="15"/>
      <c r="G15" s="3" t="str">
        <f>TRIM(LEFT(TRIM(INDEX('Customer Data'!A:A,MATCH('Order Analysis'!B15,'Customer Data'!B:B,0))),SEARCH(" ",'Customer Data'!A15)))</f>
        <v>Layl</v>
      </c>
      <c r="H15">
        <f>VLOOKUP(B15,'Order Data per SKU'!B:H,6,FALSE)-VLOOKUP(B15,'Order Data per SKU'!B:H,6,FALSE)</f>
        <v>0</v>
      </c>
      <c r="I15" s="5"/>
      <c r="J15" s="5"/>
      <c r="K15" s="5"/>
    </row>
    <row r="16" spans="1:11" x14ac:dyDescent="0.3">
      <c r="A16" t="s">
        <v>7290</v>
      </c>
      <c r="B16" t="s">
        <v>7261</v>
      </c>
      <c r="C16" t="s">
        <v>6083</v>
      </c>
      <c r="D16" s="3">
        <f>COUNTIF('Order Data per SKU'!A:A,'Order Data per SKU'!A17='Order Analysis'!A16)</f>
        <v>0</v>
      </c>
      <c r="F16" s="15"/>
      <c r="G16" s="3" t="str">
        <f>TRIM(LEFT(TRIM(INDEX('Customer Data'!A:A,MATCH('Order Analysis'!B16,'Customer Data'!B:B,0))),SEARCH(" ",'Customer Data'!A16)))</f>
        <v>Mark Myw</v>
      </c>
      <c r="H16">
        <f>VLOOKUP(B16,'Order Data per SKU'!B:H,6,FALSE)-VLOOKUP(B16,'Order Data per SKU'!B:H,6,FALSE)</f>
        <v>0</v>
      </c>
      <c r="I16" s="5"/>
      <c r="J16" s="5"/>
      <c r="K16" s="5"/>
    </row>
    <row r="17" spans="1:11" x14ac:dyDescent="0.3">
      <c r="A17" t="s">
        <v>7291</v>
      </c>
      <c r="B17" t="s">
        <v>6737</v>
      </c>
      <c r="C17" t="s">
        <v>6046</v>
      </c>
      <c r="D17" s="3">
        <f>COUNTIF('Order Data per SKU'!A:A,'Order Data per SKU'!A18='Order Analysis'!A17)</f>
        <v>0</v>
      </c>
      <c r="F17" s="15"/>
      <c r="G17" s="3" t="str">
        <f>TRIM(LEFT(TRIM(INDEX('Customer Data'!A:A,MATCH('Order Analysis'!B17,'Customer Data'!B:B,0))),SEARCH(" ",'Customer Data'!A17)))</f>
        <v>David J</v>
      </c>
      <c r="H17">
        <f>VLOOKUP(B17,'Order Data per SKU'!B:H,6,FALSE)-VLOOKUP(B17,'Order Data per SKU'!B:H,6,FALSE)</f>
        <v>0</v>
      </c>
      <c r="I17" s="5"/>
      <c r="J17" s="5"/>
      <c r="K17" s="5"/>
    </row>
    <row r="18" spans="1:11" x14ac:dyDescent="0.3">
      <c r="A18" t="s">
        <v>7292</v>
      </c>
      <c r="B18" t="s">
        <v>6806</v>
      </c>
      <c r="C18" t="s">
        <v>6101</v>
      </c>
      <c r="D18" s="3">
        <f>COUNTIF('Order Data per SKU'!A:A,'Order Data per SKU'!A19='Order Analysis'!A18)</f>
        <v>0</v>
      </c>
      <c r="F18" s="15"/>
      <c r="G18" s="3" t="str">
        <f>TRIM(LEFT(TRIM(INDEX('Customer Data'!A:A,MATCH('Order Analysis'!B18,'Customer Data'!B:B,0))),SEARCH(" ",'Customer Data'!A18)))</f>
        <v>Violet</v>
      </c>
      <c r="H18">
        <f>VLOOKUP(B18,'Order Data per SKU'!B:H,6,FALSE)-VLOOKUP(B18,'Order Data per SKU'!B:H,6,FALSE)</f>
        <v>0</v>
      </c>
      <c r="I18" s="5"/>
      <c r="J18" s="5"/>
      <c r="K18" s="5"/>
    </row>
    <row r="19" spans="1:11" x14ac:dyDescent="0.3">
      <c r="A19" t="s">
        <v>7293</v>
      </c>
      <c r="B19" t="s">
        <v>7042</v>
      </c>
      <c r="C19" t="s">
        <v>6083</v>
      </c>
      <c r="D19" s="3">
        <f>COUNTIF('Order Data per SKU'!A:A,'Order Data per SKU'!A20='Order Analysis'!A19)</f>
        <v>0</v>
      </c>
      <c r="F19" s="15"/>
      <c r="G19" s="3" t="str">
        <f>TRIM(LEFT(TRIM(INDEX('Customer Data'!A:A,MATCH('Order Analysis'!B19,'Customer Data'!B:B,0))),SEARCH(" ",'Customer Data'!A19)))</f>
        <v>Landon Dia</v>
      </c>
      <c r="H19">
        <f>VLOOKUP(B19,'Order Data per SKU'!B:H,6,FALSE)-VLOOKUP(B19,'Order Data per SKU'!B:H,6,FALSE)</f>
        <v>0</v>
      </c>
      <c r="I19" s="5"/>
      <c r="J19" s="5"/>
      <c r="K19" s="5"/>
    </row>
    <row r="20" spans="1:11" x14ac:dyDescent="0.3">
      <c r="A20" t="s">
        <v>7294</v>
      </c>
      <c r="B20" t="s">
        <v>7070</v>
      </c>
      <c r="C20" t="s">
        <v>6100</v>
      </c>
      <c r="D20" s="3">
        <f>COUNTIF('Order Data per SKU'!A:A,'Order Data per SKU'!A21='Order Analysis'!A20)</f>
        <v>0</v>
      </c>
      <c r="F20" s="15"/>
      <c r="G20" s="3" t="str">
        <f>TRIM(LEFT(TRIM(INDEX('Customer Data'!A:A,MATCH('Order Analysis'!B20,'Customer Data'!B:B,0))),SEARCH(" ",'Customer Data'!A20)))</f>
        <v>Carter</v>
      </c>
      <c r="H20">
        <f>VLOOKUP(B20,'Order Data per SKU'!B:H,6,FALSE)-VLOOKUP(B20,'Order Data per SKU'!B:H,6,FALSE)</f>
        <v>0</v>
      </c>
      <c r="I20" s="5"/>
      <c r="J20" s="5"/>
      <c r="K20" s="5"/>
    </row>
    <row r="21" spans="1:11" x14ac:dyDescent="0.3">
      <c r="A21" t="s">
        <v>7295</v>
      </c>
      <c r="B21" t="s">
        <v>6965</v>
      </c>
      <c r="C21" t="s">
        <v>6045</v>
      </c>
      <c r="D21" s="3">
        <f>COUNTIF('Order Data per SKU'!A:A,'Order Data per SKU'!A22='Order Analysis'!A21)</f>
        <v>0</v>
      </c>
      <c r="F21" s="15"/>
      <c r="G21" s="3" t="str">
        <f>TRIM(LEFT(TRIM(INDEX('Customer Data'!A:A,MATCH('Order Analysis'!B21,'Customer Data'!B:B,0))),SEARCH(" ",'Customer Data'!A21)))</f>
        <v>Hannah</v>
      </c>
      <c r="H21">
        <f>VLOOKUP(B21,'Order Data per SKU'!B:H,6,FALSE)-VLOOKUP(B21,'Order Data per SKU'!B:H,6,FALSE)</f>
        <v>0</v>
      </c>
      <c r="I21" s="5"/>
      <c r="J21" s="5"/>
      <c r="K21" s="5"/>
    </row>
    <row r="22" spans="1:11" x14ac:dyDescent="0.3">
      <c r="A22" t="s">
        <v>7296</v>
      </c>
      <c r="B22" t="s">
        <v>6749</v>
      </c>
      <c r="C22" t="s">
        <v>6080</v>
      </c>
      <c r="D22" s="3">
        <f>COUNTIF('Order Data per SKU'!A:A,'Order Data per SKU'!A23='Order Analysis'!A22)</f>
        <v>0</v>
      </c>
      <c r="F22" s="15"/>
      <c r="G22" s="3" t="str">
        <f>TRIM(LEFT(TRIM(INDEX('Customer Data'!A:A,MATCH('Order Analysis'!B22,'Customer Data'!B:B,0))),SEARCH(" ",'Customer Data'!A22)))</f>
        <v>Daniel Walke</v>
      </c>
      <c r="H22">
        <f>VLOOKUP(B22,'Order Data per SKU'!B:H,6,FALSE)-VLOOKUP(B22,'Order Data per SKU'!B:H,6,FALSE)</f>
        <v>0</v>
      </c>
      <c r="I22" s="5"/>
      <c r="J22" s="5"/>
      <c r="K22" s="5"/>
    </row>
    <row r="23" spans="1:11" x14ac:dyDescent="0.3">
      <c r="A23" t="s">
        <v>7297</v>
      </c>
      <c r="B23" t="s">
        <v>6922</v>
      </c>
      <c r="C23" t="s">
        <v>6045</v>
      </c>
      <c r="D23" s="3">
        <f>COUNTIF('Order Data per SKU'!A:A,'Order Data per SKU'!A24='Order Analysis'!A23)</f>
        <v>0</v>
      </c>
      <c r="F23" s="15"/>
      <c r="G23" s="3" t="str">
        <f>TRIM(LEFT(TRIM(INDEX('Customer Data'!A:A,MATCH('Order Analysis'!B23,'Customer Data'!B:B,0))),SEARCH(" ",'Customer Data'!A23)))</f>
        <v>Luke Ri</v>
      </c>
      <c r="H23">
        <f>VLOOKUP(B23,'Order Data per SKU'!B:H,6,FALSE)-VLOOKUP(B23,'Order Data per SKU'!B:H,6,FALSE)</f>
        <v>0</v>
      </c>
      <c r="I23" s="5"/>
      <c r="J23" s="5"/>
      <c r="K23" s="5"/>
    </row>
    <row r="24" spans="1:11" x14ac:dyDescent="0.3">
      <c r="A24" t="s">
        <v>7298</v>
      </c>
      <c r="B24" t="s">
        <v>6882</v>
      </c>
      <c r="C24" t="s">
        <v>6069</v>
      </c>
      <c r="D24" s="3">
        <f>COUNTIF('Order Data per SKU'!A:A,'Order Data per SKU'!A25='Order Analysis'!A24)</f>
        <v>0</v>
      </c>
      <c r="F24" s="15"/>
      <c r="G24" s="3" t="str">
        <f>TRIM(LEFT(TRIM(INDEX('Customer Data'!A:A,MATCH('Order Analysis'!B24,'Customer Data'!B:B,0))),SEARCH(" ",'Customer Data'!A24)))</f>
        <v>Parker</v>
      </c>
      <c r="H24">
        <f>VLOOKUP(B24,'Order Data per SKU'!B:H,6,FALSE)-VLOOKUP(B24,'Order Data per SKU'!B:H,6,FALSE)</f>
        <v>0</v>
      </c>
      <c r="I24" s="5"/>
      <c r="J24" s="5"/>
      <c r="K24" s="5"/>
    </row>
    <row r="25" spans="1:11" x14ac:dyDescent="0.3">
      <c r="A25" t="s">
        <v>7299</v>
      </c>
      <c r="B25" t="s">
        <v>7036</v>
      </c>
      <c r="C25" t="s">
        <v>6062</v>
      </c>
      <c r="D25" s="3">
        <f>COUNTIF('Order Data per SKU'!A:A,'Order Data per SKU'!A26='Order Analysis'!A25)</f>
        <v>0</v>
      </c>
      <c r="F25" s="15"/>
      <c r="G25" s="3" t="str">
        <f>TRIM(LEFT(TRIM(INDEX('Customer Data'!A:A,MATCH('Order Analysis'!B25,'Customer Data'!B:B,0))),SEARCH(" ",'Customer Data'!A25)))</f>
        <v>William</v>
      </c>
      <c r="H25">
        <f>VLOOKUP(B25,'Order Data per SKU'!B:H,6,FALSE)-VLOOKUP(B25,'Order Data per SKU'!B:H,6,FALSE)</f>
        <v>0</v>
      </c>
      <c r="I25" s="5"/>
      <c r="J25" s="5"/>
      <c r="K25" s="5"/>
    </row>
    <row r="26" spans="1:11" x14ac:dyDescent="0.3">
      <c r="A26" t="s">
        <v>7300</v>
      </c>
      <c r="B26" t="s">
        <v>6809</v>
      </c>
      <c r="C26" t="s">
        <v>6083</v>
      </c>
      <c r="D26" s="3">
        <f>COUNTIF('Order Data per SKU'!A:A,'Order Data per SKU'!A27='Order Analysis'!A26)</f>
        <v>0</v>
      </c>
      <c r="F26" s="15"/>
      <c r="G26" s="3" t="str">
        <f>TRIM(LEFT(TRIM(INDEX('Customer Data'!A:A,MATCH('Order Analysis'!B26,'Customer Data'!B:B,0))),SEARCH(" ",'Customer Data'!A26)))</f>
        <v>Isaia</v>
      </c>
      <c r="H26">
        <f>VLOOKUP(B26,'Order Data per SKU'!B:H,6,FALSE)-VLOOKUP(B26,'Order Data per SKU'!B:H,6,FALSE)</f>
        <v>0</v>
      </c>
      <c r="I26" s="5"/>
      <c r="J26" s="5"/>
      <c r="K26" s="5"/>
    </row>
    <row r="27" spans="1:11" x14ac:dyDescent="0.3">
      <c r="A27" t="s">
        <v>7301</v>
      </c>
      <c r="B27" t="s">
        <v>7124</v>
      </c>
      <c r="C27" t="s">
        <v>6086</v>
      </c>
      <c r="D27" s="3">
        <f>COUNTIF('Order Data per SKU'!A:A,'Order Data per SKU'!A28='Order Analysis'!A27)</f>
        <v>0</v>
      </c>
      <c r="F27" s="15"/>
      <c r="G27" s="3" t="str">
        <f>TRIM(LEFT(TRIM(INDEX('Customer Data'!A:A,MATCH('Order Analysis'!B27,'Customer Data'!B:B,0))),SEARCH(" ",'Customer Data'!A27)))</f>
        <v>Josiah H</v>
      </c>
      <c r="H27">
        <f>VLOOKUP(B27,'Order Data per SKU'!B:H,6,FALSE)-VLOOKUP(B27,'Order Data per SKU'!B:H,6,FALSE)</f>
        <v>0</v>
      </c>
      <c r="I27" s="5"/>
      <c r="J27" s="5"/>
      <c r="K27" s="5"/>
    </row>
    <row r="28" spans="1:11" x14ac:dyDescent="0.3">
      <c r="A28" t="s">
        <v>7302</v>
      </c>
      <c r="B28" t="s">
        <v>7038</v>
      </c>
      <c r="C28" t="s">
        <v>6063</v>
      </c>
      <c r="D28" s="3">
        <f>COUNTIF('Order Data per SKU'!A:A,'Order Data per SKU'!A29='Order Analysis'!A28)</f>
        <v>0</v>
      </c>
      <c r="F28" s="15"/>
      <c r="G28" s="3" t="str">
        <f>TRIM(LEFT(TRIM(INDEX('Customer Data'!A:A,MATCH('Order Analysis'!B28,'Customer Data'!B:B,0))),SEARCH(" ",'Customer Data'!A28)))</f>
        <v>David</v>
      </c>
      <c r="H28">
        <f>VLOOKUP(B28,'Order Data per SKU'!B:H,6,FALSE)-VLOOKUP(B28,'Order Data per SKU'!B:H,6,FALSE)</f>
        <v>0</v>
      </c>
      <c r="I28" s="5"/>
      <c r="J28" s="5"/>
      <c r="K28" s="5"/>
    </row>
    <row r="29" spans="1:11" x14ac:dyDescent="0.3">
      <c r="A29" t="s">
        <v>7303</v>
      </c>
      <c r="B29" t="s">
        <v>7159</v>
      </c>
      <c r="C29" t="s">
        <v>6095</v>
      </c>
      <c r="D29" s="3">
        <f>COUNTIF('Order Data per SKU'!A:A,'Order Data per SKU'!A30='Order Analysis'!A29)</f>
        <v>0</v>
      </c>
      <c r="F29" s="15"/>
      <c r="G29" s="3" t="str">
        <f>TRIM(LEFT(TRIM(INDEX('Customer Data'!A:A,MATCH('Order Analysis'!B29,'Customer Data'!B:B,0))),SEARCH(" ",'Customer Data'!A29)))</f>
        <v>Becke</v>
      </c>
      <c r="H29">
        <f>VLOOKUP(B29,'Order Data per SKU'!B:H,6,FALSE)-VLOOKUP(B29,'Order Data per SKU'!B:H,6,FALSE)</f>
        <v>0</v>
      </c>
      <c r="I29" s="5"/>
      <c r="J29" s="5"/>
      <c r="K29" s="5"/>
    </row>
    <row r="30" spans="1:11" x14ac:dyDescent="0.3">
      <c r="A30" t="s">
        <v>7304</v>
      </c>
      <c r="B30" t="s">
        <v>6956</v>
      </c>
      <c r="C30" t="s">
        <v>6089</v>
      </c>
      <c r="D30" s="3">
        <f>COUNTIF('Order Data per SKU'!A:A,'Order Data per SKU'!A31='Order Analysis'!A30)</f>
        <v>0</v>
      </c>
      <c r="F30" s="15"/>
      <c r="G30" s="3" t="str">
        <f>TRIM(LEFT(TRIM(INDEX('Customer Data'!A:A,MATCH('Order Analysis'!B30,'Customer Data'!B:B,0))),SEARCH(" ",'Customer Data'!A30)))</f>
        <v>Jacob W</v>
      </c>
      <c r="H30">
        <f>VLOOKUP(B30,'Order Data per SKU'!B:H,6,FALSE)-VLOOKUP(B30,'Order Data per SKU'!B:H,6,FALSE)</f>
        <v>0</v>
      </c>
      <c r="I30" s="5"/>
      <c r="J30" s="5"/>
      <c r="K30" s="5"/>
    </row>
    <row r="31" spans="1:11" x14ac:dyDescent="0.3">
      <c r="A31" t="s">
        <v>7305</v>
      </c>
      <c r="B31" t="s">
        <v>6874</v>
      </c>
      <c r="C31" t="s">
        <v>6089</v>
      </c>
      <c r="D31" s="3">
        <f>COUNTIF('Order Data per SKU'!A:A,'Order Data per SKU'!A32='Order Analysis'!A31)</f>
        <v>0</v>
      </c>
      <c r="F31" s="15"/>
      <c r="G31" s="3" t="str">
        <f>TRIM(LEFT(TRIM(INDEX('Customer Data'!A:A,MATCH('Order Analysis'!B31,'Customer Data'!B:B,0))),SEARCH(" ",'Customer Data'!A31)))</f>
        <v>Adam</v>
      </c>
      <c r="H31">
        <f>VLOOKUP(B31,'Order Data per SKU'!B:H,6,FALSE)-VLOOKUP(B31,'Order Data per SKU'!B:H,6,FALSE)</f>
        <v>0</v>
      </c>
      <c r="I31" s="5"/>
      <c r="J31" s="5"/>
      <c r="K31" s="5"/>
    </row>
    <row r="32" spans="1:11" x14ac:dyDescent="0.3">
      <c r="A32" t="s">
        <v>7306</v>
      </c>
      <c r="B32" t="s">
        <v>6965</v>
      </c>
      <c r="C32" t="s">
        <v>6063</v>
      </c>
      <c r="D32" s="3">
        <f>COUNTIF('Order Data per SKU'!A:A,'Order Data per SKU'!A33='Order Analysis'!A32)</f>
        <v>0</v>
      </c>
      <c r="F32" s="15"/>
      <c r="G32" s="3" t="str">
        <f>TRIM(LEFT(TRIM(INDEX('Customer Data'!A:A,MATCH('Order Analysis'!B32,'Customer Data'!B:B,0))),SEARCH(" ",'Customer Data'!A32)))</f>
        <v>Hannah</v>
      </c>
      <c r="H32">
        <f>VLOOKUP(B32,'Order Data per SKU'!B:H,6,FALSE)-VLOOKUP(B32,'Order Data per SKU'!B:H,6,FALSE)</f>
        <v>0</v>
      </c>
      <c r="I32" s="5"/>
      <c r="J32" s="5"/>
      <c r="K32" s="5"/>
    </row>
    <row r="33" spans="1:11" x14ac:dyDescent="0.3">
      <c r="A33" t="s">
        <v>7307</v>
      </c>
      <c r="B33" t="s">
        <v>7113</v>
      </c>
      <c r="C33" t="s">
        <v>6053</v>
      </c>
      <c r="D33" s="3">
        <f>COUNTIF('Order Data per SKU'!A:A,'Order Data per SKU'!A34='Order Analysis'!A33)</f>
        <v>0</v>
      </c>
      <c r="F33" s="15"/>
      <c r="G33" s="3" t="str">
        <f>TRIM(LEFT(TRIM(INDEX('Customer Data'!A:A,MATCH('Order Analysis'!B33,'Customer Data'!B:B,0))),SEARCH(" ",'Customer Data'!A33)))</f>
        <v>Julia</v>
      </c>
      <c r="H33">
        <f>VLOOKUP(B33,'Order Data per SKU'!B:H,6,FALSE)-VLOOKUP(B33,'Order Data per SKU'!B:H,6,FALSE)</f>
        <v>0</v>
      </c>
      <c r="I33" s="5"/>
      <c r="J33" s="5"/>
      <c r="K33" s="5"/>
    </row>
    <row r="34" spans="1:11" x14ac:dyDescent="0.3">
      <c r="A34" t="s">
        <v>7308</v>
      </c>
      <c r="B34" t="s">
        <v>6811</v>
      </c>
      <c r="C34" t="s">
        <v>6060</v>
      </c>
      <c r="D34" s="3">
        <f>COUNTIF('Order Data per SKU'!A:A,'Order Data per SKU'!A35='Order Analysis'!A34)</f>
        <v>0</v>
      </c>
      <c r="F34" s="15"/>
      <c r="G34" s="3" t="str">
        <f>TRIM(LEFT(TRIM(INDEX('Customer Data'!A:A,MATCH('Order Analysis'!B34,'Customer Data'!B:B,0))),SEARCH(" ",'Customer Data'!A34)))</f>
        <v>Wyatt</v>
      </c>
      <c r="H34">
        <f>VLOOKUP(B34,'Order Data per SKU'!B:H,6,FALSE)-VLOOKUP(B34,'Order Data per SKU'!B:H,6,FALSE)</f>
        <v>0</v>
      </c>
      <c r="I34" s="5"/>
      <c r="J34" s="5"/>
      <c r="K34" s="5"/>
    </row>
    <row r="35" spans="1:11" x14ac:dyDescent="0.3">
      <c r="A35" t="s">
        <v>7309</v>
      </c>
      <c r="B35" t="s">
        <v>6973</v>
      </c>
      <c r="C35" t="s">
        <v>6106</v>
      </c>
      <c r="D35" s="3">
        <f>COUNTIF('Order Data per SKU'!A:A,'Order Data per SKU'!A36='Order Analysis'!A35)</f>
        <v>0</v>
      </c>
      <c r="F35" s="15"/>
      <c r="G35" s="3" t="str">
        <f>TRIM(LEFT(TRIM(INDEX('Customer Data'!A:A,MATCH('Order Analysis'!B35,'Customer Data'!B:B,0))),SEARCH(" ",'Customer Data'!A35)))</f>
        <v>Madeli</v>
      </c>
      <c r="H35">
        <f>VLOOKUP(B35,'Order Data per SKU'!B:H,6,FALSE)-VLOOKUP(B35,'Order Data per SKU'!B:H,6,FALSE)</f>
        <v>0</v>
      </c>
      <c r="I35" s="5"/>
      <c r="J35" s="5"/>
      <c r="K35" s="5"/>
    </row>
    <row r="36" spans="1:11" x14ac:dyDescent="0.3">
      <c r="A36" t="s">
        <v>7310</v>
      </c>
      <c r="B36" t="s">
        <v>6906</v>
      </c>
      <c r="C36" t="s">
        <v>6117</v>
      </c>
      <c r="D36" s="3">
        <f>COUNTIF('Order Data per SKU'!A:A,'Order Data per SKU'!A37='Order Analysis'!A36)</f>
        <v>0</v>
      </c>
      <c r="F36" s="15"/>
      <c r="G36" s="3" t="str">
        <f>TRIM(LEFT(TRIM(INDEX('Customer Data'!A:A,MATCH('Order Analysis'!B36,'Customer Data'!B:B,0))),SEARCH(" ",'Customer Data'!A36)))</f>
        <v>Carter</v>
      </c>
      <c r="H36">
        <f>VLOOKUP(B36,'Order Data per SKU'!B:H,6,FALSE)-VLOOKUP(B36,'Order Data per SKU'!B:H,6,FALSE)</f>
        <v>0</v>
      </c>
      <c r="I36" s="5"/>
      <c r="J36" s="5"/>
      <c r="K36" s="5"/>
    </row>
    <row r="37" spans="1:11" x14ac:dyDescent="0.3">
      <c r="A37" t="s">
        <v>7311</v>
      </c>
      <c r="B37" t="s">
        <v>7103</v>
      </c>
      <c r="C37" t="s">
        <v>6089</v>
      </c>
      <c r="D37" s="3">
        <f>COUNTIF('Order Data per SKU'!A:A,'Order Data per SKU'!A38='Order Analysis'!A37)</f>
        <v>0</v>
      </c>
      <c r="F37" s="15"/>
      <c r="G37" s="3" t="str">
        <f>TRIM(LEFT(TRIM(INDEX('Customer Data'!A:A,MATCH('Order Analysis'!B37,'Customer Data'!B:B,0))),SEARCH(" ",'Customer Data'!A37)))</f>
        <v>Aria</v>
      </c>
      <c r="H37">
        <f>VLOOKUP(B37,'Order Data per SKU'!B:H,6,FALSE)-VLOOKUP(B37,'Order Data per SKU'!B:H,6,FALSE)</f>
        <v>0</v>
      </c>
      <c r="I37" s="5"/>
      <c r="J37" s="5"/>
      <c r="K37" s="5"/>
    </row>
    <row r="38" spans="1:11" x14ac:dyDescent="0.3">
      <c r="A38" t="s">
        <v>7312</v>
      </c>
      <c r="B38" t="s">
        <v>7217</v>
      </c>
      <c r="C38" t="s">
        <v>6068</v>
      </c>
      <c r="D38" s="3">
        <f>COUNTIF('Order Data per SKU'!A:A,'Order Data per SKU'!A39='Order Analysis'!A38)</f>
        <v>0</v>
      </c>
      <c r="F38" s="15"/>
      <c r="G38" s="3" t="str">
        <f>TRIM(LEFT(TRIM(INDEX('Customer Data'!A:A,MATCH('Order Analysis'!B38,'Customer Data'!B:B,0))),SEARCH(" ",'Customer Data'!A38)))</f>
        <v>Amos Wa</v>
      </c>
      <c r="H38">
        <f>VLOOKUP(B38,'Order Data per SKU'!B:H,6,FALSE)-VLOOKUP(B38,'Order Data per SKU'!B:H,6,FALSE)</f>
        <v>0</v>
      </c>
      <c r="I38" s="5"/>
      <c r="J38" s="5"/>
      <c r="K38" s="5"/>
    </row>
    <row r="39" spans="1:11" x14ac:dyDescent="0.3">
      <c r="A39" t="s">
        <v>7313</v>
      </c>
      <c r="B39" t="s">
        <v>6958</v>
      </c>
      <c r="C39" t="s">
        <v>6048</v>
      </c>
      <c r="D39" s="3">
        <f>COUNTIF('Order Data per SKU'!A:A,'Order Data per SKU'!A40='Order Analysis'!A39)</f>
        <v>0</v>
      </c>
      <c r="F39" s="15"/>
      <c r="G39" s="3" t="str">
        <f>TRIM(LEFT(TRIM(INDEX('Customer Data'!A:A,MATCH('Order Analysis'!B39,'Customer Data'!B:B,0))),SEARCH(" ",'Customer Data'!A39)))</f>
        <v>Samuel</v>
      </c>
      <c r="H39">
        <f>VLOOKUP(B39,'Order Data per SKU'!B:H,6,FALSE)-VLOOKUP(B39,'Order Data per SKU'!B:H,6,FALSE)</f>
        <v>0</v>
      </c>
      <c r="I39" s="5"/>
      <c r="J39" s="5"/>
      <c r="K39" s="5"/>
    </row>
    <row r="40" spans="1:11" x14ac:dyDescent="0.3">
      <c r="A40" t="s">
        <v>7314</v>
      </c>
      <c r="B40" t="s">
        <v>6881</v>
      </c>
      <c r="C40" t="s">
        <v>6095</v>
      </c>
      <c r="D40" s="3">
        <f>COUNTIF('Order Data per SKU'!A:A,'Order Data per SKU'!A41='Order Analysis'!A40)</f>
        <v>0</v>
      </c>
      <c r="F40" s="15"/>
      <c r="G40" s="3" t="str">
        <f>TRIM(LEFT(TRIM(INDEX('Customer Data'!A:A,MATCH('Order Analysis'!B40,'Customer Data'!B:B,0))),SEARCH(" ",'Customer Data'!A40)))</f>
        <v>Sienn</v>
      </c>
      <c r="H40">
        <f>VLOOKUP(B40,'Order Data per SKU'!B:H,6,FALSE)-VLOOKUP(B40,'Order Data per SKU'!B:H,6,FALSE)</f>
        <v>0</v>
      </c>
      <c r="I40" s="5"/>
      <c r="J40" s="5"/>
      <c r="K40" s="5"/>
    </row>
    <row r="41" spans="1:11" x14ac:dyDescent="0.3">
      <c r="A41" t="s">
        <v>7315</v>
      </c>
      <c r="B41" t="s">
        <v>6800</v>
      </c>
      <c r="C41" t="s">
        <v>6090</v>
      </c>
      <c r="D41" s="3">
        <f>COUNTIF('Order Data per SKU'!A:A,'Order Data per SKU'!A42='Order Analysis'!A41)</f>
        <v>0</v>
      </c>
      <c r="F41" s="15"/>
      <c r="G41" s="3" t="str">
        <f>TRIM(LEFT(TRIM(INDEX('Customer Data'!A:A,MATCH('Order Analysis'!B41,'Customer Data'!B:B,0))),SEARCH(" ",'Customer Data'!A41)))</f>
        <v>Zara Col</v>
      </c>
      <c r="H41">
        <f>VLOOKUP(B41,'Order Data per SKU'!B:H,6,FALSE)-VLOOKUP(B41,'Order Data per SKU'!B:H,6,FALSE)</f>
        <v>0</v>
      </c>
      <c r="I41" s="5"/>
      <c r="J41" s="5"/>
      <c r="K41" s="5"/>
    </row>
    <row r="42" spans="1:11" x14ac:dyDescent="0.3">
      <c r="A42" t="s">
        <v>7316</v>
      </c>
      <c r="B42" t="s">
        <v>6987</v>
      </c>
      <c r="C42" t="s">
        <v>6045</v>
      </c>
      <c r="D42" s="3">
        <f>COUNTIF('Order Data per SKU'!A:A,'Order Data per SKU'!A43='Order Analysis'!A42)</f>
        <v>0</v>
      </c>
      <c r="F42" s="15"/>
      <c r="G42" s="3" t="str">
        <f>TRIM(LEFT(TRIM(INDEX('Customer Data'!A:A,MATCH('Order Analysis'!B42,'Customer Data'!B:B,0))),SEARCH(" ",'Customer Data'!A42)))</f>
        <v>Abigai</v>
      </c>
      <c r="H42">
        <f>VLOOKUP(B42,'Order Data per SKU'!B:H,6,FALSE)-VLOOKUP(B42,'Order Data per SKU'!B:H,6,FALSE)</f>
        <v>0</v>
      </c>
      <c r="I42" s="5"/>
      <c r="J42" s="5"/>
      <c r="K42" s="5"/>
    </row>
    <row r="43" spans="1:11" x14ac:dyDescent="0.3">
      <c r="A43" t="s">
        <v>7317</v>
      </c>
      <c r="B43" t="s">
        <v>6783</v>
      </c>
      <c r="C43" t="s">
        <v>6084</v>
      </c>
      <c r="D43" s="3">
        <f>COUNTIF('Order Data per SKU'!A:A,'Order Data per SKU'!A44='Order Analysis'!A43)</f>
        <v>0</v>
      </c>
      <c r="F43" s="15"/>
      <c r="G43" s="3" t="str">
        <f>TRIM(LEFT(TRIM(INDEX('Customer Data'!A:A,MATCH('Order Analysis'!B43,'Customer Data'!B:B,0))),SEARCH(" ",'Customer Data'!A43)))</f>
        <v>Madiso</v>
      </c>
      <c r="H43">
        <f>VLOOKUP(B43,'Order Data per SKU'!B:H,6,FALSE)-VLOOKUP(B43,'Order Data per SKU'!B:H,6,FALSE)</f>
        <v>0</v>
      </c>
      <c r="I43" s="5"/>
      <c r="J43" s="5"/>
      <c r="K43" s="5"/>
    </row>
    <row r="44" spans="1:11" x14ac:dyDescent="0.3">
      <c r="A44" t="s">
        <v>7318</v>
      </c>
      <c r="B44" t="s">
        <v>6988</v>
      </c>
      <c r="C44" t="s">
        <v>6080</v>
      </c>
      <c r="D44" s="3">
        <f>COUNTIF('Order Data per SKU'!A:A,'Order Data per SKU'!A45='Order Analysis'!A44)</f>
        <v>0</v>
      </c>
      <c r="F44" s="15"/>
      <c r="G44" s="3" t="str">
        <f>TRIM(LEFT(TRIM(INDEX('Customer Data'!A:A,MATCH('Order Analysis'!B44,'Customer Data'!B:B,0))),SEARCH(" ",'Customer Data'!A44)))</f>
        <v>Tyler Ja</v>
      </c>
      <c r="H44">
        <f>VLOOKUP(B44,'Order Data per SKU'!B:H,6,FALSE)-VLOOKUP(B44,'Order Data per SKU'!B:H,6,FALSE)</f>
        <v>0</v>
      </c>
      <c r="I44" s="5"/>
      <c r="J44" s="5"/>
      <c r="K44" s="5"/>
    </row>
    <row r="45" spans="1:11" x14ac:dyDescent="0.3">
      <c r="A45" t="s">
        <v>7319</v>
      </c>
      <c r="B45" t="s">
        <v>6818</v>
      </c>
      <c r="C45" t="s">
        <v>6069</v>
      </c>
      <c r="D45" s="3">
        <f>COUNTIF('Order Data per SKU'!A:A,'Order Data per SKU'!A46='Order Analysis'!A45)</f>
        <v>0</v>
      </c>
      <c r="F45" s="15"/>
      <c r="G45" s="3" t="str">
        <f>TRIM(LEFT(TRIM(INDEX('Customer Data'!A:A,MATCH('Order Analysis'!B45,'Customer Data'!B:B,0))),SEARCH(" ",'Customer Data'!A45)))</f>
        <v>Kylie</v>
      </c>
      <c r="H45">
        <f>VLOOKUP(B45,'Order Data per SKU'!B:H,6,FALSE)-VLOOKUP(B45,'Order Data per SKU'!B:H,6,FALSE)</f>
        <v>0</v>
      </c>
      <c r="I45" s="5"/>
      <c r="J45" s="5"/>
      <c r="K45" s="5"/>
    </row>
    <row r="46" spans="1:11" x14ac:dyDescent="0.3">
      <c r="A46" t="s">
        <v>7320</v>
      </c>
      <c r="B46" t="s">
        <v>7091</v>
      </c>
      <c r="C46" t="s">
        <v>6095</v>
      </c>
      <c r="D46" s="3">
        <f>COUNTIF('Order Data per SKU'!A:A,'Order Data per SKU'!A47='Order Analysis'!A46)</f>
        <v>0</v>
      </c>
      <c r="F46" s="15"/>
      <c r="G46" s="3" t="str">
        <f>TRIM(LEFT(TRIM(INDEX('Customer Data'!A:A,MATCH('Order Analysis'!B46,'Customer Data'!B:B,0))),SEARCH(" ",'Customer Data'!A46)))</f>
        <v>Chloe</v>
      </c>
      <c r="H46">
        <f>VLOOKUP(B46,'Order Data per SKU'!B:H,6,FALSE)-VLOOKUP(B46,'Order Data per SKU'!B:H,6,FALSE)</f>
        <v>0</v>
      </c>
      <c r="I46" s="5"/>
      <c r="J46" s="5"/>
      <c r="K46" s="5"/>
    </row>
    <row r="47" spans="1:11" x14ac:dyDescent="0.3">
      <c r="A47" t="s">
        <v>7321</v>
      </c>
      <c r="B47" t="s">
        <v>6874</v>
      </c>
      <c r="C47" t="s">
        <v>6049</v>
      </c>
      <c r="D47" s="3">
        <f>COUNTIF('Order Data per SKU'!A:A,'Order Data per SKU'!A48='Order Analysis'!A47)</f>
        <v>0</v>
      </c>
      <c r="F47" s="15"/>
      <c r="G47" s="3" t="str">
        <f>TRIM(LEFT(TRIM(INDEX('Customer Data'!A:A,MATCH('Order Analysis'!B47,'Customer Data'!B:B,0))),SEARCH(" ",'Customer Data'!A47)))</f>
        <v>Adam Jame</v>
      </c>
      <c r="H47">
        <f>VLOOKUP(B47,'Order Data per SKU'!B:H,6,FALSE)-VLOOKUP(B47,'Order Data per SKU'!B:H,6,FALSE)</f>
        <v>0</v>
      </c>
      <c r="I47" s="5"/>
      <c r="J47" s="5"/>
      <c r="K47" s="5"/>
    </row>
    <row r="48" spans="1:11" x14ac:dyDescent="0.3">
      <c r="A48" t="s">
        <v>7322</v>
      </c>
      <c r="B48" t="s">
        <v>6854</v>
      </c>
      <c r="C48" t="s">
        <v>6090</v>
      </c>
      <c r="D48" s="3">
        <f>COUNTIF('Order Data per SKU'!A:A,'Order Data per SKU'!A49='Order Analysis'!A48)</f>
        <v>0</v>
      </c>
      <c r="F48" s="15"/>
      <c r="G48" s="3" t="str">
        <f>TRIM(LEFT(TRIM(INDEX('Customer Data'!A:A,MATCH('Order Analysis'!B48,'Customer Data'!B:B,0))),SEARCH(" ",'Customer Data'!A48)))</f>
        <v>Owen</v>
      </c>
      <c r="H48">
        <f>VLOOKUP(B48,'Order Data per SKU'!B:H,6,FALSE)-VLOOKUP(B48,'Order Data per SKU'!B:H,6,FALSE)</f>
        <v>0</v>
      </c>
      <c r="I48" s="5"/>
      <c r="J48" s="5"/>
      <c r="K48" s="5"/>
    </row>
    <row r="49" spans="1:11" x14ac:dyDescent="0.3">
      <c r="A49" t="s">
        <v>7323</v>
      </c>
      <c r="B49" t="s">
        <v>7089</v>
      </c>
      <c r="C49" t="s">
        <v>6060</v>
      </c>
      <c r="D49" s="3">
        <f>COUNTIF('Order Data per SKU'!A:A,'Order Data per SKU'!A50='Order Analysis'!A49)</f>
        <v>0</v>
      </c>
      <c r="F49" s="15"/>
      <c r="G49" s="3" t="str">
        <f>TRIM(LEFT(TRIM(INDEX('Customer Data'!A:A,MATCH('Order Analysis'!B49,'Customer Data'!B:B,0))),SEARCH(" ",'Customer Data'!A49)))</f>
        <v>Natali</v>
      </c>
      <c r="H49">
        <f>VLOOKUP(B49,'Order Data per SKU'!B:H,6,FALSE)-VLOOKUP(B49,'Order Data per SKU'!B:H,6,FALSE)</f>
        <v>0</v>
      </c>
      <c r="I49" s="5"/>
      <c r="J49" s="5"/>
      <c r="K49" s="5"/>
    </row>
    <row r="50" spans="1:11" x14ac:dyDescent="0.3">
      <c r="A50" t="s">
        <v>7324</v>
      </c>
      <c r="B50" t="s">
        <v>7129</v>
      </c>
      <c r="C50" t="s">
        <v>6047</v>
      </c>
      <c r="D50" s="3">
        <f>COUNTIF('Order Data per SKU'!A:A,'Order Data per SKU'!A51='Order Analysis'!A50)</f>
        <v>0</v>
      </c>
      <c r="F50" s="15"/>
      <c r="G50" s="3" t="str">
        <f>TRIM(LEFT(TRIM(INDEX('Customer Data'!A:A,MATCH('Order Analysis'!B50,'Customer Data'!B:B,0))),SEARCH(" ",'Customer Data'!A50)))</f>
        <v>Sebast</v>
      </c>
      <c r="H50">
        <f>VLOOKUP(B50,'Order Data per SKU'!B:H,6,FALSE)-VLOOKUP(B50,'Order Data per SKU'!B:H,6,FALSE)</f>
        <v>0</v>
      </c>
      <c r="I50" s="5"/>
      <c r="J50" s="5"/>
      <c r="K50" s="5"/>
    </row>
    <row r="51" spans="1:11" x14ac:dyDescent="0.3">
      <c r="A51" t="s">
        <v>7325</v>
      </c>
      <c r="B51" t="s">
        <v>7023</v>
      </c>
      <c r="C51" t="s">
        <v>6053</v>
      </c>
      <c r="D51" s="3">
        <f>COUNTIF('Order Data per SKU'!A:A,'Order Data per SKU'!A52='Order Analysis'!A51)</f>
        <v>0</v>
      </c>
      <c r="F51" s="15"/>
      <c r="G51" s="3" t="str">
        <f>TRIM(LEFT(TRIM(INDEX('Customer Data'!A:A,MATCH('Order Analysis'!B51,'Customer Data'!B:B,0))),SEARCH(" ",'Customer Data'!A51)))</f>
        <v>Ruby T</v>
      </c>
      <c r="H51">
        <f>VLOOKUP(B51,'Order Data per SKU'!B:H,6,FALSE)-VLOOKUP(B51,'Order Data per SKU'!B:H,6,FALSE)</f>
        <v>0</v>
      </c>
      <c r="I51" s="5"/>
      <c r="J51" s="5"/>
      <c r="K51" s="5"/>
    </row>
    <row r="52" spans="1:11" x14ac:dyDescent="0.3">
      <c r="A52" t="s">
        <v>7326</v>
      </c>
      <c r="B52" t="s">
        <v>6882</v>
      </c>
      <c r="C52" t="s">
        <v>6065</v>
      </c>
      <c r="D52" s="3">
        <f>COUNTIF('Order Data per SKU'!A:A,'Order Data per SKU'!A53='Order Analysis'!A52)</f>
        <v>0</v>
      </c>
      <c r="F52" s="15"/>
      <c r="G52" s="3" t="str">
        <f>TRIM(LEFT(TRIM(INDEX('Customer Data'!A:A,MATCH('Order Analysis'!B52,'Customer Data'!B:B,0))),SEARCH(" ",'Customer Data'!A52)))</f>
        <v>Parker</v>
      </c>
      <c r="H52">
        <f>VLOOKUP(B52,'Order Data per SKU'!B:H,6,FALSE)-VLOOKUP(B52,'Order Data per SKU'!B:H,6,FALSE)</f>
        <v>0</v>
      </c>
      <c r="I52" s="5"/>
      <c r="J52" s="5"/>
      <c r="K52" s="5"/>
    </row>
    <row r="53" spans="1:11" x14ac:dyDescent="0.3">
      <c r="A53" t="s">
        <v>7327</v>
      </c>
      <c r="B53" t="s">
        <v>6882</v>
      </c>
      <c r="C53" t="s">
        <v>6060</v>
      </c>
      <c r="D53" s="3">
        <f>COUNTIF('Order Data per SKU'!A:A,'Order Data per SKU'!A54='Order Analysis'!A53)</f>
        <v>0</v>
      </c>
      <c r="F53" s="15"/>
      <c r="G53" s="3" t="str">
        <f>TRIM(LEFT(TRIM(INDEX('Customer Data'!A:A,MATCH('Order Analysis'!B53,'Customer Data'!B:B,0))),SEARCH(" ",'Customer Data'!A53)))</f>
        <v>Parker</v>
      </c>
      <c r="H53">
        <f>VLOOKUP(B53,'Order Data per SKU'!B:H,6,FALSE)-VLOOKUP(B53,'Order Data per SKU'!B:H,6,FALSE)</f>
        <v>0</v>
      </c>
      <c r="I53" s="5"/>
      <c r="J53" s="5"/>
      <c r="K53" s="5"/>
    </row>
    <row r="54" spans="1:11" x14ac:dyDescent="0.3">
      <c r="A54" t="s">
        <v>7328</v>
      </c>
      <c r="B54" t="s">
        <v>7155</v>
      </c>
      <c r="C54" t="s">
        <v>6063</v>
      </c>
      <c r="D54" s="3">
        <f>COUNTIF('Order Data per SKU'!A:A,'Order Data per SKU'!A55='Order Analysis'!A54)</f>
        <v>0</v>
      </c>
      <c r="F54" s="15"/>
      <c r="G54" s="3" t="str">
        <f>TRIM(LEFT(TRIM(INDEX('Customer Data'!A:A,MATCH('Order Analysis'!B54,'Customer Data'!B:B,0))),SEARCH(" ",'Customer Data'!A54)))</f>
        <v>Jason</v>
      </c>
      <c r="H54">
        <f>VLOOKUP(B54,'Order Data per SKU'!B:H,6,FALSE)-VLOOKUP(B54,'Order Data per SKU'!B:H,6,FALSE)</f>
        <v>0</v>
      </c>
      <c r="I54" s="5"/>
      <c r="J54" s="5"/>
      <c r="K54" s="5"/>
    </row>
    <row r="55" spans="1:11" x14ac:dyDescent="0.3">
      <c r="A55" t="s">
        <v>7329</v>
      </c>
      <c r="B55" t="s">
        <v>7098</v>
      </c>
      <c r="C55" t="s">
        <v>6046</v>
      </c>
      <c r="D55" s="3">
        <f>COUNTIF('Order Data per SKU'!A:A,'Order Data per SKU'!A56='Order Analysis'!A55)</f>
        <v>0</v>
      </c>
      <c r="F55" s="15"/>
      <c r="G55" s="3" t="str">
        <f>TRIM(LEFT(TRIM(INDEX('Customer Data'!A:A,MATCH('Order Analysis'!B55,'Customer Data'!B:B,0))),SEARCH(" ",'Customer Data'!A55)))</f>
        <v>Isaiah</v>
      </c>
      <c r="H55">
        <f>VLOOKUP(B55,'Order Data per SKU'!B:H,6,FALSE)-VLOOKUP(B55,'Order Data per SKU'!B:H,6,FALSE)</f>
        <v>0</v>
      </c>
      <c r="I55" s="5"/>
      <c r="J55" s="5"/>
      <c r="K55" s="5"/>
    </row>
    <row r="56" spans="1:11" x14ac:dyDescent="0.3">
      <c r="A56" t="s">
        <v>7330</v>
      </c>
      <c r="B56" t="s">
        <v>7179</v>
      </c>
      <c r="C56" t="s">
        <v>6100</v>
      </c>
      <c r="D56" s="3">
        <f>COUNTIF('Order Data per SKU'!A:A,'Order Data per SKU'!A57='Order Analysis'!A56)</f>
        <v>0</v>
      </c>
      <c r="F56" s="15"/>
      <c r="G56" s="3" t="str">
        <f>TRIM(LEFT(TRIM(INDEX('Customer Data'!A:A,MATCH('Order Analysis'!B56,'Customer Data'!B:B,0))),SEARCH(" ",'Customer Data'!A56)))</f>
        <v>Have</v>
      </c>
      <c r="H56">
        <f>VLOOKUP(B56,'Order Data per SKU'!B:H,6,FALSE)-VLOOKUP(B56,'Order Data per SKU'!B:H,6,FALSE)</f>
        <v>0</v>
      </c>
      <c r="I56" s="5"/>
      <c r="J56" s="5"/>
      <c r="K56" s="5"/>
    </row>
    <row r="57" spans="1:11" x14ac:dyDescent="0.3">
      <c r="A57" t="s">
        <v>7331</v>
      </c>
      <c r="B57" t="s">
        <v>7157</v>
      </c>
      <c r="C57" t="s">
        <v>6060</v>
      </c>
      <c r="D57" s="3">
        <f>COUNTIF('Order Data per SKU'!A:A,'Order Data per SKU'!A58='Order Analysis'!A57)</f>
        <v>0</v>
      </c>
      <c r="F57" s="15"/>
      <c r="G57" s="3" t="str">
        <f>TRIM(LEFT(TRIM(INDEX('Customer Data'!A:A,MATCH('Order Analysis'!B57,'Customer Data'!B:B,0))),SEARCH(" ",'Customer Data'!A57)))</f>
        <v>Finn Al</v>
      </c>
      <c r="H57">
        <f>VLOOKUP(B57,'Order Data per SKU'!B:H,6,FALSE)-VLOOKUP(B57,'Order Data per SKU'!B:H,6,FALSE)</f>
        <v>0</v>
      </c>
      <c r="I57" s="5"/>
      <c r="J57" s="5"/>
      <c r="K57" s="5"/>
    </row>
    <row r="58" spans="1:11" x14ac:dyDescent="0.3">
      <c r="A58" t="s">
        <v>7332</v>
      </c>
      <c r="B58" t="s">
        <v>6969</v>
      </c>
      <c r="C58" t="s">
        <v>6055</v>
      </c>
      <c r="D58" s="3">
        <f>COUNTIF('Order Data per SKU'!A:A,'Order Data per SKU'!A59='Order Analysis'!A58)</f>
        <v>0</v>
      </c>
      <c r="F58" s="15"/>
      <c r="G58" s="3" t="str">
        <f>TRIM(LEFT(TRIM(INDEX('Customer Data'!A:A,MATCH('Order Analysis'!B58,'Customer Data'!B:B,0))),SEARCH(" ",'Customer Data'!A58)))</f>
        <v>Charlott</v>
      </c>
      <c r="H58">
        <f>VLOOKUP(B58,'Order Data per SKU'!B:H,6,FALSE)-VLOOKUP(B58,'Order Data per SKU'!B:H,6,FALSE)</f>
        <v>0</v>
      </c>
      <c r="I58" s="5"/>
      <c r="J58" s="5"/>
      <c r="K58" s="5"/>
    </row>
    <row r="59" spans="1:11" x14ac:dyDescent="0.3">
      <c r="A59" t="s">
        <v>7333</v>
      </c>
      <c r="B59" t="s">
        <v>6812</v>
      </c>
      <c r="C59" t="s">
        <v>6049</v>
      </c>
      <c r="D59" s="3">
        <f>COUNTIF('Order Data per SKU'!A:A,'Order Data per SKU'!A60='Order Analysis'!A59)</f>
        <v>0</v>
      </c>
      <c r="F59" s="15"/>
      <c r="G59" s="3" t="str">
        <f>TRIM(LEFT(TRIM(INDEX('Customer Data'!A:A,MATCH('Order Analysis'!B59,'Customer Data'!B:B,0))),SEARCH(" ",'Customer Data'!A59)))</f>
        <v>Lily Perry</v>
      </c>
      <c r="H59">
        <f>VLOOKUP(B59,'Order Data per SKU'!B:H,6,FALSE)-VLOOKUP(B59,'Order Data per SKU'!B:H,6,FALSE)</f>
        <v>0</v>
      </c>
      <c r="I59" s="5"/>
      <c r="J59" s="5"/>
      <c r="K59" s="5"/>
    </row>
    <row r="60" spans="1:11" x14ac:dyDescent="0.3">
      <c r="A60" t="s">
        <v>7334</v>
      </c>
      <c r="B60" t="s">
        <v>6788</v>
      </c>
      <c r="C60" t="s">
        <v>6081</v>
      </c>
      <c r="D60" s="3">
        <f>COUNTIF('Order Data per SKU'!A:A,'Order Data per SKU'!A61='Order Analysis'!A60)</f>
        <v>0</v>
      </c>
      <c r="F60" s="15"/>
      <c r="G60" s="3" t="str">
        <f>TRIM(LEFT(TRIM(INDEX('Customer Data'!A:A,MATCH('Order Analysis'!B60,'Customer Data'!B:B,0))),SEARCH(" ",'Customer Data'!A60)))</f>
        <v>Victor</v>
      </c>
      <c r="H60">
        <f>VLOOKUP(B60,'Order Data per SKU'!B:H,6,FALSE)-VLOOKUP(B60,'Order Data per SKU'!B:H,6,FALSE)</f>
        <v>0</v>
      </c>
      <c r="I60" s="5"/>
      <c r="J60" s="5"/>
      <c r="K60" s="5"/>
    </row>
    <row r="61" spans="1:11" x14ac:dyDescent="0.3">
      <c r="A61" t="s">
        <v>7335</v>
      </c>
      <c r="B61" t="s">
        <v>7006</v>
      </c>
      <c r="C61" t="s">
        <v>6092</v>
      </c>
      <c r="D61" s="3">
        <f>COUNTIF('Order Data per SKU'!A:A,'Order Data per SKU'!A62='Order Analysis'!A61)</f>
        <v>0</v>
      </c>
      <c r="F61" s="15"/>
      <c r="G61" s="3" t="str">
        <f>TRIM(LEFT(TRIM(INDEX('Customer Data'!A:A,MATCH('Order Analysis'!B61,'Customer Data'!B:B,0))),SEARCH(" ",'Customer Data'!A61)))</f>
        <v>Ethan Rich</v>
      </c>
      <c r="H61">
        <f>VLOOKUP(B61,'Order Data per SKU'!B:H,6,FALSE)-VLOOKUP(B61,'Order Data per SKU'!B:H,6,FALSE)</f>
        <v>0</v>
      </c>
      <c r="I61" s="5"/>
      <c r="J61" s="5"/>
      <c r="K61" s="5"/>
    </row>
    <row r="62" spans="1:11" x14ac:dyDescent="0.3">
      <c r="A62" t="s">
        <v>7336</v>
      </c>
      <c r="B62" t="s">
        <v>6794</v>
      </c>
      <c r="C62" t="s">
        <v>6092</v>
      </c>
      <c r="D62" s="3">
        <f>COUNTIF('Order Data per SKU'!A:A,'Order Data per SKU'!A63='Order Analysis'!A62)</f>
        <v>0</v>
      </c>
      <c r="F62" s="15"/>
      <c r="G62" s="3" t="str">
        <f>TRIM(LEFT(TRIM(INDEX('Customer Data'!A:A,MATCH('Order Analysis'!B62,'Customer Data'!B:B,0))),SEARCH(" ",'Customer Data'!A62)))</f>
        <v>Eleanor</v>
      </c>
      <c r="H62">
        <f>VLOOKUP(B62,'Order Data per SKU'!B:H,6,FALSE)-VLOOKUP(B62,'Order Data per SKU'!B:H,6,FALSE)</f>
        <v>0</v>
      </c>
      <c r="I62" s="5"/>
      <c r="J62" s="5"/>
      <c r="K62" s="5"/>
    </row>
    <row r="63" spans="1:11" x14ac:dyDescent="0.3">
      <c r="A63" t="s">
        <v>7337</v>
      </c>
      <c r="B63" t="s">
        <v>7190</v>
      </c>
      <c r="C63" t="s">
        <v>6074</v>
      </c>
      <c r="D63" s="3">
        <f>COUNTIF('Order Data per SKU'!A:A,'Order Data per SKU'!A64='Order Analysis'!A63)</f>
        <v>0</v>
      </c>
      <c r="F63" s="15"/>
      <c r="G63" s="3" t="str">
        <f>TRIM(LEFT(TRIM(INDEX('Customer Data'!A:A,MATCH('Order Analysis'!B63,'Customer Data'!B:B,0))),SEARCH(" ",'Customer Data'!A63)))</f>
        <v>Ellis Ric</v>
      </c>
      <c r="H63">
        <f>VLOOKUP(B63,'Order Data per SKU'!B:H,6,FALSE)-VLOOKUP(B63,'Order Data per SKU'!B:H,6,FALSE)</f>
        <v>0</v>
      </c>
      <c r="I63" s="5"/>
      <c r="J63" s="5"/>
      <c r="K63" s="5"/>
    </row>
    <row r="64" spans="1:11" x14ac:dyDescent="0.3">
      <c r="A64" t="s">
        <v>7338</v>
      </c>
      <c r="B64" t="s">
        <v>7267</v>
      </c>
      <c r="C64" t="s">
        <v>6053</v>
      </c>
      <c r="D64" s="3">
        <f>COUNTIF('Order Data per SKU'!A:A,'Order Data per SKU'!A65='Order Analysis'!A64)</f>
        <v>0</v>
      </c>
      <c r="F64" s="15"/>
      <c r="G64" s="3" t="str">
        <f>TRIM(LEFT(TRIM(INDEX('Customer Data'!A:A,MATCH('Order Analysis'!B64,'Customer Data'!B:B,0))),SEARCH(" ",'Customer Data'!A64)))</f>
        <v>Barry Cade</v>
      </c>
      <c r="H64">
        <f>VLOOKUP(B64,'Order Data per SKU'!B:H,6,FALSE)-VLOOKUP(B64,'Order Data per SKU'!B:H,6,FALSE)</f>
        <v>0</v>
      </c>
      <c r="I64" s="5"/>
      <c r="J64" s="5"/>
      <c r="K64" s="5"/>
    </row>
    <row r="65" spans="1:11" x14ac:dyDescent="0.3">
      <c r="A65" t="s">
        <v>7339</v>
      </c>
      <c r="B65" t="s">
        <v>7179</v>
      </c>
      <c r="C65" t="s">
        <v>6107</v>
      </c>
      <c r="D65" s="3">
        <f>COUNTIF('Order Data per SKU'!A:A,'Order Data per SKU'!A66='Order Analysis'!A65)</f>
        <v>0</v>
      </c>
      <c r="F65" s="15"/>
      <c r="G65" s="3" t="str">
        <f>TRIM(LEFT(TRIM(INDEX('Customer Data'!A:A,MATCH('Order Analysis'!B65,'Customer Data'!B:B,0))),SEARCH(" ",'Customer Data'!A65)))</f>
        <v>Haven</v>
      </c>
      <c r="H65">
        <f>VLOOKUP(B65,'Order Data per SKU'!B:H,6,FALSE)-VLOOKUP(B65,'Order Data per SKU'!B:H,6,FALSE)</f>
        <v>0</v>
      </c>
      <c r="I65" s="5"/>
      <c r="J65" s="5"/>
      <c r="K65" s="5"/>
    </row>
    <row r="66" spans="1:11" x14ac:dyDescent="0.3">
      <c r="A66" t="s">
        <v>7340</v>
      </c>
      <c r="B66" t="s">
        <v>7175</v>
      </c>
      <c r="C66" t="s">
        <v>6054</v>
      </c>
      <c r="D66" s="3">
        <f>COUNTIF('Order Data per SKU'!A:A,'Order Data per SKU'!A67='Order Analysis'!A66)</f>
        <v>0</v>
      </c>
      <c r="F66" s="15"/>
      <c r="G66" s="3" t="str">
        <f>TRIM(LEFT(TRIM(INDEX('Customer Data'!A:A,MATCH('Order Analysis'!B66,'Customer Data'!B:B,0))),SEARCH(" ",'Customer Data'!A66)))</f>
        <v>Skylar H</v>
      </c>
      <c r="H66">
        <f>VLOOKUP(B66,'Order Data per SKU'!B:H,6,FALSE)-VLOOKUP(B66,'Order Data per SKU'!B:H,6,FALSE)</f>
        <v>0</v>
      </c>
      <c r="I66" s="5"/>
      <c r="J66" s="5"/>
      <c r="K66" s="5"/>
    </row>
    <row r="67" spans="1:11" x14ac:dyDescent="0.3">
      <c r="A67" t="s">
        <v>7341</v>
      </c>
      <c r="B67" t="s">
        <v>6856</v>
      </c>
      <c r="C67" t="s">
        <v>6078</v>
      </c>
      <c r="D67" s="3">
        <f>COUNTIF('Order Data per SKU'!A:A,'Order Data per SKU'!A68='Order Analysis'!A67)</f>
        <v>0</v>
      </c>
      <c r="F67" s="15"/>
      <c r="G67" s="3" t="str">
        <f>TRIM(LEFT(TRIM(INDEX('Customer Data'!A:A,MATCH('Order Analysis'!B67,'Customer Data'!B:B,0))),SEARCH(" ",'Customer Data'!A67)))</f>
        <v>Jameson</v>
      </c>
      <c r="H67">
        <f>VLOOKUP(B67,'Order Data per SKU'!B:H,6,FALSE)-VLOOKUP(B67,'Order Data per SKU'!B:H,6,FALSE)</f>
        <v>0</v>
      </c>
      <c r="I67" s="5"/>
      <c r="J67" s="5"/>
      <c r="K67" s="5"/>
    </row>
    <row r="68" spans="1:11" x14ac:dyDescent="0.3">
      <c r="A68" t="s">
        <v>7342</v>
      </c>
      <c r="B68" t="s">
        <v>7037</v>
      </c>
      <c r="C68" t="s">
        <v>6049</v>
      </c>
      <c r="D68" s="3">
        <f>COUNTIF('Order Data per SKU'!A:A,'Order Data per SKU'!A69='Order Analysis'!A68)</f>
        <v>0</v>
      </c>
      <c r="F68" s="15"/>
      <c r="G68" s="3" t="str">
        <f>TRIM(LEFT(TRIM(INDEX('Customer Data'!A:A,MATCH('Order Analysis'!B68,'Customer Data'!B:B,0))),SEARCH(" ",'Customer Data'!A68)))</f>
        <v>Jasmine</v>
      </c>
      <c r="H68">
        <f>VLOOKUP(B68,'Order Data per SKU'!B:H,6,FALSE)-VLOOKUP(B68,'Order Data per SKU'!B:H,6,FALSE)</f>
        <v>0</v>
      </c>
      <c r="I68" s="5"/>
      <c r="J68" s="5"/>
      <c r="K68" s="5"/>
    </row>
    <row r="69" spans="1:11" x14ac:dyDescent="0.3">
      <c r="A69" t="s">
        <v>7343</v>
      </c>
      <c r="B69" t="s">
        <v>6749</v>
      </c>
      <c r="C69" t="s">
        <v>6071</v>
      </c>
      <c r="D69" s="3">
        <f>COUNTIF('Order Data per SKU'!A:A,'Order Data per SKU'!A70='Order Analysis'!A69)</f>
        <v>0</v>
      </c>
      <c r="F69" s="15"/>
      <c r="G69" s="3" t="str">
        <f>TRIM(LEFT(TRIM(INDEX('Customer Data'!A:A,MATCH('Order Analysis'!B69,'Customer Data'!B:B,0))),SEARCH(" ",'Customer Data'!A69)))</f>
        <v>Daniel W</v>
      </c>
      <c r="H69">
        <f>VLOOKUP(B69,'Order Data per SKU'!B:H,6,FALSE)-VLOOKUP(B69,'Order Data per SKU'!B:H,6,FALSE)</f>
        <v>0</v>
      </c>
      <c r="I69" s="5"/>
      <c r="J69" s="5"/>
      <c r="K69" s="5"/>
    </row>
    <row r="70" spans="1:11" x14ac:dyDescent="0.3">
      <c r="A70" t="s">
        <v>7344</v>
      </c>
      <c r="B70" t="s">
        <v>7010</v>
      </c>
      <c r="C70" t="s">
        <v>6055</v>
      </c>
      <c r="D70" s="3">
        <f>COUNTIF('Order Data per SKU'!A:A,'Order Data per SKU'!A71='Order Analysis'!A70)</f>
        <v>0</v>
      </c>
      <c r="F70" s="15"/>
      <c r="G70" s="3" t="str">
        <f>TRIM(LEFT(TRIM(INDEX('Customer Data'!A:A,MATCH('Order Analysis'!B70,'Customer Data'!B:B,0))),SEARCH(" ",'Customer Data'!A70)))</f>
        <v>William</v>
      </c>
      <c r="H70">
        <f>VLOOKUP(B70,'Order Data per SKU'!B:H,6,FALSE)-VLOOKUP(B70,'Order Data per SKU'!B:H,6,FALSE)</f>
        <v>0</v>
      </c>
      <c r="I70" s="5"/>
      <c r="J70" s="5"/>
      <c r="K70" s="5"/>
    </row>
    <row r="71" spans="1:11" x14ac:dyDescent="0.3">
      <c r="A71" t="s">
        <v>7345</v>
      </c>
      <c r="B71" t="s">
        <v>7110</v>
      </c>
      <c r="C71" t="s">
        <v>6103</v>
      </c>
      <c r="D71" s="3">
        <f>COUNTIF('Order Data per SKU'!A:A,'Order Data per SKU'!A72='Order Analysis'!A71)</f>
        <v>0</v>
      </c>
      <c r="F71" s="15"/>
      <c r="G71" s="3" t="str">
        <f>TRIM(LEFT(TRIM(INDEX('Customer Data'!A:A,MATCH('Order Analysis'!B71,'Customer Data'!B:B,0))),SEARCH(" ",'Customer Data'!A71)))</f>
        <v>Carso</v>
      </c>
      <c r="H71">
        <f>VLOOKUP(B71,'Order Data per SKU'!B:H,6,FALSE)-VLOOKUP(B71,'Order Data per SKU'!B:H,6,FALSE)</f>
        <v>0</v>
      </c>
      <c r="I71" s="5"/>
      <c r="J71" s="5"/>
      <c r="K71" s="5"/>
    </row>
    <row r="72" spans="1:11" x14ac:dyDescent="0.3">
      <c r="A72" t="s">
        <v>7346</v>
      </c>
      <c r="B72" t="s">
        <v>7079</v>
      </c>
      <c r="C72" t="s">
        <v>6086</v>
      </c>
      <c r="D72" s="3">
        <f>COUNTIF('Order Data per SKU'!A:A,'Order Data per SKU'!A73='Order Analysis'!A72)</f>
        <v>0</v>
      </c>
      <c r="F72" s="15"/>
      <c r="G72" s="3" t="str">
        <f>TRIM(LEFT(TRIM(INDEX('Customer Data'!A:A,MATCH('Order Analysis'!B72,'Customer Data'!B:B,0))),SEARCH(" ",'Customer Data'!A72)))</f>
        <v>Naomi L</v>
      </c>
      <c r="H72">
        <f>VLOOKUP(B72,'Order Data per SKU'!B:H,6,FALSE)-VLOOKUP(B72,'Order Data per SKU'!B:H,6,FALSE)</f>
        <v>0</v>
      </c>
      <c r="I72" s="5"/>
      <c r="J72" s="5"/>
      <c r="K72" s="5"/>
    </row>
    <row r="73" spans="1:11" x14ac:dyDescent="0.3">
      <c r="A73" t="s">
        <v>7347</v>
      </c>
      <c r="B73" t="s">
        <v>6973</v>
      </c>
      <c r="C73" t="s">
        <v>6065</v>
      </c>
      <c r="D73" s="3">
        <f>COUNTIF('Order Data per SKU'!A:A,'Order Data per SKU'!A74='Order Analysis'!A73)</f>
        <v>0</v>
      </c>
      <c r="F73" s="15"/>
      <c r="G73" s="3" t="str">
        <f>TRIM(LEFT(TRIM(INDEX('Customer Data'!A:A,MATCH('Order Analysis'!B73,'Customer Data'!B:B,0))),SEARCH(" ",'Customer Data'!A73)))</f>
        <v>Madeline</v>
      </c>
      <c r="H73">
        <f>VLOOKUP(B73,'Order Data per SKU'!B:H,6,FALSE)-VLOOKUP(B73,'Order Data per SKU'!B:H,6,FALSE)</f>
        <v>0</v>
      </c>
      <c r="I73" s="5"/>
      <c r="J73" s="5"/>
      <c r="K73" s="5"/>
    </row>
    <row r="74" spans="1:11" x14ac:dyDescent="0.3">
      <c r="A74" t="s">
        <v>7348</v>
      </c>
      <c r="B74" t="s">
        <v>6983</v>
      </c>
      <c r="C74" t="s">
        <v>6049</v>
      </c>
      <c r="D74" s="3">
        <f>COUNTIF('Order Data per SKU'!A:A,'Order Data per SKU'!A75='Order Analysis'!A74)</f>
        <v>0</v>
      </c>
      <c r="F74" s="15"/>
      <c r="G74" s="3" t="str">
        <f>TRIM(LEFT(TRIM(INDEX('Customer Data'!A:A,MATCH('Order Analysis'!B74,'Customer Data'!B:B,0))),SEARCH(" ",'Customer Data'!A74)))</f>
        <v>Lucy Cla</v>
      </c>
      <c r="H74">
        <f>VLOOKUP(B74,'Order Data per SKU'!B:H,6,FALSE)-VLOOKUP(B74,'Order Data per SKU'!B:H,6,FALSE)</f>
        <v>0</v>
      </c>
      <c r="I74" s="5"/>
      <c r="J74" s="5"/>
      <c r="K74" s="5"/>
    </row>
    <row r="75" spans="1:11" x14ac:dyDescent="0.3">
      <c r="A75" t="s">
        <v>7349</v>
      </c>
      <c r="B75" t="s">
        <v>7065</v>
      </c>
      <c r="C75" t="s">
        <v>6101</v>
      </c>
      <c r="D75" s="3">
        <f>COUNTIF('Order Data per SKU'!A:A,'Order Data per SKU'!A76='Order Analysis'!A75)</f>
        <v>0</v>
      </c>
      <c r="F75" s="15"/>
      <c r="G75" s="3" t="str">
        <f>TRIM(LEFT(TRIM(INDEX('Customer Data'!A:A,MATCH('Order Analysis'!B75,'Customer Data'!B:B,0))),SEARCH(" ",'Customer Data'!A75)))</f>
        <v>Harpe</v>
      </c>
      <c r="H75">
        <f>VLOOKUP(B75,'Order Data per SKU'!B:H,6,FALSE)-VLOOKUP(B75,'Order Data per SKU'!B:H,6,FALSE)</f>
        <v>0</v>
      </c>
      <c r="I75" s="5"/>
      <c r="J75" s="5"/>
      <c r="K75" s="5"/>
    </row>
    <row r="76" spans="1:11" x14ac:dyDescent="0.3">
      <c r="A76" t="s">
        <v>7350</v>
      </c>
      <c r="B76" t="s">
        <v>7242</v>
      </c>
      <c r="C76" t="s">
        <v>6076</v>
      </c>
      <c r="D76" s="3">
        <f>COUNTIF('Order Data per SKU'!A:A,'Order Data per SKU'!A77='Order Analysis'!A76)</f>
        <v>0</v>
      </c>
      <c r="F76" s="15"/>
      <c r="G76" s="3" t="str">
        <f>TRIM(LEFT(TRIM(INDEX('Customer Data'!A:A,MATCH('Order Analysis'!B76,'Customer Data'!B:B,0))),SEARCH(" ",'Customer Data'!A76)))</f>
        <v>Sue Fl</v>
      </c>
      <c r="H76">
        <f>VLOOKUP(B76,'Order Data per SKU'!B:H,6,FALSE)-VLOOKUP(B76,'Order Data per SKU'!B:H,6,FALSE)</f>
        <v>0</v>
      </c>
      <c r="I76" s="5"/>
      <c r="J76" s="5"/>
      <c r="K76" s="5"/>
    </row>
    <row r="77" spans="1:11" x14ac:dyDescent="0.3">
      <c r="A77" t="s">
        <v>7351</v>
      </c>
      <c r="B77" t="s">
        <v>6755</v>
      </c>
      <c r="C77" t="s">
        <v>6095</v>
      </c>
      <c r="D77" s="3">
        <f>COUNTIF('Order Data per SKU'!A:A,'Order Data per SKU'!A78='Order Analysis'!A77)</f>
        <v>0</v>
      </c>
      <c r="F77" s="15"/>
      <c r="G77" s="3" t="str">
        <f>TRIM(LEFT(TRIM(INDEX('Customer Data'!A:A,MATCH('Order Analysis'!B77,'Customer Data'!B:B,0))),SEARCH(" ",'Customer Data'!A77)))</f>
        <v>Steven</v>
      </c>
      <c r="H77">
        <f>VLOOKUP(B77,'Order Data per SKU'!B:H,6,FALSE)-VLOOKUP(B77,'Order Data per SKU'!B:H,6,FALSE)</f>
        <v>0</v>
      </c>
      <c r="I77" s="5"/>
      <c r="J77" s="5"/>
      <c r="K77" s="5"/>
    </row>
    <row r="78" spans="1:11" x14ac:dyDescent="0.3">
      <c r="A78" t="s">
        <v>7352</v>
      </c>
      <c r="B78" t="s">
        <v>6766</v>
      </c>
      <c r="C78" t="s">
        <v>6048</v>
      </c>
      <c r="D78" s="3">
        <f>COUNTIF('Order Data per SKU'!A:A,'Order Data per SKU'!A79='Order Analysis'!A78)</f>
        <v>0</v>
      </c>
      <c r="F78" s="15"/>
      <c r="G78" s="3" t="str">
        <f>TRIM(LEFT(TRIM(INDEX('Customer Data'!A:A,MATCH('Order Analysis'!B78,'Customer Data'!B:B,0))),SEARCH(" ",'Customer Data'!A78)))</f>
        <v>Natal</v>
      </c>
      <c r="H78">
        <f>VLOOKUP(B78,'Order Data per SKU'!B:H,6,FALSE)-VLOOKUP(B78,'Order Data per SKU'!B:H,6,FALSE)</f>
        <v>0</v>
      </c>
      <c r="I78" s="5"/>
      <c r="J78" s="5"/>
      <c r="K78" s="5"/>
    </row>
    <row r="79" spans="1:11" x14ac:dyDescent="0.3">
      <c r="A79" t="s">
        <v>7353</v>
      </c>
      <c r="B79" t="s">
        <v>6835</v>
      </c>
      <c r="C79" t="s">
        <v>6074</v>
      </c>
      <c r="D79" s="3">
        <f>COUNTIF('Order Data per SKU'!A:A,'Order Data per SKU'!A80='Order Analysis'!A79)</f>
        <v>0</v>
      </c>
      <c r="F79" s="15"/>
      <c r="G79" s="3" t="str">
        <f>TRIM(LEFT(TRIM(INDEX('Customer Data'!A:A,MATCH('Order Analysis'!B79,'Customer Data'!B:B,0))),SEARCH(" ",'Customer Data'!A79)))</f>
        <v>Landon</v>
      </c>
      <c r="H79">
        <f>VLOOKUP(B79,'Order Data per SKU'!B:H,6,FALSE)-VLOOKUP(B79,'Order Data per SKU'!B:H,6,FALSE)</f>
        <v>0</v>
      </c>
      <c r="I79" s="5"/>
      <c r="J79" s="5"/>
      <c r="K79" s="5"/>
    </row>
    <row r="80" spans="1:11" x14ac:dyDescent="0.3">
      <c r="A80" t="s">
        <v>7354</v>
      </c>
      <c r="B80" t="s">
        <v>7131</v>
      </c>
      <c r="C80" t="s">
        <v>6095</v>
      </c>
      <c r="D80" s="3">
        <f>COUNTIF('Order Data per SKU'!A:A,'Order Data per SKU'!A81='Order Analysis'!A80)</f>
        <v>0</v>
      </c>
      <c r="F80" s="15"/>
      <c r="G80" s="3" t="str">
        <f>TRIM(LEFT(TRIM(INDEX('Customer Data'!A:A,MATCH('Order Analysis'!B80,'Customer Data'!B:B,0))),SEARCH(" ",'Customer Data'!A80)))</f>
        <v>Nolan L</v>
      </c>
      <c r="H80">
        <f>VLOOKUP(B80,'Order Data per SKU'!B:H,6,FALSE)-VLOOKUP(B80,'Order Data per SKU'!B:H,6,FALSE)</f>
        <v>0</v>
      </c>
      <c r="I80" s="5"/>
      <c r="J80" s="5"/>
      <c r="K80" s="5"/>
    </row>
    <row r="81" spans="1:11" x14ac:dyDescent="0.3">
      <c r="A81" t="s">
        <v>7355</v>
      </c>
      <c r="B81" t="s">
        <v>6867</v>
      </c>
      <c r="C81" t="s">
        <v>6065</v>
      </c>
      <c r="D81" s="3">
        <f>COUNTIF('Order Data per SKU'!A:A,'Order Data per SKU'!A82='Order Analysis'!A81)</f>
        <v>0</v>
      </c>
      <c r="F81" s="15"/>
      <c r="G81" s="3" t="str">
        <f>TRIM(LEFT(TRIM(INDEX('Customer Data'!A:A,MATCH('Order Analysis'!B81,'Customer Data'!B:B,0))),SEARCH(" ",'Customer Data'!A81)))</f>
        <v>Paisley</v>
      </c>
      <c r="H81">
        <f>VLOOKUP(B81,'Order Data per SKU'!B:H,6,FALSE)-VLOOKUP(B81,'Order Data per SKU'!B:H,6,FALSE)</f>
        <v>0</v>
      </c>
      <c r="I81" s="5"/>
      <c r="J81" s="5"/>
      <c r="K81" s="5"/>
    </row>
    <row r="82" spans="1:11" x14ac:dyDescent="0.3">
      <c r="A82" t="s">
        <v>7356</v>
      </c>
      <c r="B82" t="s">
        <v>7146</v>
      </c>
      <c r="C82" t="s">
        <v>6093</v>
      </c>
      <c r="D82" s="3">
        <f>COUNTIF('Order Data per SKU'!A:A,'Order Data per SKU'!A83='Order Analysis'!A82)</f>
        <v>0</v>
      </c>
      <c r="F82" s="15"/>
      <c r="G82" s="3" t="str">
        <f>TRIM(LEFT(TRIM(INDEX('Customer Data'!A:A,MATCH('Order Analysis'!B82,'Customer Data'!B:B,0))),SEARCH(" ",'Customer Data'!A82)))</f>
        <v>Lily C</v>
      </c>
      <c r="H82">
        <f>VLOOKUP(B82,'Order Data per SKU'!B:H,6,FALSE)-VLOOKUP(B82,'Order Data per SKU'!B:H,6,FALSE)</f>
        <v>0</v>
      </c>
      <c r="I82" s="5"/>
      <c r="J82" s="5"/>
      <c r="K82" s="5"/>
    </row>
    <row r="83" spans="1:11" x14ac:dyDescent="0.3">
      <c r="A83" t="s">
        <v>7357</v>
      </c>
      <c r="B83" t="s">
        <v>6972</v>
      </c>
      <c r="C83" t="s">
        <v>6095</v>
      </c>
      <c r="D83" s="3">
        <f>COUNTIF('Order Data per SKU'!A:A,'Order Data per SKU'!A84='Order Analysis'!A83)</f>
        <v>0</v>
      </c>
      <c r="F83" s="15"/>
      <c r="G83" s="3" t="str">
        <f>TRIM(LEFT(TRIM(INDEX('Customer Data'!A:A,MATCH('Order Analysis'!B83,'Customer Data'!B:B,0))),SEARCH(" ",'Customer Data'!A83)))</f>
        <v>Owen R</v>
      </c>
      <c r="H83">
        <f>VLOOKUP(B83,'Order Data per SKU'!B:H,6,FALSE)-VLOOKUP(B83,'Order Data per SKU'!B:H,6,FALSE)</f>
        <v>0</v>
      </c>
      <c r="I83" s="5"/>
      <c r="J83" s="5"/>
      <c r="K83" s="5"/>
    </row>
    <row r="84" spans="1:11" x14ac:dyDescent="0.3">
      <c r="A84" t="s">
        <v>7358</v>
      </c>
      <c r="B84" t="s">
        <v>7265</v>
      </c>
      <c r="C84" t="s">
        <v>6101</v>
      </c>
      <c r="D84" s="3">
        <f>COUNTIF('Order Data per SKU'!A:A,'Order Data per SKU'!A85='Order Analysis'!A84)</f>
        <v>0</v>
      </c>
      <c r="F84" s="15"/>
      <c r="G84" s="3" t="str">
        <f>TRIM(LEFT(TRIM(INDEX('Customer Data'!A:A,MATCH('Order Analysis'!B84,'Customer Data'!B:B,0))),SEARCH(" ",'Customer Data'!A84)))</f>
        <v>Mo Lass</v>
      </c>
      <c r="H84">
        <f>VLOOKUP(B84,'Order Data per SKU'!B:H,6,FALSE)-VLOOKUP(B84,'Order Data per SKU'!B:H,6,FALSE)</f>
        <v>0</v>
      </c>
      <c r="I84" s="5"/>
      <c r="J84" s="5"/>
      <c r="K84" s="5"/>
    </row>
    <row r="85" spans="1:11" x14ac:dyDescent="0.3">
      <c r="A85" t="s">
        <v>7359</v>
      </c>
      <c r="B85" t="s">
        <v>7172</v>
      </c>
      <c r="C85" t="s">
        <v>6055</v>
      </c>
      <c r="D85" s="3">
        <f>COUNTIF('Order Data per SKU'!A:A,'Order Data per SKU'!A86='Order Analysis'!A85)</f>
        <v>0</v>
      </c>
      <c r="F85" s="15"/>
      <c r="G85" s="3" t="str">
        <f>TRIM(LEFT(TRIM(INDEX('Customer Data'!A:A,MATCH('Order Analysis'!B85,'Customer Data'!B:B,0))),SEARCH(" ",'Customer Data'!A85)))</f>
        <v>August Br</v>
      </c>
      <c r="H85">
        <f>VLOOKUP(B85,'Order Data per SKU'!B:H,6,FALSE)-VLOOKUP(B85,'Order Data per SKU'!B:H,6,FALSE)</f>
        <v>0</v>
      </c>
      <c r="I85" s="5"/>
      <c r="J85" s="5"/>
      <c r="K85" s="5"/>
    </row>
    <row r="86" spans="1:11" x14ac:dyDescent="0.3">
      <c r="A86" t="s">
        <v>7360</v>
      </c>
      <c r="B86" t="s">
        <v>6888</v>
      </c>
      <c r="C86" t="s">
        <v>6083</v>
      </c>
      <c r="D86" s="3">
        <f>COUNTIF('Order Data per SKU'!A:A,'Order Data per SKU'!A87='Order Analysis'!A86)</f>
        <v>0</v>
      </c>
      <c r="F86" s="15"/>
      <c r="G86" s="3" t="str">
        <f>TRIM(LEFT(TRIM(INDEX('Customer Data'!A:A,MATCH('Order Analysis'!B86,'Customer Data'!B:B,0))),SEARCH(" ",'Customer Data'!A86)))</f>
        <v>Kingst</v>
      </c>
      <c r="H86">
        <f>VLOOKUP(B86,'Order Data per SKU'!B:H,6,FALSE)-VLOOKUP(B86,'Order Data per SKU'!B:H,6,FALSE)</f>
        <v>0</v>
      </c>
      <c r="I86" s="5"/>
      <c r="J86" s="5"/>
      <c r="K86" s="5"/>
    </row>
    <row r="87" spans="1:11" x14ac:dyDescent="0.3">
      <c r="A87" t="s">
        <v>7361</v>
      </c>
      <c r="B87" t="s">
        <v>7066</v>
      </c>
      <c r="C87" t="s">
        <v>6050</v>
      </c>
      <c r="D87" s="3">
        <f>COUNTIF('Order Data per SKU'!A:A,'Order Data per SKU'!A88='Order Analysis'!A87)</f>
        <v>0</v>
      </c>
      <c r="F87" s="15"/>
      <c r="G87" s="3" t="str">
        <f>TRIM(LEFT(TRIM(INDEX('Customer Data'!A:A,MATCH('Order Analysis'!B87,'Customer Data'!B:B,0))),SEARCH(" ",'Customer Data'!A87)))</f>
        <v>Willi</v>
      </c>
      <c r="H87">
        <f>VLOOKUP(B87,'Order Data per SKU'!B:H,6,FALSE)-VLOOKUP(B87,'Order Data per SKU'!B:H,6,FALSE)</f>
        <v>0</v>
      </c>
      <c r="I87" s="5"/>
      <c r="J87" s="5"/>
      <c r="K87" s="5"/>
    </row>
    <row r="88" spans="1:11" x14ac:dyDescent="0.3">
      <c r="A88" t="s">
        <v>7362</v>
      </c>
      <c r="B88" t="s">
        <v>6868</v>
      </c>
      <c r="C88" t="s">
        <v>6090</v>
      </c>
      <c r="D88" s="3">
        <f>COUNTIF('Order Data per SKU'!A:A,'Order Data per SKU'!A89='Order Analysis'!A88)</f>
        <v>0</v>
      </c>
      <c r="F88" s="15"/>
      <c r="G88" s="3" t="str">
        <f>TRIM(LEFT(TRIM(INDEX('Customer Data'!A:A,MATCH('Order Analysis'!B88,'Customer Data'!B:B,0))),SEARCH(" ",'Customer Data'!A88)))</f>
        <v>Ezekie</v>
      </c>
      <c r="H88">
        <f>VLOOKUP(B88,'Order Data per SKU'!B:H,6,FALSE)-VLOOKUP(B88,'Order Data per SKU'!B:H,6,FALSE)</f>
        <v>0</v>
      </c>
      <c r="I88" s="5"/>
      <c r="J88" s="5"/>
      <c r="K88" s="5"/>
    </row>
    <row r="89" spans="1:11" x14ac:dyDescent="0.3">
      <c r="A89" t="s">
        <v>7363</v>
      </c>
      <c r="B89" t="s">
        <v>7057</v>
      </c>
      <c r="C89" t="s">
        <v>6051</v>
      </c>
      <c r="D89" s="3">
        <f>COUNTIF('Order Data per SKU'!A:A,'Order Data per SKU'!A90='Order Analysis'!A89)</f>
        <v>0</v>
      </c>
      <c r="F89" s="15"/>
      <c r="G89" s="3" t="str">
        <f>TRIM(LEFT(TRIM(INDEX('Customer Data'!A:A,MATCH('Order Analysis'!B89,'Customer Data'!B:B,0))),SEARCH(" ",'Customer Data'!A89)))</f>
        <v>Zara</v>
      </c>
      <c r="H89">
        <f>VLOOKUP(B89,'Order Data per SKU'!B:H,6,FALSE)-VLOOKUP(B89,'Order Data per SKU'!B:H,6,FALSE)</f>
        <v>0</v>
      </c>
      <c r="I89" s="5"/>
      <c r="J89" s="5"/>
      <c r="K89" s="5"/>
    </row>
    <row r="90" spans="1:11" x14ac:dyDescent="0.3">
      <c r="A90" t="s">
        <v>7364</v>
      </c>
      <c r="B90" t="s">
        <v>6758</v>
      </c>
      <c r="C90" t="s">
        <v>6088</v>
      </c>
      <c r="D90" s="3">
        <f>COUNTIF('Order Data per SKU'!A:A,'Order Data per SKU'!A91='Order Analysis'!A90)</f>
        <v>0</v>
      </c>
      <c r="F90" s="15"/>
      <c r="G90" s="3" t="str">
        <f>TRIM(LEFT(TRIM(INDEX('Customer Data'!A:A,MATCH('Order Analysis'!B90,'Customer Data'!B:B,0))),SEARCH(" ",'Customer Data'!A90)))</f>
        <v>Lily</v>
      </c>
      <c r="H90">
        <f>VLOOKUP(B90,'Order Data per SKU'!B:H,6,FALSE)-VLOOKUP(B90,'Order Data per SKU'!B:H,6,FALSE)</f>
        <v>0</v>
      </c>
      <c r="I90" s="5"/>
      <c r="J90" s="5"/>
      <c r="K90" s="5"/>
    </row>
    <row r="91" spans="1:11" x14ac:dyDescent="0.3">
      <c r="A91" t="s">
        <v>7365</v>
      </c>
      <c r="B91" t="s">
        <v>7187</v>
      </c>
      <c r="C91" t="s">
        <v>6063</v>
      </c>
      <c r="D91" s="3">
        <f>COUNTIF('Order Data per SKU'!A:A,'Order Data per SKU'!A92='Order Analysis'!A91)</f>
        <v>0</v>
      </c>
      <c r="F91" s="15"/>
      <c r="G91" s="3" t="str">
        <f>TRIM(LEFT(TRIM(INDEX('Customer Data'!A:A,MATCH('Order Analysis'!B91,'Customer Data'!B:B,0))),SEARCH(" ",'Customer Data'!A91)))</f>
        <v>Jace Ev</v>
      </c>
      <c r="H91">
        <f>VLOOKUP(B91,'Order Data per SKU'!B:H,6,FALSE)-VLOOKUP(B91,'Order Data per SKU'!B:H,6,FALSE)</f>
        <v>0</v>
      </c>
      <c r="I91" s="5"/>
      <c r="J91" s="5"/>
      <c r="K91" s="5"/>
    </row>
    <row r="92" spans="1:11" x14ac:dyDescent="0.3">
      <c r="A92" t="s">
        <v>7366</v>
      </c>
      <c r="B92" t="s">
        <v>6740</v>
      </c>
      <c r="C92" t="s">
        <v>6080</v>
      </c>
      <c r="D92" s="3">
        <f>COUNTIF('Order Data per SKU'!A:A,'Order Data per SKU'!A93='Order Analysis'!A92)</f>
        <v>0</v>
      </c>
      <c r="F92" s="15"/>
      <c r="G92" s="3" t="str">
        <f>TRIM(LEFT(TRIM(INDEX('Customer Data'!A:A,MATCH('Order Analysis'!B92,'Customer Data'!B:B,0))),SEARCH(" ",'Customer Data'!A92)))</f>
        <v>Mia M</v>
      </c>
      <c r="H92">
        <f>VLOOKUP(B92,'Order Data per SKU'!B:H,6,FALSE)-VLOOKUP(B92,'Order Data per SKU'!B:H,6,FALSE)</f>
        <v>0</v>
      </c>
      <c r="I92" s="5"/>
      <c r="J92" s="5"/>
      <c r="K92" s="5"/>
    </row>
    <row r="93" spans="1:11" x14ac:dyDescent="0.3">
      <c r="A93" t="s">
        <v>7367</v>
      </c>
      <c r="B93" t="s">
        <v>6801</v>
      </c>
      <c r="C93" t="s">
        <v>6083</v>
      </c>
      <c r="D93" s="3">
        <f>COUNTIF('Order Data per SKU'!A:A,'Order Data per SKU'!A94='Order Analysis'!A93)</f>
        <v>0</v>
      </c>
      <c r="F93" s="15"/>
      <c r="G93" s="3" t="str">
        <f>TRIM(LEFT(TRIM(INDEX('Customer Data'!A:A,MATCH('Order Analysis'!B93,'Customer Data'!B:B,0))),SEARCH(" ",'Customer Data'!A93)))</f>
        <v>Isaac</v>
      </c>
      <c r="H93">
        <f>VLOOKUP(B93,'Order Data per SKU'!B:H,6,FALSE)-VLOOKUP(B93,'Order Data per SKU'!B:H,6,FALSE)</f>
        <v>0</v>
      </c>
      <c r="I93" s="5"/>
      <c r="J93" s="5"/>
      <c r="K93" s="5"/>
    </row>
    <row r="94" spans="1:11" x14ac:dyDescent="0.3">
      <c r="A94" t="s">
        <v>7368</v>
      </c>
      <c r="B94" t="s">
        <v>6865</v>
      </c>
      <c r="C94" t="s">
        <v>6083</v>
      </c>
      <c r="D94" s="3">
        <f>COUNTIF('Order Data per SKU'!A:A,'Order Data per SKU'!A95='Order Analysis'!A94)</f>
        <v>0</v>
      </c>
      <c r="F94" s="15"/>
      <c r="G94" s="3" t="str">
        <f>TRIM(LEFT(TRIM(INDEX('Customer Data'!A:A,MATCH('Order Analysis'!B94,'Customer Data'!B:B,0))),SEARCH(" ",'Customer Data'!A94)))</f>
        <v>Alice</v>
      </c>
      <c r="H94">
        <f>VLOOKUP(B94,'Order Data per SKU'!B:H,6,FALSE)-VLOOKUP(B94,'Order Data per SKU'!B:H,6,FALSE)</f>
        <v>0</v>
      </c>
      <c r="I94" s="5"/>
      <c r="J94" s="5"/>
      <c r="K94" s="5"/>
    </row>
    <row r="95" spans="1:11" x14ac:dyDescent="0.3">
      <c r="A95" t="s">
        <v>7369</v>
      </c>
      <c r="B95" t="s">
        <v>7163</v>
      </c>
      <c r="C95" t="s">
        <v>6083</v>
      </c>
      <c r="D95" s="3">
        <f>COUNTIF('Order Data per SKU'!A:A,'Order Data per SKU'!A96='Order Analysis'!A95)</f>
        <v>0</v>
      </c>
      <c r="F95" s="15"/>
      <c r="G95" s="3" t="str">
        <f>TRIM(LEFT(TRIM(INDEX('Customer Data'!A:A,MATCH('Order Analysis'!B95,'Customer Data'!B:B,0))),SEARCH(" ",'Customer Data'!A95)))</f>
        <v>Alexa T</v>
      </c>
      <c r="H95">
        <f>VLOOKUP(B95,'Order Data per SKU'!B:H,6,FALSE)-VLOOKUP(B95,'Order Data per SKU'!B:H,6,FALSE)</f>
        <v>0</v>
      </c>
      <c r="I95" s="5"/>
      <c r="J95" s="5"/>
      <c r="K95" s="5"/>
    </row>
    <row r="96" spans="1:11" x14ac:dyDescent="0.3">
      <c r="A96" t="s">
        <v>7370</v>
      </c>
      <c r="B96" t="s">
        <v>6740</v>
      </c>
      <c r="C96" t="s">
        <v>6075</v>
      </c>
      <c r="D96" s="3">
        <f>COUNTIF('Order Data per SKU'!A:A,'Order Data per SKU'!A97='Order Analysis'!A96)</f>
        <v>0</v>
      </c>
      <c r="F96" s="15"/>
      <c r="G96" s="3" t="str">
        <f>TRIM(LEFT(TRIM(INDEX('Customer Data'!A:A,MATCH('Order Analysis'!B96,'Customer Data'!B:B,0))),SEARCH(" ",'Customer Data'!A96)))</f>
        <v>Mia Ma</v>
      </c>
      <c r="H96">
        <f>VLOOKUP(B96,'Order Data per SKU'!B:H,6,FALSE)-VLOOKUP(B96,'Order Data per SKU'!B:H,6,FALSE)</f>
        <v>0</v>
      </c>
      <c r="I96" s="5"/>
      <c r="J96" s="5"/>
      <c r="K96" s="5"/>
    </row>
    <row r="97" spans="1:11" x14ac:dyDescent="0.3">
      <c r="A97" t="s">
        <v>7371</v>
      </c>
      <c r="B97" t="s">
        <v>7075</v>
      </c>
      <c r="C97" t="s">
        <v>6088</v>
      </c>
      <c r="D97" s="3">
        <f>COUNTIF('Order Data per SKU'!A:A,'Order Data per SKU'!A98='Order Analysis'!A97)</f>
        <v>0</v>
      </c>
      <c r="F97" s="15"/>
      <c r="G97" s="3" t="str">
        <f>TRIM(LEFT(TRIM(INDEX('Customer Data'!A:A,MATCH('Order Analysis'!B97,'Customer Data'!B:B,0))),SEARCH(" ",'Customer Data'!A97)))</f>
        <v>Scarle</v>
      </c>
      <c r="H97">
        <f>VLOOKUP(B97,'Order Data per SKU'!B:H,6,FALSE)-VLOOKUP(B97,'Order Data per SKU'!B:H,6,FALSE)</f>
        <v>0</v>
      </c>
      <c r="I97" s="5"/>
      <c r="J97" s="5"/>
      <c r="K97" s="5"/>
    </row>
    <row r="98" spans="1:11" x14ac:dyDescent="0.3">
      <c r="A98" t="s">
        <v>7372</v>
      </c>
      <c r="B98" t="s">
        <v>6757</v>
      </c>
      <c r="C98" t="s">
        <v>6065</v>
      </c>
      <c r="D98" s="3">
        <f>COUNTIF('Order Data per SKU'!A:A,'Order Data per SKU'!A99='Order Analysis'!A98)</f>
        <v>0</v>
      </c>
      <c r="F98" s="15"/>
      <c r="G98" s="3" t="str">
        <f>TRIM(LEFT(TRIM(INDEX('Customer Data'!A:A,MATCH('Order Analysis'!B98,'Customer Data'!B:B,0))),SEARCH(" ",'Customer Data'!A98)))</f>
        <v>Brian N</v>
      </c>
      <c r="H98">
        <f>VLOOKUP(B98,'Order Data per SKU'!B:H,6,FALSE)-VLOOKUP(B98,'Order Data per SKU'!B:H,6,FALSE)</f>
        <v>0</v>
      </c>
      <c r="I98" s="5"/>
      <c r="J98" s="5"/>
      <c r="K98" s="5"/>
    </row>
    <row r="99" spans="1:11" x14ac:dyDescent="0.3">
      <c r="A99" t="s">
        <v>7373</v>
      </c>
      <c r="B99" t="s">
        <v>7227</v>
      </c>
      <c r="C99" t="s">
        <v>6089</v>
      </c>
      <c r="D99" s="3">
        <f>COUNTIF('Order Data per SKU'!A:A,'Order Data per SKU'!A100='Order Analysis'!A99)</f>
        <v>0</v>
      </c>
      <c r="F99" s="15"/>
      <c r="G99" s="3" t="str">
        <f>TRIM(LEFT(TRIM(INDEX('Customer Data'!A:A,MATCH('Order Analysis'!B99,'Customer Data'!B:B,0))),SEARCH(" ",'Customer Data'!A99)))</f>
        <v>Ann Tea</v>
      </c>
      <c r="H99">
        <f>VLOOKUP(B99,'Order Data per SKU'!B:H,6,FALSE)-VLOOKUP(B99,'Order Data per SKU'!B:H,6,FALSE)</f>
        <v>0</v>
      </c>
      <c r="I99" s="5"/>
      <c r="J99" s="5"/>
      <c r="K99" s="5"/>
    </row>
    <row r="100" spans="1:11" x14ac:dyDescent="0.3">
      <c r="A100" t="s">
        <v>7374</v>
      </c>
      <c r="B100" t="s">
        <v>6798</v>
      </c>
      <c r="C100" t="s">
        <v>6049</v>
      </c>
      <c r="D100" s="3">
        <f>COUNTIF('Order Data per SKU'!A:A,'Order Data per SKU'!A101='Order Analysis'!A100)</f>
        <v>0</v>
      </c>
      <c r="F100" s="15"/>
      <c r="G100" s="3" t="str">
        <f>TRIM(LEFT(TRIM(INDEX('Customer Data'!A:A,MATCH('Order Analysis'!B100,'Customer Data'!B:B,0))),SEARCH(" ",'Customer Data'!A100)))</f>
        <v>Arianna</v>
      </c>
      <c r="H100">
        <f>VLOOKUP(B100,'Order Data per SKU'!B:H,6,FALSE)-VLOOKUP(B100,'Order Data per SKU'!B:H,6,FALSE)</f>
        <v>0</v>
      </c>
      <c r="I100" s="5"/>
      <c r="J100" s="5"/>
      <c r="K100" s="5"/>
    </row>
    <row r="101" spans="1:11" x14ac:dyDescent="0.3">
      <c r="A101" t="s">
        <v>7375</v>
      </c>
      <c r="B101" t="s">
        <v>6751</v>
      </c>
      <c r="C101" t="s">
        <v>6117</v>
      </c>
      <c r="D101" s="3">
        <f>COUNTIF('Order Data per SKU'!A:A,'Order Data per SKU'!A102='Order Analysis'!A101)</f>
        <v>0</v>
      </c>
      <c r="F101" s="15"/>
      <c r="G101" s="3" t="str">
        <f>TRIM(LEFT(TRIM(INDEX('Customer Data'!A:A,MATCH('Order Analysis'!B101,'Customer Data'!B:B,0))),SEARCH(" ",'Customer Data'!A101)))</f>
        <v>Paul Youn</v>
      </c>
      <c r="H101">
        <f>VLOOKUP(B101,'Order Data per SKU'!B:H,6,FALSE)-VLOOKUP(B101,'Order Data per SKU'!B:H,6,FALSE)</f>
        <v>0</v>
      </c>
      <c r="I101" s="5"/>
      <c r="J101" s="5"/>
      <c r="K101" s="5"/>
    </row>
    <row r="102" spans="1:11" x14ac:dyDescent="0.3">
      <c r="A102" t="s">
        <v>7376</v>
      </c>
      <c r="B102" t="s">
        <v>7234</v>
      </c>
      <c r="C102" t="s">
        <v>6077</v>
      </c>
      <c r="D102" s="3">
        <f>COUNTIF('Order Data per SKU'!A:A,'Order Data per SKU'!A103='Order Analysis'!A102)</f>
        <v>0</v>
      </c>
      <c r="F102" s="15"/>
      <c r="G102" s="3" t="str">
        <f>TRIM(LEFT(TRIM(INDEX('Customer Data'!A:A,MATCH('Order Analysis'!B102,'Customer Data'!B:B,0))),SEARCH(" ",'Customer Data'!A102)))</f>
        <v>Stan S</v>
      </c>
      <c r="H102">
        <f>VLOOKUP(B102,'Order Data per SKU'!B:H,6,FALSE)-VLOOKUP(B102,'Order Data per SKU'!B:H,6,FALSE)</f>
        <v>0</v>
      </c>
      <c r="I102" s="5"/>
      <c r="J102" s="5"/>
      <c r="K102" s="5"/>
    </row>
    <row r="103" spans="1:11" x14ac:dyDescent="0.3">
      <c r="A103" t="s">
        <v>7377</v>
      </c>
      <c r="B103" t="s">
        <v>7184</v>
      </c>
      <c r="C103" t="s">
        <v>6101</v>
      </c>
      <c r="D103" s="3">
        <f>COUNTIF('Order Data per SKU'!A:A,'Order Data per SKU'!A104='Order Analysis'!A103)</f>
        <v>0</v>
      </c>
      <c r="F103" s="15"/>
      <c r="G103" s="3" t="str">
        <f>TRIM(LEFT(TRIM(INDEX('Customer Data'!A:A,MATCH('Order Analysis'!B103,'Customer Data'!B:B,0))),SEARCH(" ",'Customer Data'!A103)))</f>
        <v>Lilit</v>
      </c>
      <c r="H103">
        <f>VLOOKUP(B103,'Order Data per SKU'!B:H,6,FALSE)-VLOOKUP(B103,'Order Data per SKU'!B:H,6,FALSE)</f>
        <v>0</v>
      </c>
      <c r="I103" s="5"/>
      <c r="J103" s="5"/>
      <c r="K103" s="5"/>
    </row>
    <row r="104" spans="1:11" x14ac:dyDescent="0.3">
      <c r="A104" t="s">
        <v>7378</v>
      </c>
      <c r="B104" t="s">
        <v>6804</v>
      </c>
      <c r="C104" t="s">
        <v>6083</v>
      </c>
      <c r="D104" s="3">
        <f>COUNTIF('Order Data per SKU'!A:A,'Order Data per SKU'!A105='Order Analysis'!A104)</f>
        <v>0</v>
      </c>
      <c r="F104" s="15"/>
      <c r="G104" s="3" t="str">
        <f>TRIM(LEFT(TRIM(INDEX('Customer Data'!A:A,MATCH('Order Analysis'!B104,'Customer Data'!B:B,0))),SEARCH(" ",'Customer Data'!A104)))</f>
        <v>Bella F</v>
      </c>
      <c r="H104">
        <f>VLOOKUP(B104,'Order Data per SKU'!B:H,6,FALSE)-VLOOKUP(B104,'Order Data per SKU'!B:H,6,FALSE)</f>
        <v>0</v>
      </c>
      <c r="I104" s="5"/>
      <c r="J104" s="5"/>
      <c r="K104" s="5"/>
    </row>
    <row r="105" spans="1:11" x14ac:dyDescent="0.3">
      <c r="A105" t="s">
        <v>7379</v>
      </c>
      <c r="B105" t="s">
        <v>6742</v>
      </c>
      <c r="C105" t="s">
        <v>6096</v>
      </c>
      <c r="D105" s="3">
        <f>COUNTIF('Order Data per SKU'!A:A,'Order Data per SKU'!A106='Order Analysis'!A105)</f>
        <v>0</v>
      </c>
      <c r="F105" s="15"/>
      <c r="G105" s="3" t="str">
        <f>TRIM(LEFT(TRIM(INDEX('Customer Data'!A:A,MATCH('Order Analysis'!B105,'Customer Data'!B:B,0))),SEARCH(" ",'Customer Data'!A105)))</f>
        <v>Sophia</v>
      </c>
      <c r="H105">
        <f>VLOOKUP(B105,'Order Data per SKU'!B:H,6,FALSE)-VLOOKUP(B105,'Order Data per SKU'!B:H,6,FALSE)</f>
        <v>0</v>
      </c>
      <c r="I105" s="5"/>
      <c r="J105" s="5"/>
      <c r="K105" s="5"/>
    </row>
    <row r="106" spans="1:11" x14ac:dyDescent="0.3">
      <c r="A106" t="s">
        <v>7380</v>
      </c>
      <c r="B106" t="s">
        <v>7147</v>
      </c>
      <c r="C106" t="s">
        <v>6084</v>
      </c>
      <c r="D106" s="3">
        <f>COUNTIF('Order Data per SKU'!A:A,'Order Data per SKU'!A107='Order Analysis'!A106)</f>
        <v>0</v>
      </c>
      <c r="F106" s="15"/>
      <c r="G106" s="3" t="str">
        <f>TRIM(LEFT(TRIM(INDEX('Customer Data'!A:A,MATCH('Order Analysis'!B106,'Customer Data'!B:B,0))),SEARCH(" ",'Customer Data'!A106)))</f>
        <v>Sierra M</v>
      </c>
      <c r="H106">
        <f>VLOOKUP(B106,'Order Data per SKU'!B:H,6,FALSE)-VLOOKUP(B106,'Order Data per SKU'!B:H,6,FALSE)</f>
        <v>0</v>
      </c>
      <c r="I106" s="5"/>
      <c r="J106" s="5"/>
      <c r="K106" s="5"/>
    </row>
    <row r="107" spans="1:11" x14ac:dyDescent="0.3">
      <c r="A107" t="s">
        <v>7381</v>
      </c>
      <c r="B107" t="s">
        <v>7174</v>
      </c>
      <c r="C107" t="s">
        <v>6115</v>
      </c>
      <c r="D107" s="3">
        <f>COUNTIF('Order Data per SKU'!A:A,'Order Data per SKU'!A108='Order Analysis'!A107)</f>
        <v>0</v>
      </c>
      <c r="F107" s="15"/>
      <c r="G107" s="3" t="str">
        <f>TRIM(LEFT(TRIM(INDEX('Customer Data'!A:A,MATCH('Order Analysis'!B107,'Customer Data'!B:B,0))),SEARCH(" ",'Customer Data'!A107)))</f>
        <v>Reed Ru</v>
      </c>
      <c r="H107">
        <f>VLOOKUP(B107,'Order Data per SKU'!B:H,6,FALSE)-VLOOKUP(B107,'Order Data per SKU'!B:H,6,FALSE)</f>
        <v>0</v>
      </c>
      <c r="I107" s="5"/>
      <c r="J107" s="5"/>
      <c r="K107" s="5"/>
    </row>
    <row r="108" spans="1:11" x14ac:dyDescent="0.3">
      <c r="A108" t="s">
        <v>7382</v>
      </c>
      <c r="B108" t="s">
        <v>7031</v>
      </c>
      <c r="C108" t="s">
        <v>6054</v>
      </c>
      <c r="D108" s="3">
        <f>COUNTIF('Order Data per SKU'!A:A,'Order Data per SKU'!A109='Order Analysis'!A108)</f>
        <v>0</v>
      </c>
      <c r="F108" s="15"/>
      <c r="G108" s="3" t="str">
        <f>TRIM(LEFT(TRIM(INDEX('Customer Data'!A:A,MATCH('Order Analysis'!B108,'Customer Data'!B:B,0))),SEARCH(" ",'Customer Data'!A108)))</f>
        <v>Lillian</v>
      </c>
      <c r="H108">
        <f>VLOOKUP(B108,'Order Data per SKU'!B:H,6,FALSE)-VLOOKUP(B108,'Order Data per SKU'!B:H,6,FALSE)</f>
        <v>0</v>
      </c>
      <c r="I108" s="5"/>
      <c r="J108" s="5"/>
      <c r="K108" s="5"/>
    </row>
    <row r="109" spans="1:11" x14ac:dyDescent="0.3">
      <c r="A109" t="s">
        <v>7383</v>
      </c>
      <c r="B109" t="s">
        <v>7109</v>
      </c>
      <c r="C109" t="s">
        <v>6084</v>
      </c>
      <c r="D109" s="3">
        <f>COUNTIF('Order Data per SKU'!A:A,'Order Data per SKU'!A110='Order Analysis'!A109)</f>
        <v>0</v>
      </c>
      <c r="F109" s="15"/>
      <c r="G109" s="3" t="str">
        <f>TRIM(LEFT(TRIM(INDEX('Customer Data'!A:A,MATCH('Order Analysis'!B109,'Customer Data'!B:B,0))),SEARCH(" ",'Customer Data'!A109)))</f>
        <v>Emilia</v>
      </c>
      <c r="H109">
        <f>VLOOKUP(B109,'Order Data per SKU'!B:H,6,FALSE)-VLOOKUP(B109,'Order Data per SKU'!B:H,6,FALSE)</f>
        <v>0</v>
      </c>
      <c r="I109" s="5"/>
      <c r="J109" s="5"/>
      <c r="K109" s="5"/>
    </row>
    <row r="110" spans="1:11" x14ac:dyDescent="0.3">
      <c r="A110" t="s">
        <v>7384</v>
      </c>
      <c r="B110" t="s">
        <v>6900</v>
      </c>
      <c r="C110" t="s">
        <v>6089</v>
      </c>
      <c r="D110" s="3">
        <f>COUNTIF('Order Data per SKU'!A:A,'Order Data per SKU'!A111='Order Analysis'!A110)</f>
        <v>0</v>
      </c>
      <c r="F110" s="15"/>
      <c r="G110" s="3" t="str">
        <f>TRIM(LEFT(TRIM(INDEX('Customer Data'!A:A,MATCH('Order Analysis'!B110,'Customer Data'!B:B,0))),SEARCH(" ",'Customer Data'!A110)))</f>
        <v>Liam Mi</v>
      </c>
      <c r="H110">
        <f>VLOOKUP(B110,'Order Data per SKU'!B:H,6,FALSE)-VLOOKUP(B110,'Order Data per SKU'!B:H,6,FALSE)</f>
        <v>0</v>
      </c>
      <c r="I110" s="5"/>
      <c r="J110" s="5"/>
      <c r="K110" s="5"/>
    </row>
    <row r="111" spans="1:11" x14ac:dyDescent="0.3">
      <c r="A111" t="s">
        <v>7385</v>
      </c>
      <c r="B111" t="s">
        <v>6951</v>
      </c>
      <c r="C111" t="s">
        <v>6068</v>
      </c>
      <c r="D111" s="3">
        <f>COUNTIF('Order Data per SKU'!A:A,'Order Data per SKU'!A112='Order Analysis'!A111)</f>
        <v>0</v>
      </c>
      <c r="F111" s="15"/>
      <c r="G111" s="3" t="str">
        <f>TRIM(LEFT(TRIM(INDEX('Customer Data'!A:A,MATCH('Order Analysis'!B111,'Customer Data'!B:B,0))),SEARCH(" ",'Customer Data'!A111)))</f>
        <v>Sophie</v>
      </c>
      <c r="H111">
        <f>VLOOKUP(B111,'Order Data per SKU'!B:H,6,FALSE)-VLOOKUP(B111,'Order Data per SKU'!B:H,6,FALSE)</f>
        <v>0</v>
      </c>
      <c r="I111" s="5"/>
      <c r="J111" s="5"/>
      <c r="K111" s="5"/>
    </row>
    <row r="112" spans="1:11" x14ac:dyDescent="0.3">
      <c r="A112" t="s">
        <v>7386</v>
      </c>
      <c r="B112" t="s">
        <v>6795</v>
      </c>
      <c r="C112" t="s">
        <v>6065</v>
      </c>
      <c r="D112" s="3">
        <f>COUNTIF('Order Data per SKU'!A:A,'Order Data per SKU'!A113='Order Analysis'!A112)</f>
        <v>0</v>
      </c>
      <c r="F112" s="15"/>
      <c r="G112" s="3" t="str">
        <f>TRIM(LEFT(TRIM(INDEX('Customer Data'!A:A,MATCH('Order Analysis'!B112,'Customer Data'!B:B,0))),SEARCH(" ",'Customer Data'!A112)))</f>
        <v>Nath</v>
      </c>
      <c r="H112">
        <f>VLOOKUP(B112,'Order Data per SKU'!B:H,6,FALSE)-VLOOKUP(B112,'Order Data per SKU'!B:H,6,FALSE)</f>
        <v>0</v>
      </c>
      <c r="I112" s="5"/>
      <c r="J112" s="5"/>
      <c r="K112" s="5"/>
    </row>
    <row r="113" spans="1:11" x14ac:dyDescent="0.3">
      <c r="A113" t="s">
        <v>7387</v>
      </c>
      <c r="B113" t="s">
        <v>6888</v>
      </c>
      <c r="C113" t="s">
        <v>6086</v>
      </c>
      <c r="D113" s="3">
        <f>COUNTIF('Order Data per SKU'!A:A,'Order Data per SKU'!A114='Order Analysis'!A113)</f>
        <v>0</v>
      </c>
      <c r="F113" s="15"/>
      <c r="G113" s="3" t="str">
        <f>TRIM(LEFT(TRIM(INDEX('Customer Data'!A:A,MATCH('Order Analysis'!B113,'Customer Data'!B:B,0))),SEARCH(" ",'Customer Data'!A113)))</f>
        <v>Kingston</v>
      </c>
      <c r="H113">
        <f>VLOOKUP(B113,'Order Data per SKU'!B:H,6,FALSE)-VLOOKUP(B113,'Order Data per SKU'!B:H,6,FALSE)</f>
        <v>0</v>
      </c>
      <c r="I113" s="5"/>
      <c r="J113" s="5"/>
      <c r="K113" s="5"/>
    </row>
    <row r="114" spans="1:11" x14ac:dyDescent="0.3">
      <c r="A114" t="s">
        <v>7388</v>
      </c>
      <c r="B114" t="s">
        <v>7177</v>
      </c>
      <c r="C114" t="s">
        <v>6077</v>
      </c>
      <c r="D114" s="3">
        <f>COUNTIF('Order Data per SKU'!A:A,'Order Data per SKU'!A115='Order Analysis'!A114)</f>
        <v>0</v>
      </c>
      <c r="F114" s="15"/>
      <c r="G114" s="3" t="str">
        <f>TRIM(LEFT(TRIM(INDEX('Customer Data'!A:A,MATCH('Order Analysis'!B114,'Customer Data'!B:B,0))),SEARCH(" ",'Customer Data'!A114)))</f>
        <v>Maisie</v>
      </c>
      <c r="H114">
        <f>VLOOKUP(B114,'Order Data per SKU'!B:H,6,FALSE)-VLOOKUP(B114,'Order Data per SKU'!B:H,6,FALSE)</f>
        <v>0</v>
      </c>
      <c r="I114" s="5"/>
      <c r="J114" s="5"/>
      <c r="K114" s="5"/>
    </row>
    <row r="115" spans="1:11" x14ac:dyDescent="0.3">
      <c r="A115" t="s">
        <v>7389</v>
      </c>
      <c r="B115" t="s">
        <v>7094</v>
      </c>
      <c r="C115" t="s">
        <v>6100</v>
      </c>
      <c r="D115" s="3">
        <f>COUNTIF('Order Data per SKU'!A:A,'Order Data per SKU'!A116='Order Analysis'!A115)</f>
        <v>0</v>
      </c>
      <c r="F115" s="15"/>
      <c r="G115" s="3" t="str">
        <f>TRIM(LEFT(TRIM(INDEX('Customer Data'!A:A,MATCH('Order Analysis'!B115,'Customer Data'!B:B,0))),SEARCH(" ",'Customer Data'!A115)))</f>
        <v>Jacob</v>
      </c>
      <c r="H115">
        <f>VLOOKUP(B115,'Order Data per SKU'!B:H,6,FALSE)-VLOOKUP(B115,'Order Data per SKU'!B:H,6,FALSE)</f>
        <v>0</v>
      </c>
      <c r="I115" s="5"/>
      <c r="J115" s="5"/>
      <c r="K115" s="5"/>
    </row>
    <row r="116" spans="1:11" x14ac:dyDescent="0.3">
      <c r="A116" t="s">
        <v>7390</v>
      </c>
      <c r="B116" t="s">
        <v>7232</v>
      </c>
      <c r="C116" t="s">
        <v>6071</v>
      </c>
      <c r="D116" s="3">
        <f>COUNTIF('Order Data per SKU'!A:A,'Order Data per SKU'!A117='Order Analysis'!A116)</f>
        <v>0</v>
      </c>
      <c r="F116" s="15"/>
      <c r="G116" s="3" t="str">
        <f>TRIM(LEFT(TRIM(INDEX('Customer Data'!A:A,MATCH('Order Analysis'!B116,'Customer Data'!B:B,0))),SEARCH(" ",'Customer Data'!A116)))</f>
        <v>Barb Dw</v>
      </c>
      <c r="H116">
        <f>VLOOKUP(B116,'Order Data per SKU'!B:H,6,FALSE)-VLOOKUP(B116,'Order Data per SKU'!B:H,6,FALSE)</f>
        <v>0</v>
      </c>
      <c r="I116" s="5"/>
      <c r="J116" s="5"/>
      <c r="K116" s="5"/>
    </row>
    <row r="117" spans="1:11" x14ac:dyDescent="0.3">
      <c r="A117" t="s">
        <v>7391</v>
      </c>
      <c r="B117" t="s">
        <v>7069</v>
      </c>
      <c r="C117" t="s">
        <v>6106</v>
      </c>
      <c r="D117" s="3">
        <f>COUNTIF('Order Data per SKU'!A:A,'Order Data per SKU'!A118='Order Analysis'!A117)</f>
        <v>0</v>
      </c>
      <c r="F117" s="15"/>
      <c r="G117" s="3" t="str">
        <f>TRIM(LEFT(TRIM(INDEX('Customer Data'!A:A,MATCH('Order Analysis'!B117,'Customer Data'!B:B,0))),SEARCH(" ",'Customer Data'!A117)))</f>
        <v>Hanna</v>
      </c>
      <c r="H117">
        <f>VLOOKUP(B117,'Order Data per SKU'!B:H,6,FALSE)-VLOOKUP(B117,'Order Data per SKU'!B:H,6,FALSE)</f>
        <v>0</v>
      </c>
      <c r="I117" s="5"/>
      <c r="J117" s="5"/>
      <c r="K117" s="5"/>
    </row>
    <row r="118" spans="1:11" x14ac:dyDescent="0.3">
      <c r="A118" t="s">
        <v>7392</v>
      </c>
      <c r="B118" t="s">
        <v>6810</v>
      </c>
      <c r="C118" t="s">
        <v>6055</v>
      </c>
      <c r="D118" s="3">
        <f>COUNTIF('Order Data per SKU'!A:A,'Order Data per SKU'!A119='Order Analysis'!A118)</f>
        <v>0</v>
      </c>
      <c r="F118" s="15"/>
      <c r="G118" s="3" t="str">
        <f>TRIM(LEFT(TRIM(INDEX('Customer Data'!A:A,MATCH('Order Analysis'!B118,'Customer Data'!B:B,0))),SEARCH(" ",'Customer Data'!A118)))</f>
        <v>Savann</v>
      </c>
      <c r="H118">
        <f>VLOOKUP(B118,'Order Data per SKU'!B:H,6,FALSE)-VLOOKUP(B118,'Order Data per SKU'!B:H,6,FALSE)</f>
        <v>0</v>
      </c>
      <c r="I118" s="5"/>
      <c r="J118" s="5"/>
      <c r="K118" s="5"/>
    </row>
    <row r="119" spans="1:11" x14ac:dyDescent="0.3">
      <c r="A119" t="s">
        <v>7393</v>
      </c>
      <c r="B119" t="s">
        <v>6985</v>
      </c>
      <c r="C119" t="s">
        <v>6070</v>
      </c>
      <c r="D119" s="3">
        <f>COUNTIF('Order Data per SKU'!A:A,'Order Data per SKU'!A120='Order Analysis'!A119)</f>
        <v>0</v>
      </c>
      <c r="F119" s="15"/>
      <c r="G119" s="3" t="str">
        <f>TRIM(LEFT(TRIM(INDEX('Customer Data'!A:A,MATCH('Order Analysis'!B119,'Customer Data'!B:B,0))),SEARCH(" ",'Customer Data'!A119)))</f>
        <v>Evelyn</v>
      </c>
      <c r="H119">
        <f>VLOOKUP(B119,'Order Data per SKU'!B:H,6,FALSE)-VLOOKUP(B119,'Order Data per SKU'!B:H,6,FALSE)</f>
        <v>0</v>
      </c>
      <c r="I119" s="5"/>
      <c r="J119" s="5"/>
      <c r="K119" s="5"/>
    </row>
    <row r="120" spans="1:11" x14ac:dyDescent="0.3">
      <c r="A120" t="s">
        <v>7394</v>
      </c>
      <c r="B120" t="s">
        <v>6770</v>
      </c>
      <c r="C120" t="s">
        <v>6092</v>
      </c>
      <c r="D120" s="3">
        <f>COUNTIF('Order Data per SKU'!A:A,'Order Data per SKU'!A121='Order Analysis'!A120)</f>
        <v>0</v>
      </c>
      <c r="F120" s="15"/>
      <c r="G120" s="3" t="str">
        <f>TRIM(LEFT(TRIM(INDEX('Customer Data'!A:A,MATCH('Order Analysis'!B120,'Customer Data'!B:B,0))),SEARCH(" ",'Customer Data'!A120)))</f>
        <v>Mila Co</v>
      </c>
      <c r="H120">
        <f>VLOOKUP(B120,'Order Data per SKU'!B:H,6,FALSE)-VLOOKUP(B120,'Order Data per SKU'!B:H,6,FALSE)</f>
        <v>0</v>
      </c>
      <c r="I120" s="5"/>
      <c r="J120" s="5"/>
      <c r="K120" s="5"/>
    </row>
    <row r="121" spans="1:11" x14ac:dyDescent="0.3">
      <c r="A121" t="s">
        <v>7395</v>
      </c>
      <c r="B121" t="s">
        <v>7164</v>
      </c>
      <c r="C121" t="s">
        <v>6077</v>
      </c>
      <c r="D121" s="3">
        <f>COUNTIF('Order Data per SKU'!A:A,'Order Data per SKU'!A122='Order Analysis'!A121)</f>
        <v>0</v>
      </c>
      <c r="F121" s="15"/>
      <c r="G121" s="3" t="str">
        <f>TRIM(LEFT(TRIM(INDEX('Customer Data'!A:A,MATCH('Order Analysis'!B121,'Customer Data'!B:B,0))),SEARCH(" ",'Customer Data'!A121)))</f>
        <v>Gavin Ca</v>
      </c>
      <c r="H121">
        <f>VLOOKUP(B121,'Order Data per SKU'!B:H,6,FALSE)-VLOOKUP(B121,'Order Data per SKU'!B:H,6,FALSE)</f>
        <v>0</v>
      </c>
      <c r="I121" s="5"/>
      <c r="J121" s="5"/>
      <c r="K121" s="5"/>
    </row>
    <row r="122" spans="1:11" x14ac:dyDescent="0.3">
      <c r="A122" t="s">
        <v>7396</v>
      </c>
      <c r="B122" t="s">
        <v>6824</v>
      </c>
      <c r="C122" t="s">
        <v>6069</v>
      </c>
      <c r="D122" s="3">
        <f>COUNTIF('Order Data per SKU'!A:A,'Order Data per SKU'!A123='Order Analysis'!A122)</f>
        <v>0</v>
      </c>
      <c r="F122" s="15"/>
      <c r="G122" s="3" t="str">
        <f>TRIM(LEFT(TRIM(INDEX('Customer Data'!A:A,MATCH('Order Analysis'!B122,'Customer Data'!B:B,0))),SEARCH(" ",'Customer Data'!A122)))</f>
        <v>Vivian</v>
      </c>
      <c r="H122">
        <f>VLOOKUP(B122,'Order Data per SKU'!B:H,6,FALSE)-VLOOKUP(B122,'Order Data per SKU'!B:H,6,FALSE)</f>
        <v>0</v>
      </c>
      <c r="I122" s="5"/>
      <c r="J122" s="5"/>
      <c r="K122" s="5"/>
    </row>
    <row r="123" spans="1:11" x14ac:dyDescent="0.3">
      <c r="A123" t="s">
        <v>7397</v>
      </c>
      <c r="B123" t="s">
        <v>6975</v>
      </c>
      <c r="C123" t="s">
        <v>6053</v>
      </c>
      <c r="D123" s="3">
        <f>COUNTIF('Order Data per SKU'!A:A,'Order Data per SKU'!A124='Order Analysis'!A123)</f>
        <v>0</v>
      </c>
      <c r="F123" s="15"/>
      <c r="G123" s="3" t="str">
        <f>TRIM(LEFT(TRIM(INDEX('Customer Data'!A:A,MATCH('Order Analysis'!B123,'Customer Data'!B:B,0))),SEARCH(" ",'Customer Data'!A123)))</f>
        <v>Bella</v>
      </c>
      <c r="H123">
        <f>VLOOKUP(B123,'Order Data per SKU'!B:H,6,FALSE)-VLOOKUP(B123,'Order Data per SKU'!B:H,6,FALSE)</f>
        <v>0</v>
      </c>
      <c r="I123" s="5"/>
      <c r="J123" s="5"/>
      <c r="K123" s="5"/>
    </row>
    <row r="124" spans="1:11" x14ac:dyDescent="0.3">
      <c r="A124" t="s">
        <v>7398</v>
      </c>
      <c r="B124" t="s">
        <v>7129</v>
      </c>
      <c r="C124" t="s">
        <v>6053</v>
      </c>
      <c r="D124" s="3">
        <f>COUNTIF('Order Data per SKU'!A:A,'Order Data per SKU'!A125='Order Analysis'!A124)</f>
        <v>0</v>
      </c>
      <c r="F124" s="15"/>
      <c r="G124" s="3" t="str">
        <f>TRIM(LEFT(TRIM(INDEX('Customer Data'!A:A,MATCH('Order Analysis'!B124,'Customer Data'!B:B,0))),SEARCH(" ",'Customer Data'!A124)))</f>
        <v>Seba</v>
      </c>
      <c r="H124">
        <f>VLOOKUP(B124,'Order Data per SKU'!B:H,6,FALSE)-VLOOKUP(B124,'Order Data per SKU'!B:H,6,FALSE)</f>
        <v>0</v>
      </c>
      <c r="I124" s="5"/>
      <c r="J124" s="5"/>
      <c r="K124" s="5"/>
    </row>
    <row r="125" spans="1:11" x14ac:dyDescent="0.3">
      <c r="A125" t="s">
        <v>7399</v>
      </c>
      <c r="B125" t="s">
        <v>7251</v>
      </c>
      <c r="C125" t="s">
        <v>6095</v>
      </c>
      <c r="D125" s="3">
        <f>COUNTIF('Order Data per SKU'!A:A,'Order Data per SKU'!A126='Order Analysis'!A125)</f>
        <v>0</v>
      </c>
      <c r="F125" s="15"/>
      <c r="G125" s="3" t="str">
        <f>TRIM(LEFT(TRIM(INDEX('Customer Data'!A:A,MATCH('Order Analysis'!B125,'Customer Data'!B:B,0))),SEARCH(" ",'Customer Data'!A125)))</f>
        <v>Tim Burr</v>
      </c>
      <c r="H125">
        <f>VLOOKUP(B125,'Order Data per SKU'!B:H,6,FALSE)-VLOOKUP(B125,'Order Data per SKU'!B:H,6,FALSE)</f>
        <v>0</v>
      </c>
      <c r="I125" s="5"/>
      <c r="J125" s="5"/>
      <c r="K125" s="5"/>
    </row>
    <row r="126" spans="1:11" x14ac:dyDescent="0.3">
      <c r="A126" t="s">
        <v>7400</v>
      </c>
      <c r="B126" t="s">
        <v>6835</v>
      </c>
      <c r="C126" t="s">
        <v>6091</v>
      </c>
      <c r="D126" s="3">
        <f>COUNTIF('Order Data per SKU'!A:A,'Order Data per SKU'!A127='Order Analysis'!A126)</f>
        <v>0</v>
      </c>
      <c r="F126" s="15"/>
      <c r="G126" s="3" t="str">
        <f>TRIM(LEFT(TRIM(INDEX('Customer Data'!A:A,MATCH('Order Analysis'!B126,'Customer Data'!B:B,0))),SEARCH(" ",'Customer Data'!A126)))</f>
        <v>Landon</v>
      </c>
      <c r="H126">
        <f>VLOOKUP(B126,'Order Data per SKU'!B:H,6,FALSE)-VLOOKUP(B126,'Order Data per SKU'!B:H,6,FALSE)</f>
        <v>0</v>
      </c>
      <c r="I126" s="5"/>
      <c r="J126" s="5"/>
      <c r="K126" s="5"/>
    </row>
    <row r="127" spans="1:11" x14ac:dyDescent="0.3">
      <c r="A127" t="s">
        <v>7401</v>
      </c>
      <c r="B127" t="s">
        <v>7171</v>
      </c>
      <c r="C127" t="s">
        <v>6090</v>
      </c>
      <c r="D127" s="3">
        <f>COUNTIF('Order Data per SKU'!A:A,'Order Data per SKU'!A128='Order Analysis'!A127)</f>
        <v>0</v>
      </c>
      <c r="F127" s="15"/>
      <c r="G127" s="3" t="str">
        <f>TRIM(LEFT(TRIM(INDEX('Customer Data'!A:A,MATCH('Order Analysis'!B127,'Customer Data'!B:B,0))),SEARCH(" ",'Customer Data'!A127)))</f>
        <v>Lila P</v>
      </c>
      <c r="H127">
        <f>VLOOKUP(B127,'Order Data per SKU'!B:H,6,FALSE)-VLOOKUP(B127,'Order Data per SKU'!B:H,6,FALSE)</f>
        <v>0</v>
      </c>
      <c r="I127" s="5"/>
      <c r="J127" s="5"/>
      <c r="K127" s="5"/>
    </row>
    <row r="128" spans="1:11" x14ac:dyDescent="0.3">
      <c r="A128" t="s">
        <v>7402</v>
      </c>
      <c r="B128" t="s">
        <v>6803</v>
      </c>
      <c r="C128" t="s">
        <v>6068</v>
      </c>
      <c r="D128" s="3">
        <f>COUNTIF('Order Data per SKU'!A:A,'Order Data per SKU'!A129='Order Analysis'!A128)</f>
        <v>0</v>
      </c>
      <c r="F128" s="15"/>
      <c r="G128" s="3" t="str">
        <f>TRIM(LEFT(TRIM(INDEX('Customer Data'!A:A,MATCH('Order Analysis'!B128,'Customer Data'!B:B,0))),SEARCH(" ",'Customer Data'!A128)))</f>
        <v>Luke</v>
      </c>
      <c r="H128">
        <f>VLOOKUP(B128,'Order Data per SKU'!B:H,6,FALSE)-VLOOKUP(B128,'Order Data per SKU'!B:H,6,FALSE)</f>
        <v>0</v>
      </c>
      <c r="I128" s="5"/>
      <c r="J128" s="5"/>
      <c r="K128" s="5"/>
    </row>
    <row r="129" spans="1:11" x14ac:dyDescent="0.3">
      <c r="A129" t="s">
        <v>7403</v>
      </c>
      <c r="B129" t="s">
        <v>7033</v>
      </c>
      <c r="C129" t="s">
        <v>6069</v>
      </c>
      <c r="D129" s="3">
        <f>COUNTIF('Order Data per SKU'!A:A,'Order Data per SKU'!A130='Order Analysis'!A129)</f>
        <v>0</v>
      </c>
      <c r="F129" s="15"/>
      <c r="G129" s="3" t="str">
        <f>TRIM(LEFT(TRIM(INDEX('Customer Data'!A:A,MATCH('Order Analysis'!B129,'Customer Data'!B:B,0))),SEARCH(" ",'Customer Data'!A129)))</f>
        <v>Molly</v>
      </c>
      <c r="H129">
        <f>VLOOKUP(B129,'Order Data per SKU'!B:H,6,FALSE)-VLOOKUP(B129,'Order Data per SKU'!B:H,6,FALSE)</f>
        <v>0</v>
      </c>
      <c r="I129" s="5"/>
      <c r="J129" s="5"/>
      <c r="K129" s="5"/>
    </row>
    <row r="130" spans="1:11" x14ac:dyDescent="0.3">
      <c r="A130" t="s">
        <v>7404</v>
      </c>
      <c r="B130" t="s">
        <v>7085</v>
      </c>
      <c r="C130" t="s">
        <v>6101</v>
      </c>
      <c r="D130" s="3">
        <f>COUNTIF('Order Data per SKU'!A:A,'Order Data per SKU'!A131='Order Analysis'!A130)</f>
        <v>0</v>
      </c>
      <c r="F130" s="15"/>
      <c r="G130" s="3" t="str">
        <f>TRIM(LEFT(TRIM(INDEX('Customer Data'!A:A,MATCH('Order Analysis'!B130,'Customer Data'!B:B,0))),SEARCH(" ",'Customer Data'!A130)))</f>
        <v>Madison</v>
      </c>
      <c r="H130">
        <f>VLOOKUP(B130,'Order Data per SKU'!B:H,6,FALSE)-VLOOKUP(B130,'Order Data per SKU'!B:H,6,FALSE)</f>
        <v>0</v>
      </c>
      <c r="I130" s="5"/>
      <c r="J130" s="5"/>
      <c r="K130" s="5"/>
    </row>
    <row r="131" spans="1:11" x14ac:dyDescent="0.3">
      <c r="A131" t="s">
        <v>7405</v>
      </c>
      <c r="B131" t="s">
        <v>7193</v>
      </c>
      <c r="C131" t="s">
        <v>6099</v>
      </c>
      <c r="D131" s="3">
        <f>COUNTIF('Order Data per SKU'!A:A,'Order Data per SKU'!A132='Order Analysis'!A131)</f>
        <v>0</v>
      </c>
      <c r="F131" s="15"/>
      <c r="G131" s="3" t="str">
        <f>TRIM(LEFT(TRIM(INDEX('Customer Data'!A:A,MATCH('Order Analysis'!B131,'Customer Data'!B:B,0))),SEARCH(" ",'Customer Data'!A131)))</f>
        <v>Wesley H</v>
      </c>
      <c r="H131">
        <f>VLOOKUP(B131,'Order Data per SKU'!B:H,6,FALSE)-VLOOKUP(B131,'Order Data per SKU'!B:H,6,FALSE)</f>
        <v>0</v>
      </c>
      <c r="I131" s="5"/>
      <c r="J131" s="5"/>
      <c r="K131" s="5"/>
    </row>
    <row r="132" spans="1:11" x14ac:dyDescent="0.3">
      <c r="A132" t="s">
        <v>7406</v>
      </c>
      <c r="B132" t="s">
        <v>7143</v>
      </c>
      <c r="C132" t="s">
        <v>6086</v>
      </c>
      <c r="D132" s="3">
        <f>COUNTIF('Order Data per SKU'!A:A,'Order Data per SKU'!A133='Order Analysis'!A132)</f>
        <v>0</v>
      </c>
      <c r="F132" s="15"/>
      <c r="G132" s="3" t="str">
        <f>TRIM(LEFT(TRIM(INDEX('Customer Data'!A:A,MATCH('Order Analysis'!B132,'Customer Data'!B:B,0))),SEARCH(" ",'Customer Data'!A132)))</f>
        <v>Chase Be</v>
      </c>
      <c r="H132">
        <f>VLOOKUP(B132,'Order Data per SKU'!B:H,6,FALSE)-VLOOKUP(B132,'Order Data per SKU'!B:H,6,FALSE)</f>
        <v>0</v>
      </c>
      <c r="I132" s="5"/>
      <c r="J132" s="5"/>
      <c r="K132" s="5"/>
    </row>
    <row r="133" spans="1:11" x14ac:dyDescent="0.3">
      <c r="A133" t="s">
        <v>7407</v>
      </c>
      <c r="B133" t="s">
        <v>7002</v>
      </c>
      <c r="C133" t="s">
        <v>6065</v>
      </c>
      <c r="D133" s="3">
        <f>COUNTIF('Order Data per SKU'!A:A,'Order Data per SKU'!A134='Order Analysis'!A133)</f>
        <v>0</v>
      </c>
      <c r="F133" s="15"/>
      <c r="G133" s="3" t="str">
        <f>TRIM(LEFT(TRIM(INDEX('Customer Data'!A:A,MATCH('Order Analysis'!B133,'Customer Data'!B:B,0))),SEARCH(" ",'Customer Data'!A133)))</f>
        <v>Andrew</v>
      </c>
      <c r="H133">
        <f>VLOOKUP(B133,'Order Data per SKU'!B:H,6,FALSE)-VLOOKUP(B133,'Order Data per SKU'!B:H,6,FALSE)</f>
        <v>0</v>
      </c>
      <c r="I133" s="5"/>
      <c r="J133" s="5"/>
      <c r="K133" s="5"/>
    </row>
    <row r="134" spans="1:11" x14ac:dyDescent="0.3">
      <c r="A134" t="s">
        <v>7408</v>
      </c>
      <c r="B134" t="s">
        <v>6745</v>
      </c>
      <c r="C134" t="s">
        <v>6092</v>
      </c>
      <c r="D134" s="3">
        <f>COUNTIF('Order Data per SKU'!A:A,'Order Data per SKU'!A135='Order Analysis'!A134)</f>
        <v>0</v>
      </c>
      <c r="F134" s="15"/>
      <c r="G134" s="3" t="str">
        <f>TRIM(LEFT(TRIM(INDEX('Customer Data'!A:A,MATCH('Order Analysis'!B134,'Customer Data'!B:B,0))),SEARCH(" ",'Customer Data'!A134)))</f>
        <v>Thomas Cl</v>
      </c>
      <c r="H134">
        <f>VLOOKUP(B134,'Order Data per SKU'!B:H,6,FALSE)-VLOOKUP(B134,'Order Data per SKU'!B:H,6,FALSE)</f>
        <v>0</v>
      </c>
      <c r="I134" s="5"/>
      <c r="J134" s="5"/>
      <c r="K134" s="5"/>
    </row>
    <row r="135" spans="1:11" x14ac:dyDescent="0.3">
      <c r="A135" t="s">
        <v>7409</v>
      </c>
      <c r="B135" t="s">
        <v>6915</v>
      </c>
      <c r="C135" t="s">
        <v>6065</v>
      </c>
      <c r="D135" s="3">
        <f>COUNTIF('Order Data per SKU'!A:A,'Order Data per SKU'!A136='Order Analysis'!A135)</f>
        <v>0</v>
      </c>
      <c r="F135" s="15"/>
      <c r="G135" s="3" t="str">
        <f>TRIM(LEFT(TRIM(INDEX('Customer Data'!A:A,MATCH('Order Analysis'!B135,'Customer Data'!B:B,0))),SEARCH(" ",'Customer Data'!A135)))</f>
        <v>Aubrey Wa</v>
      </c>
      <c r="H135">
        <f>VLOOKUP(B135,'Order Data per SKU'!B:H,6,FALSE)-VLOOKUP(B135,'Order Data per SKU'!B:H,6,FALSE)</f>
        <v>0</v>
      </c>
      <c r="I135" s="5"/>
      <c r="J135" s="5"/>
      <c r="K135" s="5"/>
    </row>
    <row r="136" spans="1:11" x14ac:dyDescent="0.3">
      <c r="A136" t="s">
        <v>7410</v>
      </c>
      <c r="B136" t="s">
        <v>6751</v>
      </c>
      <c r="C136" t="s">
        <v>6109</v>
      </c>
      <c r="D136" s="3">
        <f>COUNTIF('Order Data per SKU'!A:A,'Order Data per SKU'!A137='Order Analysis'!A136)</f>
        <v>0</v>
      </c>
      <c r="F136" s="15"/>
      <c r="G136" s="3" t="str">
        <f>TRIM(LEFT(TRIM(INDEX('Customer Data'!A:A,MATCH('Order Analysis'!B136,'Customer Data'!B:B,0))),SEARCH(" ",'Customer Data'!A136)))</f>
        <v>Paul You</v>
      </c>
      <c r="H136">
        <f>VLOOKUP(B136,'Order Data per SKU'!B:H,6,FALSE)-VLOOKUP(B136,'Order Data per SKU'!B:H,6,FALSE)</f>
        <v>0</v>
      </c>
      <c r="I136" s="5"/>
      <c r="J136" s="5"/>
      <c r="K136" s="5"/>
    </row>
    <row r="137" spans="1:11" x14ac:dyDescent="0.3">
      <c r="A137" t="s">
        <v>7411</v>
      </c>
      <c r="B137" t="s">
        <v>6852</v>
      </c>
      <c r="C137" t="s">
        <v>6095</v>
      </c>
      <c r="D137" s="3">
        <f>COUNTIF('Order Data per SKU'!A:A,'Order Data per SKU'!A138='Order Analysis'!A137)</f>
        <v>0</v>
      </c>
      <c r="F137" s="15"/>
      <c r="G137" s="3" t="str">
        <f>TRIM(LEFT(TRIM(INDEX('Customer Data'!A:A,MATCH('Order Analysis'!B137,'Customer Data'!B:B,0))),SEARCH(" ",'Customer Data'!A137)))</f>
        <v>Roman</v>
      </c>
      <c r="H137">
        <f>VLOOKUP(B137,'Order Data per SKU'!B:H,6,FALSE)-VLOOKUP(B137,'Order Data per SKU'!B:H,6,FALSE)</f>
        <v>0</v>
      </c>
      <c r="I137" s="5"/>
      <c r="J137" s="5"/>
      <c r="K137" s="5"/>
    </row>
    <row r="138" spans="1:11" x14ac:dyDescent="0.3">
      <c r="A138" t="s">
        <v>7412</v>
      </c>
      <c r="B138" t="s">
        <v>7265</v>
      </c>
      <c r="C138" t="s">
        <v>6103</v>
      </c>
      <c r="D138" s="3">
        <f>COUNTIF('Order Data per SKU'!A:A,'Order Data per SKU'!A139='Order Analysis'!A138)</f>
        <v>0</v>
      </c>
      <c r="F138" s="15"/>
      <c r="G138" s="3" t="str">
        <f>TRIM(LEFT(TRIM(INDEX('Customer Data'!A:A,MATCH('Order Analysis'!B138,'Customer Data'!B:B,0))),SEARCH(" ",'Customer Data'!A138)))</f>
        <v>Mo La</v>
      </c>
      <c r="H138">
        <f>VLOOKUP(B138,'Order Data per SKU'!B:H,6,FALSE)-VLOOKUP(B138,'Order Data per SKU'!B:H,6,FALSE)</f>
        <v>0</v>
      </c>
      <c r="I138" s="5"/>
      <c r="J138" s="5"/>
      <c r="K138" s="5"/>
    </row>
    <row r="139" spans="1:11" x14ac:dyDescent="0.3">
      <c r="A139" t="s">
        <v>7413</v>
      </c>
      <c r="B139" t="s">
        <v>7220</v>
      </c>
      <c r="C139" t="s">
        <v>6107</v>
      </c>
      <c r="D139" s="3">
        <f>COUNTIF('Order Data per SKU'!A:A,'Order Data per SKU'!A140='Order Analysis'!A139)</f>
        <v>0</v>
      </c>
      <c r="F139" s="15"/>
      <c r="G139" s="3" t="str">
        <f>TRIM(LEFT(TRIM(INDEX('Customer Data'!A:A,MATCH('Order Analysis'!B139,'Customer Data'!B:B,0))),SEARCH(" ",'Customer Data'!A139)))</f>
        <v>Brooks Ki</v>
      </c>
      <c r="H139">
        <f>VLOOKUP(B139,'Order Data per SKU'!B:H,6,FALSE)-VLOOKUP(B139,'Order Data per SKU'!B:H,6,FALSE)</f>
        <v>0</v>
      </c>
      <c r="I139" s="5"/>
      <c r="J139" s="5"/>
      <c r="K139" s="5"/>
    </row>
    <row r="140" spans="1:11" x14ac:dyDescent="0.3">
      <c r="A140" t="s">
        <v>7414</v>
      </c>
      <c r="B140" t="s">
        <v>7243</v>
      </c>
      <c r="C140" t="s">
        <v>6083</v>
      </c>
      <c r="D140" s="3">
        <f>COUNTIF('Order Data per SKU'!A:A,'Order Data per SKU'!A141='Order Analysis'!A140)</f>
        <v>0</v>
      </c>
      <c r="F140" s="15"/>
      <c r="G140" s="3" t="str">
        <f>TRIM(LEFT(TRIM(INDEX('Customer Data'!A:A,MATCH('Order Analysis'!B140,'Customer Data'!B:B,0))),SEARCH(" ",'Customer Data'!A140)))</f>
        <v>Brock</v>
      </c>
      <c r="H140">
        <f>VLOOKUP(B140,'Order Data per SKU'!B:H,6,FALSE)-VLOOKUP(B140,'Order Data per SKU'!B:H,6,FALSE)</f>
        <v>0</v>
      </c>
      <c r="I140" s="5"/>
      <c r="J140" s="5"/>
      <c r="K140" s="5"/>
    </row>
    <row r="141" spans="1:11" x14ac:dyDescent="0.3">
      <c r="A141" t="s">
        <v>7415</v>
      </c>
      <c r="B141" t="s">
        <v>6750</v>
      </c>
      <c r="C141" t="s">
        <v>6083</v>
      </c>
      <c r="D141" s="3">
        <f>COUNTIF('Order Data per SKU'!A:A,'Order Data per SKU'!A142='Order Analysis'!A141)</f>
        <v>0</v>
      </c>
      <c r="F141" s="15"/>
      <c r="G141" s="3" t="str">
        <f>TRIM(LEFT(TRIM(INDEX('Customer Data'!A:A,MATCH('Order Analysis'!B141,'Customer Data'!B:B,0))),SEARCH(" ",'Customer Data'!A141)))</f>
        <v>Evelyn Hal</v>
      </c>
      <c r="H141">
        <f>VLOOKUP(B141,'Order Data per SKU'!B:H,6,FALSE)-VLOOKUP(B141,'Order Data per SKU'!B:H,6,FALSE)</f>
        <v>0</v>
      </c>
      <c r="I141" s="5"/>
      <c r="J141" s="5"/>
      <c r="K141" s="5"/>
    </row>
    <row r="142" spans="1:11" x14ac:dyDescent="0.3">
      <c r="A142" t="s">
        <v>7416</v>
      </c>
      <c r="B142" t="s">
        <v>7177</v>
      </c>
      <c r="C142" t="s">
        <v>6053</v>
      </c>
      <c r="D142" s="3">
        <f>COUNTIF('Order Data per SKU'!A:A,'Order Data per SKU'!A143='Order Analysis'!A142)</f>
        <v>0</v>
      </c>
      <c r="F142" s="15"/>
      <c r="G142" s="3" t="str">
        <f>TRIM(LEFT(TRIM(INDEX('Customer Data'!A:A,MATCH('Order Analysis'!B142,'Customer Data'!B:B,0))),SEARCH(" ",'Customer Data'!A142)))</f>
        <v>Maisie S</v>
      </c>
      <c r="H142">
        <f>VLOOKUP(B142,'Order Data per SKU'!B:H,6,FALSE)-VLOOKUP(B142,'Order Data per SKU'!B:H,6,FALSE)</f>
        <v>0</v>
      </c>
      <c r="I142" s="5"/>
      <c r="J142" s="5"/>
      <c r="K142" s="5"/>
    </row>
    <row r="143" spans="1:11" x14ac:dyDescent="0.3">
      <c r="A143" t="s">
        <v>7417</v>
      </c>
      <c r="B143" t="s">
        <v>7258</v>
      </c>
      <c r="C143" t="s">
        <v>6100</v>
      </c>
      <c r="D143" s="3">
        <f>COUNTIF('Order Data per SKU'!A:A,'Order Data per SKU'!A144='Order Analysis'!A143)</f>
        <v>0</v>
      </c>
      <c r="F143" s="15"/>
      <c r="G143" s="3" t="str">
        <f>TRIM(LEFT(TRIM(INDEX('Customer Data'!A:A,MATCH('Order Analysis'!B143,'Customer Data'!B:B,0))),SEARCH(" ",'Customer Data'!A143)))</f>
        <v>Barb E.</v>
      </c>
      <c r="H143">
        <f>VLOOKUP(B143,'Order Data per SKU'!B:H,6,FALSE)-VLOOKUP(B143,'Order Data per SKU'!B:H,6,FALSE)</f>
        <v>0</v>
      </c>
      <c r="I143" s="5"/>
      <c r="J143" s="5"/>
      <c r="K143" s="5"/>
    </row>
    <row r="144" spans="1:11" x14ac:dyDescent="0.3">
      <c r="A144" t="s">
        <v>7418</v>
      </c>
      <c r="B144" t="s">
        <v>6886</v>
      </c>
      <c r="C144" t="s">
        <v>6055</v>
      </c>
      <c r="D144" s="3">
        <f>COUNTIF('Order Data per SKU'!A:A,'Order Data per SKU'!A145='Order Analysis'!A144)</f>
        <v>0</v>
      </c>
      <c r="F144" s="15"/>
      <c r="G144" s="3" t="str">
        <f>TRIM(LEFT(TRIM(INDEX('Customer Data'!A:A,MATCH('Order Analysis'!B144,'Customer Data'!B:B,0))),SEARCH(" ",'Customer Data'!A144)))</f>
        <v>Miles</v>
      </c>
      <c r="H144">
        <f>VLOOKUP(B144,'Order Data per SKU'!B:H,6,FALSE)-VLOOKUP(B144,'Order Data per SKU'!B:H,6,FALSE)</f>
        <v>0</v>
      </c>
      <c r="I144" s="5"/>
      <c r="J144" s="5"/>
      <c r="K144" s="5"/>
    </row>
    <row r="145" spans="1:11" x14ac:dyDescent="0.3">
      <c r="A145" t="s">
        <v>7419</v>
      </c>
      <c r="B145" t="s">
        <v>7188</v>
      </c>
      <c r="C145" t="s">
        <v>6083</v>
      </c>
      <c r="D145" s="3">
        <f>COUNTIF('Order Data per SKU'!A:A,'Order Data per SKU'!A146='Order Analysis'!A145)</f>
        <v>0</v>
      </c>
      <c r="F145" s="15"/>
      <c r="G145" s="3" t="str">
        <f>TRIM(LEFT(TRIM(INDEX('Customer Data'!A:A,MATCH('Order Analysis'!B145,'Customer Data'!B:B,0))),SEARCH(" ",'Customer Data'!A145)))</f>
        <v>Jolie C</v>
      </c>
      <c r="H145">
        <f>VLOOKUP(B145,'Order Data per SKU'!B:H,6,FALSE)-VLOOKUP(B145,'Order Data per SKU'!B:H,6,FALSE)</f>
        <v>0</v>
      </c>
      <c r="I145" s="5"/>
      <c r="J145" s="5"/>
      <c r="K145" s="5"/>
    </row>
    <row r="146" spans="1:11" x14ac:dyDescent="0.3">
      <c r="A146" t="s">
        <v>7420</v>
      </c>
      <c r="B146" t="s">
        <v>7125</v>
      </c>
      <c r="C146" t="s">
        <v>6062</v>
      </c>
      <c r="D146" s="3">
        <f>COUNTIF('Order Data per SKU'!A:A,'Order Data per SKU'!A147='Order Analysis'!A146)</f>
        <v>0</v>
      </c>
      <c r="F146" s="15"/>
      <c r="G146" s="3" t="str">
        <f>TRIM(LEFT(TRIM(INDEX('Customer Data'!A:A,MATCH('Order Analysis'!B146,'Customer Data'!B:B,0))),SEARCH(" ",'Customer Data'!A146)))</f>
        <v>Maya Cam</v>
      </c>
      <c r="H146">
        <f>VLOOKUP(B146,'Order Data per SKU'!B:H,6,FALSE)-VLOOKUP(B146,'Order Data per SKU'!B:H,6,FALSE)</f>
        <v>0</v>
      </c>
      <c r="I146" s="5"/>
      <c r="J146" s="5"/>
      <c r="K146" s="5"/>
    </row>
    <row r="147" spans="1:11" x14ac:dyDescent="0.3">
      <c r="A147" t="s">
        <v>7421</v>
      </c>
      <c r="B147" t="s">
        <v>7142</v>
      </c>
      <c r="C147" t="s">
        <v>6092</v>
      </c>
      <c r="D147" s="3">
        <f>COUNTIF('Order Data per SKU'!A:A,'Order Data per SKU'!A148='Order Analysis'!A147)</f>
        <v>0</v>
      </c>
      <c r="F147" s="15"/>
      <c r="G147" s="3" t="str">
        <f>TRIM(LEFT(TRIM(INDEX('Customer Data'!A:A,MATCH('Order Analysis'!B147,'Customer Data'!B:B,0))),SEARCH(" ",'Customer Data'!A147)))</f>
        <v>Grace</v>
      </c>
      <c r="H147">
        <f>VLOOKUP(B147,'Order Data per SKU'!B:H,6,FALSE)-VLOOKUP(B147,'Order Data per SKU'!B:H,6,FALSE)</f>
        <v>0</v>
      </c>
      <c r="I147" s="5"/>
      <c r="J147" s="5"/>
      <c r="K147" s="5"/>
    </row>
    <row r="148" spans="1:11" x14ac:dyDescent="0.3">
      <c r="A148" t="s">
        <v>7422</v>
      </c>
      <c r="B148" t="s">
        <v>7255</v>
      </c>
      <c r="C148" t="s">
        <v>6055</v>
      </c>
      <c r="D148" s="3">
        <f>COUNTIF('Order Data per SKU'!A:A,'Order Data per SKU'!A149='Order Analysis'!A148)</f>
        <v>0</v>
      </c>
      <c r="F148" s="15"/>
      <c r="G148" s="3" t="str">
        <f>TRIM(LEFT(TRIM(INDEX('Customer Data'!A:A,MATCH('Order Analysis'!B148,'Customer Data'!B:B,0))),SEARCH(" ",'Customer Data'!A148)))</f>
        <v>Rick O’Sh</v>
      </c>
      <c r="H148">
        <f>VLOOKUP(B148,'Order Data per SKU'!B:H,6,FALSE)-VLOOKUP(B148,'Order Data per SKU'!B:H,6,FALSE)</f>
        <v>0</v>
      </c>
      <c r="I148" s="5"/>
      <c r="J148" s="5"/>
      <c r="K148" s="5"/>
    </row>
    <row r="149" spans="1:11" x14ac:dyDescent="0.3">
      <c r="A149" t="s">
        <v>7423</v>
      </c>
      <c r="B149" t="s">
        <v>6836</v>
      </c>
      <c r="C149" t="s">
        <v>6077</v>
      </c>
      <c r="D149" s="3">
        <f>COUNTIF('Order Data per SKU'!A:A,'Order Data per SKU'!A150='Order Analysis'!A149)</f>
        <v>0</v>
      </c>
      <c r="F149" s="15"/>
      <c r="G149" s="3" t="str">
        <f>TRIM(LEFT(TRIM(INDEX('Customer Data'!A:A,MATCH('Order Analysis'!B149,'Customer Data'!B:B,0))),SEARCH(" ",'Customer Data'!A149)))</f>
        <v>Skyla</v>
      </c>
      <c r="H149">
        <f>VLOOKUP(B149,'Order Data per SKU'!B:H,6,FALSE)-VLOOKUP(B149,'Order Data per SKU'!B:H,6,FALSE)</f>
        <v>0</v>
      </c>
      <c r="I149" s="5"/>
      <c r="J149" s="5"/>
      <c r="K149" s="5"/>
    </row>
    <row r="150" spans="1:11" x14ac:dyDescent="0.3">
      <c r="A150" t="s">
        <v>7424</v>
      </c>
      <c r="B150" t="s">
        <v>6828</v>
      </c>
      <c r="C150" t="s">
        <v>6083</v>
      </c>
      <c r="D150" s="3">
        <f>COUNTIF('Order Data per SKU'!A:A,'Order Data per SKU'!A151='Order Analysis'!A150)</f>
        <v>0</v>
      </c>
      <c r="F150" s="15"/>
      <c r="G150" s="3" t="str">
        <f>TRIM(LEFT(TRIM(INDEX('Customer Data'!A:A,MATCH('Order Analysis'!B150,'Customer Data'!B:B,0))),SEARCH(" ",'Customer Data'!A150)))</f>
        <v>Lucy Ja</v>
      </c>
      <c r="H150">
        <f>VLOOKUP(B150,'Order Data per SKU'!B:H,6,FALSE)-VLOOKUP(B150,'Order Data per SKU'!B:H,6,FALSE)</f>
        <v>0</v>
      </c>
      <c r="I150" s="5"/>
      <c r="J150" s="5"/>
      <c r="K150" s="5"/>
    </row>
    <row r="151" spans="1:11" x14ac:dyDescent="0.3">
      <c r="A151" t="s">
        <v>7425</v>
      </c>
      <c r="B151" t="s">
        <v>6969</v>
      </c>
      <c r="C151" t="s">
        <v>6092</v>
      </c>
      <c r="D151" s="3">
        <f>COUNTIF('Order Data per SKU'!A:A,'Order Data per SKU'!A152='Order Analysis'!A151)</f>
        <v>0</v>
      </c>
      <c r="F151" s="15"/>
      <c r="G151" s="3" t="str">
        <f>TRIM(LEFT(TRIM(INDEX('Customer Data'!A:A,MATCH('Order Analysis'!B151,'Customer Data'!B:B,0))),SEARCH(" ",'Customer Data'!A151)))</f>
        <v>Charlot</v>
      </c>
      <c r="H151">
        <f>VLOOKUP(B151,'Order Data per SKU'!B:H,6,FALSE)-VLOOKUP(B151,'Order Data per SKU'!B:H,6,FALSE)</f>
        <v>0</v>
      </c>
      <c r="I151" s="5"/>
      <c r="J151" s="5"/>
      <c r="K151" s="5"/>
    </row>
    <row r="152" spans="1:11" x14ac:dyDescent="0.3">
      <c r="A152" t="s">
        <v>7426</v>
      </c>
      <c r="B152" t="s">
        <v>7057</v>
      </c>
      <c r="C152" t="s">
        <v>6090</v>
      </c>
      <c r="D152" s="3">
        <f>COUNTIF('Order Data per SKU'!A:A,'Order Data per SKU'!A153='Order Analysis'!A152)</f>
        <v>0</v>
      </c>
      <c r="F152" s="15"/>
      <c r="G152" s="3" t="str">
        <f>TRIM(LEFT(TRIM(INDEX('Customer Data'!A:A,MATCH('Order Analysis'!B152,'Customer Data'!B:B,0))),SEARCH(" ",'Customer Data'!A152)))</f>
        <v>Zara</v>
      </c>
      <c r="H152">
        <f>VLOOKUP(B152,'Order Data per SKU'!B:H,6,FALSE)-VLOOKUP(B152,'Order Data per SKU'!B:H,6,FALSE)</f>
        <v>0</v>
      </c>
      <c r="I152" s="5"/>
      <c r="J152" s="5"/>
      <c r="K152" s="5"/>
    </row>
    <row r="153" spans="1:11" x14ac:dyDescent="0.3">
      <c r="A153" t="s">
        <v>7427</v>
      </c>
      <c r="B153" t="s">
        <v>6754</v>
      </c>
      <c r="C153" t="s">
        <v>6089</v>
      </c>
      <c r="D153" s="3">
        <f>COUNTIF('Order Data per SKU'!A:A,'Order Data per SKU'!A154='Order Analysis'!A153)</f>
        <v>0</v>
      </c>
      <c r="F153" s="15"/>
      <c r="G153" s="3" t="str">
        <f>TRIM(LEFT(TRIM(INDEX('Customer Data'!A:A,MATCH('Order Analysis'!B153,'Customer Data'!B:B,0))),SEARCH(" ",'Customer Data'!A153)))</f>
        <v>Ella S</v>
      </c>
      <c r="H153">
        <f>VLOOKUP(B153,'Order Data per SKU'!B:H,6,FALSE)-VLOOKUP(B153,'Order Data per SKU'!B:H,6,FALSE)</f>
        <v>0</v>
      </c>
      <c r="I153" s="5"/>
      <c r="J153" s="5"/>
      <c r="K153" s="5"/>
    </row>
    <row r="154" spans="1:11" x14ac:dyDescent="0.3">
      <c r="A154" t="s">
        <v>7428</v>
      </c>
      <c r="B154" t="s">
        <v>7060</v>
      </c>
      <c r="C154" t="s">
        <v>6090</v>
      </c>
      <c r="D154" s="3">
        <f>COUNTIF('Order Data per SKU'!A:A,'Order Data per SKU'!A155='Order Analysis'!A154)</f>
        <v>0</v>
      </c>
      <c r="F154" s="15"/>
      <c r="G154" s="3" t="str">
        <f>TRIM(LEFT(TRIM(INDEX('Customer Data'!A:A,MATCH('Order Analysis'!B154,'Customer Data'!B:B,0))),SEARCH(" ",'Customer Data'!A154)))</f>
        <v>Matthew B</v>
      </c>
      <c r="H154">
        <f>VLOOKUP(B154,'Order Data per SKU'!B:H,6,FALSE)-VLOOKUP(B154,'Order Data per SKU'!B:H,6,FALSE)</f>
        <v>0</v>
      </c>
      <c r="I154" s="5"/>
      <c r="J154" s="5"/>
      <c r="K154" s="5"/>
    </row>
    <row r="155" spans="1:11" x14ac:dyDescent="0.3">
      <c r="A155" t="s">
        <v>7429</v>
      </c>
      <c r="B155" t="s">
        <v>6979</v>
      </c>
      <c r="C155" t="s">
        <v>6086</v>
      </c>
      <c r="D155" s="3">
        <f>COUNTIF('Order Data per SKU'!A:A,'Order Data per SKU'!A156='Order Analysis'!A155)</f>
        <v>0</v>
      </c>
      <c r="F155" s="15"/>
      <c r="G155" s="3" t="str">
        <f>TRIM(LEFT(TRIM(INDEX('Customer Data'!A:A,MATCH('Order Analysis'!B155,'Customer Data'!B:B,0))),SEARCH(" ",'Customer Data'!A155)))</f>
        <v>Stella</v>
      </c>
      <c r="H155">
        <f>VLOOKUP(B155,'Order Data per SKU'!B:H,6,FALSE)-VLOOKUP(B155,'Order Data per SKU'!B:H,6,FALSE)</f>
        <v>0</v>
      </c>
      <c r="I155" s="5"/>
      <c r="J155" s="5"/>
      <c r="K155" s="5"/>
    </row>
    <row r="156" spans="1:11" x14ac:dyDescent="0.3">
      <c r="A156" t="s">
        <v>7430</v>
      </c>
      <c r="B156" t="s">
        <v>6924</v>
      </c>
      <c r="C156" t="s">
        <v>6072</v>
      </c>
      <c r="D156" s="3">
        <f>COUNTIF('Order Data per SKU'!A:A,'Order Data per SKU'!A157='Order Analysis'!A156)</f>
        <v>0</v>
      </c>
      <c r="F156" s="15"/>
      <c r="G156" s="3" t="str">
        <f>TRIM(LEFT(TRIM(INDEX('Customer Data'!A:A,MATCH('Order Analysis'!B156,'Customer Data'!B:B,0))),SEARCH(" ",'Customer Data'!A156)))</f>
        <v>Daniel</v>
      </c>
      <c r="H156">
        <f>VLOOKUP(B156,'Order Data per SKU'!B:H,6,FALSE)-VLOOKUP(B156,'Order Data per SKU'!B:H,6,FALSE)</f>
        <v>0</v>
      </c>
      <c r="I156" s="5"/>
      <c r="J156" s="5"/>
      <c r="K156" s="5"/>
    </row>
    <row r="157" spans="1:11" x14ac:dyDescent="0.3">
      <c r="A157" t="s">
        <v>7431</v>
      </c>
      <c r="B157" t="s">
        <v>6929</v>
      </c>
      <c r="C157" t="s">
        <v>6097</v>
      </c>
      <c r="D157" s="3">
        <f>COUNTIF('Order Data per SKU'!A:A,'Order Data per SKU'!A158='Order Analysis'!A157)</f>
        <v>0</v>
      </c>
      <c r="F157" s="15"/>
      <c r="G157" s="3" t="str">
        <f>TRIM(LEFT(TRIM(INDEX('Customer Data'!A:A,MATCH('Order Analysis'!B157,'Customer Data'!B:B,0))),SEARCH(" ",'Customer Data'!A157)))</f>
        <v>Carolin</v>
      </c>
      <c r="H157">
        <f>VLOOKUP(B157,'Order Data per SKU'!B:H,6,FALSE)-VLOOKUP(B157,'Order Data per SKU'!B:H,6,FALSE)</f>
        <v>0</v>
      </c>
      <c r="I157" s="5"/>
      <c r="J157" s="5"/>
      <c r="K157" s="5"/>
    </row>
    <row r="158" spans="1:11" x14ac:dyDescent="0.3">
      <c r="A158" t="s">
        <v>7432</v>
      </c>
      <c r="B158" t="s">
        <v>7237</v>
      </c>
      <c r="C158" t="s">
        <v>6090</v>
      </c>
      <c r="D158" s="3">
        <f>COUNTIF('Order Data per SKU'!A:A,'Order Data per SKU'!A159='Order Analysis'!A158)</f>
        <v>0</v>
      </c>
      <c r="F158" s="15"/>
      <c r="G158" s="3" t="str">
        <f>TRIM(LEFT(TRIM(INDEX('Customer Data'!A:A,MATCH('Order Analysis'!B158,'Customer Data'!B:B,0))),SEARCH(" ",'Customer Data'!A158)))</f>
        <v>Sand</v>
      </c>
      <c r="H158">
        <f>VLOOKUP(B158,'Order Data per SKU'!B:H,6,FALSE)-VLOOKUP(B158,'Order Data per SKU'!B:H,6,FALSE)</f>
        <v>0</v>
      </c>
      <c r="I158" s="5"/>
      <c r="J158" s="5"/>
      <c r="K158" s="5"/>
    </row>
    <row r="159" spans="1:11" x14ac:dyDescent="0.3">
      <c r="A159" t="s">
        <v>7433</v>
      </c>
      <c r="B159" t="s">
        <v>6735</v>
      </c>
      <c r="C159" t="s">
        <v>6077</v>
      </c>
      <c r="D159" s="3">
        <f>COUNTIF('Order Data per SKU'!A:A,'Order Data per SKU'!A160='Order Analysis'!A159)</f>
        <v>0</v>
      </c>
      <c r="F159" s="15"/>
      <c r="G159" s="3" t="str">
        <f>TRIM(LEFT(TRIM(INDEX('Customer Data'!A:A,MATCH('Order Analysis'!B159,'Customer Data'!B:B,0))),SEARCH(" ",'Customer Data'!A159)))</f>
        <v>William</v>
      </c>
      <c r="H159">
        <f>VLOOKUP(B159,'Order Data per SKU'!B:H,6,FALSE)-VLOOKUP(B159,'Order Data per SKU'!B:H,6,FALSE)</f>
        <v>0</v>
      </c>
      <c r="I159" s="5"/>
      <c r="J159" s="5"/>
      <c r="K159" s="5"/>
    </row>
    <row r="160" spans="1:11" x14ac:dyDescent="0.3">
      <c r="A160" t="s">
        <v>7434</v>
      </c>
      <c r="B160" t="s">
        <v>7232</v>
      </c>
      <c r="C160" t="s">
        <v>6055</v>
      </c>
      <c r="D160" s="3">
        <f>COUNTIF('Order Data per SKU'!A:A,'Order Data per SKU'!A161='Order Analysis'!A160)</f>
        <v>0</v>
      </c>
      <c r="F160" s="15"/>
      <c r="G160" s="3" t="str">
        <f>TRIM(LEFT(TRIM(INDEX('Customer Data'!A:A,MATCH('Order Analysis'!B160,'Customer Data'!B:B,0))),SEARCH(" ",'Customer Data'!A160)))</f>
        <v>Barb Dw</v>
      </c>
      <c r="H160">
        <f>VLOOKUP(B160,'Order Data per SKU'!B:H,6,FALSE)-VLOOKUP(B160,'Order Data per SKU'!B:H,6,FALSE)</f>
        <v>0</v>
      </c>
      <c r="I160" s="5"/>
      <c r="J160" s="5"/>
      <c r="K160" s="5"/>
    </row>
    <row r="161" spans="1:11" x14ac:dyDescent="0.3">
      <c r="A161" t="s">
        <v>7435</v>
      </c>
      <c r="B161" t="s">
        <v>6783</v>
      </c>
      <c r="C161" t="s">
        <v>6065</v>
      </c>
      <c r="D161" s="3">
        <f>COUNTIF('Order Data per SKU'!A:A,'Order Data per SKU'!A162='Order Analysis'!A161)</f>
        <v>0</v>
      </c>
      <c r="F161" s="15"/>
      <c r="G161" s="3" t="str">
        <f>TRIM(LEFT(TRIM(INDEX('Customer Data'!A:A,MATCH('Order Analysis'!B161,'Customer Data'!B:B,0))),SEARCH(" ",'Customer Data'!A161)))</f>
        <v>Madiso</v>
      </c>
      <c r="H161">
        <f>VLOOKUP(B161,'Order Data per SKU'!B:H,6,FALSE)-VLOOKUP(B161,'Order Data per SKU'!B:H,6,FALSE)</f>
        <v>0</v>
      </c>
      <c r="I161" s="5"/>
      <c r="J161" s="5"/>
      <c r="K161" s="5"/>
    </row>
    <row r="162" spans="1:11" x14ac:dyDescent="0.3">
      <c r="A162" t="s">
        <v>7436</v>
      </c>
      <c r="B162" t="s">
        <v>7209</v>
      </c>
      <c r="C162" t="s">
        <v>6060</v>
      </c>
      <c r="D162" s="3">
        <f>COUNTIF('Order Data per SKU'!A:A,'Order Data per SKU'!A163='Order Analysis'!A162)</f>
        <v>0</v>
      </c>
      <c r="F162" s="15"/>
      <c r="G162" s="3" t="str">
        <f>TRIM(LEFT(TRIM(INDEX('Customer Data'!A:A,MATCH('Order Analysis'!B162,'Customer Data'!B:B,0))),SEARCH(" ",'Customer Data'!A162)))</f>
        <v>Emory G</v>
      </c>
      <c r="H162">
        <f>VLOOKUP(B162,'Order Data per SKU'!B:H,6,FALSE)-VLOOKUP(B162,'Order Data per SKU'!B:H,6,FALSE)</f>
        <v>0</v>
      </c>
      <c r="I162" s="5"/>
      <c r="J162" s="5"/>
      <c r="K162" s="5"/>
    </row>
    <row r="163" spans="1:11" x14ac:dyDescent="0.3">
      <c r="A163" t="s">
        <v>7437</v>
      </c>
      <c r="B163" t="s">
        <v>7129</v>
      </c>
      <c r="C163" t="s">
        <v>6046</v>
      </c>
      <c r="D163" s="3">
        <f>COUNTIF('Order Data per SKU'!A:A,'Order Data per SKU'!A164='Order Analysis'!A163)</f>
        <v>0</v>
      </c>
      <c r="F163" s="15"/>
      <c r="G163" s="3" t="str">
        <f>TRIM(LEFT(TRIM(INDEX('Customer Data'!A:A,MATCH('Order Analysis'!B163,'Customer Data'!B:B,0))),SEARCH(" ",'Customer Data'!A163)))</f>
        <v>Sebastian</v>
      </c>
      <c r="H163">
        <f>VLOOKUP(B163,'Order Data per SKU'!B:H,6,FALSE)-VLOOKUP(B163,'Order Data per SKU'!B:H,6,FALSE)</f>
        <v>0</v>
      </c>
      <c r="I163" s="5"/>
      <c r="J163" s="5"/>
      <c r="K163" s="5"/>
    </row>
    <row r="164" spans="1:11" x14ac:dyDescent="0.3">
      <c r="A164" t="s">
        <v>7438</v>
      </c>
      <c r="B164" t="s">
        <v>6772</v>
      </c>
      <c r="C164" t="s">
        <v>6100</v>
      </c>
      <c r="D164" s="3">
        <f>COUNTIF('Order Data per SKU'!A:A,'Order Data per SKU'!A165='Order Analysis'!A164)</f>
        <v>0</v>
      </c>
      <c r="F164" s="15"/>
      <c r="G164" s="3" t="str">
        <f>TRIM(LEFT(TRIM(INDEX('Customer Data'!A:A,MATCH('Order Analysis'!B164,'Customer Data'!B:B,0))),SEARCH(" ",'Customer Data'!A164)))</f>
        <v>Scarlet</v>
      </c>
      <c r="H164">
        <f>VLOOKUP(B164,'Order Data per SKU'!B:H,6,FALSE)-VLOOKUP(B164,'Order Data per SKU'!B:H,6,FALSE)</f>
        <v>0</v>
      </c>
      <c r="I164" s="5"/>
      <c r="J164" s="5"/>
      <c r="K164" s="5"/>
    </row>
    <row r="165" spans="1:11" x14ac:dyDescent="0.3">
      <c r="A165" t="s">
        <v>7439</v>
      </c>
      <c r="B165" t="s">
        <v>6847</v>
      </c>
      <c r="C165" t="s">
        <v>6101</v>
      </c>
      <c r="D165" s="3">
        <f>COUNTIF('Order Data per SKU'!A:A,'Order Data per SKU'!A166='Order Analysis'!A165)</f>
        <v>0</v>
      </c>
      <c r="F165" s="15"/>
      <c r="G165" s="3" t="str">
        <f>TRIM(LEFT(TRIM(INDEX('Customer Data'!A:A,MATCH('Order Analysis'!B165,'Customer Data'!B:B,0))),SEARCH(" ",'Customer Data'!A165)))</f>
        <v>Ryder E</v>
      </c>
      <c r="H165">
        <f>VLOOKUP(B165,'Order Data per SKU'!B:H,6,FALSE)-VLOOKUP(B165,'Order Data per SKU'!B:H,6,FALSE)</f>
        <v>0</v>
      </c>
      <c r="I165" s="5"/>
      <c r="J165" s="5"/>
      <c r="K165" s="5"/>
    </row>
    <row r="166" spans="1:11" x14ac:dyDescent="0.3">
      <c r="A166" t="s">
        <v>7440</v>
      </c>
      <c r="B166" t="s">
        <v>7253</v>
      </c>
      <c r="C166" t="s">
        <v>6072</v>
      </c>
      <c r="D166" s="3">
        <f>COUNTIF('Order Data per SKU'!A:A,'Order Data per SKU'!A167='Order Analysis'!A166)</f>
        <v>0</v>
      </c>
      <c r="F166" s="15"/>
      <c r="G166" s="3" t="str">
        <f>TRIM(LEFT(TRIM(INDEX('Customer Data'!A:A,MATCH('Order Analysis'!B166,'Customer Data'!B:B,0))),SEARCH(" ",'Customer Data'!A166)))</f>
        <v>Art Majo</v>
      </c>
      <c r="H166">
        <f>VLOOKUP(B166,'Order Data per SKU'!B:H,6,FALSE)-VLOOKUP(B166,'Order Data per SKU'!B:H,6,FALSE)</f>
        <v>0</v>
      </c>
      <c r="I166" s="5"/>
      <c r="J166" s="5"/>
      <c r="K166" s="5"/>
    </row>
    <row r="167" spans="1:11" x14ac:dyDescent="0.3">
      <c r="A167" t="s">
        <v>7441</v>
      </c>
      <c r="B167" t="s">
        <v>7068</v>
      </c>
      <c r="C167" t="s">
        <v>6053</v>
      </c>
      <c r="D167" s="3">
        <f>COUNTIF('Order Data per SKU'!A:A,'Order Data per SKU'!A168='Order Analysis'!A167)</f>
        <v>0</v>
      </c>
      <c r="F167" s="15"/>
      <c r="G167" s="3" t="str">
        <f>TRIM(LEFT(TRIM(INDEX('Customer Data'!A:A,MATCH('Order Analysis'!B167,'Customer Data'!B:B,0))),SEARCH(" ",'Customer Data'!A167)))</f>
        <v>Ethan</v>
      </c>
      <c r="H167">
        <f>VLOOKUP(B167,'Order Data per SKU'!B:H,6,FALSE)-VLOOKUP(B167,'Order Data per SKU'!B:H,6,FALSE)</f>
        <v>0</v>
      </c>
      <c r="I167" s="5"/>
      <c r="J167" s="5"/>
      <c r="K167" s="5"/>
    </row>
    <row r="168" spans="1:11" x14ac:dyDescent="0.3">
      <c r="A168" t="s">
        <v>7442</v>
      </c>
      <c r="B168" t="s">
        <v>6862</v>
      </c>
      <c r="C168" t="s">
        <v>6117</v>
      </c>
      <c r="D168" s="3">
        <f>COUNTIF('Order Data per SKU'!A:A,'Order Data per SKU'!A169='Order Analysis'!A168)</f>
        <v>0</v>
      </c>
      <c r="F168" s="15"/>
      <c r="G168" s="3" t="str">
        <f>TRIM(LEFT(TRIM(INDEX('Customer Data'!A:A,MATCH('Order Analysis'!B168,'Customer Data'!B:B,0))),SEARCH(" ",'Customer Data'!A168)))</f>
        <v>Ezra Lope</v>
      </c>
      <c r="H168">
        <f>VLOOKUP(B168,'Order Data per SKU'!B:H,6,FALSE)-VLOOKUP(B168,'Order Data per SKU'!B:H,6,FALSE)</f>
        <v>0</v>
      </c>
      <c r="I168" s="5"/>
      <c r="J168" s="5"/>
      <c r="K168" s="5"/>
    </row>
    <row r="169" spans="1:11" x14ac:dyDescent="0.3">
      <c r="A169" t="s">
        <v>7443</v>
      </c>
      <c r="B169" t="s">
        <v>6994</v>
      </c>
      <c r="C169" t="s">
        <v>6074</v>
      </c>
      <c r="D169" s="3">
        <f>COUNTIF('Order Data per SKU'!A:A,'Order Data per SKU'!A170='Order Analysis'!A169)</f>
        <v>0</v>
      </c>
      <c r="F169" s="15"/>
      <c r="G169" s="3" t="str">
        <f>TRIM(LEFT(TRIM(INDEX('Customer Data'!A:A,MATCH('Order Analysis'!B169,'Customer Data'!B:B,0))),SEARCH(" ",'Customer Data'!A169)))</f>
        <v>David T</v>
      </c>
      <c r="H169">
        <f>VLOOKUP(B169,'Order Data per SKU'!B:H,6,FALSE)-VLOOKUP(B169,'Order Data per SKU'!B:H,6,FALSE)</f>
        <v>0</v>
      </c>
      <c r="I169" s="5"/>
      <c r="J169" s="5"/>
      <c r="K169" s="5"/>
    </row>
    <row r="170" spans="1:11" x14ac:dyDescent="0.3">
      <c r="A170" t="s">
        <v>7444</v>
      </c>
      <c r="B170" t="s">
        <v>7112</v>
      </c>
      <c r="C170" t="s">
        <v>6090</v>
      </c>
      <c r="D170" s="3">
        <f>COUNTIF('Order Data per SKU'!A:A,'Order Data per SKU'!A171='Order Analysis'!A170)</f>
        <v>0</v>
      </c>
      <c r="F170" s="15"/>
      <c r="G170" s="3" t="str">
        <f>TRIM(LEFT(TRIM(INDEX('Customer Data'!A:A,MATCH('Order Analysis'!B170,'Customer Data'!B:B,0))),SEARCH(" ",'Customer Data'!A170)))</f>
        <v>Connor</v>
      </c>
      <c r="H170">
        <f>VLOOKUP(B170,'Order Data per SKU'!B:H,6,FALSE)-VLOOKUP(B170,'Order Data per SKU'!B:H,6,FALSE)</f>
        <v>0</v>
      </c>
      <c r="I170" s="5"/>
      <c r="J170" s="5"/>
      <c r="K170" s="5"/>
    </row>
    <row r="171" spans="1:11" x14ac:dyDescent="0.3">
      <c r="A171" t="s">
        <v>7445</v>
      </c>
      <c r="B171" t="s">
        <v>6792</v>
      </c>
      <c r="C171" t="s">
        <v>6095</v>
      </c>
      <c r="D171" s="3">
        <f>COUNTIF('Order Data per SKU'!A:A,'Order Data per SKU'!A172='Order Analysis'!A171)</f>
        <v>0</v>
      </c>
      <c r="F171" s="15"/>
      <c r="G171" s="3" t="str">
        <f>TRIM(LEFT(TRIM(INDEX('Customer Data'!A:A,MATCH('Order Analysis'!B171,'Customer Data'!B:B,0))),SEARCH(" ",'Customer Data'!A171)))</f>
        <v>Aubrey</v>
      </c>
      <c r="H171">
        <f>VLOOKUP(B171,'Order Data per SKU'!B:H,6,FALSE)-VLOOKUP(B171,'Order Data per SKU'!B:H,6,FALSE)</f>
        <v>0</v>
      </c>
      <c r="I171" s="5"/>
      <c r="J171" s="5"/>
      <c r="K171" s="5"/>
    </row>
    <row r="172" spans="1:11" x14ac:dyDescent="0.3">
      <c r="A172" t="s">
        <v>7446</v>
      </c>
      <c r="B172" t="s">
        <v>6777</v>
      </c>
      <c r="C172" t="s">
        <v>6092</v>
      </c>
      <c r="D172" s="3">
        <f>COUNTIF('Order Data per SKU'!A:A,'Order Data per SKU'!A173='Order Analysis'!A172)</f>
        <v>0</v>
      </c>
      <c r="F172" s="15"/>
      <c r="G172" s="3" t="str">
        <f>TRIM(LEFT(TRIM(INDEX('Customer Data'!A:A,MATCH('Order Analysis'!B172,'Customer Data'!B:B,0))),SEARCH(" ",'Customer Data'!A172)))</f>
        <v>Mason R</v>
      </c>
      <c r="H172">
        <f>VLOOKUP(B172,'Order Data per SKU'!B:H,6,FALSE)-VLOOKUP(B172,'Order Data per SKU'!B:H,6,FALSE)</f>
        <v>0</v>
      </c>
      <c r="I172" s="5"/>
      <c r="J172" s="5"/>
      <c r="K172" s="5"/>
    </row>
    <row r="173" spans="1:11" x14ac:dyDescent="0.3">
      <c r="A173" t="s">
        <v>7447</v>
      </c>
      <c r="B173" t="s">
        <v>7038</v>
      </c>
      <c r="C173" t="s">
        <v>6092</v>
      </c>
      <c r="D173" s="3">
        <f>COUNTIF('Order Data per SKU'!A:A,'Order Data per SKU'!A174='Order Analysis'!A173)</f>
        <v>0</v>
      </c>
      <c r="F173" s="15"/>
      <c r="G173" s="3" t="str">
        <f>TRIM(LEFT(TRIM(INDEX('Customer Data'!A:A,MATCH('Order Analysis'!B173,'Customer Data'!B:B,0))),SEARCH(" ",'Customer Data'!A173)))</f>
        <v>David</v>
      </c>
      <c r="H173">
        <f>VLOOKUP(B173,'Order Data per SKU'!B:H,6,FALSE)-VLOOKUP(B173,'Order Data per SKU'!B:H,6,FALSE)</f>
        <v>0</v>
      </c>
      <c r="I173" s="5"/>
      <c r="J173" s="5"/>
      <c r="K173" s="5"/>
    </row>
    <row r="174" spans="1:11" x14ac:dyDescent="0.3">
      <c r="A174" t="s">
        <v>7448</v>
      </c>
      <c r="B174" t="s">
        <v>6918</v>
      </c>
      <c r="C174" t="s">
        <v>6048</v>
      </c>
      <c r="D174" s="3">
        <f>COUNTIF('Order Data per SKU'!A:A,'Order Data per SKU'!A175='Order Analysis'!A174)</f>
        <v>0</v>
      </c>
      <c r="F174" s="15"/>
      <c r="G174" s="3" t="str">
        <f>TRIM(LEFT(TRIM(INDEX('Customer Data'!A:A,MATCH('Order Analysis'!B174,'Customer Data'!B:B,0))),SEARCH(" ",'Customer Data'!A174)))</f>
        <v>Joshua</v>
      </c>
      <c r="H174">
        <f>VLOOKUP(B174,'Order Data per SKU'!B:H,6,FALSE)-VLOOKUP(B174,'Order Data per SKU'!B:H,6,FALSE)</f>
        <v>0</v>
      </c>
      <c r="I174" s="5"/>
      <c r="J174" s="5"/>
      <c r="K174" s="5"/>
    </row>
    <row r="175" spans="1:11" x14ac:dyDescent="0.3">
      <c r="A175" t="s">
        <v>7449</v>
      </c>
      <c r="B175" t="s">
        <v>7212</v>
      </c>
      <c r="C175" t="s">
        <v>6095</v>
      </c>
      <c r="D175" s="3">
        <f>COUNTIF('Order Data per SKU'!A:A,'Order Data per SKU'!A176='Order Analysis'!A175)</f>
        <v>0</v>
      </c>
      <c r="F175" s="15"/>
      <c r="G175" s="3" t="str">
        <f>TRIM(LEFT(TRIM(INDEX('Customer Data'!A:A,MATCH('Order Analysis'!B175,'Customer Data'!B:B,0))),SEARCH(" ",'Customer Data'!A175)))</f>
        <v>Kora</v>
      </c>
      <c r="H175">
        <f>VLOOKUP(B175,'Order Data per SKU'!B:H,6,FALSE)-VLOOKUP(B175,'Order Data per SKU'!B:H,6,FALSE)</f>
        <v>0</v>
      </c>
      <c r="I175" s="5"/>
      <c r="J175" s="5"/>
      <c r="K175" s="5"/>
    </row>
    <row r="176" spans="1:11" x14ac:dyDescent="0.3">
      <c r="A176" t="s">
        <v>7450</v>
      </c>
      <c r="B176" t="s">
        <v>7139</v>
      </c>
      <c r="C176" t="s">
        <v>6049</v>
      </c>
      <c r="D176" s="3">
        <f>COUNTIF('Order Data per SKU'!A:A,'Order Data per SKU'!A177='Order Analysis'!A176)</f>
        <v>0</v>
      </c>
      <c r="F176" s="15"/>
      <c r="G176" s="3" t="str">
        <f>TRIM(LEFT(TRIM(INDEX('Customer Data'!A:A,MATCH('Order Analysis'!B176,'Customer Data'!B:B,0))),SEARCH(" ",'Customer Data'!A176)))</f>
        <v>Jake Th</v>
      </c>
      <c r="H176">
        <f>VLOOKUP(B176,'Order Data per SKU'!B:H,6,FALSE)-VLOOKUP(B176,'Order Data per SKU'!B:H,6,FALSE)</f>
        <v>0</v>
      </c>
      <c r="I176" s="5"/>
      <c r="J176" s="5"/>
      <c r="K176" s="5"/>
    </row>
    <row r="177" spans="1:11" x14ac:dyDescent="0.3">
      <c r="A177" t="s">
        <v>7451</v>
      </c>
      <c r="B177" t="s">
        <v>6833</v>
      </c>
      <c r="C177" t="s">
        <v>6077</v>
      </c>
      <c r="D177" s="3">
        <f>COUNTIF('Order Data per SKU'!A:A,'Order Data per SKU'!A178='Order Analysis'!A177)</f>
        <v>0</v>
      </c>
      <c r="F177" s="15"/>
      <c r="G177" s="3" t="str">
        <f>TRIM(LEFT(TRIM(INDEX('Customer Data'!A:A,MATCH('Order Analysis'!B177,'Customer Data'!B:B,0))),SEARCH(" ",'Customer Data'!A177)))</f>
        <v>Andrew</v>
      </c>
      <c r="H177">
        <f>VLOOKUP(B177,'Order Data per SKU'!B:H,6,FALSE)-VLOOKUP(B177,'Order Data per SKU'!B:H,6,FALSE)</f>
        <v>0</v>
      </c>
      <c r="I177" s="5"/>
      <c r="J177" s="5"/>
      <c r="K177" s="5"/>
    </row>
    <row r="178" spans="1:11" x14ac:dyDescent="0.3">
      <c r="A178" t="s">
        <v>7452</v>
      </c>
      <c r="B178" t="s">
        <v>6847</v>
      </c>
      <c r="C178" t="s">
        <v>6095</v>
      </c>
      <c r="D178" s="3">
        <f>COUNTIF('Order Data per SKU'!A:A,'Order Data per SKU'!A179='Order Analysis'!A178)</f>
        <v>0</v>
      </c>
      <c r="F178" s="15"/>
      <c r="G178" s="3" t="str">
        <f>TRIM(LEFT(TRIM(INDEX('Customer Data'!A:A,MATCH('Order Analysis'!B178,'Customer Data'!B:B,0))),SEARCH(" ",'Customer Data'!A178)))</f>
        <v>Ryder Evan</v>
      </c>
      <c r="H178">
        <f>VLOOKUP(B178,'Order Data per SKU'!B:H,6,FALSE)-VLOOKUP(B178,'Order Data per SKU'!B:H,6,FALSE)</f>
        <v>0</v>
      </c>
      <c r="I178" s="5"/>
      <c r="J178" s="5"/>
      <c r="K178" s="5"/>
    </row>
    <row r="179" spans="1:11" x14ac:dyDescent="0.3">
      <c r="A179" t="s">
        <v>7453</v>
      </c>
      <c r="B179" t="s">
        <v>7201</v>
      </c>
      <c r="C179" t="s">
        <v>6088</v>
      </c>
      <c r="D179" s="3">
        <f>COUNTIF('Order Data per SKU'!A:A,'Order Data per SKU'!A180='Order Analysis'!A179)</f>
        <v>0</v>
      </c>
      <c r="F179" s="15"/>
      <c r="G179" s="3" t="str">
        <f>TRIM(LEFT(TRIM(INDEX('Customer Data'!A:A,MATCH('Order Analysis'!B179,'Customer Data'!B:B,0))),SEARCH(" ",'Customer Data'!A179)))</f>
        <v>Autum</v>
      </c>
      <c r="H179">
        <f>VLOOKUP(B179,'Order Data per SKU'!B:H,6,FALSE)-VLOOKUP(B179,'Order Data per SKU'!B:H,6,FALSE)</f>
        <v>0</v>
      </c>
      <c r="I179" s="5"/>
      <c r="J179" s="5"/>
      <c r="K179" s="5"/>
    </row>
    <row r="180" spans="1:11" x14ac:dyDescent="0.3">
      <c r="A180" t="s">
        <v>7454</v>
      </c>
      <c r="B180" t="s">
        <v>6833</v>
      </c>
      <c r="C180" t="s">
        <v>6102</v>
      </c>
      <c r="D180" s="3">
        <f>COUNTIF('Order Data per SKU'!A:A,'Order Data per SKU'!A181='Order Analysis'!A180)</f>
        <v>0</v>
      </c>
      <c r="F180" s="15"/>
      <c r="G180" s="3" t="str">
        <f>TRIM(LEFT(TRIM(INDEX('Customer Data'!A:A,MATCH('Order Analysis'!B180,'Customer Data'!B:B,0))),SEARCH(" ",'Customer Data'!A180)))</f>
        <v>Andrew</v>
      </c>
      <c r="H180">
        <f>VLOOKUP(B180,'Order Data per SKU'!B:H,6,FALSE)-VLOOKUP(B180,'Order Data per SKU'!B:H,6,FALSE)</f>
        <v>0</v>
      </c>
      <c r="I180" s="5"/>
      <c r="J180" s="5"/>
      <c r="K180" s="5"/>
    </row>
    <row r="181" spans="1:11" x14ac:dyDescent="0.3">
      <c r="A181" t="s">
        <v>7455</v>
      </c>
      <c r="B181" t="s">
        <v>7255</v>
      </c>
      <c r="C181" t="s">
        <v>6100</v>
      </c>
      <c r="D181" s="3">
        <f>COUNTIF('Order Data per SKU'!A:A,'Order Data per SKU'!A182='Order Analysis'!A181)</f>
        <v>0</v>
      </c>
      <c r="F181" s="15"/>
      <c r="G181" s="3" t="str">
        <f>TRIM(LEFT(TRIM(INDEX('Customer Data'!A:A,MATCH('Order Analysis'!B181,'Customer Data'!B:B,0))),SEARCH(" ",'Customer Data'!A181)))</f>
        <v>Rick O’</v>
      </c>
      <c r="H181">
        <f>VLOOKUP(B181,'Order Data per SKU'!B:H,6,FALSE)-VLOOKUP(B181,'Order Data per SKU'!B:H,6,FALSE)</f>
        <v>0</v>
      </c>
      <c r="I181" s="5"/>
      <c r="J181" s="5"/>
      <c r="K181" s="5"/>
    </row>
    <row r="182" spans="1:11" x14ac:dyDescent="0.3">
      <c r="A182" t="s">
        <v>7456</v>
      </c>
      <c r="B182" t="s">
        <v>7176</v>
      </c>
      <c r="C182" t="s">
        <v>6103</v>
      </c>
      <c r="D182" s="3">
        <f>COUNTIF('Order Data per SKU'!A:A,'Order Data per SKU'!A183='Order Analysis'!A182)</f>
        <v>0</v>
      </c>
      <c r="F182" s="15"/>
      <c r="G182" s="3" t="str">
        <f>TRIM(LEFT(TRIM(INDEX('Customer Data'!A:A,MATCH('Order Analysis'!B182,'Customer Data'!B:B,0))),SEARCH(" ",'Customer Data'!A182)))</f>
        <v>Roman</v>
      </c>
      <c r="H182">
        <f>VLOOKUP(B182,'Order Data per SKU'!B:H,6,FALSE)-VLOOKUP(B182,'Order Data per SKU'!B:H,6,FALSE)</f>
        <v>0</v>
      </c>
      <c r="I182" s="5"/>
      <c r="J182" s="5"/>
      <c r="K182" s="5"/>
    </row>
    <row r="183" spans="1:11" x14ac:dyDescent="0.3">
      <c r="A183" t="s">
        <v>7457</v>
      </c>
      <c r="B183" t="s">
        <v>7085</v>
      </c>
      <c r="C183" t="s">
        <v>6046</v>
      </c>
      <c r="D183" s="3">
        <f>COUNTIF('Order Data per SKU'!A:A,'Order Data per SKU'!A184='Order Analysis'!A183)</f>
        <v>0</v>
      </c>
      <c r="F183" s="15"/>
      <c r="G183" s="3" t="str">
        <f>TRIM(LEFT(TRIM(INDEX('Customer Data'!A:A,MATCH('Order Analysis'!B183,'Customer Data'!B:B,0))),SEARCH(" ",'Customer Data'!A183)))</f>
        <v>Madison</v>
      </c>
      <c r="H183">
        <f>VLOOKUP(B183,'Order Data per SKU'!B:H,6,FALSE)-VLOOKUP(B183,'Order Data per SKU'!B:H,6,FALSE)</f>
        <v>0</v>
      </c>
      <c r="I183" s="5"/>
      <c r="J183" s="5"/>
      <c r="K183" s="5"/>
    </row>
    <row r="184" spans="1:11" x14ac:dyDescent="0.3">
      <c r="A184" t="s">
        <v>7458</v>
      </c>
      <c r="B184" t="s">
        <v>6810</v>
      </c>
      <c r="C184" t="s">
        <v>6055</v>
      </c>
      <c r="D184" s="3">
        <f>COUNTIF('Order Data per SKU'!A:A,'Order Data per SKU'!A185='Order Analysis'!A184)</f>
        <v>0</v>
      </c>
      <c r="F184" s="15"/>
      <c r="G184" s="3" t="str">
        <f>TRIM(LEFT(TRIM(INDEX('Customer Data'!A:A,MATCH('Order Analysis'!B184,'Customer Data'!B:B,0))),SEARCH(" ",'Customer Data'!A184)))</f>
        <v>Savann</v>
      </c>
      <c r="H184">
        <f>VLOOKUP(B184,'Order Data per SKU'!B:H,6,FALSE)-VLOOKUP(B184,'Order Data per SKU'!B:H,6,FALSE)</f>
        <v>0</v>
      </c>
      <c r="I184" s="5"/>
      <c r="J184" s="5"/>
      <c r="K184" s="5"/>
    </row>
    <row r="185" spans="1:11" x14ac:dyDescent="0.3">
      <c r="A185" t="s">
        <v>7459</v>
      </c>
      <c r="B185" t="s">
        <v>7161</v>
      </c>
      <c r="C185" t="s">
        <v>6054</v>
      </c>
      <c r="D185" s="3">
        <f>COUNTIF('Order Data per SKU'!A:A,'Order Data per SKU'!A186='Order Analysis'!A185)</f>
        <v>0</v>
      </c>
      <c r="F185" s="15"/>
      <c r="G185" s="3" t="str">
        <f>TRIM(LEFT(TRIM(INDEX('Customer Data'!A:A,MATCH('Order Analysis'!B185,'Customer Data'!B:B,0))),SEARCH(" ",'Customer Data'!A185)))</f>
        <v>Ryker T</v>
      </c>
      <c r="H185">
        <f>VLOOKUP(B185,'Order Data per SKU'!B:H,6,FALSE)-VLOOKUP(B185,'Order Data per SKU'!B:H,6,FALSE)</f>
        <v>0</v>
      </c>
      <c r="I185" s="5"/>
      <c r="J185" s="5"/>
      <c r="K185" s="5"/>
    </row>
    <row r="186" spans="1:11" x14ac:dyDescent="0.3">
      <c r="A186" t="s">
        <v>7460</v>
      </c>
      <c r="B186" t="s">
        <v>6755</v>
      </c>
      <c r="C186" t="s">
        <v>6053</v>
      </c>
      <c r="D186" s="3">
        <f>COUNTIF('Order Data per SKU'!A:A,'Order Data per SKU'!A187='Order Analysis'!A186)</f>
        <v>0</v>
      </c>
      <c r="F186" s="15"/>
      <c r="G186" s="3" t="str">
        <f>TRIM(LEFT(TRIM(INDEX('Customer Data'!A:A,MATCH('Order Analysis'!B186,'Customer Data'!B:B,0))),SEARCH(" ",'Customer Data'!A186)))</f>
        <v>Steven</v>
      </c>
      <c r="H186">
        <f>VLOOKUP(B186,'Order Data per SKU'!B:H,6,FALSE)-VLOOKUP(B186,'Order Data per SKU'!B:H,6,FALSE)</f>
        <v>0</v>
      </c>
      <c r="I186" s="5"/>
      <c r="J186" s="5"/>
      <c r="K186" s="5"/>
    </row>
    <row r="187" spans="1:11" x14ac:dyDescent="0.3">
      <c r="A187" t="s">
        <v>7461</v>
      </c>
      <c r="B187" t="s">
        <v>7142</v>
      </c>
      <c r="C187" t="s">
        <v>6092</v>
      </c>
      <c r="D187" s="3">
        <f>COUNTIF('Order Data per SKU'!A:A,'Order Data per SKU'!A188='Order Analysis'!A187)</f>
        <v>0</v>
      </c>
      <c r="F187" s="15"/>
      <c r="G187" s="3" t="str">
        <f>TRIM(LEFT(TRIM(INDEX('Customer Data'!A:A,MATCH('Order Analysis'!B187,'Customer Data'!B:B,0))),SEARCH(" ",'Customer Data'!A187)))</f>
        <v>Grace San</v>
      </c>
      <c r="H187">
        <f>VLOOKUP(B187,'Order Data per SKU'!B:H,6,FALSE)-VLOOKUP(B187,'Order Data per SKU'!B:H,6,FALSE)</f>
        <v>0</v>
      </c>
      <c r="I187" s="5"/>
      <c r="J187" s="5"/>
      <c r="K187" s="5"/>
    </row>
    <row r="188" spans="1:11" x14ac:dyDescent="0.3">
      <c r="A188" t="s">
        <v>7462</v>
      </c>
      <c r="B188" t="s">
        <v>7184</v>
      </c>
      <c r="C188" t="s">
        <v>6112</v>
      </c>
      <c r="D188" s="3">
        <f>COUNTIF('Order Data per SKU'!A:A,'Order Data per SKU'!A189='Order Analysis'!A188)</f>
        <v>0</v>
      </c>
      <c r="F188" s="15"/>
      <c r="G188" s="3" t="str">
        <f>TRIM(LEFT(TRIM(INDEX('Customer Data'!A:A,MATCH('Order Analysis'!B188,'Customer Data'!B:B,0))),SEARCH(" ",'Customer Data'!A188)))</f>
        <v>Lilith</v>
      </c>
      <c r="H188">
        <f>VLOOKUP(B188,'Order Data per SKU'!B:H,6,FALSE)-VLOOKUP(B188,'Order Data per SKU'!B:H,6,FALSE)</f>
        <v>0</v>
      </c>
      <c r="I188" s="5"/>
      <c r="J188" s="5"/>
      <c r="K188" s="5"/>
    </row>
    <row r="189" spans="1:11" x14ac:dyDescent="0.3">
      <c r="A189" t="s">
        <v>7463</v>
      </c>
      <c r="B189" t="s">
        <v>6955</v>
      </c>
      <c r="C189" t="s">
        <v>6089</v>
      </c>
      <c r="D189" s="3">
        <f>COUNTIF('Order Data per SKU'!A:A,'Order Data per SKU'!A190='Order Analysis'!A189)</f>
        <v>0</v>
      </c>
      <c r="F189" s="15"/>
      <c r="G189" s="3" t="str">
        <f>TRIM(LEFT(TRIM(INDEX('Customer Data'!A:A,MATCH('Order Analysis'!B189,'Customer Data'!B:B,0))),SEARCH(" ",'Customer Data'!A189)))</f>
        <v>Claire</v>
      </c>
      <c r="H189">
        <f>VLOOKUP(B189,'Order Data per SKU'!B:H,6,FALSE)-VLOOKUP(B189,'Order Data per SKU'!B:H,6,FALSE)</f>
        <v>0</v>
      </c>
      <c r="I189" s="5"/>
      <c r="J189" s="5"/>
      <c r="K189" s="5"/>
    </row>
    <row r="190" spans="1:11" x14ac:dyDescent="0.3">
      <c r="A190" t="s">
        <v>7464</v>
      </c>
      <c r="B190" t="s">
        <v>6909</v>
      </c>
      <c r="C190" t="s">
        <v>6092</v>
      </c>
      <c r="D190" s="3">
        <f>COUNTIF('Order Data per SKU'!A:A,'Order Data per SKU'!A191='Order Analysis'!A190)</f>
        <v>0</v>
      </c>
      <c r="F190" s="15"/>
      <c r="G190" s="3" t="str">
        <f>TRIM(LEFT(TRIM(INDEX('Customer Data'!A:A,MATCH('Order Analysis'!B190,'Customer Data'!B:B,0))),SEARCH(" ",'Customer Data'!A190)))</f>
        <v>Julia P</v>
      </c>
      <c r="H190">
        <f>VLOOKUP(B190,'Order Data per SKU'!B:H,6,FALSE)-VLOOKUP(B190,'Order Data per SKU'!B:H,6,FALSE)</f>
        <v>0</v>
      </c>
      <c r="I190" s="5"/>
      <c r="J190" s="5"/>
      <c r="K190" s="5"/>
    </row>
    <row r="191" spans="1:11" x14ac:dyDescent="0.3">
      <c r="A191" t="s">
        <v>7465</v>
      </c>
      <c r="B191" t="s">
        <v>7135</v>
      </c>
      <c r="C191" t="s">
        <v>6051</v>
      </c>
      <c r="D191" s="3">
        <f>COUNTIF('Order Data per SKU'!A:A,'Order Data per SKU'!A192='Order Analysis'!A191)</f>
        <v>0</v>
      </c>
      <c r="F191" s="15"/>
      <c r="G191" s="3" t="str">
        <f>TRIM(LEFT(TRIM(INDEX('Customer Data'!A:A,MATCH('Order Analysis'!B191,'Customer Data'!B:B,0))),SEARCH(" ",'Customer Data'!A191)))</f>
        <v>Cooper</v>
      </c>
      <c r="H191">
        <f>VLOOKUP(B191,'Order Data per SKU'!B:H,6,FALSE)-VLOOKUP(B191,'Order Data per SKU'!B:H,6,FALSE)</f>
        <v>0</v>
      </c>
      <c r="I191" s="5"/>
      <c r="J191" s="5"/>
      <c r="K191" s="5"/>
    </row>
    <row r="192" spans="1:11" x14ac:dyDescent="0.3">
      <c r="A192" t="s">
        <v>7466</v>
      </c>
      <c r="B192" t="s">
        <v>7169</v>
      </c>
      <c r="C192" t="s">
        <v>6053</v>
      </c>
      <c r="D192" s="3">
        <f>COUNTIF('Order Data per SKU'!A:A,'Order Data per SKU'!A193='Order Analysis'!A192)</f>
        <v>0</v>
      </c>
      <c r="F192" s="15"/>
      <c r="G192" s="3" t="str">
        <f>TRIM(LEFT(TRIM(INDEX('Customer Data'!A:A,MATCH('Order Analysis'!B192,'Customer Data'!B:B,0))),SEARCH(" ",'Customer Data'!A192)))</f>
        <v>Hazel Mu</v>
      </c>
      <c r="H192">
        <f>VLOOKUP(B192,'Order Data per SKU'!B:H,6,FALSE)-VLOOKUP(B192,'Order Data per SKU'!B:H,6,FALSE)</f>
        <v>0</v>
      </c>
      <c r="I192" s="5"/>
      <c r="J192" s="5"/>
      <c r="K192" s="5"/>
    </row>
    <row r="193" spans="1:11" x14ac:dyDescent="0.3">
      <c r="A193" t="s">
        <v>7467</v>
      </c>
      <c r="B193" t="s">
        <v>7234</v>
      </c>
      <c r="C193" t="s">
        <v>6106</v>
      </c>
      <c r="D193" s="3">
        <f>COUNTIF('Order Data per SKU'!A:A,'Order Data per SKU'!A194='Order Analysis'!A193)</f>
        <v>0</v>
      </c>
      <c r="F193" s="15"/>
      <c r="G193" s="3" t="str">
        <f>TRIM(LEFT(TRIM(INDEX('Customer Data'!A:A,MATCH('Order Analysis'!B193,'Customer Data'!B:B,0))),SEARCH(" ",'Customer Data'!A193)))</f>
        <v>Stan St</v>
      </c>
      <c r="H193">
        <f>VLOOKUP(B193,'Order Data per SKU'!B:H,6,FALSE)-VLOOKUP(B193,'Order Data per SKU'!B:H,6,FALSE)</f>
        <v>0</v>
      </c>
      <c r="I193" s="5"/>
      <c r="J193" s="5"/>
      <c r="K193" s="5"/>
    </row>
    <row r="194" spans="1:11" x14ac:dyDescent="0.3">
      <c r="A194" t="s">
        <v>7468</v>
      </c>
      <c r="B194" t="s">
        <v>7020</v>
      </c>
      <c r="C194" t="s">
        <v>6081</v>
      </c>
      <c r="D194" s="3">
        <f>COUNTIF('Order Data per SKU'!A:A,'Order Data per SKU'!A195='Order Analysis'!A194)</f>
        <v>0</v>
      </c>
      <c r="F194" s="15"/>
      <c r="G194" s="3" t="str">
        <f>TRIM(LEFT(TRIM(INDEX('Customer Data'!A:A,MATCH('Order Analysis'!B194,'Customer Data'!B:B,0))),SEARCH(" ",'Customer Data'!A194)))</f>
        <v>Noah Evan</v>
      </c>
      <c r="H194">
        <f>VLOOKUP(B194,'Order Data per SKU'!B:H,6,FALSE)-VLOOKUP(B194,'Order Data per SKU'!B:H,6,FALSE)</f>
        <v>0</v>
      </c>
      <c r="I194" s="5"/>
      <c r="J194" s="5"/>
      <c r="K194" s="5"/>
    </row>
    <row r="195" spans="1:11" x14ac:dyDescent="0.3">
      <c r="A195" t="s">
        <v>7469</v>
      </c>
      <c r="B195" t="s">
        <v>7119</v>
      </c>
      <c r="C195" t="s">
        <v>6086</v>
      </c>
      <c r="D195" s="3">
        <f>COUNTIF('Order Data per SKU'!A:A,'Order Data per SKU'!A196='Order Analysis'!A195)</f>
        <v>0</v>
      </c>
      <c r="F195" s="15"/>
      <c r="G195" s="3" t="str">
        <f>TRIM(LEFT(TRIM(INDEX('Customer Data'!A:A,MATCH('Order Analysis'!B195,'Customer Data'!B:B,0))),SEARCH(" ",'Customer Data'!A195)))</f>
        <v>Eliana</v>
      </c>
      <c r="H195">
        <f>VLOOKUP(B195,'Order Data per SKU'!B:H,6,FALSE)-VLOOKUP(B195,'Order Data per SKU'!B:H,6,FALSE)</f>
        <v>0</v>
      </c>
      <c r="I195" s="5"/>
      <c r="J195" s="5"/>
      <c r="K195" s="5"/>
    </row>
    <row r="196" spans="1:11" x14ac:dyDescent="0.3">
      <c r="A196" t="s">
        <v>7470</v>
      </c>
      <c r="B196" t="s">
        <v>7151</v>
      </c>
      <c r="C196" t="s">
        <v>6078</v>
      </c>
      <c r="D196" s="3">
        <f>COUNTIF('Order Data per SKU'!A:A,'Order Data per SKU'!A197='Order Analysis'!A196)</f>
        <v>0</v>
      </c>
      <c r="F196" s="15"/>
      <c r="G196" s="3" t="str">
        <f>TRIM(LEFT(TRIM(INDEX('Customer Data'!A:A,MATCH('Order Analysis'!B196,'Customer Data'!B:B,0))),SEARCH(" ",'Customer Data'!A196)))</f>
        <v>Nora Park</v>
      </c>
      <c r="H196">
        <f>VLOOKUP(B196,'Order Data per SKU'!B:H,6,FALSE)-VLOOKUP(B196,'Order Data per SKU'!B:H,6,FALSE)</f>
        <v>0</v>
      </c>
      <c r="I196" s="5"/>
      <c r="J196" s="5"/>
      <c r="K196" s="5"/>
    </row>
    <row r="197" spans="1:11" x14ac:dyDescent="0.3">
      <c r="A197" t="s">
        <v>7471</v>
      </c>
      <c r="B197" t="s">
        <v>7159</v>
      </c>
      <c r="C197" t="s">
        <v>6065</v>
      </c>
      <c r="D197" s="3">
        <f>COUNTIF('Order Data per SKU'!A:A,'Order Data per SKU'!A198='Order Analysis'!A197)</f>
        <v>0</v>
      </c>
      <c r="F197" s="15"/>
      <c r="G197" s="3" t="str">
        <f>TRIM(LEFT(TRIM(INDEX('Customer Data'!A:A,MATCH('Order Analysis'!B197,'Customer Data'!B:B,0))),SEARCH(" ",'Customer Data'!A197)))</f>
        <v>Becke</v>
      </c>
      <c r="H197">
        <f>VLOOKUP(B197,'Order Data per SKU'!B:H,6,FALSE)-VLOOKUP(B197,'Order Data per SKU'!B:H,6,FALSE)</f>
        <v>0</v>
      </c>
      <c r="I197" s="5"/>
      <c r="J197" s="5"/>
      <c r="K197" s="5"/>
    </row>
    <row r="198" spans="1:11" x14ac:dyDescent="0.3">
      <c r="A198" t="s">
        <v>7472</v>
      </c>
      <c r="B198" t="s">
        <v>6913</v>
      </c>
      <c r="C198" t="s">
        <v>6045</v>
      </c>
      <c r="D198" s="3">
        <f>COUNTIF('Order Data per SKU'!A:A,'Order Data per SKU'!A199='Order Analysis'!A198)</f>
        <v>0</v>
      </c>
      <c r="F198" s="15"/>
      <c r="G198" s="3" t="str">
        <f>TRIM(LEFT(TRIM(INDEX('Customer Data'!A:A,MATCH('Order Analysis'!B198,'Customer Data'!B:B,0))),SEARCH(" ",'Customer Data'!A198)))</f>
        <v>Bella</v>
      </c>
      <c r="H198">
        <f>VLOOKUP(B198,'Order Data per SKU'!B:H,6,FALSE)-VLOOKUP(B198,'Order Data per SKU'!B:H,6,FALSE)</f>
        <v>0</v>
      </c>
      <c r="I198" s="5"/>
      <c r="J198" s="5"/>
      <c r="K198" s="5"/>
    </row>
    <row r="199" spans="1:11" x14ac:dyDescent="0.3">
      <c r="A199" t="s">
        <v>7473</v>
      </c>
      <c r="B199" t="s">
        <v>7008</v>
      </c>
      <c r="C199" t="s">
        <v>6049</v>
      </c>
      <c r="D199" s="3">
        <f>COUNTIF('Order Data per SKU'!A:A,'Order Data per SKU'!A200='Order Analysis'!A199)</f>
        <v>0</v>
      </c>
      <c r="F199" s="15"/>
      <c r="G199" s="3" t="str">
        <f>TRIM(LEFT(TRIM(INDEX('Customer Data'!A:A,MATCH('Order Analysis'!B199,'Customer Data'!B:B,0))),SEARCH(" ",'Customer Data'!A199)))</f>
        <v>Thomas</v>
      </c>
      <c r="H199">
        <f>VLOOKUP(B199,'Order Data per SKU'!B:H,6,FALSE)-VLOOKUP(B199,'Order Data per SKU'!B:H,6,FALSE)</f>
        <v>0</v>
      </c>
      <c r="I199" s="5"/>
      <c r="J199" s="5"/>
      <c r="K199" s="5"/>
    </row>
    <row r="200" spans="1:11" x14ac:dyDescent="0.3">
      <c r="A200" t="s">
        <v>7474</v>
      </c>
      <c r="B200" t="s">
        <v>6858</v>
      </c>
      <c r="C200" t="s">
        <v>6102</v>
      </c>
      <c r="D200" s="3">
        <f>COUNTIF('Order Data per SKU'!A:A,'Order Data per SKU'!A201='Order Analysis'!A200)</f>
        <v>0</v>
      </c>
      <c r="F200" s="15"/>
      <c r="G200" s="3" t="str">
        <f>TRIM(LEFT(TRIM(INDEX('Customer Data'!A:A,MATCH('Order Analysis'!B200,'Customer Data'!B:B,0))),SEARCH(" ",'Customer Data'!A200)))</f>
        <v>Robert</v>
      </c>
      <c r="H200">
        <f>VLOOKUP(B200,'Order Data per SKU'!B:H,6,FALSE)-VLOOKUP(B200,'Order Data per SKU'!B:H,6,FALSE)</f>
        <v>0</v>
      </c>
      <c r="I200" s="5"/>
      <c r="J200" s="5"/>
      <c r="K200" s="5"/>
    </row>
    <row r="201" spans="1:11" x14ac:dyDescent="0.3">
      <c r="A201" t="s">
        <v>7475</v>
      </c>
      <c r="B201" t="s">
        <v>6930</v>
      </c>
      <c r="C201" t="s">
        <v>6060</v>
      </c>
      <c r="D201" s="3">
        <f>COUNTIF('Order Data per SKU'!A:A,'Order Data per SKU'!A202='Order Analysis'!A201)</f>
        <v>0</v>
      </c>
      <c r="F201" s="15"/>
      <c r="G201" s="3" t="str">
        <f>TRIM(LEFT(TRIM(INDEX('Customer Data'!A:A,MATCH('Order Analysis'!B201,'Customer Data'!B:B,0))),SEARCH(" ",'Customer Data'!A201)))</f>
        <v>Oliver Mu</v>
      </c>
      <c r="H201">
        <f>VLOOKUP(B201,'Order Data per SKU'!B:H,6,FALSE)-VLOOKUP(B201,'Order Data per SKU'!B:H,6,FALSE)</f>
        <v>0</v>
      </c>
      <c r="I201" s="5"/>
      <c r="J201" s="5"/>
      <c r="K201" s="5"/>
    </row>
    <row r="202" spans="1:11" x14ac:dyDescent="0.3">
      <c r="A202" t="s">
        <v>7476</v>
      </c>
      <c r="B202" t="s">
        <v>7225</v>
      </c>
      <c r="C202" t="s">
        <v>6069</v>
      </c>
      <c r="D202" s="3">
        <f>COUNTIF('Order Data per SKU'!A:A,'Order Data per SKU'!A203='Order Analysis'!A202)</f>
        <v>0</v>
      </c>
      <c r="F202" s="15"/>
      <c r="G202" s="3" t="str">
        <f>TRIM(LEFT(TRIM(INDEX('Customer Data'!A:A,MATCH('Order Analysis'!B202,'Customer Data'!B:B,0))),SEARCH(" ",'Customer Data'!A202)))</f>
        <v>Maia Wri</v>
      </c>
      <c r="H202">
        <f>VLOOKUP(B202,'Order Data per SKU'!B:H,6,FALSE)-VLOOKUP(B202,'Order Data per SKU'!B:H,6,FALSE)</f>
        <v>0</v>
      </c>
      <c r="I202" s="5"/>
      <c r="J202" s="5"/>
      <c r="K202" s="5"/>
    </row>
    <row r="203" spans="1:11" x14ac:dyDescent="0.3">
      <c r="A203" t="s">
        <v>7477</v>
      </c>
      <c r="B203" t="s">
        <v>7103</v>
      </c>
      <c r="C203" t="s">
        <v>6069</v>
      </c>
      <c r="D203" s="3">
        <f>COUNTIF('Order Data per SKU'!A:A,'Order Data per SKU'!A204='Order Analysis'!A203)</f>
        <v>0</v>
      </c>
      <c r="F203" s="15"/>
      <c r="G203" s="3" t="str">
        <f>TRIM(LEFT(TRIM(INDEX('Customer Data'!A:A,MATCH('Order Analysis'!B203,'Customer Data'!B:B,0))),SEARCH(" ",'Customer Data'!A203)))</f>
        <v>Aria Ba</v>
      </c>
      <c r="H203">
        <f>VLOOKUP(B203,'Order Data per SKU'!B:H,6,FALSE)-VLOOKUP(B203,'Order Data per SKU'!B:H,6,FALSE)</f>
        <v>0</v>
      </c>
      <c r="I203" s="5"/>
      <c r="J203" s="5"/>
      <c r="K203" s="5"/>
    </row>
    <row r="204" spans="1:11" x14ac:dyDescent="0.3">
      <c r="A204" t="s">
        <v>7478</v>
      </c>
      <c r="B204" t="s">
        <v>6899</v>
      </c>
      <c r="C204" t="s">
        <v>6089</v>
      </c>
      <c r="D204" s="3">
        <f>COUNTIF('Order Data per SKU'!A:A,'Order Data per SKU'!A205='Order Analysis'!A204)</f>
        <v>0</v>
      </c>
      <c r="F204" s="15"/>
      <c r="G204" s="3" t="str">
        <f>TRIM(LEFT(TRIM(INDEX('Customer Data'!A:A,MATCH('Order Analysis'!B204,'Customer Data'!B:B,0))),SEARCH(" ",'Customer Data'!A204)))</f>
        <v>Megan Dia</v>
      </c>
      <c r="H204">
        <f>VLOOKUP(B204,'Order Data per SKU'!B:H,6,FALSE)-VLOOKUP(B204,'Order Data per SKU'!B:H,6,FALSE)</f>
        <v>0</v>
      </c>
      <c r="I204" s="5"/>
      <c r="J204" s="5"/>
      <c r="K204" s="5"/>
    </row>
    <row r="205" spans="1:11" x14ac:dyDescent="0.3">
      <c r="A205" t="s">
        <v>7479</v>
      </c>
      <c r="B205" t="s">
        <v>7193</v>
      </c>
      <c r="C205" t="s">
        <v>6102</v>
      </c>
      <c r="D205" s="3">
        <f>COUNTIF('Order Data per SKU'!A:A,'Order Data per SKU'!A206='Order Analysis'!A205)</f>
        <v>0</v>
      </c>
      <c r="F205" s="15"/>
      <c r="G205" s="3" t="str">
        <f>TRIM(LEFT(TRIM(INDEX('Customer Data'!A:A,MATCH('Order Analysis'!B205,'Customer Data'!B:B,0))),SEARCH(" ",'Customer Data'!A205)))</f>
        <v>Wesley</v>
      </c>
      <c r="H205">
        <f>VLOOKUP(B205,'Order Data per SKU'!B:H,6,FALSE)-VLOOKUP(B205,'Order Data per SKU'!B:H,6,FALSE)</f>
        <v>0</v>
      </c>
      <c r="I205" s="5"/>
      <c r="J205" s="5"/>
      <c r="K205" s="5"/>
    </row>
    <row r="206" spans="1:11" x14ac:dyDescent="0.3">
      <c r="A206" t="s">
        <v>7480</v>
      </c>
      <c r="B206" t="s">
        <v>6924</v>
      </c>
      <c r="C206" t="s">
        <v>6092</v>
      </c>
      <c r="D206" s="3">
        <f>COUNTIF('Order Data per SKU'!A:A,'Order Data per SKU'!A207='Order Analysis'!A206)</f>
        <v>0</v>
      </c>
      <c r="F206" s="15"/>
      <c r="G206" s="3" t="str">
        <f>TRIM(LEFT(TRIM(INDEX('Customer Data'!A:A,MATCH('Order Analysis'!B206,'Customer Data'!B:B,0))),SEARCH(" ",'Customer Data'!A206)))</f>
        <v>Daniel P</v>
      </c>
      <c r="H206">
        <f>VLOOKUP(B206,'Order Data per SKU'!B:H,6,FALSE)-VLOOKUP(B206,'Order Data per SKU'!B:H,6,FALSE)</f>
        <v>0</v>
      </c>
      <c r="I206" s="5"/>
      <c r="J206" s="5"/>
      <c r="K206" s="5"/>
    </row>
    <row r="207" spans="1:11" x14ac:dyDescent="0.3">
      <c r="A207" t="s">
        <v>7481</v>
      </c>
      <c r="B207" t="s">
        <v>6790</v>
      </c>
      <c r="C207" t="s">
        <v>6093</v>
      </c>
      <c r="D207" s="3">
        <f>COUNTIF('Order Data per SKU'!A:A,'Order Data per SKU'!A208='Order Analysis'!A207)</f>
        <v>0</v>
      </c>
      <c r="F207" s="15"/>
      <c r="G207" s="3" t="str">
        <f>TRIM(LEFT(TRIM(INDEX('Customer Data'!A:A,MATCH('Order Analysis'!B207,'Customer Data'!B:B,0))),SEARCH(" ",'Customer Data'!A207)))</f>
        <v>Alice Ra</v>
      </c>
      <c r="H207">
        <f>VLOOKUP(B207,'Order Data per SKU'!B:H,6,FALSE)-VLOOKUP(B207,'Order Data per SKU'!B:H,6,FALSE)</f>
        <v>0</v>
      </c>
      <c r="I207" s="5"/>
      <c r="J207" s="5"/>
      <c r="K207" s="5"/>
    </row>
    <row r="208" spans="1:11" x14ac:dyDescent="0.3">
      <c r="A208" t="s">
        <v>7482</v>
      </c>
      <c r="B208" t="s">
        <v>7095</v>
      </c>
      <c r="C208" t="s">
        <v>6106</v>
      </c>
      <c r="D208" s="3">
        <f>COUNTIF('Order Data per SKU'!A:A,'Order Data per SKU'!A209='Order Analysis'!A208)</f>
        <v>0</v>
      </c>
      <c r="F208" s="15"/>
      <c r="G208" s="3" t="str">
        <f>TRIM(LEFT(TRIM(INDEX('Customer Data'!A:A,MATCH('Order Analysis'!B208,'Customer Data'!B:B,0))),SEARCH(" ",'Customer Data'!A208)))</f>
        <v>Layla</v>
      </c>
      <c r="H208">
        <f>VLOOKUP(B208,'Order Data per SKU'!B:H,6,FALSE)-VLOOKUP(B208,'Order Data per SKU'!B:H,6,FALSE)</f>
        <v>0</v>
      </c>
      <c r="I208" s="5"/>
      <c r="J208" s="5"/>
      <c r="K208" s="5"/>
    </row>
    <row r="209" spans="1:11" x14ac:dyDescent="0.3">
      <c r="A209" t="s">
        <v>7483</v>
      </c>
      <c r="B209" t="s">
        <v>6979</v>
      </c>
      <c r="C209" t="s">
        <v>6091</v>
      </c>
      <c r="D209" s="3">
        <f>COUNTIF('Order Data per SKU'!A:A,'Order Data per SKU'!A210='Order Analysis'!A209)</f>
        <v>0</v>
      </c>
      <c r="F209" s="15"/>
      <c r="G209" s="3" t="str">
        <f>TRIM(LEFT(TRIM(INDEX('Customer Data'!A:A,MATCH('Order Analysis'!B209,'Customer Data'!B:B,0))),SEARCH(" ",'Customer Data'!A209)))</f>
        <v>Stella</v>
      </c>
      <c r="H209">
        <f>VLOOKUP(B209,'Order Data per SKU'!B:H,6,FALSE)-VLOOKUP(B209,'Order Data per SKU'!B:H,6,FALSE)</f>
        <v>0</v>
      </c>
      <c r="I209" s="5"/>
      <c r="J209" s="5"/>
      <c r="K209" s="5"/>
    </row>
    <row r="210" spans="1:11" x14ac:dyDescent="0.3">
      <c r="A210" t="s">
        <v>7484</v>
      </c>
      <c r="B210" t="s">
        <v>6731</v>
      </c>
      <c r="C210" t="s">
        <v>6049</v>
      </c>
      <c r="D210" s="3">
        <f>COUNTIF('Order Data per SKU'!A:A,'Order Data per SKU'!A211='Order Analysis'!A210)</f>
        <v>0</v>
      </c>
      <c r="F210" s="15"/>
      <c r="G210" s="3" t="str">
        <f>TRIM(LEFT(TRIM(INDEX('Customer Data'!A:A,MATCH('Order Analysis'!B210,'Customer Data'!B:B,0))),SEARCH(" ",'Customer Data'!A210)))</f>
        <v>James</v>
      </c>
      <c r="H210">
        <f>VLOOKUP(B210,'Order Data per SKU'!B:H,6,FALSE)-VLOOKUP(B210,'Order Data per SKU'!B:H,6,FALSE)</f>
        <v>0</v>
      </c>
      <c r="I210" s="5"/>
      <c r="J210" s="5"/>
      <c r="K210" s="5"/>
    </row>
    <row r="211" spans="1:11" x14ac:dyDescent="0.3">
      <c r="A211" t="s">
        <v>7485</v>
      </c>
      <c r="B211" t="s">
        <v>6772</v>
      </c>
      <c r="C211" t="s">
        <v>6068</v>
      </c>
      <c r="D211" s="3">
        <f>COUNTIF('Order Data per SKU'!A:A,'Order Data per SKU'!A212='Order Analysis'!A211)</f>
        <v>0</v>
      </c>
      <c r="F211" s="15"/>
      <c r="G211" s="3" t="str">
        <f>TRIM(LEFT(TRIM(INDEX('Customer Data'!A:A,MATCH('Order Analysis'!B211,'Customer Data'!B:B,0))),SEARCH(" ",'Customer Data'!A211)))</f>
        <v>Scarle</v>
      </c>
      <c r="H211">
        <f>VLOOKUP(B211,'Order Data per SKU'!B:H,6,FALSE)-VLOOKUP(B211,'Order Data per SKU'!B:H,6,FALSE)</f>
        <v>0</v>
      </c>
      <c r="I211" s="5"/>
      <c r="J211" s="5"/>
      <c r="K211" s="5"/>
    </row>
    <row r="212" spans="1:11" x14ac:dyDescent="0.3">
      <c r="A212" t="s">
        <v>7486</v>
      </c>
      <c r="B212" t="s">
        <v>7029</v>
      </c>
      <c r="C212" t="s">
        <v>6083</v>
      </c>
      <c r="D212" s="3">
        <f>COUNTIF('Order Data per SKU'!A:A,'Order Data per SKU'!A213='Order Analysis'!A212)</f>
        <v>0</v>
      </c>
      <c r="F212" s="15"/>
      <c r="G212" s="3" t="str">
        <f>TRIM(LEFT(TRIM(INDEX('Customer Data'!A:A,MATCH('Order Analysis'!B212,'Customer Data'!B:B,0))),SEARCH(" ",'Customer Data'!A212)))</f>
        <v>Alyss</v>
      </c>
      <c r="H212">
        <f>VLOOKUP(B212,'Order Data per SKU'!B:H,6,FALSE)-VLOOKUP(B212,'Order Data per SKU'!B:H,6,FALSE)</f>
        <v>0</v>
      </c>
      <c r="I212" s="5"/>
      <c r="J212" s="5"/>
      <c r="K212" s="5"/>
    </row>
    <row r="213" spans="1:11" x14ac:dyDescent="0.3">
      <c r="A213" t="s">
        <v>7487</v>
      </c>
      <c r="B213" t="s">
        <v>7209</v>
      </c>
      <c r="C213" t="s">
        <v>6065</v>
      </c>
      <c r="D213" s="3">
        <f>COUNTIF('Order Data per SKU'!A:A,'Order Data per SKU'!A214='Order Analysis'!A213)</f>
        <v>0</v>
      </c>
      <c r="F213" s="15"/>
      <c r="G213" s="3" t="str">
        <f>TRIM(LEFT(TRIM(INDEX('Customer Data'!A:A,MATCH('Order Analysis'!B213,'Customer Data'!B:B,0))),SEARCH(" ",'Customer Data'!A213)))</f>
        <v>Emory Gr</v>
      </c>
      <c r="H213">
        <f>VLOOKUP(B213,'Order Data per SKU'!B:H,6,FALSE)-VLOOKUP(B213,'Order Data per SKU'!B:H,6,FALSE)</f>
        <v>0</v>
      </c>
      <c r="I213" s="5"/>
      <c r="J213" s="5"/>
      <c r="K213" s="5"/>
    </row>
    <row r="214" spans="1:11" x14ac:dyDescent="0.3">
      <c r="A214" t="s">
        <v>7488</v>
      </c>
      <c r="B214" t="s">
        <v>6920</v>
      </c>
      <c r="C214" t="s">
        <v>6095</v>
      </c>
      <c r="D214" s="3">
        <f>COUNTIF('Order Data per SKU'!A:A,'Order Data per SKU'!A215='Order Analysis'!A214)</f>
        <v>0</v>
      </c>
      <c r="F214" s="15"/>
      <c r="G214" s="3" t="str">
        <f>TRIM(LEFT(TRIM(INDEX('Customer Data'!A:A,MATCH('Order Analysis'!B214,'Customer Data'!B:B,0))),SEARCH(" ",'Customer Data'!A214)))</f>
        <v>Jacob</v>
      </c>
      <c r="H214">
        <f>VLOOKUP(B214,'Order Data per SKU'!B:H,6,FALSE)-VLOOKUP(B214,'Order Data per SKU'!B:H,6,FALSE)</f>
        <v>0</v>
      </c>
      <c r="I214" s="5"/>
      <c r="J214" s="5"/>
      <c r="K214" s="5"/>
    </row>
    <row r="215" spans="1:11" x14ac:dyDescent="0.3">
      <c r="A215" t="s">
        <v>7489</v>
      </c>
      <c r="B215" t="s">
        <v>7244</v>
      </c>
      <c r="C215" t="s">
        <v>6071</v>
      </c>
      <c r="D215" s="3">
        <f>COUNTIF('Order Data per SKU'!A:A,'Order Data per SKU'!A216='Order Analysis'!A215)</f>
        <v>0</v>
      </c>
      <c r="F215" s="15"/>
      <c r="G215" s="3" t="str">
        <f>TRIM(LEFT(TRIM(INDEX('Customer Data'!A:A,MATCH('Order Analysis'!B215,'Customer Data'!B:B,0))),SEARCH(" ",'Customer Data'!A215)))</f>
        <v>Max Power</v>
      </c>
      <c r="H215">
        <f>VLOOKUP(B215,'Order Data per SKU'!B:H,6,FALSE)-VLOOKUP(B215,'Order Data per SKU'!B:H,6,FALSE)</f>
        <v>0</v>
      </c>
      <c r="I215" s="5"/>
      <c r="J215" s="5"/>
      <c r="K215" s="5"/>
    </row>
    <row r="216" spans="1:11" x14ac:dyDescent="0.3">
      <c r="A216" t="s">
        <v>7490</v>
      </c>
      <c r="B216" t="s">
        <v>6774</v>
      </c>
      <c r="C216" t="s">
        <v>6101</v>
      </c>
      <c r="D216" s="3">
        <f>COUNTIF('Order Data per SKU'!A:A,'Order Data per SKU'!A217='Order Analysis'!A216)</f>
        <v>0</v>
      </c>
      <c r="F216" s="15"/>
      <c r="G216" s="3" t="str">
        <f>TRIM(LEFT(TRIM(INDEX('Customer Data'!A:A,MATCH('Order Analysis'!B216,'Customer Data'!B:B,0))),SEARCH(" ",'Customer Data'!A216)))</f>
        <v>Layla</v>
      </c>
      <c r="H216">
        <f>VLOOKUP(B216,'Order Data per SKU'!B:H,6,FALSE)-VLOOKUP(B216,'Order Data per SKU'!B:H,6,FALSE)</f>
        <v>0</v>
      </c>
      <c r="I216" s="5"/>
      <c r="J216" s="5"/>
      <c r="K216" s="5"/>
    </row>
    <row r="217" spans="1:11" x14ac:dyDescent="0.3">
      <c r="A217" t="s">
        <v>7491</v>
      </c>
      <c r="B217" t="s">
        <v>6778</v>
      </c>
      <c r="C217" t="s">
        <v>6086</v>
      </c>
      <c r="D217" s="3">
        <f>COUNTIF('Order Data per SKU'!A:A,'Order Data per SKU'!A218='Order Analysis'!A217)</f>
        <v>0</v>
      </c>
      <c r="F217" s="15"/>
      <c r="G217" s="3" t="str">
        <f>TRIM(LEFT(TRIM(INDEX('Customer Data'!A:A,MATCH('Order Analysis'!B217,'Customer Data'!B:B,0))),SEARCH(" ",'Customer Data'!A217)))</f>
        <v>Aiden Ho</v>
      </c>
      <c r="H217">
        <f>VLOOKUP(B217,'Order Data per SKU'!B:H,6,FALSE)-VLOOKUP(B217,'Order Data per SKU'!B:H,6,FALSE)</f>
        <v>0</v>
      </c>
      <c r="I217" s="5"/>
      <c r="J217" s="5"/>
      <c r="K217" s="5"/>
    </row>
    <row r="218" spans="1:11" x14ac:dyDescent="0.3">
      <c r="A218" t="s">
        <v>7492</v>
      </c>
      <c r="B218" t="s">
        <v>6843</v>
      </c>
      <c r="C218" t="s">
        <v>6089</v>
      </c>
      <c r="D218" s="3">
        <f>COUNTIF('Order Data per SKU'!A:A,'Order Data per SKU'!A219='Order Analysis'!A218)</f>
        <v>0</v>
      </c>
      <c r="F218" s="15"/>
      <c r="G218" s="3" t="str">
        <f>TRIM(LEFT(TRIM(INDEX('Customer Data'!A:A,MATCH('Order Analysis'!B218,'Customer Data'!B:B,0))),SEARCH(" ",'Customer Data'!A218)))</f>
        <v>Brody Be</v>
      </c>
      <c r="H218">
        <f>VLOOKUP(B218,'Order Data per SKU'!B:H,6,FALSE)-VLOOKUP(B218,'Order Data per SKU'!B:H,6,FALSE)</f>
        <v>0</v>
      </c>
      <c r="I218" s="5"/>
      <c r="J218" s="5"/>
      <c r="K218" s="5"/>
    </row>
    <row r="219" spans="1:11" x14ac:dyDescent="0.3">
      <c r="A219" t="s">
        <v>7493</v>
      </c>
      <c r="B219" t="s">
        <v>6972</v>
      </c>
      <c r="C219" t="s">
        <v>6101</v>
      </c>
      <c r="D219" s="3">
        <f>COUNTIF('Order Data per SKU'!A:A,'Order Data per SKU'!A220='Order Analysis'!A219)</f>
        <v>0</v>
      </c>
      <c r="F219" s="15"/>
      <c r="G219" s="3" t="str">
        <f>TRIM(LEFT(TRIM(INDEX('Customer Data'!A:A,MATCH('Order Analysis'!B219,'Customer Data'!B:B,0))),SEARCH(" ",'Customer Data'!A219)))</f>
        <v>Owen R</v>
      </c>
      <c r="H219">
        <f>VLOOKUP(B219,'Order Data per SKU'!B:H,6,FALSE)-VLOOKUP(B219,'Order Data per SKU'!B:H,6,FALSE)</f>
        <v>0</v>
      </c>
      <c r="I219" s="5"/>
      <c r="J219" s="5"/>
      <c r="K219" s="5"/>
    </row>
    <row r="220" spans="1:11" x14ac:dyDescent="0.3">
      <c r="A220" t="s">
        <v>7494</v>
      </c>
      <c r="B220" t="s">
        <v>6905</v>
      </c>
      <c r="C220" t="s">
        <v>6076</v>
      </c>
      <c r="D220" s="3">
        <f>COUNTIF('Order Data per SKU'!A:A,'Order Data per SKU'!A221='Order Analysis'!A220)</f>
        <v>0</v>
      </c>
      <c r="F220" s="15"/>
      <c r="G220" s="3" t="str">
        <f>TRIM(LEFT(TRIM(INDEX('Customer Data'!A:A,MATCH('Order Analysis'!B220,'Customer Data'!B:B,0))),SEARCH(" ",'Customer Data'!A220)))</f>
        <v>Clara B</v>
      </c>
      <c r="H220">
        <f>VLOOKUP(B220,'Order Data per SKU'!B:H,6,FALSE)-VLOOKUP(B220,'Order Data per SKU'!B:H,6,FALSE)</f>
        <v>0</v>
      </c>
      <c r="I220" s="5"/>
      <c r="J220" s="5"/>
      <c r="K220" s="5"/>
    </row>
    <row r="221" spans="1:11" x14ac:dyDescent="0.3">
      <c r="A221" t="s">
        <v>7495</v>
      </c>
      <c r="B221" t="s">
        <v>6764</v>
      </c>
      <c r="C221" t="s">
        <v>6070</v>
      </c>
      <c r="D221" s="3">
        <f>COUNTIF('Order Data per SKU'!A:A,'Order Data per SKU'!A222='Order Analysis'!A221)</f>
        <v>0</v>
      </c>
      <c r="F221" s="15"/>
      <c r="G221" s="3" t="str">
        <f>TRIM(LEFT(TRIM(INDEX('Customer Data'!A:A,MATCH('Order Analysis'!B221,'Customer Data'!B:B,0))),SEARCH(" ",'Customer Data'!A221)))</f>
        <v>Stella</v>
      </c>
      <c r="H221">
        <f>VLOOKUP(B221,'Order Data per SKU'!B:H,6,FALSE)-VLOOKUP(B221,'Order Data per SKU'!B:H,6,FALSE)</f>
        <v>0</v>
      </c>
      <c r="I221" s="5"/>
      <c r="J221" s="5"/>
      <c r="K221" s="5"/>
    </row>
    <row r="222" spans="1:11" x14ac:dyDescent="0.3">
      <c r="A222" t="s">
        <v>7496</v>
      </c>
      <c r="B222" t="s">
        <v>7194</v>
      </c>
      <c r="C222" t="s">
        <v>6045</v>
      </c>
      <c r="D222" s="3">
        <f>COUNTIF('Order Data per SKU'!A:A,'Order Data per SKU'!A223='Order Analysis'!A222)</f>
        <v>0</v>
      </c>
      <c r="F222" s="15"/>
      <c r="G222" s="3" t="str">
        <f>TRIM(LEFT(TRIM(INDEX('Customer Data'!A:A,MATCH('Order Analysis'!B222,'Customer Data'!B:B,0))),SEARCH(" ",'Customer Data'!A222)))</f>
        <v>Melody</v>
      </c>
      <c r="H222">
        <f>VLOOKUP(B222,'Order Data per SKU'!B:H,6,FALSE)-VLOOKUP(B222,'Order Data per SKU'!B:H,6,FALSE)</f>
        <v>0</v>
      </c>
      <c r="I222" s="5"/>
      <c r="J222" s="5"/>
      <c r="K222" s="5"/>
    </row>
    <row r="223" spans="1:11" x14ac:dyDescent="0.3">
      <c r="A223" t="s">
        <v>7497</v>
      </c>
      <c r="B223" t="s">
        <v>7243</v>
      </c>
      <c r="C223" t="s">
        <v>6049</v>
      </c>
      <c r="D223" s="3">
        <f>COUNTIF('Order Data per SKU'!A:A,'Order Data per SKU'!A224='Order Analysis'!A223)</f>
        <v>0</v>
      </c>
      <c r="F223" s="15"/>
      <c r="G223" s="3" t="str">
        <f>TRIM(LEFT(TRIM(INDEX('Customer Data'!A:A,MATCH('Order Analysis'!B223,'Customer Data'!B:B,0))),SEARCH(" ",'Customer Data'!A223)))</f>
        <v>Brock</v>
      </c>
      <c r="H223">
        <f>VLOOKUP(B223,'Order Data per SKU'!B:H,6,FALSE)-VLOOKUP(B223,'Order Data per SKU'!B:H,6,FALSE)</f>
        <v>0</v>
      </c>
      <c r="I223" s="5"/>
      <c r="J223" s="5"/>
      <c r="K223" s="5"/>
    </row>
    <row r="224" spans="1:11" x14ac:dyDescent="0.3">
      <c r="A224" t="s">
        <v>7498</v>
      </c>
      <c r="B224" t="s">
        <v>7236</v>
      </c>
      <c r="C224" t="s">
        <v>6103</v>
      </c>
      <c r="D224" s="3">
        <f>COUNTIF('Order Data per SKU'!A:A,'Order Data per SKU'!A225='Order Analysis'!A224)</f>
        <v>0</v>
      </c>
      <c r="F224" s="15"/>
      <c r="G224" s="3" t="str">
        <f>TRIM(LEFT(TRIM(INDEX('Customer Data'!A:A,MATCH('Order Analysis'!B224,'Customer Data'!B:B,0))),SEARCH(" ",'Customer Data'!A224)))</f>
        <v>Eilee</v>
      </c>
      <c r="H224">
        <f>VLOOKUP(B224,'Order Data per SKU'!B:H,6,FALSE)-VLOOKUP(B224,'Order Data per SKU'!B:H,6,FALSE)</f>
        <v>0</v>
      </c>
      <c r="I224" s="5"/>
      <c r="J224" s="5"/>
      <c r="K224" s="5"/>
    </row>
    <row r="225" spans="1:11" x14ac:dyDescent="0.3">
      <c r="A225" t="s">
        <v>7499</v>
      </c>
      <c r="B225" t="s">
        <v>6791</v>
      </c>
      <c r="C225" t="s">
        <v>6047</v>
      </c>
      <c r="D225" s="3">
        <f>COUNTIF('Order Data per SKU'!A:A,'Order Data per SKU'!A226='Order Analysis'!A225)</f>
        <v>0</v>
      </c>
      <c r="F225" s="15"/>
      <c r="G225" s="3" t="str">
        <f>TRIM(LEFT(TRIM(INDEX('Customer Data'!A:A,MATCH('Order Analysis'!B225,'Customer Data'!B:B,0))),SEARCH(" ",'Customer Data'!A225)))</f>
        <v>Gabrie</v>
      </c>
      <c r="H225">
        <f>VLOOKUP(B225,'Order Data per SKU'!B:H,6,FALSE)-VLOOKUP(B225,'Order Data per SKU'!B:H,6,FALSE)</f>
        <v>0</v>
      </c>
      <c r="I225" s="5"/>
      <c r="J225" s="5"/>
      <c r="K225" s="5"/>
    </row>
    <row r="226" spans="1:11" x14ac:dyDescent="0.3">
      <c r="A226" t="s">
        <v>7500</v>
      </c>
      <c r="B226" t="s">
        <v>7166</v>
      </c>
      <c r="C226" t="s">
        <v>6071</v>
      </c>
      <c r="D226" s="3">
        <f>COUNTIF('Order Data per SKU'!A:A,'Order Data per SKU'!A227='Order Analysis'!A226)</f>
        <v>0</v>
      </c>
      <c r="F226" s="15"/>
      <c r="G226" s="3" t="str">
        <f>TRIM(LEFT(TRIM(INDEX('Customer Data'!A:A,MATCH('Order Analysis'!B226,'Customer Data'!B:B,0))),SEARCH(" ",'Customer Data'!A226)))</f>
        <v>Lincoln</v>
      </c>
      <c r="H226">
        <f>VLOOKUP(B226,'Order Data per SKU'!B:H,6,FALSE)-VLOOKUP(B226,'Order Data per SKU'!B:H,6,FALSE)</f>
        <v>0</v>
      </c>
      <c r="I226" s="5"/>
      <c r="J226" s="5"/>
      <c r="K226" s="5"/>
    </row>
    <row r="227" spans="1:11" x14ac:dyDescent="0.3">
      <c r="A227" t="s">
        <v>7501</v>
      </c>
      <c r="B227" t="s">
        <v>7204</v>
      </c>
      <c r="C227" t="s">
        <v>6065</v>
      </c>
      <c r="D227" s="3">
        <f>COUNTIF('Order Data per SKU'!A:A,'Order Data per SKU'!A228='Order Analysis'!A227)</f>
        <v>0</v>
      </c>
      <c r="F227" s="15"/>
      <c r="G227" s="3" t="str">
        <f>TRIM(LEFT(TRIM(INDEX('Customer Data'!A:A,MATCH('Order Analysis'!B227,'Customer Data'!B:B,0))),SEARCH(" ",'Customer Data'!A227)))</f>
        <v>Kendal</v>
      </c>
      <c r="H227">
        <f>VLOOKUP(B227,'Order Data per SKU'!B:H,6,FALSE)-VLOOKUP(B227,'Order Data per SKU'!B:H,6,FALSE)</f>
        <v>0</v>
      </c>
      <c r="I227" s="5"/>
      <c r="J227" s="5"/>
      <c r="K227" s="5"/>
    </row>
    <row r="228" spans="1:11" x14ac:dyDescent="0.3">
      <c r="A228" t="s">
        <v>7502</v>
      </c>
      <c r="B228" t="s">
        <v>6998</v>
      </c>
      <c r="C228" t="s">
        <v>6090</v>
      </c>
      <c r="D228" s="3">
        <f>COUNTIF('Order Data per SKU'!A:A,'Order Data per SKU'!A229='Order Analysis'!A228)</f>
        <v>0</v>
      </c>
      <c r="F228" s="15"/>
      <c r="G228" s="3" t="str">
        <f>TRIM(LEFT(TRIM(INDEX('Customer Data'!A:A,MATCH('Order Analysis'!B228,'Customer Data'!B:B,0))),SEARCH(" ",'Customer Data'!A228)))</f>
        <v>Elijah</v>
      </c>
      <c r="H228">
        <f>VLOOKUP(B228,'Order Data per SKU'!B:H,6,FALSE)-VLOOKUP(B228,'Order Data per SKU'!B:H,6,FALSE)</f>
        <v>0</v>
      </c>
      <c r="I228" s="5"/>
      <c r="J228" s="5"/>
      <c r="K228" s="5"/>
    </row>
    <row r="229" spans="1:11" x14ac:dyDescent="0.3">
      <c r="A229" t="s">
        <v>7503</v>
      </c>
      <c r="B229" t="s">
        <v>7103</v>
      </c>
      <c r="C229" t="s">
        <v>6090</v>
      </c>
      <c r="D229" s="3">
        <f>COUNTIF('Order Data per SKU'!A:A,'Order Data per SKU'!A230='Order Analysis'!A229)</f>
        <v>0</v>
      </c>
      <c r="F229" s="15"/>
      <c r="G229" s="3" t="str">
        <f>TRIM(LEFT(TRIM(INDEX('Customer Data'!A:A,MATCH('Order Analysis'!B229,'Customer Data'!B:B,0))),SEARCH(" ",'Customer Data'!A229)))</f>
        <v>Aria Ba</v>
      </c>
      <c r="H229">
        <f>VLOOKUP(B229,'Order Data per SKU'!B:H,6,FALSE)-VLOOKUP(B229,'Order Data per SKU'!B:H,6,FALSE)</f>
        <v>0</v>
      </c>
      <c r="I229" s="5"/>
      <c r="J229" s="5"/>
      <c r="K229" s="5"/>
    </row>
    <row r="230" spans="1:11" x14ac:dyDescent="0.3">
      <c r="A230" t="s">
        <v>7504</v>
      </c>
      <c r="B230" t="s">
        <v>6932</v>
      </c>
      <c r="C230" t="s">
        <v>6075</v>
      </c>
      <c r="D230" s="3">
        <f>COUNTIF('Order Data per SKU'!A:A,'Order Data per SKU'!A231='Order Analysis'!A230)</f>
        <v>0</v>
      </c>
      <c r="F230" s="15"/>
      <c r="G230" s="3" t="str">
        <f>TRIM(LEFT(TRIM(INDEX('Customer Data'!A:A,MATCH('Order Analysis'!B230,'Customer Data'!B:B,0))),SEARCH(" ",'Customer Data'!A230)))</f>
        <v>Jackson</v>
      </c>
      <c r="H230">
        <f>VLOOKUP(B230,'Order Data per SKU'!B:H,6,FALSE)-VLOOKUP(B230,'Order Data per SKU'!B:H,6,FALSE)</f>
        <v>0</v>
      </c>
      <c r="I230" s="5"/>
      <c r="J230" s="5"/>
      <c r="K230" s="5"/>
    </row>
    <row r="231" spans="1:11" x14ac:dyDescent="0.3">
      <c r="A231" t="s">
        <v>7505</v>
      </c>
      <c r="B231" t="s">
        <v>7118</v>
      </c>
      <c r="C231" t="s">
        <v>6100</v>
      </c>
      <c r="D231" s="3">
        <f>COUNTIF('Order Data per SKU'!A:A,'Order Data per SKU'!A232='Order Analysis'!A231)</f>
        <v>0</v>
      </c>
      <c r="F231" s="15"/>
      <c r="G231" s="3" t="str">
        <f>TRIM(LEFT(TRIM(INDEX('Customer Data'!A:A,MATCH('Order Analysis'!B231,'Customer Data'!B:B,0))),SEARCH(" ",'Customer Data'!A231)))</f>
        <v>Dylan</v>
      </c>
      <c r="H231">
        <f>VLOOKUP(B231,'Order Data per SKU'!B:H,6,FALSE)-VLOOKUP(B231,'Order Data per SKU'!B:H,6,FALSE)</f>
        <v>0</v>
      </c>
      <c r="I231" s="5"/>
      <c r="J231" s="5"/>
      <c r="K231" s="5"/>
    </row>
    <row r="232" spans="1:11" x14ac:dyDescent="0.3">
      <c r="A232" t="s">
        <v>7506</v>
      </c>
      <c r="B232" t="s">
        <v>6834</v>
      </c>
      <c r="C232" t="s">
        <v>6102</v>
      </c>
      <c r="D232" s="3">
        <f>COUNTIF('Order Data per SKU'!A:A,'Order Data per SKU'!A233='Order Analysis'!A232)</f>
        <v>0</v>
      </c>
      <c r="F232" s="15"/>
      <c r="G232" s="3" t="str">
        <f>TRIM(LEFT(TRIM(INDEX('Customer Data'!A:A,MATCH('Order Analysis'!B232,'Customer Data'!B:B,0))),SEARCH(" ",'Customer Data'!A232)))</f>
        <v>Naomi Gr</v>
      </c>
      <c r="H232">
        <f>VLOOKUP(B232,'Order Data per SKU'!B:H,6,FALSE)-VLOOKUP(B232,'Order Data per SKU'!B:H,6,FALSE)</f>
        <v>0</v>
      </c>
      <c r="I232" s="5"/>
      <c r="J232" s="5"/>
      <c r="K232" s="5"/>
    </row>
    <row r="233" spans="1:11" x14ac:dyDescent="0.3">
      <c r="A233" t="s">
        <v>7507</v>
      </c>
      <c r="B233" t="s">
        <v>7053</v>
      </c>
      <c r="C233" t="s">
        <v>6083</v>
      </c>
      <c r="D233" s="3">
        <f>COUNTIF('Order Data per SKU'!A:A,'Order Data per SKU'!A234='Order Analysis'!A233)</f>
        <v>0</v>
      </c>
      <c r="F233" s="15"/>
      <c r="G233" s="3" t="str">
        <f>TRIM(LEFT(TRIM(INDEX('Customer Data'!A:A,MATCH('Order Analysis'!B233,'Customer Data'!B:B,0))),SEARCH(" ",'Customer Data'!A233)))</f>
        <v>Lily Hu</v>
      </c>
      <c r="H233">
        <f>VLOOKUP(B233,'Order Data per SKU'!B:H,6,FALSE)-VLOOKUP(B233,'Order Data per SKU'!B:H,6,FALSE)</f>
        <v>0</v>
      </c>
      <c r="I233" s="5"/>
      <c r="J233" s="5"/>
      <c r="K233" s="5"/>
    </row>
    <row r="234" spans="1:11" x14ac:dyDescent="0.3">
      <c r="A234" t="s">
        <v>7508</v>
      </c>
      <c r="B234" t="s">
        <v>7114</v>
      </c>
      <c r="C234" t="s">
        <v>6053</v>
      </c>
      <c r="D234" s="3">
        <f>COUNTIF('Order Data per SKU'!A:A,'Order Data per SKU'!A235='Order Analysis'!A234)</f>
        <v>0</v>
      </c>
      <c r="F234" s="15"/>
      <c r="G234" s="3" t="str">
        <f>TRIM(LEFT(TRIM(INDEX('Customer Data'!A:A,MATCH('Order Analysis'!B234,'Customer Data'!B:B,0))),SEARCH(" ",'Customer Data'!A234)))</f>
        <v>Alex T</v>
      </c>
      <c r="H234">
        <f>VLOOKUP(B234,'Order Data per SKU'!B:H,6,FALSE)-VLOOKUP(B234,'Order Data per SKU'!B:H,6,FALSE)</f>
        <v>0</v>
      </c>
      <c r="I234" s="5"/>
      <c r="J234" s="5"/>
      <c r="K234" s="5"/>
    </row>
    <row r="235" spans="1:11" x14ac:dyDescent="0.3">
      <c r="A235" t="s">
        <v>7509</v>
      </c>
      <c r="B235" t="s">
        <v>6853</v>
      </c>
      <c r="C235" t="s">
        <v>6092</v>
      </c>
      <c r="D235" s="3">
        <f>COUNTIF('Order Data per SKU'!A:A,'Order Data per SKU'!A236='Order Analysis'!A235)</f>
        <v>0</v>
      </c>
      <c r="F235" s="15"/>
      <c r="G235" s="3" t="str">
        <f>TRIM(LEFT(TRIM(INDEX('Customer Data'!A:A,MATCH('Order Analysis'!B235,'Customer Data'!B:B,0))),SEARCH(" ",'Customer Data'!A235)))</f>
        <v>Cora Pet</v>
      </c>
      <c r="H235">
        <f>VLOOKUP(B235,'Order Data per SKU'!B:H,6,FALSE)-VLOOKUP(B235,'Order Data per SKU'!B:H,6,FALSE)</f>
        <v>0</v>
      </c>
      <c r="I235" s="5"/>
      <c r="J235" s="5"/>
      <c r="K235" s="5"/>
    </row>
    <row r="236" spans="1:11" x14ac:dyDescent="0.3">
      <c r="A236" t="s">
        <v>7510</v>
      </c>
      <c r="B236" t="s">
        <v>7167</v>
      </c>
      <c r="C236" t="s">
        <v>6046</v>
      </c>
      <c r="D236" s="3">
        <f>COUNTIF('Order Data per SKU'!A:A,'Order Data per SKU'!A237='Order Analysis'!A236)</f>
        <v>0</v>
      </c>
      <c r="F236" s="15"/>
      <c r="G236" s="3" t="str">
        <f>TRIM(LEFT(TRIM(INDEX('Customer Data'!A:A,MATCH('Order Analysis'!B236,'Customer Data'!B:B,0))),SEARCH(" ",'Customer Data'!A236)))</f>
        <v>Ellie</v>
      </c>
      <c r="H236">
        <f>VLOOKUP(B236,'Order Data per SKU'!B:H,6,FALSE)-VLOOKUP(B236,'Order Data per SKU'!B:H,6,FALSE)</f>
        <v>0</v>
      </c>
      <c r="I236" s="5"/>
      <c r="J236" s="5"/>
      <c r="K236" s="5"/>
    </row>
    <row r="237" spans="1:11" x14ac:dyDescent="0.3">
      <c r="A237" t="s">
        <v>7511</v>
      </c>
      <c r="B237" t="s">
        <v>7070</v>
      </c>
      <c r="C237" t="s">
        <v>6088</v>
      </c>
      <c r="D237" s="3">
        <f>COUNTIF('Order Data per SKU'!A:A,'Order Data per SKU'!A238='Order Analysis'!A237)</f>
        <v>0</v>
      </c>
      <c r="F237" s="15"/>
      <c r="G237" s="3" t="str">
        <f>TRIM(LEFT(TRIM(INDEX('Customer Data'!A:A,MATCH('Order Analysis'!B237,'Customer Data'!B:B,0))),SEARCH(" ",'Customer Data'!A237)))</f>
        <v>Carter</v>
      </c>
      <c r="H237">
        <f>VLOOKUP(B237,'Order Data per SKU'!B:H,6,FALSE)-VLOOKUP(B237,'Order Data per SKU'!B:H,6,FALSE)</f>
        <v>0</v>
      </c>
      <c r="I237" s="5"/>
      <c r="J237" s="5"/>
      <c r="K237" s="5"/>
    </row>
    <row r="238" spans="1:11" x14ac:dyDescent="0.3">
      <c r="A238" t="s">
        <v>7512</v>
      </c>
      <c r="B238" t="s">
        <v>7206</v>
      </c>
      <c r="C238" t="s">
        <v>6080</v>
      </c>
      <c r="D238" s="3">
        <f>COUNTIF('Order Data per SKU'!A:A,'Order Data per SKU'!A239='Order Analysis'!A238)</f>
        <v>0</v>
      </c>
      <c r="F238" s="15"/>
      <c r="G238" s="3" t="str">
        <f>TRIM(LEFT(TRIM(INDEX('Customer Data'!A:A,MATCH('Order Analysis'!B238,'Customer Data'!B:B,0))),SEARCH(" ",'Customer Data'!A238)))</f>
        <v>Eve E</v>
      </c>
      <c r="H238">
        <f>VLOOKUP(B238,'Order Data per SKU'!B:H,6,FALSE)-VLOOKUP(B238,'Order Data per SKU'!B:H,6,FALSE)</f>
        <v>0</v>
      </c>
      <c r="I238" s="5"/>
      <c r="J238" s="5"/>
      <c r="K238" s="5"/>
    </row>
    <row r="239" spans="1:11" x14ac:dyDescent="0.3">
      <c r="A239" t="s">
        <v>7513</v>
      </c>
      <c r="B239" t="s">
        <v>7087</v>
      </c>
      <c r="C239" t="s">
        <v>6048</v>
      </c>
      <c r="D239" s="3">
        <f>COUNTIF('Order Data per SKU'!A:A,'Order Data per SKU'!A240='Order Analysis'!A239)</f>
        <v>0</v>
      </c>
      <c r="F239" s="15"/>
      <c r="G239" s="3" t="str">
        <f>TRIM(LEFT(TRIM(INDEX('Customer Data'!A:A,MATCH('Order Analysis'!B239,'Customer Data'!B:B,0))),SEARCH(" ",'Customer Data'!A239)))</f>
        <v>Zoe Mu</v>
      </c>
      <c r="H239">
        <f>VLOOKUP(B239,'Order Data per SKU'!B:H,6,FALSE)-VLOOKUP(B239,'Order Data per SKU'!B:H,6,FALSE)</f>
        <v>0</v>
      </c>
      <c r="I239" s="5"/>
      <c r="J239" s="5"/>
      <c r="K239" s="5"/>
    </row>
    <row r="240" spans="1:11" x14ac:dyDescent="0.3">
      <c r="A240" t="s">
        <v>7514</v>
      </c>
      <c r="B240" t="s">
        <v>7029</v>
      </c>
      <c r="C240" t="s">
        <v>6103</v>
      </c>
      <c r="D240" s="3">
        <f>COUNTIF('Order Data per SKU'!A:A,'Order Data per SKU'!A241='Order Analysis'!A240)</f>
        <v>0</v>
      </c>
      <c r="F240" s="15"/>
      <c r="G240" s="3" t="str">
        <f>TRIM(LEFT(TRIM(INDEX('Customer Data'!A:A,MATCH('Order Analysis'!B240,'Customer Data'!B:B,0))),SEARCH(" ",'Customer Data'!A240)))</f>
        <v>Alyssa</v>
      </c>
      <c r="H240">
        <f>VLOOKUP(B240,'Order Data per SKU'!B:H,6,FALSE)-VLOOKUP(B240,'Order Data per SKU'!B:H,6,FALSE)</f>
        <v>0</v>
      </c>
      <c r="I240" s="5"/>
      <c r="J240" s="5"/>
      <c r="K240" s="5"/>
    </row>
    <row r="241" spans="1:11" x14ac:dyDescent="0.3">
      <c r="A241" t="s">
        <v>7515</v>
      </c>
      <c r="B241" t="s">
        <v>6777</v>
      </c>
      <c r="C241" t="s">
        <v>6092</v>
      </c>
      <c r="D241" s="3">
        <f>COUNTIF('Order Data per SKU'!A:A,'Order Data per SKU'!A242='Order Analysis'!A241)</f>
        <v>0</v>
      </c>
      <c r="F241" s="15"/>
      <c r="G241" s="3" t="str">
        <f>TRIM(LEFT(TRIM(INDEX('Customer Data'!A:A,MATCH('Order Analysis'!B241,'Customer Data'!B:B,0))),SEARCH(" ",'Customer Data'!A241)))</f>
        <v>Mason Ric</v>
      </c>
      <c r="H241">
        <f>VLOOKUP(B241,'Order Data per SKU'!B:H,6,FALSE)-VLOOKUP(B241,'Order Data per SKU'!B:H,6,FALSE)</f>
        <v>0</v>
      </c>
      <c r="I241" s="5"/>
      <c r="J241" s="5"/>
      <c r="K241" s="5"/>
    </row>
    <row r="242" spans="1:11" x14ac:dyDescent="0.3">
      <c r="A242" t="s">
        <v>7516</v>
      </c>
      <c r="B242" t="s">
        <v>7083</v>
      </c>
      <c r="C242" t="s">
        <v>6115</v>
      </c>
      <c r="D242" s="3">
        <f>COUNTIF('Order Data per SKU'!A:A,'Order Data per SKU'!A243='Order Analysis'!A242)</f>
        <v>0</v>
      </c>
      <c r="F242" s="15"/>
      <c r="G242" s="3" t="str">
        <f>TRIM(LEFT(TRIM(INDEX('Customer Data'!A:A,MATCH('Order Analysis'!B242,'Customer Data'!B:B,0))),SEARCH(" ",'Customer Data'!A242)))</f>
        <v>Stella Mit</v>
      </c>
      <c r="H242">
        <f>VLOOKUP(B242,'Order Data per SKU'!B:H,6,FALSE)-VLOOKUP(B242,'Order Data per SKU'!B:H,6,FALSE)</f>
        <v>0</v>
      </c>
      <c r="I242" s="5"/>
      <c r="J242" s="5"/>
      <c r="K242" s="5"/>
    </row>
    <row r="243" spans="1:11" x14ac:dyDescent="0.3">
      <c r="A243" t="s">
        <v>7517</v>
      </c>
      <c r="B243" t="s">
        <v>7216</v>
      </c>
      <c r="C243" t="s">
        <v>6049</v>
      </c>
      <c r="D243" s="3">
        <f>COUNTIF('Order Data per SKU'!A:A,'Order Data per SKU'!A244='Order Analysis'!A243)</f>
        <v>0</v>
      </c>
      <c r="F243" s="15"/>
      <c r="G243" s="3" t="str">
        <f>TRIM(LEFT(TRIM(INDEX('Customer Data'!A:A,MATCH('Order Analysis'!B243,'Customer Data'!B:B,0))),SEARCH(" ",'Customer Data'!A243)))</f>
        <v>Poppy</v>
      </c>
      <c r="H243">
        <f>VLOOKUP(B243,'Order Data per SKU'!B:H,6,FALSE)-VLOOKUP(B243,'Order Data per SKU'!B:H,6,FALSE)</f>
        <v>0</v>
      </c>
      <c r="I243" s="5"/>
      <c r="J243" s="5"/>
      <c r="K243" s="5"/>
    </row>
    <row r="244" spans="1:11" x14ac:dyDescent="0.3">
      <c r="A244" t="s">
        <v>7518</v>
      </c>
      <c r="B244" t="s">
        <v>7131</v>
      </c>
      <c r="C244" t="s">
        <v>6096</v>
      </c>
      <c r="D244" s="3">
        <f>COUNTIF('Order Data per SKU'!A:A,'Order Data per SKU'!A245='Order Analysis'!A244)</f>
        <v>0</v>
      </c>
      <c r="F244" s="15"/>
      <c r="G244" s="3" t="str">
        <f>TRIM(LEFT(TRIM(INDEX('Customer Data'!A:A,MATCH('Order Analysis'!B244,'Customer Data'!B:B,0))),SEARCH(" ",'Customer Data'!A244)))</f>
        <v>Nolan Lope</v>
      </c>
      <c r="H244">
        <f>VLOOKUP(B244,'Order Data per SKU'!B:H,6,FALSE)-VLOOKUP(B244,'Order Data per SKU'!B:H,6,FALSE)</f>
        <v>0</v>
      </c>
      <c r="I244" s="5"/>
      <c r="J244" s="5"/>
      <c r="K244" s="5"/>
    </row>
    <row r="245" spans="1:11" x14ac:dyDescent="0.3">
      <c r="A245" t="s">
        <v>7519</v>
      </c>
      <c r="B245" t="s">
        <v>7262</v>
      </c>
      <c r="C245" t="s">
        <v>6048</v>
      </c>
      <c r="D245" s="3">
        <f>COUNTIF('Order Data per SKU'!A:A,'Order Data per SKU'!A246='Order Analysis'!A245)</f>
        <v>0</v>
      </c>
      <c r="F245" s="15"/>
      <c r="G245" s="3" t="str">
        <f>TRIM(LEFT(TRIM(INDEX('Customer Data'!A:A,MATCH('Order Analysis'!B245,'Customer Data'!B:B,0))),SEARCH(" ",'Customer Data'!A245)))</f>
        <v>Gail</v>
      </c>
      <c r="H245">
        <f>VLOOKUP(B245,'Order Data per SKU'!B:H,6,FALSE)-VLOOKUP(B245,'Order Data per SKU'!B:H,6,FALSE)</f>
        <v>0</v>
      </c>
      <c r="I245" s="5"/>
      <c r="J245" s="5"/>
      <c r="K245" s="5"/>
    </row>
    <row r="246" spans="1:11" x14ac:dyDescent="0.3">
      <c r="A246" t="s">
        <v>7520</v>
      </c>
      <c r="B246" t="s">
        <v>6800</v>
      </c>
      <c r="C246" t="s">
        <v>6077</v>
      </c>
      <c r="D246" s="3">
        <f>COUNTIF('Order Data per SKU'!A:A,'Order Data per SKU'!A247='Order Analysis'!A246)</f>
        <v>0</v>
      </c>
      <c r="F246" s="15"/>
      <c r="G246" s="3" t="str">
        <f>TRIM(LEFT(TRIM(INDEX('Customer Data'!A:A,MATCH('Order Analysis'!B246,'Customer Data'!B:B,0))),SEARCH(" ",'Customer Data'!A246)))</f>
        <v>Zara</v>
      </c>
      <c r="H246">
        <f>VLOOKUP(B246,'Order Data per SKU'!B:H,6,FALSE)-VLOOKUP(B246,'Order Data per SKU'!B:H,6,FALSE)</f>
        <v>0</v>
      </c>
      <c r="I246" s="5"/>
      <c r="J246" s="5"/>
      <c r="K246" s="5"/>
    </row>
    <row r="247" spans="1:11" x14ac:dyDescent="0.3">
      <c r="A247" t="s">
        <v>7521</v>
      </c>
      <c r="B247" t="s">
        <v>7249</v>
      </c>
      <c r="C247" t="s">
        <v>6086</v>
      </c>
      <c r="D247" s="3">
        <f>COUNTIF('Order Data per SKU'!A:A,'Order Data per SKU'!A248='Order Analysis'!A247)</f>
        <v>0</v>
      </c>
      <c r="F247" s="15"/>
      <c r="G247" s="3" t="str">
        <f>TRIM(LEFT(TRIM(INDEX('Customer Data'!A:A,MATCH('Order Analysis'!B247,'Customer Data'!B:B,0))),SEARCH(" ",'Customer Data'!A247)))</f>
        <v>Gene</v>
      </c>
      <c r="H247">
        <f>VLOOKUP(B247,'Order Data per SKU'!B:H,6,FALSE)-VLOOKUP(B247,'Order Data per SKU'!B:H,6,FALSE)</f>
        <v>0</v>
      </c>
      <c r="I247" s="5"/>
      <c r="J247" s="5"/>
      <c r="K247" s="5"/>
    </row>
    <row r="248" spans="1:11" x14ac:dyDescent="0.3">
      <c r="A248" t="s">
        <v>7522</v>
      </c>
      <c r="B248" t="s">
        <v>6898</v>
      </c>
      <c r="C248" t="s">
        <v>6103</v>
      </c>
      <c r="D248" s="3">
        <f>COUNTIF('Order Data per SKU'!A:A,'Order Data per SKU'!A249='Order Analysis'!A248)</f>
        <v>0</v>
      </c>
      <c r="F248" s="15"/>
      <c r="G248" s="3" t="str">
        <f>TRIM(LEFT(TRIM(INDEX('Customer Data'!A:A,MATCH('Order Analysis'!B248,'Customer Data'!B:B,0))),SEARCH(" ",'Customer Data'!A248)))</f>
        <v>Peter Mor</v>
      </c>
      <c r="H248">
        <f>VLOOKUP(B248,'Order Data per SKU'!B:H,6,FALSE)-VLOOKUP(B248,'Order Data per SKU'!B:H,6,FALSE)</f>
        <v>0</v>
      </c>
      <c r="I248" s="5"/>
      <c r="J248" s="5"/>
      <c r="K248" s="5"/>
    </row>
    <row r="249" spans="1:11" x14ac:dyDescent="0.3">
      <c r="A249" t="s">
        <v>7523</v>
      </c>
      <c r="B249" t="s">
        <v>6987</v>
      </c>
      <c r="C249" t="s">
        <v>6097</v>
      </c>
      <c r="D249" s="3">
        <f>COUNTIF('Order Data per SKU'!A:A,'Order Data per SKU'!A250='Order Analysis'!A249)</f>
        <v>0</v>
      </c>
      <c r="F249" s="15"/>
      <c r="G249" s="3" t="str">
        <f>TRIM(LEFT(TRIM(INDEX('Customer Data'!A:A,MATCH('Order Analysis'!B249,'Customer Data'!B:B,0))),SEARCH(" ",'Customer Data'!A249)))</f>
        <v>Abigail</v>
      </c>
      <c r="H249">
        <f>VLOOKUP(B249,'Order Data per SKU'!B:H,6,FALSE)-VLOOKUP(B249,'Order Data per SKU'!B:H,6,FALSE)</f>
        <v>0</v>
      </c>
      <c r="I249" s="5"/>
      <c r="J249" s="5"/>
      <c r="K249" s="5"/>
    </row>
    <row r="250" spans="1:11" x14ac:dyDescent="0.3">
      <c r="A250" t="s">
        <v>7524</v>
      </c>
      <c r="B250" t="s">
        <v>7144</v>
      </c>
      <c r="C250" t="s">
        <v>6062</v>
      </c>
      <c r="D250" s="3">
        <f>COUNTIF('Order Data per SKU'!A:A,'Order Data per SKU'!A251='Order Analysis'!A250)</f>
        <v>0</v>
      </c>
      <c r="F250" s="15"/>
      <c r="G250" s="3" t="str">
        <f>TRIM(LEFT(TRIM(INDEX('Customer Data'!A:A,MATCH('Order Analysis'!B250,'Customer Data'!B:B,0))),SEARCH(" ",'Customer Data'!A250)))</f>
        <v>Daisy</v>
      </c>
      <c r="H250">
        <f>VLOOKUP(B250,'Order Data per SKU'!B:H,6,FALSE)-VLOOKUP(B250,'Order Data per SKU'!B:H,6,FALSE)</f>
        <v>0</v>
      </c>
      <c r="I250" s="5"/>
      <c r="J250" s="5"/>
      <c r="K250" s="5"/>
    </row>
    <row r="251" spans="1:11" x14ac:dyDescent="0.3">
      <c r="A251" t="s">
        <v>7525</v>
      </c>
      <c r="B251" t="s">
        <v>6981</v>
      </c>
      <c r="C251" t="s">
        <v>6054</v>
      </c>
      <c r="D251" s="3">
        <f>COUNTIF('Order Data per SKU'!A:A,'Order Data per SKU'!A252='Order Analysis'!A251)</f>
        <v>0</v>
      </c>
      <c r="F251" s="15"/>
      <c r="G251" s="3" t="str">
        <f>TRIM(LEFT(TRIM(INDEX('Customer Data'!A:A,MATCH('Order Analysis'!B251,'Customer Data'!B:B,0))),SEARCH(" ",'Customer Data'!A251)))</f>
        <v>Layla</v>
      </c>
      <c r="H251">
        <f>VLOOKUP(B251,'Order Data per SKU'!B:H,6,FALSE)-VLOOKUP(B251,'Order Data per SKU'!B:H,6,FALSE)</f>
        <v>0</v>
      </c>
      <c r="I251" s="5"/>
      <c r="J251" s="5"/>
      <c r="K251" s="5"/>
    </row>
    <row r="252" spans="1:11" x14ac:dyDescent="0.3">
      <c r="A252" t="s">
        <v>7526</v>
      </c>
      <c r="B252" t="s">
        <v>7122</v>
      </c>
      <c r="C252" t="s">
        <v>6049</v>
      </c>
      <c r="D252" s="3">
        <f>COUNTIF('Order Data per SKU'!A:A,'Order Data per SKU'!A253='Order Analysis'!A252)</f>
        <v>0</v>
      </c>
      <c r="F252" s="15"/>
      <c r="G252" s="3" t="str">
        <f>TRIM(LEFT(TRIM(INDEX('Customer Data'!A:A,MATCH('Order Analysis'!B252,'Customer Data'!B:B,0))),SEARCH(" ",'Customer Data'!A252)))</f>
        <v>Blake</v>
      </c>
      <c r="H252">
        <f>VLOOKUP(B252,'Order Data per SKU'!B:H,6,FALSE)-VLOOKUP(B252,'Order Data per SKU'!B:H,6,FALSE)</f>
        <v>0</v>
      </c>
      <c r="I252" s="5"/>
      <c r="J252" s="5"/>
      <c r="K252" s="5"/>
    </row>
    <row r="253" spans="1:11" x14ac:dyDescent="0.3">
      <c r="A253" t="s">
        <v>7527</v>
      </c>
      <c r="B253" t="s">
        <v>6771</v>
      </c>
      <c r="C253" t="s">
        <v>6095</v>
      </c>
      <c r="D253" s="3">
        <f>COUNTIF('Order Data per SKU'!A:A,'Order Data per SKU'!A254='Order Analysis'!A253)</f>
        <v>0</v>
      </c>
      <c r="F253" s="15"/>
      <c r="G253" s="3" t="str">
        <f>TRIM(LEFT(TRIM(INDEX('Customer Data'!A:A,MATCH('Order Analysis'!B253,'Customer Data'!B:B,0))),SEARCH(" ",'Customer Data'!A253)))</f>
        <v>Adam Pet</v>
      </c>
      <c r="H253">
        <f>VLOOKUP(B253,'Order Data per SKU'!B:H,6,FALSE)-VLOOKUP(B253,'Order Data per SKU'!B:H,6,FALSE)</f>
        <v>0</v>
      </c>
      <c r="I253" s="5"/>
      <c r="J253" s="5"/>
      <c r="K253" s="5"/>
    </row>
    <row r="254" spans="1:11" x14ac:dyDescent="0.3">
      <c r="A254" t="s">
        <v>7528</v>
      </c>
      <c r="B254" t="s">
        <v>7165</v>
      </c>
      <c r="C254" t="s">
        <v>6070</v>
      </c>
      <c r="D254" s="3">
        <f>COUNTIF('Order Data per SKU'!A:A,'Order Data per SKU'!A255='Order Analysis'!A254)</f>
        <v>0</v>
      </c>
      <c r="F254" s="15"/>
      <c r="G254" s="3" t="str">
        <f>TRIM(LEFT(TRIM(INDEX('Customer Data'!A:A,MATCH('Order Analysis'!B254,'Customer Data'!B:B,0))),SEARCH(" ",'Customer Data'!A254)))</f>
        <v>Madelin</v>
      </c>
      <c r="H254">
        <f>VLOOKUP(B254,'Order Data per SKU'!B:H,6,FALSE)-VLOOKUP(B254,'Order Data per SKU'!B:H,6,FALSE)</f>
        <v>0</v>
      </c>
      <c r="I254" s="5"/>
      <c r="J254" s="5"/>
      <c r="K254" s="5"/>
    </row>
    <row r="255" spans="1:11" x14ac:dyDescent="0.3">
      <c r="A255" t="s">
        <v>7529</v>
      </c>
      <c r="B255" t="s">
        <v>7207</v>
      </c>
      <c r="C255" t="s">
        <v>6093</v>
      </c>
      <c r="D255" s="3">
        <f>COUNTIF('Order Data per SKU'!A:A,'Order Data per SKU'!A256='Order Analysis'!A255)</f>
        <v>0</v>
      </c>
      <c r="F255" s="15"/>
      <c r="G255" s="3" t="str">
        <f>TRIM(LEFT(TRIM(INDEX('Customer Data'!A:A,MATCH('Order Analysis'!B255,'Customer Data'!B:B,0))),SEARCH(" ",'Customer Data'!A255)))</f>
        <v>Maddiso</v>
      </c>
      <c r="H255">
        <f>VLOOKUP(B255,'Order Data per SKU'!B:H,6,FALSE)-VLOOKUP(B255,'Order Data per SKU'!B:H,6,FALSE)</f>
        <v>0</v>
      </c>
      <c r="I255" s="5"/>
      <c r="J255" s="5"/>
      <c r="K255" s="5"/>
    </row>
    <row r="256" spans="1:11" x14ac:dyDescent="0.3">
      <c r="A256" t="s">
        <v>7530</v>
      </c>
      <c r="B256" t="s">
        <v>6988</v>
      </c>
      <c r="C256" t="s">
        <v>6054</v>
      </c>
      <c r="D256" s="3">
        <f>COUNTIF('Order Data per SKU'!A:A,'Order Data per SKU'!A257='Order Analysis'!A256)</f>
        <v>0</v>
      </c>
      <c r="F256" s="15"/>
      <c r="G256" s="3" t="str">
        <f>TRIM(LEFT(TRIM(INDEX('Customer Data'!A:A,MATCH('Order Analysis'!B256,'Customer Data'!B:B,0))),SEARCH(" ",'Customer Data'!A256)))</f>
        <v>Tyler</v>
      </c>
      <c r="H256">
        <f>VLOOKUP(B256,'Order Data per SKU'!B:H,6,FALSE)-VLOOKUP(B256,'Order Data per SKU'!B:H,6,FALSE)</f>
        <v>0</v>
      </c>
      <c r="I256" s="5"/>
      <c r="J256" s="5"/>
      <c r="K256" s="5"/>
    </row>
    <row r="257" spans="1:11" x14ac:dyDescent="0.3">
      <c r="A257" t="s">
        <v>7531</v>
      </c>
      <c r="B257" t="s">
        <v>6989</v>
      </c>
      <c r="C257" t="s">
        <v>6102</v>
      </c>
      <c r="D257" s="3">
        <f>COUNTIF('Order Data per SKU'!A:A,'Order Data per SKU'!A258='Order Analysis'!A257)</f>
        <v>0</v>
      </c>
      <c r="F257" s="15"/>
      <c r="G257" s="3" t="str">
        <f>TRIM(LEFT(TRIM(INDEX('Customer Data'!A:A,MATCH('Order Analysis'!B257,'Customer Data'!B:B,0))),SEARCH(" ",'Customer Data'!A257)))</f>
        <v>Ariana</v>
      </c>
      <c r="H257">
        <f>VLOOKUP(B257,'Order Data per SKU'!B:H,6,FALSE)-VLOOKUP(B257,'Order Data per SKU'!B:H,6,FALSE)</f>
        <v>0</v>
      </c>
      <c r="I257" s="5"/>
      <c r="J257" s="5"/>
      <c r="K257" s="5"/>
    </row>
    <row r="258" spans="1:11" x14ac:dyDescent="0.3">
      <c r="A258" t="s">
        <v>7532</v>
      </c>
      <c r="B258" t="s">
        <v>6772</v>
      </c>
      <c r="C258" t="s">
        <v>6089</v>
      </c>
      <c r="D258" s="3">
        <f>COUNTIF('Order Data per SKU'!A:A,'Order Data per SKU'!A259='Order Analysis'!A258)</f>
        <v>0</v>
      </c>
      <c r="F258" s="15"/>
      <c r="G258" s="3" t="str">
        <f>TRIM(LEFT(TRIM(INDEX('Customer Data'!A:A,MATCH('Order Analysis'!B258,'Customer Data'!B:B,0))),SEARCH(" ",'Customer Data'!A258)))</f>
        <v>Scarl</v>
      </c>
      <c r="H258">
        <f>VLOOKUP(B258,'Order Data per SKU'!B:H,6,FALSE)-VLOOKUP(B258,'Order Data per SKU'!B:H,6,FALSE)</f>
        <v>0</v>
      </c>
      <c r="I258" s="5"/>
      <c r="J258" s="5"/>
      <c r="K258" s="5"/>
    </row>
    <row r="259" spans="1:11" x14ac:dyDescent="0.3">
      <c r="A259" t="s">
        <v>7533</v>
      </c>
      <c r="B259" t="s">
        <v>6904</v>
      </c>
      <c r="C259" t="s">
        <v>6086</v>
      </c>
      <c r="D259" s="3">
        <f>COUNTIF('Order Data per SKU'!A:A,'Order Data per SKU'!A260='Order Analysis'!A259)</f>
        <v>0</v>
      </c>
      <c r="F259" s="15"/>
      <c r="G259" s="3" t="str">
        <f>TRIM(LEFT(TRIM(INDEX('Customer Data'!A:A,MATCH('Order Analysis'!B259,'Customer Data'!B:B,0))),SEARCH(" ",'Customer Data'!A259)))</f>
        <v>Noah Ram</v>
      </c>
      <c r="H259">
        <f>VLOOKUP(B259,'Order Data per SKU'!B:H,6,FALSE)-VLOOKUP(B259,'Order Data per SKU'!B:H,6,FALSE)</f>
        <v>0</v>
      </c>
      <c r="I259" s="5"/>
      <c r="J259" s="5"/>
      <c r="K259" s="5"/>
    </row>
    <row r="260" spans="1:11" x14ac:dyDescent="0.3">
      <c r="A260" t="s">
        <v>7534</v>
      </c>
      <c r="B260" t="s">
        <v>6728</v>
      </c>
      <c r="C260" t="s">
        <v>6076</v>
      </c>
      <c r="D260" s="3">
        <f>COUNTIF('Order Data per SKU'!A:A,'Order Data per SKU'!A261='Order Analysis'!A260)</f>
        <v>0</v>
      </c>
      <c r="F260" s="15"/>
      <c r="G260" s="3" t="str">
        <f>TRIM(LEFT(TRIM(INDEX('Customer Data'!A:A,MATCH('Order Analysis'!B260,'Customer Data'!B:B,0))),SEARCH(" ",'Customer Data'!A260)))</f>
        <v>Emily J</v>
      </c>
      <c r="H260">
        <f>VLOOKUP(B260,'Order Data per SKU'!B:H,6,FALSE)-VLOOKUP(B260,'Order Data per SKU'!B:H,6,FALSE)</f>
        <v>0</v>
      </c>
      <c r="I260" s="5"/>
      <c r="J260" s="5"/>
      <c r="K260" s="5"/>
    </row>
    <row r="261" spans="1:11" x14ac:dyDescent="0.3">
      <c r="A261" t="s">
        <v>7535</v>
      </c>
      <c r="B261" t="s">
        <v>7105</v>
      </c>
      <c r="C261" t="s">
        <v>6090</v>
      </c>
      <c r="D261" s="3">
        <f>COUNTIF('Order Data per SKU'!A:A,'Order Data per SKU'!A262='Order Analysis'!A261)</f>
        <v>0</v>
      </c>
      <c r="F261" s="15"/>
      <c r="G261" s="3" t="str">
        <f>TRIM(LEFT(TRIM(INDEX('Customer Data'!A:A,MATCH('Order Analysis'!B261,'Customer Data'!B:B,0))),SEARCH(" ",'Customer Data'!A261)))</f>
        <v>Amelia Tur</v>
      </c>
      <c r="H261">
        <f>VLOOKUP(B261,'Order Data per SKU'!B:H,6,FALSE)-VLOOKUP(B261,'Order Data per SKU'!B:H,6,FALSE)</f>
        <v>0</v>
      </c>
      <c r="I261" s="5"/>
      <c r="J261" s="5"/>
      <c r="K261" s="5"/>
    </row>
    <row r="262" spans="1:11" x14ac:dyDescent="0.3">
      <c r="A262" t="s">
        <v>7536</v>
      </c>
      <c r="B262" t="s">
        <v>6947</v>
      </c>
      <c r="C262" t="s">
        <v>6089</v>
      </c>
      <c r="D262" s="3">
        <f>COUNTIF('Order Data per SKU'!A:A,'Order Data per SKU'!A263='Order Analysis'!A262)</f>
        <v>0</v>
      </c>
      <c r="F262" s="15"/>
      <c r="G262" s="3" t="str">
        <f>TRIM(LEFT(TRIM(INDEX('Customer Data'!A:A,MATCH('Order Analysis'!B262,'Customer Data'!B:B,0))),SEARCH(" ",'Customer Data'!A262)))</f>
        <v>Alexis H</v>
      </c>
      <c r="H262">
        <f>VLOOKUP(B262,'Order Data per SKU'!B:H,6,FALSE)-VLOOKUP(B262,'Order Data per SKU'!B:H,6,FALSE)</f>
        <v>0</v>
      </c>
      <c r="I262" s="5"/>
      <c r="J262" s="5"/>
      <c r="K262" s="5"/>
    </row>
    <row r="263" spans="1:11" x14ac:dyDescent="0.3">
      <c r="A263" t="s">
        <v>7537</v>
      </c>
      <c r="B263" t="s">
        <v>6852</v>
      </c>
      <c r="C263" t="s">
        <v>6092</v>
      </c>
      <c r="D263" s="3">
        <f>COUNTIF('Order Data per SKU'!A:A,'Order Data per SKU'!A264='Order Analysis'!A263)</f>
        <v>0</v>
      </c>
      <c r="F263" s="15"/>
      <c r="G263" s="3" t="str">
        <f>TRIM(LEFT(TRIM(INDEX('Customer Data'!A:A,MATCH('Order Analysis'!B263,'Customer Data'!B:B,0))),SEARCH(" ",'Customer Data'!A263)))</f>
        <v>Roman</v>
      </c>
      <c r="H263">
        <f>VLOOKUP(B263,'Order Data per SKU'!B:H,6,FALSE)-VLOOKUP(B263,'Order Data per SKU'!B:H,6,FALSE)</f>
        <v>0</v>
      </c>
      <c r="I263" s="5"/>
      <c r="J263" s="5"/>
      <c r="K263" s="5"/>
    </row>
    <row r="264" spans="1:11" x14ac:dyDescent="0.3">
      <c r="A264" t="s">
        <v>7538</v>
      </c>
      <c r="B264" t="s">
        <v>7181</v>
      </c>
      <c r="C264" t="s">
        <v>6075</v>
      </c>
      <c r="D264" s="3">
        <f>COUNTIF('Order Data per SKU'!A:A,'Order Data per SKU'!A265='Order Analysis'!A264)</f>
        <v>0</v>
      </c>
      <c r="F264" s="15"/>
      <c r="G264" s="3" t="str">
        <f>TRIM(LEFT(TRIM(INDEX('Customer Data'!A:A,MATCH('Order Analysis'!B264,'Customer Data'!B:B,0))),SEARCH(" ",'Customer Data'!A264)))</f>
        <v>Bella K</v>
      </c>
      <c r="H264">
        <f>VLOOKUP(B264,'Order Data per SKU'!B:H,6,FALSE)-VLOOKUP(B264,'Order Data per SKU'!B:H,6,FALSE)</f>
        <v>0</v>
      </c>
      <c r="I264" s="5"/>
      <c r="J264" s="5"/>
      <c r="K264" s="5"/>
    </row>
    <row r="265" spans="1:11" x14ac:dyDescent="0.3">
      <c r="A265" t="s">
        <v>7539</v>
      </c>
      <c r="B265" t="s">
        <v>7185</v>
      </c>
      <c r="C265" t="s">
        <v>6053</v>
      </c>
      <c r="D265" s="3">
        <f>COUNTIF('Order Data per SKU'!A:A,'Order Data per SKU'!A266='Order Analysis'!A265)</f>
        <v>0</v>
      </c>
      <c r="F265" s="15"/>
      <c r="G265" s="3" t="str">
        <f>TRIM(LEFT(TRIM(INDEX('Customer Data'!A:A,MATCH('Order Analysis'!B265,'Customer Data'!B:B,0))),SEARCH(" ",'Customer Data'!A265)))</f>
        <v>Jaxon B</v>
      </c>
      <c r="H265">
        <f>VLOOKUP(B265,'Order Data per SKU'!B:H,6,FALSE)-VLOOKUP(B265,'Order Data per SKU'!B:H,6,FALSE)</f>
        <v>0</v>
      </c>
      <c r="I265" s="5"/>
      <c r="J265" s="5"/>
      <c r="K265" s="5"/>
    </row>
    <row r="266" spans="1:11" x14ac:dyDescent="0.3">
      <c r="A266" t="s">
        <v>7540</v>
      </c>
      <c r="B266" t="s">
        <v>7112</v>
      </c>
      <c r="C266" t="s">
        <v>6084</v>
      </c>
      <c r="D266" s="3">
        <f>COUNTIF('Order Data per SKU'!A:A,'Order Data per SKU'!A267='Order Analysis'!A266)</f>
        <v>0</v>
      </c>
      <c r="F266" s="15"/>
      <c r="G266" s="3" t="str">
        <f>TRIM(LEFT(TRIM(INDEX('Customer Data'!A:A,MATCH('Order Analysis'!B266,'Customer Data'!B:B,0))),SEARCH(" ",'Customer Data'!A266)))</f>
        <v>Conno</v>
      </c>
      <c r="H266">
        <f>VLOOKUP(B266,'Order Data per SKU'!B:H,6,FALSE)-VLOOKUP(B266,'Order Data per SKU'!B:H,6,FALSE)</f>
        <v>0</v>
      </c>
      <c r="I266" s="5"/>
      <c r="J266" s="5"/>
      <c r="K266" s="5"/>
    </row>
    <row r="267" spans="1:11" x14ac:dyDescent="0.3">
      <c r="A267" t="s">
        <v>7541</v>
      </c>
      <c r="B267" t="s">
        <v>7074</v>
      </c>
      <c r="C267" t="s">
        <v>6045</v>
      </c>
      <c r="D267" s="3">
        <f>COUNTIF('Order Data per SKU'!A:A,'Order Data per SKU'!A268='Order Analysis'!A267)</f>
        <v>0</v>
      </c>
      <c r="F267" s="15"/>
      <c r="G267" s="3" t="str">
        <f>TRIM(LEFT(TRIM(INDEX('Customer Data'!A:A,MATCH('Order Analysis'!B267,'Customer Data'!B:B,0))),SEARCH(" ",'Customer Data'!A267)))</f>
        <v>Noah A</v>
      </c>
      <c r="H267">
        <f>VLOOKUP(B267,'Order Data per SKU'!B:H,6,FALSE)-VLOOKUP(B267,'Order Data per SKU'!B:H,6,FALSE)</f>
        <v>0</v>
      </c>
      <c r="I267" s="5"/>
      <c r="J267" s="5"/>
      <c r="K267" s="5"/>
    </row>
    <row r="268" spans="1:11" x14ac:dyDescent="0.3">
      <c r="A268" t="s">
        <v>7542</v>
      </c>
      <c r="B268" t="s">
        <v>6802</v>
      </c>
      <c r="C268" t="s">
        <v>6090</v>
      </c>
      <c r="D268" s="3">
        <f>COUNTIF('Order Data per SKU'!A:A,'Order Data per SKU'!A269='Order Analysis'!A268)</f>
        <v>0</v>
      </c>
      <c r="F268" s="15"/>
      <c r="G268" s="3" t="str">
        <f>TRIM(LEFT(TRIM(INDEX('Customer Data'!A:A,MATCH('Order Analysis'!B268,'Customer Data'!B:B,0))),SEARCH(" ",'Customer Data'!A268)))</f>
        <v>Ellie Cr</v>
      </c>
      <c r="H268">
        <f>VLOOKUP(B268,'Order Data per SKU'!B:H,6,FALSE)-VLOOKUP(B268,'Order Data per SKU'!B:H,6,FALSE)</f>
        <v>0</v>
      </c>
      <c r="I268" s="5"/>
      <c r="J268" s="5"/>
      <c r="K268" s="5"/>
    </row>
    <row r="269" spans="1:11" x14ac:dyDescent="0.3">
      <c r="A269" t="s">
        <v>7543</v>
      </c>
      <c r="B269" t="s">
        <v>7180</v>
      </c>
      <c r="C269" t="s">
        <v>6103</v>
      </c>
      <c r="D269" s="3">
        <f>COUNTIF('Order Data per SKU'!A:A,'Order Data per SKU'!A270='Order Analysis'!A269)</f>
        <v>0</v>
      </c>
      <c r="F269" s="15"/>
      <c r="G269" s="3" t="str">
        <f>TRIM(LEFT(TRIM(INDEX('Customer Data'!A:A,MATCH('Order Analysis'!B269,'Customer Data'!B:B,0))),SEARCH(" ",'Customer Data'!A269)))</f>
        <v>Archer</v>
      </c>
      <c r="H269">
        <f>VLOOKUP(B269,'Order Data per SKU'!B:H,6,FALSE)-VLOOKUP(B269,'Order Data per SKU'!B:H,6,FALSE)</f>
        <v>0</v>
      </c>
      <c r="I269" s="5"/>
      <c r="J269" s="5"/>
      <c r="K269" s="5"/>
    </row>
    <row r="270" spans="1:11" x14ac:dyDescent="0.3">
      <c r="A270" t="s">
        <v>7544</v>
      </c>
      <c r="B270" t="s">
        <v>6835</v>
      </c>
      <c r="C270" t="s">
        <v>6065</v>
      </c>
      <c r="D270" s="3">
        <f>COUNTIF('Order Data per SKU'!A:A,'Order Data per SKU'!A271='Order Analysis'!A270)</f>
        <v>0</v>
      </c>
      <c r="F270" s="15"/>
      <c r="G270" s="3" t="str">
        <f>TRIM(LEFT(TRIM(INDEX('Customer Data'!A:A,MATCH('Order Analysis'!B270,'Customer Data'!B:B,0))),SEARCH(" ",'Customer Data'!A270)))</f>
        <v>Landon Hu</v>
      </c>
      <c r="H270">
        <f>VLOOKUP(B270,'Order Data per SKU'!B:H,6,FALSE)-VLOOKUP(B270,'Order Data per SKU'!B:H,6,FALSE)</f>
        <v>0</v>
      </c>
      <c r="I270" s="5"/>
      <c r="J270" s="5"/>
      <c r="K270" s="5"/>
    </row>
    <row r="271" spans="1:11" x14ac:dyDescent="0.3">
      <c r="A271" t="s">
        <v>7545</v>
      </c>
      <c r="B271" t="s">
        <v>7263</v>
      </c>
      <c r="C271" t="s">
        <v>6083</v>
      </c>
      <c r="D271" s="3">
        <f>COUNTIF('Order Data per SKU'!A:A,'Order Data per SKU'!A272='Order Analysis'!A271)</f>
        <v>0</v>
      </c>
      <c r="F271" s="15"/>
      <c r="G271" s="3" t="str">
        <f>TRIM(LEFT(TRIM(INDEX('Customer Data'!A:A,MATCH('Order Analysis'!B271,'Customer Data'!B:B,0))),SEARCH(" ",'Customer Data'!A271)))</f>
        <v>Polly E</v>
      </c>
      <c r="H271">
        <f>VLOOKUP(B271,'Order Data per SKU'!B:H,6,FALSE)-VLOOKUP(B271,'Order Data per SKU'!B:H,6,FALSE)</f>
        <v>0</v>
      </c>
      <c r="I271" s="5"/>
      <c r="J271" s="5"/>
      <c r="K271" s="5"/>
    </row>
    <row r="272" spans="1:11" x14ac:dyDescent="0.3">
      <c r="A272" t="s">
        <v>7546</v>
      </c>
      <c r="B272" t="s">
        <v>6982</v>
      </c>
      <c r="C272" t="s">
        <v>6103</v>
      </c>
      <c r="D272" s="3">
        <f>COUNTIF('Order Data per SKU'!A:A,'Order Data per SKU'!A273='Order Analysis'!A272)</f>
        <v>0</v>
      </c>
      <c r="F272" s="15"/>
      <c r="G272" s="3" t="str">
        <f>TRIM(LEFT(TRIM(INDEX('Customer Data'!A:A,MATCH('Order Analysis'!B272,'Customer Data'!B:B,0))),SEARCH(" ",'Customer Data'!A272)))</f>
        <v>Samuel P</v>
      </c>
      <c r="H272">
        <f>VLOOKUP(B272,'Order Data per SKU'!B:H,6,FALSE)-VLOOKUP(B272,'Order Data per SKU'!B:H,6,FALSE)</f>
        <v>0</v>
      </c>
      <c r="I272" s="5"/>
      <c r="J272" s="5"/>
      <c r="K272" s="5"/>
    </row>
    <row r="273" spans="1:11" x14ac:dyDescent="0.3">
      <c r="A273" t="s">
        <v>7547</v>
      </c>
      <c r="B273" t="s">
        <v>6961</v>
      </c>
      <c r="C273" t="s">
        <v>6086</v>
      </c>
      <c r="D273" s="3">
        <f>COUNTIF('Order Data per SKU'!A:A,'Order Data per SKU'!A274='Order Analysis'!A273)</f>
        <v>0</v>
      </c>
      <c r="F273" s="15"/>
      <c r="G273" s="3" t="str">
        <f>TRIM(LEFT(TRIM(INDEX('Customer Data'!A:A,MATCH('Order Analysis'!B273,'Customer Data'!B:B,0))),SEARCH(" ",'Customer Data'!A273)))</f>
        <v>Lily Ri</v>
      </c>
      <c r="H273">
        <f>VLOOKUP(B273,'Order Data per SKU'!B:H,6,FALSE)-VLOOKUP(B273,'Order Data per SKU'!B:H,6,FALSE)</f>
        <v>0</v>
      </c>
      <c r="I273" s="5"/>
      <c r="J273" s="5"/>
      <c r="K273" s="5"/>
    </row>
    <row r="274" spans="1:11" x14ac:dyDescent="0.3">
      <c r="A274" t="s">
        <v>7548</v>
      </c>
      <c r="B274" t="s">
        <v>6903</v>
      </c>
      <c r="C274" t="s">
        <v>6095</v>
      </c>
      <c r="D274" s="3">
        <f>COUNTIF('Order Data per SKU'!A:A,'Order Data per SKU'!A275='Order Analysis'!A274)</f>
        <v>0</v>
      </c>
      <c r="F274" s="15"/>
      <c r="G274" s="3" t="str">
        <f>TRIM(LEFT(TRIM(INDEX('Customer Data'!A:A,MATCH('Order Analysis'!B274,'Customer Data'!B:B,0))),SEARCH(" ",'Customer Data'!A274)))</f>
        <v>Mack</v>
      </c>
      <c r="H274">
        <f>VLOOKUP(B274,'Order Data per SKU'!B:H,6,FALSE)-VLOOKUP(B274,'Order Data per SKU'!B:H,6,FALSE)</f>
        <v>0</v>
      </c>
      <c r="I274" s="5"/>
      <c r="J274" s="5"/>
      <c r="K274" s="5"/>
    </row>
    <row r="275" spans="1:11" x14ac:dyDescent="0.3">
      <c r="A275" t="s">
        <v>7549</v>
      </c>
      <c r="B275" t="s">
        <v>6989</v>
      </c>
      <c r="C275" t="s">
        <v>6090</v>
      </c>
      <c r="D275" s="3">
        <f>COUNTIF('Order Data per SKU'!A:A,'Order Data per SKU'!A276='Order Analysis'!A275)</f>
        <v>0</v>
      </c>
      <c r="F275" s="15"/>
      <c r="G275" s="3" t="str">
        <f>TRIM(LEFT(TRIM(INDEX('Customer Data'!A:A,MATCH('Order Analysis'!B275,'Customer Data'!B:B,0))),SEARCH(" ",'Customer Data'!A275)))</f>
        <v>Ariana</v>
      </c>
      <c r="H275">
        <f>VLOOKUP(B275,'Order Data per SKU'!B:H,6,FALSE)-VLOOKUP(B275,'Order Data per SKU'!B:H,6,FALSE)</f>
        <v>0</v>
      </c>
      <c r="I275" s="5"/>
      <c r="J275" s="5"/>
      <c r="K275" s="5"/>
    </row>
    <row r="276" spans="1:11" x14ac:dyDescent="0.3">
      <c r="A276" t="s">
        <v>7550</v>
      </c>
      <c r="B276" t="s">
        <v>7214</v>
      </c>
      <c r="C276" t="s">
        <v>6049</v>
      </c>
      <c r="D276" s="3">
        <f>COUNTIF('Order Data per SKU'!A:A,'Order Data per SKU'!A277='Order Analysis'!A276)</f>
        <v>0</v>
      </c>
      <c r="F276" s="15"/>
      <c r="G276" s="3" t="str">
        <f>TRIM(LEFT(TRIM(INDEX('Customer Data'!A:A,MATCH('Order Analysis'!B276,'Customer Data'!B:B,0))),SEARCH(" ",'Customer Data'!A276)))</f>
        <v>Noelle</v>
      </c>
      <c r="H276">
        <f>VLOOKUP(B276,'Order Data per SKU'!B:H,6,FALSE)-VLOOKUP(B276,'Order Data per SKU'!B:H,6,FALSE)</f>
        <v>0</v>
      </c>
      <c r="I276" s="5"/>
      <c r="J276" s="5"/>
      <c r="K276" s="5"/>
    </row>
    <row r="277" spans="1:11" x14ac:dyDescent="0.3">
      <c r="A277" t="s">
        <v>7551</v>
      </c>
      <c r="B277" t="s">
        <v>6823</v>
      </c>
      <c r="C277" t="s">
        <v>6077</v>
      </c>
      <c r="D277" s="3">
        <f>COUNTIF('Order Data per SKU'!A:A,'Order Data per SKU'!A278='Order Analysis'!A277)</f>
        <v>0</v>
      </c>
      <c r="F277" s="15"/>
      <c r="G277" s="3" t="str">
        <f>TRIM(LEFT(TRIM(INDEX('Customer Data'!A:A,MATCH('Order Analysis'!B277,'Customer Data'!B:B,0))),SEARCH(" ",'Customer Data'!A277)))</f>
        <v>Landon</v>
      </c>
      <c r="H277">
        <f>VLOOKUP(B277,'Order Data per SKU'!B:H,6,FALSE)-VLOOKUP(B277,'Order Data per SKU'!B:H,6,FALSE)</f>
        <v>0</v>
      </c>
      <c r="I277" s="5"/>
      <c r="J277" s="5"/>
      <c r="K277" s="5"/>
    </row>
    <row r="278" spans="1:11" x14ac:dyDescent="0.3">
      <c r="A278" t="s">
        <v>7552</v>
      </c>
      <c r="B278" t="s">
        <v>7245</v>
      </c>
      <c r="C278" t="s">
        <v>6049</v>
      </c>
      <c r="D278" s="3">
        <f>COUNTIF('Order Data per SKU'!A:A,'Order Data per SKU'!A279='Order Analysis'!A278)</f>
        <v>0</v>
      </c>
      <c r="F278" s="15"/>
      <c r="G278" s="3" t="str">
        <f>TRIM(LEFT(TRIM(INDEX('Customer Data'!A:A,MATCH('Order Analysis'!B278,'Customer Data'!B:B,0))),SEARCH(" ",'Customer Data'!A278)))</f>
        <v>Helen</v>
      </c>
      <c r="H278">
        <f>VLOOKUP(B278,'Order Data per SKU'!B:H,6,FALSE)-VLOOKUP(B278,'Order Data per SKU'!B:H,6,FALSE)</f>
        <v>0</v>
      </c>
      <c r="I278" s="5"/>
      <c r="J278" s="5"/>
      <c r="K278" s="5"/>
    </row>
    <row r="279" spans="1:11" x14ac:dyDescent="0.3">
      <c r="A279" t="s">
        <v>7553</v>
      </c>
      <c r="B279" t="s">
        <v>6875</v>
      </c>
      <c r="C279" t="s">
        <v>6092</v>
      </c>
      <c r="D279" s="3">
        <f>COUNTIF('Order Data per SKU'!A:A,'Order Data per SKU'!A280='Order Analysis'!A279)</f>
        <v>0</v>
      </c>
      <c r="F279" s="15"/>
      <c r="G279" s="3" t="str">
        <f>TRIM(LEFT(TRIM(INDEX('Customer Data'!A:A,MATCH('Order Analysis'!B279,'Customer Data'!B:B,0))),SEARCH(" ",'Customer Data'!A279)))</f>
        <v>Summer P</v>
      </c>
      <c r="H279">
        <f>VLOOKUP(B279,'Order Data per SKU'!B:H,6,FALSE)-VLOOKUP(B279,'Order Data per SKU'!B:H,6,FALSE)</f>
        <v>0</v>
      </c>
      <c r="I279" s="5"/>
      <c r="J279" s="5"/>
      <c r="K279" s="5"/>
    </row>
    <row r="280" spans="1:11" x14ac:dyDescent="0.3">
      <c r="A280" t="s">
        <v>7554</v>
      </c>
      <c r="B280" t="s">
        <v>6987</v>
      </c>
      <c r="C280" t="s">
        <v>6071</v>
      </c>
      <c r="D280" s="3">
        <f>COUNTIF('Order Data per SKU'!A:A,'Order Data per SKU'!A281='Order Analysis'!A280)</f>
        <v>0</v>
      </c>
      <c r="F280" s="15"/>
      <c r="G280" s="3" t="str">
        <f>TRIM(LEFT(TRIM(INDEX('Customer Data'!A:A,MATCH('Order Analysis'!B280,'Customer Data'!B:B,0))),SEARCH(" ",'Customer Data'!A280)))</f>
        <v>Abigail</v>
      </c>
      <c r="H280">
        <f>VLOOKUP(B280,'Order Data per SKU'!B:H,6,FALSE)-VLOOKUP(B280,'Order Data per SKU'!B:H,6,FALSE)</f>
        <v>0</v>
      </c>
      <c r="I280" s="5"/>
      <c r="J280" s="5"/>
      <c r="K280" s="5"/>
    </row>
    <row r="281" spans="1:11" x14ac:dyDescent="0.3">
      <c r="A281" t="s">
        <v>7555</v>
      </c>
      <c r="B281" t="s">
        <v>6843</v>
      </c>
      <c r="C281" t="s">
        <v>6049</v>
      </c>
      <c r="D281" s="3">
        <f>COUNTIF('Order Data per SKU'!A:A,'Order Data per SKU'!A282='Order Analysis'!A281)</f>
        <v>0</v>
      </c>
      <c r="F281" s="15"/>
      <c r="G281" s="3" t="str">
        <f>TRIM(LEFT(TRIM(INDEX('Customer Data'!A:A,MATCH('Order Analysis'!B281,'Customer Data'!B:B,0))),SEARCH(" ",'Customer Data'!A281)))</f>
        <v>Brody</v>
      </c>
      <c r="H281">
        <f>VLOOKUP(B281,'Order Data per SKU'!B:H,6,FALSE)-VLOOKUP(B281,'Order Data per SKU'!B:H,6,FALSE)</f>
        <v>0</v>
      </c>
      <c r="I281" s="5"/>
      <c r="J281" s="5"/>
      <c r="K281" s="5"/>
    </row>
    <row r="282" spans="1:11" x14ac:dyDescent="0.3">
      <c r="A282" t="s">
        <v>7556</v>
      </c>
      <c r="B282" t="s">
        <v>7244</v>
      </c>
      <c r="C282" t="s">
        <v>6101</v>
      </c>
      <c r="D282" s="3">
        <f>COUNTIF('Order Data per SKU'!A:A,'Order Data per SKU'!A283='Order Analysis'!A282)</f>
        <v>0</v>
      </c>
      <c r="F282" s="15"/>
      <c r="G282" s="3" t="str">
        <f>TRIM(LEFT(TRIM(INDEX('Customer Data'!A:A,MATCH('Order Analysis'!B282,'Customer Data'!B:B,0))),SEARCH(" ",'Customer Data'!A282)))</f>
        <v>Max Powe</v>
      </c>
      <c r="H282">
        <f>VLOOKUP(B282,'Order Data per SKU'!B:H,6,FALSE)-VLOOKUP(B282,'Order Data per SKU'!B:H,6,FALSE)</f>
        <v>0</v>
      </c>
      <c r="I282" s="5"/>
      <c r="J282" s="5"/>
      <c r="K282" s="5"/>
    </row>
    <row r="283" spans="1:11" x14ac:dyDescent="0.3">
      <c r="A283" t="s">
        <v>7557</v>
      </c>
      <c r="B283" t="s">
        <v>7139</v>
      </c>
      <c r="C283" t="s">
        <v>6065</v>
      </c>
      <c r="D283" s="3">
        <f>COUNTIF('Order Data per SKU'!A:A,'Order Data per SKU'!A284='Order Analysis'!A283)</f>
        <v>0</v>
      </c>
      <c r="F283" s="15"/>
      <c r="G283" s="3" t="str">
        <f>TRIM(LEFT(TRIM(INDEX('Customer Data'!A:A,MATCH('Order Analysis'!B283,'Customer Data'!B:B,0))),SEARCH(" ",'Customer Data'!A283)))</f>
        <v>Jake Th</v>
      </c>
      <c r="H283">
        <f>VLOOKUP(B283,'Order Data per SKU'!B:H,6,FALSE)-VLOOKUP(B283,'Order Data per SKU'!B:H,6,FALSE)</f>
        <v>0</v>
      </c>
      <c r="I283" s="5"/>
      <c r="J283" s="5"/>
      <c r="K283" s="5"/>
    </row>
    <row r="284" spans="1:11" x14ac:dyDescent="0.3">
      <c r="A284" t="s">
        <v>7558</v>
      </c>
      <c r="B284" t="s">
        <v>6746</v>
      </c>
      <c r="C284" t="s">
        <v>6106</v>
      </c>
      <c r="D284" s="3">
        <f>COUNTIF('Order Data per SKU'!A:A,'Order Data per SKU'!A285='Order Analysis'!A284)</f>
        <v>0</v>
      </c>
      <c r="F284" s="15"/>
      <c r="G284" s="3" t="str">
        <f>TRIM(LEFT(TRIM(INDEX('Customer Data'!A:A,MATCH('Order Analysis'!B284,'Customer Data'!B:B,0))),SEARCH(" ",'Customer Data'!A284)))</f>
        <v>Amelia</v>
      </c>
      <c r="H284">
        <f>VLOOKUP(B284,'Order Data per SKU'!B:H,6,FALSE)-VLOOKUP(B284,'Order Data per SKU'!B:H,6,FALSE)</f>
        <v>0</v>
      </c>
      <c r="I284" s="5"/>
      <c r="J284" s="5"/>
      <c r="K284" s="5"/>
    </row>
    <row r="285" spans="1:11" x14ac:dyDescent="0.3">
      <c r="A285" t="s">
        <v>7559</v>
      </c>
      <c r="B285" t="s">
        <v>7082</v>
      </c>
      <c r="C285" t="s">
        <v>6103</v>
      </c>
      <c r="D285" s="3">
        <f>COUNTIF('Order Data per SKU'!A:A,'Order Data per SKU'!A286='Order Analysis'!A285)</f>
        <v>0</v>
      </c>
      <c r="F285" s="15"/>
      <c r="G285" s="3" t="str">
        <f>TRIM(LEFT(TRIM(INDEX('Customer Data'!A:A,MATCH('Order Analysis'!B285,'Customer Data'!B:B,0))),SEARCH(" ",'Customer Data'!A285)))</f>
        <v>Oliver T</v>
      </c>
      <c r="H285">
        <f>VLOOKUP(B285,'Order Data per SKU'!B:H,6,FALSE)-VLOOKUP(B285,'Order Data per SKU'!B:H,6,FALSE)</f>
        <v>0</v>
      </c>
      <c r="I285" s="5"/>
      <c r="J285" s="5"/>
      <c r="K285" s="5"/>
    </row>
    <row r="286" spans="1:11" x14ac:dyDescent="0.3">
      <c r="A286" t="s">
        <v>7560</v>
      </c>
      <c r="B286" t="s">
        <v>7005</v>
      </c>
      <c r="C286" t="s">
        <v>6086</v>
      </c>
      <c r="D286" s="3">
        <f>COUNTIF('Order Data per SKU'!A:A,'Order Data per SKU'!A287='Order Analysis'!A286)</f>
        <v>0</v>
      </c>
      <c r="F286" s="15"/>
      <c r="G286" s="3" t="str">
        <f>TRIM(LEFT(TRIM(INDEX('Customer Data'!A:A,MATCH('Order Analysis'!B286,'Customer Data'!B:B,0))),SEARCH(" ",'Customer Data'!A286)))</f>
        <v>Sophi</v>
      </c>
      <c r="H286">
        <f>VLOOKUP(B286,'Order Data per SKU'!B:H,6,FALSE)-VLOOKUP(B286,'Order Data per SKU'!B:H,6,FALSE)</f>
        <v>0</v>
      </c>
      <c r="I286" s="5"/>
      <c r="J286" s="5"/>
      <c r="K286" s="5"/>
    </row>
    <row r="287" spans="1:11" x14ac:dyDescent="0.3">
      <c r="A287" t="s">
        <v>7561</v>
      </c>
      <c r="B287" t="s">
        <v>6815</v>
      </c>
      <c r="C287" t="s">
        <v>6069</v>
      </c>
      <c r="D287" s="3">
        <f>COUNTIF('Order Data per SKU'!A:A,'Order Data per SKU'!A288='Order Analysis'!A287)</f>
        <v>0</v>
      </c>
      <c r="F287" s="15"/>
      <c r="G287" s="3" t="str">
        <f>TRIM(LEFT(TRIM(INDEX('Customer Data'!A:A,MATCH('Order Analysis'!B287,'Customer Data'!B:B,0))),SEARCH(" ",'Customer Data'!A287)))</f>
        <v>Jack S</v>
      </c>
      <c r="H287">
        <f>VLOOKUP(B287,'Order Data per SKU'!B:H,6,FALSE)-VLOOKUP(B287,'Order Data per SKU'!B:H,6,FALSE)</f>
        <v>0</v>
      </c>
      <c r="I287" s="5"/>
      <c r="J287" s="5"/>
      <c r="K287" s="5"/>
    </row>
    <row r="288" spans="1:11" x14ac:dyDescent="0.3">
      <c r="A288" t="s">
        <v>7562</v>
      </c>
      <c r="B288" t="s">
        <v>7074</v>
      </c>
      <c r="C288" t="s">
        <v>6086</v>
      </c>
      <c r="D288" s="3">
        <f>COUNTIF('Order Data per SKU'!A:A,'Order Data per SKU'!A289='Order Analysis'!A288)</f>
        <v>0</v>
      </c>
      <c r="F288" s="15"/>
      <c r="G288" s="3" t="str">
        <f>TRIM(LEFT(TRIM(INDEX('Customer Data'!A:A,MATCH('Order Analysis'!B288,'Customer Data'!B:B,0))),SEARCH(" ",'Customer Data'!A288)))</f>
        <v>Noah An</v>
      </c>
      <c r="H288">
        <f>VLOOKUP(B288,'Order Data per SKU'!B:H,6,FALSE)-VLOOKUP(B288,'Order Data per SKU'!B:H,6,FALSE)</f>
        <v>0</v>
      </c>
      <c r="I288" s="5"/>
      <c r="J288" s="5"/>
      <c r="K288" s="5"/>
    </row>
    <row r="289" spans="1:11" x14ac:dyDescent="0.3">
      <c r="A289" t="s">
        <v>7563</v>
      </c>
      <c r="B289" t="s">
        <v>6754</v>
      </c>
      <c r="C289" t="s">
        <v>6086</v>
      </c>
      <c r="D289" s="3">
        <f>COUNTIF('Order Data per SKU'!A:A,'Order Data per SKU'!A290='Order Analysis'!A289)</f>
        <v>0</v>
      </c>
      <c r="F289" s="15"/>
      <c r="G289" s="3" t="str">
        <f>TRIM(LEFT(TRIM(INDEX('Customer Data'!A:A,MATCH('Order Analysis'!B289,'Customer Data'!B:B,0))),SEARCH(" ",'Customer Data'!A289)))</f>
        <v>Ella S</v>
      </c>
      <c r="H289">
        <f>VLOOKUP(B289,'Order Data per SKU'!B:H,6,FALSE)-VLOOKUP(B289,'Order Data per SKU'!B:H,6,FALSE)</f>
        <v>0</v>
      </c>
      <c r="I289" s="5"/>
      <c r="J289" s="5"/>
      <c r="K289" s="5"/>
    </row>
    <row r="290" spans="1:11" x14ac:dyDescent="0.3">
      <c r="A290" t="s">
        <v>7564</v>
      </c>
      <c r="B290" t="s">
        <v>7002</v>
      </c>
      <c r="C290" t="s">
        <v>6053</v>
      </c>
      <c r="D290" s="3">
        <f>COUNTIF('Order Data per SKU'!A:A,'Order Data per SKU'!A291='Order Analysis'!A290)</f>
        <v>0</v>
      </c>
      <c r="F290" s="15"/>
      <c r="G290" s="3" t="str">
        <f>TRIM(LEFT(TRIM(INDEX('Customer Data'!A:A,MATCH('Order Analysis'!B290,'Customer Data'!B:B,0))),SEARCH(" ",'Customer Data'!A290)))</f>
        <v>Andrew Riv</v>
      </c>
      <c r="H290">
        <f>VLOOKUP(B290,'Order Data per SKU'!B:H,6,FALSE)-VLOOKUP(B290,'Order Data per SKU'!B:H,6,FALSE)</f>
        <v>0</v>
      </c>
      <c r="I290" s="5"/>
      <c r="J290" s="5"/>
      <c r="K290" s="5"/>
    </row>
    <row r="291" spans="1:11" x14ac:dyDescent="0.3">
      <c r="A291" t="s">
        <v>7565</v>
      </c>
      <c r="B291" t="s">
        <v>7038</v>
      </c>
      <c r="C291" t="s">
        <v>6095</v>
      </c>
      <c r="D291" s="3">
        <f>COUNTIF('Order Data per SKU'!A:A,'Order Data per SKU'!A292='Order Analysis'!A291)</f>
        <v>0</v>
      </c>
      <c r="F291" s="15"/>
      <c r="G291" s="3" t="str">
        <f>TRIM(LEFT(TRIM(INDEX('Customer Data'!A:A,MATCH('Order Analysis'!B291,'Customer Data'!B:B,0))),SEARCH(" ",'Customer Data'!A291)))</f>
        <v>David</v>
      </c>
      <c r="H291">
        <f>VLOOKUP(B291,'Order Data per SKU'!B:H,6,FALSE)-VLOOKUP(B291,'Order Data per SKU'!B:H,6,FALSE)</f>
        <v>0</v>
      </c>
      <c r="I291" s="5"/>
      <c r="J291" s="5"/>
      <c r="K291" s="5"/>
    </row>
    <row r="292" spans="1:11" x14ac:dyDescent="0.3">
      <c r="A292" t="s">
        <v>7566</v>
      </c>
      <c r="B292" t="s">
        <v>7090</v>
      </c>
      <c r="C292" t="s">
        <v>6089</v>
      </c>
      <c r="D292" s="3">
        <f>COUNTIF('Order Data per SKU'!A:A,'Order Data per SKU'!A293='Order Analysis'!A292)</f>
        <v>0</v>
      </c>
      <c r="F292" s="15"/>
      <c r="G292" s="3" t="str">
        <f>TRIM(LEFT(TRIM(INDEX('Customer Data'!A:A,MATCH('Order Analysis'!B292,'Customer Data'!B:B,0))),SEARCH(" ",'Customer Data'!A292)))</f>
        <v>Mason B</v>
      </c>
      <c r="H292">
        <f>VLOOKUP(B292,'Order Data per SKU'!B:H,6,FALSE)-VLOOKUP(B292,'Order Data per SKU'!B:H,6,FALSE)</f>
        <v>0</v>
      </c>
      <c r="I292" s="5"/>
      <c r="J292" s="5"/>
      <c r="K292" s="5"/>
    </row>
    <row r="293" spans="1:11" x14ac:dyDescent="0.3">
      <c r="A293" t="s">
        <v>7567</v>
      </c>
      <c r="B293" t="s">
        <v>6795</v>
      </c>
      <c r="C293" t="s">
        <v>6049</v>
      </c>
      <c r="D293" s="3">
        <f>COUNTIF('Order Data per SKU'!A:A,'Order Data per SKU'!A294='Order Analysis'!A293)</f>
        <v>0</v>
      </c>
      <c r="F293" s="15"/>
      <c r="G293" s="3" t="str">
        <f>TRIM(LEFT(TRIM(INDEX('Customer Data'!A:A,MATCH('Order Analysis'!B293,'Customer Data'!B:B,0))),SEARCH(" ",'Customer Data'!A293)))</f>
        <v>Nathan</v>
      </c>
      <c r="H293">
        <f>VLOOKUP(B293,'Order Data per SKU'!B:H,6,FALSE)-VLOOKUP(B293,'Order Data per SKU'!B:H,6,FALSE)</f>
        <v>0</v>
      </c>
      <c r="I293" s="5"/>
      <c r="J293" s="5"/>
      <c r="K293" s="5"/>
    </row>
    <row r="294" spans="1:11" x14ac:dyDescent="0.3">
      <c r="A294" t="s">
        <v>7568</v>
      </c>
      <c r="B294" t="s">
        <v>7057</v>
      </c>
      <c r="C294" t="s">
        <v>6069</v>
      </c>
      <c r="D294" s="3">
        <f>COUNTIF('Order Data per SKU'!A:A,'Order Data per SKU'!A295='Order Analysis'!A294)</f>
        <v>0</v>
      </c>
      <c r="F294" s="15"/>
      <c r="G294" s="3" t="str">
        <f>TRIM(LEFT(TRIM(INDEX('Customer Data'!A:A,MATCH('Order Analysis'!B294,'Customer Data'!B:B,0))),SEARCH(" ",'Customer Data'!A294)))</f>
        <v>Zara</v>
      </c>
      <c r="H294">
        <f>VLOOKUP(B294,'Order Data per SKU'!B:H,6,FALSE)-VLOOKUP(B294,'Order Data per SKU'!B:H,6,FALSE)</f>
        <v>0</v>
      </c>
      <c r="I294" s="5"/>
      <c r="J294" s="5"/>
      <c r="K294" s="5"/>
    </row>
    <row r="295" spans="1:11" x14ac:dyDescent="0.3">
      <c r="A295" t="s">
        <v>7569</v>
      </c>
      <c r="B295" t="s">
        <v>6934</v>
      </c>
      <c r="C295" t="s">
        <v>6103</v>
      </c>
      <c r="D295" s="3">
        <f>COUNTIF('Order Data per SKU'!A:A,'Order Data per SKU'!A296='Order Analysis'!A295)</f>
        <v>0</v>
      </c>
      <c r="F295" s="15"/>
      <c r="G295" s="3" t="str">
        <f>TRIM(LEFT(TRIM(INDEX('Customer Data'!A:A,MATCH('Order Analysis'!B295,'Customer Data'!B:B,0))),SEARCH(" ",'Customer Data'!A295)))</f>
        <v>Samue</v>
      </c>
      <c r="H295">
        <f>VLOOKUP(B295,'Order Data per SKU'!B:H,6,FALSE)-VLOOKUP(B295,'Order Data per SKU'!B:H,6,FALSE)</f>
        <v>0</v>
      </c>
      <c r="I295" s="5"/>
      <c r="J295" s="5"/>
      <c r="K295" s="5"/>
    </row>
    <row r="296" spans="1:11" x14ac:dyDescent="0.3">
      <c r="A296" t="s">
        <v>7570</v>
      </c>
      <c r="B296" t="s">
        <v>6917</v>
      </c>
      <c r="C296" t="s">
        <v>6090</v>
      </c>
      <c r="D296" s="3">
        <f>COUNTIF('Order Data per SKU'!A:A,'Order Data per SKU'!A297='Order Analysis'!A296)</f>
        <v>0</v>
      </c>
      <c r="F296" s="15"/>
      <c r="G296" s="3" t="str">
        <f>TRIM(LEFT(TRIM(INDEX('Customer Data'!A:A,MATCH('Order Analysis'!B296,'Customer Data'!B:B,0))),SEARCH(" ",'Customer Data'!A296)))</f>
        <v>Addiso</v>
      </c>
      <c r="H296">
        <f>VLOOKUP(B296,'Order Data per SKU'!B:H,6,FALSE)-VLOOKUP(B296,'Order Data per SKU'!B:H,6,FALSE)</f>
        <v>0</v>
      </c>
      <c r="I296" s="5"/>
      <c r="J296" s="5"/>
      <c r="K296" s="5"/>
    </row>
    <row r="297" spans="1:11" x14ac:dyDescent="0.3">
      <c r="A297" t="s">
        <v>7571</v>
      </c>
      <c r="B297" t="s">
        <v>7104</v>
      </c>
      <c r="C297" t="s">
        <v>6053</v>
      </c>
      <c r="D297" s="3">
        <f>COUNTIF('Order Data per SKU'!A:A,'Order Data per SKU'!A298='Order Analysis'!A297)</f>
        <v>0</v>
      </c>
      <c r="F297" s="15"/>
      <c r="G297" s="3" t="str">
        <f>TRIM(LEFT(TRIM(INDEX('Customer Data'!A:A,MATCH('Order Analysis'!B297,'Customer Data'!B:B,0))),SEARCH(" ",'Customer Data'!A297)))</f>
        <v>Nathan Pri</v>
      </c>
      <c r="H297">
        <f>VLOOKUP(B297,'Order Data per SKU'!B:H,6,FALSE)-VLOOKUP(B297,'Order Data per SKU'!B:H,6,FALSE)</f>
        <v>0</v>
      </c>
      <c r="I297" s="5"/>
      <c r="J297" s="5"/>
      <c r="K297" s="5"/>
    </row>
    <row r="298" spans="1:11" x14ac:dyDescent="0.3">
      <c r="A298" t="s">
        <v>7572</v>
      </c>
      <c r="B298" t="s">
        <v>6896</v>
      </c>
      <c r="C298" t="s">
        <v>6077</v>
      </c>
      <c r="D298" s="3">
        <f>COUNTIF('Order Data per SKU'!A:A,'Order Data per SKU'!A299='Order Analysis'!A298)</f>
        <v>0</v>
      </c>
      <c r="F298" s="15"/>
      <c r="G298" s="3" t="str">
        <f>TRIM(LEFT(TRIM(INDEX('Customer Data'!A:A,MATCH('Order Analysis'!B298,'Customer Data'!B:B,0))),SEARCH(" ",'Customer Data'!A298)))</f>
        <v>Simon</v>
      </c>
      <c r="H298">
        <f>VLOOKUP(B298,'Order Data per SKU'!B:H,6,FALSE)-VLOOKUP(B298,'Order Data per SKU'!B:H,6,FALSE)</f>
        <v>0</v>
      </c>
      <c r="I298" s="5"/>
      <c r="J298" s="5"/>
      <c r="K298" s="5"/>
    </row>
    <row r="299" spans="1:11" x14ac:dyDescent="0.3">
      <c r="A299" t="s">
        <v>7573</v>
      </c>
      <c r="B299" t="s">
        <v>6867</v>
      </c>
      <c r="C299" t="s">
        <v>6089</v>
      </c>
      <c r="D299" s="3">
        <f>COUNTIF('Order Data per SKU'!A:A,'Order Data per SKU'!A300='Order Analysis'!A299)</f>
        <v>0</v>
      </c>
      <c r="F299" s="15"/>
      <c r="G299" s="3" t="str">
        <f>TRIM(LEFT(TRIM(INDEX('Customer Data'!A:A,MATCH('Order Analysis'!B299,'Customer Data'!B:B,0))),SEARCH(" ",'Customer Data'!A299)))</f>
        <v>Paisley</v>
      </c>
      <c r="H299">
        <f>VLOOKUP(B299,'Order Data per SKU'!B:H,6,FALSE)-VLOOKUP(B299,'Order Data per SKU'!B:H,6,FALSE)</f>
        <v>0</v>
      </c>
      <c r="I299" s="5"/>
      <c r="J299" s="5"/>
      <c r="K299" s="5"/>
    </row>
    <row r="300" spans="1:11" x14ac:dyDescent="0.3">
      <c r="A300" t="s">
        <v>7574</v>
      </c>
      <c r="B300" t="s">
        <v>7270</v>
      </c>
      <c r="C300" t="s">
        <v>6102</v>
      </c>
      <c r="D300" s="3">
        <f>COUNTIF('Order Data per SKU'!A:A,'Order Data per SKU'!A301='Order Analysis'!A300)</f>
        <v>0</v>
      </c>
      <c r="F300" s="15"/>
      <c r="G300" s="3" t="str">
        <f>TRIM(LEFT(TRIM(INDEX('Customer Data'!A:A,MATCH('Order Analysis'!B300,'Customer Data'!B:B,0))),SEARCH(" ",'Customer Data'!A300)))</f>
        <v>Cand</v>
      </c>
      <c r="H300">
        <f>VLOOKUP(B300,'Order Data per SKU'!B:H,6,FALSE)-VLOOKUP(B300,'Order Data per SKU'!B:H,6,FALSE)</f>
        <v>0</v>
      </c>
      <c r="I300" s="5"/>
      <c r="J300" s="5"/>
      <c r="K300" s="5"/>
    </row>
    <row r="301" spans="1:11" x14ac:dyDescent="0.3">
      <c r="A301" t="s">
        <v>7575</v>
      </c>
      <c r="B301" t="s">
        <v>7002</v>
      </c>
      <c r="C301" t="s">
        <v>6065</v>
      </c>
      <c r="D301" s="3">
        <f>COUNTIF('Order Data per SKU'!A:A,'Order Data per SKU'!A302='Order Analysis'!A301)</f>
        <v>0</v>
      </c>
      <c r="F301" s="15"/>
      <c r="G301" s="3" t="str">
        <f>TRIM(LEFT(TRIM(INDEX('Customer Data'!A:A,MATCH('Order Analysis'!B301,'Customer Data'!B:B,0))),SEARCH(" ",'Customer Data'!A301)))</f>
        <v>Andrew</v>
      </c>
      <c r="H301">
        <f>VLOOKUP(B301,'Order Data per SKU'!B:H,6,FALSE)-VLOOKUP(B301,'Order Data per SKU'!B:H,6,FALSE)</f>
        <v>0</v>
      </c>
      <c r="I301" s="5"/>
      <c r="J301" s="5"/>
      <c r="K301" s="5"/>
    </row>
    <row r="302" spans="1:11" x14ac:dyDescent="0.3">
      <c r="A302" t="s">
        <v>7576</v>
      </c>
      <c r="B302" t="s">
        <v>7231</v>
      </c>
      <c r="C302" t="s">
        <v>6049</v>
      </c>
      <c r="D302" s="3">
        <f>COUNTIF('Order Data per SKU'!A:A,'Order Data per SKU'!A303='Order Analysis'!A302)</f>
        <v>0</v>
      </c>
      <c r="F302" s="15"/>
      <c r="G302" s="3" t="str">
        <f>TRIM(LEFT(TRIM(INDEX('Customer Data'!A:A,MATCH('Order Analysis'!B302,'Customer Data'!B:B,0))),SEARCH(" ",'Customer Data'!A302)))</f>
        <v>Al Beb</v>
      </c>
      <c r="H302">
        <f>VLOOKUP(B302,'Order Data per SKU'!B:H,6,FALSE)-VLOOKUP(B302,'Order Data per SKU'!B:H,6,FALSE)</f>
        <v>0</v>
      </c>
      <c r="I302" s="5"/>
      <c r="J302" s="5"/>
      <c r="K302" s="5"/>
    </row>
    <row r="303" spans="1:11" x14ac:dyDescent="0.3">
      <c r="A303" t="s">
        <v>7577</v>
      </c>
      <c r="B303" t="s">
        <v>6769</v>
      </c>
      <c r="C303" t="s">
        <v>6046</v>
      </c>
      <c r="D303" s="3">
        <f>COUNTIF('Order Data per SKU'!A:A,'Order Data per SKU'!A304='Order Analysis'!A303)</f>
        <v>0</v>
      </c>
      <c r="F303" s="15"/>
      <c r="G303" s="3" t="str">
        <f>TRIM(LEFT(TRIM(INDEX('Customer Data'!A:A,MATCH('Order Analysis'!B303,'Customer Data'!B:B,0))),SEARCH(" ",'Customer Data'!A303)))</f>
        <v>Patric</v>
      </c>
      <c r="H303">
        <f>VLOOKUP(B303,'Order Data per SKU'!B:H,6,FALSE)-VLOOKUP(B303,'Order Data per SKU'!B:H,6,FALSE)</f>
        <v>0</v>
      </c>
      <c r="I303" s="5"/>
      <c r="J303" s="5"/>
      <c r="K303" s="5"/>
    </row>
    <row r="304" spans="1:11" x14ac:dyDescent="0.3">
      <c r="A304" t="s">
        <v>7578</v>
      </c>
      <c r="B304" t="s">
        <v>7137</v>
      </c>
      <c r="C304" t="s">
        <v>6060</v>
      </c>
      <c r="D304" s="3">
        <f>COUNTIF('Order Data per SKU'!A:A,'Order Data per SKU'!A305='Order Analysis'!A304)</f>
        <v>0</v>
      </c>
      <c r="F304" s="15"/>
      <c r="G304" s="3" t="str">
        <f>TRIM(LEFT(TRIM(INDEX('Customer Data'!A:A,MATCH('Order Analysis'!B304,'Customer Data'!B:B,0))),SEARCH(" ",'Customer Data'!A304)))</f>
        <v>Micah S</v>
      </c>
      <c r="H304">
        <f>VLOOKUP(B304,'Order Data per SKU'!B:H,6,FALSE)-VLOOKUP(B304,'Order Data per SKU'!B:H,6,FALSE)</f>
        <v>0</v>
      </c>
      <c r="I304" s="5"/>
      <c r="J304" s="5"/>
      <c r="K304" s="5"/>
    </row>
    <row r="305" spans="1:11" x14ac:dyDescent="0.3">
      <c r="A305" t="s">
        <v>7579</v>
      </c>
      <c r="B305" t="s">
        <v>6932</v>
      </c>
      <c r="C305" t="s">
        <v>6091</v>
      </c>
      <c r="D305" s="3">
        <f>COUNTIF('Order Data per SKU'!A:A,'Order Data per SKU'!A306='Order Analysis'!A305)</f>
        <v>0</v>
      </c>
      <c r="F305" s="15"/>
      <c r="G305" s="3" t="str">
        <f>TRIM(LEFT(TRIM(INDEX('Customer Data'!A:A,MATCH('Order Analysis'!B305,'Customer Data'!B:B,0))),SEARCH(" ",'Customer Data'!A305)))</f>
        <v>Jackson</v>
      </c>
      <c r="H305">
        <f>VLOOKUP(B305,'Order Data per SKU'!B:H,6,FALSE)-VLOOKUP(B305,'Order Data per SKU'!B:H,6,FALSE)</f>
        <v>0</v>
      </c>
      <c r="I305" s="5"/>
      <c r="J305" s="5"/>
      <c r="K305" s="5"/>
    </row>
    <row r="306" spans="1:11" x14ac:dyDescent="0.3">
      <c r="A306" t="s">
        <v>7580</v>
      </c>
      <c r="B306" t="s">
        <v>7179</v>
      </c>
      <c r="C306" t="s">
        <v>6090</v>
      </c>
      <c r="D306" s="3">
        <f>COUNTIF('Order Data per SKU'!A:A,'Order Data per SKU'!A307='Order Analysis'!A306)</f>
        <v>0</v>
      </c>
      <c r="F306" s="15"/>
      <c r="G306" s="3" t="str">
        <f>TRIM(LEFT(TRIM(INDEX('Customer Data'!A:A,MATCH('Order Analysis'!B306,'Customer Data'!B:B,0))),SEARCH(" ",'Customer Data'!A306)))</f>
        <v>Haven Bu</v>
      </c>
      <c r="H306">
        <f>VLOOKUP(B306,'Order Data per SKU'!B:H,6,FALSE)-VLOOKUP(B306,'Order Data per SKU'!B:H,6,FALSE)</f>
        <v>0</v>
      </c>
      <c r="I306" s="5"/>
      <c r="J306" s="5"/>
      <c r="K306" s="5"/>
    </row>
    <row r="307" spans="1:11" x14ac:dyDescent="0.3">
      <c r="A307" t="s">
        <v>7581</v>
      </c>
      <c r="B307" t="s">
        <v>7036</v>
      </c>
      <c r="C307" t="s">
        <v>6045</v>
      </c>
      <c r="D307" s="3">
        <f>COUNTIF('Order Data per SKU'!A:A,'Order Data per SKU'!A308='Order Analysis'!A307)</f>
        <v>0</v>
      </c>
      <c r="F307" s="15"/>
      <c r="G307" s="3" t="str">
        <f>TRIM(LEFT(TRIM(INDEX('Customer Data'!A:A,MATCH('Order Analysis'!B307,'Customer Data'!B:B,0))),SEARCH(" ",'Customer Data'!A307)))</f>
        <v>William</v>
      </c>
      <c r="H307">
        <f>VLOOKUP(B307,'Order Data per SKU'!B:H,6,FALSE)-VLOOKUP(B307,'Order Data per SKU'!B:H,6,FALSE)</f>
        <v>0</v>
      </c>
      <c r="I307" s="5"/>
      <c r="J307" s="5"/>
      <c r="K307" s="5"/>
    </row>
    <row r="308" spans="1:11" x14ac:dyDescent="0.3">
      <c r="A308" t="s">
        <v>7582</v>
      </c>
      <c r="B308" t="s">
        <v>7150</v>
      </c>
      <c r="C308" t="s">
        <v>6045</v>
      </c>
      <c r="D308" s="3">
        <f>COUNTIF('Order Data per SKU'!A:A,'Order Data per SKU'!A309='Order Analysis'!A308)</f>
        <v>0</v>
      </c>
      <c r="F308" s="15"/>
      <c r="G308" s="3" t="str">
        <f>TRIM(LEFT(TRIM(INDEX('Customer Data'!A:A,MATCH('Order Analysis'!B308,'Customer Data'!B:B,0))),SEARCH(" ",'Customer Data'!A308)))</f>
        <v>Victor</v>
      </c>
      <c r="H308">
        <f>VLOOKUP(B308,'Order Data per SKU'!B:H,6,FALSE)-VLOOKUP(B308,'Order Data per SKU'!B:H,6,FALSE)</f>
        <v>0</v>
      </c>
      <c r="I308" s="5"/>
      <c r="J308" s="5"/>
      <c r="K308" s="5"/>
    </row>
    <row r="309" spans="1:11" x14ac:dyDescent="0.3">
      <c r="A309" t="s">
        <v>7583</v>
      </c>
      <c r="B309" t="s">
        <v>6866</v>
      </c>
      <c r="C309" t="s">
        <v>6084</v>
      </c>
      <c r="D309" s="3">
        <f>COUNTIF('Order Data per SKU'!A:A,'Order Data per SKU'!A310='Order Analysis'!A309)</f>
        <v>0</v>
      </c>
      <c r="F309" s="15"/>
      <c r="G309" s="3" t="str">
        <f>TRIM(LEFT(TRIM(INDEX('Customer Data'!A:A,MATCH('Order Analysis'!B309,'Customer Data'!B:B,0))),SEARCH(" ",'Customer Data'!A309)))</f>
        <v>Natha</v>
      </c>
      <c r="H309">
        <f>VLOOKUP(B309,'Order Data per SKU'!B:H,6,FALSE)-VLOOKUP(B309,'Order Data per SKU'!B:H,6,FALSE)</f>
        <v>0</v>
      </c>
      <c r="I309" s="5"/>
      <c r="J309" s="5"/>
      <c r="K309" s="5"/>
    </row>
    <row r="310" spans="1:11" x14ac:dyDescent="0.3">
      <c r="A310" t="s">
        <v>7584</v>
      </c>
      <c r="B310" t="s">
        <v>7197</v>
      </c>
      <c r="C310" t="s">
        <v>6065</v>
      </c>
      <c r="D310" s="3">
        <f>COUNTIF('Order Data per SKU'!A:A,'Order Data per SKU'!A311='Order Analysis'!A310)</f>
        <v>0</v>
      </c>
      <c r="F310" s="15"/>
      <c r="G310" s="3" t="str">
        <f>TRIM(LEFT(TRIM(INDEX('Customer Data'!A:A,MATCH('Order Analysis'!B310,'Customer Data'!B:B,0))),SEARCH(" ",'Customer Data'!A310)))</f>
        <v>Alana</v>
      </c>
      <c r="H310">
        <f>VLOOKUP(B310,'Order Data per SKU'!B:H,6,FALSE)-VLOOKUP(B310,'Order Data per SKU'!B:H,6,FALSE)</f>
        <v>0</v>
      </c>
      <c r="I310" s="5"/>
      <c r="J310" s="5"/>
      <c r="K310" s="5"/>
    </row>
    <row r="311" spans="1:11" x14ac:dyDescent="0.3">
      <c r="A311" t="s">
        <v>7585</v>
      </c>
      <c r="B311" t="s">
        <v>7115</v>
      </c>
      <c r="C311" t="s">
        <v>6086</v>
      </c>
      <c r="D311" s="3">
        <f>COUNTIF('Order Data per SKU'!A:A,'Order Data per SKU'!A312='Order Analysis'!A311)</f>
        <v>0</v>
      </c>
      <c r="F311" s="15"/>
      <c r="G311" s="3" t="str">
        <f>TRIM(LEFT(TRIM(INDEX('Customer Data'!A:A,MATCH('Order Analysis'!B311,'Customer Data'!B:B,0))),SEARCH(" ",'Customer Data'!A311)))</f>
        <v>Mila Hal</v>
      </c>
      <c r="H311">
        <f>VLOOKUP(B311,'Order Data per SKU'!B:H,6,FALSE)-VLOOKUP(B311,'Order Data per SKU'!B:H,6,FALSE)</f>
        <v>0</v>
      </c>
      <c r="I311" s="5"/>
      <c r="J311" s="5"/>
      <c r="K311" s="5"/>
    </row>
    <row r="312" spans="1:11" x14ac:dyDescent="0.3">
      <c r="A312" t="s">
        <v>7586</v>
      </c>
      <c r="B312" t="s">
        <v>7236</v>
      </c>
      <c r="C312" t="s">
        <v>6103</v>
      </c>
      <c r="D312" s="3">
        <f>COUNTIF('Order Data per SKU'!A:A,'Order Data per SKU'!A313='Order Analysis'!A312)</f>
        <v>0</v>
      </c>
      <c r="F312" s="15"/>
      <c r="G312" s="3" t="str">
        <f>TRIM(LEFT(TRIM(INDEX('Customer Data'!A:A,MATCH('Order Analysis'!B312,'Customer Data'!B:B,0))),SEARCH(" ",'Customer Data'!A312)))</f>
        <v>Eileen W</v>
      </c>
      <c r="H312">
        <f>VLOOKUP(B312,'Order Data per SKU'!B:H,6,FALSE)-VLOOKUP(B312,'Order Data per SKU'!B:H,6,FALSE)</f>
        <v>0</v>
      </c>
      <c r="I312" s="5"/>
      <c r="J312" s="5"/>
      <c r="K312" s="5"/>
    </row>
    <row r="313" spans="1:11" x14ac:dyDescent="0.3">
      <c r="A313" t="s">
        <v>7587</v>
      </c>
      <c r="B313" t="s">
        <v>7243</v>
      </c>
      <c r="C313" t="s">
        <v>6117</v>
      </c>
      <c r="D313" s="3">
        <f>COUNTIF('Order Data per SKU'!A:A,'Order Data per SKU'!A314='Order Analysis'!A313)</f>
        <v>0</v>
      </c>
      <c r="F313" s="15"/>
      <c r="G313" s="3" t="str">
        <f>TRIM(LEFT(TRIM(INDEX('Customer Data'!A:A,MATCH('Order Analysis'!B313,'Customer Data'!B:B,0))),SEARCH(" ",'Customer Data'!A313)))</f>
        <v>Brock</v>
      </c>
      <c r="H313">
        <f>VLOOKUP(B313,'Order Data per SKU'!B:H,6,FALSE)-VLOOKUP(B313,'Order Data per SKU'!B:H,6,FALSE)</f>
        <v>0</v>
      </c>
      <c r="I313" s="5"/>
      <c r="J313" s="5"/>
      <c r="K313" s="5"/>
    </row>
    <row r="314" spans="1:11" x14ac:dyDescent="0.3">
      <c r="A314" t="s">
        <v>7588</v>
      </c>
      <c r="B314" t="s">
        <v>7087</v>
      </c>
      <c r="C314" t="s">
        <v>6065</v>
      </c>
      <c r="D314" s="3">
        <f>COUNTIF('Order Data per SKU'!A:A,'Order Data per SKU'!A315='Order Analysis'!A314)</f>
        <v>0</v>
      </c>
      <c r="F314" s="15"/>
      <c r="G314" s="3" t="str">
        <f>TRIM(LEFT(TRIM(INDEX('Customer Data'!A:A,MATCH('Order Analysis'!B314,'Customer Data'!B:B,0))),SEARCH(" ",'Customer Data'!A314)))</f>
        <v>Zoe M</v>
      </c>
      <c r="H314">
        <f>VLOOKUP(B314,'Order Data per SKU'!B:H,6,FALSE)-VLOOKUP(B314,'Order Data per SKU'!B:H,6,FALSE)</f>
        <v>0</v>
      </c>
      <c r="I314" s="5"/>
      <c r="J314" s="5"/>
      <c r="K314" s="5"/>
    </row>
    <row r="315" spans="1:11" x14ac:dyDescent="0.3">
      <c r="A315" t="s">
        <v>7589</v>
      </c>
      <c r="B315" t="s">
        <v>6739</v>
      </c>
      <c r="C315" t="s">
        <v>6071</v>
      </c>
      <c r="D315" s="3">
        <f>COUNTIF('Order Data per SKU'!A:A,'Order Data per SKU'!A316='Order Analysis'!A315)</f>
        <v>0</v>
      </c>
      <c r="F315" s="15"/>
      <c r="G315" s="3" t="str">
        <f>TRIM(LEFT(TRIM(INDEX('Customer Data'!A:A,MATCH('Order Analysis'!B315,'Customer Data'!B:B,0))),SEARCH(" ",'Customer Data'!A315)))</f>
        <v>Richard</v>
      </c>
      <c r="H315">
        <f>VLOOKUP(B315,'Order Data per SKU'!B:H,6,FALSE)-VLOOKUP(B315,'Order Data per SKU'!B:H,6,FALSE)</f>
        <v>0</v>
      </c>
      <c r="I315" s="5"/>
      <c r="J315" s="5"/>
      <c r="K315" s="5"/>
    </row>
    <row r="316" spans="1:11" x14ac:dyDescent="0.3">
      <c r="A316" t="s">
        <v>7590</v>
      </c>
      <c r="B316" t="s">
        <v>6868</v>
      </c>
      <c r="C316" t="s">
        <v>6077</v>
      </c>
      <c r="D316" s="3">
        <f>COUNTIF('Order Data per SKU'!A:A,'Order Data per SKU'!A317='Order Analysis'!A316)</f>
        <v>0</v>
      </c>
      <c r="F316" s="15"/>
      <c r="G316" s="3" t="str">
        <f>TRIM(LEFT(TRIM(INDEX('Customer Data'!A:A,MATCH('Order Analysis'!B316,'Customer Data'!B:B,0))),SEARCH(" ",'Customer Data'!A316)))</f>
        <v>Ezeki</v>
      </c>
      <c r="H316">
        <f>VLOOKUP(B316,'Order Data per SKU'!B:H,6,FALSE)-VLOOKUP(B316,'Order Data per SKU'!B:H,6,FALSE)</f>
        <v>0</v>
      </c>
      <c r="I316" s="5"/>
      <c r="J316" s="5"/>
      <c r="K316" s="5"/>
    </row>
    <row r="317" spans="1:11" x14ac:dyDescent="0.3">
      <c r="A317" t="s">
        <v>7591</v>
      </c>
      <c r="B317" t="s">
        <v>7163</v>
      </c>
      <c r="C317" t="s">
        <v>6053</v>
      </c>
      <c r="D317" s="3">
        <f>COUNTIF('Order Data per SKU'!A:A,'Order Data per SKU'!A318='Order Analysis'!A317)</f>
        <v>0</v>
      </c>
      <c r="F317" s="15"/>
      <c r="G317" s="3" t="str">
        <f>TRIM(LEFT(TRIM(INDEX('Customer Data'!A:A,MATCH('Order Analysis'!B317,'Customer Data'!B:B,0))),SEARCH(" ",'Customer Data'!A317)))</f>
        <v>Alexa T</v>
      </c>
      <c r="H317">
        <f>VLOOKUP(B317,'Order Data per SKU'!B:H,6,FALSE)-VLOOKUP(B317,'Order Data per SKU'!B:H,6,FALSE)</f>
        <v>0</v>
      </c>
      <c r="I317" s="5"/>
      <c r="J317" s="5"/>
      <c r="K317" s="5"/>
    </row>
    <row r="318" spans="1:11" x14ac:dyDescent="0.3">
      <c r="A318" t="s">
        <v>7592</v>
      </c>
      <c r="B318" t="s">
        <v>7009</v>
      </c>
      <c r="C318" t="s">
        <v>6090</v>
      </c>
      <c r="D318" s="3">
        <f>COUNTIF('Order Data per SKU'!A:A,'Order Data per SKU'!A319='Order Analysis'!A318)</f>
        <v>0</v>
      </c>
      <c r="F318" s="15"/>
      <c r="G318" s="3" t="str">
        <f>TRIM(LEFT(TRIM(INDEX('Customer Data'!A:A,MATCH('Order Analysis'!B318,'Customer Data'!B:B,0))),SEARCH(" ",'Customer Data'!A318)))</f>
        <v>Megan T</v>
      </c>
      <c r="H318">
        <f>VLOOKUP(B318,'Order Data per SKU'!B:H,6,FALSE)-VLOOKUP(B318,'Order Data per SKU'!B:H,6,FALSE)</f>
        <v>0</v>
      </c>
      <c r="I318" s="5"/>
      <c r="J318" s="5"/>
      <c r="K318" s="5"/>
    </row>
    <row r="319" spans="1:11" x14ac:dyDescent="0.3">
      <c r="A319" t="s">
        <v>7593</v>
      </c>
      <c r="B319" t="s">
        <v>6965</v>
      </c>
      <c r="C319" t="s">
        <v>6103</v>
      </c>
      <c r="D319" s="3">
        <f>COUNTIF('Order Data per SKU'!A:A,'Order Data per SKU'!A320='Order Analysis'!A319)</f>
        <v>0</v>
      </c>
      <c r="F319" s="15"/>
      <c r="G319" s="3" t="str">
        <f>TRIM(LEFT(TRIM(INDEX('Customer Data'!A:A,MATCH('Order Analysis'!B319,'Customer Data'!B:B,0))),SEARCH(" ",'Customer Data'!A319)))</f>
        <v>Hannah</v>
      </c>
      <c r="H319">
        <f>VLOOKUP(B319,'Order Data per SKU'!B:H,6,FALSE)-VLOOKUP(B319,'Order Data per SKU'!B:H,6,FALSE)</f>
        <v>0</v>
      </c>
      <c r="I319" s="5"/>
      <c r="J319" s="5"/>
      <c r="K319" s="5"/>
    </row>
    <row r="320" spans="1:11" x14ac:dyDescent="0.3">
      <c r="A320" t="s">
        <v>7594</v>
      </c>
      <c r="B320" t="s">
        <v>7118</v>
      </c>
      <c r="C320" t="s">
        <v>6106</v>
      </c>
      <c r="D320" s="3">
        <f>COUNTIF('Order Data per SKU'!A:A,'Order Data per SKU'!A321='Order Analysis'!A320)</f>
        <v>0</v>
      </c>
      <c r="F320" s="15"/>
      <c r="G320" s="3" t="str">
        <f>TRIM(LEFT(TRIM(INDEX('Customer Data'!A:A,MATCH('Order Analysis'!B320,'Customer Data'!B:B,0))),SEARCH(" ",'Customer Data'!A320)))</f>
        <v>Dylan Pe</v>
      </c>
      <c r="H320">
        <f>VLOOKUP(B320,'Order Data per SKU'!B:H,6,FALSE)-VLOOKUP(B320,'Order Data per SKU'!B:H,6,FALSE)</f>
        <v>0</v>
      </c>
      <c r="I320" s="5"/>
      <c r="J320" s="5"/>
      <c r="K320" s="5"/>
    </row>
    <row r="321" spans="1:11" x14ac:dyDescent="0.3">
      <c r="A321" t="s">
        <v>7595</v>
      </c>
      <c r="B321" t="s">
        <v>7137</v>
      </c>
      <c r="C321" t="s">
        <v>6084</v>
      </c>
      <c r="D321" s="3">
        <f>COUNTIF('Order Data per SKU'!A:A,'Order Data per SKU'!A322='Order Analysis'!A321)</f>
        <v>0</v>
      </c>
      <c r="F321" s="15"/>
      <c r="G321" s="3" t="str">
        <f>TRIM(LEFT(TRIM(INDEX('Customer Data'!A:A,MATCH('Order Analysis'!B321,'Customer Data'!B:B,0))),SEARCH(" ",'Customer Data'!A321)))</f>
        <v>Micah</v>
      </c>
      <c r="H321">
        <f>VLOOKUP(B321,'Order Data per SKU'!B:H,6,FALSE)-VLOOKUP(B321,'Order Data per SKU'!B:H,6,FALSE)</f>
        <v>0</v>
      </c>
      <c r="I321" s="5"/>
      <c r="J321" s="5"/>
      <c r="K321" s="5"/>
    </row>
    <row r="322" spans="1:11" x14ac:dyDescent="0.3">
      <c r="A322" t="s">
        <v>7596</v>
      </c>
      <c r="B322" t="s">
        <v>7162</v>
      </c>
      <c r="C322" t="s">
        <v>6071</v>
      </c>
      <c r="D322" s="3">
        <f>COUNTIF('Order Data per SKU'!A:A,'Order Data per SKU'!A323='Order Analysis'!A322)</f>
        <v>0</v>
      </c>
      <c r="F322" s="15"/>
      <c r="G322" s="3" t="str">
        <f>TRIM(LEFT(TRIM(INDEX('Customer Data'!A:A,MATCH('Order Analysis'!B322,'Customer Data'!B:B,0))),SEARCH(" ",'Customer Data'!A322)))</f>
        <v>Valerie</v>
      </c>
      <c r="H322">
        <f>VLOOKUP(B322,'Order Data per SKU'!B:H,6,FALSE)-VLOOKUP(B322,'Order Data per SKU'!B:H,6,FALSE)</f>
        <v>0</v>
      </c>
      <c r="I322" s="5"/>
      <c r="J322" s="5"/>
      <c r="K322" s="5"/>
    </row>
    <row r="323" spans="1:11" x14ac:dyDescent="0.3">
      <c r="A323" t="s">
        <v>7597</v>
      </c>
      <c r="B323" t="s">
        <v>7199</v>
      </c>
      <c r="C323" t="s">
        <v>6090</v>
      </c>
      <c r="D323" s="3">
        <f>COUNTIF('Order Data per SKU'!A:A,'Order Data per SKU'!A324='Order Analysis'!A323)</f>
        <v>0</v>
      </c>
      <c r="F323" s="15"/>
      <c r="G323" s="3" t="str">
        <f>TRIM(LEFT(TRIM(INDEX('Customer Data'!A:A,MATCH('Order Analysis'!B323,'Customer Data'!B:B,0))),SEARCH(" ",'Customer Data'!A323)))</f>
        <v>Naomi Camp</v>
      </c>
      <c r="H323">
        <f>VLOOKUP(B323,'Order Data per SKU'!B:H,6,FALSE)-VLOOKUP(B323,'Order Data per SKU'!B:H,6,FALSE)</f>
        <v>0</v>
      </c>
      <c r="I323" s="5"/>
      <c r="J323" s="5"/>
      <c r="K323" s="5"/>
    </row>
    <row r="324" spans="1:11" x14ac:dyDescent="0.3">
      <c r="A324" t="s">
        <v>7598</v>
      </c>
      <c r="B324" t="s">
        <v>7045</v>
      </c>
      <c r="C324" t="s">
        <v>6109</v>
      </c>
      <c r="D324" s="3">
        <f>COUNTIF('Order Data per SKU'!A:A,'Order Data per SKU'!A325='Order Analysis'!A324)</f>
        <v>0</v>
      </c>
      <c r="F324" s="15"/>
      <c r="G324" s="3" t="str">
        <f>TRIM(LEFT(TRIM(INDEX('Customer Data'!A:A,MATCH('Order Analysis'!B324,'Customer Data'!B:B,0))),SEARCH(" ",'Customer Data'!A324)))</f>
        <v>Addison</v>
      </c>
      <c r="H324">
        <f>VLOOKUP(B324,'Order Data per SKU'!B:H,6,FALSE)-VLOOKUP(B324,'Order Data per SKU'!B:H,6,FALSE)</f>
        <v>0</v>
      </c>
      <c r="I324" s="5"/>
      <c r="J324" s="5"/>
      <c r="K324" s="5"/>
    </row>
    <row r="325" spans="1:11" x14ac:dyDescent="0.3">
      <c r="A325" t="s">
        <v>7599</v>
      </c>
      <c r="B325" t="s">
        <v>6917</v>
      </c>
      <c r="C325" t="s">
        <v>6053</v>
      </c>
      <c r="D325" s="3">
        <f>COUNTIF('Order Data per SKU'!A:A,'Order Data per SKU'!A326='Order Analysis'!A325)</f>
        <v>0</v>
      </c>
      <c r="F325" s="15"/>
      <c r="G325" s="3" t="str">
        <f>TRIM(LEFT(TRIM(INDEX('Customer Data'!A:A,MATCH('Order Analysis'!B325,'Customer Data'!B:B,0))),SEARCH(" ",'Customer Data'!A325)))</f>
        <v>Addison</v>
      </c>
      <c r="H325">
        <f>VLOOKUP(B325,'Order Data per SKU'!B:H,6,FALSE)-VLOOKUP(B325,'Order Data per SKU'!B:H,6,FALSE)</f>
        <v>0</v>
      </c>
      <c r="I325" s="5"/>
      <c r="J325" s="5"/>
      <c r="K325" s="5"/>
    </row>
    <row r="326" spans="1:11" x14ac:dyDescent="0.3">
      <c r="A326" t="s">
        <v>7600</v>
      </c>
      <c r="B326" t="s">
        <v>7246</v>
      </c>
      <c r="C326" t="s">
        <v>6090</v>
      </c>
      <c r="D326" s="3">
        <f>COUNTIF('Order Data per SKU'!A:A,'Order Data per SKU'!A327='Order Analysis'!A326)</f>
        <v>0</v>
      </c>
      <c r="F326" s="15"/>
      <c r="G326" s="3" t="str">
        <f>TRIM(LEFT(TRIM(INDEX('Customer Data'!A:A,MATCH('Order Analysis'!B326,'Customer Data'!B:B,0))),SEARCH(" ",'Customer Data'!A326)))</f>
        <v>Doug H</v>
      </c>
      <c r="H326">
        <f>VLOOKUP(B326,'Order Data per SKU'!B:H,6,FALSE)-VLOOKUP(B326,'Order Data per SKU'!B:H,6,FALSE)</f>
        <v>0</v>
      </c>
      <c r="I326" s="5"/>
      <c r="J326" s="5"/>
      <c r="K326" s="5"/>
    </row>
    <row r="327" spans="1:11" x14ac:dyDescent="0.3">
      <c r="A327" t="s">
        <v>7601</v>
      </c>
      <c r="B327" t="s">
        <v>7191</v>
      </c>
      <c r="C327" t="s">
        <v>6045</v>
      </c>
      <c r="D327" s="3">
        <f>COUNTIF('Order Data per SKU'!A:A,'Order Data per SKU'!A328='Order Analysis'!A327)</f>
        <v>0</v>
      </c>
      <c r="F327" s="15"/>
      <c r="G327" s="3" t="str">
        <f>TRIM(LEFT(TRIM(INDEX('Customer Data'!A:A,MATCH('Order Analysis'!B327,'Customer Data'!B:B,0))),SEARCH(" ",'Customer Data'!A327)))</f>
        <v>Alyssa</v>
      </c>
      <c r="H327">
        <f>VLOOKUP(B327,'Order Data per SKU'!B:H,6,FALSE)-VLOOKUP(B327,'Order Data per SKU'!B:H,6,FALSE)</f>
        <v>0</v>
      </c>
      <c r="I327" s="5"/>
      <c r="J327" s="5"/>
      <c r="K327" s="5"/>
    </row>
    <row r="328" spans="1:11" x14ac:dyDescent="0.3">
      <c r="A328" t="s">
        <v>7602</v>
      </c>
      <c r="B328" t="s">
        <v>6759</v>
      </c>
      <c r="C328" t="s">
        <v>6103</v>
      </c>
      <c r="D328" s="3">
        <f>COUNTIF('Order Data per SKU'!A:A,'Order Data per SKU'!A329='Order Analysis'!A328)</f>
        <v>0</v>
      </c>
      <c r="F328" s="15"/>
      <c r="G328" s="3" t="str">
        <f>TRIM(LEFT(TRIM(INDEX('Customer Data'!A:A,MATCH('Order Analysis'!B328,'Customer Data'!B:B,0))),SEARCH(" ",'Customer Data'!A328)))</f>
        <v>Kevin</v>
      </c>
      <c r="H328">
        <f>VLOOKUP(B328,'Order Data per SKU'!B:H,6,FALSE)-VLOOKUP(B328,'Order Data per SKU'!B:H,6,FALSE)</f>
        <v>0</v>
      </c>
      <c r="I328" s="5"/>
      <c r="J328" s="5"/>
      <c r="K328" s="5"/>
    </row>
    <row r="329" spans="1:11" x14ac:dyDescent="0.3">
      <c r="A329" t="s">
        <v>7603</v>
      </c>
      <c r="B329" t="s">
        <v>6765</v>
      </c>
      <c r="C329" t="s">
        <v>6091</v>
      </c>
      <c r="D329" s="3">
        <f>COUNTIF('Order Data per SKU'!A:A,'Order Data per SKU'!A330='Order Analysis'!A329)</f>
        <v>0</v>
      </c>
      <c r="F329" s="15"/>
      <c r="G329" s="3" t="str">
        <f>TRIM(LEFT(TRIM(INDEX('Customer Data'!A:A,MATCH('Order Analysis'!B329,'Customer Data'!B:B,0))),SEARCH(" ",'Customer Data'!A329)))</f>
        <v>Eric Cart</v>
      </c>
      <c r="H329">
        <f>VLOOKUP(B329,'Order Data per SKU'!B:H,6,FALSE)-VLOOKUP(B329,'Order Data per SKU'!B:H,6,FALSE)</f>
        <v>0</v>
      </c>
      <c r="I329" s="5"/>
      <c r="J329" s="5"/>
      <c r="K329" s="5"/>
    </row>
    <row r="330" spans="1:11" x14ac:dyDescent="0.3">
      <c r="A330" t="s">
        <v>7604</v>
      </c>
      <c r="B330" t="s">
        <v>7183</v>
      </c>
      <c r="C330" t="s">
        <v>6053</v>
      </c>
      <c r="D330" s="3">
        <f>COUNTIF('Order Data per SKU'!A:A,'Order Data per SKU'!A331='Order Analysis'!A330)</f>
        <v>0</v>
      </c>
      <c r="F330" s="15"/>
      <c r="G330" s="3" t="str">
        <f>TRIM(LEFT(TRIM(INDEX('Customer Data'!A:A,MATCH('Order Analysis'!B330,'Customer Data'!B:B,0))),SEARCH(" ",'Customer Data'!A330)))</f>
        <v>Trist</v>
      </c>
      <c r="H330">
        <f>VLOOKUP(B330,'Order Data per SKU'!B:H,6,FALSE)-VLOOKUP(B330,'Order Data per SKU'!B:H,6,FALSE)</f>
        <v>0</v>
      </c>
      <c r="I330" s="5"/>
      <c r="J330" s="5"/>
      <c r="K330" s="5"/>
    </row>
    <row r="331" spans="1:11" x14ac:dyDescent="0.3">
      <c r="A331" t="s">
        <v>7605</v>
      </c>
      <c r="B331" t="s">
        <v>6789</v>
      </c>
      <c r="C331" t="s">
        <v>6112</v>
      </c>
      <c r="D331" s="3">
        <f>COUNTIF('Order Data per SKU'!A:A,'Order Data per SKU'!A332='Order Analysis'!A331)</f>
        <v>0</v>
      </c>
      <c r="F331" s="15"/>
      <c r="G331" s="3" t="str">
        <f>TRIM(LEFT(TRIM(INDEX('Customer Data'!A:A,MATCH('Order Analysis'!B331,'Customer Data'!B:B,0))),SEARCH(" ",'Customer Data'!A331)))</f>
        <v>Christ</v>
      </c>
      <c r="H331">
        <f>VLOOKUP(B331,'Order Data per SKU'!B:H,6,FALSE)-VLOOKUP(B331,'Order Data per SKU'!B:H,6,FALSE)</f>
        <v>0</v>
      </c>
      <c r="I331" s="5"/>
      <c r="J331" s="5"/>
      <c r="K331" s="5"/>
    </row>
    <row r="332" spans="1:11" x14ac:dyDescent="0.3">
      <c r="A332" t="s">
        <v>7606</v>
      </c>
      <c r="B332" t="s">
        <v>6922</v>
      </c>
      <c r="C332" t="s">
        <v>6092</v>
      </c>
      <c r="D332" s="3">
        <f>COUNTIF('Order Data per SKU'!A:A,'Order Data per SKU'!A333='Order Analysis'!A332)</f>
        <v>0</v>
      </c>
      <c r="F332" s="15"/>
      <c r="G332" s="3" t="str">
        <f>TRIM(LEFT(TRIM(INDEX('Customer Data'!A:A,MATCH('Order Analysis'!B332,'Customer Data'!B:B,0))),SEARCH(" ",'Customer Data'!A332)))</f>
        <v>Luke</v>
      </c>
      <c r="H332">
        <f>VLOOKUP(B332,'Order Data per SKU'!B:H,6,FALSE)-VLOOKUP(B332,'Order Data per SKU'!B:H,6,FALSE)</f>
        <v>0</v>
      </c>
      <c r="I332" s="5"/>
      <c r="J332" s="5"/>
      <c r="K332" s="5"/>
    </row>
    <row r="333" spans="1:11" x14ac:dyDescent="0.3">
      <c r="A333" t="s">
        <v>7607</v>
      </c>
      <c r="B333" t="s">
        <v>6881</v>
      </c>
      <c r="C333" t="s">
        <v>6065</v>
      </c>
      <c r="D333" s="3">
        <f>COUNTIF('Order Data per SKU'!A:A,'Order Data per SKU'!A334='Order Analysis'!A333)</f>
        <v>0</v>
      </c>
      <c r="F333" s="15"/>
      <c r="G333" s="3" t="str">
        <f>TRIM(LEFT(TRIM(INDEX('Customer Data'!A:A,MATCH('Order Analysis'!B333,'Customer Data'!B:B,0))),SEARCH(" ",'Customer Data'!A333)))</f>
        <v>Sienna C</v>
      </c>
      <c r="H333">
        <f>VLOOKUP(B333,'Order Data per SKU'!B:H,6,FALSE)-VLOOKUP(B333,'Order Data per SKU'!B:H,6,FALSE)</f>
        <v>0</v>
      </c>
      <c r="I333" s="5"/>
      <c r="J333" s="5"/>
      <c r="K333" s="5"/>
    </row>
    <row r="334" spans="1:11" x14ac:dyDescent="0.3">
      <c r="A334" t="s">
        <v>7608</v>
      </c>
      <c r="B334" t="s">
        <v>6961</v>
      </c>
      <c r="C334" t="s">
        <v>6045</v>
      </c>
      <c r="D334" s="3">
        <f>COUNTIF('Order Data per SKU'!A:A,'Order Data per SKU'!A335='Order Analysis'!A334)</f>
        <v>0</v>
      </c>
      <c r="F334" s="15"/>
      <c r="G334" s="3" t="str">
        <f>TRIM(LEFT(TRIM(INDEX('Customer Data'!A:A,MATCH('Order Analysis'!B334,'Customer Data'!B:B,0))),SEARCH(" ",'Customer Data'!A334)))</f>
        <v>Lily Ri</v>
      </c>
      <c r="H334">
        <f>VLOOKUP(B334,'Order Data per SKU'!B:H,6,FALSE)-VLOOKUP(B334,'Order Data per SKU'!B:H,6,FALSE)</f>
        <v>0</v>
      </c>
      <c r="I334" s="5"/>
      <c r="J334" s="5"/>
      <c r="K334" s="5"/>
    </row>
    <row r="335" spans="1:11" x14ac:dyDescent="0.3">
      <c r="A335" t="s">
        <v>7609</v>
      </c>
      <c r="B335" t="s">
        <v>7260</v>
      </c>
      <c r="C335" t="s">
        <v>6068</v>
      </c>
      <c r="D335" s="3">
        <f>COUNTIF('Order Data per SKU'!A:A,'Order Data per SKU'!A336='Order Analysis'!A335)</f>
        <v>0</v>
      </c>
      <c r="F335" s="15"/>
      <c r="G335" s="3" t="str">
        <f>TRIM(LEFT(TRIM(INDEX('Customer Data'!A:A,MATCH('Order Analysis'!B335,'Customer Data'!B:B,0))),SEARCH(" ",'Customer Data'!A335)))</f>
        <v>Terry Bu</v>
      </c>
      <c r="H335">
        <f>VLOOKUP(B335,'Order Data per SKU'!B:H,6,FALSE)-VLOOKUP(B335,'Order Data per SKU'!B:H,6,FALSE)</f>
        <v>0</v>
      </c>
      <c r="I335" s="5"/>
      <c r="J335" s="5"/>
      <c r="K335" s="5"/>
    </row>
    <row r="336" spans="1:11" x14ac:dyDescent="0.3">
      <c r="A336" t="s">
        <v>7610</v>
      </c>
      <c r="B336" t="s">
        <v>6863</v>
      </c>
      <c r="C336" t="s">
        <v>6101</v>
      </c>
      <c r="D336" s="3">
        <f>COUNTIF('Order Data per SKU'!A:A,'Order Data per SKU'!A337='Order Analysis'!A336)</f>
        <v>0</v>
      </c>
      <c r="F336" s="15"/>
      <c r="G336" s="3" t="str">
        <f>TRIM(LEFT(TRIM(INDEX('Customer Data'!A:A,MATCH('Order Analysis'!B336,'Customer Data'!B:B,0))),SEARCH(" ",'Customer Data'!A336)))</f>
        <v>Nora</v>
      </c>
      <c r="H336">
        <f>VLOOKUP(B336,'Order Data per SKU'!B:H,6,FALSE)-VLOOKUP(B336,'Order Data per SKU'!B:H,6,FALSE)</f>
        <v>0</v>
      </c>
      <c r="I336" s="5"/>
      <c r="J336" s="5"/>
      <c r="K336" s="5"/>
    </row>
    <row r="337" spans="1:11" x14ac:dyDescent="0.3">
      <c r="A337" t="s">
        <v>7611</v>
      </c>
      <c r="B337" t="s">
        <v>7139</v>
      </c>
      <c r="C337" t="s">
        <v>6070</v>
      </c>
      <c r="D337" s="3">
        <f>COUNTIF('Order Data per SKU'!A:A,'Order Data per SKU'!A338='Order Analysis'!A337)</f>
        <v>0</v>
      </c>
      <c r="F337" s="15"/>
      <c r="G337" s="3" t="str">
        <f>TRIM(LEFT(TRIM(INDEX('Customer Data'!A:A,MATCH('Order Analysis'!B337,'Customer Data'!B:B,0))),SEARCH(" ",'Customer Data'!A337)))</f>
        <v>Jake T</v>
      </c>
      <c r="H337">
        <f>VLOOKUP(B337,'Order Data per SKU'!B:H,6,FALSE)-VLOOKUP(B337,'Order Data per SKU'!B:H,6,FALSE)</f>
        <v>0</v>
      </c>
      <c r="I337" s="5"/>
      <c r="J337" s="5"/>
      <c r="K337" s="5"/>
    </row>
    <row r="338" spans="1:11" x14ac:dyDescent="0.3">
      <c r="A338" t="s">
        <v>7612</v>
      </c>
      <c r="B338" t="s">
        <v>7266</v>
      </c>
      <c r="C338" t="s">
        <v>6103</v>
      </c>
      <c r="D338" s="3">
        <f>COUNTIF('Order Data per SKU'!A:A,'Order Data per SKU'!A339='Order Analysis'!A338)</f>
        <v>0</v>
      </c>
      <c r="F338" s="15"/>
      <c r="G338" s="3" t="str">
        <f>TRIM(LEFT(TRIM(INDEX('Customer Data'!A:A,MATCH('Order Analysis'!B338,'Customer Data'!B:B,0))),SEARCH(" ",'Customer Data'!A338)))</f>
        <v>Kay Os</v>
      </c>
      <c r="H338">
        <f>VLOOKUP(B338,'Order Data per SKU'!B:H,6,FALSE)-VLOOKUP(B338,'Order Data per SKU'!B:H,6,FALSE)</f>
        <v>0</v>
      </c>
      <c r="I338" s="5"/>
      <c r="J338" s="5"/>
      <c r="K338" s="5"/>
    </row>
    <row r="339" spans="1:11" x14ac:dyDescent="0.3">
      <c r="A339" t="s">
        <v>7613</v>
      </c>
      <c r="B339" t="s">
        <v>7045</v>
      </c>
      <c r="C339" t="s">
        <v>6084</v>
      </c>
      <c r="D339" s="3">
        <f>COUNTIF('Order Data per SKU'!A:A,'Order Data per SKU'!A340='Order Analysis'!A339)</f>
        <v>0</v>
      </c>
      <c r="F339" s="15"/>
      <c r="G339" s="3" t="str">
        <f>TRIM(LEFT(TRIM(INDEX('Customer Data'!A:A,MATCH('Order Analysis'!B339,'Customer Data'!B:B,0))),SEARCH(" ",'Customer Data'!A339)))</f>
        <v>Addison W</v>
      </c>
      <c r="H339">
        <f>VLOOKUP(B339,'Order Data per SKU'!B:H,6,FALSE)-VLOOKUP(B339,'Order Data per SKU'!B:H,6,FALSE)</f>
        <v>0</v>
      </c>
      <c r="I339" s="5"/>
      <c r="J339" s="5"/>
      <c r="K339" s="5"/>
    </row>
    <row r="340" spans="1:11" x14ac:dyDescent="0.3">
      <c r="A340" t="s">
        <v>7614</v>
      </c>
      <c r="B340" t="s">
        <v>7060</v>
      </c>
      <c r="C340" t="s">
        <v>6086</v>
      </c>
      <c r="D340" s="3">
        <f>COUNTIF('Order Data per SKU'!A:A,'Order Data per SKU'!A341='Order Analysis'!A340)</f>
        <v>0</v>
      </c>
      <c r="F340" s="15"/>
      <c r="G340" s="3" t="str">
        <f>TRIM(LEFT(TRIM(INDEX('Customer Data'!A:A,MATCH('Order Analysis'!B340,'Customer Data'!B:B,0))),SEARCH(" ",'Customer Data'!A340)))</f>
        <v>Matthew</v>
      </c>
      <c r="H340">
        <f>VLOOKUP(B340,'Order Data per SKU'!B:H,6,FALSE)-VLOOKUP(B340,'Order Data per SKU'!B:H,6,FALSE)</f>
        <v>0</v>
      </c>
      <c r="I340" s="5"/>
      <c r="J340" s="5"/>
      <c r="K340" s="5"/>
    </row>
    <row r="341" spans="1:11" x14ac:dyDescent="0.3">
      <c r="A341" t="s">
        <v>7615</v>
      </c>
      <c r="B341" t="s">
        <v>6975</v>
      </c>
      <c r="C341" t="s">
        <v>6115</v>
      </c>
      <c r="D341" s="3">
        <f>COUNTIF('Order Data per SKU'!A:A,'Order Data per SKU'!A342='Order Analysis'!A341)</f>
        <v>0</v>
      </c>
      <c r="F341" s="15"/>
      <c r="G341" s="3" t="str">
        <f>TRIM(LEFT(TRIM(INDEX('Customer Data'!A:A,MATCH('Order Analysis'!B341,'Customer Data'!B:B,0))),SEARCH(" ",'Customer Data'!A341)))</f>
        <v>Bella Ho</v>
      </c>
      <c r="H341">
        <f>VLOOKUP(B341,'Order Data per SKU'!B:H,6,FALSE)-VLOOKUP(B341,'Order Data per SKU'!B:H,6,FALSE)</f>
        <v>0</v>
      </c>
      <c r="I341" s="5"/>
      <c r="J341" s="5"/>
      <c r="K341" s="5"/>
    </row>
    <row r="342" spans="1:11" x14ac:dyDescent="0.3">
      <c r="A342" t="s">
        <v>7616</v>
      </c>
      <c r="B342" t="s">
        <v>6744</v>
      </c>
      <c r="C342" t="s">
        <v>6051</v>
      </c>
      <c r="D342" s="3">
        <f>COUNTIF('Order Data per SKU'!A:A,'Order Data per SKU'!A343='Order Analysis'!A342)</f>
        <v>0</v>
      </c>
      <c r="F342" s="15"/>
      <c r="G342" s="3" t="str">
        <f>TRIM(LEFT(TRIM(INDEX('Customer Data'!A:A,MATCH('Order Analysis'!B342,'Customer Data'!B:B,0))),SEARCH(" ",'Customer Data'!A342)))</f>
        <v>Charlo</v>
      </c>
      <c r="H342">
        <f>VLOOKUP(B342,'Order Data per SKU'!B:H,6,FALSE)-VLOOKUP(B342,'Order Data per SKU'!B:H,6,FALSE)</f>
        <v>0</v>
      </c>
      <c r="I342" s="5"/>
      <c r="J342" s="5"/>
      <c r="K342" s="5"/>
    </row>
    <row r="343" spans="1:11" x14ac:dyDescent="0.3">
      <c r="A343" t="s">
        <v>7617</v>
      </c>
      <c r="B343" t="s">
        <v>6764</v>
      </c>
      <c r="C343" t="s">
        <v>6055</v>
      </c>
      <c r="D343" s="3">
        <f>COUNTIF('Order Data per SKU'!A:A,'Order Data per SKU'!A344='Order Analysis'!A343)</f>
        <v>0</v>
      </c>
      <c r="F343" s="15"/>
      <c r="G343" s="3" t="str">
        <f>TRIM(LEFT(TRIM(INDEX('Customer Data'!A:A,MATCH('Order Analysis'!B343,'Customer Data'!B:B,0))),SEARCH(" ",'Customer Data'!A343)))</f>
        <v>Stella</v>
      </c>
      <c r="H343">
        <f>VLOOKUP(B343,'Order Data per SKU'!B:H,6,FALSE)-VLOOKUP(B343,'Order Data per SKU'!B:H,6,FALSE)</f>
        <v>0</v>
      </c>
      <c r="I343" s="5"/>
      <c r="J343" s="5"/>
      <c r="K343" s="5"/>
    </row>
    <row r="344" spans="1:11" x14ac:dyDescent="0.3">
      <c r="A344" t="s">
        <v>7618</v>
      </c>
      <c r="B344" t="s">
        <v>7007</v>
      </c>
      <c r="C344" t="s">
        <v>6106</v>
      </c>
      <c r="D344" s="3">
        <f>COUNTIF('Order Data per SKU'!A:A,'Order Data per SKU'!A345='Order Analysis'!A344)</f>
        <v>0</v>
      </c>
      <c r="F344" s="15"/>
      <c r="G344" s="3" t="str">
        <f>TRIM(LEFT(TRIM(INDEX('Customer Data'!A:A,MATCH('Order Analysis'!B344,'Customer Data'!B:B,0))),SEARCH(" ",'Customer Data'!A344)))</f>
        <v>Lillian</v>
      </c>
      <c r="H344">
        <f>VLOOKUP(B344,'Order Data per SKU'!B:H,6,FALSE)-VLOOKUP(B344,'Order Data per SKU'!B:H,6,FALSE)</f>
        <v>0</v>
      </c>
      <c r="I344" s="5"/>
      <c r="J344" s="5"/>
      <c r="K344" s="5"/>
    </row>
    <row r="345" spans="1:11" x14ac:dyDescent="0.3">
      <c r="A345" t="s">
        <v>7619</v>
      </c>
      <c r="B345" t="s">
        <v>6815</v>
      </c>
      <c r="C345" t="s">
        <v>6063</v>
      </c>
      <c r="D345" s="3">
        <f>COUNTIF('Order Data per SKU'!A:A,'Order Data per SKU'!A346='Order Analysis'!A345)</f>
        <v>0</v>
      </c>
      <c r="F345" s="15"/>
      <c r="G345" s="3" t="str">
        <f>TRIM(LEFT(TRIM(INDEX('Customer Data'!A:A,MATCH('Order Analysis'!B345,'Customer Data'!B:B,0))),SEARCH(" ",'Customer Data'!A345)))</f>
        <v>Jack Sc</v>
      </c>
      <c r="H345">
        <f>VLOOKUP(B345,'Order Data per SKU'!B:H,6,FALSE)-VLOOKUP(B345,'Order Data per SKU'!B:H,6,FALSE)</f>
        <v>0</v>
      </c>
      <c r="I345" s="5"/>
      <c r="J345" s="5"/>
      <c r="K345" s="5"/>
    </row>
    <row r="346" spans="1:11" x14ac:dyDescent="0.3">
      <c r="A346" t="s">
        <v>7620</v>
      </c>
      <c r="B346" t="s">
        <v>7272</v>
      </c>
      <c r="C346" t="s">
        <v>6065</v>
      </c>
      <c r="D346" s="3">
        <f>COUNTIF('Order Data per SKU'!A:A,'Order Data per SKU'!A347='Order Analysis'!A346)</f>
        <v>0</v>
      </c>
      <c r="F346" s="15"/>
      <c r="G346" s="3" t="str">
        <f>TRIM(LEFT(TRIM(INDEX('Customer Data'!A:A,MATCH('Order Analysis'!B346,'Customer Data'!B:B,0))),SEARCH(" ",'Customer Data'!A346)))</f>
        <v>Will Po</v>
      </c>
      <c r="H346">
        <f>VLOOKUP(B346,'Order Data per SKU'!B:H,6,FALSE)-VLOOKUP(B346,'Order Data per SKU'!B:H,6,FALSE)</f>
        <v>0</v>
      </c>
      <c r="I346" s="5"/>
      <c r="J346" s="5"/>
      <c r="K346" s="5"/>
    </row>
    <row r="347" spans="1:11" x14ac:dyDescent="0.3">
      <c r="A347" t="s">
        <v>7621</v>
      </c>
      <c r="B347" t="s">
        <v>6887</v>
      </c>
      <c r="C347" t="s">
        <v>6107</v>
      </c>
      <c r="D347" s="3">
        <f>COUNTIF('Order Data per SKU'!A:A,'Order Data per SKU'!A348='Order Analysis'!A347)</f>
        <v>0</v>
      </c>
      <c r="F347" s="15"/>
      <c r="G347" s="3" t="str">
        <f>TRIM(LEFT(TRIM(INDEX('Customer Data'!A:A,MATCH('Order Analysis'!B347,'Customer Data'!B:B,0))),SEARCH(" ",'Customer Data'!A347)))</f>
        <v>Camila Ben</v>
      </c>
      <c r="H347">
        <f>VLOOKUP(B347,'Order Data per SKU'!B:H,6,FALSE)-VLOOKUP(B347,'Order Data per SKU'!B:H,6,FALSE)</f>
        <v>0</v>
      </c>
      <c r="I347" s="5"/>
      <c r="J347" s="5"/>
      <c r="K347" s="5"/>
    </row>
    <row r="348" spans="1:11" x14ac:dyDescent="0.3">
      <c r="A348" t="s">
        <v>7622</v>
      </c>
      <c r="B348" t="s">
        <v>7171</v>
      </c>
      <c r="C348" t="s">
        <v>6116</v>
      </c>
      <c r="D348" s="3">
        <f>COUNTIF('Order Data per SKU'!A:A,'Order Data per SKU'!A349='Order Analysis'!A348)</f>
        <v>0</v>
      </c>
      <c r="F348" s="15"/>
      <c r="G348" s="3" t="str">
        <f>TRIM(LEFT(TRIM(INDEX('Customer Data'!A:A,MATCH('Order Analysis'!B348,'Customer Data'!B:B,0))),SEARCH(" ",'Customer Data'!A348)))</f>
        <v>Lila Perry</v>
      </c>
      <c r="H348">
        <f>VLOOKUP(B348,'Order Data per SKU'!B:H,6,FALSE)-VLOOKUP(B348,'Order Data per SKU'!B:H,6,FALSE)</f>
        <v>0</v>
      </c>
      <c r="I348" s="5"/>
      <c r="J348" s="5"/>
      <c r="K348" s="5"/>
    </row>
    <row r="349" spans="1:11" x14ac:dyDescent="0.3">
      <c r="A349" t="s">
        <v>7623</v>
      </c>
      <c r="B349" t="s">
        <v>7067</v>
      </c>
      <c r="C349" t="s">
        <v>6077</v>
      </c>
      <c r="D349" s="3">
        <f>COUNTIF('Order Data per SKU'!A:A,'Order Data per SKU'!A350='Order Analysis'!A349)</f>
        <v>0</v>
      </c>
      <c r="F349" s="15"/>
      <c r="G349" s="3" t="str">
        <f>TRIM(LEFT(TRIM(INDEX('Customer Data'!A:A,MATCH('Order Analysis'!B349,'Customer Data'!B:B,0))),SEARCH(" ",'Customer Data'!A349)))</f>
        <v>Alice</v>
      </c>
      <c r="H349">
        <f>VLOOKUP(B349,'Order Data per SKU'!B:H,6,FALSE)-VLOOKUP(B349,'Order Data per SKU'!B:H,6,FALSE)</f>
        <v>0</v>
      </c>
      <c r="I349" s="5"/>
      <c r="J349" s="5"/>
      <c r="K349" s="5"/>
    </row>
    <row r="350" spans="1:11" x14ac:dyDescent="0.3">
      <c r="A350" t="s">
        <v>7624</v>
      </c>
      <c r="B350" t="s">
        <v>6749</v>
      </c>
      <c r="C350" t="s">
        <v>6101</v>
      </c>
      <c r="D350" s="3">
        <f>COUNTIF('Order Data per SKU'!A:A,'Order Data per SKU'!A351='Order Analysis'!A350)</f>
        <v>0</v>
      </c>
      <c r="F350" s="15"/>
      <c r="G350" s="3" t="str">
        <f>TRIM(LEFT(TRIM(INDEX('Customer Data'!A:A,MATCH('Order Analysis'!B350,'Customer Data'!B:B,0))),SEARCH(" ",'Customer Data'!A350)))</f>
        <v>Daniel Wa</v>
      </c>
      <c r="H350">
        <f>VLOOKUP(B350,'Order Data per SKU'!B:H,6,FALSE)-VLOOKUP(B350,'Order Data per SKU'!B:H,6,FALSE)</f>
        <v>0</v>
      </c>
      <c r="I350" s="5"/>
      <c r="J350" s="5"/>
      <c r="K350" s="5"/>
    </row>
    <row r="351" spans="1:11" x14ac:dyDescent="0.3">
      <c r="A351" t="s">
        <v>7625</v>
      </c>
      <c r="B351" t="s">
        <v>7157</v>
      </c>
      <c r="C351" t="s">
        <v>6060</v>
      </c>
      <c r="D351" s="3">
        <f>COUNTIF('Order Data per SKU'!A:A,'Order Data per SKU'!A352='Order Analysis'!A351)</f>
        <v>0</v>
      </c>
      <c r="F351" s="15"/>
      <c r="G351" s="3" t="str">
        <f>TRIM(LEFT(TRIM(INDEX('Customer Data'!A:A,MATCH('Order Analysis'!B351,'Customer Data'!B:B,0))),SEARCH(" ",'Customer Data'!A351)))</f>
        <v>Finn A</v>
      </c>
      <c r="H351">
        <f>VLOOKUP(B351,'Order Data per SKU'!B:H,6,FALSE)-VLOOKUP(B351,'Order Data per SKU'!B:H,6,FALSE)</f>
        <v>0</v>
      </c>
      <c r="I351" s="5"/>
      <c r="J351" s="5"/>
      <c r="K351" s="5"/>
    </row>
    <row r="352" spans="1:11" x14ac:dyDescent="0.3">
      <c r="A352" t="s">
        <v>7626</v>
      </c>
      <c r="B352" t="s">
        <v>6742</v>
      </c>
      <c r="C352" t="s">
        <v>6090</v>
      </c>
      <c r="D352" s="3">
        <f>COUNTIF('Order Data per SKU'!A:A,'Order Data per SKU'!A353='Order Analysis'!A352)</f>
        <v>0</v>
      </c>
      <c r="F352" s="15"/>
      <c r="G352" s="3" t="str">
        <f>TRIM(LEFT(TRIM(INDEX('Customer Data'!A:A,MATCH('Order Analysis'!B352,'Customer Data'!B:B,0))),SEARCH(" ",'Customer Data'!A352)))</f>
        <v>Sophia G</v>
      </c>
      <c r="H352">
        <f>VLOOKUP(B352,'Order Data per SKU'!B:H,6,FALSE)-VLOOKUP(B352,'Order Data per SKU'!B:H,6,FALSE)</f>
        <v>0</v>
      </c>
      <c r="I352" s="5"/>
      <c r="J352" s="5"/>
      <c r="K352" s="5"/>
    </row>
    <row r="353" spans="1:11" x14ac:dyDescent="0.3">
      <c r="A353" t="s">
        <v>7627</v>
      </c>
      <c r="B353" t="s">
        <v>6921</v>
      </c>
      <c r="C353" t="s">
        <v>6083</v>
      </c>
      <c r="D353" s="3">
        <f>COUNTIF('Order Data per SKU'!A:A,'Order Data per SKU'!A354='Order Analysis'!A353)</f>
        <v>0</v>
      </c>
      <c r="F353" s="15"/>
      <c r="G353" s="3" t="str">
        <f>TRIM(LEFT(TRIM(INDEX('Customer Data'!A:A,MATCH('Order Analysis'!B353,'Customer Data'!B:B,0))),SEARCH(" ",'Customer Data'!A353)))</f>
        <v>Samant</v>
      </c>
      <c r="H353">
        <f>VLOOKUP(B353,'Order Data per SKU'!B:H,6,FALSE)-VLOOKUP(B353,'Order Data per SKU'!B:H,6,FALSE)</f>
        <v>0</v>
      </c>
      <c r="I353" s="5"/>
      <c r="J353" s="5"/>
      <c r="K353" s="5"/>
    </row>
    <row r="354" spans="1:11" x14ac:dyDescent="0.3">
      <c r="A354" t="s">
        <v>7628</v>
      </c>
      <c r="B354" t="s">
        <v>6730</v>
      </c>
      <c r="C354" t="s">
        <v>6088</v>
      </c>
      <c r="D354" s="3">
        <f>COUNTIF('Order Data per SKU'!A:A,'Order Data per SKU'!A355='Order Analysis'!A354)</f>
        <v>0</v>
      </c>
      <c r="F354" s="15"/>
      <c r="G354" s="3" t="str">
        <f>TRIM(LEFT(TRIM(INDEX('Customer Data'!A:A,MATCH('Order Analysis'!B354,'Customer Data'!B:B,0))),SEARCH(" ",'Customer Data'!A354)))</f>
        <v>Sarah</v>
      </c>
      <c r="H354">
        <f>VLOOKUP(B354,'Order Data per SKU'!B:H,6,FALSE)-VLOOKUP(B354,'Order Data per SKU'!B:H,6,FALSE)</f>
        <v>0</v>
      </c>
      <c r="I354" s="5"/>
      <c r="J354" s="5"/>
      <c r="K354" s="5"/>
    </row>
    <row r="355" spans="1:11" x14ac:dyDescent="0.3">
      <c r="A355" t="s">
        <v>7629</v>
      </c>
      <c r="B355" t="s">
        <v>6990</v>
      </c>
      <c r="C355" t="s">
        <v>6090</v>
      </c>
      <c r="D355" s="3">
        <f>COUNTIF('Order Data per SKU'!A:A,'Order Data per SKU'!A356='Order Analysis'!A355)</f>
        <v>0</v>
      </c>
      <c r="F355" s="15"/>
      <c r="G355" s="3" t="str">
        <f>TRIM(LEFT(TRIM(INDEX('Customer Data'!A:A,MATCH('Order Analysis'!B355,'Customer Data'!B:B,0))),SEARCH(" ",'Customer Data'!A355)))</f>
        <v>Thomas H</v>
      </c>
      <c r="H355">
        <f>VLOOKUP(B355,'Order Data per SKU'!B:H,6,FALSE)-VLOOKUP(B355,'Order Data per SKU'!B:H,6,FALSE)</f>
        <v>0</v>
      </c>
      <c r="I355" s="5"/>
      <c r="J355" s="5"/>
      <c r="K355" s="5"/>
    </row>
    <row r="356" spans="1:11" x14ac:dyDescent="0.3">
      <c r="A356" t="s">
        <v>7630</v>
      </c>
      <c r="B356" t="s">
        <v>6966</v>
      </c>
      <c r="C356" t="s">
        <v>6095</v>
      </c>
      <c r="D356" s="3">
        <f>COUNTIF('Order Data per SKU'!A:A,'Order Data per SKU'!A357='Order Analysis'!A356)</f>
        <v>0</v>
      </c>
      <c r="F356" s="15"/>
      <c r="G356" s="3" t="str">
        <f>TRIM(LEFT(TRIM(INDEX('Customer Data'!A:A,MATCH('Order Analysis'!B356,'Customer Data'!B:B,0))),SEARCH(" ",'Customer Data'!A356)))</f>
        <v>Benjamin</v>
      </c>
      <c r="H356">
        <f>VLOOKUP(B356,'Order Data per SKU'!B:H,6,FALSE)-VLOOKUP(B356,'Order Data per SKU'!B:H,6,FALSE)</f>
        <v>0</v>
      </c>
      <c r="I356" s="5"/>
      <c r="J356" s="5"/>
      <c r="K356" s="5"/>
    </row>
    <row r="357" spans="1:11" x14ac:dyDescent="0.3">
      <c r="A357" t="s">
        <v>7631</v>
      </c>
      <c r="B357" t="s">
        <v>6774</v>
      </c>
      <c r="C357" t="s">
        <v>6063</v>
      </c>
      <c r="D357" s="3">
        <f>COUNTIF('Order Data per SKU'!A:A,'Order Data per SKU'!A358='Order Analysis'!A357)</f>
        <v>0</v>
      </c>
      <c r="F357" s="15"/>
      <c r="G357" s="3" t="str">
        <f>TRIM(LEFT(TRIM(INDEX('Customer Data'!A:A,MATCH('Order Analysis'!B357,'Customer Data'!B:B,0))),SEARCH(" ",'Customer Data'!A357)))</f>
        <v>Layla P</v>
      </c>
      <c r="H357">
        <f>VLOOKUP(B357,'Order Data per SKU'!B:H,6,FALSE)-VLOOKUP(B357,'Order Data per SKU'!B:H,6,FALSE)</f>
        <v>0</v>
      </c>
      <c r="I357" s="5"/>
      <c r="J357" s="5"/>
      <c r="K357" s="5"/>
    </row>
    <row r="358" spans="1:11" x14ac:dyDescent="0.3">
      <c r="A358" t="s">
        <v>7632</v>
      </c>
      <c r="B358" t="s">
        <v>6860</v>
      </c>
      <c r="C358" t="s">
        <v>6086</v>
      </c>
      <c r="D358" s="3">
        <f>COUNTIF('Order Data per SKU'!A:A,'Order Data per SKU'!A359='Order Analysis'!A358)</f>
        <v>0</v>
      </c>
      <c r="F358" s="15"/>
      <c r="G358" s="3" t="str">
        <f>TRIM(LEFT(TRIM(INDEX('Customer Data'!A:A,MATCH('Order Analysis'!B358,'Customer Data'!B:B,0))),SEARCH(" ",'Customer Data'!A358)))</f>
        <v>Theodor</v>
      </c>
      <c r="H358">
        <f>VLOOKUP(B358,'Order Data per SKU'!B:H,6,FALSE)-VLOOKUP(B358,'Order Data per SKU'!B:H,6,FALSE)</f>
        <v>0</v>
      </c>
      <c r="I358" s="5"/>
      <c r="J358" s="5"/>
      <c r="K358" s="5"/>
    </row>
    <row r="359" spans="1:11" x14ac:dyDescent="0.3">
      <c r="A359" t="s">
        <v>7633</v>
      </c>
      <c r="B359" t="s">
        <v>6796</v>
      </c>
      <c r="C359" t="s">
        <v>6084</v>
      </c>
      <c r="D359" s="3">
        <f>COUNTIF('Order Data per SKU'!A:A,'Order Data per SKU'!A360='Order Analysis'!A359)</f>
        <v>0</v>
      </c>
      <c r="F359" s="15"/>
      <c r="G359" s="3" t="str">
        <f>TRIM(LEFT(TRIM(INDEX('Customer Data'!A:A,MATCH('Order Analysis'!B359,'Customer Data'!B:B,0))),SEARCH(" ",'Customer Data'!A359)))</f>
        <v>Leah G</v>
      </c>
      <c r="H359">
        <f>VLOOKUP(B359,'Order Data per SKU'!B:H,6,FALSE)-VLOOKUP(B359,'Order Data per SKU'!B:H,6,FALSE)</f>
        <v>0</v>
      </c>
      <c r="I359" s="5"/>
      <c r="J359" s="5"/>
      <c r="K359" s="5"/>
    </row>
    <row r="360" spans="1:11" x14ac:dyDescent="0.3">
      <c r="A360" t="s">
        <v>7634</v>
      </c>
      <c r="B360" t="s">
        <v>6968</v>
      </c>
      <c r="C360" t="s">
        <v>6076</v>
      </c>
      <c r="D360" s="3">
        <f>COUNTIF('Order Data per SKU'!A:A,'Order Data per SKU'!A361='Order Analysis'!A360)</f>
        <v>0</v>
      </c>
      <c r="F360" s="15"/>
      <c r="G360" s="3" t="str">
        <f>TRIM(LEFT(TRIM(INDEX('Customer Data'!A:A,MATCH('Order Analysis'!B360,'Customer Data'!B:B,0))),SEARCH(" ",'Customer Data'!A360)))</f>
        <v>John Col</v>
      </c>
      <c r="H360">
        <f>VLOOKUP(B360,'Order Data per SKU'!B:H,6,FALSE)-VLOOKUP(B360,'Order Data per SKU'!B:H,6,FALSE)</f>
        <v>0</v>
      </c>
      <c r="I360" s="5"/>
      <c r="J360" s="5"/>
      <c r="K360" s="5"/>
    </row>
    <row r="361" spans="1:11" x14ac:dyDescent="0.3">
      <c r="A361" t="s">
        <v>7635</v>
      </c>
      <c r="B361" t="s">
        <v>7043</v>
      </c>
      <c r="C361" t="s">
        <v>6099</v>
      </c>
      <c r="D361" s="3">
        <f>COUNTIF('Order Data per SKU'!A:A,'Order Data per SKU'!A362='Order Analysis'!A361)</f>
        <v>0</v>
      </c>
      <c r="F361" s="15"/>
      <c r="G361" s="3" t="str">
        <f>TRIM(LEFT(TRIM(INDEX('Customer Data'!A:A,MATCH('Order Analysis'!B361,'Customer Data'!B:B,0))),SEARCH(" ",'Customer Data'!A361)))</f>
        <v>Alyssa</v>
      </c>
      <c r="H361">
        <f>VLOOKUP(B361,'Order Data per SKU'!B:H,6,FALSE)-VLOOKUP(B361,'Order Data per SKU'!B:H,6,FALSE)</f>
        <v>0</v>
      </c>
      <c r="I361" s="5"/>
      <c r="J361" s="5"/>
      <c r="K361" s="5"/>
    </row>
    <row r="362" spans="1:11" x14ac:dyDescent="0.3">
      <c r="A362" t="s">
        <v>7636</v>
      </c>
      <c r="B362" t="s">
        <v>6991</v>
      </c>
      <c r="C362" t="s">
        <v>6090</v>
      </c>
      <c r="D362" s="3">
        <f>COUNTIF('Order Data per SKU'!A:A,'Order Data per SKU'!A363='Order Analysis'!A362)</f>
        <v>0</v>
      </c>
      <c r="F362" s="15"/>
      <c r="G362" s="3" t="str">
        <f>TRIM(LEFT(TRIM(INDEX('Customer Data'!A:A,MATCH('Order Analysis'!B362,'Customer Data'!B:B,0))),SEARCH(" ",'Customer Data'!A362)))</f>
        <v>Lily</v>
      </c>
      <c r="H362">
        <f>VLOOKUP(B362,'Order Data per SKU'!B:H,6,FALSE)-VLOOKUP(B362,'Order Data per SKU'!B:H,6,FALSE)</f>
        <v>0</v>
      </c>
      <c r="I362" s="5"/>
      <c r="J362" s="5"/>
      <c r="K362" s="5"/>
    </row>
    <row r="363" spans="1:11" x14ac:dyDescent="0.3">
      <c r="A363" t="s">
        <v>7637</v>
      </c>
      <c r="B363" t="s">
        <v>7151</v>
      </c>
      <c r="C363" t="s">
        <v>6092</v>
      </c>
      <c r="D363" s="3">
        <f>COUNTIF('Order Data per SKU'!A:A,'Order Data per SKU'!A364='Order Analysis'!A363)</f>
        <v>0</v>
      </c>
      <c r="F363" s="15"/>
      <c r="G363" s="3" t="str">
        <f>TRIM(LEFT(TRIM(INDEX('Customer Data'!A:A,MATCH('Order Analysis'!B363,'Customer Data'!B:B,0))),SEARCH(" ",'Customer Data'!A363)))</f>
        <v>Nora P</v>
      </c>
      <c r="H363">
        <f>VLOOKUP(B363,'Order Data per SKU'!B:H,6,FALSE)-VLOOKUP(B363,'Order Data per SKU'!B:H,6,FALSE)</f>
        <v>0</v>
      </c>
      <c r="I363" s="5"/>
      <c r="J363" s="5"/>
      <c r="K363" s="5"/>
    </row>
    <row r="364" spans="1:11" x14ac:dyDescent="0.3">
      <c r="A364" t="s">
        <v>7638</v>
      </c>
      <c r="B364" t="s">
        <v>6787</v>
      </c>
      <c r="C364" t="s">
        <v>6095</v>
      </c>
      <c r="D364" s="3">
        <f>COUNTIF('Order Data per SKU'!A:A,'Order Data per SKU'!A365='Order Analysis'!A364)</f>
        <v>0</v>
      </c>
      <c r="F364" s="15"/>
      <c r="G364" s="3" t="str">
        <f>TRIM(LEFT(TRIM(INDEX('Customer Data'!A:A,MATCH('Order Analysis'!B364,'Customer Data'!B:B,0))),SEARCH(" ",'Customer Data'!A364)))</f>
        <v>Brandon</v>
      </c>
      <c r="H364">
        <f>VLOOKUP(B364,'Order Data per SKU'!B:H,6,FALSE)-VLOOKUP(B364,'Order Data per SKU'!B:H,6,FALSE)</f>
        <v>0</v>
      </c>
      <c r="I364" s="5"/>
      <c r="J364" s="5"/>
      <c r="K364" s="5"/>
    </row>
    <row r="365" spans="1:11" x14ac:dyDescent="0.3">
      <c r="A365" t="s">
        <v>7639</v>
      </c>
      <c r="B365" t="s">
        <v>6969</v>
      </c>
      <c r="C365" t="s">
        <v>6084</v>
      </c>
      <c r="D365" s="3">
        <f>COUNTIF('Order Data per SKU'!A:A,'Order Data per SKU'!A366='Order Analysis'!A365)</f>
        <v>0</v>
      </c>
      <c r="F365" s="15"/>
      <c r="G365" s="3" t="str">
        <f>TRIM(LEFT(TRIM(INDEX('Customer Data'!A:A,MATCH('Order Analysis'!B365,'Customer Data'!B:B,0))),SEARCH(" ",'Customer Data'!A365)))</f>
        <v>Charlo</v>
      </c>
      <c r="H365">
        <f>VLOOKUP(B365,'Order Data per SKU'!B:H,6,FALSE)-VLOOKUP(B365,'Order Data per SKU'!B:H,6,FALSE)</f>
        <v>0</v>
      </c>
      <c r="I365" s="5"/>
      <c r="J365" s="5"/>
      <c r="K365" s="5"/>
    </row>
    <row r="366" spans="1:11" x14ac:dyDescent="0.3">
      <c r="A366" t="s">
        <v>7640</v>
      </c>
      <c r="B366" t="s">
        <v>6907</v>
      </c>
      <c r="C366" t="s">
        <v>6078</v>
      </c>
      <c r="D366" s="3">
        <f>COUNTIF('Order Data per SKU'!A:A,'Order Data per SKU'!A367='Order Analysis'!A366)</f>
        <v>0</v>
      </c>
      <c r="F366" s="15"/>
      <c r="G366" s="3" t="str">
        <f>TRIM(LEFT(TRIM(INDEX('Customer Data'!A:A,MATCH('Order Analysis'!B366,'Customer Data'!B:B,0))),SEARCH(" ",'Customer Data'!A366)))</f>
        <v>Molly</v>
      </c>
      <c r="H366">
        <f>VLOOKUP(B366,'Order Data per SKU'!B:H,6,FALSE)-VLOOKUP(B366,'Order Data per SKU'!B:H,6,FALSE)</f>
        <v>0</v>
      </c>
      <c r="I366" s="5"/>
      <c r="J366" s="5"/>
      <c r="K366" s="5"/>
    </row>
    <row r="367" spans="1:11" x14ac:dyDescent="0.3">
      <c r="A367" t="s">
        <v>7641</v>
      </c>
      <c r="B367" t="s">
        <v>7202</v>
      </c>
      <c r="C367" t="s">
        <v>6101</v>
      </c>
      <c r="D367" s="3">
        <f>COUNTIF('Order Data per SKU'!A:A,'Order Data per SKU'!A368='Order Analysis'!A367)</f>
        <v>0</v>
      </c>
      <c r="F367" s="15"/>
      <c r="G367" s="3" t="str">
        <f>TRIM(LEFT(TRIM(INDEX('Customer Data'!A:A,MATCH('Order Analysis'!B367,'Customer Data'!B:B,0))),SEARCH(" ",'Customer Data'!A367)))</f>
        <v>Emmett</v>
      </c>
      <c r="H367">
        <f>VLOOKUP(B367,'Order Data per SKU'!B:H,6,FALSE)-VLOOKUP(B367,'Order Data per SKU'!B:H,6,FALSE)</f>
        <v>0</v>
      </c>
      <c r="I367" s="5"/>
      <c r="J367" s="5"/>
      <c r="K367" s="5"/>
    </row>
    <row r="368" spans="1:11" x14ac:dyDescent="0.3">
      <c r="A368" t="s">
        <v>7642</v>
      </c>
      <c r="B368" t="s">
        <v>6912</v>
      </c>
      <c r="C368" t="s">
        <v>6100</v>
      </c>
      <c r="D368" s="3">
        <f>COUNTIF('Order Data per SKU'!A:A,'Order Data per SKU'!A369='Order Analysis'!A368)</f>
        <v>0</v>
      </c>
      <c r="F368" s="15"/>
      <c r="G368" s="3" t="str">
        <f>TRIM(LEFT(TRIM(INDEX('Customer Data'!A:A,MATCH('Order Analysis'!B368,'Customer Data'!B:B,0))),SEARCH(" ",'Customer Data'!A368)))</f>
        <v>Maver</v>
      </c>
      <c r="H368">
        <f>VLOOKUP(B368,'Order Data per SKU'!B:H,6,FALSE)-VLOOKUP(B368,'Order Data per SKU'!B:H,6,FALSE)</f>
        <v>0</v>
      </c>
      <c r="I368" s="5"/>
      <c r="J368" s="5"/>
      <c r="K368" s="5"/>
    </row>
    <row r="369" spans="1:11" x14ac:dyDescent="0.3">
      <c r="A369" t="s">
        <v>7643</v>
      </c>
      <c r="B369" t="s">
        <v>6745</v>
      </c>
      <c r="C369" t="s">
        <v>6101</v>
      </c>
      <c r="D369" s="3">
        <f>COUNTIF('Order Data per SKU'!A:A,'Order Data per SKU'!A370='Order Analysis'!A369)</f>
        <v>0</v>
      </c>
      <c r="F369" s="15"/>
      <c r="G369" s="3" t="str">
        <f>TRIM(LEFT(TRIM(INDEX('Customer Data'!A:A,MATCH('Order Analysis'!B369,'Customer Data'!B:B,0))),SEARCH(" ",'Customer Data'!A369)))</f>
        <v>Thomas</v>
      </c>
      <c r="H369">
        <f>VLOOKUP(B369,'Order Data per SKU'!B:H,6,FALSE)-VLOOKUP(B369,'Order Data per SKU'!B:H,6,FALSE)</f>
        <v>0</v>
      </c>
      <c r="I369" s="5"/>
      <c r="J369" s="5"/>
      <c r="K369" s="5"/>
    </row>
    <row r="370" spans="1:11" x14ac:dyDescent="0.3">
      <c r="A370" t="s">
        <v>7644</v>
      </c>
      <c r="B370" t="s">
        <v>7056</v>
      </c>
      <c r="C370" t="s">
        <v>6053</v>
      </c>
      <c r="D370" s="3">
        <f>COUNTIF('Order Data per SKU'!A:A,'Order Data per SKU'!A371='Order Analysis'!A370)</f>
        <v>0</v>
      </c>
      <c r="F370" s="15"/>
      <c r="G370" s="3" t="str">
        <f>TRIM(LEFT(TRIM(INDEX('Customer Data'!A:A,MATCH('Order Analysis'!B370,'Customer Data'!B:B,0))),SEARCH(" ",'Customer Data'!A370)))</f>
        <v>Lucas</v>
      </c>
      <c r="H370">
        <f>VLOOKUP(B370,'Order Data per SKU'!B:H,6,FALSE)-VLOOKUP(B370,'Order Data per SKU'!B:H,6,FALSE)</f>
        <v>0</v>
      </c>
      <c r="I370" s="5"/>
      <c r="J370" s="5"/>
      <c r="K370" s="5"/>
    </row>
    <row r="371" spans="1:11" x14ac:dyDescent="0.3">
      <c r="A371" t="s">
        <v>7645</v>
      </c>
      <c r="B371" t="s">
        <v>6856</v>
      </c>
      <c r="C371" t="s">
        <v>6053</v>
      </c>
      <c r="D371" s="3">
        <f>COUNTIF('Order Data per SKU'!A:A,'Order Data per SKU'!A372='Order Analysis'!A371)</f>
        <v>0</v>
      </c>
      <c r="F371" s="15"/>
      <c r="G371" s="3" t="str">
        <f>TRIM(LEFT(TRIM(INDEX('Customer Data'!A:A,MATCH('Order Analysis'!B371,'Customer Data'!B:B,0))),SEARCH(" ",'Customer Data'!A371)))</f>
        <v>Jameson</v>
      </c>
      <c r="H371">
        <f>VLOOKUP(B371,'Order Data per SKU'!B:H,6,FALSE)-VLOOKUP(B371,'Order Data per SKU'!B:H,6,FALSE)</f>
        <v>0</v>
      </c>
      <c r="I371" s="5"/>
      <c r="J371" s="5"/>
      <c r="K371" s="5"/>
    </row>
    <row r="372" spans="1:11" x14ac:dyDescent="0.3">
      <c r="A372" t="s">
        <v>7646</v>
      </c>
      <c r="B372" t="s">
        <v>7212</v>
      </c>
      <c r="C372" t="s">
        <v>6100</v>
      </c>
      <c r="D372" s="3">
        <f>COUNTIF('Order Data per SKU'!A:A,'Order Data per SKU'!A373='Order Analysis'!A372)</f>
        <v>0</v>
      </c>
      <c r="F372" s="15"/>
      <c r="G372" s="3" t="str">
        <f>TRIM(LEFT(TRIM(INDEX('Customer Data'!A:A,MATCH('Order Analysis'!B372,'Customer Data'!B:B,0))),SEARCH(" ",'Customer Data'!A372)))</f>
        <v>Kora Ro</v>
      </c>
      <c r="H372">
        <f>VLOOKUP(B372,'Order Data per SKU'!B:H,6,FALSE)-VLOOKUP(B372,'Order Data per SKU'!B:H,6,FALSE)</f>
        <v>0</v>
      </c>
      <c r="I372" s="5"/>
      <c r="J372" s="5"/>
      <c r="K372" s="5"/>
    </row>
    <row r="373" spans="1:11" x14ac:dyDescent="0.3">
      <c r="A373" t="s">
        <v>7647</v>
      </c>
      <c r="B373" t="s">
        <v>6728</v>
      </c>
      <c r="C373" t="s">
        <v>6045</v>
      </c>
      <c r="D373" s="3">
        <f>COUNTIF('Order Data per SKU'!A:A,'Order Data per SKU'!A374='Order Analysis'!A373)</f>
        <v>0</v>
      </c>
      <c r="F373" s="15"/>
      <c r="G373" s="3" t="str">
        <f>TRIM(LEFT(TRIM(INDEX('Customer Data'!A:A,MATCH('Order Analysis'!B373,'Customer Data'!B:B,0))),SEARCH(" ",'Customer Data'!A373)))</f>
        <v>Emily J</v>
      </c>
      <c r="H373">
        <f>VLOOKUP(B373,'Order Data per SKU'!B:H,6,FALSE)-VLOOKUP(B373,'Order Data per SKU'!B:H,6,FALSE)</f>
        <v>0</v>
      </c>
      <c r="I373" s="5"/>
      <c r="J373" s="5"/>
      <c r="K373" s="5"/>
    </row>
    <row r="374" spans="1:11" x14ac:dyDescent="0.3">
      <c r="A374" t="s">
        <v>7648</v>
      </c>
      <c r="B374" t="s">
        <v>7248</v>
      </c>
      <c r="C374" t="s">
        <v>6101</v>
      </c>
      <c r="D374" s="3">
        <f>COUNTIF('Order Data per SKU'!A:A,'Order Data per SKU'!A375='Order Analysis'!A374)</f>
        <v>0</v>
      </c>
      <c r="F374" s="15"/>
      <c r="G374" s="3" t="str">
        <f>TRIM(LEFT(TRIM(INDEX('Customer Data'!A:A,MATCH('Order Analysis'!B374,'Customer Data'!B:B,0))),SEARCH(" ",'Customer Data'!A374)))</f>
        <v>Phil McCr</v>
      </c>
      <c r="H374">
        <f>VLOOKUP(B374,'Order Data per SKU'!B:H,6,FALSE)-VLOOKUP(B374,'Order Data per SKU'!B:H,6,FALSE)</f>
        <v>0</v>
      </c>
      <c r="I374" s="5"/>
      <c r="J374" s="5"/>
      <c r="K374" s="5"/>
    </row>
    <row r="375" spans="1:11" x14ac:dyDescent="0.3">
      <c r="A375" t="s">
        <v>7649</v>
      </c>
      <c r="B375" t="s">
        <v>7071</v>
      </c>
      <c r="C375" t="s">
        <v>6070</v>
      </c>
      <c r="D375" s="3">
        <f>COUNTIF('Order Data per SKU'!A:A,'Order Data per SKU'!A376='Order Analysis'!A375)</f>
        <v>0</v>
      </c>
      <c r="F375" s="15"/>
      <c r="G375" s="3" t="str">
        <f>TRIM(LEFT(TRIM(INDEX('Customer Data'!A:A,MATCH('Order Analysis'!B375,'Customer Data'!B:B,0))),SEARCH(" ",'Customer Data'!A375)))</f>
        <v>Violet</v>
      </c>
      <c r="H375">
        <f>VLOOKUP(B375,'Order Data per SKU'!B:H,6,FALSE)-VLOOKUP(B375,'Order Data per SKU'!B:H,6,FALSE)</f>
        <v>0</v>
      </c>
      <c r="I375" s="5"/>
      <c r="J375" s="5"/>
      <c r="K375" s="5"/>
    </row>
    <row r="376" spans="1:11" x14ac:dyDescent="0.3">
      <c r="A376" t="s">
        <v>7650</v>
      </c>
      <c r="B376" t="s">
        <v>6869</v>
      </c>
      <c r="C376" t="s">
        <v>6053</v>
      </c>
      <c r="D376" s="3">
        <f>COUNTIF('Order Data per SKU'!A:A,'Order Data per SKU'!A377='Order Analysis'!A376)</f>
        <v>0</v>
      </c>
      <c r="F376" s="15"/>
      <c r="G376" s="3" t="str">
        <f>TRIM(LEFT(TRIM(INDEX('Customer Data'!A:A,MATCH('Order Analysis'!B376,'Customer Data'!B:B,0))),SEARCH(" ",'Customer Data'!A376)))</f>
        <v>Clar</v>
      </c>
      <c r="H376">
        <f>VLOOKUP(B376,'Order Data per SKU'!B:H,6,FALSE)-VLOOKUP(B376,'Order Data per SKU'!B:H,6,FALSE)</f>
        <v>0</v>
      </c>
      <c r="I376" s="5"/>
      <c r="J376" s="5"/>
      <c r="K376" s="5"/>
    </row>
    <row r="377" spans="1:11" x14ac:dyDescent="0.3">
      <c r="A377" t="s">
        <v>7651</v>
      </c>
      <c r="B377" t="s">
        <v>7192</v>
      </c>
      <c r="C377" t="s">
        <v>6083</v>
      </c>
      <c r="D377" s="3">
        <f>COUNTIF('Order Data per SKU'!A:A,'Order Data per SKU'!A378='Order Analysis'!A377)</f>
        <v>0</v>
      </c>
      <c r="F377" s="15"/>
      <c r="G377" s="3" t="str">
        <f>TRIM(LEFT(TRIM(INDEX('Customer Data'!A:A,MATCH('Order Analysis'!B377,'Customer Data'!B:B,0))),SEARCH(" ",'Customer Data'!A377)))</f>
        <v>Beckett</v>
      </c>
      <c r="H377">
        <f>VLOOKUP(B377,'Order Data per SKU'!B:H,6,FALSE)-VLOOKUP(B377,'Order Data per SKU'!B:H,6,FALSE)</f>
        <v>0</v>
      </c>
      <c r="I377" s="5"/>
      <c r="J377" s="5"/>
      <c r="K377" s="5"/>
    </row>
    <row r="378" spans="1:11" x14ac:dyDescent="0.3">
      <c r="A378" t="s">
        <v>7652</v>
      </c>
      <c r="B378" t="s">
        <v>6803</v>
      </c>
      <c r="C378" t="s">
        <v>6101</v>
      </c>
      <c r="D378" s="3">
        <f>COUNTIF('Order Data per SKU'!A:A,'Order Data per SKU'!A379='Order Analysis'!A378)</f>
        <v>0</v>
      </c>
      <c r="F378" s="15"/>
      <c r="G378" s="3" t="str">
        <f>TRIM(LEFT(TRIM(INDEX('Customer Data'!A:A,MATCH('Order Analysis'!B378,'Customer Data'!B:B,0))),SEARCH(" ",'Customer Data'!A378)))</f>
        <v>Luke</v>
      </c>
      <c r="H378">
        <f>VLOOKUP(B378,'Order Data per SKU'!B:H,6,FALSE)-VLOOKUP(B378,'Order Data per SKU'!B:H,6,FALSE)</f>
        <v>0</v>
      </c>
      <c r="I378" s="5"/>
      <c r="J378" s="5"/>
      <c r="K378" s="5"/>
    </row>
    <row r="379" spans="1:11" x14ac:dyDescent="0.3">
      <c r="A379" t="s">
        <v>7653</v>
      </c>
      <c r="B379" t="s">
        <v>7190</v>
      </c>
      <c r="C379" t="s">
        <v>6084</v>
      </c>
      <c r="D379" s="3">
        <f>COUNTIF('Order Data per SKU'!A:A,'Order Data per SKU'!A380='Order Analysis'!A379)</f>
        <v>0</v>
      </c>
      <c r="F379" s="15"/>
      <c r="G379" s="3" t="str">
        <f>TRIM(LEFT(TRIM(INDEX('Customer Data'!A:A,MATCH('Order Analysis'!B379,'Customer Data'!B:B,0))),SEARCH(" ",'Customer Data'!A379)))</f>
        <v>Ellis R</v>
      </c>
      <c r="H379">
        <f>VLOOKUP(B379,'Order Data per SKU'!B:H,6,FALSE)-VLOOKUP(B379,'Order Data per SKU'!B:H,6,FALSE)</f>
        <v>0</v>
      </c>
      <c r="I379" s="5"/>
      <c r="J379" s="5"/>
      <c r="K379" s="5"/>
    </row>
    <row r="380" spans="1:11" x14ac:dyDescent="0.3">
      <c r="A380" t="s">
        <v>7654</v>
      </c>
      <c r="B380" t="s">
        <v>7148</v>
      </c>
      <c r="C380" t="s">
        <v>6096</v>
      </c>
      <c r="D380" s="3">
        <f>COUNTIF('Order Data per SKU'!A:A,'Order Data per SKU'!A381='Order Analysis'!A380)</f>
        <v>0</v>
      </c>
      <c r="F380" s="15"/>
      <c r="G380" s="3" t="str">
        <f>TRIM(LEFT(TRIM(INDEX('Customer Data'!A:A,MATCH('Order Analysis'!B380,'Customer Data'!B:B,0))),SEARCH(" ",'Customer Data'!A380)))</f>
        <v>Jake Wh</v>
      </c>
      <c r="H380">
        <f>VLOOKUP(B380,'Order Data per SKU'!B:H,6,FALSE)-VLOOKUP(B380,'Order Data per SKU'!B:H,6,FALSE)</f>
        <v>0</v>
      </c>
      <c r="I380" s="5"/>
      <c r="J380" s="5"/>
      <c r="K380" s="5"/>
    </row>
    <row r="381" spans="1:11" x14ac:dyDescent="0.3">
      <c r="A381" t="s">
        <v>7655</v>
      </c>
      <c r="B381" t="s">
        <v>7268</v>
      </c>
      <c r="C381" t="s">
        <v>6049</v>
      </c>
      <c r="D381" s="3">
        <f>COUNTIF('Order Data per SKU'!A:A,'Order Data per SKU'!A382='Order Analysis'!A381)</f>
        <v>0</v>
      </c>
      <c r="F381" s="15"/>
      <c r="G381" s="3" t="str">
        <f>TRIM(LEFT(TRIM(INDEX('Customer Data'!A:A,MATCH('Order Analysis'!B381,'Customer Data'!B:B,0))),SEARCH(" ",'Customer Data'!A381)))</f>
        <v>Wally B.</v>
      </c>
      <c r="H381">
        <f>VLOOKUP(B381,'Order Data per SKU'!B:H,6,FALSE)-VLOOKUP(B381,'Order Data per SKU'!B:H,6,FALSE)</f>
        <v>0</v>
      </c>
      <c r="I381" s="5"/>
      <c r="J381" s="5"/>
      <c r="K381" s="5"/>
    </row>
    <row r="382" spans="1:11" x14ac:dyDescent="0.3">
      <c r="A382" t="s">
        <v>7656</v>
      </c>
      <c r="B382" t="s">
        <v>7113</v>
      </c>
      <c r="C382" t="s">
        <v>6045</v>
      </c>
      <c r="D382" s="3">
        <f>COUNTIF('Order Data per SKU'!A:A,'Order Data per SKU'!A383='Order Analysis'!A382)</f>
        <v>0</v>
      </c>
      <c r="F382" s="15"/>
      <c r="G382" s="3" t="str">
        <f>TRIM(LEFT(TRIM(INDEX('Customer Data'!A:A,MATCH('Order Analysis'!B382,'Customer Data'!B:B,0))),SEARCH(" ",'Customer Data'!A382)))</f>
        <v>Julian</v>
      </c>
      <c r="H382">
        <f>VLOOKUP(B382,'Order Data per SKU'!B:H,6,FALSE)-VLOOKUP(B382,'Order Data per SKU'!B:H,6,FALSE)</f>
        <v>0</v>
      </c>
      <c r="I382" s="5"/>
      <c r="J382" s="5"/>
      <c r="K382" s="5"/>
    </row>
    <row r="383" spans="1:11" x14ac:dyDescent="0.3">
      <c r="A383" t="s">
        <v>7657</v>
      </c>
      <c r="B383" t="s">
        <v>7246</v>
      </c>
      <c r="C383" t="s">
        <v>6060</v>
      </c>
      <c r="D383" s="3">
        <f>COUNTIF('Order Data per SKU'!A:A,'Order Data per SKU'!A384='Order Analysis'!A383)</f>
        <v>0</v>
      </c>
      <c r="F383" s="15"/>
      <c r="G383" s="3" t="str">
        <f>TRIM(LEFT(TRIM(INDEX('Customer Data'!A:A,MATCH('Order Analysis'!B383,'Customer Data'!B:B,0))),SEARCH(" ",'Customer Data'!A383)))</f>
        <v>Doug Hole</v>
      </c>
      <c r="H383">
        <f>VLOOKUP(B383,'Order Data per SKU'!B:H,6,FALSE)-VLOOKUP(B383,'Order Data per SKU'!B:H,6,FALSE)</f>
        <v>0</v>
      </c>
      <c r="I383" s="5"/>
      <c r="J383" s="5"/>
      <c r="K383" s="5"/>
    </row>
    <row r="384" spans="1:11" x14ac:dyDescent="0.3">
      <c r="A384" t="s">
        <v>7658</v>
      </c>
      <c r="B384" t="s">
        <v>7001</v>
      </c>
      <c r="C384" t="s">
        <v>6080</v>
      </c>
      <c r="D384" s="3">
        <f>COUNTIF('Order Data per SKU'!A:A,'Order Data per SKU'!A385='Order Analysis'!A384)</f>
        <v>0</v>
      </c>
      <c r="F384" s="15"/>
      <c r="G384" s="3" t="str">
        <f>TRIM(LEFT(TRIM(INDEX('Customer Data'!A:A,MATCH('Order Analysis'!B384,'Customer Data'!B:B,0))),SEARCH(" ",'Customer Data'!A384)))</f>
        <v>Olivia</v>
      </c>
      <c r="H384">
        <f>VLOOKUP(B384,'Order Data per SKU'!B:H,6,FALSE)-VLOOKUP(B384,'Order Data per SKU'!B:H,6,FALSE)</f>
        <v>0</v>
      </c>
      <c r="I384" s="5"/>
      <c r="J384" s="5"/>
      <c r="K384" s="5"/>
    </row>
    <row r="385" spans="1:11" x14ac:dyDescent="0.3">
      <c r="A385" t="s">
        <v>7659</v>
      </c>
      <c r="B385" t="s">
        <v>7247</v>
      </c>
      <c r="C385" t="s">
        <v>6083</v>
      </c>
      <c r="D385" s="3">
        <f>COUNTIF('Order Data per SKU'!A:A,'Order Data per SKU'!A386='Order Analysis'!A385)</f>
        <v>0</v>
      </c>
      <c r="F385" s="15"/>
      <c r="G385" s="3" t="str">
        <f>TRIM(LEFT(TRIM(INDEX('Customer Data'!A:A,MATCH('Order Analysis'!B385,'Customer Data'!B:B,0))),SEARCH(" ",'Customer Data'!A385)))</f>
        <v>Dick Ta</v>
      </c>
      <c r="H385">
        <f>VLOOKUP(B385,'Order Data per SKU'!B:H,6,FALSE)-VLOOKUP(B385,'Order Data per SKU'!B:H,6,FALSE)</f>
        <v>0</v>
      </c>
      <c r="I385" s="5"/>
      <c r="J385" s="5"/>
      <c r="K385" s="5"/>
    </row>
    <row r="386" spans="1:11" x14ac:dyDescent="0.3">
      <c r="A386" t="s">
        <v>7660</v>
      </c>
      <c r="B386" t="s">
        <v>6879</v>
      </c>
      <c r="C386" t="s">
        <v>6115</v>
      </c>
      <c r="D386" s="3">
        <f>COUNTIF('Order Data per SKU'!A:A,'Order Data per SKU'!A387='Order Analysis'!A386)</f>
        <v>0</v>
      </c>
      <c r="F386" s="15"/>
      <c r="G386" s="3" t="str">
        <f>TRIM(LEFT(TRIM(INDEX('Customer Data'!A:A,MATCH('Order Analysis'!B386,'Customer Data'!B:B,0))),SEARCH(" ",'Customer Data'!A386)))</f>
        <v>Angeli</v>
      </c>
      <c r="H386">
        <f>VLOOKUP(B386,'Order Data per SKU'!B:H,6,FALSE)-VLOOKUP(B386,'Order Data per SKU'!B:H,6,FALSE)</f>
        <v>0</v>
      </c>
      <c r="I386" s="5"/>
      <c r="J386" s="5"/>
      <c r="K386" s="5"/>
    </row>
    <row r="387" spans="1:11" x14ac:dyDescent="0.3">
      <c r="A387" t="s">
        <v>7661</v>
      </c>
      <c r="B387" t="s">
        <v>6884</v>
      </c>
      <c r="C387" t="s">
        <v>6083</v>
      </c>
      <c r="D387" s="3">
        <f>COUNTIF('Order Data per SKU'!A:A,'Order Data per SKU'!A388='Order Analysis'!A387)</f>
        <v>0</v>
      </c>
      <c r="F387" s="15"/>
      <c r="G387" s="3" t="str">
        <f>TRIM(LEFT(TRIM(INDEX('Customer Data'!A:A,MATCH('Order Analysis'!B387,'Customer Data'!B:B,0))),SEARCH(" ",'Customer Data'!A387)))</f>
        <v>Jayden</v>
      </c>
      <c r="H387">
        <f>VLOOKUP(B387,'Order Data per SKU'!B:H,6,FALSE)-VLOOKUP(B387,'Order Data per SKU'!B:H,6,FALSE)</f>
        <v>0</v>
      </c>
      <c r="I387" s="5"/>
      <c r="J387" s="5"/>
      <c r="K387" s="5"/>
    </row>
    <row r="388" spans="1:11" x14ac:dyDescent="0.3">
      <c r="A388" t="s">
        <v>7662</v>
      </c>
      <c r="B388" t="s">
        <v>7051</v>
      </c>
      <c r="C388" t="s">
        <v>6045</v>
      </c>
      <c r="D388" s="3">
        <f>COUNTIF('Order Data per SKU'!A:A,'Order Data per SKU'!A389='Order Analysis'!A388)</f>
        <v>0</v>
      </c>
      <c r="F388" s="15"/>
      <c r="G388" s="3" t="str">
        <f>TRIM(LEFT(TRIM(INDEX('Customer Data'!A:A,MATCH('Order Analysis'!B388,'Customer Data'!B:B,0))),SEARCH(" ",'Customer Data'!A388)))</f>
        <v>Julia Ad</v>
      </c>
      <c r="H388">
        <f>VLOOKUP(B388,'Order Data per SKU'!B:H,6,FALSE)-VLOOKUP(B388,'Order Data per SKU'!B:H,6,FALSE)</f>
        <v>0</v>
      </c>
      <c r="I388" s="5"/>
      <c r="J388" s="5"/>
      <c r="K388" s="5"/>
    </row>
    <row r="389" spans="1:11" x14ac:dyDescent="0.3">
      <c r="A389" t="s">
        <v>7663</v>
      </c>
      <c r="B389" t="s">
        <v>7235</v>
      </c>
      <c r="C389" t="s">
        <v>6101</v>
      </c>
      <c r="D389" s="3">
        <f>COUNTIF('Order Data per SKU'!A:A,'Order Data per SKU'!A390='Order Analysis'!A389)</f>
        <v>0</v>
      </c>
      <c r="F389" s="15"/>
      <c r="G389" s="3" t="str">
        <f>TRIM(LEFT(TRIM(INDEX('Customer Data'!A:A,MATCH('Order Analysis'!B389,'Customer Data'!B:B,0))),SEARCH(" ",'Customer Data'!A389)))</f>
        <v>Hugh</v>
      </c>
      <c r="H389">
        <f>VLOOKUP(B389,'Order Data per SKU'!B:H,6,FALSE)-VLOOKUP(B389,'Order Data per SKU'!B:H,6,FALSE)</f>
        <v>0</v>
      </c>
      <c r="I389" s="5"/>
      <c r="J389" s="5"/>
      <c r="K389" s="5"/>
    </row>
    <row r="390" spans="1:11" x14ac:dyDescent="0.3">
      <c r="A390" t="s">
        <v>7664</v>
      </c>
      <c r="B390" t="s">
        <v>6987</v>
      </c>
      <c r="C390" t="s">
        <v>6053</v>
      </c>
      <c r="D390" s="3">
        <f>COUNTIF('Order Data per SKU'!A:A,'Order Data per SKU'!A391='Order Analysis'!A390)</f>
        <v>0</v>
      </c>
      <c r="F390" s="15"/>
      <c r="G390" s="3" t="str">
        <f>TRIM(LEFT(TRIM(INDEX('Customer Data'!A:A,MATCH('Order Analysis'!B390,'Customer Data'!B:B,0))),SEARCH(" ",'Customer Data'!A390)))</f>
        <v>Abiga</v>
      </c>
      <c r="H390">
        <f>VLOOKUP(B390,'Order Data per SKU'!B:H,6,FALSE)-VLOOKUP(B390,'Order Data per SKU'!B:H,6,FALSE)</f>
        <v>0</v>
      </c>
      <c r="I390" s="5"/>
      <c r="J390" s="5"/>
      <c r="K390" s="5"/>
    </row>
    <row r="391" spans="1:11" x14ac:dyDescent="0.3">
      <c r="A391" t="s">
        <v>7665</v>
      </c>
      <c r="B391" t="s">
        <v>6764</v>
      </c>
      <c r="C391" t="s">
        <v>6106</v>
      </c>
      <c r="D391" s="3">
        <f>COUNTIF('Order Data per SKU'!A:A,'Order Data per SKU'!A392='Order Analysis'!A391)</f>
        <v>0</v>
      </c>
      <c r="F391" s="15"/>
      <c r="G391" s="3" t="str">
        <f>TRIM(LEFT(TRIM(INDEX('Customer Data'!A:A,MATCH('Order Analysis'!B391,'Customer Data'!B:B,0))),SEARCH(" ",'Customer Data'!A391)))</f>
        <v>Stella Ha</v>
      </c>
      <c r="H391">
        <f>VLOOKUP(B391,'Order Data per SKU'!B:H,6,FALSE)-VLOOKUP(B391,'Order Data per SKU'!B:H,6,FALSE)</f>
        <v>0</v>
      </c>
      <c r="I391" s="5"/>
      <c r="J391" s="5"/>
      <c r="K391" s="5"/>
    </row>
    <row r="392" spans="1:11" x14ac:dyDescent="0.3">
      <c r="A392" t="s">
        <v>7666</v>
      </c>
      <c r="B392" t="s">
        <v>7037</v>
      </c>
      <c r="C392" t="s">
        <v>6090</v>
      </c>
      <c r="D392" s="3">
        <f>COUNTIF('Order Data per SKU'!A:A,'Order Data per SKU'!A393='Order Analysis'!A392)</f>
        <v>0</v>
      </c>
      <c r="F392" s="15"/>
      <c r="G392" s="3" t="str">
        <f>TRIM(LEFT(TRIM(INDEX('Customer Data'!A:A,MATCH('Order Analysis'!B392,'Customer Data'!B:B,0))),SEARCH(" ",'Customer Data'!A392)))</f>
        <v>Jasmine T</v>
      </c>
      <c r="H392">
        <f>VLOOKUP(B392,'Order Data per SKU'!B:H,6,FALSE)-VLOOKUP(B392,'Order Data per SKU'!B:H,6,FALSE)</f>
        <v>0</v>
      </c>
      <c r="I392" s="5"/>
      <c r="J392" s="5"/>
      <c r="K392" s="5"/>
    </row>
    <row r="393" spans="1:11" x14ac:dyDescent="0.3">
      <c r="A393" t="s">
        <v>7667</v>
      </c>
      <c r="B393" t="s">
        <v>7208</v>
      </c>
      <c r="C393" t="s">
        <v>6075</v>
      </c>
      <c r="D393" s="3">
        <f>COUNTIF('Order Data per SKU'!A:A,'Order Data per SKU'!A394='Order Analysis'!A393)</f>
        <v>0</v>
      </c>
      <c r="F393" s="15"/>
      <c r="G393" s="3" t="str">
        <f>TRIM(LEFT(TRIM(INDEX('Customer Data'!A:A,MATCH('Order Analysis'!B393,'Customer Data'!B:B,0))),SEARCH(" ",'Customer Data'!A393)))</f>
        <v>Trent</v>
      </c>
      <c r="H393">
        <f>VLOOKUP(B393,'Order Data per SKU'!B:H,6,FALSE)-VLOOKUP(B393,'Order Data per SKU'!B:H,6,FALSE)</f>
        <v>0</v>
      </c>
      <c r="I393" s="5"/>
      <c r="J393" s="5"/>
      <c r="K393" s="5"/>
    </row>
    <row r="394" spans="1:11" x14ac:dyDescent="0.3">
      <c r="A394" t="s">
        <v>7668</v>
      </c>
      <c r="B394" t="s">
        <v>7052</v>
      </c>
      <c r="C394" t="s">
        <v>6088</v>
      </c>
      <c r="D394" s="3">
        <f>COUNTIF('Order Data per SKU'!A:A,'Order Data per SKU'!A395='Order Analysis'!A394)</f>
        <v>0</v>
      </c>
      <c r="F394" s="15"/>
      <c r="G394" s="3" t="str">
        <f>TRIM(LEFT(TRIM(INDEX('Customer Data'!A:A,MATCH('Order Analysis'!B394,'Customer Data'!B:B,0))),SEARCH(" ",'Customer Data'!A394)))</f>
        <v>Joseph</v>
      </c>
      <c r="H394">
        <f>VLOOKUP(B394,'Order Data per SKU'!B:H,6,FALSE)-VLOOKUP(B394,'Order Data per SKU'!B:H,6,FALSE)</f>
        <v>0</v>
      </c>
      <c r="I394" s="5"/>
      <c r="J394" s="5"/>
      <c r="K394" s="5"/>
    </row>
    <row r="395" spans="1:11" x14ac:dyDescent="0.3">
      <c r="A395" t="s">
        <v>7669</v>
      </c>
      <c r="B395" t="s">
        <v>7239</v>
      </c>
      <c r="C395" t="s">
        <v>6055</v>
      </c>
      <c r="D395" s="3">
        <f>COUNTIF('Order Data per SKU'!A:A,'Order Data per SKU'!A396='Order Analysis'!A395)</f>
        <v>0</v>
      </c>
      <c r="F395" s="15"/>
      <c r="G395" s="3" t="str">
        <f>TRIM(LEFT(TRIM(INDEX('Customer Data'!A:A,MATCH('Order Analysis'!B395,'Customer Data'!B:B,0))),SEARCH(" ",'Customer Data'!A395)))</f>
        <v>Paige</v>
      </c>
      <c r="H395">
        <f>VLOOKUP(B395,'Order Data per SKU'!B:H,6,FALSE)-VLOOKUP(B395,'Order Data per SKU'!B:H,6,FALSE)</f>
        <v>0</v>
      </c>
      <c r="I395" s="5"/>
      <c r="J395" s="5"/>
      <c r="K395" s="5"/>
    </row>
    <row r="396" spans="1:11" x14ac:dyDescent="0.3">
      <c r="A396" t="s">
        <v>7670</v>
      </c>
      <c r="B396" t="s">
        <v>7076</v>
      </c>
      <c r="C396" t="s">
        <v>6046</v>
      </c>
      <c r="D396" s="3">
        <f>COUNTIF('Order Data per SKU'!A:A,'Order Data per SKU'!A397='Order Analysis'!A396)</f>
        <v>0</v>
      </c>
      <c r="F396" s="15"/>
      <c r="G396" s="3" t="str">
        <f>TRIM(LEFT(TRIM(INDEX('Customer Data'!A:A,MATCH('Order Analysis'!B396,'Customer Data'!B:B,0))),SEARCH(" ",'Customer Data'!A396)))</f>
        <v>Isaac</v>
      </c>
      <c r="H396">
        <f>VLOOKUP(B396,'Order Data per SKU'!B:H,6,FALSE)-VLOOKUP(B396,'Order Data per SKU'!B:H,6,FALSE)</f>
        <v>0</v>
      </c>
      <c r="I396" s="5"/>
      <c r="J396" s="5"/>
      <c r="K396" s="5"/>
    </row>
    <row r="397" spans="1:11" x14ac:dyDescent="0.3">
      <c r="A397" t="s">
        <v>7671</v>
      </c>
      <c r="B397" t="s">
        <v>7149</v>
      </c>
      <c r="C397" t="s">
        <v>6101</v>
      </c>
      <c r="D397" s="3">
        <f>COUNTIF('Order Data per SKU'!A:A,'Order Data per SKU'!A398='Order Analysis'!A397)</f>
        <v>0</v>
      </c>
      <c r="F397" s="15"/>
      <c r="G397" s="3" t="str">
        <f>TRIM(LEFT(TRIM(INDEX('Customer Data'!A:A,MATCH('Order Analysis'!B397,'Customer Data'!B:B,0))),SEARCH(" ",'Customer Data'!A397)))</f>
        <v>Elena</v>
      </c>
      <c r="H397">
        <f>VLOOKUP(B397,'Order Data per SKU'!B:H,6,FALSE)-VLOOKUP(B397,'Order Data per SKU'!B:H,6,FALSE)</f>
        <v>0</v>
      </c>
      <c r="I397" s="5"/>
      <c r="J397" s="5"/>
      <c r="K397" s="5"/>
    </row>
    <row r="398" spans="1:11" x14ac:dyDescent="0.3">
      <c r="A398" t="s">
        <v>7672</v>
      </c>
      <c r="B398" t="s">
        <v>6902</v>
      </c>
      <c r="C398" t="s">
        <v>6050</v>
      </c>
      <c r="D398" s="3">
        <f>COUNTIF('Order Data per SKU'!A:A,'Order Data per SKU'!A399='Order Analysis'!A398)</f>
        <v>0</v>
      </c>
      <c r="F398" s="15"/>
      <c r="G398" s="3" t="str">
        <f>TRIM(LEFT(TRIM(INDEX('Customer Data'!A:A,MATCH('Order Analysis'!B398,'Customer Data'!B:B,0))),SEARCH(" ",'Customer Data'!A398)))</f>
        <v>Calvin</v>
      </c>
      <c r="H398">
        <f>VLOOKUP(B398,'Order Data per SKU'!B:H,6,FALSE)-VLOOKUP(B398,'Order Data per SKU'!B:H,6,FALSE)</f>
        <v>0</v>
      </c>
      <c r="I398" s="5"/>
      <c r="J398" s="5"/>
      <c r="K398" s="5"/>
    </row>
    <row r="399" spans="1:11" x14ac:dyDescent="0.3">
      <c r="A399" t="s">
        <v>7673</v>
      </c>
      <c r="B399" t="s">
        <v>6901</v>
      </c>
      <c r="C399" t="s">
        <v>6077</v>
      </c>
      <c r="D399" s="3">
        <f>COUNTIF('Order Data per SKU'!A:A,'Order Data per SKU'!A400='Order Analysis'!A399)</f>
        <v>0</v>
      </c>
      <c r="F399" s="15"/>
      <c r="G399" s="3" t="str">
        <f>TRIM(LEFT(TRIM(INDEX('Customer Data'!A:A,MATCH('Order Analysis'!B399,'Customer Data'!B:B,0))),SEARCH(" ",'Customer Data'!A399)))</f>
        <v>Sydney</v>
      </c>
      <c r="H399">
        <f>VLOOKUP(B399,'Order Data per SKU'!B:H,6,FALSE)-VLOOKUP(B399,'Order Data per SKU'!B:H,6,FALSE)</f>
        <v>0</v>
      </c>
      <c r="I399" s="5"/>
      <c r="J399" s="5"/>
      <c r="K399" s="5"/>
    </row>
    <row r="400" spans="1:11" x14ac:dyDescent="0.3">
      <c r="A400" t="s">
        <v>7674</v>
      </c>
      <c r="B400" t="s">
        <v>6802</v>
      </c>
      <c r="C400" t="s">
        <v>6100</v>
      </c>
      <c r="D400" s="3">
        <f>COUNTIF('Order Data per SKU'!A:A,'Order Data per SKU'!A401='Order Analysis'!A400)</f>
        <v>0</v>
      </c>
      <c r="F400" s="15"/>
      <c r="G400" s="3" t="str">
        <f>TRIM(LEFT(TRIM(INDEX('Customer Data'!A:A,MATCH('Order Analysis'!B400,'Customer Data'!B:B,0))),SEARCH(" ",'Customer Data'!A400)))</f>
        <v>Ellie</v>
      </c>
      <c r="H400">
        <f>VLOOKUP(B400,'Order Data per SKU'!B:H,6,FALSE)-VLOOKUP(B400,'Order Data per SKU'!B:H,6,FALSE)</f>
        <v>0</v>
      </c>
      <c r="I400" s="5"/>
      <c r="J400" s="5"/>
      <c r="K400" s="5"/>
    </row>
    <row r="401" spans="1:11" x14ac:dyDescent="0.3">
      <c r="A401" t="s">
        <v>7675</v>
      </c>
      <c r="B401" t="s">
        <v>6937</v>
      </c>
      <c r="C401" t="s">
        <v>6090</v>
      </c>
      <c r="D401" s="3">
        <f>COUNTIF('Order Data per SKU'!A:A,'Order Data per SKU'!A402='Order Analysis'!A401)</f>
        <v>0</v>
      </c>
      <c r="F401" s="15"/>
      <c r="G401" s="3" t="str">
        <f>TRIM(LEFT(TRIM(INDEX('Customer Data'!A:A,MATCH('Order Analysis'!B401,'Customer Data'!B:B,0))),SEARCH(" ",'Customer Data'!A401)))</f>
        <v>Rose St</v>
      </c>
      <c r="H401">
        <f>VLOOKUP(B401,'Order Data per SKU'!B:H,6,FALSE)-VLOOKUP(B401,'Order Data per SKU'!B:H,6,FALSE)</f>
        <v>0</v>
      </c>
      <c r="I401" s="5"/>
      <c r="J401" s="5"/>
      <c r="K401" s="5"/>
    </row>
    <row r="402" spans="1:11" x14ac:dyDescent="0.3">
      <c r="A402" t="s">
        <v>7676</v>
      </c>
      <c r="B402" t="s">
        <v>7121</v>
      </c>
      <c r="C402" t="s">
        <v>6049</v>
      </c>
      <c r="D402" s="3">
        <f>COUNTIF('Order Data per SKU'!A:A,'Order Data per SKU'!A403='Order Analysis'!A402)</f>
        <v>0</v>
      </c>
      <c r="F402" s="15"/>
      <c r="G402" s="3" t="str">
        <f>TRIM(LEFT(TRIM(INDEX('Customer Data'!A:A,MATCH('Order Analysis'!B402,'Customer Data'!B:B,0))),SEARCH(" ",'Customer Data'!A402)))</f>
        <v>Luna</v>
      </c>
      <c r="H402">
        <f>VLOOKUP(B402,'Order Data per SKU'!B:H,6,FALSE)-VLOOKUP(B402,'Order Data per SKU'!B:H,6,FALSE)</f>
        <v>0</v>
      </c>
      <c r="I402" s="5"/>
      <c r="J402" s="5"/>
      <c r="K402" s="5"/>
    </row>
    <row r="403" spans="1:11" x14ac:dyDescent="0.3">
      <c r="A403" t="s">
        <v>7677</v>
      </c>
      <c r="B403" t="s">
        <v>6961</v>
      </c>
      <c r="C403" t="s">
        <v>6083</v>
      </c>
      <c r="D403" s="3">
        <f>COUNTIF('Order Data per SKU'!A:A,'Order Data per SKU'!A404='Order Analysis'!A403)</f>
        <v>0</v>
      </c>
      <c r="F403" s="15"/>
      <c r="G403" s="3" t="str">
        <f>TRIM(LEFT(TRIM(INDEX('Customer Data'!A:A,MATCH('Order Analysis'!B403,'Customer Data'!B:B,0))),SEARCH(" ",'Customer Data'!A403)))</f>
        <v>Lily R</v>
      </c>
      <c r="H403">
        <f>VLOOKUP(B403,'Order Data per SKU'!B:H,6,FALSE)-VLOOKUP(B403,'Order Data per SKU'!B:H,6,FALSE)</f>
        <v>0</v>
      </c>
      <c r="I403" s="5"/>
      <c r="J403" s="5"/>
      <c r="K403" s="5"/>
    </row>
    <row r="404" spans="1:11" x14ac:dyDescent="0.3">
      <c r="A404" t="s">
        <v>7678</v>
      </c>
      <c r="B404" t="s">
        <v>7150</v>
      </c>
      <c r="C404" t="s">
        <v>6103</v>
      </c>
      <c r="D404" s="3">
        <f>COUNTIF('Order Data per SKU'!A:A,'Order Data per SKU'!A405='Order Analysis'!A404)</f>
        <v>0</v>
      </c>
      <c r="F404" s="15"/>
      <c r="G404" s="3" t="str">
        <f>TRIM(LEFT(TRIM(INDEX('Customer Data'!A:A,MATCH('Order Analysis'!B404,'Customer Data'!B:B,0))),SEARCH(" ",'Customer Data'!A404)))</f>
        <v>Victor Jam</v>
      </c>
      <c r="H404">
        <f>VLOOKUP(B404,'Order Data per SKU'!B:H,6,FALSE)-VLOOKUP(B404,'Order Data per SKU'!B:H,6,FALSE)</f>
        <v>0</v>
      </c>
      <c r="I404" s="5"/>
      <c r="J404" s="5"/>
      <c r="K404" s="5"/>
    </row>
    <row r="405" spans="1:11" x14ac:dyDescent="0.3">
      <c r="A405" t="s">
        <v>7679</v>
      </c>
      <c r="B405" t="s">
        <v>7257</v>
      </c>
      <c r="C405" t="s">
        <v>6045</v>
      </c>
      <c r="D405" s="3">
        <f>COUNTIF('Order Data per SKU'!A:A,'Order Data per SKU'!A406='Order Analysis'!A405)</f>
        <v>0</v>
      </c>
      <c r="F405" s="15"/>
      <c r="G405" s="3" t="str">
        <f>TRIM(LEFT(TRIM(INDEX('Customer Data'!A:A,MATCH('Order Analysis'!B405,'Customer Data'!B:B,0))),SEARCH(" ",'Customer Data'!A405)))</f>
        <v>Kent</v>
      </c>
      <c r="H405">
        <f>VLOOKUP(B405,'Order Data per SKU'!B:H,6,FALSE)-VLOOKUP(B405,'Order Data per SKU'!B:H,6,FALSE)</f>
        <v>0</v>
      </c>
      <c r="I405" s="5"/>
      <c r="J405" s="5"/>
      <c r="K405" s="5"/>
    </row>
    <row r="406" spans="1:11" x14ac:dyDescent="0.3">
      <c r="A406" t="s">
        <v>7680</v>
      </c>
      <c r="B406" t="s">
        <v>6770</v>
      </c>
      <c r="C406" t="s">
        <v>6053</v>
      </c>
      <c r="D406" s="3">
        <f>COUNTIF('Order Data per SKU'!A:A,'Order Data per SKU'!A407='Order Analysis'!A406)</f>
        <v>0</v>
      </c>
      <c r="F406" s="15"/>
      <c r="G406" s="3" t="str">
        <f>TRIM(LEFT(TRIM(INDEX('Customer Data'!A:A,MATCH('Order Analysis'!B406,'Customer Data'!B:B,0))),SEARCH(" ",'Customer Data'!A406)))</f>
        <v>Mila C</v>
      </c>
      <c r="H406">
        <f>VLOOKUP(B406,'Order Data per SKU'!B:H,6,FALSE)-VLOOKUP(B406,'Order Data per SKU'!B:H,6,FALSE)</f>
        <v>0</v>
      </c>
      <c r="I406" s="5"/>
      <c r="J406" s="5"/>
      <c r="K406" s="5"/>
    </row>
    <row r="407" spans="1:11" x14ac:dyDescent="0.3">
      <c r="A407" t="s">
        <v>7681</v>
      </c>
      <c r="B407" t="s">
        <v>7014</v>
      </c>
      <c r="C407" t="s">
        <v>6077</v>
      </c>
      <c r="D407" s="3">
        <f>COUNTIF('Order Data per SKU'!A:A,'Order Data per SKU'!A408='Order Analysis'!A407)</f>
        <v>0</v>
      </c>
      <c r="F407" s="15"/>
      <c r="G407" s="3" t="str">
        <f>TRIM(LEFT(TRIM(INDEX('Customer Data'!A:A,MATCH('Order Analysis'!B407,'Customer Data'!B:B,0))),SEARCH(" ",'Customer Data'!A407)))</f>
        <v>Lucas</v>
      </c>
      <c r="H407">
        <f>VLOOKUP(B407,'Order Data per SKU'!B:H,6,FALSE)-VLOOKUP(B407,'Order Data per SKU'!B:H,6,FALSE)</f>
        <v>0</v>
      </c>
      <c r="I407" s="5"/>
      <c r="J407" s="5"/>
      <c r="K407" s="5"/>
    </row>
    <row r="408" spans="1:11" x14ac:dyDescent="0.3">
      <c r="A408" t="s">
        <v>7682</v>
      </c>
      <c r="B408" t="s">
        <v>6738</v>
      </c>
      <c r="C408" t="s">
        <v>6086</v>
      </c>
      <c r="D408" s="3">
        <f>COUNTIF('Order Data per SKU'!A:A,'Order Data per SKU'!A409='Order Analysis'!A408)</f>
        <v>0</v>
      </c>
      <c r="F408" s="15"/>
      <c r="G408" s="3" t="str">
        <f>TRIM(LEFT(TRIM(INDEX('Customer Data'!A:A,MATCH('Order Analysis'!B408,'Customer Data'!B:B,0))),SEARCH(" ",'Customer Data'!A408)))</f>
        <v>Isabella</v>
      </c>
      <c r="H408">
        <f>VLOOKUP(B408,'Order Data per SKU'!B:H,6,FALSE)-VLOOKUP(B408,'Order Data per SKU'!B:H,6,FALSE)</f>
        <v>0</v>
      </c>
      <c r="I408" s="5"/>
      <c r="J408" s="5"/>
      <c r="K408" s="5"/>
    </row>
    <row r="409" spans="1:11" x14ac:dyDescent="0.3">
      <c r="A409" t="s">
        <v>7683</v>
      </c>
      <c r="B409" t="s">
        <v>6751</v>
      </c>
      <c r="C409" t="s">
        <v>6065</v>
      </c>
      <c r="D409" s="3">
        <f>COUNTIF('Order Data per SKU'!A:A,'Order Data per SKU'!A410='Order Analysis'!A409)</f>
        <v>0</v>
      </c>
      <c r="F409" s="15"/>
      <c r="G409" s="3" t="str">
        <f>TRIM(LEFT(TRIM(INDEX('Customer Data'!A:A,MATCH('Order Analysis'!B409,'Customer Data'!B:B,0))),SEARCH(" ",'Customer Data'!A409)))</f>
        <v>Paul Y</v>
      </c>
      <c r="H409">
        <f>VLOOKUP(B409,'Order Data per SKU'!B:H,6,FALSE)-VLOOKUP(B409,'Order Data per SKU'!B:H,6,FALSE)</f>
        <v>0</v>
      </c>
      <c r="I409" s="5"/>
      <c r="J409" s="5"/>
      <c r="K409" s="5"/>
    </row>
    <row r="410" spans="1:11" x14ac:dyDescent="0.3">
      <c r="A410" t="s">
        <v>7684</v>
      </c>
      <c r="B410" t="s">
        <v>7261</v>
      </c>
      <c r="C410" t="s">
        <v>6065</v>
      </c>
      <c r="D410" s="3">
        <f>COUNTIF('Order Data per SKU'!A:A,'Order Data per SKU'!A411='Order Analysis'!A410)</f>
        <v>0</v>
      </c>
      <c r="F410" s="15"/>
      <c r="G410" s="3" t="str">
        <f>TRIM(LEFT(TRIM(INDEX('Customer Data'!A:A,MATCH('Order Analysis'!B410,'Customer Data'!B:B,0))),SEARCH(" ",'Customer Data'!A410)))</f>
        <v>Mark My</v>
      </c>
      <c r="H410">
        <f>VLOOKUP(B410,'Order Data per SKU'!B:H,6,FALSE)-VLOOKUP(B410,'Order Data per SKU'!B:H,6,FALSE)</f>
        <v>0</v>
      </c>
      <c r="I410" s="5"/>
      <c r="J410" s="5"/>
      <c r="K410" s="5"/>
    </row>
    <row r="411" spans="1:11" x14ac:dyDescent="0.3">
      <c r="A411" t="s">
        <v>7685</v>
      </c>
      <c r="B411" t="s">
        <v>6862</v>
      </c>
      <c r="C411" t="s">
        <v>6115</v>
      </c>
      <c r="D411" s="3">
        <f>COUNTIF('Order Data per SKU'!A:A,'Order Data per SKU'!A412='Order Analysis'!A411)</f>
        <v>0</v>
      </c>
      <c r="F411" s="15"/>
      <c r="G411" s="3" t="str">
        <f>TRIM(LEFT(TRIM(INDEX('Customer Data'!A:A,MATCH('Order Analysis'!B411,'Customer Data'!B:B,0))),SEARCH(" ",'Customer Data'!A411)))</f>
        <v>Ezra L</v>
      </c>
      <c r="H411">
        <f>VLOOKUP(B411,'Order Data per SKU'!B:H,6,FALSE)-VLOOKUP(B411,'Order Data per SKU'!B:H,6,FALSE)</f>
        <v>0</v>
      </c>
      <c r="I411" s="5"/>
      <c r="J411" s="5"/>
      <c r="K411" s="5"/>
    </row>
    <row r="412" spans="1:11" x14ac:dyDescent="0.3">
      <c r="A412" t="s">
        <v>7686</v>
      </c>
      <c r="B412" t="s">
        <v>7043</v>
      </c>
      <c r="C412" t="s">
        <v>6049</v>
      </c>
      <c r="D412" s="3">
        <f>COUNTIF('Order Data per SKU'!A:A,'Order Data per SKU'!A413='Order Analysis'!A412)</f>
        <v>0</v>
      </c>
      <c r="F412" s="15"/>
      <c r="G412" s="3" t="str">
        <f>TRIM(LEFT(TRIM(INDEX('Customer Data'!A:A,MATCH('Order Analysis'!B412,'Customer Data'!B:B,0))),SEARCH(" ",'Customer Data'!A412)))</f>
        <v>Alyssa</v>
      </c>
      <c r="H412">
        <f>VLOOKUP(B412,'Order Data per SKU'!B:H,6,FALSE)-VLOOKUP(B412,'Order Data per SKU'!B:H,6,FALSE)</f>
        <v>0</v>
      </c>
      <c r="I412" s="5"/>
      <c r="J412" s="5"/>
      <c r="K412" s="5"/>
    </row>
    <row r="413" spans="1:11" x14ac:dyDescent="0.3">
      <c r="A413" t="s">
        <v>7687</v>
      </c>
      <c r="B413" t="s">
        <v>6820</v>
      </c>
      <c r="C413" t="s">
        <v>6089</v>
      </c>
      <c r="D413" s="3">
        <f>COUNTIF('Order Data per SKU'!A:A,'Order Data per SKU'!A414='Order Analysis'!A413)</f>
        <v>0</v>
      </c>
      <c r="F413" s="15"/>
      <c r="G413" s="3" t="str">
        <f>TRIM(LEFT(TRIM(INDEX('Customer Data'!A:A,MATCH('Order Analysis'!B413,'Customer Data'!B:B,0))),SEARCH(" ",'Customer Data'!A413)))</f>
        <v>Ariana M</v>
      </c>
      <c r="H413">
        <f>VLOOKUP(B413,'Order Data per SKU'!B:H,6,FALSE)-VLOOKUP(B413,'Order Data per SKU'!B:H,6,FALSE)</f>
        <v>0</v>
      </c>
      <c r="I413" s="5"/>
      <c r="J413" s="5"/>
      <c r="K413" s="5"/>
    </row>
    <row r="414" spans="1:11" x14ac:dyDescent="0.3">
      <c r="A414" t="s">
        <v>7688</v>
      </c>
      <c r="B414" t="s">
        <v>7262</v>
      </c>
      <c r="C414" t="s">
        <v>6089</v>
      </c>
      <c r="D414" s="3">
        <f>COUNTIF('Order Data per SKU'!A:A,'Order Data per SKU'!A415='Order Analysis'!A414)</f>
        <v>0</v>
      </c>
      <c r="F414" s="15"/>
      <c r="G414" s="3" t="str">
        <f>TRIM(LEFT(TRIM(INDEX('Customer Data'!A:A,MATCH('Order Analysis'!B414,'Customer Data'!B:B,0))),SEARCH(" ",'Customer Data'!A414)))</f>
        <v>Gail</v>
      </c>
      <c r="H414">
        <f>VLOOKUP(B414,'Order Data per SKU'!B:H,6,FALSE)-VLOOKUP(B414,'Order Data per SKU'!B:H,6,FALSE)</f>
        <v>0</v>
      </c>
      <c r="I414" s="5"/>
      <c r="J414" s="5"/>
      <c r="K414" s="5"/>
    </row>
    <row r="415" spans="1:11" x14ac:dyDescent="0.3">
      <c r="A415" t="s">
        <v>7689</v>
      </c>
      <c r="B415" t="s">
        <v>7097</v>
      </c>
      <c r="C415" t="s">
        <v>6049</v>
      </c>
      <c r="D415" s="3">
        <f>COUNTIF('Order Data per SKU'!A:A,'Order Data per SKU'!A416='Order Analysis'!A415)</f>
        <v>0</v>
      </c>
      <c r="F415" s="15"/>
      <c r="G415" s="3" t="str">
        <f>TRIM(LEFT(TRIM(INDEX('Customer Data'!A:A,MATCH('Order Analysis'!B415,'Customer Data'!B:B,0))),SEARCH(" ",'Customer Data'!A415)))</f>
        <v>Oliv</v>
      </c>
      <c r="H415">
        <f>VLOOKUP(B415,'Order Data per SKU'!B:H,6,FALSE)-VLOOKUP(B415,'Order Data per SKU'!B:H,6,FALSE)</f>
        <v>0</v>
      </c>
      <c r="I415" s="5"/>
      <c r="J415" s="5"/>
      <c r="K415" s="5"/>
    </row>
    <row r="416" spans="1:11" x14ac:dyDescent="0.3">
      <c r="A416" t="s">
        <v>7690</v>
      </c>
      <c r="B416" t="s">
        <v>6888</v>
      </c>
      <c r="C416" t="s">
        <v>6083</v>
      </c>
      <c r="D416" s="3">
        <f>COUNTIF('Order Data per SKU'!A:A,'Order Data per SKU'!A417='Order Analysis'!A416)</f>
        <v>0</v>
      </c>
      <c r="F416" s="15"/>
      <c r="G416" s="3" t="str">
        <f>TRIM(LEFT(TRIM(INDEX('Customer Data'!A:A,MATCH('Order Analysis'!B416,'Customer Data'!B:B,0))),SEARCH(" ",'Customer Data'!A416)))</f>
        <v>Kingsto</v>
      </c>
      <c r="H416">
        <f>VLOOKUP(B416,'Order Data per SKU'!B:H,6,FALSE)-VLOOKUP(B416,'Order Data per SKU'!B:H,6,FALSE)</f>
        <v>0</v>
      </c>
      <c r="I416" s="5"/>
      <c r="J416" s="5"/>
      <c r="K416" s="5"/>
    </row>
    <row r="417" spans="1:11" x14ac:dyDescent="0.3">
      <c r="A417" t="s">
        <v>7691</v>
      </c>
      <c r="B417" t="s">
        <v>6903</v>
      </c>
      <c r="C417" t="s">
        <v>6055</v>
      </c>
      <c r="D417" s="3">
        <f>COUNTIF('Order Data per SKU'!A:A,'Order Data per SKU'!A418='Order Analysis'!A417)</f>
        <v>0</v>
      </c>
      <c r="F417" s="15"/>
      <c r="G417" s="3" t="str">
        <f>TRIM(LEFT(TRIM(INDEX('Customer Data'!A:A,MATCH('Order Analysis'!B417,'Customer Data'!B:B,0))),SEARCH(" ",'Customer Data'!A417)))</f>
        <v>Macken</v>
      </c>
      <c r="H417">
        <f>VLOOKUP(B417,'Order Data per SKU'!B:H,6,FALSE)-VLOOKUP(B417,'Order Data per SKU'!B:H,6,FALSE)</f>
        <v>0</v>
      </c>
      <c r="I417" s="5"/>
      <c r="J417" s="5"/>
      <c r="K417" s="5"/>
    </row>
    <row r="418" spans="1:11" x14ac:dyDescent="0.3">
      <c r="A418" t="s">
        <v>7692</v>
      </c>
      <c r="B418" t="s">
        <v>6814</v>
      </c>
      <c r="C418" t="s">
        <v>6049</v>
      </c>
      <c r="D418" s="3">
        <f>COUNTIF('Order Data per SKU'!A:A,'Order Data per SKU'!A419='Order Analysis'!A418)</f>
        <v>0</v>
      </c>
      <c r="F418" s="15"/>
      <c r="G418" s="3" t="str">
        <f>TRIM(LEFT(TRIM(INDEX('Customer Data'!A:A,MATCH('Order Analysis'!B418,'Customer Data'!B:B,0))),SEARCH(" ",'Customer Data'!A418)))</f>
        <v>Eva Jo</v>
      </c>
      <c r="H418">
        <f>VLOOKUP(B418,'Order Data per SKU'!B:H,6,FALSE)-VLOOKUP(B418,'Order Data per SKU'!B:H,6,FALSE)</f>
        <v>0</v>
      </c>
      <c r="I418" s="5"/>
      <c r="J418" s="5"/>
      <c r="K418" s="5"/>
    </row>
    <row r="419" spans="1:11" x14ac:dyDescent="0.3">
      <c r="A419" t="s">
        <v>7693</v>
      </c>
      <c r="B419" t="s">
        <v>6902</v>
      </c>
      <c r="C419" t="s">
        <v>6083</v>
      </c>
      <c r="D419" s="3">
        <f>COUNTIF('Order Data per SKU'!A:A,'Order Data per SKU'!A420='Order Analysis'!A419)</f>
        <v>0</v>
      </c>
      <c r="F419" s="15"/>
      <c r="G419" s="3" t="str">
        <f>TRIM(LEFT(TRIM(INDEX('Customer Data'!A:A,MATCH('Order Analysis'!B419,'Customer Data'!B:B,0))),SEARCH(" ",'Customer Data'!A419)))</f>
        <v>Calvin</v>
      </c>
      <c r="H419">
        <f>VLOOKUP(B419,'Order Data per SKU'!B:H,6,FALSE)-VLOOKUP(B419,'Order Data per SKU'!B:H,6,FALSE)</f>
        <v>0</v>
      </c>
      <c r="I419" s="5"/>
      <c r="J419" s="5"/>
      <c r="K419" s="5"/>
    </row>
    <row r="420" spans="1:11" x14ac:dyDescent="0.3">
      <c r="A420" t="s">
        <v>7694</v>
      </c>
      <c r="B420" t="s">
        <v>6863</v>
      </c>
      <c r="C420" t="s">
        <v>6084</v>
      </c>
      <c r="D420" s="3">
        <f>COUNTIF('Order Data per SKU'!A:A,'Order Data per SKU'!A421='Order Analysis'!A420)</f>
        <v>0</v>
      </c>
      <c r="F420" s="15"/>
      <c r="G420" s="3" t="str">
        <f>TRIM(LEFT(TRIM(INDEX('Customer Data'!A:A,MATCH('Order Analysis'!B420,'Customer Data'!B:B,0))),SEARCH(" ",'Customer Data'!A420)))</f>
        <v>Nora Wo</v>
      </c>
      <c r="H420">
        <f>VLOOKUP(B420,'Order Data per SKU'!B:H,6,FALSE)-VLOOKUP(B420,'Order Data per SKU'!B:H,6,FALSE)</f>
        <v>0</v>
      </c>
      <c r="I420" s="5"/>
      <c r="J420" s="5"/>
      <c r="K420" s="5"/>
    </row>
    <row r="421" spans="1:11" x14ac:dyDescent="0.3">
      <c r="A421" t="s">
        <v>7695</v>
      </c>
      <c r="B421" t="s">
        <v>7015</v>
      </c>
      <c r="C421" t="s">
        <v>6086</v>
      </c>
      <c r="D421" s="3">
        <f>COUNTIF('Order Data per SKU'!A:A,'Order Data per SKU'!A422='Order Analysis'!A421)</f>
        <v>0</v>
      </c>
      <c r="F421" s="15"/>
      <c r="G421" s="3" t="str">
        <f>TRIM(LEFT(TRIM(INDEX('Customer Data'!A:A,MATCH('Order Analysis'!B421,'Customer Data'!B:B,0))),SEARCH(" ",'Customer Data'!A421)))</f>
        <v>Macke</v>
      </c>
      <c r="H421">
        <f>VLOOKUP(B421,'Order Data per SKU'!B:H,6,FALSE)-VLOOKUP(B421,'Order Data per SKU'!B:H,6,FALSE)</f>
        <v>0</v>
      </c>
      <c r="I421" s="5"/>
      <c r="J421" s="5"/>
      <c r="K421" s="5"/>
    </row>
    <row r="422" spans="1:11" x14ac:dyDescent="0.3">
      <c r="A422" t="s">
        <v>7696</v>
      </c>
      <c r="B422" t="s">
        <v>6739</v>
      </c>
      <c r="C422" t="s">
        <v>6065</v>
      </c>
      <c r="D422" s="3">
        <f>COUNTIF('Order Data per SKU'!A:A,'Order Data per SKU'!A423='Order Analysis'!A422)</f>
        <v>0</v>
      </c>
      <c r="F422" s="15"/>
      <c r="G422" s="3" t="str">
        <f>TRIM(LEFT(TRIM(INDEX('Customer Data'!A:A,MATCH('Order Analysis'!B422,'Customer Data'!B:B,0))),SEARCH(" ",'Customer Data'!A422)))</f>
        <v>Richard</v>
      </c>
      <c r="H422">
        <f>VLOOKUP(B422,'Order Data per SKU'!B:H,6,FALSE)-VLOOKUP(B422,'Order Data per SKU'!B:H,6,FALSE)</f>
        <v>0</v>
      </c>
      <c r="I422" s="5"/>
      <c r="J422" s="5"/>
      <c r="K422" s="5"/>
    </row>
    <row r="423" spans="1:11" x14ac:dyDescent="0.3">
      <c r="A423" t="s">
        <v>7697</v>
      </c>
      <c r="B423" t="s">
        <v>6945</v>
      </c>
      <c r="C423" t="s">
        <v>6083</v>
      </c>
      <c r="D423" s="3">
        <f>COUNTIF('Order Data per SKU'!A:A,'Order Data per SKU'!A424='Order Analysis'!A423)</f>
        <v>0</v>
      </c>
      <c r="F423" s="15"/>
      <c r="G423" s="3" t="str">
        <f>TRIM(LEFT(TRIM(INDEX('Customer Data'!A:A,MATCH('Order Analysis'!B423,'Customer Data'!B:B,0))),SEARCH(" ",'Customer Data'!A423)))</f>
        <v>Nicol</v>
      </c>
      <c r="H423">
        <f>VLOOKUP(B423,'Order Data per SKU'!B:H,6,FALSE)-VLOOKUP(B423,'Order Data per SKU'!B:H,6,FALSE)</f>
        <v>0</v>
      </c>
      <c r="I423" s="5"/>
      <c r="J423" s="5"/>
      <c r="K423" s="5"/>
    </row>
    <row r="424" spans="1:11" x14ac:dyDescent="0.3">
      <c r="A424" t="s">
        <v>7698</v>
      </c>
      <c r="B424" t="s">
        <v>7100</v>
      </c>
      <c r="C424" t="s">
        <v>6051</v>
      </c>
      <c r="D424" s="3">
        <f>COUNTIF('Order Data per SKU'!A:A,'Order Data per SKU'!A425='Order Analysis'!A424)</f>
        <v>0</v>
      </c>
      <c r="F424" s="15"/>
      <c r="G424" s="3" t="str">
        <f>TRIM(LEFT(TRIM(INDEX('Customer Data'!A:A,MATCH('Order Analysis'!B424,'Customer Data'!B:B,0))),SEARCH(" ",'Customer Data'!A424)))</f>
        <v>Landon</v>
      </c>
      <c r="H424">
        <f>VLOOKUP(B424,'Order Data per SKU'!B:H,6,FALSE)-VLOOKUP(B424,'Order Data per SKU'!B:H,6,FALSE)</f>
        <v>0</v>
      </c>
      <c r="I424" s="5"/>
      <c r="J424" s="5"/>
      <c r="K424" s="5"/>
    </row>
    <row r="425" spans="1:11" x14ac:dyDescent="0.3">
      <c r="A425" t="s">
        <v>7699</v>
      </c>
      <c r="B425" t="s">
        <v>6852</v>
      </c>
      <c r="C425" t="s">
        <v>6107</v>
      </c>
      <c r="D425" s="3">
        <f>COUNTIF('Order Data per SKU'!A:A,'Order Data per SKU'!A426='Order Analysis'!A425)</f>
        <v>0</v>
      </c>
      <c r="F425" s="15"/>
      <c r="G425" s="3" t="str">
        <f>TRIM(LEFT(TRIM(INDEX('Customer Data'!A:A,MATCH('Order Analysis'!B425,'Customer Data'!B:B,0))),SEARCH(" ",'Customer Data'!A425)))</f>
        <v>Roman T</v>
      </c>
      <c r="H425">
        <f>VLOOKUP(B425,'Order Data per SKU'!B:H,6,FALSE)-VLOOKUP(B425,'Order Data per SKU'!B:H,6,FALSE)</f>
        <v>0</v>
      </c>
      <c r="I425" s="5"/>
      <c r="J425" s="5"/>
      <c r="K425" s="5"/>
    </row>
    <row r="426" spans="1:11" x14ac:dyDescent="0.3">
      <c r="A426" t="s">
        <v>7700</v>
      </c>
      <c r="B426" t="s">
        <v>7179</v>
      </c>
      <c r="C426" t="s">
        <v>6090</v>
      </c>
      <c r="D426" s="3">
        <f>COUNTIF('Order Data per SKU'!A:A,'Order Data per SKU'!A427='Order Analysis'!A426)</f>
        <v>0</v>
      </c>
      <c r="F426" s="15"/>
      <c r="G426" s="3" t="str">
        <f>TRIM(LEFT(TRIM(INDEX('Customer Data'!A:A,MATCH('Order Analysis'!B426,'Customer Data'!B:B,0))),SEARCH(" ",'Customer Data'!A426)))</f>
        <v>Haven</v>
      </c>
      <c r="H426">
        <f>VLOOKUP(B426,'Order Data per SKU'!B:H,6,FALSE)-VLOOKUP(B426,'Order Data per SKU'!B:H,6,FALSE)</f>
        <v>0</v>
      </c>
      <c r="I426" s="5"/>
      <c r="J426" s="5"/>
      <c r="K426" s="5"/>
    </row>
    <row r="427" spans="1:11" x14ac:dyDescent="0.3">
      <c r="A427" t="s">
        <v>7701</v>
      </c>
      <c r="B427" t="s">
        <v>7113</v>
      </c>
      <c r="C427" t="s">
        <v>6055</v>
      </c>
      <c r="D427" s="3">
        <f>COUNTIF('Order Data per SKU'!A:A,'Order Data per SKU'!A428='Order Analysis'!A427)</f>
        <v>0</v>
      </c>
      <c r="F427" s="15"/>
      <c r="G427" s="3" t="str">
        <f>TRIM(LEFT(TRIM(INDEX('Customer Data'!A:A,MATCH('Order Analysis'!B427,'Customer Data'!B:B,0))),SEARCH(" ",'Customer Data'!A427)))</f>
        <v>Julian</v>
      </c>
      <c r="H427">
        <f>VLOOKUP(B427,'Order Data per SKU'!B:H,6,FALSE)-VLOOKUP(B427,'Order Data per SKU'!B:H,6,FALSE)</f>
        <v>0</v>
      </c>
      <c r="I427" s="5"/>
      <c r="J427" s="5"/>
      <c r="K427" s="5"/>
    </row>
    <row r="428" spans="1:11" x14ac:dyDescent="0.3">
      <c r="A428" t="s">
        <v>7702</v>
      </c>
      <c r="B428" t="s">
        <v>6911</v>
      </c>
      <c r="C428" t="s">
        <v>6093</v>
      </c>
      <c r="D428" s="3">
        <f>COUNTIF('Order Data per SKU'!A:A,'Order Data per SKU'!A429='Order Analysis'!A428)</f>
        <v>0</v>
      </c>
      <c r="F428" s="15"/>
      <c r="G428" s="3" t="str">
        <f>TRIM(LEFT(TRIM(INDEX('Customer Data'!A:A,MATCH('Order Analysis'!B428,'Customer Data'!B:B,0))),SEARCH(" ",'Customer Data'!A428)))</f>
        <v>Lauren San</v>
      </c>
      <c r="H428">
        <f>VLOOKUP(B428,'Order Data per SKU'!B:H,6,FALSE)-VLOOKUP(B428,'Order Data per SKU'!B:H,6,FALSE)</f>
        <v>0</v>
      </c>
      <c r="I428" s="5"/>
      <c r="J428" s="5"/>
      <c r="K428" s="5"/>
    </row>
    <row r="429" spans="1:11" x14ac:dyDescent="0.3">
      <c r="A429" t="s">
        <v>7703</v>
      </c>
      <c r="B429" t="s">
        <v>7202</v>
      </c>
      <c r="C429" t="s">
        <v>6055</v>
      </c>
      <c r="D429" s="3">
        <f>COUNTIF('Order Data per SKU'!A:A,'Order Data per SKU'!A430='Order Analysis'!A429)</f>
        <v>0</v>
      </c>
      <c r="F429" s="15"/>
      <c r="G429" s="3" t="str">
        <f>TRIM(LEFT(TRIM(INDEX('Customer Data'!A:A,MATCH('Order Analysis'!B429,'Customer Data'!B:B,0))),SEARCH(" ",'Customer Data'!A429)))</f>
        <v>Emmett</v>
      </c>
      <c r="H429">
        <f>VLOOKUP(B429,'Order Data per SKU'!B:H,6,FALSE)-VLOOKUP(B429,'Order Data per SKU'!B:H,6,FALSE)</f>
        <v>0</v>
      </c>
      <c r="I429" s="5"/>
      <c r="J429" s="5"/>
      <c r="K429" s="5"/>
    </row>
    <row r="430" spans="1:11" x14ac:dyDescent="0.3">
      <c r="A430" t="s">
        <v>7704</v>
      </c>
      <c r="B430" t="s">
        <v>7041</v>
      </c>
      <c r="C430" t="s">
        <v>6101</v>
      </c>
      <c r="D430" s="3">
        <f>COUNTIF('Order Data per SKU'!A:A,'Order Data per SKU'!A431='Order Analysis'!A430)</f>
        <v>0</v>
      </c>
      <c r="F430" s="15"/>
      <c r="G430" s="3" t="str">
        <f>TRIM(LEFT(TRIM(INDEX('Customer Data'!A:A,MATCH('Order Analysis'!B430,'Customer Data'!B:B,0))),SEARCH(" ",'Customer Data'!A430)))</f>
        <v>Zoey S</v>
      </c>
      <c r="H430">
        <f>VLOOKUP(B430,'Order Data per SKU'!B:H,6,FALSE)-VLOOKUP(B430,'Order Data per SKU'!B:H,6,FALSE)</f>
        <v>0</v>
      </c>
      <c r="I430" s="5"/>
      <c r="J430" s="5"/>
      <c r="K430" s="5"/>
    </row>
    <row r="431" spans="1:11" x14ac:dyDescent="0.3">
      <c r="A431" t="s">
        <v>7705</v>
      </c>
      <c r="B431" t="s">
        <v>6946</v>
      </c>
      <c r="C431" t="s">
        <v>6088</v>
      </c>
      <c r="D431" s="3">
        <f>COUNTIF('Order Data per SKU'!A:A,'Order Data per SKU'!A432='Order Analysis'!A431)</f>
        <v>0</v>
      </c>
      <c r="F431" s="15"/>
      <c r="G431" s="3" t="str">
        <f>TRIM(LEFT(TRIM(INDEX('Customer Data'!A:A,MATCH('Order Analysis'!B431,'Customer Data'!B:B,0))),SEARCH(" ",'Customer Data'!A431)))</f>
        <v>Edward</v>
      </c>
      <c r="H431">
        <f>VLOOKUP(B431,'Order Data per SKU'!B:H,6,FALSE)-VLOOKUP(B431,'Order Data per SKU'!B:H,6,FALSE)</f>
        <v>0</v>
      </c>
      <c r="I431" s="5"/>
      <c r="J431" s="5"/>
      <c r="K431" s="5"/>
    </row>
    <row r="432" spans="1:11" x14ac:dyDescent="0.3">
      <c r="A432" t="s">
        <v>7706</v>
      </c>
      <c r="B432" t="s">
        <v>7112</v>
      </c>
      <c r="C432" t="s">
        <v>6084</v>
      </c>
      <c r="D432" s="3">
        <f>COUNTIF('Order Data per SKU'!A:A,'Order Data per SKU'!A433='Order Analysis'!A432)</f>
        <v>0</v>
      </c>
      <c r="F432" s="15"/>
      <c r="G432" s="3" t="str">
        <f>TRIM(LEFT(TRIM(INDEX('Customer Data'!A:A,MATCH('Order Analysis'!B432,'Customer Data'!B:B,0))),SEARCH(" ",'Customer Data'!A432)))</f>
        <v>Conno</v>
      </c>
      <c r="H432">
        <f>VLOOKUP(B432,'Order Data per SKU'!B:H,6,FALSE)-VLOOKUP(B432,'Order Data per SKU'!B:H,6,FALSE)</f>
        <v>0</v>
      </c>
      <c r="I432" s="5"/>
      <c r="J432" s="5"/>
      <c r="K432" s="5"/>
    </row>
    <row r="433" spans="1:11" x14ac:dyDescent="0.3">
      <c r="A433" t="s">
        <v>7707</v>
      </c>
      <c r="B433" t="s">
        <v>7043</v>
      </c>
      <c r="C433" t="s">
        <v>6045</v>
      </c>
      <c r="D433" s="3">
        <f>COUNTIF('Order Data per SKU'!A:A,'Order Data per SKU'!A434='Order Analysis'!A433)</f>
        <v>0</v>
      </c>
      <c r="F433" s="15"/>
      <c r="G433" s="3" t="str">
        <f>TRIM(LEFT(TRIM(INDEX('Customer Data'!A:A,MATCH('Order Analysis'!B433,'Customer Data'!B:B,0))),SEARCH(" ",'Customer Data'!A433)))</f>
        <v>Alyssa R</v>
      </c>
      <c r="H433">
        <f>VLOOKUP(B433,'Order Data per SKU'!B:H,6,FALSE)-VLOOKUP(B433,'Order Data per SKU'!B:H,6,FALSE)</f>
        <v>0</v>
      </c>
      <c r="I433" s="5"/>
      <c r="J433" s="5"/>
      <c r="K433" s="5"/>
    </row>
    <row r="434" spans="1:11" x14ac:dyDescent="0.3">
      <c r="A434" t="s">
        <v>7708</v>
      </c>
      <c r="B434" t="s">
        <v>7171</v>
      </c>
      <c r="C434" t="s">
        <v>6095</v>
      </c>
      <c r="D434" s="3">
        <f>COUNTIF('Order Data per SKU'!A:A,'Order Data per SKU'!A435='Order Analysis'!A434)</f>
        <v>0</v>
      </c>
      <c r="F434" s="15"/>
      <c r="G434" s="3" t="str">
        <f>TRIM(LEFT(TRIM(INDEX('Customer Data'!A:A,MATCH('Order Analysis'!B434,'Customer Data'!B:B,0))),SEARCH(" ",'Customer Data'!A434)))</f>
        <v>Lila Per</v>
      </c>
      <c r="H434">
        <f>VLOOKUP(B434,'Order Data per SKU'!B:H,6,FALSE)-VLOOKUP(B434,'Order Data per SKU'!B:H,6,FALSE)</f>
        <v>0</v>
      </c>
      <c r="I434" s="5"/>
      <c r="J434" s="5"/>
      <c r="K434" s="5"/>
    </row>
    <row r="435" spans="1:11" x14ac:dyDescent="0.3">
      <c r="A435" t="s">
        <v>7709</v>
      </c>
      <c r="B435" t="s">
        <v>6991</v>
      </c>
      <c r="C435" t="s">
        <v>6049</v>
      </c>
      <c r="D435" s="3">
        <f>COUNTIF('Order Data per SKU'!A:A,'Order Data per SKU'!A436='Order Analysis'!A435)</f>
        <v>0</v>
      </c>
      <c r="F435" s="15"/>
      <c r="G435" s="3" t="str">
        <f>TRIM(LEFT(TRIM(INDEX('Customer Data'!A:A,MATCH('Order Analysis'!B435,'Customer Data'!B:B,0))),SEARCH(" ",'Customer Data'!A435)))</f>
        <v>Lily Ca</v>
      </c>
      <c r="H435">
        <f>VLOOKUP(B435,'Order Data per SKU'!B:H,6,FALSE)-VLOOKUP(B435,'Order Data per SKU'!B:H,6,FALSE)</f>
        <v>0</v>
      </c>
      <c r="I435" s="5"/>
      <c r="J435" s="5"/>
      <c r="K435" s="5"/>
    </row>
    <row r="436" spans="1:11" x14ac:dyDescent="0.3">
      <c r="A436" t="s">
        <v>7710</v>
      </c>
      <c r="B436" t="s">
        <v>7081</v>
      </c>
      <c r="C436" t="s">
        <v>6077</v>
      </c>
      <c r="D436" s="3">
        <f>COUNTIF('Order Data per SKU'!A:A,'Order Data per SKU'!A437='Order Analysis'!A436)</f>
        <v>0</v>
      </c>
      <c r="F436" s="15"/>
      <c r="G436" s="3" t="str">
        <f>TRIM(LEFT(TRIM(INDEX('Customer Data'!A:A,MATCH('Order Analysis'!B436,'Customer Data'!B:B,0))),SEARCH(" ",'Customer Data'!A436)))</f>
        <v>Samant</v>
      </c>
      <c r="H436">
        <f>VLOOKUP(B436,'Order Data per SKU'!B:H,6,FALSE)-VLOOKUP(B436,'Order Data per SKU'!B:H,6,FALSE)</f>
        <v>0</v>
      </c>
      <c r="I436" s="5"/>
      <c r="J436" s="5"/>
      <c r="K436" s="5"/>
    </row>
    <row r="437" spans="1:11" x14ac:dyDescent="0.3">
      <c r="A437" t="s">
        <v>7711</v>
      </c>
      <c r="B437" t="s">
        <v>6934</v>
      </c>
      <c r="C437" t="s">
        <v>6055</v>
      </c>
      <c r="D437" s="3">
        <f>COUNTIF('Order Data per SKU'!A:A,'Order Data per SKU'!A438='Order Analysis'!A437)</f>
        <v>0</v>
      </c>
      <c r="F437" s="15"/>
      <c r="G437" s="3" t="str">
        <f>TRIM(LEFT(TRIM(INDEX('Customer Data'!A:A,MATCH('Order Analysis'!B437,'Customer Data'!B:B,0))),SEARCH(" ",'Customer Data'!A437)))</f>
        <v>Samuel W</v>
      </c>
      <c r="H437">
        <f>VLOOKUP(B437,'Order Data per SKU'!B:H,6,FALSE)-VLOOKUP(B437,'Order Data per SKU'!B:H,6,FALSE)</f>
        <v>0</v>
      </c>
      <c r="I437" s="5"/>
      <c r="J437" s="5"/>
      <c r="K437" s="5"/>
    </row>
    <row r="438" spans="1:11" x14ac:dyDescent="0.3">
      <c r="A438" t="s">
        <v>7712</v>
      </c>
      <c r="B438" t="s">
        <v>6911</v>
      </c>
      <c r="C438" t="s">
        <v>6090</v>
      </c>
      <c r="D438" s="3">
        <f>COUNTIF('Order Data per SKU'!A:A,'Order Data per SKU'!A439='Order Analysis'!A438)</f>
        <v>0</v>
      </c>
      <c r="F438" s="15"/>
      <c r="G438" s="3" t="str">
        <f>TRIM(LEFT(TRIM(INDEX('Customer Data'!A:A,MATCH('Order Analysis'!B438,'Customer Data'!B:B,0))),SEARCH(" ",'Customer Data'!A438)))</f>
        <v>Lauren</v>
      </c>
      <c r="H438">
        <f>VLOOKUP(B438,'Order Data per SKU'!B:H,6,FALSE)-VLOOKUP(B438,'Order Data per SKU'!B:H,6,FALSE)</f>
        <v>0</v>
      </c>
      <c r="I438" s="5"/>
      <c r="J438" s="5"/>
      <c r="K438" s="5"/>
    </row>
    <row r="439" spans="1:11" x14ac:dyDescent="0.3">
      <c r="A439" t="s">
        <v>7713</v>
      </c>
      <c r="B439" t="s">
        <v>6958</v>
      </c>
      <c r="C439" t="s">
        <v>6053</v>
      </c>
      <c r="D439" s="3">
        <f>COUNTIF('Order Data per SKU'!A:A,'Order Data per SKU'!A440='Order Analysis'!A439)</f>
        <v>0</v>
      </c>
      <c r="F439" s="15"/>
      <c r="G439" s="3" t="str">
        <f>TRIM(LEFT(TRIM(INDEX('Customer Data'!A:A,MATCH('Order Analysis'!B439,'Customer Data'!B:B,0))),SEARCH(" ",'Customer Data'!A439)))</f>
        <v>Samuel</v>
      </c>
      <c r="H439">
        <f>VLOOKUP(B439,'Order Data per SKU'!B:H,6,FALSE)-VLOOKUP(B439,'Order Data per SKU'!B:H,6,FALSE)</f>
        <v>0</v>
      </c>
      <c r="I439" s="5"/>
      <c r="J439" s="5"/>
      <c r="K439" s="5"/>
    </row>
    <row r="440" spans="1:11" x14ac:dyDescent="0.3">
      <c r="A440" t="s">
        <v>7714</v>
      </c>
      <c r="B440" t="s">
        <v>7208</v>
      </c>
      <c r="C440" t="s">
        <v>6077</v>
      </c>
      <c r="D440" s="3">
        <f>COUNTIF('Order Data per SKU'!A:A,'Order Data per SKU'!A441='Order Analysis'!A440)</f>
        <v>0</v>
      </c>
      <c r="F440" s="15"/>
      <c r="G440" s="3" t="str">
        <f>TRIM(LEFT(TRIM(INDEX('Customer Data'!A:A,MATCH('Order Analysis'!B440,'Customer Data'!B:B,0))),SEARCH(" ",'Customer Data'!A440)))</f>
        <v>Trent</v>
      </c>
      <c r="H440">
        <f>VLOOKUP(B440,'Order Data per SKU'!B:H,6,FALSE)-VLOOKUP(B440,'Order Data per SKU'!B:H,6,FALSE)</f>
        <v>0</v>
      </c>
      <c r="I440" s="5"/>
      <c r="J440" s="5"/>
      <c r="K440" s="5"/>
    </row>
    <row r="441" spans="1:11" x14ac:dyDescent="0.3">
      <c r="A441" t="s">
        <v>7715</v>
      </c>
      <c r="B441" t="s">
        <v>6776</v>
      </c>
      <c r="C441" t="s">
        <v>6092</v>
      </c>
      <c r="D441" s="3">
        <f>COUNTIF('Order Data per SKU'!A:A,'Order Data per SKU'!A442='Order Analysis'!A441)</f>
        <v>0</v>
      </c>
      <c r="F441" s="15"/>
      <c r="G441" s="3" t="str">
        <f>TRIM(LEFT(TRIM(INDEX('Customer Data'!A:A,MATCH('Order Analysis'!B441,'Customer Data'!B:B,0))),SEARCH(" ",'Customer Data'!A441)))</f>
        <v>Chloe Riv</v>
      </c>
      <c r="H441">
        <f>VLOOKUP(B441,'Order Data per SKU'!B:H,6,FALSE)-VLOOKUP(B441,'Order Data per SKU'!B:H,6,FALSE)</f>
        <v>0</v>
      </c>
      <c r="I441" s="5"/>
      <c r="J441" s="5"/>
      <c r="K441" s="5"/>
    </row>
    <row r="442" spans="1:11" x14ac:dyDescent="0.3">
      <c r="A442" t="s">
        <v>7716</v>
      </c>
      <c r="B442" t="s">
        <v>6933</v>
      </c>
      <c r="C442" t="s">
        <v>6055</v>
      </c>
      <c r="D442" s="3">
        <f>COUNTIF('Order Data per SKU'!A:A,'Order Data per SKU'!A443='Order Analysis'!A442)</f>
        <v>0</v>
      </c>
      <c r="F442" s="15"/>
      <c r="G442" s="3" t="str">
        <f>TRIM(LEFT(TRIM(INDEX('Customer Data'!A:A,MATCH('Order Analysis'!B442,'Customer Data'!B:B,0))),SEARCH(" ",'Customer Data'!A442)))</f>
        <v>Lily Tur</v>
      </c>
      <c r="H442">
        <f>VLOOKUP(B442,'Order Data per SKU'!B:H,6,FALSE)-VLOOKUP(B442,'Order Data per SKU'!B:H,6,FALSE)</f>
        <v>0</v>
      </c>
      <c r="I442" s="5"/>
      <c r="J442" s="5"/>
      <c r="K442" s="5"/>
    </row>
    <row r="443" spans="1:11" x14ac:dyDescent="0.3">
      <c r="A443" t="s">
        <v>7717</v>
      </c>
      <c r="B443" t="s">
        <v>7074</v>
      </c>
      <c r="C443" t="s">
        <v>6109</v>
      </c>
      <c r="D443" s="3">
        <f>COUNTIF('Order Data per SKU'!A:A,'Order Data per SKU'!A444='Order Analysis'!A443)</f>
        <v>0</v>
      </c>
      <c r="F443" s="15"/>
      <c r="G443" s="3" t="str">
        <f>TRIM(LEFT(TRIM(INDEX('Customer Data'!A:A,MATCH('Order Analysis'!B443,'Customer Data'!B:B,0))),SEARCH(" ",'Customer Data'!A443)))</f>
        <v>Noah A</v>
      </c>
      <c r="H443">
        <f>VLOOKUP(B443,'Order Data per SKU'!B:H,6,FALSE)-VLOOKUP(B443,'Order Data per SKU'!B:H,6,FALSE)</f>
        <v>0</v>
      </c>
      <c r="I443" s="5"/>
      <c r="J443" s="5"/>
      <c r="K443" s="5"/>
    </row>
    <row r="444" spans="1:11" x14ac:dyDescent="0.3">
      <c r="A444" t="s">
        <v>7718</v>
      </c>
      <c r="B444" t="s">
        <v>6795</v>
      </c>
      <c r="C444" t="s">
        <v>6068</v>
      </c>
      <c r="D444" s="3">
        <f>COUNTIF('Order Data per SKU'!A:A,'Order Data per SKU'!A445='Order Analysis'!A444)</f>
        <v>0</v>
      </c>
      <c r="F444" s="15"/>
      <c r="G444" s="3" t="str">
        <f>TRIM(LEFT(TRIM(INDEX('Customer Data'!A:A,MATCH('Order Analysis'!B444,'Customer Data'!B:B,0))),SEARCH(" ",'Customer Data'!A444)))</f>
        <v>Nathan</v>
      </c>
      <c r="H444">
        <f>VLOOKUP(B444,'Order Data per SKU'!B:H,6,FALSE)-VLOOKUP(B444,'Order Data per SKU'!B:H,6,FALSE)</f>
        <v>0</v>
      </c>
      <c r="I444" s="5"/>
      <c r="J444" s="5"/>
      <c r="K444" s="5"/>
    </row>
    <row r="445" spans="1:11" x14ac:dyDescent="0.3">
      <c r="A445" t="s">
        <v>7719</v>
      </c>
      <c r="B445" t="s">
        <v>7067</v>
      </c>
      <c r="C445" t="s">
        <v>6103</v>
      </c>
      <c r="D445" s="3">
        <f>COUNTIF('Order Data per SKU'!A:A,'Order Data per SKU'!A446='Order Analysis'!A445)</f>
        <v>0</v>
      </c>
      <c r="F445" s="15"/>
      <c r="G445" s="3" t="str">
        <f>TRIM(LEFT(TRIM(INDEX('Customer Data'!A:A,MATCH('Order Analysis'!B445,'Customer Data'!B:B,0))),SEARCH(" ",'Customer Data'!A445)))</f>
        <v>Alice</v>
      </c>
      <c r="H445">
        <f>VLOOKUP(B445,'Order Data per SKU'!B:H,6,FALSE)-VLOOKUP(B445,'Order Data per SKU'!B:H,6,FALSE)</f>
        <v>0</v>
      </c>
      <c r="I445" s="5"/>
      <c r="J445" s="5"/>
      <c r="K445" s="5"/>
    </row>
    <row r="446" spans="1:11" x14ac:dyDescent="0.3">
      <c r="A446" t="s">
        <v>7720</v>
      </c>
      <c r="B446" t="s">
        <v>7029</v>
      </c>
      <c r="C446" t="s">
        <v>6101</v>
      </c>
      <c r="D446" s="3">
        <f>COUNTIF('Order Data per SKU'!A:A,'Order Data per SKU'!A447='Order Analysis'!A446)</f>
        <v>0</v>
      </c>
      <c r="F446" s="15"/>
      <c r="G446" s="3" t="str">
        <f>TRIM(LEFT(TRIM(INDEX('Customer Data'!A:A,MATCH('Order Analysis'!B446,'Customer Data'!B:B,0))),SEARCH(" ",'Customer Data'!A446)))</f>
        <v>Alyssa B</v>
      </c>
      <c r="H446">
        <f>VLOOKUP(B446,'Order Data per SKU'!B:H,6,FALSE)-VLOOKUP(B446,'Order Data per SKU'!B:H,6,FALSE)</f>
        <v>0</v>
      </c>
      <c r="I446" s="5"/>
      <c r="J446" s="5"/>
      <c r="K446" s="5"/>
    </row>
    <row r="447" spans="1:11" x14ac:dyDescent="0.3">
      <c r="A447" t="s">
        <v>7721</v>
      </c>
      <c r="B447" t="s">
        <v>7222</v>
      </c>
      <c r="C447" t="s">
        <v>6103</v>
      </c>
      <c r="D447" s="3">
        <f>COUNTIF('Order Data per SKU'!A:A,'Order Data per SKU'!A448='Order Analysis'!A447)</f>
        <v>0</v>
      </c>
      <c r="F447" s="15"/>
      <c r="G447" s="3" t="str">
        <f>TRIM(LEFT(TRIM(INDEX('Customer Data'!A:A,MATCH('Order Analysis'!B447,'Customer Data'!B:B,0))),SEARCH(" ",'Customer Data'!A447)))</f>
        <v>Keega</v>
      </c>
      <c r="H447">
        <f>VLOOKUP(B447,'Order Data per SKU'!B:H,6,FALSE)-VLOOKUP(B447,'Order Data per SKU'!B:H,6,FALSE)</f>
        <v>0</v>
      </c>
      <c r="I447" s="5"/>
      <c r="J447" s="5"/>
      <c r="K447" s="5"/>
    </row>
    <row r="448" spans="1:11" x14ac:dyDescent="0.3">
      <c r="A448" t="s">
        <v>7722</v>
      </c>
      <c r="B448" t="s">
        <v>6872</v>
      </c>
      <c r="C448" t="s">
        <v>6046</v>
      </c>
      <c r="D448" s="3">
        <f>COUNTIF('Order Data per SKU'!A:A,'Order Data per SKU'!A449='Order Analysis'!A448)</f>
        <v>0</v>
      </c>
      <c r="F448" s="15"/>
      <c r="G448" s="3" t="str">
        <f>TRIM(LEFT(TRIM(INDEX('Customer Data'!A:A,MATCH('Order Analysis'!B448,'Customer Data'!B:B,0))),SEARCH(" ",'Customer Data'!A448)))</f>
        <v>Luca St</v>
      </c>
      <c r="H448">
        <f>VLOOKUP(B448,'Order Data per SKU'!B:H,6,FALSE)-VLOOKUP(B448,'Order Data per SKU'!B:H,6,FALSE)</f>
        <v>0</v>
      </c>
      <c r="I448" s="5"/>
      <c r="J448" s="5"/>
      <c r="K448" s="5"/>
    </row>
    <row r="449" spans="1:11" x14ac:dyDescent="0.3">
      <c r="A449" t="s">
        <v>7723</v>
      </c>
      <c r="B449" t="s">
        <v>7175</v>
      </c>
      <c r="C449" t="s">
        <v>6048</v>
      </c>
      <c r="D449" s="3">
        <f>COUNTIF('Order Data per SKU'!A:A,'Order Data per SKU'!A450='Order Analysis'!A449)</f>
        <v>0</v>
      </c>
      <c r="F449" s="15"/>
      <c r="G449" s="3" t="str">
        <f>TRIM(LEFT(TRIM(INDEX('Customer Data'!A:A,MATCH('Order Analysis'!B449,'Customer Data'!B:B,0))),SEARCH(" ",'Customer Data'!A449)))</f>
        <v>Skylar How</v>
      </c>
      <c r="H449">
        <f>VLOOKUP(B449,'Order Data per SKU'!B:H,6,FALSE)-VLOOKUP(B449,'Order Data per SKU'!B:H,6,FALSE)</f>
        <v>0</v>
      </c>
      <c r="I449" s="5"/>
      <c r="J449" s="5"/>
      <c r="K449" s="5"/>
    </row>
    <row r="450" spans="1:11" x14ac:dyDescent="0.3">
      <c r="A450" t="s">
        <v>7724</v>
      </c>
      <c r="B450" t="s">
        <v>7022</v>
      </c>
      <c r="C450" t="s">
        <v>6048</v>
      </c>
      <c r="D450" s="3">
        <f>COUNTIF('Order Data per SKU'!A:A,'Order Data per SKU'!A451='Order Analysis'!A450)</f>
        <v>0</v>
      </c>
      <c r="F450" s="15"/>
      <c r="G450" s="3" t="str">
        <f>TRIM(LEFT(TRIM(INDEX('Customer Data'!A:A,MATCH('Order Analysis'!B450,'Customer Data'!B:B,0))),SEARCH(" ",'Customer Data'!A450)))</f>
        <v>Alexa</v>
      </c>
      <c r="H450">
        <f>VLOOKUP(B450,'Order Data per SKU'!B:H,6,FALSE)-VLOOKUP(B450,'Order Data per SKU'!B:H,6,FALSE)</f>
        <v>0</v>
      </c>
      <c r="I450" s="5"/>
      <c r="J450" s="5"/>
      <c r="K450" s="5"/>
    </row>
    <row r="451" spans="1:11" x14ac:dyDescent="0.3">
      <c r="A451" t="s">
        <v>7725</v>
      </c>
      <c r="B451" t="s">
        <v>7130</v>
      </c>
      <c r="C451" t="s">
        <v>6077</v>
      </c>
      <c r="D451" s="3">
        <f>COUNTIF('Order Data per SKU'!A:A,'Order Data per SKU'!A452='Order Analysis'!A451)</f>
        <v>0</v>
      </c>
      <c r="F451" s="15"/>
      <c r="G451" s="3" t="str">
        <f>TRIM(LEFT(TRIM(INDEX('Customer Data'!A:A,MATCH('Order Analysis'!B451,'Customer Data'!B:B,0))),SEARCH(" ",'Customer Data'!A451)))</f>
        <v>Eden Ba</v>
      </c>
      <c r="H451">
        <f>VLOOKUP(B451,'Order Data per SKU'!B:H,6,FALSE)-VLOOKUP(B451,'Order Data per SKU'!B:H,6,FALSE)</f>
        <v>0</v>
      </c>
      <c r="I451" s="5"/>
      <c r="J451" s="5"/>
      <c r="K451" s="5"/>
    </row>
    <row r="452" spans="1:11" x14ac:dyDescent="0.3">
      <c r="A452" t="s">
        <v>7726</v>
      </c>
      <c r="B452" t="s">
        <v>6925</v>
      </c>
      <c r="C452" t="s">
        <v>6050</v>
      </c>
      <c r="D452" s="3">
        <f>COUNTIF('Order Data per SKU'!A:A,'Order Data per SKU'!A453='Order Analysis'!A452)</f>
        <v>0</v>
      </c>
      <c r="F452" s="15"/>
      <c r="G452" s="3" t="str">
        <f>TRIM(LEFT(TRIM(INDEX('Customer Data'!A:A,MATCH('Order Analysis'!B452,'Customer Data'!B:B,0))),SEARCH(" ",'Customer Data'!A452)))</f>
        <v>Sarah</v>
      </c>
      <c r="H452">
        <f>VLOOKUP(B452,'Order Data per SKU'!B:H,6,FALSE)-VLOOKUP(B452,'Order Data per SKU'!B:H,6,FALSE)</f>
        <v>0</v>
      </c>
      <c r="I452" s="5"/>
      <c r="J452" s="5"/>
      <c r="K452" s="5"/>
    </row>
    <row r="453" spans="1:11" x14ac:dyDescent="0.3">
      <c r="A453" t="s">
        <v>7727</v>
      </c>
      <c r="B453" t="s">
        <v>6901</v>
      </c>
      <c r="C453" t="s">
        <v>6055</v>
      </c>
      <c r="D453" s="3">
        <f>COUNTIF('Order Data per SKU'!A:A,'Order Data per SKU'!A454='Order Analysis'!A453)</f>
        <v>0</v>
      </c>
      <c r="F453" s="15"/>
      <c r="G453" s="3" t="str">
        <f>TRIM(LEFT(TRIM(INDEX('Customer Data'!A:A,MATCH('Order Analysis'!B453,'Customer Data'!B:B,0))),SEARCH(" ",'Customer Data'!A453)))</f>
        <v>Sydney</v>
      </c>
      <c r="H453">
        <f>VLOOKUP(B453,'Order Data per SKU'!B:H,6,FALSE)-VLOOKUP(B453,'Order Data per SKU'!B:H,6,FALSE)</f>
        <v>0</v>
      </c>
      <c r="I453" s="5"/>
      <c r="J453" s="5"/>
      <c r="K453" s="5"/>
    </row>
    <row r="454" spans="1:11" x14ac:dyDescent="0.3">
      <c r="A454" t="s">
        <v>7728</v>
      </c>
      <c r="B454" t="s">
        <v>6774</v>
      </c>
      <c r="C454" t="s">
        <v>6095</v>
      </c>
      <c r="D454" s="3">
        <f>COUNTIF('Order Data per SKU'!A:A,'Order Data per SKU'!A455='Order Analysis'!A454)</f>
        <v>0</v>
      </c>
      <c r="F454" s="15"/>
      <c r="G454" s="3" t="str">
        <f>TRIM(LEFT(TRIM(INDEX('Customer Data'!A:A,MATCH('Order Analysis'!B454,'Customer Data'!B:B,0))),SEARCH(" ",'Customer Data'!A454)))</f>
        <v>Layla P</v>
      </c>
      <c r="H454">
        <f>VLOOKUP(B454,'Order Data per SKU'!B:H,6,FALSE)-VLOOKUP(B454,'Order Data per SKU'!B:H,6,FALSE)</f>
        <v>0</v>
      </c>
      <c r="I454" s="5"/>
      <c r="J454" s="5"/>
      <c r="K454" s="5"/>
    </row>
    <row r="455" spans="1:11" x14ac:dyDescent="0.3">
      <c r="A455" t="s">
        <v>7729</v>
      </c>
      <c r="B455" t="s">
        <v>6890</v>
      </c>
      <c r="C455" t="s">
        <v>6084</v>
      </c>
      <c r="D455" s="3">
        <f>COUNTIF('Order Data per SKU'!A:A,'Order Data per SKU'!A456='Order Analysis'!A455)</f>
        <v>0</v>
      </c>
      <c r="F455" s="15"/>
      <c r="G455" s="3" t="str">
        <f>TRIM(LEFT(TRIM(INDEX('Customer Data'!A:A,MATCH('Order Analysis'!B455,'Customer Data'!B:B,0))),SEARCH(" ",'Customer Data'!A455)))</f>
        <v>Damian</v>
      </c>
      <c r="H455">
        <f>VLOOKUP(B455,'Order Data per SKU'!B:H,6,FALSE)-VLOOKUP(B455,'Order Data per SKU'!B:H,6,FALSE)</f>
        <v>0</v>
      </c>
      <c r="I455" s="5"/>
      <c r="J455" s="5"/>
      <c r="K455" s="5"/>
    </row>
    <row r="456" spans="1:11" x14ac:dyDescent="0.3">
      <c r="A456" t="s">
        <v>7730</v>
      </c>
      <c r="B456" t="s">
        <v>7133</v>
      </c>
      <c r="C456" t="s">
        <v>6077</v>
      </c>
      <c r="D456" s="3">
        <f>COUNTIF('Order Data per SKU'!A:A,'Order Data per SKU'!A457='Order Analysis'!A456)</f>
        <v>0</v>
      </c>
      <c r="F456" s="15"/>
      <c r="G456" s="3" t="str">
        <f>TRIM(LEFT(TRIM(INDEX('Customer Data'!A:A,MATCH('Order Analysis'!B456,'Customer Data'!B:B,0))),SEARCH(" ",'Customer Data'!A456)))</f>
        <v>Brandon</v>
      </c>
      <c r="H456">
        <f>VLOOKUP(B456,'Order Data per SKU'!B:H,6,FALSE)-VLOOKUP(B456,'Order Data per SKU'!B:H,6,FALSE)</f>
        <v>0</v>
      </c>
      <c r="I456" s="5"/>
      <c r="J456" s="5"/>
      <c r="K456" s="5"/>
    </row>
    <row r="457" spans="1:11" x14ac:dyDescent="0.3">
      <c r="A457" t="s">
        <v>7731</v>
      </c>
      <c r="B457" t="s">
        <v>7206</v>
      </c>
      <c r="C457" t="s">
        <v>6112</v>
      </c>
      <c r="D457" s="3">
        <f>COUNTIF('Order Data per SKU'!A:A,'Order Data per SKU'!A458='Order Analysis'!A457)</f>
        <v>0</v>
      </c>
      <c r="F457" s="15"/>
      <c r="G457" s="3" t="str">
        <f>TRIM(LEFT(TRIM(INDEX('Customer Data'!A:A,MATCH('Order Analysis'!B457,'Customer Data'!B:B,0))),SEARCH(" ",'Customer Data'!A457)))</f>
        <v>Eve Ev</v>
      </c>
      <c r="H457">
        <f>VLOOKUP(B457,'Order Data per SKU'!B:H,6,FALSE)-VLOOKUP(B457,'Order Data per SKU'!B:H,6,FALSE)</f>
        <v>0</v>
      </c>
      <c r="I457" s="5"/>
      <c r="J457" s="5"/>
      <c r="K457" s="5"/>
    </row>
    <row r="458" spans="1:11" x14ac:dyDescent="0.3">
      <c r="A458" t="s">
        <v>7732</v>
      </c>
      <c r="B458" t="s">
        <v>6927</v>
      </c>
      <c r="C458" t="s">
        <v>6101</v>
      </c>
      <c r="D458" s="3">
        <f>COUNTIF('Order Data per SKU'!A:A,'Order Data per SKU'!A459='Order Analysis'!A458)</f>
        <v>0</v>
      </c>
      <c r="F458" s="15"/>
      <c r="G458" s="3" t="str">
        <f>TRIM(LEFT(TRIM(INDEX('Customer Data'!A:A,MATCH('Order Analysis'!B458,'Customer Data'!B:B,0))),SEARCH(" ",'Customer Data'!A458)))</f>
        <v>Natal</v>
      </c>
      <c r="H458">
        <f>VLOOKUP(B458,'Order Data per SKU'!B:H,6,FALSE)-VLOOKUP(B458,'Order Data per SKU'!B:H,6,FALSE)</f>
        <v>0</v>
      </c>
      <c r="I458" s="5"/>
      <c r="J458" s="5"/>
      <c r="K458" s="5"/>
    </row>
    <row r="459" spans="1:11" x14ac:dyDescent="0.3">
      <c r="A459" t="s">
        <v>7733</v>
      </c>
      <c r="B459" t="s">
        <v>7254</v>
      </c>
      <c r="C459" t="s">
        <v>6077</v>
      </c>
      <c r="D459" s="3">
        <f>COUNTIF('Order Data per SKU'!A:A,'Order Data per SKU'!A460='Order Analysis'!A459)</f>
        <v>0</v>
      </c>
      <c r="F459" s="15"/>
      <c r="G459" s="3" t="str">
        <f>TRIM(LEFT(TRIM(INDEX('Customer Data'!A:A,MATCH('Order Analysis'!B459,'Customer Data'!B:B,0))),SEARCH(" ",'Customer Data'!A459)))</f>
        <v>Dusty Rh</v>
      </c>
      <c r="H459">
        <f>VLOOKUP(B459,'Order Data per SKU'!B:H,6,FALSE)-VLOOKUP(B459,'Order Data per SKU'!B:H,6,FALSE)</f>
        <v>0</v>
      </c>
      <c r="I459" s="5"/>
      <c r="J459" s="5"/>
      <c r="K459" s="5"/>
    </row>
    <row r="460" spans="1:11" x14ac:dyDescent="0.3">
      <c r="A460" t="s">
        <v>7734</v>
      </c>
      <c r="B460" t="s">
        <v>7045</v>
      </c>
      <c r="C460" t="s">
        <v>6078</v>
      </c>
      <c r="D460" s="3">
        <f>COUNTIF('Order Data per SKU'!A:A,'Order Data per SKU'!A461='Order Analysis'!A460)</f>
        <v>0</v>
      </c>
      <c r="F460" s="15"/>
      <c r="G460" s="3" t="str">
        <f>TRIM(LEFT(TRIM(INDEX('Customer Data'!A:A,MATCH('Order Analysis'!B460,'Customer Data'!B:B,0))),SEARCH(" ",'Customer Data'!A460)))</f>
        <v>Addison</v>
      </c>
      <c r="H460">
        <f>VLOOKUP(B460,'Order Data per SKU'!B:H,6,FALSE)-VLOOKUP(B460,'Order Data per SKU'!B:H,6,FALSE)</f>
        <v>0</v>
      </c>
      <c r="I460" s="5"/>
      <c r="J460" s="5"/>
      <c r="K460" s="5"/>
    </row>
    <row r="461" spans="1:11" x14ac:dyDescent="0.3">
      <c r="A461" t="s">
        <v>7735</v>
      </c>
      <c r="B461" t="s">
        <v>6979</v>
      </c>
      <c r="C461" t="s">
        <v>6062</v>
      </c>
      <c r="D461" s="3">
        <f>COUNTIF('Order Data per SKU'!A:A,'Order Data per SKU'!A462='Order Analysis'!A461)</f>
        <v>0</v>
      </c>
      <c r="F461" s="15"/>
      <c r="G461" s="3" t="str">
        <f>TRIM(LEFT(TRIM(INDEX('Customer Data'!A:A,MATCH('Order Analysis'!B461,'Customer Data'!B:B,0))),SEARCH(" ",'Customer Data'!A461)))</f>
        <v>Stella</v>
      </c>
      <c r="H461">
        <f>VLOOKUP(B461,'Order Data per SKU'!B:H,6,FALSE)-VLOOKUP(B461,'Order Data per SKU'!B:H,6,FALSE)</f>
        <v>0</v>
      </c>
      <c r="I461" s="5"/>
      <c r="J461" s="5"/>
      <c r="K461" s="5"/>
    </row>
    <row r="462" spans="1:11" x14ac:dyDescent="0.3">
      <c r="A462" t="s">
        <v>7736</v>
      </c>
      <c r="B462" t="s">
        <v>6807</v>
      </c>
      <c r="C462" t="s">
        <v>6103</v>
      </c>
      <c r="D462" s="3">
        <f>COUNTIF('Order Data per SKU'!A:A,'Order Data per SKU'!A463='Order Analysis'!A462)</f>
        <v>0</v>
      </c>
      <c r="F462" s="15"/>
      <c r="G462" s="3" t="str">
        <f>TRIM(LEFT(TRIM(INDEX('Customer Data'!A:A,MATCH('Order Analysis'!B462,'Customer Data'!B:B,0))),SEARCH(" ",'Customer Data'!A462)))</f>
        <v>Caleb</v>
      </c>
      <c r="H462">
        <f>VLOOKUP(B462,'Order Data per SKU'!B:H,6,FALSE)-VLOOKUP(B462,'Order Data per SKU'!B:H,6,FALSE)</f>
        <v>0</v>
      </c>
      <c r="I462" s="5"/>
      <c r="J462" s="5"/>
      <c r="K462" s="5"/>
    </row>
    <row r="463" spans="1:11" x14ac:dyDescent="0.3">
      <c r="A463" t="s">
        <v>7737</v>
      </c>
      <c r="B463" t="s">
        <v>6927</v>
      </c>
      <c r="C463" t="s">
        <v>6101</v>
      </c>
      <c r="D463" s="3">
        <f>COUNTIF('Order Data per SKU'!A:A,'Order Data per SKU'!A464='Order Analysis'!A463)</f>
        <v>0</v>
      </c>
      <c r="F463" s="15"/>
      <c r="G463" s="3" t="str">
        <f>TRIM(LEFT(TRIM(INDEX('Customer Data'!A:A,MATCH('Order Analysis'!B463,'Customer Data'!B:B,0))),SEARCH(" ",'Customer Data'!A463)))</f>
        <v>Natal</v>
      </c>
      <c r="H463">
        <f>VLOOKUP(B463,'Order Data per SKU'!B:H,6,FALSE)-VLOOKUP(B463,'Order Data per SKU'!B:H,6,FALSE)</f>
        <v>0</v>
      </c>
      <c r="I463" s="5"/>
      <c r="J463" s="5"/>
      <c r="K463" s="5"/>
    </row>
    <row r="464" spans="1:11" x14ac:dyDescent="0.3">
      <c r="A464" t="s">
        <v>7738</v>
      </c>
      <c r="B464" t="s">
        <v>6886</v>
      </c>
      <c r="C464" t="s">
        <v>6095</v>
      </c>
      <c r="D464" s="3">
        <f>COUNTIF('Order Data per SKU'!A:A,'Order Data per SKU'!A465='Order Analysis'!A464)</f>
        <v>0</v>
      </c>
      <c r="F464" s="15"/>
      <c r="G464" s="3" t="str">
        <f>TRIM(LEFT(TRIM(INDEX('Customer Data'!A:A,MATCH('Order Analysis'!B464,'Customer Data'!B:B,0))),SEARCH(" ",'Customer Data'!A464)))</f>
        <v>Miles</v>
      </c>
      <c r="H464">
        <f>VLOOKUP(B464,'Order Data per SKU'!B:H,6,FALSE)-VLOOKUP(B464,'Order Data per SKU'!B:H,6,FALSE)</f>
        <v>0</v>
      </c>
      <c r="I464" s="5"/>
      <c r="J464" s="5"/>
      <c r="K464" s="5"/>
    </row>
    <row r="465" spans="1:11" x14ac:dyDescent="0.3">
      <c r="A465" t="s">
        <v>7739</v>
      </c>
      <c r="B465" t="s">
        <v>6830</v>
      </c>
      <c r="C465" t="s">
        <v>6101</v>
      </c>
      <c r="D465" s="3">
        <f>COUNTIF('Order Data per SKU'!A:A,'Order Data per SKU'!A466='Order Analysis'!A465)</f>
        <v>0</v>
      </c>
      <c r="F465" s="15"/>
      <c r="G465" s="3" t="str">
        <f>TRIM(LEFT(TRIM(INDEX('Customer Data'!A:A,MATCH('Order Analysis'!B465,'Customer Data'!B:B,0))),SEARCH(" ",'Customer Data'!A465)))</f>
        <v>Willow</v>
      </c>
      <c r="H465">
        <f>VLOOKUP(B465,'Order Data per SKU'!B:H,6,FALSE)-VLOOKUP(B465,'Order Data per SKU'!B:H,6,FALSE)</f>
        <v>0</v>
      </c>
      <c r="I465" s="5"/>
      <c r="J465" s="5"/>
      <c r="K465" s="5"/>
    </row>
    <row r="466" spans="1:11" x14ac:dyDescent="0.3">
      <c r="A466" t="s">
        <v>7740</v>
      </c>
      <c r="B466" t="s">
        <v>6755</v>
      </c>
      <c r="C466" t="s">
        <v>6117</v>
      </c>
      <c r="D466" s="3">
        <f>COUNTIF('Order Data per SKU'!A:A,'Order Data per SKU'!A467='Order Analysis'!A466)</f>
        <v>0</v>
      </c>
      <c r="F466" s="15"/>
      <c r="G466" s="3" t="str">
        <f>TRIM(LEFT(TRIM(INDEX('Customer Data'!A:A,MATCH('Order Analysis'!B466,'Customer Data'!B:B,0))),SEARCH(" ",'Customer Data'!A466)))</f>
        <v>Steven</v>
      </c>
      <c r="H466">
        <f>VLOOKUP(B466,'Order Data per SKU'!B:H,6,FALSE)-VLOOKUP(B466,'Order Data per SKU'!B:H,6,FALSE)</f>
        <v>0</v>
      </c>
      <c r="I466" s="5"/>
      <c r="J466" s="5"/>
      <c r="K466" s="5"/>
    </row>
    <row r="467" spans="1:11" x14ac:dyDescent="0.3">
      <c r="A467" t="s">
        <v>7741</v>
      </c>
      <c r="B467" t="s">
        <v>7050</v>
      </c>
      <c r="C467" t="s">
        <v>6083</v>
      </c>
      <c r="D467" s="3">
        <f>COUNTIF('Order Data per SKU'!A:A,'Order Data per SKU'!A468='Order Analysis'!A467)</f>
        <v>0</v>
      </c>
      <c r="F467" s="15"/>
      <c r="G467" s="3" t="str">
        <f>TRIM(LEFT(TRIM(INDEX('Customer Data'!A:A,MATCH('Order Analysis'!B467,'Customer Data'!B:B,0))),SEARCH(" ",'Customer Data'!A467)))</f>
        <v>Thomas</v>
      </c>
      <c r="H467">
        <f>VLOOKUP(B467,'Order Data per SKU'!B:H,6,FALSE)-VLOOKUP(B467,'Order Data per SKU'!B:H,6,FALSE)</f>
        <v>0</v>
      </c>
      <c r="I467" s="5"/>
      <c r="J467" s="5"/>
      <c r="K467" s="5"/>
    </row>
    <row r="468" spans="1:11" x14ac:dyDescent="0.3">
      <c r="A468" t="s">
        <v>7742</v>
      </c>
      <c r="B468" t="s">
        <v>7081</v>
      </c>
      <c r="C468" t="s">
        <v>6065</v>
      </c>
      <c r="D468" s="3">
        <f>COUNTIF('Order Data per SKU'!A:A,'Order Data per SKU'!A469='Order Analysis'!A468)</f>
        <v>0</v>
      </c>
      <c r="F468" s="15"/>
      <c r="G468" s="3" t="str">
        <f>TRIM(LEFT(TRIM(INDEX('Customer Data'!A:A,MATCH('Order Analysis'!B468,'Customer Data'!B:B,0))),SEARCH(" ",'Customer Data'!A468)))</f>
        <v>Samantha</v>
      </c>
      <c r="H468">
        <f>VLOOKUP(B468,'Order Data per SKU'!B:H,6,FALSE)-VLOOKUP(B468,'Order Data per SKU'!B:H,6,FALSE)</f>
        <v>0</v>
      </c>
      <c r="I468" s="5"/>
      <c r="J468" s="5"/>
      <c r="K468" s="5"/>
    </row>
    <row r="469" spans="1:11" x14ac:dyDescent="0.3">
      <c r="A469" t="s">
        <v>7743</v>
      </c>
      <c r="B469" t="s">
        <v>7139</v>
      </c>
      <c r="C469" t="s">
        <v>6065</v>
      </c>
      <c r="D469" s="3">
        <f>COUNTIF('Order Data per SKU'!A:A,'Order Data per SKU'!A470='Order Analysis'!A469)</f>
        <v>0</v>
      </c>
      <c r="F469" s="15"/>
      <c r="G469" s="3" t="str">
        <f>TRIM(LEFT(TRIM(INDEX('Customer Data'!A:A,MATCH('Order Analysis'!B469,'Customer Data'!B:B,0))),SEARCH(" ",'Customer Data'!A469)))</f>
        <v>Jake Th</v>
      </c>
      <c r="H469">
        <f>VLOOKUP(B469,'Order Data per SKU'!B:H,6,FALSE)-VLOOKUP(B469,'Order Data per SKU'!B:H,6,FALSE)</f>
        <v>0</v>
      </c>
      <c r="I469" s="5"/>
      <c r="J469" s="5"/>
      <c r="K469" s="5"/>
    </row>
    <row r="470" spans="1:11" x14ac:dyDescent="0.3">
      <c r="A470" t="s">
        <v>7744</v>
      </c>
      <c r="B470" t="s">
        <v>6814</v>
      </c>
      <c r="C470" t="s">
        <v>6103</v>
      </c>
      <c r="D470" s="3">
        <f>COUNTIF('Order Data per SKU'!A:A,'Order Data per SKU'!A471='Order Analysis'!A470)</f>
        <v>0</v>
      </c>
      <c r="F470" s="15"/>
      <c r="G470" s="3" t="str">
        <f>TRIM(LEFT(TRIM(INDEX('Customer Data'!A:A,MATCH('Order Analysis'!B470,'Customer Data'!B:B,0))),SEARCH(" ",'Customer Data'!A470)))</f>
        <v>Eva Jor</v>
      </c>
      <c r="H470">
        <f>VLOOKUP(B470,'Order Data per SKU'!B:H,6,FALSE)-VLOOKUP(B470,'Order Data per SKU'!B:H,6,FALSE)</f>
        <v>0</v>
      </c>
      <c r="I470" s="5"/>
      <c r="J470" s="5"/>
      <c r="K470" s="5"/>
    </row>
    <row r="471" spans="1:11" x14ac:dyDescent="0.3">
      <c r="A471" t="s">
        <v>7745</v>
      </c>
      <c r="B471" t="s">
        <v>7231</v>
      </c>
      <c r="C471" t="s">
        <v>6053</v>
      </c>
      <c r="D471" s="3">
        <f>COUNTIF('Order Data per SKU'!A:A,'Order Data per SKU'!A472='Order Analysis'!A471)</f>
        <v>0</v>
      </c>
      <c r="F471" s="15"/>
      <c r="G471" s="3" t="str">
        <f>TRIM(LEFT(TRIM(INDEX('Customer Data'!A:A,MATCH('Order Analysis'!B471,'Customer Data'!B:B,0))),SEARCH(" ",'Customer Data'!A471)))</f>
        <v>Al Beba</v>
      </c>
      <c r="H471">
        <f>VLOOKUP(B471,'Order Data per SKU'!B:H,6,FALSE)-VLOOKUP(B471,'Order Data per SKU'!B:H,6,FALSE)</f>
        <v>0</v>
      </c>
      <c r="I471" s="5"/>
      <c r="J471" s="5"/>
      <c r="K471" s="5"/>
    </row>
    <row r="472" spans="1:11" x14ac:dyDescent="0.3">
      <c r="A472" t="s">
        <v>7746</v>
      </c>
      <c r="B472" t="s">
        <v>7272</v>
      </c>
      <c r="C472" t="s">
        <v>6092</v>
      </c>
      <c r="D472" s="3">
        <f>COUNTIF('Order Data per SKU'!A:A,'Order Data per SKU'!A473='Order Analysis'!A472)</f>
        <v>0</v>
      </c>
      <c r="F472" s="15"/>
      <c r="G472" s="3" t="str">
        <f>TRIM(LEFT(TRIM(INDEX('Customer Data'!A:A,MATCH('Order Analysis'!B472,'Customer Data'!B:B,0))),SEARCH(" ",'Customer Data'!A472)))</f>
        <v>Will Po</v>
      </c>
      <c r="H472">
        <f>VLOOKUP(B472,'Order Data per SKU'!B:H,6,FALSE)-VLOOKUP(B472,'Order Data per SKU'!B:H,6,FALSE)</f>
        <v>0</v>
      </c>
      <c r="I472" s="5"/>
      <c r="J472" s="5"/>
      <c r="K472" s="5"/>
    </row>
    <row r="473" spans="1:11" x14ac:dyDescent="0.3">
      <c r="A473" t="s">
        <v>7747</v>
      </c>
      <c r="B473" t="s">
        <v>6877</v>
      </c>
      <c r="C473" t="s">
        <v>6092</v>
      </c>
      <c r="D473" s="3">
        <f>COUNTIF('Order Data per SKU'!A:A,'Order Data per SKU'!A474='Order Analysis'!A473)</f>
        <v>0</v>
      </c>
      <c r="F473" s="15"/>
      <c r="G473" s="3" t="str">
        <f>TRIM(LEFT(TRIM(INDEX('Customer Data'!A:A,MATCH('Order Analysis'!B473,'Customer Data'!B:B,0))),SEARCH(" ",'Customer Data'!A473)))</f>
        <v>Jade P</v>
      </c>
      <c r="H473">
        <f>VLOOKUP(B473,'Order Data per SKU'!B:H,6,FALSE)-VLOOKUP(B473,'Order Data per SKU'!B:H,6,FALSE)</f>
        <v>0</v>
      </c>
      <c r="I473" s="5"/>
      <c r="J473" s="5"/>
      <c r="K473" s="5"/>
    </row>
    <row r="474" spans="1:11" x14ac:dyDescent="0.3">
      <c r="A474" t="s">
        <v>7748</v>
      </c>
      <c r="B474" t="s">
        <v>7018</v>
      </c>
      <c r="C474" t="s">
        <v>6054</v>
      </c>
      <c r="D474" s="3">
        <f>COUNTIF('Order Data per SKU'!A:A,'Order Data per SKU'!A475='Order Analysis'!A474)</f>
        <v>0</v>
      </c>
      <c r="F474" s="15"/>
      <c r="G474" s="3" t="str">
        <f>TRIM(LEFT(TRIM(INDEX('Customer Data'!A:A,MATCH('Order Analysis'!B474,'Customer Data'!B:B,0))),SEARCH(" ",'Customer Data'!A474)))</f>
        <v>David C</v>
      </c>
      <c r="H474">
        <f>VLOOKUP(B474,'Order Data per SKU'!B:H,6,FALSE)-VLOOKUP(B474,'Order Data per SKU'!B:H,6,FALSE)</f>
        <v>0</v>
      </c>
      <c r="I474" s="5"/>
      <c r="J474" s="5"/>
      <c r="K474" s="5"/>
    </row>
    <row r="475" spans="1:11" x14ac:dyDescent="0.3">
      <c r="A475" t="s">
        <v>7749</v>
      </c>
      <c r="B475" t="s">
        <v>7275</v>
      </c>
      <c r="C475" t="s">
        <v>6053</v>
      </c>
      <c r="D475" s="3">
        <f>COUNTIF('Order Data per SKU'!A:A,'Order Data per SKU'!A476='Order Analysis'!A475)</f>
        <v>0</v>
      </c>
      <c r="F475" s="15"/>
      <c r="G475" s="3" t="str">
        <f>TRIM(LEFT(TRIM(INDEX('Customer Data'!A:A,MATCH('Order Analysis'!B475,'Customer Data'!B:B,0))),SEARCH(" ",'Customer Data'!A475)))</f>
        <v>Cliff</v>
      </c>
      <c r="H475">
        <f>VLOOKUP(B475,'Order Data per SKU'!B:H,6,FALSE)-VLOOKUP(B475,'Order Data per SKU'!B:H,6,FALSE)</f>
        <v>0</v>
      </c>
      <c r="I475" s="5"/>
      <c r="J475" s="5"/>
      <c r="K475" s="5"/>
    </row>
    <row r="476" spans="1:11" x14ac:dyDescent="0.3">
      <c r="A476" t="s">
        <v>7750</v>
      </c>
      <c r="B476" t="s">
        <v>7275</v>
      </c>
      <c r="C476" t="s">
        <v>6089</v>
      </c>
      <c r="D476" s="3">
        <f>COUNTIF('Order Data per SKU'!A:A,'Order Data per SKU'!A477='Order Analysis'!A476)</f>
        <v>0</v>
      </c>
      <c r="F476" s="15"/>
      <c r="G476" s="3" t="str">
        <f>TRIM(LEFT(TRIM(INDEX('Customer Data'!A:A,MATCH('Order Analysis'!B476,'Customer Data'!B:B,0))),SEARCH(" ",'Customer Data'!A476)))</f>
        <v>Cliff</v>
      </c>
      <c r="H476">
        <f>VLOOKUP(B476,'Order Data per SKU'!B:H,6,FALSE)-VLOOKUP(B476,'Order Data per SKU'!B:H,6,FALSE)</f>
        <v>0</v>
      </c>
      <c r="I476" s="5"/>
      <c r="J476" s="5"/>
      <c r="K476" s="5"/>
    </row>
    <row r="477" spans="1:11" x14ac:dyDescent="0.3">
      <c r="A477" t="s">
        <v>7751</v>
      </c>
      <c r="B477" t="s">
        <v>6942</v>
      </c>
      <c r="C477" t="s">
        <v>6103</v>
      </c>
      <c r="D477" s="3">
        <f>COUNTIF('Order Data per SKU'!A:A,'Order Data per SKU'!A478='Order Analysis'!A477)</f>
        <v>0</v>
      </c>
      <c r="F477" s="15"/>
      <c r="G477" s="3" t="str">
        <f>TRIM(LEFT(TRIM(INDEX('Customer Data'!A:A,MATCH('Order Analysis'!B477,'Customer Data'!B:B,0))),SEARCH(" ",'Customer Data'!A477)))</f>
        <v>William</v>
      </c>
      <c r="H477">
        <f>VLOOKUP(B477,'Order Data per SKU'!B:H,6,FALSE)-VLOOKUP(B477,'Order Data per SKU'!B:H,6,FALSE)</f>
        <v>0</v>
      </c>
      <c r="I477" s="5"/>
      <c r="J477" s="5"/>
      <c r="K477" s="5"/>
    </row>
    <row r="478" spans="1:11" x14ac:dyDescent="0.3">
      <c r="A478" t="s">
        <v>7752</v>
      </c>
      <c r="B478" t="s">
        <v>7004</v>
      </c>
      <c r="C478" t="s">
        <v>6080</v>
      </c>
      <c r="D478" s="3">
        <f>COUNTIF('Order Data per SKU'!A:A,'Order Data per SKU'!A479='Order Analysis'!A478)</f>
        <v>0</v>
      </c>
      <c r="F478" s="15"/>
      <c r="G478" s="3" t="str">
        <f>TRIM(LEFT(TRIM(INDEX('Customer Data'!A:A,MATCH('Order Analysis'!B478,'Customer Data'!B:B,0))),SEARCH(" ",'Customer Data'!A478)))</f>
        <v>Michael</v>
      </c>
      <c r="H478">
        <f>VLOOKUP(B478,'Order Data per SKU'!B:H,6,FALSE)-VLOOKUP(B478,'Order Data per SKU'!B:H,6,FALSE)</f>
        <v>0</v>
      </c>
      <c r="I478" s="5"/>
      <c r="J478" s="5"/>
      <c r="K478" s="5"/>
    </row>
    <row r="479" spans="1:11" x14ac:dyDescent="0.3">
      <c r="A479" t="s">
        <v>7753</v>
      </c>
      <c r="B479" t="s">
        <v>6809</v>
      </c>
      <c r="C479" t="s">
        <v>6069</v>
      </c>
      <c r="D479" s="3">
        <f>COUNTIF('Order Data per SKU'!A:A,'Order Data per SKU'!A480='Order Analysis'!A479)</f>
        <v>0</v>
      </c>
      <c r="F479" s="15"/>
      <c r="G479" s="3" t="str">
        <f>TRIM(LEFT(TRIM(INDEX('Customer Data'!A:A,MATCH('Order Analysis'!B479,'Customer Data'!B:B,0))),SEARCH(" ",'Customer Data'!A479)))</f>
        <v>Isaiah</v>
      </c>
      <c r="H479">
        <f>VLOOKUP(B479,'Order Data per SKU'!B:H,6,FALSE)-VLOOKUP(B479,'Order Data per SKU'!B:H,6,FALSE)</f>
        <v>0</v>
      </c>
      <c r="I479" s="5"/>
      <c r="J479" s="5"/>
      <c r="K479" s="5"/>
    </row>
    <row r="480" spans="1:11" x14ac:dyDescent="0.3">
      <c r="A480" t="s">
        <v>7754</v>
      </c>
      <c r="B480" t="s">
        <v>6932</v>
      </c>
      <c r="C480" t="s">
        <v>6054</v>
      </c>
      <c r="D480" s="3">
        <f>COUNTIF('Order Data per SKU'!A:A,'Order Data per SKU'!A481='Order Analysis'!A480)</f>
        <v>0</v>
      </c>
      <c r="F480" s="15"/>
      <c r="G480" s="3" t="str">
        <f>TRIM(LEFT(TRIM(INDEX('Customer Data'!A:A,MATCH('Order Analysis'!B480,'Customer Data'!B:B,0))),SEARCH(" ",'Customer Data'!A480)))</f>
        <v>Jackson</v>
      </c>
      <c r="H480">
        <f>VLOOKUP(B480,'Order Data per SKU'!B:H,6,FALSE)-VLOOKUP(B480,'Order Data per SKU'!B:H,6,FALSE)</f>
        <v>0</v>
      </c>
      <c r="I480" s="5"/>
      <c r="J480" s="5"/>
      <c r="K480" s="5"/>
    </row>
    <row r="481" spans="1:11" x14ac:dyDescent="0.3">
      <c r="A481" t="s">
        <v>7755</v>
      </c>
      <c r="B481" t="s">
        <v>7210</v>
      </c>
      <c r="C481" t="s">
        <v>6091</v>
      </c>
      <c r="D481" s="3">
        <f>COUNTIF('Order Data per SKU'!A:A,'Order Data per SKU'!A482='Order Analysis'!A481)</f>
        <v>0</v>
      </c>
      <c r="F481" s="15"/>
      <c r="G481" s="3" t="str">
        <f>TRIM(LEFT(TRIM(INDEX('Customer Data'!A:A,MATCH('Order Analysis'!B481,'Customer Data'!B:B,0))),SEARCH(" ",'Customer Data'!A481)))</f>
        <v>Ivy P</v>
      </c>
      <c r="H481">
        <f>VLOOKUP(B481,'Order Data per SKU'!B:H,6,FALSE)-VLOOKUP(B481,'Order Data per SKU'!B:H,6,FALSE)</f>
        <v>0</v>
      </c>
      <c r="I481" s="5"/>
      <c r="J481" s="5"/>
      <c r="K481" s="5"/>
    </row>
    <row r="482" spans="1:11" x14ac:dyDescent="0.3">
      <c r="A482" t="s">
        <v>7756</v>
      </c>
      <c r="B482" t="s">
        <v>6806</v>
      </c>
      <c r="C482" t="s">
        <v>6107</v>
      </c>
      <c r="D482" s="3">
        <f>COUNTIF('Order Data per SKU'!A:A,'Order Data per SKU'!A483='Order Analysis'!A482)</f>
        <v>0</v>
      </c>
      <c r="F482" s="15"/>
      <c r="G482" s="3" t="str">
        <f>TRIM(LEFT(TRIM(INDEX('Customer Data'!A:A,MATCH('Order Analysis'!B482,'Customer Data'!B:B,0))),SEARCH(" ",'Customer Data'!A482)))</f>
        <v>Viol</v>
      </c>
      <c r="H482">
        <f>VLOOKUP(B482,'Order Data per SKU'!B:H,6,FALSE)-VLOOKUP(B482,'Order Data per SKU'!B:H,6,FALSE)</f>
        <v>0</v>
      </c>
      <c r="I482" s="5"/>
      <c r="J482" s="5"/>
      <c r="K482" s="5"/>
    </row>
    <row r="483" spans="1:11" x14ac:dyDescent="0.3">
      <c r="A483" t="s">
        <v>7757</v>
      </c>
      <c r="B483" t="s">
        <v>6828</v>
      </c>
      <c r="C483" t="s">
        <v>6063</v>
      </c>
      <c r="D483" s="3">
        <f>COUNTIF('Order Data per SKU'!A:A,'Order Data per SKU'!A484='Order Analysis'!A483)</f>
        <v>0</v>
      </c>
      <c r="F483" s="15"/>
      <c r="G483" s="3" t="str">
        <f>TRIM(LEFT(TRIM(INDEX('Customer Data'!A:A,MATCH('Order Analysis'!B483,'Customer Data'!B:B,0))),SEARCH(" ",'Customer Data'!A483)))</f>
        <v>Lucy Jame</v>
      </c>
      <c r="H483">
        <f>VLOOKUP(B483,'Order Data per SKU'!B:H,6,FALSE)-VLOOKUP(B483,'Order Data per SKU'!B:H,6,FALSE)</f>
        <v>0</v>
      </c>
      <c r="I483" s="5"/>
      <c r="J483" s="5"/>
      <c r="K483" s="5"/>
    </row>
    <row r="484" spans="1:11" x14ac:dyDescent="0.3">
      <c r="A484" t="s">
        <v>7758</v>
      </c>
      <c r="B484" t="s">
        <v>6735</v>
      </c>
      <c r="C484" t="s">
        <v>6053</v>
      </c>
      <c r="D484" s="3">
        <f>COUNTIF('Order Data per SKU'!A:A,'Order Data per SKU'!A485='Order Analysis'!A484)</f>
        <v>0</v>
      </c>
      <c r="F484" s="15"/>
      <c r="G484" s="3" t="str">
        <f>TRIM(LEFT(TRIM(INDEX('Customer Data'!A:A,MATCH('Order Analysis'!B484,'Customer Data'!B:B,0))),SEARCH(" ",'Customer Data'!A484)))</f>
        <v>Willia</v>
      </c>
      <c r="H484">
        <f>VLOOKUP(B484,'Order Data per SKU'!B:H,6,FALSE)-VLOOKUP(B484,'Order Data per SKU'!B:H,6,FALSE)</f>
        <v>0</v>
      </c>
      <c r="I484" s="5"/>
      <c r="J484" s="5"/>
      <c r="K484" s="5"/>
    </row>
    <row r="485" spans="1:11" x14ac:dyDescent="0.3">
      <c r="A485" t="s">
        <v>7759</v>
      </c>
      <c r="B485" t="s">
        <v>7130</v>
      </c>
      <c r="C485" t="s">
        <v>6099</v>
      </c>
      <c r="D485" s="3">
        <f>COUNTIF('Order Data per SKU'!A:A,'Order Data per SKU'!A486='Order Analysis'!A485)</f>
        <v>0</v>
      </c>
      <c r="F485" s="15"/>
      <c r="G485" s="3" t="str">
        <f>TRIM(LEFT(TRIM(INDEX('Customer Data'!A:A,MATCH('Order Analysis'!B485,'Customer Data'!B:B,0))),SEARCH(" ",'Customer Data'!A485)))</f>
        <v>Eden B</v>
      </c>
      <c r="H485">
        <f>VLOOKUP(B485,'Order Data per SKU'!B:H,6,FALSE)-VLOOKUP(B485,'Order Data per SKU'!B:H,6,FALSE)</f>
        <v>0</v>
      </c>
      <c r="I485" s="5"/>
      <c r="J485" s="5"/>
      <c r="K485" s="5"/>
    </row>
    <row r="486" spans="1:11" x14ac:dyDescent="0.3">
      <c r="A486" t="s">
        <v>7760</v>
      </c>
      <c r="B486" t="s">
        <v>7117</v>
      </c>
      <c r="C486" t="s">
        <v>6063</v>
      </c>
      <c r="D486" s="3">
        <f>COUNTIF('Order Data per SKU'!A:A,'Order Data per SKU'!A487='Order Analysis'!A486)</f>
        <v>0</v>
      </c>
      <c r="F486" s="15"/>
      <c r="G486" s="3" t="str">
        <f>TRIM(LEFT(TRIM(INDEX('Customer Data'!A:A,MATCH('Order Analysis'!B486,'Customer Data'!B:B,0))),SEARCH(" ",'Customer Data'!A486)))</f>
        <v>Pene</v>
      </c>
      <c r="H486">
        <f>VLOOKUP(B486,'Order Data per SKU'!B:H,6,FALSE)-VLOOKUP(B486,'Order Data per SKU'!B:H,6,FALSE)</f>
        <v>0</v>
      </c>
      <c r="I486" s="5"/>
      <c r="J486" s="5"/>
      <c r="K486" s="5"/>
    </row>
    <row r="487" spans="1:11" x14ac:dyDescent="0.3">
      <c r="A487" t="s">
        <v>7761</v>
      </c>
      <c r="B487" t="s">
        <v>7100</v>
      </c>
      <c r="C487" t="s">
        <v>6053</v>
      </c>
      <c r="D487" s="3">
        <f>COUNTIF('Order Data per SKU'!A:A,'Order Data per SKU'!A488='Order Analysis'!A487)</f>
        <v>0</v>
      </c>
      <c r="F487" s="15"/>
      <c r="G487" s="3" t="str">
        <f>TRIM(LEFT(TRIM(INDEX('Customer Data'!A:A,MATCH('Order Analysis'!B487,'Customer Data'!B:B,0))),SEARCH(" ",'Customer Data'!A487)))</f>
        <v>Lando</v>
      </c>
      <c r="H487">
        <f>VLOOKUP(B487,'Order Data per SKU'!B:H,6,FALSE)-VLOOKUP(B487,'Order Data per SKU'!B:H,6,FALSE)</f>
        <v>0</v>
      </c>
      <c r="I487" s="5"/>
      <c r="J487" s="5"/>
      <c r="K487" s="5"/>
    </row>
    <row r="488" spans="1:11" x14ac:dyDescent="0.3">
      <c r="A488" t="s">
        <v>7762</v>
      </c>
      <c r="B488" t="s">
        <v>7261</v>
      </c>
      <c r="C488" t="s">
        <v>6090</v>
      </c>
      <c r="D488" s="3">
        <f>COUNTIF('Order Data per SKU'!A:A,'Order Data per SKU'!A489='Order Analysis'!A488)</f>
        <v>0</v>
      </c>
      <c r="F488" s="15"/>
      <c r="G488" s="3" t="str">
        <f>TRIM(LEFT(TRIM(INDEX('Customer Data'!A:A,MATCH('Order Analysis'!B488,'Customer Data'!B:B,0))),SEARCH(" ",'Customer Data'!A488)))</f>
        <v>Mark</v>
      </c>
      <c r="H488">
        <f>VLOOKUP(B488,'Order Data per SKU'!B:H,6,FALSE)-VLOOKUP(B488,'Order Data per SKU'!B:H,6,FALSE)</f>
        <v>0</v>
      </c>
      <c r="I488" s="5"/>
      <c r="J488" s="5"/>
      <c r="K488" s="5"/>
    </row>
    <row r="489" spans="1:11" x14ac:dyDescent="0.3">
      <c r="A489" t="s">
        <v>7763</v>
      </c>
      <c r="B489" t="s">
        <v>7228</v>
      </c>
      <c r="C489" t="s">
        <v>6071</v>
      </c>
      <c r="D489" s="3">
        <f>COUNTIF('Order Data per SKU'!A:A,'Order Data per SKU'!A490='Order Analysis'!A489)</f>
        <v>0</v>
      </c>
      <c r="F489" s="15"/>
      <c r="G489" s="3" t="str">
        <f>TRIM(LEFT(TRIM(INDEX('Customer Data'!A:A,MATCH('Order Analysis'!B489,'Customer Data'!B:B,0))),SEARCH(" ",'Customer Data'!A489)))</f>
        <v>Justin</v>
      </c>
      <c r="H489">
        <f>VLOOKUP(B489,'Order Data per SKU'!B:H,6,FALSE)-VLOOKUP(B489,'Order Data per SKU'!B:H,6,FALSE)</f>
        <v>0</v>
      </c>
      <c r="I489" s="5"/>
      <c r="J489" s="5"/>
      <c r="K489" s="5"/>
    </row>
    <row r="490" spans="1:11" x14ac:dyDescent="0.3">
      <c r="A490" t="s">
        <v>7764</v>
      </c>
      <c r="B490" t="s">
        <v>6993</v>
      </c>
      <c r="C490" t="s">
        <v>6053</v>
      </c>
      <c r="D490" s="3">
        <f>COUNTIF('Order Data per SKU'!A:A,'Order Data per SKU'!A491='Order Analysis'!A490)</f>
        <v>0</v>
      </c>
      <c r="F490" s="15"/>
      <c r="G490" s="3" t="str">
        <f>TRIM(LEFT(TRIM(INDEX('Customer Data'!A:A,MATCH('Order Analysis'!B490,'Customer Data'!B:B,0))),SEARCH(" ",'Customer Data'!A490)))</f>
        <v>Madison</v>
      </c>
      <c r="H490">
        <f>VLOOKUP(B490,'Order Data per SKU'!B:H,6,FALSE)-VLOOKUP(B490,'Order Data per SKU'!B:H,6,FALSE)</f>
        <v>0</v>
      </c>
      <c r="I490" s="5"/>
      <c r="J490" s="5"/>
      <c r="K490" s="5"/>
    </row>
    <row r="491" spans="1:11" x14ac:dyDescent="0.3">
      <c r="A491" t="s">
        <v>7765</v>
      </c>
      <c r="B491" t="s">
        <v>7137</v>
      </c>
      <c r="C491" t="s">
        <v>6084</v>
      </c>
      <c r="D491" s="3">
        <f>COUNTIF('Order Data per SKU'!A:A,'Order Data per SKU'!A492='Order Analysis'!A491)</f>
        <v>0</v>
      </c>
      <c r="F491" s="15"/>
      <c r="G491" s="3" t="str">
        <f>TRIM(LEFT(TRIM(INDEX('Customer Data'!A:A,MATCH('Order Analysis'!B491,'Customer Data'!B:B,0))),SEARCH(" ",'Customer Data'!A491)))</f>
        <v>Micah</v>
      </c>
      <c r="H491">
        <f>VLOOKUP(B491,'Order Data per SKU'!B:H,6,FALSE)-VLOOKUP(B491,'Order Data per SKU'!B:H,6,FALSE)</f>
        <v>0</v>
      </c>
      <c r="I491" s="5"/>
      <c r="J491" s="5"/>
      <c r="K491" s="5"/>
    </row>
    <row r="492" spans="1:11" x14ac:dyDescent="0.3">
      <c r="A492" t="s">
        <v>7766</v>
      </c>
      <c r="B492" t="s">
        <v>7129</v>
      </c>
      <c r="C492" t="s">
        <v>6086</v>
      </c>
      <c r="D492" s="3">
        <f>COUNTIF('Order Data per SKU'!A:A,'Order Data per SKU'!A493='Order Analysis'!A492)</f>
        <v>0</v>
      </c>
      <c r="F492" s="15"/>
      <c r="G492" s="3" t="str">
        <f>TRIM(LEFT(TRIM(INDEX('Customer Data'!A:A,MATCH('Order Analysis'!B492,'Customer Data'!B:B,0))),SEARCH(" ",'Customer Data'!A492)))</f>
        <v>Sebast</v>
      </c>
      <c r="H492">
        <f>VLOOKUP(B492,'Order Data per SKU'!B:H,6,FALSE)-VLOOKUP(B492,'Order Data per SKU'!B:H,6,FALSE)</f>
        <v>0</v>
      </c>
      <c r="I492" s="5"/>
      <c r="J492" s="5"/>
      <c r="K492" s="5"/>
    </row>
    <row r="493" spans="1:11" x14ac:dyDescent="0.3">
      <c r="A493" t="s">
        <v>7767</v>
      </c>
      <c r="B493" t="s">
        <v>7201</v>
      </c>
      <c r="C493" t="s">
        <v>6106</v>
      </c>
      <c r="D493" s="3">
        <f>COUNTIF('Order Data per SKU'!A:A,'Order Data per SKU'!A494='Order Analysis'!A493)</f>
        <v>0</v>
      </c>
      <c r="F493" s="15"/>
      <c r="G493" s="3" t="str">
        <f>TRIM(LEFT(TRIM(INDEX('Customer Data'!A:A,MATCH('Order Analysis'!B493,'Customer Data'!B:B,0))),SEARCH(" ",'Customer Data'!A493)))</f>
        <v>Autum</v>
      </c>
      <c r="H493">
        <f>VLOOKUP(B493,'Order Data per SKU'!B:H,6,FALSE)-VLOOKUP(B493,'Order Data per SKU'!B:H,6,FALSE)</f>
        <v>0</v>
      </c>
      <c r="I493" s="5"/>
      <c r="J493" s="5"/>
      <c r="K493" s="5"/>
    </row>
    <row r="494" spans="1:11" x14ac:dyDescent="0.3">
      <c r="A494" t="s">
        <v>7768</v>
      </c>
      <c r="B494" t="s">
        <v>6812</v>
      </c>
      <c r="C494" t="s">
        <v>6072</v>
      </c>
      <c r="D494" s="3">
        <f>COUNTIF('Order Data per SKU'!A:A,'Order Data per SKU'!A495='Order Analysis'!A494)</f>
        <v>0</v>
      </c>
      <c r="F494" s="15"/>
      <c r="G494" s="3" t="str">
        <f>TRIM(LEFT(TRIM(INDEX('Customer Data'!A:A,MATCH('Order Analysis'!B494,'Customer Data'!B:B,0))),SEARCH(" ",'Customer Data'!A494)))</f>
        <v>Lily</v>
      </c>
      <c r="H494">
        <f>VLOOKUP(B494,'Order Data per SKU'!B:H,6,FALSE)-VLOOKUP(B494,'Order Data per SKU'!B:H,6,FALSE)</f>
        <v>0</v>
      </c>
      <c r="I494" s="5"/>
      <c r="J494" s="5"/>
      <c r="K494" s="5"/>
    </row>
    <row r="495" spans="1:11" x14ac:dyDescent="0.3">
      <c r="A495" t="s">
        <v>7769</v>
      </c>
      <c r="B495" t="s">
        <v>7113</v>
      </c>
      <c r="C495" t="s">
        <v>6054</v>
      </c>
      <c r="D495" s="3">
        <f>COUNTIF('Order Data per SKU'!A:A,'Order Data per SKU'!A496='Order Analysis'!A495)</f>
        <v>0</v>
      </c>
      <c r="F495" s="15"/>
      <c r="G495" s="3" t="str">
        <f>TRIM(LEFT(TRIM(INDEX('Customer Data'!A:A,MATCH('Order Analysis'!B495,'Customer Data'!B:B,0))),SEARCH(" ",'Customer Data'!A495)))</f>
        <v>Julian</v>
      </c>
      <c r="H495">
        <f>VLOOKUP(B495,'Order Data per SKU'!B:H,6,FALSE)-VLOOKUP(B495,'Order Data per SKU'!B:H,6,FALSE)</f>
        <v>0</v>
      </c>
      <c r="I495" s="5"/>
      <c r="J495" s="5"/>
      <c r="K495" s="5"/>
    </row>
    <row r="496" spans="1:11" x14ac:dyDescent="0.3">
      <c r="A496" t="s">
        <v>7770</v>
      </c>
      <c r="B496" t="s">
        <v>7260</v>
      </c>
      <c r="C496" t="s">
        <v>6095</v>
      </c>
      <c r="D496" s="3">
        <f>COUNTIF('Order Data per SKU'!A:A,'Order Data per SKU'!A497='Order Analysis'!A496)</f>
        <v>0</v>
      </c>
      <c r="F496" s="15"/>
      <c r="G496" s="3" t="str">
        <f>TRIM(LEFT(TRIM(INDEX('Customer Data'!A:A,MATCH('Order Analysis'!B496,'Customer Data'!B:B,0))),SEARCH(" ",'Customer Data'!A496)))</f>
        <v>Terry B</v>
      </c>
      <c r="H496">
        <f>VLOOKUP(B496,'Order Data per SKU'!B:H,6,FALSE)-VLOOKUP(B496,'Order Data per SKU'!B:H,6,FALSE)</f>
        <v>0</v>
      </c>
      <c r="I496" s="5"/>
      <c r="J496" s="5"/>
      <c r="K496" s="5"/>
    </row>
    <row r="497" spans="1:11" x14ac:dyDescent="0.3">
      <c r="A497" t="s">
        <v>7771</v>
      </c>
      <c r="B497" t="s">
        <v>6821</v>
      </c>
      <c r="C497" t="s">
        <v>6077</v>
      </c>
      <c r="D497" s="3">
        <f>COUNTIF('Order Data per SKU'!A:A,'Order Data per SKU'!A498='Order Analysis'!A497)</f>
        <v>0</v>
      </c>
      <c r="F497" s="15"/>
      <c r="G497" s="3" t="str">
        <f>TRIM(LEFT(TRIM(INDEX('Customer Data'!A:A,MATCH('Order Analysis'!B497,'Customer Data'!B:B,0))),SEARCH(" ",'Customer Data'!A497)))</f>
        <v>Mateo</v>
      </c>
      <c r="H497">
        <f>VLOOKUP(B497,'Order Data per SKU'!B:H,6,FALSE)-VLOOKUP(B497,'Order Data per SKU'!B:H,6,FALSE)</f>
        <v>0</v>
      </c>
      <c r="I497" s="5"/>
      <c r="J497" s="5"/>
      <c r="K497" s="5"/>
    </row>
    <row r="498" spans="1:11" x14ac:dyDescent="0.3">
      <c r="A498" t="s">
        <v>7772</v>
      </c>
      <c r="B498" t="s">
        <v>7017</v>
      </c>
      <c r="C498" t="s">
        <v>6068</v>
      </c>
      <c r="D498" s="3">
        <f>COUNTIF('Order Data per SKU'!A:A,'Order Data per SKU'!A499='Order Analysis'!A498)</f>
        <v>0</v>
      </c>
      <c r="F498" s="15"/>
      <c r="G498" s="3" t="str">
        <f>TRIM(LEFT(TRIM(INDEX('Customer Data'!A:A,MATCH('Order Analysis'!B498,'Customer Data'!B:B,0))),SEARCH(" ",'Customer Data'!A498)))</f>
        <v>Aubrey</v>
      </c>
      <c r="H498">
        <f>VLOOKUP(B498,'Order Data per SKU'!B:H,6,FALSE)-VLOOKUP(B498,'Order Data per SKU'!B:H,6,FALSE)</f>
        <v>0</v>
      </c>
      <c r="I498" s="5"/>
      <c r="J498" s="5"/>
      <c r="K498" s="5"/>
    </row>
    <row r="499" spans="1:11" x14ac:dyDescent="0.3">
      <c r="A499" t="s">
        <v>7773</v>
      </c>
      <c r="B499" t="s">
        <v>6790</v>
      </c>
      <c r="C499" t="s">
        <v>6100</v>
      </c>
      <c r="D499" s="3">
        <f>COUNTIF('Order Data per SKU'!A:A,'Order Data per SKU'!A500='Order Analysis'!A499)</f>
        <v>0</v>
      </c>
      <c r="F499" s="15"/>
      <c r="G499" s="3" t="str">
        <f>TRIM(LEFT(TRIM(INDEX('Customer Data'!A:A,MATCH('Order Analysis'!B499,'Customer Data'!B:B,0))),SEARCH(" ",'Customer Data'!A499)))</f>
        <v>Alice</v>
      </c>
      <c r="H499">
        <f>VLOOKUP(B499,'Order Data per SKU'!B:H,6,FALSE)-VLOOKUP(B499,'Order Data per SKU'!B:H,6,FALSE)</f>
        <v>0</v>
      </c>
      <c r="I499" s="5"/>
      <c r="J499" s="5"/>
      <c r="K499" s="5"/>
    </row>
    <row r="500" spans="1:11" x14ac:dyDescent="0.3">
      <c r="A500" t="s">
        <v>7774</v>
      </c>
      <c r="B500" t="s">
        <v>7191</v>
      </c>
      <c r="C500" t="s">
        <v>6102</v>
      </c>
      <c r="D500" s="3">
        <f>COUNTIF('Order Data per SKU'!A:A,'Order Data per SKU'!A501='Order Analysis'!A500)</f>
        <v>0</v>
      </c>
      <c r="F500" s="15"/>
      <c r="G500" s="3" t="str">
        <f>TRIM(LEFT(TRIM(INDEX('Customer Data'!A:A,MATCH('Order Analysis'!B500,'Customer Data'!B:B,0))),SEARCH(" ",'Customer Data'!A500)))</f>
        <v>Aly</v>
      </c>
      <c r="H500">
        <f>VLOOKUP(B500,'Order Data per SKU'!B:H,6,FALSE)-VLOOKUP(B500,'Order Data per SKU'!B:H,6,FALSE)</f>
        <v>0</v>
      </c>
      <c r="I500" s="5"/>
      <c r="J500" s="5"/>
      <c r="K500" s="5"/>
    </row>
    <row r="501" spans="1:11" x14ac:dyDescent="0.3">
      <c r="A501" t="s">
        <v>7775</v>
      </c>
      <c r="B501" t="s">
        <v>7063</v>
      </c>
      <c r="C501" t="s">
        <v>6097</v>
      </c>
      <c r="D501" s="3">
        <f>COUNTIF('Order Data per SKU'!A:A,'Order Data per SKU'!A502='Order Analysis'!A501)</f>
        <v>0</v>
      </c>
      <c r="F501" s="15"/>
      <c r="G501" s="3" t="str">
        <f>TRIM(LEFT(TRIM(INDEX('Customer Data'!A:A,MATCH('Order Analysis'!B501,'Customer Data'!B:B,0))),SEARCH(" ",'Customer Data'!A501)))</f>
        <v>Grace</v>
      </c>
      <c r="H501">
        <f>VLOOKUP(B501,'Order Data per SKU'!B:H,6,FALSE)-VLOOKUP(B501,'Order Data per SKU'!B:H,6,FALSE)</f>
        <v>0</v>
      </c>
      <c r="I501" s="5"/>
      <c r="J501" s="5"/>
      <c r="K501" s="5"/>
    </row>
    <row r="502" spans="1:11" x14ac:dyDescent="0.3">
      <c r="A502" t="s">
        <v>7776</v>
      </c>
      <c r="B502" t="s">
        <v>6926</v>
      </c>
      <c r="C502" t="s">
        <v>6086</v>
      </c>
      <c r="D502" s="3">
        <f>COUNTIF('Order Data per SKU'!A:A,'Order Data per SKU'!A503='Order Analysis'!A502)</f>
        <v>0</v>
      </c>
      <c r="F502" s="15"/>
      <c r="G502" s="3" t="str">
        <f>TRIM(LEFT(TRIM(INDEX('Customer Data'!A:A,MATCH('Order Analysis'!B502,'Customer Data'!B:B,0))),SEARCH(" ",'Customer Data'!A502)))</f>
        <v>Benj</v>
      </c>
      <c r="H502">
        <f>VLOOKUP(B502,'Order Data per SKU'!B:H,6,FALSE)-VLOOKUP(B502,'Order Data per SKU'!B:H,6,FALSE)</f>
        <v>0</v>
      </c>
      <c r="I502" s="5"/>
      <c r="J502" s="5"/>
      <c r="K502" s="5"/>
    </row>
    <row r="503" spans="1:11" x14ac:dyDescent="0.3">
      <c r="A503" t="s">
        <v>7777</v>
      </c>
      <c r="B503" t="s">
        <v>7001</v>
      </c>
      <c r="C503" t="s">
        <v>6100</v>
      </c>
      <c r="D503" s="3">
        <f>COUNTIF('Order Data per SKU'!A:A,'Order Data per SKU'!A504='Order Analysis'!A503)</f>
        <v>0</v>
      </c>
      <c r="F503" s="15"/>
      <c r="G503" s="3" t="str">
        <f>TRIM(LEFT(TRIM(INDEX('Customer Data'!A:A,MATCH('Order Analysis'!B503,'Customer Data'!B:B,0))),SEARCH(" ",'Customer Data'!A503)))</f>
        <v>Oliv</v>
      </c>
      <c r="H503">
        <f>VLOOKUP(B503,'Order Data per SKU'!B:H,6,FALSE)-VLOOKUP(B503,'Order Data per SKU'!B:H,6,FALSE)</f>
        <v>0</v>
      </c>
      <c r="I503" s="5"/>
      <c r="J503" s="5"/>
      <c r="K503" s="5"/>
    </row>
    <row r="504" spans="1:11" x14ac:dyDescent="0.3">
      <c r="A504" t="s">
        <v>7778</v>
      </c>
      <c r="B504" t="s">
        <v>6974</v>
      </c>
      <c r="C504" t="s">
        <v>6092</v>
      </c>
      <c r="D504" s="3">
        <f>COUNTIF('Order Data per SKU'!A:A,'Order Data per SKU'!A505='Order Analysis'!A504)</f>
        <v>0</v>
      </c>
      <c r="F504" s="15"/>
      <c r="G504" s="3" t="str">
        <f>TRIM(LEFT(TRIM(INDEX('Customer Data'!A:A,MATCH('Order Analysis'!B504,'Customer Data'!B:B,0))),SEARCH(" ",'Customer Data'!A504)))</f>
        <v>Elijah</v>
      </c>
      <c r="H504">
        <f>VLOOKUP(B504,'Order Data per SKU'!B:H,6,FALSE)-VLOOKUP(B504,'Order Data per SKU'!B:H,6,FALSE)</f>
        <v>0</v>
      </c>
      <c r="I504" s="5"/>
      <c r="J504" s="5"/>
      <c r="K504" s="5"/>
    </row>
    <row r="505" spans="1:11" x14ac:dyDescent="0.3">
      <c r="A505" t="s">
        <v>7779</v>
      </c>
      <c r="B505" t="s">
        <v>7006</v>
      </c>
      <c r="C505" t="s">
        <v>6092</v>
      </c>
      <c r="D505" s="3">
        <f>COUNTIF('Order Data per SKU'!A:A,'Order Data per SKU'!A506='Order Analysis'!A505)</f>
        <v>0</v>
      </c>
      <c r="F505" s="15"/>
      <c r="G505" s="3" t="str">
        <f>TRIM(LEFT(TRIM(INDEX('Customer Data'!A:A,MATCH('Order Analysis'!B505,'Customer Data'!B:B,0))),SEARCH(" ",'Customer Data'!A505)))</f>
        <v>Etha</v>
      </c>
      <c r="H505">
        <f>VLOOKUP(B505,'Order Data per SKU'!B:H,6,FALSE)-VLOOKUP(B505,'Order Data per SKU'!B:H,6,FALSE)</f>
        <v>0</v>
      </c>
      <c r="I505" s="5"/>
      <c r="J505" s="5"/>
      <c r="K505" s="5"/>
    </row>
    <row r="506" spans="1:11" x14ac:dyDescent="0.3">
      <c r="A506" t="s">
        <v>7780</v>
      </c>
      <c r="B506" t="s">
        <v>7037</v>
      </c>
      <c r="C506" t="s">
        <v>6101</v>
      </c>
      <c r="D506" s="3">
        <f>COUNTIF('Order Data per SKU'!A:A,'Order Data per SKU'!A507='Order Analysis'!A506)</f>
        <v>0</v>
      </c>
      <c r="F506" s="15"/>
      <c r="G506" s="3" t="str">
        <f>TRIM(LEFT(TRIM(INDEX('Customer Data'!A:A,MATCH('Order Analysis'!B506,'Customer Data'!B:B,0))),SEARCH(" ",'Customer Data'!A506)))</f>
        <v>Jasm</v>
      </c>
      <c r="H506">
        <f>VLOOKUP(B506,'Order Data per SKU'!B:H,6,FALSE)-VLOOKUP(B506,'Order Data per SKU'!B:H,6,FALSE)</f>
        <v>0</v>
      </c>
      <c r="I506" s="5"/>
      <c r="J506" s="5"/>
      <c r="K506" s="5"/>
    </row>
    <row r="507" spans="1:11" x14ac:dyDescent="0.3">
      <c r="A507" t="s">
        <v>7781</v>
      </c>
      <c r="B507" t="s">
        <v>7069</v>
      </c>
      <c r="C507" t="s">
        <v>6070</v>
      </c>
      <c r="D507" s="3">
        <f>COUNTIF('Order Data per SKU'!A:A,'Order Data per SKU'!A508='Order Analysis'!A507)</f>
        <v>0</v>
      </c>
      <c r="F507" s="15"/>
      <c r="G507" s="3" t="str">
        <f>TRIM(LEFT(TRIM(INDEX('Customer Data'!A:A,MATCH('Order Analysis'!B507,'Customer Data'!B:B,0))),SEARCH(" ",'Customer Data'!A507)))</f>
        <v>Han</v>
      </c>
      <c r="H507">
        <f>VLOOKUP(B507,'Order Data per SKU'!B:H,6,FALSE)-VLOOKUP(B507,'Order Data per SKU'!B:H,6,FALSE)</f>
        <v>0</v>
      </c>
      <c r="I507" s="5"/>
      <c r="J507" s="5"/>
      <c r="K507" s="5"/>
    </row>
    <row r="508" spans="1:11" x14ac:dyDescent="0.3">
      <c r="A508" t="s">
        <v>7782</v>
      </c>
      <c r="B508" t="s">
        <v>7268</v>
      </c>
      <c r="C508" t="s">
        <v>6083</v>
      </c>
      <c r="D508" s="3">
        <f>COUNTIF('Order Data per SKU'!A:A,'Order Data per SKU'!A509='Order Analysis'!A508)</f>
        <v>0</v>
      </c>
      <c r="F508" s="15"/>
      <c r="G508" s="3" t="str">
        <f>TRIM(LEFT(TRIM(INDEX('Customer Data'!A:A,MATCH('Order Analysis'!B508,'Customer Data'!B:B,0))),SEARCH(" ",'Customer Data'!A508)))</f>
        <v>Wally</v>
      </c>
      <c r="H508">
        <f>VLOOKUP(B508,'Order Data per SKU'!B:H,6,FALSE)-VLOOKUP(B508,'Order Data per SKU'!B:H,6,FALSE)</f>
        <v>0</v>
      </c>
      <c r="I508" s="5"/>
      <c r="J508" s="5"/>
      <c r="K508" s="5"/>
    </row>
    <row r="509" spans="1:11" x14ac:dyDescent="0.3">
      <c r="A509" t="s">
        <v>7783</v>
      </c>
      <c r="B509" t="s">
        <v>7035</v>
      </c>
      <c r="C509" t="s">
        <v>6045</v>
      </c>
      <c r="D509" s="3">
        <f>COUNTIF('Order Data per SKU'!A:A,'Order Data per SKU'!A510='Order Analysis'!A509)</f>
        <v>0</v>
      </c>
      <c r="F509" s="15"/>
      <c r="G509" s="3" t="str">
        <f>TRIM(LEFT(TRIM(INDEX('Customer Data'!A:A,MATCH('Order Analysis'!B509,'Customer Data'!B:B,0))),SEARCH(" ",'Customer Data'!A509)))</f>
        <v>Clara Mu</v>
      </c>
      <c r="H509">
        <f>VLOOKUP(B509,'Order Data per SKU'!B:H,6,FALSE)-VLOOKUP(B509,'Order Data per SKU'!B:H,6,FALSE)</f>
        <v>0</v>
      </c>
      <c r="I509" s="5"/>
      <c r="J509" s="5"/>
      <c r="K509" s="5"/>
    </row>
    <row r="510" spans="1:11" x14ac:dyDescent="0.3">
      <c r="A510" t="s">
        <v>7784</v>
      </c>
      <c r="B510" t="s">
        <v>7048</v>
      </c>
      <c r="C510" t="s">
        <v>6100</v>
      </c>
      <c r="D510" s="3">
        <f>COUNTIF('Order Data per SKU'!A:A,'Order Data per SKU'!A511='Order Analysis'!A510)</f>
        <v>0</v>
      </c>
      <c r="F510" s="15"/>
      <c r="G510" s="3" t="str">
        <f>TRIM(LEFT(TRIM(INDEX('Customer Data'!A:A,MATCH('Order Analysis'!B510,'Customer Data'!B:B,0))),SEARCH(" ",'Customer Data'!A510)))</f>
        <v>Alexa</v>
      </c>
      <c r="H510">
        <f>VLOOKUP(B510,'Order Data per SKU'!B:H,6,FALSE)-VLOOKUP(B510,'Order Data per SKU'!B:H,6,FALSE)</f>
        <v>0</v>
      </c>
      <c r="I510" s="5"/>
      <c r="J510" s="5"/>
      <c r="K510" s="5"/>
    </row>
    <row r="511" spans="1:11" x14ac:dyDescent="0.3">
      <c r="A511" t="s">
        <v>7785</v>
      </c>
      <c r="B511" t="s">
        <v>7231</v>
      </c>
      <c r="C511" t="s">
        <v>6103</v>
      </c>
      <c r="D511" s="3">
        <f>COUNTIF('Order Data per SKU'!A:A,'Order Data per SKU'!A512='Order Analysis'!A511)</f>
        <v>0</v>
      </c>
      <c r="F511" s="15"/>
      <c r="G511" s="3" t="str">
        <f>TRIM(LEFT(TRIM(INDEX('Customer Data'!A:A,MATCH('Order Analysis'!B511,'Customer Data'!B:B,0))),SEARCH(" ",'Customer Data'!A511)))</f>
        <v>Al Be</v>
      </c>
      <c r="H511">
        <f>VLOOKUP(B511,'Order Data per SKU'!B:H,6,FALSE)-VLOOKUP(B511,'Order Data per SKU'!B:H,6,FALSE)</f>
        <v>0</v>
      </c>
      <c r="I511" s="5"/>
      <c r="J511" s="5"/>
      <c r="K511" s="5"/>
    </row>
    <row r="512" spans="1:11" x14ac:dyDescent="0.3">
      <c r="A512" t="s">
        <v>7786</v>
      </c>
      <c r="B512" t="s">
        <v>7218</v>
      </c>
      <c r="C512" t="s">
        <v>6092</v>
      </c>
      <c r="D512" s="3">
        <f>COUNTIF('Order Data per SKU'!A:A,'Order Data per SKU'!A513='Order Analysis'!A512)</f>
        <v>0</v>
      </c>
      <c r="F512" s="15"/>
      <c r="G512" s="3" t="str">
        <f>TRIM(LEFT(TRIM(INDEX('Customer Data'!A:A,MATCH('Order Analysis'!B512,'Customer Data'!B:B,0))),SEARCH(" ",'Customer Data'!A512)))</f>
        <v>Iris Ca</v>
      </c>
      <c r="H512">
        <f>VLOOKUP(B512,'Order Data per SKU'!B:H,6,FALSE)-VLOOKUP(B512,'Order Data per SKU'!B:H,6,FALSE)</f>
        <v>0</v>
      </c>
      <c r="I512" s="5"/>
      <c r="J512" s="5"/>
      <c r="K512" s="5"/>
    </row>
    <row r="513" spans="1:11" x14ac:dyDescent="0.3">
      <c r="A513" t="s">
        <v>7787</v>
      </c>
      <c r="B513" t="s">
        <v>7057</v>
      </c>
      <c r="C513" t="s">
        <v>6045</v>
      </c>
      <c r="D513" s="3">
        <f>COUNTIF('Order Data per SKU'!A:A,'Order Data per SKU'!A514='Order Analysis'!A513)</f>
        <v>0</v>
      </c>
      <c r="F513" s="15"/>
      <c r="G513" s="3" t="str">
        <f>TRIM(LEFT(TRIM(INDEX('Customer Data'!A:A,MATCH('Order Analysis'!B513,'Customer Data'!B:B,0))),SEARCH(" ",'Customer Data'!A513)))</f>
        <v>Zara S</v>
      </c>
      <c r="H513">
        <f>VLOOKUP(B513,'Order Data per SKU'!B:H,6,FALSE)-VLOOKUP(B513,'Order Data per SKU'!B:H,6,FALSE)</f>
        <v>0</v>
      </c>
      <c r="I513" s="5"/>
      <c r="J513" s="5"/>
      <c r="K513" s="5"/>
    </row>
    <row r="514" spans="1:11" x14ac:dyDescent="0.3">
      <c r="A514" t="s">
        <v>7788</v>
      </c>
      <c r="B514" t="s">
        <v>7255</v>
      </c>
      <c r="C514" t="s">
        <v>6049</v>
      </c>
      <c r="D514" s="3">
        <f>COUNTIF('Order Data per SKU'!A:A,'Order Data per SKU'!A515='Order Analysis'!A514)</f>
        <v>0</v>
      </c>
      <c r="F514" s="15"/>
      <c r="G514" s="3" t="str">
        <f>TRIM(LEFT(TRIM(INDEX('Customer Data'!A:A,MATCH('Order Analysis'!B514,'Customer Data'!B:B,0))),SEARCH(" ",'Customer Data'!A514)))</f>
        <v>Rick</v>
      </c>
      <c r="H514">
        <f>VLOOKUP(B514,'Order Data per SKU'!B:H,6,FALSE)-VLOOKUP(B514,'Order Data per SKU'!B:H,6,FALSE)</f>
        <v>0</v>
      </c>
      <c r="I514" s="5"/>
      <c r="J514" s="5"/>
      <c r="K514" s="5"/>
    </row>
    <row r="515" spans="1:11" x14ac:dyDescent="0.3">
      <c r="A515" t="s">
        <v>7789</v>
      </c>
      <c r="B515" t="s">
        <v>6824</v>
      </c>
      <c r="C515" t="s">
        <v>6062</v>
      </c>
      <c r="D515" s="3">
        <f>COUNTIF('Order Data per SKU'!A:A,'Order Data per SKU'!A516='Order Analysis'!A515)</f>
        <v>0</v>
      </c>
      <c r="F515" s="15"/>
      <c r="G515" s="3" t="str">
        <f>TRIM(LEFT(TRIM(INDEX('Customer Data'!A:A,MATCH('Order Analysis'!B515,'Customer Data'!B:B,0))),SEARCH(" ",'Customer Data'!A515)))</f>
        <v>Vivian</v>
      </c>
      <c r="H515">
        <f>VLOOKUP(B515,'Order Data per SKU'!B:H,6,FALSE)-VLOOKUP(B515,'Order Data per SKU'!B:H,6,FALSE)</f>
        <v>0</v>
      </c>
      <c r="I515" s="5"/>
      <c r="J515" s="5"/>
      <c r="K515" s="5"/>
    </row>
    <row r="516" spans="1:11" x14ac:dyDescent="0.3">
      <c r="A516" t="s">
        <v>7790</v>
      </c>
      <c r="B516" t="s">
        <v>6797</v>
      </c>
      <c r="C516" t="s">
        <v>6092</v>
      </c>
      <c r="D516" s="3">
        <f>COUNTIF('Order Data per SKU'!A:A,'Order Data per SKU'!A517='Order Analysis'!A516)</f>
        <v>0</v>
      </c>
      <c r="F516" s="15"/>
      <c r="G516" s="3" t="str">
        <f>TRIM(LEFT(TRIM(INDEX('Customer Data'!A:A,MATCH('Order Analysis'!B516,'Customer Data'!B:B,0))),SEARCH(" ",'Customer Data'!A516)))</f>
        <v>Samuel</v>
      </c>
      <c r="H516">
        <f>VLOOKUP(B516,'Order Data per SKU'!B:H,6,FALSE)-VLOOKUP(B516,'Order Data per SKU'!B:H,6,FALSE)</f>
        <v>0</v>
      </c>
      <c r="I516" s="5"/>
      <c r="J516" s="5"/>
      <c r="K516" s="5"/>
    </row>
    <row r="517" spans="1:11" x14ac:dyDescent="0.3">
      <c r="A517" t="s">
        <v>7791</v>
      </c>
      <c r="B517" t="s">
        <v>6849</v>
      </c>
      <c r="C517" t="s">
        <v>6095</v>
      </c>
      <c r="D517" s="3">
        <f>COUNTIF('Order Data per SKU'!A:A,'Order Data per SKU'!A518='Order Analysis'!A517)</f>
        <v>0</v>
      </c>
      <c r="F517" s="15"/>
      <c r="G517" s="3" t="str">
        <f>TRIM(LEFT(TRIM(INDEX('Customer Data'!A:A,MATCH('Order Analysis'!B517,'Customer Data'!B:B,0))),SEARCH(" ",'Customer Data'!A517)))</f>
        <v>Leo Pe</v>
      </c>
      <c r="H517">
        <f>VLOOKUP(B517,'Order Data per SKU'!B:H,6,FALSE)-VLOOKUP(B517,'Order Data per SKU'!B:H,6,FALSE)</f>
        <v>0</v>
      </c>
      <c r="I517" s="5"/>
      <c r="J517" s="5"/>
      <c r="K517" s="5"/>
    </row>
    <row r="518" spans="1:11" x14ac:dyDescent="0.3">
      <c r="A518" t="s">
        <v>7792</v>
      </c>
      <c r="B518" t="s">
        <v>7265</v>
      </c>
      <c r="C518" t="s">
        <v>6069</v>
      </c>
      <c r="D518" s="3">
        <f>COUNTIF('Order Data per SKU'!A:A,'Order Data per SKU'!A519='Order Analysis'!A518)</f>
        <v>0</v>
      </c>
      <c r="F518" s="15"/>
      <c r="G518" s="3" t="str">
        <f>TRIM(LEFT(TRIM(INDEX('Customer Data'!A:A,MATCH('Order Analysis'!B518,'Customer Data'!B:B,0))),SEARCH(" ",'Customer Data'!A518)))</f>
        <v>Mo L</v>
      </c>
      <c r="H518">
        <f>VLOOKUP(B518,'Order Data per SKU'!B:H,6,FALSE)-VLOOKUP(B518,'Order Data per SKU'!B:H,6,FALSE)</f>
        <v>0</v>
      </c>
      <c r="I518" s="5"/>
      <c r="J518" s="5"/>
      <c r="K518" s="5"/>
    </row>
    <row r="519" spans="1:11" x14ac:dyDescent="0.3">
      <c r="A519" t="s">
        <v>7793</v>
      </c>
      <c r="B519" t="s">
        <v>6910</v>
      </c>
      <c r="C519" t="s">
        <v>6088</v>
      </c>
      <c r="D519" s="3">
        <f>COUNTIF('Order Data per SKU'!A:A,'Order Data per SKU'!A520='Order Analysis'!A519)</f>
        <v>0</v>
      </c>
      <c r="F519" s="15"/>
      <c r="G519" s="3" t="str">
        <f>TRIM(LEFT(TRIM(INDEX('Customer Data'!A:A,MATCH('Order Analysis'!B519,'Customer Data'!B:B,0))),SEARCH(" ",'Customer Data'!A519)))</f>
        <v>Joseph</v>
      </c>
      <c r="H519">
        <f>VLOOKUP(B519,'Order Data per SKU'!B:H,6,FALSE)-VLOOKUP(B519,'Order Data per SKU'!B:H,6,FALSE)</f>
        <v>0</v>
      </c>
      <c r="I519" s="5"/>
      <c r="J519" s="5"/>
      <c r="K519" s="5"/>
    </row>
    <row r="520" spans="1:11" x14ac:dyDescent="0.3">
      <c r="A520" t="s">
        <v>7794</v>
      </c>
      <c r="B520" t="s">
        <v>7085</v>
      </c>
      <c r="C520" t="s">
        <v>6117</v>
      </c>
      <c r="D520" s="3">
        <f>COUNTIF('Order Data per SKU'!A:A,'Order Data per SKU'!A521='Order Analysis'!A520)</f>
        <v>0</v>
      </c>
      <c r="F520" s="15"/>
      <c r="G520" s="3" t="str">
        <f>TRIM(LEFT(TRIM(INDEX('Customer Data'!A:A,MATCH('Order Analysis'!B520,'Customer Data'!B:B,0))),SEARCH(" ",'Customer Data'!A520)))</f>
        <v>Madi</v>
      </c>
      <c r="H520">
        <f>VLOOKUP(B520,'Order Data per SKU'!B:H,6,FALSE)-VLOOKUP(B520,'Order Data per SKU'!B:H,6,FALSE)</f>
        <v>0</v>
      </c>
      <c r="I520" s="5"/>
      <c r="J520" s="5"/>
      <c r="K520" s="5"/>
    </row>
    <row r="521" spans="1:11" x14ac:dyDescent="0.3">
      <c r="A521" t="s">
        <v>7795</v>
      </c>
      <c r="B521" t="s">
        <v>7179</v>
      </c>
      <c r="C521" t="s">
        <v>6053</v>
      </c>
      <c r="D521" s="3">
        <f>COUNTIF('Order Data per SKU'!A:A,'Order Data per SKU'!A522='Order Analysis'!A521)</f>
        <v>0</v>
      </c>
      <c r="F521" s="15"/>
      <c r="G521" s="3" t="str">
        <f>TRIM(LEFT(TRIM(INDEX('Customer Data'!A:A,MATCH('Order Analysis'!B521,'Customer Data'!B:B,0))),SEARCH(" ",'Customer Data'!A521)))</f>
        <v>Haven</v>
      </c>
      <c r="H521">
        <f>VLOOKUP(B521,'Order Data per SKU'!B:H,6,FALSE)-VLOOKUP(B521,'Order Data per SKU'!B:H,6,FALSE)</f>
        <v>0</v>
      </c>
      <c r="I521" s="5"/>
      <c r="J521" s="5"/>
      <c r="K521" s="5"/>
    </row>
    <row r="522" spans="1:11" x14ac:dyDescent="0.3">
      <c r="A522" t="s">
        <v>7796</v>
      </c>
      <c r="B522" t="s">
        <v>6829</v>
      </c>
      <c r="C522" t="s">
        <v>6065</v>
      </c>
      <c r="D522" s="3">
        <f>COUNTIF('Order Data per SKU'!A:A,'Order Data per SKU'!A523='Order Analysis'!A522)</f>
        <v>0</v>
      </c>
      <c r="F522" s="15"/>
      <c r="G522" s="3" t="str">
        <f>TRIM(LEFT(TRIM(INDEX('Customer Data'!A:A,MATCH('Order Analysis'!B522,'Customer Data'!B:B,0))),SEARCH(" ",'Customer Data'!A522)))</f>
        <v>Josia</v>
      </c>
      <c r="H522">
        <f>VLOOKUP(B522,'Order Data per SKU'!B:H,6,FALSE)-VLOOKUP(B522,'Order Data per SKU'!B:H,6,FALSE)</f>
        <v>0</v>
      </c>
      <c r="I522" s="5"/>
      <c r="J522" s="5"/>
      <c r="K522" s="5"/>
    </row>
    <row r="523" spans="1:11" x14ac:dyDescent="0.3">
      <c r="A523" t="s">
        <v>7797</v>
      </c>
      <c r="B523" t="s">
        <v>7018</v>
      </c>
      <c r="C523" t="s">
        <v>6090</v>
      </c>
      <c r="D523" s="3">
        <f>COUNTIF('Order Data per SKU'!A:A,'Order Data per SKU'!A524='Order Analysis'!A523)</f>
        <v>0</v>
      </c>
      <c r="F523" s="15"/>
      <c r="G523" s="3" t="str">
        <f>TRIM(LEFT(TRIM(INDEX('Customer Data'!A:A,MATCH('Order Analysis'!B523,'Customer Data'!B:B,0))),SEARCH(" ",'Customer Data'!A523)))</f>
        <v>David</v>
      </c>
      <c r="H523">
        <f>VLOOKUP(B523,'Order Data per SKU'!B:H,6,FALSE)-VLOOKUP(B523,'Order Data per SKU'!B:H,6,FALSE)</f>
        <v>0</v>
      </c>
      <c r="I523" s="5"/>
      <c r="J523" s="5"/>
      <c r="K523" s="5"/>
    </row>
    <row r="524" spans="1:11" x14ac:dyDescent="0.3">
      <c r="A524" t="s">
        <v>7798</v>
      </c>
      <c r="B524" t="s">
        <v>6792</v>
      </c>
      <c r="C524" t="s">
        <v>6081</v>
      </c>
      <c r="D524" s="3">
        <f>COUNTIF('Order Data per SKU'!A:A,'Order Data per SKU'!A525='Order Analysis'!A524)</f>
        <v>0</v>
      </c>
      <c r="F524" s="15"/>
      <c r="G524" s="3" t="str">
        <f>TRIM(LEFT(TRIM(INDEX('Customer Data'!A:A,MATCH('Order Analysis'!B524,'Customer Data'!B:B,0))),SEARCH(" ",'Customer Data'!A524)))</f>
        <v>Aubre</v>
      </c>
      <c r="H524">
        <f>VLOOKUP(B524,'Order Data per SKU'!B:H,6,FALSE)-VLOOKUP(B524,'Order Data per SKU'!B:H,6,FALSE)</f>
        <v>0</v>
      </c>
      <c r="I524" s="5"/>
      <c r="J524" s="5"/>
      <c r="K524" s="5"/>
    </row>
    <row r="525" spans="1:11" x14ac:dyDescent="0.3">
      <c r="A525" t="s">
        <v>7799</v>
      </c>
      <c r="B525" t="s">
        <v>6956</v>
      </c>
      <c r="C525" t="s">
        <v>6089</v>
      </c>
      <c r="D525" s="3">
        <f>COUNTIF('Order Data per SKU'!A:A,'Order Data per SKU'!A526='Order Analysis'!A525)</f>
        <v>0</v>
      </c>
      <c r="F525" s="15"/>
      <c r="G525" s="3" t="str">
        <f>TRIM(LEFT(TRIM(INDEX('Customer Data'!A:A,MATCH('Order Analysis'!B525,'Customer Data'!B:B,0))),SEARCH(" ",'Customer Data'!A525)))</f>
        <v>Jacob</v>
      </c>
      <c r="H525">
        <f>VLOOKUP(B525,'Order Data per SKU'!B:H,6,FALSE)-VLOOKUP(B525,'Order Data per SKU'!B:H,6,FALSE)</f>
        <v>0</v>
      </c>
      <c r="I525" s="5"/>
      <c r="J525" s="5"/>
      <c r="K525" s="5"/>
    </row>
    <row r="526" spans="1:11" x14ac:dyDescent="0.3">
      <c r="A526" t="s">
        <v>7800</v>
      </c>
      <c r="B526" t="s">
        <v>6780</v>
      </c>
      <c r="C526" t="s">
        <v>6100</v>
      </c>
      <c r="D526" s="3">
        <f>COUNTIF('Order Data per SKU'!A:A,'Order Data per SKU'!A527='Order Analysis'!A526)</f>
        <v>0</v>
      </c>
      <c r="F526" s="15"/>
      <c r="G526" s="3" t="str">
        <f>TRIM(LEFT(TRIM(INDEX('Customer Data'!A:A,MATCH('Order Analysis'!B526,'Customer Data'!B:B,0))),SEARCH(" ",'Customer Data'!A526)))</f>
        <v>Mason</v>
      </c>
      <c r="H526">
        <f>VLOOKUP(B526,'Order Data per SKU'!B:H,6,FALSE)-VLOOKUP(B526,'Order Data per SKU'!B:H,6,FALSE)</f>
        <v>0</v>
      </c>
      <c r="I526" s="5"/>
      <c r="J526" s="5"/>
      <c r="K526" s="5"/>
    </row>
    <row r="527" spans="1:11" x14ac:dyDescent="0.3">
      <c r="A527" t="s">
        <v>7801</v>
      </c>
      <c r="B527" t="s">
        <v>6913</v>
      </c>
      <c r="C527" t="s">
        <v>6053</v>
      </c>
      <c r="D527" s="3">
        <f>COUNTIF('Order Data per SKU'!A:A,'Order Data per SKU'!A528='Order Analysis'!A527)</f>
        <v>0</v>
      </c>
      <c r="F527" s="15"/>
      <c r="G527" s="3" t="str">
        <f>TRIM(LEFT(TRIM(INDEX('Customer Data'!A:A,MATCH('Order Analysis'!B527,'Customer Data'!B:B,0))),SEARCH(" ",'Customer Data'!A527)))</f>
        <v>Bell</v>
      </c>
      <c r="H527">
        <f>VLOOKUP(B527,'Order Data per SKU'!B:H,6,FALSE)-VLOOKUP(B527,'Order Data per SKU'!B:H,6,FALSE)</f>
        <v>0</v>
      </c>
      <c r="I527" s="5"/>
      <c r="J527" s="5"/>
      <c r="K527" s="5"/>
    </row>
    <row r="528" spans="1:11" x14ac:dyDescent="0.3">
      <c r="A528" t="s">
        <v>7802</v>
      </c>
      <c r="B528" t="s">
        <v>7181</v>
      </c>
      <c r="C528" t="s">
        <v>6077</v>
      </c>
      <c r="D528" s="3">
        <f>COUNTIF('Order Data per SKU'!A:A,'Order Data per SKU'!A529='Order Analysis'!A528)</f>
        <v>0</v>
      </c>
      <c r="F528" s="15"/>
      <c r="G528" s="3" t="str">
        <f>TRIM(LEFT(TRIM(INDEX('Customer Data'!A:A,MATCH('Order Analysis'!B528,'Customer Data'!B:B,0))),SEARCH(" ",'Customer Data'!A528)))</f>
        <v>Bella</v>
      </c>
      <c r="H528">
        <f>VLOOKUP(B528,'Order Data per SKU'!B:H,6,FALSE)-VLOOKUP(B528,'Order Data per SKU'!B:H,6,FALSE)</f>
        <v>0</v>
      </c>
      <c r="I528" s="5"/>
      <c r="J528" s="5"/>
      <c r="K528" s="5"/>
    </row>
    <row r="529" spans="1:11" x14ac:dyDescent="0.3">
      <c r="A529" t="s">
        <v>7803</v>
      </c>
      <c r="B529" t="s">
        <v>7262</v>
      </c>
      <c r="C529" t="s">
        <v>6076</v>
      </c>
      <c r="D529" s="3">
        <f>COUNTIF('Order Data per SKU'!A:A,'Order Data per SKU'!A530='Order Analysis'!A529)</f>
        <v>0</v>
      </c>
      <c r="F529" s="15"/>
      <c r="G529" s="3" t="str">
        <f>TRIM(LEFT(TRIM(INDEX('Customer Data'!A:A,MATCH('Order Analysis'!B529,'Customer Data'!B:B,0))),SEARCH(" ",'Customer Data'!A529)))</f>
        <v>Gail</v>
      </c>
      <c r="H529">
        <f>VLOOKUP(B529,'Order Data per SKU'!B:H,6,FALSE)-VLOOKUP(B529,'Order Data per SKU'!B:H,6,FALSE)</f>
        <v>0</v>
      </c>
      <c r="I529" s="5"/>
      <c r="J529" s="5"/>
      <c r="K529" s="5"/>
    </row>
    <row r="530" spans="1:11" x14ac:dyDescent="0.3">
      <c r="A530" t="s">
        <v>7804</v>
      </c>
      <c r="B530" t="s">
        <v>7257</v>
      </c>
      <c r="C530" t="s">
        <v>6083</v>
      </c>
      <c r="D530" s="3">
        <f>COUNTIF('Order Data per SKU'!A:A,'Order Data per SKU'!A531='Order Analysis'!A530)</f>
        <v>0</v>
      </c>
      <c r="F530" s="15"/>
      <c r="G530" s="3" t="str">
        <f>TRIM(LEFT(TRIM(INDEX('Customer Data'!A:A,MATCH('Order Analysis'!B530,'Customer Data'!B:B,0))),SEARCH(" ",'Customer Data'!A530)))</f>
        <v>Kent C</v>
      </c>
      <c r="H530">
        <f>VLOOKUP(B530,'Order Data per SKU'!B:H,6,FALSE)-VLOOKUP(B530,'Order Data per SKU'!B:H,6,FALSE)</f>
        <v>0</v>
      </c>
      <c r="I530" s="5"/>
      <c r="J530" s="5"/>
      <c r="K530" s="5"/>
    </row>
    <row r="531" spans="1:11" x14ac:dyDescent="0.3">
      <c r="A531" t="s">
        <v>7805</v>
      </c>
      <c r="B531" t="s">
        <v>6739</v>
      </c>
      <c r="C531" t="s">
        <v>6115</v>
      </c>
      <c r="D531" s="3">
        <f>COUNTIF('Order Data per SKU'!A:A,'Order Data per SKU'!A532='Order Analysis'!A531)</f>
        <v>0</v>
      </c>
      <c r="F531" s="15"/>
      <c r="G531" s="3" t="str">
        <f>TRIM(LEFT(TRIM(INDEX('Customer Data'!A:A,MATCH('Order Analysis'!B531,'Customer Data'!B:B,0))),SEARCH(" ",'Customer Data'!A531)))</f>
        <v>Richa</v>
      </c>
      <c r="H531">
        <f>VLOOKUP(B531,'Order Data per SKU'!B:H,6,FALSE)-VLOOKUP(B531,'Order Data per SKU'!B:H,6,FALSE)</f>
        <v>0</v>
      </c>
      <c r="I531" s="5"/>
      <c r="J531" s="5"/>
      <c r="K531" s="5"/>
    </row>
    <row r="532" spans="1:11" x14ac:dyDescent="0.3">
      <c r="A532" t="s">
        <v>7806</v>
      </c>
      <c r="B532" t="s">
        <v>6921</v>
      </c>
      <c r="C532" t="s">
        <v>6077</v>
      </c>
      <c r="D532" s="3">
        <f>COUNTIF('Order Data per SKU'!A:A,'Order Data per SKU'!A533='Order Analysis'!A532)</f>
        <v>0</v>
      </c>
      <c r="F532" s="15"/>
      <c r="G532" s="3" t="str">
        <f>TRIM(LEFT(TRIM(INDEX('Customer Data'!A:A,MATCH('Order Analysis'!B532,'Customer Data'!B:B,0))),SEARCH(" ",'Customer Data'!A532)))</f>
        <v>Sama</v>
      </c>
      <c r="H532">
        <f>VLOOKUP(B532,'Order Data per SKU'!B:H,6,FALSE)-VLOOKUP(B532,'Order Data per SKU'!B:H,6,FALSE)</f>
        <v>0</v>
      </c>
      <c r="I532" s="5"/>
      <c r="J532" s="5"/>
      <c r="K532" s="5"/>
    </row>
    <row r="533" spans="1:11" x14ac:dyDescent="0.3">
      <c r="A533" t="s">
        <v>7807</v>
      </c>
      <c r="B533" t="s">
        <v>7173</v>
      </c>
      <c r="C533" t="s">
        <v>6109</v>
      </c>
      <c r="D533" s="3">
        <f>COUNTIF('Order Data per SKU'!A:A,'Order Data per SKU'!A534='Order Analysis'!A533)</f>
        <v>0</v>
      </c>
      <c r="F533" s="15"/>
      <c r="G533" s="3" t="str">
        <f>TRIM(LEFT(TRIM(INDEX('Customer Data'!A:A,MATCH('Order Analysis'!B533,'Customer Data'!B:B,0))),SEARCH(" ",'Customer Data'!A533)))</f>
        <v>Annab</v>
      </c>
      <c r="H533">
        <f>VLOOKUP(B533,'Order Data per SKU'!B:H,6,FALSE)-VLOOKUP(B533,'Order Data per SKU'!B:H,6,FALSE)</f>
        <v>0</v>
      </c>
      <c r="I533" s="5"/>
      <c r="J533" s="5"/>
      <c r="K533" s="5"/>
    </row>
    <row r="534" spans="1:11" x14ac:dyDescent="0.3">
      <c r="A534" t="s">
        <v>7808</v>
      </c>
      <c r="B534" t="s">
        <v>7103</v>
      </c>
      <c r="C534" t="s">
        <v>6101</v>
      </c>
      <c r="D534" s="3">
        <f>COUNTIF('Order Data per SKU'!A:A,'Order Data per SKU'!A535='Order Analysis'!A534)</f>
        <v>0</v>
      </c>
      <c r="F534" s="15"/>
      <c r="G534" s="3" t="str">
        <f>TRIM(LEFT(TRIM(INDEX('Customer Data'!A:A,MATCH('Order Analysis'!B534,'Customer Data'!B:B,0))),SEARCH(" ",'Customer Data'!A534)))</f>
        <v>Aria</v>
      </c>
      <c r="H534">
        <f>VLOOKUP(B534,'Order Data per SKU'!B:H,6,FALSE)-VLOOKUP(B534,'Order Data per SKU'!B:H,6,FALSE)</f>
        <v>0</v>
      </c>
      <c r="I534" s="5"/>
      <c r="J534" s="5"/>
      <c r="K534" s="5"/>
    </row>
    <row r="535" spans="1:11" x14ac:dyDescent="0.3">
      <c r="A535" t="s">
        <v>7809</v>
      </c>
      <c r="B535" t="s">
        <v>6979</v>
      </c>
      <c r="C535" t="s">
        <v>6101</v>
      </c>
      <c r="D535" s="3">
        <f>COUNTIF('Order Data per SKU'!A:A,'Order Data per SKU'!A536='Order Analysis'!A535)</f>
        <v>0</v>
      </c>
      <c r="F535" s="15"/>
      <c r="G535" s="3" t="str">
        <f>TRIM(LEFT(TRIM(INDEX('Customer Data'!A:A,MATCH('Order Analysis'!B535,'Customer Data'!B:B,0))),SEARCH(" ",'Customer Data'!A535)))</f>
        <v>Stella</v>
      </c>
      <c r="H535">
        <f>VLOOKUP(B535,'Order Data per SKU'!B:H,6,FALSE)-VLOOKUP(B535,'Order Data per SKU'!B:H,6,FALSE)</f>
        <v>0</v>
      </c>
      <c r="I535" s="5"/>
      <c r="J535" s="5"/>
      <c r="K535" s="5"/>
    </row>
    <row r="536" spans="1:11" x14ac:dyDescent="0.3">
      <c r="A536" t="s">
        <v>7810</v>
      </c>
      <c r="B536" t="s">
        <v>6996</v>
      </c>
      <c r="C536" t="s">
        <v>6062</v>
      </c>
      <c r="D536" s="3">
        <f>COUNTIF('Order Data per SKU'!A:A,'Order Data per SKU'!A537='Order Analysis'!A536)</f>
        <v>0</v>
      </c>
      <c r="F536" s="15"/>
      <c r="G536" s="3" t="str">
        <f>TRIM(LEFT(TRIM(INDEX('Customer Data'!A:A,MATCH('Order Analysis'!B536,'Customer Data'!B:B,0))),SEARCH(" ",'Customer Data'!A536)))</f>
        <v>Robert</v>
      </c>
      <c r="H536">
        <f>VLOOKUP(B536,'Order Data per SKU'!B:H,6,FALSE)-VLOOKUP(B536,'Order Data per SKU'!B:H,6,FALSE)</f>
        <v>0</v>
      </c>
      <c r="I536" s="5"/>
      <c r="J536" s="5"/>
      <c r="K536" s="5"/>
    </row>
    <row r="537" spans="1:11" x14ac:dyDescent="0.3">
      <c r="A537" t="s">
        <v>7811</v>
      </c>
      <c r="B537" t="s">
        <v>7016</v>
      </c>
      <c r="C537" t="s">
        <v>6068</v>
      </c>
      <c r="D537" s="3">
        <f>COUNTIF('Order Data per SKU'!A:A,'Order Data per SKU'!A538='Order Analysis'!A537)</f>
        <v>0</v>
      </c>
      <c r="F537" s="15"/>
      <c r="G537" s="3" t="str">
        <f>TRIM(LEFT(TRIM(INDEX('Customer Data'!A:A,MATCH('Order Analysis'!B537,'Customer Data'!B:B,0))),SEARCH(" ",'Customer Data'!A537)))</f>
        <v>Henry</v>
      </c>
      <c r="H537">
        <f>VLOOKUP(B537,'Order Data per SKU'!B:H,6,FALSE)-VLOOKUP(B537,'Order Data per SKU'!B:H,6,FALSE)</f>
        <v>0</v>
      </c>
      <c r="I537" s="5"/>
      <c r="J537" s="5"/>
      <c r="K537" s="5"/>
    </row>
    <row r="538" spans="1:11" x14ac:dyDescent="0.3">
      <c r="A538" t="s">
        <v>7812</v>
      </c>
      <c r="B538" t="s">
        <v>6989</v>
      </c>
      <c r="C538" t="s">
        <v>6083</v>
      </c>
      <c r="D538" s="3">
        <f>COUNTIF('Order Data per SKU'!A:A,'Order Data per SKU'!A539='Order Analysis'!A538)</f>
        <v>0</v>
      </c>
      <c r="F538" s="15"/>
      <c r="G538" s="3" t="str">
        <f>TRIM(LEFT(TRIM(INDEX('Customer Data'!A:A,MATCH('Order Analysis'!B538,'Customer Data'!B:B,0))),SEARCH(" ",'Customer Data'!A538)))</f>
        <v>Arian</v>
      </c>
      <c r="H538">
        <f>VLOOKUP(B538,'Order Data per SKU'!B:H,6,FALSE)-VLOOKUP(B538,'Order Data per SKU'!B:H,6,FALSE)</f>
        <v>0</v>
      </c>
      <c r="I538" s="5"/>
      <c r="J538" s="5"/>
      <c r="K538" s="5"/>
    </row>
    <row r="539" spans="1:11" x14ac:dyDescent="0.3">
      <c r="A539" t="s">
        <v>7813</v>
      </c>
      <c r="B539" t="s">
        <v>6852</v>
      </c>
      <c r="C539" t="s">
        <v>6050</v>
      </c>
      <c r="D539" s="3">
        <f>COUNTIF('Order Data per SKU'!A:A,'Order Data per SKU'!A540='Order Analysis'!A539)</f>
        <v>0</v>
      </c>
      <c r="F539" s="15"/>
      <c r="G539" s="3" t="str">
        <f>TRIM(LEFT(TRIM(INDEX('Customer Data'!A:A,MATCH('Order Analysis'!B539,'Customer Data'!B:B,0))),SEARCH(" ",'Customer Data'!A539)))</f>
        <v>Roman</v>
      </c>
      <c r="H539">
        <f>VLOOKUP(B539,'Order Data per SKU'!B:H,6,FALSE)-VLOOKUP(B539,'Order Data per SKU'!B:H,6,FALSE)</f>
        <v>0</v>
      </c>
      <c r="I539" s="5"/>
      <c r="J539" s="5"/>
      <c r="K539" s="5"/>
    </row>
    <row r="540" spans="1:11" x14ac:dyDescent="0.3">
      <c r="A540" t="s">
        <v>7814</v>
      </c>
      <c r="B540" t="s">
        <v>7199</v>
      </c>
      <c r="C540" t="s">
        <v>6089</v>
      </c>
      <c r="D540" s="3">
        <f>COUNTIF('Order Data per SKU'!A:A,'Order Data per SKU'!A541='Order Analysis'!A540)</f>
        <v>0</v>
      </c>
      <c r="F540" s="15"/>
      <c r="G540" s="3" t="str">
        <f>TRIM(LEFT(TRIM(INDEX('Customer Data'!A:A,MATCH('Order Analysis'!B540,'Customer Data'!B:B,0))),SEARCH(" ",'Customer Data'!A540)))</f>
        <v>Naomi C</v>
      </c>
      <c r="H540">
        <f>VLOOKUP(B540,'Order Data per SKU'!B:H,6,FALSE)-VLOOKUP(B540,'Order Data per SKU'!B:H,6,FALSE)</f>
        <v>0</v>
      </c>
      <c r="I540" s="5"/>
      <c r="J540" s="5"/>
      <c r="K540" s="5"/>
    </row>
    <row r="541" spans="1:11" x14ac:dyDescent="0.3">
      <c r="A541" t="s">
        <v>7815</v>
      </c>
      <c r="B541" t="s">
        <v>6964</v>
      </c>
      <c r="C541" t="s">
        <v>6077</v>
      </c>
      <c r="D541" s="3">
        <f>COUNTIF('Order Data per SKU'!A:A,'Order Data per SKU'!A542='Order Analysis'!A541)</f>
        <v>0</v>
      </c>
      <c r="F541" s="15"/>
      <c r="G541" s="3" t="str">
        <f>TRIM(LEFT(TRIM(INDEX('Customer Data'!A:A,MATCH('Order Analysis'!B541,'Customer Data'!B:B,0))),SEARCH(" ",'Customer Data'!A541)))</f>
        <v>Jam</v>
      </c>
      <c r="H541">
        <f>VLOOKUP(B541,'Order Data per SKU'!B:H,6,FALSE)-VLOOKUP(B541,'Order Data per SKU'!B:H,6,FALSE)</f>
        <v>0</v>
      </c>
      <c r="I541" s="5"/>
      <c r="J541" s="5"/>
      <c r="K541" s="5"/>
    </row>
    <row r="542" spans="1:11" x14ac:dyDescent="0.3">
      <c r="A542" t="s">
        <v>7816</v>
      </c>
      <c r="B542" t="s">
        <v>6960</v>
      </c>
      <c r="C542" t="s">
        <v>6070</v>
      </c>
      <c r="D542" s="3">
        <f>COUNTIF('Order Data per SKU'!A:A,'Order Data per SKU'!A543='Order Analysis'!A542)</f>
        <v>0</v>
      </c>
      <c r="F542" s="15"/>
      <c r="G542" s="3" t="str">
        <f>TRIM(LEFT(TRIM(INDEX('Customer Data'!A:A,MATCH('Order Analysis'!B542,'Customer Data'!B:B,0))),SEARCH(" ",'Customer Data'!A542)))</f>
        <v>Came</v>
      </c>
      <c r="H542">
        <f>VLOOKUP(B542,'Order Data per SKU'!B:H,6,FALSE)-VLOOKUP(B542,'Order Data per SKU'!B:H,6,FALSE)</f>
        <v>0</v>
      </c>
      <c r="I542" s="5"/>
      <c r="J542" s="5"/>
      <c r="K542" s="5"/>
    </row>
    <row r="543" spans="1:11" x14ac:dyDescent="0.3">
      <c r="A543" t="s">
        <v>7817</v>
      </c>
      <c r="B543" t="s">
        <v>7206</v>
      </c>
      <c r="C543" t="s">
        <v>6115</v>
      </c>
      <c r="D543" s="3">
        <f>COUNTIF('Order Data per SKU'!A:A,'Order Data per SKU'!A544='Order Analysis'!A543)</f>
        <v>0</v>
      </c>
      <c r="F543" s="15"/>
      <c r="G543" s="3" t="str">
        <f>TRIM(LEFT(TRIM(INDEX('Customer Data'!A:A,MATCH('Order Analysis'!B543,'Customer Data'!B:B,0))),SEARCH(" ",'Customer Data'!A543)))</f>
        <v>Eve Ev</v>
      </c>
      <c r="H543">
        <f>VLOOKUP(B543,'Order Data per SKU'!B:H,6,FALSE)-VLOOKUP(B543,'Order Data per SKU'!B:H,6,FALSE)</f>
        <v>0</v>
      </c>
      <c r="I543" s="5"/>
      <c r="J543" s="5"/>
      <c r="K543" s="5"/>
    </row>
    <row r="544" spans="1:11" x14ac:dyDescent="0.3">
      <c r="A544" t="s">
        <v>7818</v>
      </c>
      <c r="B544" t="s">
        <v>7008</v>
      </c>
      <c r="C544" t="s">
        <v>6086</v>
      </c>
      <c r="D544" s="3">
        <f>COUNTIF('Order Data per SKU'!A:A,'Order Data per SKU'!A545='Order Analysis'!A544)</f>
        <v>0</v>
      </c>
      <c r="F544" s="15"/>
      <c r="G544" s="3" t="str">
        <f>TRIM(LEFT(TRIM(INDEX('Customer Data'!A:A,MATCH('Order Analysis'!B544,'Customer Data'!B:B,0))),SEARCH(" ",'Customer Data'!A544)))</f>
        <v>Thomas</v>
      </c>
      <c r="H544">
        <f>VLOOKUP(B544,'Order Data per SKU'!B:H,6,FALSE)-VLOOKUP(B544,'Order Data per SKU'!B:H,6,FALSE)</f>
        <v>0</v>
      </c>
      <c r="I544" s="5"/>
      <c r="J544" s="5"/>
      <c r="K544" s="5"/>
    </row>
    <row r="545" spans="1:11" x14ac:dyDescent="0.3">
      <c r="A545" t="s">
        <v>7819</v>
      </c>
      <c r="B545" t="s">
        <v>7097</v>
      </c>
      <c r="C545" t="s">
        <v>6071</v>
      </c>
      <c r="D545" s="3">
        <f>COUNTIF('Order Data per SKU'!A:A,'Order Data per SKU'!A546='Order Analysis'!A545)</f>
        <v>0</v>
      </c>
      <c r="F545" s="15"/>
      <c r="G545" s="3" t="str">
        <f>TRIM(LEFT(TRIM(INDEX('Customer Data'!A:A,MATCH('Order Analysis'!B545,'Customer Data'!B:B,0))),SEARCH(" ",'Customer Data'!A545)))</f>
        <v>Olivia</v>
      </c>
      <c r="H545">
        <f>VLOOKUP(B545,'Order Data per SKU'!B:H,6,FALSE)-VLOOKUP(B545,'Order Data per SKU'!B:H,6,FALSE)</f>
        <v>0</v>
      </c>
      <c r="I545" s="5"/>
      <c r="J545" s="5"/>
      <c r="K545" s="5"/>
    </row>
    <row r="546" spans="1:11" x14ac:dyDescent="0.3">
      <c r="A546" t="s">
        <v>7820</v>
      </c>
      <c r="B546" t="s">
        <v>6838</v>
      </c>
      <c r="C546" t="s">
        <v>6101</v>
      </c>
      <c r="D546" s="3">
        <f>COUNTIF('Order Data per SKU'!A:A,'Order Data per SKU'!A547='Order Analysis'!A546)</f>
        <v>0</v>
      </c>
      <c r="F546" s="15"/>
      <c r="G546" s="3" t="str">
        <f>TRIM(LEFT(TRIM(INDEX('Customer Data'!A:A,MATCH('Order Analysis'!B546,'Customer Data'!B:B,0))),SEARCH(" ",'Customer Data'!A546)))</f>
        <v>Kenned</v>
      </c>
      <c r="H546">
        <f>VLOOKUP(B546,'Order Data per SKU'!B:H,6,FALSE)-VLOOKUP(B546,'Order Data per SKU'!B:H,6,FALSE)</f>
        <v>0</v>
      </c>
      <c r="I546" s="5"/>
      <c r="J546" s="5"/>
      <c r="K546" s="5"/>
    </row>
    <row r="547" spans="1:11" x14ac:dyDescent="0.3">
      <c r="A547" t="s">
        <v>7821</v>
      </c>
      <c r="B547" t="s">
        <v>7060</v>
      </c>
      <c r="C547" t="s">
        <v>6091</v>
      </c>
      <c r="D547" s="3">
        <f>COUNTIF('Order Data per SKU'!A:A,'Order Data per SKU'!A548='Order Analysis'!A547)</f>
        <v>0</v>
      </c>
      <c r="F547" s="15"/>
      <c r="G547" s="3" t="str">
        <f>TRIM(LEFT(TRIM(INDEX('Customer Data'!A:A,MATCH('Order Analysis'!B547,'Customer Data'!B:B,0))),SEARCH(" ",'Customer Data'!A547)))</f>
        <v>Matth</v>
      </c>
      <c r="H547">
        <f>VLOOKUP(B547,'Order Data per SKU'!B:H,6,FALSE)-VLOOKUP(B547,'Order Data per SKU'!B:H,6,FALSE)</f>
        <v>0</v>
      </c>
      <c r="I547" s="5"/>
      <c r="J547" s="5"/>
      <c r="K547" s="5"/>
    </row>
    <row r="548" spans="1:11" x14ac:dyDescent="0.3">
      <c r="A548" t="s">
        <v>7822</v>
      </c>
      <c r="B548" t="s">
        <v>7017</v>
      </c>
      <c r="C548" t="s">
        <v>6091</v>
      </c>
      <c r="D548" s="3">
        <f>COUNTIF('Order Data per SKU'!A:A,'Order Data per SKU'!A549='Order Analysis'!A548)</f>
        <v>0</v>
      </c>
      <c r="F548" s="15"/>
      <c r="G548" s="3" t="str">
        <f>TRIM(LEFT(TRIM(INDEX('Customer Data'!A:A,MATCH('Order Analysis'!B548,'Customer Data'!B:B,0))),SEARCH(" ",'Customer Data'!A548)))</f>
        <v>Aubre</v>
      </c>
      <c r="H548">
        <f>VLOOKUP(B548,'Order Data per SKU'!B:H,6,FALSE)-VLOOKUP(B548,'Order Data per SKU'!B:H,6,FALSE)</f>
        <v>0</v>
      </c>
      <c r="I548" s="5"/>
      <c r="J548" s="5"/>
      <c r="K548" s="5"/>
    </row>
    <row r="549" spans="1:11" x14ac:dyDescent="0.3">
      <c r="A549" t="s">
        <v>7823</v>
      </c>
      <c r="B549" t="s">
        <v>7260</v>
      </c>
      <c r="C549" t="s">
        <v>6089</v>
      </c>
      <c r="D549" s="3">
        <f>COUNTIF('Order Data per SKU'!A:A,'Order Data per SKU'!A550='Order Analysis'!A549)</f>
        <v>0</v>
      </c>
      <c r="F549" s="15"/>
      <c r="G549" s="3" t="str">
        <f>TRIM(LEFT(TRIM(INDEX('Customer Data'!A:A,MATCH('Order Analysis'!B549,'Customer Data'!B:B,0))),SEARCH(" ",'Customer Data'!A549)))</f>
        <v>Terry</v>
      </c>
      <c r="H549">
        <f>VLOOKUP(B549,'Order Data per SKU'!B:H,6,FALSE)-VLOOKUP(B549,'Order Data per SKU'!B:H,6,FALSE)</f>
        <v>0</v>
      </c>
      <c r="I549" s="5"/>
      <c r="J549" s="5"/>
      <c r="K549" s="5"/>
    </row>
    <row r="550" spans="1:11" x14ac:dyDescent="0.3">
      <c r="A550" t="s">
        <v>7824</v>
      </c>
      <c r="B550" t="s">
        <v>7021</v>
      </c>
      <c r="C550" t="s">
        <v>6097</v>
      </c>
      <c r="D550" s="3">
        <f>COUNTIF('Order Data per SKU'!A:A,'Order Data per SKU'!A551='Order Analysis'!A550)</f>
        <v>0</v>
      </c>
      <c r="F550" s="15"/>
      <c r="G550" s="3" t="str">
        <f>TRIM(LEFT(TRIM(INDEX('Customer Data'!A:A,MATCH('Order Analysis'!B550,'Customer Data'!B:B,0))),SEARCH(" ",'Customer Data'!A550)))</f>
        <v>Layla</v>
      </c>
      <c r="H550">
        <f>VLOOKUP(B550,'Order Data per SKU'!B:H,6,FALSE)-VLOOKUP(B550,'Order Data per SKU'!B:H,6,FALSE)</f>
        <v>0</v>
      </c>
      <c r="I550" s="5"/>
      <c r="J550" s="5"/>
      <c r="K550" s="5"/>
    </row>
    <row r="551" spans="1:11" x14ac:dyDescent="0.3">
      <c r="A551" t="s">
        <v>7825</v>
      </c>
      <c r="B551" t="s">
        <v>7006</v>
      </c>
      <c r="C551" t="s">
        <v>6083</v>
      </c>
      <c r="D551" s="3">
        <f>COUNTIF('Order Data per SKU'!A:A,'Order Data per SKU'!A552='Order Analysis'!A551)</f>
        <v>0</v>
      </c>
      <c r="F551" s="15"/>
      <c r="G551" s="3" t="str">
        <f>TRIM(LEFT(TRIM(INDEX('Customer Data'!A:A,MATCH('Order Analysis'!B551,'Customer Data'!B:B,0))),SEARCH(" ",'Customer Data'!A551)))</f>
        <v>Ethan</v>
      </c>
      <c r="H551">
        <f>VLOOKUP(B551,'Order Data per SKU'!B:H,6,FALSE)-VLOOKUP(B551,'Order Data per SKU'!B:H,6,FALSE)</f>
        <v>0</v>
      </c>
      <c r="I551" s="5"/>
      <c r="J551" s="5"/>
      <c r="K551" s="5"/>
    </row>
    <row r="552" spans="1:11" x14ac:dyDescent="0.3">
      <c r="A552" t="s">
        <v>7826</v>
      </c>
      <c r="B552" t="s">
        <v>7252</v>
      </c>
      <c r="C552" t="s">
        <v>6092</v>
      </c>
      <c r="D552" s="3">
        <f>COUNTIF('Order Data per SKU'!A:A,'Order Data per SKU'!A553='Order Analysis'!A552)</f>
        <v>0</v>
      </c>
      <c r="F552" s="15"/>
      <c r="G552" s="3" t="e">
        <f>TRIM(LEFT(TRIM(INDEX('Customer Data'!A:A,MATCH('Order Analysis'!B552,'Customer Data'!B:B,0))),SEARCH(" ",'Customer Data'!A552)))</f>
        <v>#VALUE!</v>
      </c>
      <c r="H552">
        <f>VLOOKUP(B552,'Order Data per SKU'!B:H,6,FALSE)-VLOOKUP(B552,'Order Data per SKU'!B:H,6,FALSE)</f>
        <v>0</v>
      </c>
      <c r="I552" s="5"/>
      <c r="J552" s="5"/>
      <c r="K552" s="5"/>
    </row>
    <row r="553" spans="1:11" x14ac:dyDescent="0.3">
      <c r="A553" t="s">
        <v>7827</v>
      </c>
      <c r="B553" t="s">
        <v>7061</v>
      </c>
      <c r="C553" t="s">
        <v>6083</v>
      </c>
      <c r="D553" s="3">
        <f>COUNTIF('Order Data per SKU'!A:A,'Order Data per SKU'!A554='Order Analysis'!A553)</f>
        <v>0</v>
      </c>
      <c r="F553" s="15"/>
      <c r="G553" s="3" t="e">
        <f>TRIM(LEFT(TRIM(INDEX('Customer Data'!A:A,MATCH('Order Analysis'!B553,'Customer Data'!B:B,0))),SEARCH(" ",'Customer Data'!A553)))</f>
        <v>#VALUE!</v>
      </c>
      <c r="H553">
        <f>VLOOKUP(B553,'Order Data per SKU'!B:H,6,FALSE)-VLOOKUP(B553,'Order Data per SKU'!B:H,6,FALSE)</f>
        <v>0</v>
      </c>
      <c r="I553" s="5"/>
      <c r="J553" s="5"/>
      <c r="K553" s="5"/>
    </row>
    <row r="554" spans="1:11" x14ac:dyDescent="0.3">
      <c r="A554" t="s">
        <v>7828</v>
      </c>
      <c r="B554" t="s">
        <v>7161</v>
      </c>
      <c r="C554" t="s">
        <v>6095</v>
      </c>
      <c r="D554" s="3">
        <f>COUNTIF('Order Data per SKU'!A:A,'Order Data per SKU'!A555='Order Analysis'!A554)</f>
        <v>0</v>
      </c>
      <c r="F554" s="15"/>
      <c r="G554" s="3" t="e">
        <f>TRIM(LEFT(TRIM(INDEX('Customer Data'!A:A,MATCH('Order Analysis'!B554,'Customer Data'!B:B,0))),SEARCH(" ",'Customer Data'!A554)))</f>
        <v>#VALUE!</v>
      </c>
      <c r="H554">
        <f>VLOOKUP(B554,'Order Data per SKU'!B:H,6,FALSE)-VLOOKUP(B554,'Order Data per SKU'!B:H,6,FALSE)</f>
        <v>0</v>
      </c>
      <c r="I554" s="5"/>
      <c r="J554" s="5"/>
      <c r="K554" s="5"/>
    </row>
    <row r="555" spans="1:11" x14ac:dyDescent="0.3">
      <c r="A555" t="s">
        <v>7829</v>
      </c>
      <c r="B555" t="s">
        <v>7069</v>
      </c>
      <c r="C555" t="s">
        <v>6083</v>
      </c>
      <c r="D555" s="3">
        <f>COUNTIF('Order Data per SKU'!A:A,'Order Data per SKU'!A556='Order Analysis'!A555)</f>
        <v>0</v>
      </c>
      <c r="F555" s="15"/>
      <c r="G555" s="3" t="e">
        <f>TRIM(LEFT(TRIM(INDEX('Customer Data'!A:A,MATCH('Order Analysis'!B555,'Customer Data'!B:B,0))),SEARCH(" ",'Customer Data'!A555)))</f>
        <v>#VALUE!</v>
      </c>
      <c r="H555">
        <f>VLOOKUP(B555,'Order Data per SKU'!B:H,6,FALSE)-VLOOKUP(B555,'Order Data per SKU'!B:H,6,FALSE)</f>
        <v>0</v>
      </c>
      <c r="I555" s="5"/>
      <c r="J555" s="5"/>
      <c r="K555" s="5"/>
    </row>
    <row r="556" spans="1:11" x14ac:dyDescent="0.3">
      <c r="A556" t="s">
        <v>7830</v>
      </c>
      <c r="B556" t="s">
        <v>7091</v>
      </c>
      <c r="C556" t="s">
        <v>6101</v>
      </c>
      <c r="D556" s="3">
        <f>COUNTIF('Order Data per SKU'!A:A,'Order Data per SKU'!A557='Order Analysis'!A556)</f>
        <v>0</v>
      </c>
      <c r="F556" s="15"/>
      <c r="G556" s="3" t="e">
        <f>TRIM(LEFT(TRIM(INDEX('Customer Data'!A:A,MATCH('Order Analysis'!B556,'Customer Data'!B:B,0))),SEARCH(" ",'Customer Data'!A556)))</f>
        <v>#VALUE!</v>
      </c>
      <c r="H556">
        <f>VLOOKUP(B556,'Order Data per SKU'!B:H,6,FALSE)-VLOOKUP(B556,'Order Data per SKU'!B:H,6,FALSE)</f>
        <v>0</v>
      </c>
      <c r="I556" s="5"/>
      <c r="J556" s="5"/>
      <c r="K556" s="5"/>
    </row>
    <row r="557" spans="1:11" x14ac:dyDescent="0.3">
      <c r="A557" t="s">
        <v>7831</v>
      </c>
      <c r="B557" t="s">
        <v>6829</v>
      </c>
      <c r="C557" t="s">
        <v>6046</v>
      </c>
      <c r="D557" s="3">
        <f>COUNTIF('Order Data per SKU'!A:A,'Order Data per SKU'!A558='Order Analysis'!A557)</f>
        <v>0</v>
      </c>
      <c r="F557" s="15"/>
      <c r="G557" s="3" t="e">
        <f>TRIM(LEFT(TRIM(INDEX('Customer Data'!A:A,MATCH('Order Analysis'!B557,'Customer Data'!B:B,0))),SEARCH(" ",'Customer Data'!A557)))</f>
        <v>#VALUE!</v>
      </c>
      <c r="H557">
        <f>VLOOKUP(B557,'Order Data per SKU'!B:H,6,FALSE)-VLOOKUP(B557,'Order Data per SKU'!B:H,6,FALSE)</f>
        <v>0</v>
      </c>
      <c r="I557" s="5"/>
      <c r="J557" s="5"/>
      <c r="K557" s="5"/>
    </row>
    <row r="558" spans="1:11" x14ac:dyDescent="0.3">
      <c r="A558" t="s">
        <v>7832</v>
      </c>
      <c r="B558" t="s">
        <v>7175</v>
      </c>
      <c r="C558" t="s">
        <v>6077</v>
      </c>
      <c r="D558" s="3">
        <f>COUNTIF('Order Data per SKU'!A:A,'Order Data per SKU'!A559='Order Analysis'!A558)</f>
        <v>0</v>
      </c>
      <c r="F558" s="15"/>
      <c r="G558" s="3" t="e">
        <f>TRIM(LEFT(TRIM(INDEX('Customer Data'!A:A,MATCH('Order Analysis'!B558,'Customer Data'!B:B,0))),SEARCH(" ",'Customer Data'!A558)))</f>
        <v>#VALUE!</v>
      </c>
      <c r="H558">
        <f>VLOOKUP(B558,'Order Data per SKU'!B:H,6,FALSE)-VLOOKUP(B558,'Order Data per SKU'!B:H,6,FALSE)</f>
        <v>0</v>
      </c>
      <c r="I558" s="5"/>
      <c r="J558" s="5"/>
      <c r="K558" s="5"/>
    </row>
    <row r="559" spans="1:11" x14ac:dyDescent="0.3">
      <c r="A559" t="s">
        <v>7833</v>
      </c>
      <c r="B559" t="s">
        <v>6926</v>
      </c>
      <c r="C559" t="s">
        <v>6081</v>
      </c>
      <c r="D559" s="3">
        <f>COUNTIF('Order Data per SKU'!A:A,'Order Data per SKU'!A560='Order Analysis'!A559)</f>
        <v>0</v>
      </c>
      <c r="F559" s="15"/>
      <c r="G559" s="3" t="e">
        <f>TRIM(LEFT(TRIM(INDEX('Customer Data'!A:A,MATCH('Order Analysis'!B559,'Customer Data'!B:B,0))),SEARCH(" ",'Customer Data'!A559)))</f>
        <v>#VALUE!</v>
      </c>
      <c r="H559">
        <f>VLOOKUP(B559,'Order Data per SKU'!B:H,6,FALSE)-VLOOKUP(B559,'Order Data per SKU'!B:H,6,FALSE)</f>
        <v>0</v>
      </c>
      <c r="I559" s="5"/>
      <c r="J559" s="5"/>
      <c r="K559" s="5"/>
    </row>
    <row r="560" spans="1:11" x14ac:dyDescent="0.3">
      <c r="A560" t="s">
        <v>7834</v>
      </c>
      <c r="B560" t="s">
        <v>6754</v>
      </c>
      <c r="C560" t="s">
        <v>6101</v>
      </c>
      <c r="D560" s="3">
        <f>COUNTIF('Order Data per SKU'!A:A,'Order Data per SKU'!A561='Order Analysis'!A560)</f>
        <v>0</v>
      </c>
      <c r="F560" s="15"/>
      <c r="G560" s="3" t="e">
        <f>TRIM(LEFT(TRIM(INDEX('Customer Data'!A:A,MATCH('Order Analysis'!B560,'Customer Data'!B:B,0))),SEARCH(" ",'Customer Data'!A560)))</f>
        <v>#VALUE!</v>
      </c>
      <c r="H560">
        <f>VLOOKUP(B560,'Order Data per SKU'!B:H,6,FALSE)-VLOOKUP(B560,'Order Data per SKU'!B:H,6,FALSE)</f>
        <v>0</v>
      </c>
      <c r="I560" s="5"/>
      <c r="J560" s="5"/>
      <c r="K560" s="5"/>
    </row>
    <row r="561" spans="1:11" x14ac:dyDescent="0.3">
      <c r="A561" t="s">
        <v>7835</v>
      </c>
      <c r="B561" t="s">
        <v>6985</v>
      </c>
      <c r="C561" t="s">
        <v>6068</v>
      </c>
      <c r="D561" s="3">
        <f>COUNTIF('Order Data per SKU'!A:A,'Order Data per SKU'!A562='Order Analysis'!A561)</f>
        <v>0</v>
      </c>
      <c r="F561" s="15"/>
      <c r="G561" s="3" t="e">
        <f>TRIM(LEFT(TRIM(INDEX('Customer Data'!A:A,MATCH('Order Analysis'!B561,'Customer Data'!B:B,0))),SEARCH(" ",'Customer Data'!A561)))</f>
        <v>#VALUE!</v>
      </c>
      <c r="H561">
        <f>VLOOKUP(B561,'Order Data per SKU'!B:H,6,FALSE)-VLOOKUP(B561,'Order Data per SKU'!B:H,6,FALSE)</f>
        <v>0</v>
      </c>
      <c r="I561" s="5"/>
      <c r="J561" s="5"/>
      <c r="K561" s="5"/>
    </row>
    <row r="562" spans="1:11" x14ac:dyDescent="0.3">
      <c r="A562" t="s">
        <v>7836</v>
      </c>
      <c r="B562" t="s">
        <v>7236</v>
      </c>
      <c r="C562" t="s">
        <v>6101</v>
      </c>
      <c r="D562" s="3">
        <f>COUNTIF('Order Data per SKU'!A:A,'Order Data per SKU'!A563='Order Analysis'!A562)</f>
        <v>0</v>
      </c>
      <c r="F562" s="15"/>
      <c r="G562" s="3" t="e">
        <f>TRIM(LEFT(TRIM(INDEX('Customer Data'!A:A,MATCH('Order Analysis'!B562,'Customer Data'!B:B,0))),SEARCH(" ",'Customer Data'!A562)))</f>
        <v>#VALUE!</v>
      </c>
      <c r="H562">
        <f>VLOOKUP(B562,'Order Data per SKU'!B:H,6,FALSE)-VLOOKUP(B562,'Order Data per SKU'!B:H,6,FALSE)</f>
        <v>0</v>
      </c>
      <c r="I562" s="5"/>
      <c r="J562" s="5"/>
      <c r="K562" s="5"/>
    </row>
    <row r="563" spans="1:11" x14ac:dyDescent="0.3">
      <c r="A563" t="s">
        <v>7837</v>
      </c>
      <c r="B563" t="s">
        <v>6982</v>
      </c>
      <c r="C563" t="s">
        <v>6060</v>
      </c>
      <c r="D563" s="3">
        <f>COUNTIF('Order Data per SKU'!A:A,'Order Data per SKU'!A564='Order Analysis'!A563)</f>
        <v>0</v>
      </c>
      <c r="F563" s="15"/>
      <c r="G563" s="3" t="e">
        <f>TRIM(LEFT(TRIM(INDEX('Customer Data'!A:A,MATCH('Order Analysis'!B563,'Customer Data'!B:B,0))),SEARCH(" ",'Customer Data'!A563)))</f>
        <v>#VALUE!</v>
      </c>
      <c r="H563">
        <f>VLOOKUP(B563,'Order Data per SKU'!B:H,6,FALSE)-VLOOKUP(B563,'Order Data per SKU'!B:H,6,FALSE)</f>
        <v>0</v>
      </c>
      <c r="I563" s="5"/>
      <c r="J563" s="5"/>
      <c r="K563" s="5"/>
    </row>
    <row r="564" spans="1:11" x14ac:dyDescent="0.3">
      <c r="A564" t="s">
        <v>7838</v>
      </c>
      <c r="B564" t="s">
        <v>7168</v>
      </c>
      <c r="C564" t="s">
        <v>6081</v>
      </c>
      <c r="D564" s="3">
        <f>COUNTIF('Order Data per SKU'!A:A,'Order Data per SKU'!A565='Order Analysis'!A564)</f>
        <v>0</v>
      </c>
      <c r="F564" s="15"/>
      <c r="G564" s="3" t="e">
        <f>TRIM(LEFT(TRIM(INDEX('Customer Data'!A:A,MATCH('Order Analysis'!B564,'Customer Data'!B:B,0))),SEARCH(" ",'Customer Data'!A564)))</f>
        <v>#VALUE!</v>
      </c>
      <c r="H564">
        <f>VLOOKUP(B564,'Order Data per SKU'!B:H,6,FALSE)-VLOOKUP(B564,'Order Data per SKU'!B:H,6,FALSE)</f>
        <v>0</v>
      </c>
      <c r="I564" s="5"/>
      <c r="J564" s="5"/>
      <c r="K564" s="5"/>
    </row>
    <row r="565" spans="1:11" x14ac:dyDescent="0.3">
      <c r="A565" t="s">
        <v>7839</v>
      </c>
      <c r="B565" t="s">
        <v>6808</v>
      </c>
      <c r="C565" t="s">
        <v>6051</v>
      </c>
      <c r="D565" s="3">
        <f>COUNTIF('Order Data per SKU'!A:A,'Order Data per SKU'!A566='Order Analysis'!A565)</f>
        <v>0</v>
      </c>
      <c r="F565" s="15"/>
      <c r="G565" s="3" t="e">
        <f>TRIM(LEFT(TRIM(INDEX('Customer Data'!A:A,MATCH('Order Analysis'!B565,'Customer Data'!B:B,0))),SEARCH(" ",'Customer Data'!A565)))</f>
        <v>#VALUE!</v>
      </c>
      <c r="H565">
        <f>VLOOKUP(B565,'Order Data per SKU'!B:H,6,FALSE)-VLOOKUP(B565,'Order Data per SKU'!B:H,6,FALSE)</f>
        <v>0</v>
      </c>
      <c r="I565" s="5"/>
      <c r="J565" s="5"/>
      <c r="K565" s="5"/>
    </row>
    <row r="566" spans="1:11" x14ac:dyDescent="0.3">
      <c r="A566" t="s">
        <v>7840</v>
      </c>
      <c r="B566" t="s">
        <v>7114</v>
      </c>
      <c r="C566" t="s">
        <v>6045</v>
      </c>
      <c r="D566" s="3">
        <f>COUNTIF('Order Data per SKU'!A:A,'Order Data per SKU'!A567='Order Analysis'!A566)</f>
        <v>0</v>
      </c>
      <c r="F566" s="15"/>
      <c r="G566" s="3" t="e">
        <f>TRIM(LEFT(TRIM(INDEX('Customer Data'!A:A,MATCH('Order Analysis'!B566,'Customer Data'!B:B,0))),SEARCH(" ",'Customer Data'!A566)))</f>
        <v>#VALUE!</v>
      </c>
      <c r="H566">
        <f>VLOOKUP(B566,'Order Data per SKU'!B:H,6,FALSE)-VLOOKUP(B566,'Order Data per SKU'!B:H,6,FALSE)</f>
        <v>0</v>
      </c>
      <c r="I566" s="5"/>
      <c r="J566" s="5"/>
      <c r="K566" s="5"/>
    </row>
    <row r="567" spans="1:11" x14ac:dyDescent="0.3">
      <c r="A567" t="s">
        <v>7841</v>
      </c>
      <c r="B567" t="s">
        <v>6974</v>
      </c>
      <c r="C567" t="s">
        <v>6090</v>
      </c>
      <c r="D567" s="3">
        <f>COUNTIF('Order Data per SKU'!A:A,'Order Data per SKU'!A568='Order Analysis'!A567)</f>
        <v>0</v>
      </c>
      <c r="F567" s="15"/>
      <c r="G567" s="3" t="e">
        <f>TRIM(LEFT(TRIM(INDEX('Customer Data'!A:A,MATCH('Order Analysis'!B567,'Customer Data'!B:B,0))),SEARCH(" ",'Customer Data'!A567)))</f>
        <v>#VALUE!</v>
      </c>
      <c r="H567">
        <f>VLOOKUP(B567,'Order Data per SKU'!B:H,6,FALSE)-VLOOKUP(B567,'Order Data per SKU'!B:H,6,FALSE)</f>
        <v>0</v>
      </c>
      <c r="I567" s="5"/>
      <c r="J567" s="5"/>
      <c r="K567" s="5"/>
    </row>
    <row r="568" spans="1:11" x14ac:dyDescent="0.3">
      <c r="A568" t="s">
        <v>7842</v>
      </c>
      <c r="B568" t="s">
        <v>6821</v>
      </c>
      <c r="C568" t="s">
        <v>6084</v>
      </c>
      <c r="D568" s="3">
        <f>COUNTIF('Order Data per SKU'!A:A,'Order Data per SKU'!A569='Order Analysis'!A568)</f>
        <v>0</v>
      </c>
      <c r="F568" s="15"/>
      <c r="G568" s="3" t="e">
        <f>TRIM(LEFT(TRIM(INDEX('Customer Data'!A:A,MATCH('Order Analysis'!B568,'Customer Data'!B:B,0))),SEARCH(" ",'Customer Data'!A568)))</f>
        <v>#VALUE!</v>
      </c>
      <c r="H568">
        <f>VLOOKUP(B568,'Order Data per SKU'!B:H,6,FALSE)-VLOOKUP(B568,'Order Data per SKU'!B:H,6,FALSE)</f>
        <v>0</v>
      </c>
      <c r="I568" s="5"/>
      <c r="J568" s="5"/>
      <c r="K568" s="5"/>
    </row>
    <row r="569" spans="1:11" x14ac:dyDescent="0.3">
      <c r="A569" t="s">
        <v>7843</v>
      </c>
      <c r="B569" t="s">
        <v>7248</v>
      </c>
      <c r="C569" t="s">
        <v>6096</v>
      </c>
      <c r="D569" s="3">
        <f>COUNTIF('Order Data per SKU'!A:A,'Order Data per SKU'!A570='Order Analysis'!A569)</f>
        <v>0</v>
      </c>
      <c r="F569" s="15"/>
      <c r="G569" s="3" t="e">
        <f>TRIM(LEFT(TRIM(INDEX('Customer Data'!A:A,MATCH('Order Analysis'!B569,'Customer Data'!B:B,0))),SEARCH(" ",'Customer Data'!A569)))</f>
        <v>#VALUE!</v>
      </c>
      <c r="H569">
        <f>VLOOKUP(B569,'Order Data per SKU'!B:H,6,FALSE)-VLOOKUP(B569,'Order Data per SKU'!B:H,6,FALSE)</f>
        <v>0</v>
      </c>
      <c r="I569" s="5"/>
      <c r="J569" s="5"/>
      <c r="K569" s="5"/>
    </row>
    <row r="570" spans="1:11" x14ac:dyDescent="0.3">
      <c r="A570" t="s">
        <v>7844</v>
      </c>
      <c r="B570" t="s">
        <v>7190</v>
      </c>
      <c r="C570" t="s">
        <v>6070</v>
      </c>
      <c r="D570" s="3">
        <f>COUNTIF('Order Data per SKU'!A:A,'Order Data per SKU'!A571='Order Analysis'!A570)</f>
        <v>0</v>
      </c>
      <c r="F570" s="15"/>
      <c r="G570" s="3" t="e">
        <f>TRIM(LEFT(TRIM(INDEX('Customer Data'!A:A,MATCH('Order Analysis'!B570,'Customer Data'!B:B,0))),SEARCH(" ",'Customer Data'!A570)))</f>
        <v>#VALUE!</v>
      </c>
      <c r="H570">
        <f>VLOOKUP(B570,'Order Data per SKU'!B:H,6,FALSE)-VLOOKUP(B570,'Order Data per SKU'!B:H,6,FALSE)</f>
        <v>0</v>
      </c>
      <c r="I570" s="5"/>
      <c r="J570" s="5"/>
      <c r="K570" s="5"/>
    </row>
    <row r="571" spans="1:11" x14ac:dyDescent="0.3">
      <c r="A571" t="s">
        <v>7845</v>
      </c>
      <c r="B571" t="s">
        <v>7191</v>
      </c>
      <c r="C571" t="s">
        <v>6092</v>
      </c>
      <c r="D571" s="3">
        <f>COUNTIF('Order Data per SKU'!A:A,'Order Data per SKU'!A572='Order Analysis'!A571)</f>
        <v>0</v>
      </c>
      <c r="F571" s="15"/>
      <c r="G571" s="3" t="e">
        <f>TRIM(LEFT(TRIM(INDEX('Customer Data'!A:A,MATCH('Order Analysis'!B571,'Customer Data'!B:B,0))),SEARCH(" ",'Customer Data'!A571)))</f>
        <v>#VALUE!</v>
      </c>
      <c r="H571">
        <f>VLOOKUP(B571,'Order Data per SKU'!B:H,6,FALSE)-VLOOKUP(B571,'Order Data per SKU'!B:H,6,FALSE)</f>
        <v>0</v>
      </c>
      <c r="I571" s="5"/>
      <c r="J571" s="5"/>
      <c r="K571" s="5"/>
    </row>
    <row r="572" spans="1:11" x14ac:dyDescent="0.3">
      <c r="A572" t="s">
        <v>7846</v>
      </c>
      <c r="B572" t="s">
        <v>7210</v>
      </c>
      <c r="C572" t="s">
        <v>6103</v>
      </c>
      <c r="D572" s="3">
        <f>COUNTIF('Order Data per SKU'!A:A,'Order Data per SKU'!A573='Order Analysis'!A572)</f>
        <v>0</v>
      </c>
      <c r="F572" s="15"/>
      <c r="G572" s="3" t="e">
        <f>TRIM(LEFT(TRIM(INDEX('Customer Data'!A:A,MATCH('Order Analysis'!B572,'Customer Data'!B:B,0))),SEARCH(" ",'Customer Data'!A572)))</f>
        <v>#VALUE!</v>
      </c>
      <c r="H572">
        <f>VLOOKUP(B572,'Order Data per SKU'!B:H,6,FALSE)-VLOOKUP(B572,'Order Data per SKU'!B:H,6,FALSE)</f>
        <v>0</v>
      </c>
      <c r="I572" s="5"/>
      <c r="J572" s="5"/>
      <c r="K572" s="5"/>
    </row>
    <row r="573" spans="1:11" x14ac:dyDescent="0.3">
      <c r="A573" t="s">
        <v>7847</v>
      </c>
      <c r="B573" t="s">
        <v>6827</v>
      </c>
      <c r="C573" t="s">
        <v>6080</v>
      </c>
      <c r="D573" s="3">
        <f>COUNTIF('Order Data per SKU'!A:A,'Order Data per SKU'!A574='Order Analysis'!A573)</f>
        <v>0</v>
      </c>
      <c r="F573" s="15"/>
      <c r="G573" s="3" t="e">
        <f>TRIM(LEFT(TRIM(INDEX('Customer Data'!A:A,MATCH('Order Analysis'!B573,'Customer Data'!B:B,0))),SEARCH(" ",'Customer Data'!A573)))</f>
        <v>#VALUE!</v>
      </c>
      <c r="H573">
        <f>VLOOKUP(B573,'Order Data per SKU'!B:H,6,FALSE)-VLOOKUP(B573,'Order Data per SKU'!B:H,6,FALSE)</f>
        <v>0</v>
      </c>
      <c r="I573" s="5"/>
      <c r="J573" s="5"/>
      <c r="K573" s="5"/>
    </row>
    <row r="574" spans="1:11" x14ac:dyDescent="0.3">
      <c r="A574" t="s">
        <v>7848</v>
      </c>
      <c r="B574" t="s">
        <v>7123</v>
      </c>
      <c r="C574" t="s">
        <v>6092</v>
      </c>
      <c r="D574" s="3">
        <f>COUNTIF('Order Data per SKU'!A:A,'Order Data per SKU'!A575='Order Analysis'!A574)</f>
        <v>0</v>
      </c>
      <c r="F574" s="15"/>
      <c r="G574" s="3" t="e">
        <f>TRIM(LEFT(TRIM(INDEX('Customer Data'!A:A,MATCH('Order Analysis'!B574,'Customer Data'!B:B,0))),SEARCH(" ",'Customer Data'!A574)))</f>
        <v>#VALUE!</v>
      </c>
      <c r="H574">
        <f>VLOOKUP(B574,'Order Data per SKU'!B:H,6,FALSE)-VLOOKUP(B574,'Order Data per SKU'!B:H,6,FALSE)</f>
        <v>0</v>
      </c>
      <c r="I574" s="5"/>
      <c r="J574" s="5"/>
      <c r="K574" s="5"/>
    </row>
    <row r="575" spans="1:11" x14ac:dyDescent="0.3">
      <c r="A575" t="s">
        <v>7849</v>
      </c>
      <c r="B575" t="s">
        <v>7023</v>
      </c>
      <c r="C575" t="s">
        <v>6069</v>
      </c>
      <c r="D575" s="3">
        <f>COUNTIF('Order Data per SKU'!A:A,'Order Data per SKU'!A576='Order Analysis'!A575)</f>
        <v>0</v>
      </c>
      <c r="F575" s="15"/>
      <c r="G575" s="3" t="e">
        <f>TRIM(LEFT(TRIM(INDEX('Customer Data'!A:A,MATCH('Order Analysis'!B575,'Customer Data'!B:B,0))),SEARCH(" ",'Customer Data'!A575)))</f>
        <v>#VALUE!</v>
      </c>
      <c r="H575">
        <f>VLOOKUP(B575,'Order Data per SKU'!B:H,6,FALSE)-VLOOKUP(B575,'Order Data per SKU'!B:H,6,FALSE)</f>
        <v>0</v>
      </c>
      <c r="I575" s="5"/>
      <c r="J575" s="5"/>
      <c r="K575" s="5"/>
    </row>
    <row r="576" spans="1:11" x14ac:dyDescent="0.3">
      <c r="A576" t="s">
        <v>7850</v>
      </c>
      <c r="B576" t="s">
        <v>7137</v>
      </c>
      <c r="C576" t="s">
        <v>6055</v>
      </c>
      <c r="D576" s="3">
        <f>COUNTIF('Order Data per SKU'!A:A,'Order Data per SKU'!A577='Order Analysis'!A576)</f>
        <v>0</v>
      </c>
      <c r="F576" s="15"/>
      <c r="G576" s="3" t="e">
        <f>TRIM(LEFT(TRIM(INDEX('Customer Data'!A:A,MATCH('Order Analysis'!B576,'Customer Data'!B:B,0))),SEARCH(" ",'Customer Data'!A576)))</f>
        <v>#VALUE!</v>
      </c>
      <c r="H576">
        <f>VLOOKUP(B576,'Order Data per SKU'!B:H,6,FALSE)-VLOOKUP(B576,'Order Data per SKU'!B:H,6,FALSE)</f>
        <v>0</v>
      </c>
      <c r="I576" s="5"/>
      <c r="J576" s="5"/>
      <c r="K576" s="5"/>
    </row>
    <row r="577" spans="1:11" x14ac:dyDescent="0.3">
      <c r="A577" t="s">
        <v>7851</v>
      </c>
      <c r="B577" t="s">
        <v>7075</v>
      </c>
      <c r="C577" t="s">
        <v>6086</v>
      </c>
      <c r="D577" s="3">
        <f>COUNTIF('Order Data per SKU'!A:A,'Order Data per SKU'!A578='Order Analysis'!A577)</f>
        <v>0</v>
      </c>
      <c r="F577" s="15"/>
      <c r="G577" s="3" t="e">
        <f>TRIM(LEFT(TRIM(INDEX('Customer Data'!A:A,MATCH('Order Analysis'!B577,'Customer Data'!B:B,0))),SEARCH(" ",'Customer Data'!A577)))</f>
        <v>#VALUE!</v>
      </c>
      <c r="H577">
        <f>VLOOKUP(B577,'Order Data per SKU'!B:H,6,FALSE)-VLOOKUP(B577,'Order Data per SKU'!B:H,6,FALSE)</f>
        <v>0</v>
      </c>
      <c r="I577" s="5"/>
      <c r="J577" s="5"/>
      <c r="K577" s="5"/>
    </row>
    <row r="578" spans="1:11" x14ac:dyDescent="0.3">
      <c r="A578" t="s">
        <v>7852</v>
      </c>
      <c r="B578" t="s">
        <v>7238</v>
      </c>
      <c r="C578" t="s">
        <v>6083</v>
      </c>
      <c r="D578" s="3">
        <f>COUNTIF('Order Data per SKU'!A:A,'Order Data per SKU'!A579='Order Analysis'!A578)</f>
        <v>0</v>
      </c>
      <c r="F578" s="15"/>
      <c r="G578" s="3" t="e">
        <f>TRIM(LEFT(TRIM(INDEX('Customer Data'!A:A,MATCH('Order Analysis'!B578,'Customer Data'!B:B,0))),SEARCH(" ",'Customer Data'!A578)))</f>
        <v>#VALUE!</v>
      </c>
      <c r="H578">
        <f>VLOOKUP(B578,'Order Data per SKU'!B:H,6,FALSE)-VLOOKUP(B578,'Order Data per SKU'!B:H,6,FALSE)</f>
        <v>0</v>
      </c>
      <c r="I578" s="5"/>
      <c r="J578" s="5"/>
      <c r="K578" s="5"/>
    </row>
    <row r="579" spans="1:11" x14ac:dyDescent="0.3">
      <c r="A579" t="s">
        <v>7853</v>
      </c>
      <c r="B579" t="s">
        <v>6744</v>
      </c>
      <c r="C579" t="s">
        <v>6090</v>
      </c>
      <c r="D579" s="3">
        <f>COUNTIF('Order Data per SKU'!A:A,'Order Data per SKU'!A580='Order Analysis'!A579)</f>
        <v>0</v>
      </c>
      <c r="F579" s="15"/>
      <c r="G579" s="3" t="e">
        <f>TRIM(LEFT(TRIM(INDEX('Customer Data'!A:A,MATCH('Order Analysis'!B579,'Customer Data'!B:B,0))),SEARCH(" ",'Customer Data'!A579)))</f>
        <v>#VALUE!</v>
      </c>
      <c r="H579">
        <f>VLOOKUP(B579,'Order Data per SKU'!B:H,6,FALSE)-VLOOKUP(B579,'Order Data per SKU'!B:H,6,FALSE)</f>
        <v>0</v>
      </c>
      <c r="I579" s="5"/>
      <c r="J579" s="5"/>
      <c r="K579" s="5"/>
    </row>
    <row r="580" spans="1:11" x14ac:dyDescent="0.3">
      <c r="A580" t="s">
        <v>7854</v>
      </c>
      <c r="B580" t="s">
        <v>6885</v>
      </c>
      <c r="C580" t="s">
        <v>6053</v>
      </c>
      <c r="D580" s="3">
        <f>COUNTIF('Order Data per SKU'!A:A,'Order Data per SKU'!A581='Order Analysis'!A580)</f>
        <v>0</v>
      </c>
      <c r="F580" s="15"/>
      <c r="G580" s="3" t="e">
        <f>TRIM(LEFT(TRIM(INDEX('Customer Data'!A:A,MATCH('Order Analysis'!B580,'Customer Data'!B:B,0))),SEARCH(" ",'Customer Data'!A580)))</f>
        <v>#VALUE!</v>
      </c>
      <c r="H580">
        <f>VLOOKUP(B580,'Order Data per SKU'!B:H,6,FALSE)-VLOOKUP(B580,'Order Data per SKU'!B:H,6,FALSE)</f>
        <v>0</v>
      </c>
      <c r="I580" s="5"/>
      <c r="J580" s="5"/>
      <c r="K580" s="5"/>
    </row>
    <row r="581" spans="1:11" x14ac:dyDescent="0.3">
      <c r="A581" t="s">
        <v>7855</v>
      </c>
      <c r="B581" t="s">
        <v>6833</v>
      </c>
      <c r="C581" t="s">
        <v>6102</v>
      </c>
      <c r="D581" s="3">
        <f>COUNTIF('Order Data per SKU'!A:A,'Order Data per SKU'!A582='Order Analysis'!A581)</f>
        <v>0</v>
      </c>
      <c r="F581" s="15"/>
      <c r="G581" s="3" t="e">
        <f>TRIM(LEFT(TRIM(INDEX('Customer Data'!A:A,MATCH('Order Analysis'!B581,'Customer Data'!B:B,0))),SEARCH(" ",'Customer Data'!A581)))</f>
        <v>#VALUE!</v>
      </c>
      <c r="H581">
        <f>VLOOKUP(B581,'Order Data per SKU'!B:H,6,FALSE)-VLOOKUP(B581,'Order Data per SKU'!B:H,6,FALSE)</f>
        <v>0</v>
      </c>
      <c r="I581" s="5"/>
      <c r="J581" s="5"/>
      <c r="K581" s="5"/>
    </row>
    <row r="582" spans="1:11" x14ac:dyDescent="0.3">
      <c r="A582" t="s">
        <v>7856</v>
      </c>
      <c r="B582" t="s">
        <v>7207</v>
      </c>
      <c r="C582" t="s">
        <v>6103</v>
      </c>
      <c r="D582" s="3">
        <f>COUNTIF('Order Data per SKU'!A:A,'Order Data per SKU'!A583='Order Analysis'!A582)</f>
        <v>0</v>
      </c>
      <c r="F582" s="15"/>
      <c r="G582" s="3" t="e">
        <f>TRIM(LEFT(TRIM(INDEX('Customer Data'!A:A,MATCH('Order Analysis'!B582,'Customer Data'!B:B,0))),SEARCH(" ",'Customer Data'!A582)))</f>
        <v>#VALUE!</v>
      </c>
      <c r="H582">
        <f>VLOOKUP(B582,'Order Data per SKU'!B:H,6,FALSE)-VLOOKUP(B582,'Order Data per SKU'!B:H,6,FALSE)</f>
        <v>0</v>
      </c>
      <c r="I582" s="5"/>
      <c r="J582" s="5"/>
      <c r="K582" s="5"/>
    </row>
    <row r="583" spans="1:11" x14ac:dyDescent="0.3">
      <c r="A583" t="s">
        <v>7857</v>
      </c>
      <c r="B583" t="s">
        <v>6882</v>
      </c>
      <c r="C583" t="s">
        <v>6100</v>
      </c>
      <c r="D583" s="3">
        <f>COUNTIF('Order Data per SKU'!A:A,'Order Data per SKU'!A584='Order Analysis'!A583)</f>
        <v>0</v>
      </c>
      <c r="F583" s="15"/>
      <c r="G583" s="3" t="e">
        <f>TRIM(LEFT(TRIM(INDEX('Customer Data'!A:A,MATCH('Order Analysis'!B583,'Customer Data'!B:B,0))),SEARCH(" ",'Customer Data'!A583)))</f>
        <v>#VALUE!</v>
      </c>
      <c r="H583">
        <f>VLOOKUP(B583,'Order Data per SKU'!B:H,6,FALSE)-VLOOKUP(B583,'Order Data per SKU'!B:H,6,FALSE)</f>
        <v>0</v>
      </c>
      <c r="I583" s="5"/>
      <c r="J583" s="5"/>
      <c r="K583" s="5"/>
    </row>
    <row r="584" spans="1:11" x14ac:dyDescent="0.3">
      <c r="A584" t="s">
        <v>7858</v>
      </c>
      <c r="B584" t="s">
        <v>6781</v>
      </c>
      <c r="C584" t="s">
        <v>6084</v>
      </c>
      <c r="D584" s="3">
        <f>COUNTIF('Order Data per SKU'!A:A,'Order Data per SKU'!A585='Order Analysis'!A584)</f>
        <v>0</v>
      </c>
      <c r="F584" s="15"/>
      <c r="G584" s="3" t="e">
        <f>TRIM(LEFT(TRIM(INDEX('Customer Data'!A:A,MATCH('Order Analysis'!B584,'Customer Data'!B:B,0))),SEARCH(" ",'Customer Data'!A584)))</f>
        <v>#VALUE!</v>
      </c>
      <c r="H584">
        <f>VLOOKUP(B584,'Order Data per SKU'!B:H,6,FALSE)-VLOOKUP(B584,'Order Data per SKU'!B:H,6,FALSE)</f>
        <v>0</v>
      </c>
      <c r="I584" s="5"/>
      <c r="J584" s="5"/>
      <c r="K584" s="5"/>
    </row>
    <row r="585" spans="1:11" x14ac:dyDescent="0.3">
      <c r="A585" t="s">
        <v>7859</v>
      </c>
      <c r="B585" t="s">
        <v>7109</v>
      </c>
      <c r="C585" t="s">
        <v>6103</v>
      </c>
      <c r="D585" s="3">
        <f>COUNTIF('Order Data per SKU'!A:A,'Order Data per SKU'!A586='Order Analysis'!A585)</f>
        <v>0</v>
      </c>
      <c r="F585" s="15"/>
      <c r="G585" s="3" t="e">
        <f>TRIM(LEFT(TRIM(INDEX('Customer Data'!A:A,MATCH('Order Analysis'!B585,'Customer Data'!B:B,0))),SEARCH(" ",'Customer Data'!A585)))</f>
        <v>#VALUE!</v>
      </c>
      <c r="H585">
        <f>VLOOKUP(B585,'Order Data per SKU'!B:H,6,FALSE)-VLOOKUP(B585,'Order Data per SKU'!B:H,6,FALSE)</f>
        <v>0</v>
      </c>
      <c r="I585" s="5"/>
      <c r="J585" s="5"/>
      <c r="K585" s="5"/>
    </row>
    <row r="586" spans="1:11" x14ac:dyDescent="0.3">
      <c r="A586" t="s">
        <v>7860</v>
      </c>
      <c r="B586" t="s">
        <v>6739</v>
      </c>
      <c r="C586" t="s">
        <v>6050</v>
      </c>
      <c r="D586" s="3">
        <f>COUNTIF('Order Data per SKU'!A:A,'Order Data per SKU'!A587='Order Analysis'!A586)</f>
        <v>0</v>
      </c>
      <c r="F586" s="15"/>
      <c r="G586" s="3" t="e">
        <f>TRIM(LEFT(TRIM(INDEX('Customer Data'!A:A,MATCH('Order Analysis'!B586,'Customer Data'!B:B,0))),SEARCH(" ",'Customer Data'!A586)))</f>
        <v>#VALUE!</v>
      </c>
      <c r="H586">
        <f>VLOOKUP(B586,'Order Data per SKU'!B:H,6,FALSE)-VLOOKUP(B586,'Order Data per SKU'!B:H,6,FALSE)</f>
        <v>0</v>
      </c>
      <c r="I586" s="5"/>
      <c r="J586" s="5"/>
      <c r="K586" s="5"/>
    </row>
    <row r="587" spans="1:11" x14ac:dyDescent="0.3">
      <c r="A587" t="s">
        <v>7861</v>
      </c>
      <c r="B587" t="s">
        <v>7043</v>
      </c>
      <c r="C587" t="s">
        <v>6065</v>
      </c>
      <c r="D587" s="3">
        <f>COUNTIF('Order Data per SKU'!A:A,'Order Data per SKU'!A588='Order Analysis'!A587)</f>
        <v>0</v>
      </c>
      <c r="F587" s="15"/>
      <c r="G587" s="3" t="e">
        <f>TRIM(LEFT(TRIM(INDEX('Customer Data'!A:A,MATCH('Order Analysis'!B587,'Customer Data'!B:B,0))),SEARCH(" ",'Customer Data'!A587)))</f>
        <v>#VALUE!</v>
      </c>
      <c r="H587">
        <f>VLOOKUP(B587,'Order Data per SKU'!B:H,6,FALSE)-VLOOKUP(B587,'Order Data per SKU'!B:H,6,FALSE)</f>
        <v>0</v>
      </c>
      <c r="I587" s="5"/>
      <c r="J587" s="5"/>
      <c r="K587" s="5"/>
    </row>
    <row r="588" spans="1:11" x14ac:dyDescent="0.3">
      <c r="A588" t="s">
        <v>7862</v>
      </c>
      <c r="B588" t="s">
        <v>6753</v>
      </c>
      <c r="C588" t="s">
        <v>6077</v>
      </c>
      <c r="D588" s="3">
        <f>COUNTIF('Order Data per SKU'!A:A,'Order Data per SKU'!A589='Order Analysis'!A588)</f>
        <v>0</v>
      </c>
      <c r="F588" s="15"/>
      <c r="G588" s="3" t="e">
        <f>TRIM(LEFT(TRIM(INDEX('Customer Data'!A:A,MATCH('Order Analysis'!B588,'Customer Data'!B:B,0))),SEARCH(" ",'Customer Data'!A588)))</f>
        <v>#VALUE!</v>
      </c>
      <c r="H588">
        <f>VLOOKUP(B588,'Order Data per SKU'!B:H,6,FALSE)-VLOOKUP(B588,'Order Data per SKU'!B:H,6,FALSE)</f>
        <v>0</v>
      </c>
      <c r="I588" s="5"/>
      <c r="J588" s="5"/>
      <c r="K588" s="5"/>
    </row>
    <row r="589" spans="1:11" x14ac:dyDescent="0.3">
      <c r="A589" t="s">
        <v>7863</v>
      </c>
      <c r="B589" t="s">
        <v>6902</v>
      </c>
      <c r="C589" t="s">
        <v>6046</v>
      </c>
      <c r="D589" s="3">
        <f>COUNTIF('Order Data per SKU'!A:A,'Order Data per SKU'!A590='Order Analysis'!A589)</f>
        <v>0</v>
      </c>
      <c r="F589" s="15"/>
      <c r="G589" s="3" t="e">
        <f>TRIM(LEFT(TRIM(INDEX('Customer Data'!A:A,MATCH('Order Analysis'!B589,'Customer Data'!B:B,0))),SEARCH(" ",'Customer Data'!A589)))</f>
        <v>#VALUE!</v>
      </c>
      <c r="H589">
        <f>VLOOKUP(B589,'Order Data per SKU'!B:H,6,FALSE)-VLOOKUP(B589,'Order Data per SKU'!B:H,6,FALSE)</f>
        <v>0</v>
      </c>
      <c r="I589" s="5"/>
      <c r="J589" s="5"/>
      <c r="K589" s="5"/>
    </row>
    <row r="590" spans="1:11" x14ac:dyDescent="0.3">
      <c r="A590" t="s">
        <v>7864</v>
      </c>
      <c r="B590" t="s">
        <v>7044</v>
      </c>
      <c r="C590" t="s">
        <v>6053</v>
      </c>
      <c r="D590" s="3">
        <f>COUNTIF('Order Data per SKU'!A:A,'Order Data per SKU'!A591='Order Analysis'!A590)</f>
        <v>0</v>
      </c>
      <c r="F590" s="15"/>
      <c r="G590" s="3" t="e">
        <f>TRIM(LEFT(TRIM(INDEX('Customer Data'!A:A,MATCH('Order Analysis'!B590,'Customer Data'!B:B,0))),SEARCH(" ",'Customer Data'!A590)))</f>
        <v>#VALUE!</v>
      </c>
      <c r="H590">
        <f>VLOOKUP(B590,'Order Data per SKU'!B:H,6,FALSE)-VLOOKUP(B590,'Order Data per SKU'!B:H,6,FALSE)</f>
        <v>0</v>
      </c>
      <c r="I590" s="5"/>
      <c r="J590" s="5"/>
      <c r="K590" s="5"/>
    </row>
    <row r="591" spans="1:11" x14ac:dyDescent="0.3">
      <c r="A591" t="s">
        <v>7865</v>
      </c>
      <c r="B591" t="s">
        <v>6936</v>
      </c>
      <c r="C591" t="s">
        <v>6054</v>
      </c>
      <c r="D591" s="3">
        <f>COUNTIF('Order Data per SKU'!A:A,'Order Data per SKU'!A592='Order Analysis'!A591)</f>
        <v>0</v>
      </c>
      <c r="F591" s="15"/>
      <c r="G591" s="3" t="e">
        <f>TRIM(LEFT(TRIM(INDEX('Customer Data'!A:A,MATCH('Order Analysis'!B591,'Customer Data'!B:B,0))),SEARCH(" ",'Customer Data'!A591)))</f>
        <v>#VALUE!</v>
      </c>
      <c r="H591">
        <f>VLOOKUP(B591,'Order Data per SKU'!B:H,6,FALSE)-VLOOKUP(B591,'Order Data per SKU'!B:H,6,FALSE)</f>
        <v>0</v>
      </c>
      <c r="I591" s="5"/>
      <c r="J591" s="5"/>
      <c r="K591" s="5"/>
    </row>
    <row r="592" spans="1:11" x14ac:dyDescent="0.3">
      <c r="A592" t="s">
        <v>7866</v>
      </c>
      <c r="B592" t="s">
        <v>7158</v>
      </c>
      <c r="C592" t="s">
        <v>6088</v>
      </c>
      <c r="D592" s="3">
        <f>COUNTIF('Order Data per SKU'!A:A,'Order Data per SKU'!A593='Order Analysis'!A592)</f>
        <v>0</v>
      </c>
      <c r="F592" s="15"/>
      <c r="G592" s="3" t="e">
        <f>TRIM(LEFT(TRIM(INDEX('Customer Data'!A:A,MATCH('Order Analysis'!B592,'Customer Data'!B:B,0))),SEARCH(" ",'Customer Data'!A592)))</f>
        <v>#VALUE!</v>
      </c>
      <c r="H592">
        <f>VLOOKUP(B592,'Order Data per SKU'!B:H,6,FALSE)-VLOOKUP(B592,'Order Data per SKU'!B:H,6,FALSE)</f>
        <v>0</v>
      </c>
      <c r="I592" s="5"/>
      <c r="J592" s="5"/>
      <c r="K592" s="5"/>
    </row>
    <row r="593" spans="1:11" x14ac:dyDescent="0.3">
      <c r="A593" t="s">
        <v>7867</v>
      </c>
      <c r="B593" t="s">
        <v>7119</v>
      </c>
      <c r="C593" t="s">
        <v>6089</v>
      </c>
      <c r="D593" s="3">
        <f>COUNTIF('Order Data per SKU'!A:A,'Order Data per SKU'!A594='Order Analysis'!A593)</f>
        <v>0</v>
      </c>
      <c r="F593" s="15"/>
      <c r="G593" s="3" t="e">
        <f>TRIM(LEFT(TRIM(INDEX('Customer Data'!A:A,MATCH('Order Analysis'!B593,'Customer Data'!B:B,0))),SEARCH(" ",'Customer Data'!A593)))</f>
        <v>#VALUE!</v>
      </c>
      <c r="H593">
        <f>VLOOKUP(B593,'Order Data per SKU'!B:H,6,FALSE)-VLOOKUP(B593,'Order Data per SKU'!B:H,6,FALSE)</f>
        <v>0</v>
      </c>
      <c r="I593" s="5"/>
      <c r="J593" s="5"/>
      <c r="K593" s="5"/>
    </row>
    <row r="594" spans="1:11" x14ac:dyDescent="0.3">
      <c r="A594" t="s">
        <v>7868</v>
      </c>
      <c r="B594" t="s">
        <v>7160</v>
      </c>
      <c r="C594" t="s">
        <v>6101</v>
      </c>
      <c r="D594" s="3">
        <f>COUNTIF('Order Data per SKU'!A:A,'Order Data per SKU'!A595='Order Analysis'!A594)</f>
        <v>0</v>
      </c>
      <c r="F594" s="15"/>
      <c r="G594" s="3" t="e">
        <f>TRIM(LEFT(TRIM(INDEX('Customer Data'!A:A,MATCH('Order Analysis'!B594,'Customer Data'!B:B,0))),SEARCH(" ",'Customer Data'!A594)))</f>
        <v>#VALUE!</v>
      </c>
      <c r="H594">
        <f>VLOOKUP(B594,'Order Data per SKU'!B:H,6,FALSE)-VLOOKUP(B594,'Order Data per SKU'!B:H,6,FALSE)</f>
        <v>0</v>
      </c>
      <c r="I594" s="5"/>
      <c r="J594" s="5"/>
      <c r="K594" s="5"/>
    </row>
    <row r="595" spans="1:11" x14ac:dyDescent="0.3">
      <c r="A595" t="s">
        <v>7869</v>
      </c>
      <c r="B595" t="s">
        <v>7240</v>
      </c>
      <c r="C595" t="s">
        <v>6045</v>
      </c>
      <c r="D595" s="3">
        <f>COUNTIF('Order Data per SKU'!A:A,'Order Data per SKU'!A596='Order Analysis'!A595)</f>
        <v>0</v>
      </c>
      <c r="F595" s="15"/>
      <c r="G595" s="3" t="e">
        <f>TRIM(LEFT(TRIM(INDEX('Customer Data'!A:A,MATCH('Order Analysis'!B595,'Customer Data'!B:B,0))),SEARCH(" ",'Customer Data'!A595)))</f>
        <v>#VALUE!</v>
      </c>
      <c r="H595">
        <f>VLOOKUP(B595,'Order Data per SKU'!B:H,6,FALSE)-VLOOKUP(B595,'Order Data per SKU'!B:H,6,FALSE)</f>
        <v>0</v>
      </c>
      <c r="I595" s="5"/>
      <c r="J595" s="5"/>
      <c r="K595" s="5"/>
    </row>
    <row r="596" spans="1:11" x14ac:dyDescent="0.3">
      <c r="A596" t="s">
        <v>7870</v>
      </c>
      <c r="B596" t="s">
        <v>6875</v>
      </c>
      <c r="C596" t="s">
        <v>6092</v>
      </c>
      <c r="D596" s="3">
        <f>COUNTIF('Order Data per SKU'!A:A,'Order Data per SKU'!A597='Order Analysis'!A596)</f>
        <v>0</v>
      </c>
      <c r="F596" s="15"/>
      <c r="G596" s="3" t="e">
        <f>TRIM(LEFT(TRIM(INDEX('Customer Data'!A:A,MATCH('Order Analysis'!B596,'Customer Data'!B:B,0))),SEARCH(" ",'Customer Data'!A596)))</f>
        <v>#VALUE!</v>
      </c>
      <c r="H596">
        <f>VLOOKUP(B596,'Order Data per SKU'!B:H,6,FALSE)-VLOOKUP(B596,'Order Data per SKU'!B:H,6,FALSE)</f>
        <v>0</v>
      </c>
      <c r="I596" s="5"/>
      <c r="J596" s="5"/>
      <c r="K596" s="5"/>
    </row>
    <row r="597" spans="1:11" x14ac:dyDescent="0.3">
      <c r="A597" t="s">
        <v>7871</v>
      </c>
      <c r="B597" t="s">
        <v>6870</v>
      </c>
      <c r="C597" t="s">
        <v>6109</v>
      </c>
      <c r="D597" s="3">
        <f>COUNTIF('Order Data per SKU'!A:A,'Order Data per SKU'!A598='Order Analysis'!A597)</f>
        <v>0</v>
      </c>
      <c r="F597" s="15"/>
      <c r="G597" s="3" t="e">
        <f>TRIM(LEFT(TRIM(INDEX('Customer Data'!A:A,MATCH('Order Analysis'!B597,'Customer Data'!B:B,0))),SEARCH(" ",'Customer Data'!A597)))</f>
        <v>#VALUE!</v>
      </c>
      <c r="H597">
        <f>VLOOKUP(B597,'Order Data per SKU'!B:H,6,FALSE)-VLOOKUP(B597,'Order Data per SKU'!B:H,6,FALSE)</f>
        <v>0</v>
      </c>
      <c r="I597" s="5"/>
      <c r="J597" s="5"/>
      <c r="K597" s="5"/>
    </row>
    <row r="598" spans="1:11" x14ac:dyDescent="0.3">
      <c r="A598" t="s">
        <v>7872</v>
      </c>
      <c r="B598" t="s">
        <v>6803</v>
      </c>
      <c r="C598" t="s">
        <v>6054</v>
      </c>
      <c r="D598" s="3">
        <f>COUNTIF('Order Data per SKU'!A:A,'Order Data per SKU'!A599='Order Analysis'!A598)</f>
        <v>0</v>
      </c>
      <c r="F598" s="15"/>
      <c r="G598" s="3" t="e">
        <f>TRIM(LEFT(TRIM(INDEX('Customer Data'!A:A,MATCH('Order Analysis'!B598,'Customer Data'!B:B,0))),SEARCH(" ",'Customer Data'!A598)))</f>
        <v>#VALUE!</v>
      </c>
      <c r="H598">
        <f>VLOOKUP(B598,'Order Data per SKU'!B:H,6,FALSE)-VLOOKUP(B598,'Order Data per SKU'!B:H,6,FALSE)</f>
        <v>0</v>
      </c>
      <c r="I598" s="5"/>
      <c r="J598" s="5"/>
      <c r="K598" s="5"/>
    </row>
    <row r="599" spans="1:11" x14ac:dyDescent="0.3">
      <c r="A599" t="s">
        <v>7873</v>
      </c>
      <c r="B599" t="s">
        <v>6909</v>
      </c>
      <c r="C599" t="s">
        <v>6069</v>
      </c>
      <c r="D599" s="3">
        <f>COUNTIF('Order Data per SKU'!A:A,'Order Data per SKU'!A600='Order Analysis'!A599)</f>
        <v>0</v>
      </c>
      <c r="F599" s="15"/>
      <c r="G599" s="3" t="e">
        <f>TRIM(LEFT(TRIM(INDEX('Customer Data'!A:A,MATCH('Order Analysis'!B599,'Customer Data'!B:B,0))),SEARCH(" ",'Customer Data'!A599)))</f>
        <v>#VALUE!</v>
      </c>
      <c r="H599">
        <f>VLOOKUP(B599,'Order Data per SKU'!B:H,6,FALSE)-VLOOKUP(B599,'Order Data per SKU'!B:H,6,FALSE)</f>
        <v>0</v>
      </c>
      <c r="I599" s="5"/>
      <c r="J599" s="5"/>
      <c r="K599" s="5"/>
    </row>
    <row r="600" spans="1:11" x14ac:dyDescent="0.3">
      <c r="A600" t="s">
        <v>7874</v>
      </c>
      <c r="B600" t="s">
        <v>7204</v>
      </c>
      <c r="C600" t="s">
        <v>6089</v>
      </c>
      <c r="D600" s="3">
        <f>COUNTIF('Order Data per SKU'!A:A,'Order Data per SKU'!A601='Order Analysis'!A600)</f>
        <v>0</v>
      </c>
      <c r="F600" s="15"/>
      <c r="G600" s="3" t="e">
        <f>TRIM(LEFT(TRIM(INDEX('Customer Data'!A:A,MATCH('Order Analysis'!B600,'Customer Data'!B:B,0))),SEARCH(" ",'Customer Data'!A600)))</f>
        <v>#VALUE!</v>
      </c>
      <c r="H600">
        <f>VLOOKUP(B600,'Order Data per SKU'!B:H,6,FALSE)-VLOOKUP(B600,'Order Data per SKU'!B:H,6,FALSE)</f>
        <v>0</v>
      </c>
      <c r="I600" s="5"/>
      <c r="J600" s="5"/>
      <c r="K600" s="5"/>
    </row>
    <row r="601" spans="1:11" x14ac:dyDescent="0.3">
      <c r="A601" t="s">
        <v>7875</v>
      </c>
      <c r="B601" t="s">
        <v>7186</v>
      </c>
      <c r="C601" t="s">
        <v>6089</v>
      </c>
      <c r="D601" s="3">
        <f>COUNTIF('Order Data per SKU'!A:A,'Order Data per SKU'!A602='Order Analysis'!A601)</f>
        <v>0</v>
      </c>
      <c r="F601" s="15"/>
      <c r="G601" s="3" t="e">
        <f>TRIM(LEFT(TRIM(INDEX('Customer Data'!A:A,MATCH('Order Analysis'!B601,'Customer Data'!B:B,0))),SEARCH(" ",'Customer Data'!A601)))</f>
        <v>#VALUE!</v>
      </c>
      <c r="H601">
        <f>VLOOKUP(B601,'Order Data per SKU'!B:H,6,FALSE)-VLOOKUP(B601,'Order Data per SKU'!B:H,6,FALSE)</f>
        <v>0</v>
      </c>
      <c r="I601" s="5"/>
      <c r="J601" s="5"/>
      <c r="K601" s="5"/>
    </row>
    <row r="602" spans="1:11" x14ac:dyDescent="0.3">
      <c r="A602" t="s">
        <v>7876</v>
      </c>
      <c r="B602" t="s">
        <v>7233</v>
      </c>
      <c r="C602" t="s">
        <v>6096</v>
      </c>
      <c r="D602" s="3">
        <f>COUNTIF('Order Data per SKU'!A:A,'Order Data per SKU'!A603='Order Analysis'!A602)</f>
        <v>0</v>
      </c>
      <c r="F602" s="15"/>
      <c r="G602" s="3" t="e">
        <f>TRIM(LEFT(TRIM(INDEX('Customer Data'!A:A,MATCH('Order Analysis'!B602,'Customer Data'!B:B,0))),SEARCH(" ",'Customer Data'!A602)))</f>
        <v>#VALUE!</v>
      </c>
      <c r="H602">
        <f>VLOOKUP(B602,'Order Data per SKU'!B:H,6,FALSE)-VLOOKUP(B602,'Order Data per SKU'!B:H,6,FALSE)</f>
        <v>0</v>
      </c>
      <c r="I602" s="5"/>
      <c r="J602" s="5"/>
      <c r="K602" s="5"/>
    </row>
    <row r="603" spans="1:11" x14ac:dyDescent="0.3">
      <c r="A603" t="s">
        <v>7877</v>
      </c>
      <c r="B603" t="s">
        <v>7227</v>
      </c>
      <c r="C603" t="s">
        <v>6101</v>
      </c>
      <c r="D603" s="3">
        <f>COUNTIF('Order Data per SKU'!A:A,'Order Data per SKU'!A604='Order Analysis'!A603)</f>
        <v>0</v>
      </c>
      <c r="F603" s="15"/>
      <c r="G603" s="3" t="e">
        <f>TRIM(LEFT(TRIM(INDEX('Customer Data'!A:A,MATCH('Order Analysis'!B603,'Customer Data'!B:B,0))),SEARCH(" ",'Customer Data'!A603)))</f>
        <v>#VALUE!</v>
      </c>
      <c r="H603">
        <f>VLOOKUP(B603,'Order Data per SKU'!B:H,6,FALSE)-VLOOKUP(B603,'Order Data per SKU'!B:H,6,FALSE)</f>
        <v>0</v>
      </c>
      <c r="I603" s="5"/>
      <c r="J603" s="5"/>
      <c r="K603" s="5"/>
    </row>
    <row r="604" spans="1:11" x14ac:dyDescent="0.3">
      <c r="A604" t="s">
        <v>7878</v>
      </c>
      <c r="B604" t="s">
        <v>6887</v>
      </c>
      <c r="C604" t="s">
        <v>6089</v>
      </c>
      <c r="D604" s="3">
        <f>COUNTIF('Order Data per SKU'!A:A,'Order Data per SKU'!A605='Order Analysis'!A604)</f>
        <v>0</v>
      </c>
      <c r="F604" s="15"/>
      <c r="G604" s="3" t="e">
        <f>TRIM(LEFT(TRIM(INDEX('Customer Data'!A:A,MATCH('Order Analysis'!B604,'Customer Data'!B:B,0))),SEARCH(" ",'Customer Data'!A604)))</f>
        <v>#VALUE!</v>
      </c>
      <c r="H604">
        <f>VLOOKUP(B604,'Order Data per SKU'!B:H,6,FALSE)-VLOOKUP(B604,'Order Data per SKU'!B:H,6,FALSE)</f>
        <v>0</v>
      </c>
      <c r="I604" s="5"/>
      <c r="J604" s="5"/>
      <c r="K604" s="5"/>
    </row>
    <row r="605" spans="1:11" x14ac:dyDescent="0.3">
      <c r="A605" t="s">
        <v>7879</v>
      </c>
      <c r="B605" t="s">
        <v>6837</v>
      </c>
      <c r="C605" t="s">
        <v>6103</v>
      </c>
      <c r="D605" s="3">
        <f>COUNTIF('Order Data per SKU'!A:A,'Order Data per SKU'!A606='Order Analysis'!A605)</f>
        <v>0</v>
      </c>
      <c r="F605" s="15"/>
      <c r="G605" s="3" t="e">
        <f>TRIM(LEFT(TRIM(INDEX('Customer Data'!A:A,MATCH('Order Analysis'!B605,'Customer Data'!B:B,0))),SEARCH(" ",'Customer Data'!A605)))</f>
        <v>#VALUE!</v>
      </c>
      <c r="H605">
        <f>VLOOKUP(B605,'Order Data per SKU'!B:H,6,FALSE)-VLOOKUP(B605,'Order Data per SKU'!B:H,6,FALSE)</f>
        <v>0</v>
      </c>
      <c r="I605" s="5"/>
      <c r="J605" s="5"/>
      <c r="K605" s="5"/>
    </row>
    <row r="606" spans="1:11" x14ac:dyDescent="0.3">
      <c r="A606" t="s">
        <v>7880</v>
      </c>
      <c r="B606" t="s">
        <v>7034</v>
      </c>
      <c r="C606" t="s">
        <v>6109</v>
      </c>
      <c r="D606" s="3">
        <f>COUNTIF('Order Data per SKU'!A:A,'Order Data per SKU'!A607='Order Analysis'!A606)</f>
        <v>0</v>
      </c>
      <c r="F606" s="15"/>
      <c r="G606" s="3" t="e">
        <f>TRIM(LEFT(TRIM(INDEX('Customer Data'!A:A,MATCH('Order Analysis'!B606,'Customer Data'!B:B,0))),SEARCH(" ",'Customer Data'!A606)))</f>
        <v>#VALUE!</v>
      </c>
      <c r="H606">
        <f>VLOOKUP(B606,'Order Data per SKU'!B:H,6,FALSE)-VLOOKUP(B606,'Order Data per SKU'!B:H,6,FALSE)</f>
        <v>0</v>
      </c>
      <c r="I606" s="5"/>
      <c r="J606" s="5"/>
      <c r="K606" s="5"/>
    </row>
    <row r="607" spans="1:11" x14ac:dyDescent="0.3">
      <c r="A607" t="s">
        <v>7881</v>
      </c>
      <c r="B607" t="s">
        <v>7133</v>
      </c>
      <c r="C607" t="s">
        <v>6054</v>
      </c>
      <c r="D607" s="3">
        <f>COUNTIF('Order Data per SKU'!A:A,'Order Data per SKU'!A608='Order Analysis'!A607)</f>
        <v>0</v>
      </c>
      <c r="F607" s="15"/>
      <c r="G607" s="3" t="e">
        <f>TRIM(LEFT(TRIM(INDEX('Customer Data'!A:A,MATCH('Order Analysis'!B607,'Customer Data'!B:B,0))),SEARCH(" ",'Customer Data'!A607)))</f>
        <v>#VALUE!</v>
      </c>
      <c r="H607">
        <f>VLOOKUP(B607,'Order Data per SKU'!B:H,6,FALSE)-VLOOKUP(B607,'Order Data per SKU'!B:H,6,FALSE)</f>
        <v>0</v>
      </c>
      <c r="I607" s="5"/>
      <c r="J607" s="5"/>
      <c r="K607" s="5"/>
    </row>
    <row r="608" spans="1:11" x14ac:dyDescent="0.3">
      <c r="A608" t="s">
        <v>7882</v>
      </c>
      <c r="B608" t="s">
        <v>7203</v>
      </c>
      <c r="C608" t="s">
        <v>6065</v>
      </c>
      <c r="D608" s="3">
        <f>COUNTIF('Order Data per SKU'!A:A,'Order Data per SKU'!A609='Order Analysis'!A608)</f>
        <v>0</v>
      </c>
      <c r="F608" s="15"/>
      <c r="G608" s="3" t="e">
        <f>TRIM(LEFT(TRIM(INDEX('Customer Data'!A:A,MATCH('Order Analysis'!B608,'Customer Data'!B:B,0))),SEARCH(" ",'Customer Data'!A608)))</f>
        <v>#VALUE!</v>
      </c>
      <c r="H608">
        <f>VLOOKUP(B608,'Order Data per SKU'!B:H,6,FALSE)-VLOOKUP(B608,'Order Data per SKU'!B:H,6,FALSE)</f>
        <v>0</v>
      </c>
      <c r="I608" s="5"/>
      <c r="J608" s="5"/>
      <c r="K608" s="5"/>
    </row>
    <row r="609" spans="1:11" x14ac:dyDescent="0.3">
      <c r="A609" t="s">
        <v>7883</v>
      </c>
      <c r="B609" t="s">
        <v>6757</v>
      </c>
      <c r="C609" t="s">
        <v>6083</v>
      </c>
      <c r="D609" s="3">
        <f>COUNTIF('Order Data per SKU'!A:A,'Order Data per SKU'!A610='Order Analysis'!A609)</f>
        <v>0</v>
      </c>
      <c r="F609" s="15"/>
      <c r="G609" s="3" t="e">
        <f>TRIM(LEFT(TRIM(INDEX('Customer Data'!A:A,MATCH('Order Analysis'!B609,'Customer Data'!B:B,0))),SEARCH(" ",'Customer Data'!A609)))</f>
        <v>#VALUE!</v>
      </c>
      <c r="H609">
        <f>VLOOKUP(B609,'Order Data per SKU'!B:H,6,FALSE)-VLOOKUP(B609,'Order Data per SKU'!B:H,6,FALSE)</f>
        <v>0</v>
      </c>
      <c r="I609" s="5"/>
      <c r="J609" s="5"/>
      <c r="K609" s="5"/>
    </row>
    <row r="610" spans="1:11" x14ac:dyDescent="0.3">
      <c r="A610" t="s">
        <v>7884</v>
      </c>
      <c r="B610" t="s">
        <v>6808</v>
      </c>
      <c r="C610" t="s">
        <v>6101</v>
      </c>
      <c r="D610" s="3">
        <f>COUNTIF('Order Data per SKU'!A:A,'Order Data per SKU'!A611='Order Analysis'!A610)</f>
        <v>0</v>
      </c>
      <c r="F610" s="15"/>
      <c r="G610" s="3" t="e">
        <f>TRIM(LEFT(TRIM(INDEX('Customer Data'!A:A,MATCH('Order Analysis'!B610,'Customer Data'!B:B,0))),SEARCH(" ",'Customer Data'!A610)))</f>
        <v>#VALUE!</v>
      </c>
      <c r="H610">
        <f>VLOOKUP(B610,'Order Data per SKU'!B:H,6,FALSE)-VLOOKUP(B610,'Order Data per SKU'!B:H,6,FALSE)</f>
        <v>0</v>
      </c>
      <c r="I610" s="5"/>
      <c r="J610" s="5"/>
      <c r="K610" s="5"/>
    </row>
    <row r="611" spans="1:11" x14ac:dyDescent="0.3">
      <c r="A611" t="s">
        <v>7885</v>
      </c>
      <c r="B611" t="s">
        <v>7020</v>
      </c>
      <c r="C611" t="s">
        <v>6088</v>
      </c>
      <c r="D611" s="3">
        <f>COUNTIF('Order Data per SKU'!A:A,'Order Data per SKU'!A612='Order Analysis'!A611)</f>
        <v>0</v>
      </c>
      <c r="F611" s="15"/>
      <c r="G611" s="3" t="e">
        <f>TRIM(LEFT(TRIM(INDEX('Customer Data'!A:A,MATCH('Order Analysis'!B611,'Customer Data'!B:B,0))),SEARCH(" ",'Customer Data'!A611)))</f>
        <v>#VALUE!</v>
      </c>
      <c r="H611">
        <f>VLOOKUP(B611,'Order Data per SKU'!B:H,6,FALSE)-VLOOKUP(B611,'Order Data per SKU'!B:H,6,FALSE)</f>
        <v>0</v>
      </c>
      <c r="I611" s="5"/>
      <c r="J611" s="5"/>
      <c r="K611" s="5"/>
    </row>
    <row r="612" spans="1:11" x14ac:dyDescent="0.3">
      <c r="A612" t="s">
        <v>7886</v>
      </c>
      <c r="B612" t="s">
        <v>7120</v>
      </c>
      <c r="C612" t="s">
        <v>6095</v>
      </c>
      <c r="D612" s="3">
        <f>COUNTIF('Order Data per SKU'!A:A,'Order Data per SKU'!A613='Order Analysis'!A612)</f>
        <v>0</v>
      </c>
      <c r="F612" s="15"/>
      <c r="G612" s="3" t="e">
        <f>TRIM(LEFT(TRIM(INDEX('Customer Data'!A:A,MATCH('Order Analysis'!B612,'Customer Data'!B:B,0))),SEARCH(" ",'Customer Data'!A612)))</f>
        <v>#VALUE!</v>
      </c>
      <c r="H612">
        <f>VLOOKUP(B612,'Order Data per SKU'!B:H,6,FALSE)-VLOOKUP(B612,'Order Data per SKU'!B:H,6,FALSE)</f>
        <v>0</v>
      </c>
      <c r="I612" s="5"/>
      <c r="J612" s="5"/>
      <c r="K612" s="5"/>
    </row>
    <row r="613" spans="1:11" x14ac:dyDescent="0.3">
      <c r="A613" t="s">
        <v>7887</v>
      </c>
      <c r="B613" t="s">
        <v>6852</v>
      </c>
      <c r="C613" t="s">
        <v>6070</v>
      </c>
      <c r="D613" s="3">
        <f>COUNTIF('Order Data per SKU'!A:A,'Order Data per SKU'!A614='Order Analysis'!A613)</f>
        <v>0</v>
      </c>
      <c r="F613" s="15"/>
      <c r="G613" s="3" t="e">
        <f>TRIM(LEFT(TRIM(INDEX('Customer Data'!A:A,MATCH('Order Analysis'!B613,'Customer Data'!B:B,0))),SEARCH(" ",'Customer Data'!A613)))</f>
        <v>#VALUE!</v>
      </c>
      <c r="H613">
        <f>VLOOKUP(B613,'Order Data per SKU'!B:H,6,FALSE)-VLOOKUP(B613,'Order Data per SKU'!B:H,6,FALSE)</f>
        <v>0</v>
      </c>
      <c r="I613" s="5"/>
      <c r="J613" s="5"/>
      <c r="K613" s="5"/>
    </row>
    <row r="614" spans="1:11" x14ac:dyDescent="0.3">
      <c r="A614" t="s">
        <v>7888</v>
      </c>
      <c r="B614" t="s">
        <v>6958</v>
      </c>
      <c r="C614" t="s">
        <v>6060</v>
      </c>
      <c r="D614" s="3">
        <f>COUNTIF('Order Data per SKU'!A:A,'Order Data per SKU'!A615='Order Analysis'!A614)</f>
        <v>0</v>
      </c>
      <c r="F614" s="15"/>
      <c r="G614" s="3" t="e">
        <f>TRIM(LEFT(TRIM(INDEX('Customer Data'!A:A,MATCH('Order Analysis'!B614,'Customer Data'!B:B,0))),SEARCH(" ",'Customer Data'!A614)))</f>
        <v>#VALUE!</v>
      </c>
      <c r="H614">
        <f>VLOOKUP(B614,'Order Data per SKU'!B:H,6,FALSE)-VLOOKUP(B614,'Order Data per SKU'!B:H,6,FALSE)</f>
        <v>0</v>
      </c>
      <c r="I614" s="5"/>
      <c r="J614" s="5"/>
      <c r="K614" s="5"/>
    </row>
    <row r="615" spans="1:11" x14ac:dyDescent="0.3">
      <c r="A615" t="s">
        <v>7889</v>
      </c>
      <c r="B615" t="s">
        <v>6863</v>
      </c>
      <c r="C615" t="s">
        <v>6081</v>
      </c>
      <c r="D615" s="3">
        <f>COUNTIF('Order Data per SKU'!A:A,'Order Data per SKU'!A616='Order Analysis'!A615)</f>
        <v>0</v>
      </c>
      <c r="F615" s="15"/>
      <c r="G615" s="3" t="e">
        <f>TRIM(LEFT(TRIM(INDEX('Customer Data'!A:A,MATCH('Order Analysis'!B615,'Customer Data'!B:B,0))),SEARCH(" ",'Customer Data'!A615)))</f>
        <v>#VALUE!</v>
      </c>
      <c r="H615">
        <f>VLOOKUP(B615,'Order Data per SKU'!B:H,6,FALSE)-VLOOKUP(B615,'Order Data per SKU'!B:H,6,FALSE)</f>
        <v>0</v>
      </c>
      <c r="I615" s="5"/>
      <c r="J615" s="5"/>
      <c r="K615" s="5"/>
    </row>
    <row r="616" spans="1:11" x14ac:dyDescent="0.3">
      <c r="A616" t="s">
        <v>7890</v>
      </c>
      <c r="B616" t="s">
        <v>6880</v>
      </c>
      <c r="C616" t="s">
        <v>6086</v>
      </c>
      <c r="D616" s="3">
        <f>COUNTIF('Order Data per SKU'!A:A,'Order Data per SKU'!A617='Order Analysis'!A616)</f>
        <v>0</v>
      </c>
      <c r="F616" s="15"/>
      <c r="G616" s="3" t="e">
        <f>TRIM(LEFT(TRIM(INDEX('Customer Data'!A:A,MATCH('Order Analysis'!B616,'Customer Data'!B:B,0))),SEARCH(" ",'Customer Data'!A616)))</f>
        <v>#VALUE!</v>
      </c>
      <c r="H616">
        <f>VLOOKUP(B616,'Order Data per SKU'!B:H,6,FALSE)-VLOOKUP(B616,'Order Data per SKU'!B:H,6,FALSE)</f>
        <v>0</v>
      </c>
      <c r="I616" s="5"/>
      <c r="J616" s="5"/>
      <c r="K616" s="5"/>
    </row>
    <row r="617" spans="1:11" x14ac:dyDescent="0.3">
      <c r="A617" t="s">
        <v>7891</v>
      </c>
      <c r="B617" t="s">
        <v>6987</v>
      </c>
      <c r="C617" t="s">
        <v>6075</v>
      </c>
      <c r="D617" s="3">
        <f>COUNTIF('Order Data per SKU'!A:A,'Order Data per SKU'!A618='Order Analysis'!A617)</f>
        <v>0</v>
      </c>
      <c r="F617" s="15"/>
      <c r="G617" s="3" t="e">
        <f>TRIM(LEFT(TRIM(INDEX('Customer Data'!A:A,MATCH('Order Analysis'!B617,'Customer Data'!B:B,0))),SEARCH(" ",'Customer Data'!A617)))</f>
        <v>#VALUE!</v>
      </c>
      <c r="H617">
        <f>VLOOKUP(B617,'Order Data per SKU'!B:H,6,FALSE)-VLOOKUP(B617,'Order Data per SKU'!B:H,6,FALSE)</f>
        <v>0</v>
      </c>
      <c r="I617" s="5"/>
      <c r="J617" s="5"/>
      <c r="K617" s="5"/>
    </row>
    <row r="618" spans="1:11" x14ac:dyDescent="0.3">
      <c r="A618" t="s">
        <v>7892</v>
      </c>
      <c r="B618" t="s">
        <v>7176</v>
      </c>
      <c r="C618" t="s">
        <v>6083</v>
      </c>
      <c r="D618" s="3">
        <f>COUNTIF('Order Data per SKU'!A:A,'Order Data per SKU'!A619='Order Analysis'!A618)</f>
        <v>0</v>
      </c>
      <c r="F618" s="15"/>
      <c r="G618" s="3" t="e">
        <f>TRIM(LEFT(TRIM(INDEX('Customer Data'!A:A,MATCH('Order Analysis'!B618,'Customer Data'!B:B,0))),SEARCH(" ",'Customer Data'!A618)))</f>
        <v>#VALUE!</v>
      </c>
      <c r="H618">
        <f>VLOOKUP(B618,'Order Data per SKU'!B:H,6,FALSE)-VLOOKUP(B618,'Order Data per SKU'!B:H,6,FALSE)</f>
        <v>0</v>
      </c>
      <c r="I618" s="5"/>
      <c r="J618" s="5"/>
      <c r="K618" s="5"/>
    </row>
    <row r="619" spans="1:11" x14ac:dyDescent="0.3">
      <c r="A619" t="s">
        <v>7893</v>
      </c>
      <c r="B619" t="s">
        <v>6962</v>
      </c>
      <c r="C619" t="s">
        <v>6095</v>
      </c>
      <c r="D619" s="3">
        <f>COUNTIF('Order Data per SKU'!A:A,'Order Data per SKU'!A620='Order Analysis'!A619)</f>
        <v>0</v>
      </c>
      <c r="F619" s="15"/>
      <c r="G619" s="3" t="e">
        <f>TRIM(LEFT(TRIM(INDEX('Customer Data'!A:A,MATCH('Order Analysis'!B619,'Customer Data'!B:B,0))),SEARCH(" ",'Customer Data'!A619)))</f>
        <v>#VALUE!</v>
      </c>
      <c r="H619">
        <f>VLOOKUP(B619,'Order Data per SKU'!B:H,6,FALSE)-VLOOKUP(B619,'Order Data per SKU'!B:H,6,FALSE)</f>
        <v>0</v>
      </c>
      <c r="I619" s="5"/>
      <c r="J619" s="5"/>
      <c r="K619" s="5"/>
    </row>
    <row r="620" spans="1:11" x14ac:dyDescent="0.3">
      <c r="A620" t="s">
        <v>7894</v>
      </c>
      <c r="B620" t="s">
        <v>7095</v>
      </c>
      <c r="C620" t="s">
        <v>6093</v>
      </c>
      <c r="D620" s="3">
        <f>COUNTIF('Order Data per SKU'!A:A,'Order Data per SKU'!A621='Order Analysis'!A620)</f>
        <v>0</v>
      </c>
      <c r="F620" s="15"/>
      <c r="G620" s="3" t="e">
        <f>TRIM(LEFT(TRIM(INDEX('Customer Data'!A:A,MATCH('Order Analysis'!B620,'Customer Data'!B:B,0))),SEARCH(" ",'Customer Data'!A620)))</f>
        <v>#VALUE!</v>
      </c>
      <c r="H620">
        <f>VLOOKUP(B620,'Order Data per SKU'!B:H,6,FALSE)-VLOOKUP(B620,'Order Data per SKU'!B:H,6,FALSE)</f>
        <v>0</v>
      </c>
      <c r="I620" s="5"/>
      <c r="J620" s="5"/>
      <c r="K620" s="5"/>
    </row>
    <row r="621" spans="1:11" x14ac:dyDescent="0.3">
      <c r="A621" t="s">
        <v>7895</v>
      </c>
      <c r="B621" t="s">
        <v>6748</v>
      </c>
      <c r="C621" t="s">
        <v>6083</v>
      </c>
      <c r="D621" s="3">
        <f>COUNTIF('Order Data per SKU'!A:A,'Order Data per SKU'!A622='Order Analysis'!A621)</f>
        <v>0</v>
      </c>
      <c r="F621" s="15"/>
      <c r="G621" s="3" t="e">
        <f>TRIM(LEFT(TRIM(INDEX('Customer Data'!A:A,MATCH('Order Analysis'!B621,'Customer Data'!B:B,0))),SEARCH(" ",'Customer Data'!A621)))</f>
        <v>#VALUE!</v>
      </c>
      <c r="H621">
        <f>VLOOKUP(B621,'Order Data per SKU'!B:H,6,FALSE)-VLOOKUP(B621,'Order Data per SKU'!B:H,6,FALSE)</f>
        <v>0</v>
      </c>
      <c r="I621" s="5"/>
      <c r="J621" s="5"/>
      <c r="K621" s="5"/>
    </row>
    <row r="622" spans="1:11" x14ac:dyDescent="0.3">
      <c r="A622" t="s">
        <v>7896</v>
      </c>
      <c r="B622" t="s">
        <v>6994</v>
      </c>
      <c r="C622" t="s">
        <v>6075</v>
      </c>
      <c r="D622" s="3">
        <f>COUNTIF('Order Data per SKU'!A:A,'Order Data per SKU'!A623='Order Analysis'!A622)</f>
        <v>0</v>
      </c>
      <c r="F622" s="15"/>
      <c r="G622" s="3" t="e">
        <f>TRIM(LEFT(TRIM(INDEX('Customer Data'!A:A,MATCH('Order Analysis'!B622,'Customer Data'!B:B,0))),SEARCH(" ",'Customer Data'!A622)))</f>
        <v>#VALUE!</v>
      </c>
      <c r="H622">
        <f>VLOOKUP(B622,'Order Data per SKU'!B:H,6,FALSE)-VLOOKUP(B622,'Order Data per SKU'!B:H,6,FALSE)</f>
        <v>0</v>
      </c>
      <c r="I622" s="5"/>
      <c r="J622" s="5"/>
      <c r="K622" s="5"/>
    </row>
    <row r="623" spans="1:11" x14ac:dyDescent="0.3">
      <c r="A623" t="s">
        <v>7897</v>
      </c>
      <c r="B623" t="s">
        <v>6903</v>
      </c>
      <c r="C623" t="s">
        <v>6086</v>
      </c>
      <c r="D623" s="3">
        <f>COUNTIF('Order Data per SKU'!A:A,'Order Data per SKU'!A624='Order Analysis'!A623)</f>
        <v>0</v>
      </c>
      <c r="F623" s="15"/>
      <c r="G623" s="3" t="e">
        <f>TRIM(LEFT(TRIM(INDEX('Customer Data'!A:A,MATCH('Order Analysis'!B623,'Customer Data'!B:B,0))),SEARCH(" ",'Customer Data'!A623)))</f>
        <v>#VALUE!</v>
      </c>
      <c r="H623">
        <f>VLOOKUP(B623,'Order Data per SKU'!B:H,6,FALSE)-VLOOKUP(B623,'Order Data per SKU'!B:H,6,FALSE)</f>
        <v>0</v>
      </c>
      <c r="I623" s="5"/>
      <c r="J623" s="5"/>
      <c r="K623" s="5"/>
    </row>
    <row r="624" spans="1:11" x14ac:dyDescent="0.3">
      <c r="A624" t="s">
        <v>7898</v>
      </c>
      <c r="B624" t="s">
        <v>6801</v>
      </c>
      <c r="C624" t="s">
        <v>6089</v>
      </c>
      <c r="D624" s="3">
        <f>COUNTIF('Order Data per SKU'!A:A,'Order Data per SKU'!A625='Order Analysis'!A624)</f>
        <v>0</v>
      </c>
      <c r="F624" s="15"/>
      <c r="G624" s="3" t="e">
        <f>TRIM(LEFT(TRIM(INDEX('Customer Data'!A:A,MATCH('Order Analysis'!B624,'Customer Data'!B:B,0))),SEARCH(" ",'Customer Data'!A624)))</f>
        <v>#VALUE!</v>
      </c>
      <c r="H624">
        <f>VLOOKUP(B624,'Order Data per SKU'!B:H,6,FALSE)-VLOOKUP(B624,'Order Data per SKU'!B:H,6,FALSE)</f>
        <v>0</v>
      </c>
      <c r="I624" s="5"/>
      <c r="J624" s="5"/>
      <c r="K624" s="5"/>
    </row>
    <row r="625" spans="1:11" x14ac:dyDescent="0.3">
      <c r="A625" t="s">
        <v>7899</v>
      </c>
      <c r="B625" t="s">
        <v>7051</v>
      </c>
      <c r="C625" t="s">
        <v>6081</v>
      </c>
      <c r="D625" s="3">
        <f>COUNTIF('Order Data per SKU'!A:A,'Order Data per SKU'!A626='Order Analysis'!A625)</f>
        <v>0</v>
      </c>
      <c r="F625" s="15"/>
      <c r="G625" s="3" t="e">
        <f>TRIM(LEFT(TRIM(INDEX('Customer Data'!A:A,MATCH('Order Analysis'!B625,'Customer Data'!B:B,0))),SEARCH(" ",'Customer Data'!A625)))</f>
        <v>#VALUE!</v>
      </c>
      <c r="H625">
        <f>VLOOKUP(B625,'Order Data per SKU'!B:H,6,FALSE)-VLOOKUP(B625,'Order Data per SKU'!B:H,6,FALSE)</f>
        <v>0</v>
      </c>
      <c r="I625" s="5"/>
      <c r="J625" s="5"/>
      <c r="K625" s="5"/>
    </row>
    <row r="626" spans="1:11" x14ac:dyDescent="0.3">
      <c r="A626" t="s">
        <v>7900</v>
      </c>
      <c r="B626" t="s">
        <v>7135</v>
      </c>
      <c r="C626" t="s">
        <v>6045</v>
      </c>
      <c r="D626" s="3">
        <f>COUNTIF('Order Data per SKU'!A:A,'Order Data per SKU'!A627='Order Analysis'!A626)</f>
        <v>0</v>
      </c>
      <c r="F626" s="15"/>
      <c r="G626" s="3" t="e">
        <f>TRIM(LEFT(TRIM(INDEX('Customer Data'!A:A,MATCH('Order Analysis'!B626,'Customer Data'!B:B,0))),SEARCH(" ",'Customer Data'!A626)))</f>
        <v>#VALUE!</v>
      </c>
      <c r="H626">
        <f>VLOOKUP(B626,'Order Data per SKU'!B:H,6,FALSE)-VLOOKUP(B626,'Order Data per SKU'!B:H,6,FALSE)</f>
        <v>0</v>
      </c>
      <c r="I626" s="5"/>
      <c r="J626" s="5"/>
      <c r="K626" s="5"/>
    </row>
    <row r="627" spans="1:11" x14ac:dyDescent="0.3">
      <c r="A627" t="s">
        <v>7901</v>
      </c>
      <c r="B627" t="s">
        <v>6908</v>
      </c>
      <c r="C627" t="s">
        <v>6070</v>
      </c>
      <c r="D627" s="3">
        <f>COUNTIF('Order Data per SKU'!A:A,'Order Data per SKU'!A628='Order Analysis'!A627)</f>
        <v>0</v>
      </c>
      <c r="F627" s="15"/>
      <c r="G627" s="3" t="e">
        <f>TRIM(LEFT(TRIM(INDEX('Customer Data'!A:A,MATCH('Order Analysis'!B627,'Customer Data'!B:B,0))),SEARCH(" ",'Customer Data'!A627)))</f>
        <v>#VALUE!</v>
      </c>
      <c r="H627">
        <f>VLOOKUP(B627,'Order Data per SKU'!B:H,6,FALSE)-VLOOKUP(B627,'Order Data per SKU'!B:H,6,FALSE)</f>
        <v>0</v>
      </c>
      <c r="I627" s="5"/>
      <c r="J627" s="5"/>
      <c r="K627" s="5"/>
    </row>
    <row r="628" spans="1:11" x14ac:dyDescent="0.3">
      <c r="A628" t="s">
        <v>7902</v>
      </c>
      <c r="B628" t="s">
        <v>6784</v>
      </c>
      <c r="C628" t="s">
        <v>6078</v>
      </c>
      <c r="D628" s="3">
        <f>COUNTIF('Order Data per SKU'!A:A,'Order Data per SKU'!A629='Order Analysis'!A628)</f>
        <v>0</v>
      </c>
      <c r="F628" s="15"/>
      <c r="G628" s="3" t="e">
        <f>TRIM(LEFT(TRIM(INDEX('Customer Data'!A:A,MATCH('Order Analysis'!B628,'Customer Data'!B:B,0))),SEARCH(" ",'Customer Data'!A628)))</f>
        <v>#VALUE!</v>
      </c>
      <c r="H628">
        <f>VLOOKUP(B628,'Order Data per SKU'!B:H,6,FALSE)-VLOOKUP(B628,'Order Data per SKU'!B:H,6,FALSE)</f>
        <v>0</v>
      </c>
      <c r="I628" s="5"/>
      <c r="J628" s="5"/>
      <c r="K628" s="5"/>
    </row>
    <row r="629" spans="1:11" x14ac:dyDescent="0.3">
      <c r="A629" t="s">
        <v>7903</v>
      </c>
      <c r="B629" t="s">
        <v>6795</v>
      </c>
      <c r="C629" t="s">
        <v>6074</v>
      </c>
      <c r="D629" s="3">
        <f>COUNTIF('Order Data per SKU'!A:A,'Order Data per SKU'!A630='Order Analysis'!A629)</f>
        <v>0</v>
      </c>
      <c r="F629" s="15"/>
      <c r="G629" s="3" t="e">
        <f>TRIM(LEFT(TRIM(INDEX('Customer Data'!A:A,MATCH('Order Analysis'!B629,'Customer Data'!B:B,0))),SEARCH(" ",'Customer Data'!A629)))</f>
        <v>#VALUE!</v>
      </c>
      <c r="H629">
        <f>VLOOKUP(B629,'Order Data per SKU'!B:H,6,FALSE)-VLOOKUP(B629,'Order Data per SKU'!B:H,6,FALSE)</f>
        <v>0</v>
      </c>
      <c r="I629" s="5"/>
      <c r="J629" s="5"/>
      <c r="K629" s="5"/>
    </row>
    <row r="630" spans="1:11" x14ac:dyDescent="0.3">
      <c r="A630" t="s">
        <v>7904</v>
      </c>
      <c r="B630" t="s">
        <v>6810</v>
      </c>
      <c r="C630" t="s">
        <v>6069</v>
      </c>
      <c r="D630" s="3">
        <f>COUNTIF('Order Data per SKU'!A:A,'Order Data per SKU'!A631='Order Analysis'!A630)</f>
        <v>0</v>
      </c>
      <c r="F630" s="15"/>
      <c r="G630" s="3" t="e">
        <f>TRIM(LEFT(TRIM(INDEX('Customer Data'!A:A,MATCH('Order Analysis'!B630,'Customer Data'!B:B,0))),SEARCH(" ",'Customer Data'!A630)))</f>
        <v>#VALUE!</v>
      </c>
      <c r="H630">
        <f>VLOOKUP(B630,'Order Data per SKU'!B:H,6,FALSE)-VLOOKUP(B630,'Order Data per SKU'!B:H,6,FALSE)</f>
        <v>0</v>
      </c>
      <c r="I630" s="5"/>
      <c r="J630" s="5"/>
      <c r="K630" s="5"/>
    </row>
    <row r="631" spans="1:11" x14ac:dyDescent="0.3">
      <c r="A631" t="s">
        <v>7905</v>
      </c>
      <c r="B631" t="s">
        <v>7252</v>
      </c>
      <c r="C631" t="s">
        <v>6089</v>
      </c>
      <c r="D631" s="3">
        <f>COUNTIF('Order Data per SKU'!A:A,'Order Data per SKU'!A632='Order Analysis'!A631)</f>
        <v>0</v>
      </c>
      <c r="F631" s="15"/>
      <c r="G631" s="3" t="e">
        <f>TRIM(LEFT(TRIM(INDEX('Customer Data'!A:A,MATCH('Order Analysis'!B631,'Customer Data'!B:B,0))),SEARCH(" ",'Customer Data'!A631)))</f>
        <v>#VALUE!</v>
      </c>
      <c r="H631">
        <f>VLOOKUP(B631,'Order Data per SKU'!B:H,6,FALSE)-VLOOKUP(B631,'Order Data per SKU'!B:H,6,FALSE)</f>
        <v>0</v>
      </c>
      <c r="I631" s="5"/>
      <c r="J631" s="5"/>
      <c r="K631" s="5"/>
    </row>
    <row r="632" spans="1:11" x14ac:dyDescent="0.3">
      <c r="A632" t="s">
        <v>7906</v>
      </c>
      <c r="B632" t="s">
        <v>7140</v>
      </c>
      <c r="C632" t="s">
        <v>6100</v>
      </c>
      <c r="D632" s="3">
        <f>COUNTIF('Order Data per SKU'!A:A,'Order Data per SKU'!A633='Order Analysis'!A632)</f>
        <v>0</v>
      </c>
      <c r="F632" s="15"/>
      <c r="G632" s="3" t="e">
        <f>TRIM(LEFT(TRIM(INDEX('Customer Data'!A:A,MATCH('Order Analysis'!B632,'Customer Data'!B:B,0))),SEARCH(" ",'Customer Data'!A632)))</f>
        <v>#VALUE!</v>
      </c>
      <c r="H632">
        <f>VLOOKUP(B632,'Order Data per SKU'!B:H,6,FALSE)-VLOOKUP(B632,'Order Data per SKU'!B:H,6,FALSE)</f>
        <v>0</v>
      </c>
      <c r="I632" s="5"/>
      <c r="J632" s="5"/>
      <c r="K632" s="5"/>
    </row>
    <row r="633" spans="1:11" x14ac:dyDescent="0.3">
      <c r="A633" t="s">
        <v>7907</v>
      </c>
      <c r="B633" t="s">
        <v>7222</v>
      </c>
      <c r="C633" t="s">
        <v>6106</v>
      </c>
      <c r="D633" s="3">
        <f>COUNTIF('Order Data per SKU'!A:A,'Order Data per SKU'!A634='Order Analysis'!A633)</f>
        <v>0</v>
      </c>
      <c r="F633" s="15"/>
      <c r="G633" s="3" t="e">
        <f>TRIM(LEFT(TRIM(INDEX('Customer Data'!A:A,MATCH('Order Analysis'!B633,'Customer Data'!B:B,0))),SEARCH(" ",'Customer Data'!A633)))</f>
        <v>#VALUE!</v>
      </c>
      <c r="H633">
        <f>VLOOKUP(B633,'Order Data per SKU'!B:H,6,FALSE)-VLOOKUP(B633,'Order Data per SKU'!B:H,6,FALSE)</f>
        <v>0</v>
      </c>
      <c r="I633" s="5"/>
      <c r="J633" s="5"/>
      <c r="K633" s="5"/>
    </row>
    <row r="634" spans="1:11" x14ac:dyDescent="0.3">
      <c r="A634" t="s">
        <v>7908</v>
      </c>
      <c r="B634" t="s">
        <v>7069</v>
      </c>
      <c r="C634" t="s">
        <v>6069</v>
      </c>
      <c r="D634" s="3">
        <f>COUNTIF('Order Data per SKU'!A:A,'Order Data per SKU'!A635='Order Analysis'!A634)</f>
        <v>0</v>
      </c>
      <c r="F634" s="15"/>
      <c r="G634" s="3" t="e">
        <f>TRIM(LEFT(TRIM(INDEX('Customer Data'!A:A,MATCH('Order Analysis'!B634,'Customer Data'!B:B,0))),SEARCH(" ",'Customer Data'!A634)))</f>
        <v>#VALUE!</v>
      </c>
      <c r="H634">
        <f>VLOOKUP(B634,'Order Data per SKU'!B:H,6,FALSE)-VLOOKUP(B634,'Order Data per SKU'!B:H,6,FALSE)</f>
        <v>0</v>
      </c>
      <c r="I634" s="5"/>
      <c r="J634" s="5"/>
      <c r="K634" s="5"/>
    </row>
    <row r="635" spans="1:11" x14ac:dyDescent="0.3">
      <c r="A635" t="s">
        <v>7909</v>
      </c>
      <c r="B635" t="s">
        <v>6998</v>
      </c>
      <c r="C635" t="s">
        <v>6089</v>
      </c>
      <c r="D635" s="3">
        <f>COUNTIF('Order Data per SKU'!A:A,'Order Data per SKU'!A636='Order Analysis'!A635)</f>
        <v>0</v>
      </c>
      <c r="F635" s="15"/>
      <c r="G635" s="3" t="e">
        <f>TRIM(LEFT(TRIM(INDEX('Customer Data'!A:A,MATCH('Order Analysis'!B635,'Customer Data'!B:B,0))),SEARCH(" ",'Customer Data'!A635)))</f>
        <v>#VALUE!</v>
      </c>
      <c r="H635">
        <f>VLOOKUP(B635,'Order Data per SKU'!B:H,6,FALSE)-VLOOKUP(B635,'Order Data per SKU'!B:H,6,FALSE)</f>
        <v>0</v>
      </c>
      <c r="I635" s="5"/>
      <c r="J635" s="5"/>
      <c r="K635" s="5"/>
    </row>
    <row r="636" spans="1:11" x14ac:dyDescent="0.3">
      <c r="A636" t="s">
        <v>7910</v>
      </c>
      <c r="B636" t="s">
        <v>7194</v>
      </c>
      <c r="C636" t="s">
        <v>6065</v>
      </c>
      <c r="D636" s="3">
        <f>COUNTIF('Order Data per SKU'!A:A,'Order Data per SKU'!A637='Order Analysis'!A636)</f>
        <v>0</v>
      </c>
      <c r="F636" s="15"/>
      <c r="G636" s="3" t="e">
        <f>TRIM(LEFT(TRIM(INDEX('Customer Data'!A:A,MATCH('Order Analysis'!B636,'Customer Data'!B:B,0))),SEARCH(" ",'Customer Data'!A636)))</f>
        <v>#VALUE!</v>
      </c>
      <c r="H636">
        <f>VLOOKUP(B636,'Order Data per SKU'!B:H,6,FALSE)-VLOOKUP(B636,'Order Data per SKU'!B:H,6,FALSE)</f>
        <v>0</v>
      </c>
      <c r="I636" s="5"/>
      <c r="J636" s="5"/>
      <c r="K636" s="5"/>
    </row>
    <row r="637" spans="1:11" x14ac:dyDescent="0.3">
      <c r="A637" t="s">
        <v>7911</v>
      </c>
      <c r="B637" t="s">
        <v>7261</v>
      </c>
      <c r="C637" t="s">
        <v>6065</v>
      </c>
      <c r="D637" s="3">
        <f>COUNTIF('Order Data per SKU'!A:A,'Order Data per SKU'!A638='Order Analysis'!A637)</f>
        <v>0</v>
      </c>
      <c r="F637" s="15"/>
      <c r="G637" s="3" t="e">
        <f>TRIM(LEFT(TRIM(INDEX('Customer Data'!A:A,MATCH('Order Analysis'!B637,'Customer Data'!B:B,0))),SEARCH(" ",'Customer Data'!A637)))</f>
        <v>#VALUE!</v>
      </c>
      <c r="H637">
        <f>VLOOKUP(B637,'Order Data per SKU'!B:H,6,FALSE)-VLOOKUP(B637,'Order Data per SKU'!B:H,6,FALSE)</f>
        <v>0</v>
      </c>
      <c r="I637" s="5"/>
      <c r="J637" s="5"/>
      <c r="K637" s="5"/>
    </row>
    <row r="638" spans="1:11" x14ac:dyDescent="0.3">
      <c r="A638" t="s">
        <v>7912</v>
      </c>
      <c r="B638" t="s">
        <v>7099</v>
      </c>
      <c r="C638" t="s">
        <v>6089</v>
      </c>
      <c r="D638" s="3">
        <f>COUNTIF('Order Data per SKU'!A:A,'Order Data per SKU'!A639='Order Analysis'!A638)</f>
        <v>0</v>
      </c>
      <c r="F638" s="15"/>
      <c r="G638" s="3" t="e">
        <f>TRIM(LEFT(TRIM(INDEX('Customer Data'!A:A,MATCH('Order Analysis'!B638,'Customer Data'!B:B,0))),SEARCH(" ",'Customer Data'!A638)))</f>
        <v>#VALUE!</v>
      </c>
      <c r="H638">
        <f>VLOOKUP(B638,'Order Data per SKU'!B:H,6,FALSE)-VLOOKUP(B638,'Order Data per SKU'!B:H,6,FALSE)</f>
        <v>0</v>
      </c>
      <c r="I638" s="5"/>
      <c r="J638" s="5"/>
      <c r="K638" s="5"/>
    </row>
    <row r="639" spans="1:11" x14ac:dyDescent="0.3">
      <c r="A639" t="s">
        <v>7913</v>
      </c>
      <c r="B639" t="s">
        <v>6855</v>
      </c>
      <c r="C639" t="s">
        <v>6074</v>
      </c>
      <c r="D639" s="3">
        <f>COUNTIF('Order Data per SKU'!A:A,'Order Data per SKU'!A640='Order Analysis'!A639)</f>
        <v>0</v>
      </c>
      <c r="F639" s="15"/>
      <c r="G639" s="3" t="e">
        <f>TRIM(LEFT(TRIM(INDEX('Customer Data'!A:A,MATCH('Order Analysis'!B639,'Customer Data'!B:B,0))),SEARCH(" ",'Customer Data'!A639)))</f>
        <v>#VALUE!</v>
      </c>
      <c r="H639">
        <f>VLOOKUP(B639,'Order Data per SKU'!B:H,6,FALSE)-VLOOKUP(B639,'Order Data per SKU'!B:H,6,FALSE)</f>
        <v>0</v>
      </c>
      <c r="I639" s="5"/>
      <c r="J639" s="5"/>
      <c r="K639" s="5"/>
    </row>
    <row r="640" spans="1:11" x14ac:dyDescent="0.3">
      <c r="A640" t="s">
        <v>7914</v>
      </c>
      <c r="B640" t="s">
        <v>7146</v>
      </c>
      <c r="C640" t="s">
        <v>6109</v>
      </c>
      <c r="D640" s="3">
        <f>COUNTIF('Order Data per SKU'!A:A,'Order Data per SKU'!A641='Order Analysis'!A640)</f>
        <v>0</v>
      </c>
      <c r="F640" s="15"/>
      <c r="G640" s="3" t="e">
        <f>TRIM(LEFT(TRIM(INDEX('Customer Data'!A:A,MATCH('Order Analysis'!B640,'Customer Data'!B:B,0))),SEARCH(" ",'Customer Data'!A640)))</f>
        <v>#VALUE!</v>
      </c>
      <c r="H640">
        <f>VLOOKUP(B640,'Order Data per SKU'!B:H,6,FALSE)-VLOOKUP(B640,'Order Data per SKU'!B:H,6,FALSE)</f>
        <v>0</v>
      </c>
      <c r="I640" s="5"/>
      <c r="J640" s="5"/>
      <c r="K640" s="5"/>
    </row>
    <row r="641" spans="1:11" x14ac:dyDescent="0.3">
      <c r="A641" t="s">
        <v>7915</v>
      </c>
      <c r="B641" t="s">
        <v>7182</v>
      </c>
      <c r="C641" t="s">
        <v>6077</v>
      </c>
      <c r="D641" s="3">
        <f>COUNTIF('Order Data per SKU'!A:A,'Order Data per SKU'!A642='Order Analysis'!A641)</f>
        <v>0</v>
      </c>
      <c r="F641" s="15"/>
      <c r="G641" s="3" t="e">
        <f>TRIM(LEFT(TRIM(INDEX('Customer Data'!A:A,MATCH('Order Analysis'!B641,'Customer Data'!B:B,0))),SEARCH(" ",'Customer Data'!A641)))</f>
        <v>#VALUE!</v>
      </c>
      <c r="H641">
        <f>VLOOKUP(B641,'Order Data per SKU'!B:H,6,FALSE)-VLOOKUP(B641,'Order Data per SKU'!B:H,6,FALSE)</f>
        <v>0</v>
      </c>
      <c r="I641" s="5"/>
      <c r="J641" s="5"/>
      <c r="K641" s="5"/>
    </row>
    <row r="642" spans="1:11" x14ac:dyDescent="0.3">
      <c r="A642" t="s">
        <v>7916</v>
      </c>
      <c r="B642" t="s">
        <v>6892</v>
      </c>
      <c r="C642" t="s">
        <v>6060</v>
      </c>
      <c r="D642" s="3">
        <f>COUNTIF('Order Data per SKU'!A:A,'Order Data per SKU'!A643='Order Analysis'!A642)</f>
        <v>0</v>
      </c>
      <c r="F642" s="15"/>
      <c r="G642" s="3" t="e">
        <f>TRIM(LEFT(TRIM(INDEX('Customer Data'!A:A,MATCH('Order Analysis'!B642,'Customer Data'!B:B,0))),SEARCH(" ",'Customer Data'!A642)))</f>
        <v>#VALUE!</v>
      </c>
      <c r="H642">
        <f>VLOOKUP(B642,'Order Data per SKU'!B:H,6,FALSE)-VLOOKUP(B642,'Order Data per SKU'!B:H,6,FALSE)</f>
        <v>0</v>
      </c>
      <c r="I642" s="5"/>
      <c r="J642" s="5"/>
      <c r="K642" s="5"/>
    </row>
    <row r="643" spans="1:11" x14ac:dyDescent="0.3">
      <c r="A643" t="s">
        <v>7917</v>
      </c>
      <c r="B643" t="s">
        <v>6754</v>
      </c>
      <c r="C643" t="s">
        <v>6045</v>
      </c>
      <c r="D643" s="3">
        <f>COUNTIF('Order Data per SKU'!A:A,'Order Data per SKU'!A644='Order Analysis'!A643)</f>
        <v>0</v>
      </c>
      <c r="F643" s="15"/>
      <c r="G643" s="3" t="e">
        <f>TRIM(LEFT(TRIM(INDEX('Customer Data'!A:A,MATCH('Order Analysis'!B643,'Customer Data'!B:B,0))),SEARCH(" ",'Customer Data'!A643)))</f>
        <v>#VALUE!</v>
      </c>
      <c r="H643">
        <f>VLOOKUP(B643,'Order Data per SKU'!B:H,6,FALSE)-VLOOKUP(B643,'Order Data per SKU'!B:H,6,FALSE)</f>
        <v>0</v>
      </c>
      <c r="I643" s="5"/>
      <c r="J643" s="5"/>
      <c r="K643" s="5"/>
    </row>
    <row r="644" spans="1:11" x14ac:dyDescent="0.3">
      <c r="A644" t="s">
        <v>7918</v>
      </c>
      <c r="B644" t="s">
        <v>6995</v>
      </c>
      <c r="C644" t="s">
        <v>6083</v>
      </c>
      <c r="D644" s="3">
        <f>COUNTIF('Order Data per SKU'!A:A,'Order Data per SKU'!A645='Order Analysis'!A644)</f>
        <v>0</v>
      </c>
      <c r="F644" s="15"/>
      <c r="G644" s="3" t="e">
        <f>TRIM(LEFT(TRIM(INDEX('Customer Data'!A:A,MATCH('Order Analysis'!B644,'Customer Data'!B:B,0))),SEARCH(" ",'Customer Data'!A644)))</f>
        <v>#VALUE!</v>
      </c>
      <c r="H644">
        <f>VLOOKUP(B644,'Order Data per SKU'!B:H,6,FALSE)-VLOOKUP(B644,'Order Data per SKU'!B:H,6,FALSE)</f>
        <v>0</v>
      </c>
      <c r="I644" s="5"/>
      <c r="J644" s="5"/>
      <c r="K644" s="5"/>
    </row>
    <row r="645" spans="1:11" x14ac:dyDescent="0.3">
      <c r="A645" t="s">
        <v>7919</v>
      </c>
      <c r="B645" t="s">
        <v>6993</v>
      </c>
      <c r="C645" t="s">
        <v>6095</v>
      </c>
      <c r="D645" s="3">
        <f>COUNTIF('Order Data per SKU'!A:A,'Order Data per SKU'!A646='Order Analysis'!A645)</f>
        <v>0</v>
      </c>
      <c r="F645" s="15"/>
      <c r="G645" s="3" t="e">
        <f>TRIM(LEFT(TRIM(INDEX('Customer Data'!A:A,MATCH('Order Analysis'!B645,'Customer Data'!B:B,0))),SEARCH(" ",'Customer Data'!A645)))</f>
        <v>#VALUE!</v>
      </c>
      <c r="H645">
        <f>VLOOKUP(B645,'Order Data per SKU'!B:H,6,FALSE)-VLOOKUP(B645,'Order Data per SKU'!B:H,6,FALSE)</f>
        <v>0</v>
      </c>
      <c r="I645" s="5"/>
      <c r="J645" s="5"/>
      <c r="K645" s="5"/>
    </row>
    <row r="646" spans="1:11" x14ac:dyDescent="0.3">
      <c r="A646" t="s">
        <v>7920</v>
      </c>
      <c r="B646" t="s">
        <v>7151</v>
      </c>
      <c r="C646" t="s">
        <v>6077</v>
      </c>
      <c r="D646" s="3">
        <f>COUNTIF('Order Data per SKU'!A:A,'Order Data per SKU'!A647='Order Analysis'!A646)</f>
        <v>0</v>
      </c>
      <c r="F646" s="15"/>
      <c r="G646" s="3" t="e">
        <f>TRIM(LEFT(TRIM(INDEX('Customer Data'!A:A,MATCH('Order Analysis'!B646,'Customer Data'!B:B,0))),SEARCH(" ",'Customer Data'!A646)))</f>
        <v>#VALUE!</v>
      </c>
      <c r="H646">
        <f>VLOOKUP(B646,'Order Data per SKU'!B:H,6,FALSE)-VLOOKUP(B646,'Order Data per SKU'!B:H,6,FALSE)</f>
        <v>0</v>
      </c>
      <c r="I646" s="5"/>
      <c r="J646" s="5"/>
      <c r="K646" s="5"/>
    </row>
    <row r="647" spans="1:11" x14ac:dyDescent="0.3">
      <c r="A647" t="s">
        <v>7921</v>
      </c>
      <c r="B647" t="s">
        <v>7151</v>
      </c>
      <c r="C647" t="s">
        <v>6065</v>
      </c>
      <c r="D647" s="3">
        <f>COUNTIF('Order Data per SKU'!A:A,'Order Data per SKU'!A648='Order Analysis'!A647)</f>
        <v>0</v>
      </c>
      <c r="F647" s="15"/>
      <c r="G647" s="3" t="e">
        <f>TRIM(LEFT(TRIM(INDEX('Customer Data'!A:A,MATCH('Order Analysis'!B647,'Customer Data'!B:B,0))),SEARCH(" ",'Customer Data'!A647)))</f>
        <v>#VALUE!</v>
      </c>
      <c r="H647">
        <f>VLOOKUP(B647,'Order Data per SKU'!B:H,6,FALSE)-VLOOKUP(B647,'Order Data per SKU'!B:H,6,FALSE)</f>
        <v>0</v>
      </c>
      <c r="I647" s="5"/>
      <c r="J647" s="5"/>
      <c r="K647" s="5"/>
    </row>
    <row r="648" spans="1:11" x14ac:dyDescent="0.3">
      <c r="A648" t="s">
        <v>7922</v>
      </c>
      <c r="B648" t="s">
        <v>7151</v>
      </c>
      <c r="C648" t="s">
        <v>6100</v>
      </c>
      <c r="D648" s="3">
        <f>COUNTIF('Order Data per SKU'!A:A,'Order Data per SKU'!A649='Order Analysis'!A648)</f>
        <v>0</v>
      </c>
      <c r="F648" s="15"/>
      <c r="G648" s="3" t="e">
        <f>TRIM(LEFT(TRIM(INDEX('Customer Data'!A:A,MATCH('Order Analysis'!B648,'Customer Data'!B:B,0))),SEARCH(" ",'Customer Data'!A648)))</f>
        <v>#VALUE!</v>
      </c>
      <c r="H648">
        <f>VLOOKUP(B648,'Order Data per SKU'!B:H,6,FALSE)-VLOOKUP(B648,'Order Data per SKU'!B:H,6,FALSE)</f>
        <v>0</v>
      </c>
      <c r="I648" s="5"/>
      <c r="J648" s="5"/>
      <c r="K648" s="5"/>
    </row>
    <row r="649" spans="1:11" x14ac:dyDescent="0.3">
      <c r="A649" t="s">
        <v>7923</v>
      </c>
      <c r="B649" t="s">
        <v>6947</v>
      </c>
      <c r="C649" t="s">
        <v>6065</v>
      </c>
      <c r="D649" s="3">
        <f>COUNTIF('Order Data per SKU'!A:A,'Order Data per SKU'!A650='Order Analysis'!A649)</f>
        <v>0</v>
      </c>
      <c r="F649" s="15"/>
      <c r="G649" s="3" t="e">
        <f>TRIM(LEFT(TRIM(INDEX('Customer Data'!A:A,MATCH('Order Analysis'!B649,'Customer Data'!B:B,0))),SEARCH(" ",'Customer Data'!A649)))</f>
        <v>#VALUE!</v>
      </c>
      <c r="H649">
        <f>VLOOKUP(B649,'Order Data per SKU'!B:H,6,FALSE)-VLOOKUP(B649,'Order Data per SKU'!B:H,6,FALSE)</f>
        <v>0</v>
      </c>
      <c r="I649" s="5"/>
      <c r="J649" s="5"/>
      <c r="K649" s="5"/>
    </row>
    <row r="650" spans="1:11" x14ac:dyDescent="0.3">
      <c r="A650" t="s">
        <v>7924</v>
      </c>
      <c r="B650" t="s">
        <v>6792</v>
      </c>
      <c r="C650" t="s">
        <v>6083</v>
      </c>
      <c r="D650" s="3">
        <f>COUNTIF('Order Data per SKU'!A:A,'Order Data per SKU'!A651='Order Analysis'!A650)</f>
        <v>0</v>
      </c>
      <c r="F650" s="15"/>
      <c r="G650" s="3" t="e">
        <f>TRIM(LEFT(TRIM(INDEX('Customer Data'!A:A,MATCH('Order Analysis'!B650,'Customer Data'!B:B,0))),SEARCH(" ",'Customer Data'!A650)))</f>
        <v>#VALUE!</v>
      </c>
      <c r="H650">
        <f>VLOOKUP(B650,'Order Data per SKU'!B:H,6,FALSE)-VLOOKUP(B650,'Order Data per SKU'!B:H,6,FALSE)</f>
        <v>0</v>
      </c>
      <c r="I650" s="5"/>
      <c r="J650" s="5"/>
      <c r="K650" s="5"/>
    </row>
    <row r="651" spans="1:11" x14ac:dyDescent="0.3">
      <c r="A651" t="s">
        <v>7925</v>
      </c>
      <c r="B651" t="s">
        <v>6983</v>
      </c>
      <c r="C651" t="s">
        <v>6097</v>
      </c>
      <c r="D651" s="3">
        <f>COUNTIF('Order Data per SKU'!A:A,'Order Data per SKU'!A652='Order Analysis'!A651)</f>
        <v>0</v>
      </c>
      <c r="F651" s="15"/>
      <c r="G651" s="3" t="e">
        <f>TRIM(LEFT(TRIM(INDEX('Customer Data'!A:A,MATCH('Order Analysis'!B651,'Customer Data'!B:B,0))),SEARCH(" ",'Customer Data'!A651)))</f>
        <v>#VALUE!</v>
      </c>
      <c r="H651">
        <f>VLOOKUP(B651,'Order Data per SKU'!B:H,6,FALSE)-VLOOKUP(B651,'Order Data per SKU'!B:H,6,FALSE)</f>
        <v>0</v>
      </c>
      <c r="I651" s="5"/>
      <c r="J651" s="5"/>
      <c r="K651" s="5"/>
    </row>
    <row r="652" spans="1:11" x14ac:dyDescent="0.3">
      <c r="A652" t="s">
        <v>7926</v>
      </c>
      <c r="B652" t="s">
        <v>6860</v>
      </c>
      <c r="C652" t="s">
        <v>6103</v>
      </c>
      <c r="D652" s="3">
        <f>COUNTIF('Order Data per SKU'!A:A,'Order Data per SKU'!A653='Order Analysis'!A652)</f>
        <v>0</v>
      </c>
      <c r="F652" s="15"/>
      <c r="G652" s="3" t="e">
        <f>TRIM(LEFT(TRIM(INDEX('Customer Data'!A:A,MATCH('Order Analysis'!B652,'Customer Data'!B:B,0))),SEARCH(" ",'Customer Data'!A652)))</f>
        <v>#VALUE!</v>
      </c>
      <c r="H652">
        <f>VLOOKUP(B652,'Order Data per SKU'!B:H,6,FALSE)-VLOOKUP(B652,'Order Data per SKU'!B:H,6,FALSE)</f>
        <v>0</v>
      </c>
      <c r="I652" s="5"/>
      <c r="J652" s="5"/>
      <c r="K652" s="5"/>
    </row>
    <row r="653" spans="1:11" x14ac:dyDescent="0.3">
      <c r="A653" t="s">
        <v>7927</v>
      </c>
      <c r="B653" t="s">
        <v>6760</v>
      </c>
      <c r="C653" t="s">
        <v>6083</v>
      </c>
      <c r="D653" s="3">
        <f>COUNTIF('Order Data per SKU'!A:A,'Order Data per SKU'!A654='Order Analysis'!A653)</f>
        <v>0</v>
      </c>
      <c r="F653" s="15"/>
      <c r="G653" s="3" t="e">
        <f>TRIM(LEFT(TRIM(INDEX('Customer Data'!A:A,MATCH('Order Analysis'!B653,'Customer Data'!B:B,0))),SEARCH(" ",'Customer Data'!A653)))</f>
        <v>#VALUE!</v>
      </c>
      <c r="H653">
        <f>VLOOKUP(B653,'Order Data per SKU'!B:H,6,FALSE)-VLOOKUP(B653,'Order Data per SKU'!B:H,6,FALSE)</f>
        <v>0</v>
      </c>
      <c r="I653" s="5"/>
      <c r="J653" s="5"/>
      <c r="K653" s="5"/>
    </row>
    <row r="654" spans="1:11" x14ac:dyDescent="0.3">
      <c r="A654" t="s">
        <v>7928</v>
      </c>
      <c r="B654" t="s">
        <v>7164</v>
      </c>
      <c r="C654" t="s">
        <v>6072</v>
      </c>
      <c r="D654" s="3">
        <f>COUNTIF('Order Data per SKU'!A:A,'Order Data per SKU'!A655='Order Analysis'!A654)</f>
        <v>0</v>
      </c>
      <c r="F654" s="15"/>
      <c r="G654" s="3" t="e">
        <f>TRIM(LEFT(TRIM(INDEX('Customer Data'!A:A,MATCH('Order Analysis'!B654,'Customer Data'!B:B,0))),SEARCH(" ",'Customer Data'!A654)))</f>
        <v>#VALUE!</v>
      </c>
      <c r="H654">
        <f>VLOOKUP(B654,'Order Data per SKU'!B:H,6,FALSE)-VLOOKUP(B654,'Order Data per SKU'!B:H,6,FALSE)</f>
        <v>0</v>
      </c>
      <c r="I654" s="5"/>
      <c r="J654" s="5"/>
      <c r="K654" s="5"/>
    </row>
    <row r="655" spans="1:11" x14ac:dyDescent="0.3">
      <c r="A655" t="s">
        <v>7929</v>
      </c>
      <c r="B655" t="s">
        <v>7273</v>
      </c>
      <c r="C655" t="s">
        <v>6117</v>
      </c>
      <c r="D655" s="3">
        <f>COUNTIF('Order Data per SKU'!A:A,'Order Data per SKU'!A656='Order Analysis'!A655)</f>
        <v>0</v>
      </c>
      <c r="F655" s="15"/>
      <c r="G655" s="3" t="e">
        <f>TRIM(LEFT(TRIM(INDEX('Customer Data'!A:A,MATCH('Order Analysis'!B655,'Customer Data'!B:B,0))),SEARCH(" ",'Customer Data'!A655)))</f>
        <v>#VALUE!</v>
      </c>
      <c r="H655">
        <f>VLOOKUP(B655,'Order Data per SKU'!B:H,6,FALSE)-VLOOKUP(B655,'Order Data per SKU'!B:H,6,FALSE)</f>
        <v>0</v>
      </c>
      <c r="I655" s="5"/>
      <c r="J655" s="5"/>
      <c r="K655" s="5"/>
    </row>
    <row r="656" spans="1:11" x14ac:dyDescent="0.3">
      <c r="A656" t="s">
        <v>7930</v>
      </c>
      <c r="B656" t="s">
        <v>6801</v>
      </c>
      <c r="C656" t="s">
        <v>6045</v>
      </c>
      <c r="D656" s="3">
        <f>COUNTIF('Order Data per SKU'!A:A,'Order Data per SKU'!A657='Order Analysis'!A656)</f>
        <v>0</v>
      </c>
      <c r="F656" s="15"/>
      <c r="G656" s="3" t="e">
        <f>TRIM(LEFT(TRIM(INDEX('Customer Data'!A:A,MATCH('Order Analysis'!B656,'Customer Data'!B:B,0))),SEARCH(" ",'Customer Data'!A656)))</f>
        <v>#VALUE!</v>
      </c>
      <c r="H656">
        <f>VLOOKUP(B656,'Order Data per SKU'!B:H,6,FALSE)-VLOOKUP(B656,'Order Data per SKU'!B:H,6,FALSE)</f>
        <v>0</v>
      </c>
      <c r="I656" s="5"/>
      <c r="J656" s="5"/>
      <c r="K656" s="5"/>
    </row>
    <row r="657" spans="1:11" x14ac:dyDescent="0.3">
      <c r="A657" t="s">
        <v>7931</v>
      </c>
      <c r="B657" t="s">
        <v>7262</v>
      </c>
      <c r="C657" t="s">
        <v>6086</v>
      </c>
      <c r="D657" s="3">
        <f>COUNTIF('Order Data per SKU'!A:A,'Order Data per SKU'!A658='Order Analysis'!A657)</f>
        <v>0</v>
      </c>
      <c r="F657" s="15"/>
      <c r="G657" s="3" t="e">
        <f>TRIM(LEFT(TRIM(INDEX('Customer Data'!A:A,MATCH('Order Analysis'!B657,'Customer Data'!B:B,0))),SEARCH(" ",'Customer Data'!A657)))</f>
        <v>#VALUE!</v>
      </c>
      <c r="H657">
        <f>VLOOKUP(B657,'Order Data per SKU'!B:H,6,FALSE)-VLOOKUP(B657,'Order Data per SKU'!B:H,6,FALSE)</f>
        <v>0</v>
      </c>
      <c r="I657" s="5"/>
      <c r="J657" s="5"/>
      <c r="K657" s="5"/>
    </row>
    <row r="658" spans="1:11" x14ac:dyDescent="0.3">
      <c r="A658" t="s">
        <v>7932</v>
      </c>
      <c r="B658" t="s">
        <v>6997</v>
      </c>
      <c r="C658" t="s">
        <v>6093</v>
      </c>
      <c r="D658" s="3">
        <f>COUNTIF('Order Data per SKU'!A:A,'Order Data per SKU'!A659='Order Analysis'!A658)</f>
        <v>0</v>
      </c>
      <c r="F658" s="15"/>
      <c r="G658" s="3" t="e">
        <f>TRIM(LEFT(TRIM(INDEX('Customer Data'!A:A,MATCH('Order Analysis'!B658,'Customer Data'!B:B,0))),SEARCH(" ",'Customer Data'!A658)))</f>
        <v>#VALUE!</v>
      </c>
      <c r="H658">
        <f>VLOOKUP(B658,'Order Data per SKU'!B:H,6,FALSE)-VLOOKUP(B658,'Order Data per SKU'!B:H,6,FALSE)</f>
        <v>0</v>
      </c>
      <c r="I658" s="5"/>
      <c r="J658" s="5"/>
      <c r="K658" s="5"/>
    </row>
    <row r="659" spans="1:11" x14ac:dyDescent="0.3">
      <c r="A659" t="s">
        <v>7933</v>
      </c>
      <c r="B659" t="s">
        <v>6967</v>
      </c>
      <c r="C659" t="s">
        <v>6077</v>
      </c>
      <c r="D659" s="3">
        <f>COUNTIF('Order Data per SKU'!A:A,'Order Data per SKU'!A660='Order Analysis'!A659)</f>
        <v>0</v>
      </c>
      <c r="F659" s="15"/>
      <c r="G659" s="3" t="e">
        <f>TRIM(LEFT(TRIM(INDEX('Customer Data'!A:A,MATCH('Order Analysis'!B659,'Customer Data'!B:B,0))),SEARCH(" ",'Customer Data'!A659)))</f>
        <v>#VALUE!</v>
      </c>
      <c r="H659">
        <f>VLOOKUP(B659,'Order Data per SKU'!B:H,6,FALSE)-VLOOKUP(B659,'Order Data per SKU'!B:H,6,FALSE)</f>
        <v>0</v>
      </c>
      <c r="I659" s="5"/>
      <c r="J659" s="5"/>
      <c r="K659" s="5"/>
    </row>
    <row r="660" spans="1:11" x14ac:dyDescent="0.3">
      <c r="A660" t="s">
        <v>7934</v>
      </c>
      <c r="B660" t="s">
        <v>6891</v>
      </c>
      <c r="C660" t="s">
        <v>6109</v>
      </c>
      <c r="D660" s="3">
        <f>COUNTIF('Order Data per SKU'!A:A,'Order Data per SKU'!A661='Order Analysis'!A660)</f>
        <v>0</v>
      </c>
      <c r="F660" s="15"/>
      <c r="G660" s="3" t="e">
        <f>TRIM(LEFT(TRIM(INDEX('Customer Data'!A:A,MATCH('Order Analysis'!B660,'Customer Data'!B:B,0))),SEARCH(" ",'Customer Data'!A660)))</f>
        <v>#VALUE!</v>
      </c>
      <c r="H660">
        <f>VLOOKUP(B660,'Order Data per SKU'!B:H,6,FALSE)-VLOOKUP(B660,'Order Data per SKU'!B:H,6,FALSE)</f>
        <v>0</v>
      </c>
      <c r="I660" s="5"/>
      <c r="J660" s="5"/>
      <c r="K660" s="5"/>
    </row>
    <row r="661" spans="1:11" x14ac:dyDescent="0.3">
      <c r="A661" t="s">
        <v>7935</v>
      </c>
      <c r="B661" t="s">
        <v>6856</v>
      </c>
      <c r="C661" t="s">
        <v>6083</v>
      </c>
      <c r="D661" s="3">
        <f>COUNTIF('Order Data per SKU'!A:A,'Order Data per SKU'!A662='Order Analysis'!A661)</f>
        <v>0</v>
      </c>
      <c r="F661" s="15"/>
      <c r="G661" s="3" t="e">
        <f>TRIM(LEFT(TRIM(INDEX('Customer Data'!A:A,MATCH('Order Analysis'!B661,'Customer Data'!B:B,0))),SEARCH(" ",'Customer Data'!A661)))</f>
        <v>#VALUE!</v>
      </c>
      <c r="H661">
        <f>VLOOKUP(B661,'Order Data per SKU'!B:H,6,FALSE)-VLOOKUP(B661,'Order Data per SKU'!B:H,6,FALSE)</f>
        <v>0</v>
      </c>
      <c r="I661" s="5"/>
      <c r="J661" s="5"/>
      <c r="K661" s="5"/>
    </row>
    <row r="662" spans="1:11" x14ac:dyDescent="0.3">
      <c r="A662" t="s">
        <v>7936</v>
      </c>
      <c r="B662" t="s">
        <v>7214</v>
      </c>
      <c r="C662" t="s">
        <v>6089</v>
      </c>
      <c r="D662" s="3">
        <f>COUNTIF('Order Data per SKU'!A:A,'Order Data per SKU'!A663='Order Analysis'!A662)</f>
        <v>0</v>
      </c>
      <c r="F662" s="15"/>
      <c r="G662" s="3" t="e">
        <f>TRIM(LEFT(TRIM(INDEX('Customer Data'!A:A,MATCH('Order Analysis'!B662,'Customer Data'!B:B,0))),SEARCH(" ",'Customer Data'!A662)))</f>
        <v>#VALUE!</v>
      </c>
      <c r="H662">
        <f>VLOOKUP(B662,'Order Data per SKU'!B:H,6,FALSE)-VLOOKUP(B662,'Order Data per SKU'!B:H,6,FALSE)</f>
        <v>0</v>
      </c>
      <c r="I662" s="5"/>
      <c r="J662" s="5"/>
      <c r="K662" s="5"/>
    </row>
    <row r="663" spans="1:11" x14ac:dyDescent="0.3">
      <c r="A663" t="s">
        <v>7937</v>
      </c>
      <c r="B663" t="s">
        <v>6807</v>
      </c>
      <c r="C663" t="s">
        <v>6065</v>
      </c>
      <c r="D663" s="3">
        <f>COUNTIF('Order Data per SKU'!A:A,'Order Data per SKU'!A664='Order Analysis'!A663)</f>
        <v>0</v>
      </c>
      <c r="F663" s="15"/>
      <c r="G663" s="3" t="e">
        <f>TRIM(LEFT(TRIM(INDEX('Customer Data'!A:A,MATCH('Order Analysis'!B663,'Customer Data'!B:B,0))),SEARCH(" ",'Customer Data'!A663)))</f>
        <v>#VALUE!</v>
      </c>
      <c r="H663">
        <f>VLOOKUP(B663,'Order Data per SKU'!B:H,6,FALSE)-VLOOKUP(B663,'Order Data per SKU'!B:H,6,FALSE)</f>
        <v>0</v>
      </c>
      <c r="I663" s="5"/>
      <c r="J663" s="5"/>
      <c r="K663" s="5"/>
    </row>
    <row r="664" spans="1:11" x14ac:dyDescent="0.3">
      <c r="A664" t="s">
        <v>7938</v>
      </c>
      <c r="B664" t="s">
        <v>6933</v>
      </c>
      <c r="C664" t="s">
        <v>6060</v>
      </c>
      <c r="D664" s="3">
        <f>COUNTIF('Order Data per SKU'!A:A,'Order Data per SKU'!A665='Order Analysis'!A664)</f>
        <v>0</v>
      </c>
      <c r="F664" s="15"/>
      <c r="G664" s="3" t="e">
        <f>TRIM(LEFT(TRIM(INDEX('Customer Data'!A:A,MATCH('Order Analysis'!B664,'Customer Data'!B:B,0))),SEARCH(" ",'Customer Data'!A664)))</f>
        <v>#VALUE!</v>
      </c>
      <c r="H664">
        <f>VLOOKUP(B664,'Order Data per SKU'!B:H,6,FALSE)-VLOOKUP(B664,'Order Data per SKU'!B:H,6,FALSE)</f>
        <v>0</v>
      </c>
      <c r="I664" s="5"/>
      <c r="J664" s="5"/>
      <c r="K664" s="5"/>
    </row>
    <row r="665" spans="1:11" x14ac:dyDescent="0.3">
      <c r="A665" t="s">
        <v>7939</v>
      </c>
      <c r="B665" t="s">
        <v>6919</v>
      </c>
      <c r="C665" t="s">
        <v>6055</v>
      </c>
      <c r="D665" s="3">
        <f>COUNTIF('Order Data per SKU'!A:A,'Order Data per SKU'!A666='Order Analysis'!A665)</f>
        <v>0</v>
      </c>
      <c r="F665" s="15"/>
      <c r="G665" s="3" t="e">
        <f>TRIM(LEFT(TRIM(INDEX('Customer Data'!A:A,MATCH('Order Analysis'!B665,'Customer Data'!B:B,0))),SEARCH(" ",'Customer Data'!A665)))</f>
        <v>#VALUE!</v>
      </c>
      <c r="H665">
        <f>VLOOKUP(B665,'Order Data per SKU'!B:H,6,FALSE)-VLOOKUP(B665,'Order Data per SKU'!B:H,6,FALSE)</f>
        <v>0</v>
      </c>
      <c r="I665" s="5"/>
      <c r="J665" s="5"/>
      <c r="K665" s="5"/>
    </row>
    <row r="666" spans="1:11" x14ac:dyDescent="0.3">
      <c r="A666" t="s">
        <v>7940</v>
      </c>
      <c r="B666" t="s">
        <v>6991</v>
      </c>
      <c r="C666" t="s">
        <v>6083</v>
      </c>
      <c r="D666" s="3">
        <f>COUNTIF('Order Data per SKU'!A:A,'Order Data per SKU'!A667='Order Analysis'!A666)</f>
        <v>0</v>
      </c>
      <c r="F666" s="15"/>
      <c r="G666" s="3" t="e">
        <f>TRIM(LEFT(TRIM(INDEX('Customer Data'!A:A,MATCH('Order Analysis'!B666,'Customer Data'!B:B,0))),SEARCH(" ",'Customer Data'!A666)))</f>
        <v>#VALUE!</v>
      </c>
      <c r="H666">
        <f>VLOOKUP(B666,'Order Data per SKU'!B:H,6,FALSE)-VLOOKUP(B666,'Order Data per SKU'!B:H,6,FALSE)</f>
        <v>0</v>
      </c>
      <c r="I666" s="5"/>
      <c r="J666" s="5"/>
      <c r="K666" s="5"/>
    </row>
    <row r="667" spans="1:11" x14ac:dyDescent="0.3">
      <c r="A667" t="s">
        <v>7941</v>
      </c>
      <c r="B667" t="s">
        <v>7044</v>
      </c>
      <c r="C667" t="s">
        <v>6051</v>
      </c>
      <c r="D667" s="3">
        <f>COUNTIF('Order Data per SKU'!A:A,'Order Data per SKU'!A668='Order Analysis'!A667)</f>
        <v>0</v>
      </c>
      <c r="F667" s="15"/>
      <c r="G667" s="3" t="e">
        <f>TRIM(LEFT(TRIM(INDEX('Customer Data'!A:A,MATCH('Order Analysis'!B667,'Customer Data'!B:B,0))),SEARCH(" ",'Customer Data'!A667)))</f>
        <v>#VALUE!</v>
      </c>
      <c r="H667">
        <f>VLOOKUP(B667,'Order Data per SKU'!B:H,6,FALSE)-VLOOKUP(B667,'Order Data per SKU'!B:H,6,FALSE)</f>
        <v>0</v>
      </c>
      <c r="I667" s="5"/>
      <c r="J667" s="5"/>
      <c r="K667" s="5"/>
    </row>
    <row r="668" spans="1:11" x14ac:dyDescent="0.3">
      <c r="A668" t="s">
        <v>7942</v>
      </c>
      <c r="B668" t="s">
        <v>7023</v>
      </c>
      <c r="C668" t="s">
        <v>6092</v>
      </c>
      <c r="D668" s="3">
        <f>COUNTIF('Order Data per SKU'!A:A,'Order Data per SKU'!A669='Order Analysis'!A668)</f>
        <v>0</v>
      </c>
      <c r="F668" s="15"/>
      <c r="G668" s="3" t="e">
        <f>TRIM(LEFT(TRIM(INDEX('Customer Data'!A:A,MATCH('Order Analysis'!B668,'Customer Data'!B:B,0))),SEARCH(" ",'Customer Data'!A668)))</f>
        <v>#VALUE!</v>
      </c>
      <c r="H668">
        <f>VLOOKUP(B668,'Order Data per SKU'!B:H,6,FALSE)-VLOOKUP(B668,'Order Data per SKU'!B:H,6,FALSE)</f>
        <v>0</v>
      </c>
      <c r="I668" s="5"/>
      <c r="J668" s="5"/>
      <c r="K668" s="5"/>
    </row>
    <row r="669" spans="1:11" x14ac:dyDescent="0.3">
      <c r="A669" t="s">
        <v>7943</v>
      </c>
      <c r="B669" t="s">
        <v>7142</v>
      </c>
      <c r="C669" t="s">
        <v>6074</v>
      </c>
      <c r="D669" s="3">
        <f>COUNTIF('Order Data per SKU'!A:A,'Order Data per SKU'!A670='Order Analysis'!A669)</f>
        <v>0</v>
      </c>
      <c r="F669" s="15"/>
      <c r="G669" s="3" t="e">
        <f>TRIM(LEFT(TRIM(INDEX('Customer Data'!A:A,MATCH('Order Analysis'!B669,'Customer Data'!B:B,0))),SEARCH(" ",'Customer Data'!A669)))</f>
        <v>#VALUE!</v>
      </c>
      <c r="H669">
        <f>VLOOKUP(B669,'Order Data per SKU'!B:H,6,FALSE)-VLOOKUP(B669,'Order Data per SKU'!B:H,6,FALSE)</f>
        <v>0</v>
      </c>
      <c r="I669" s="5"/>
      <c r="J669" s="5"/>
      <c r="K669" s="5"/>
    </row>
    <row r="670" spans="1:11" x14ac:dyDescent="0.3">
      <c r="A670" t="s">
        <v>7944</v>
      </c>
      <c r="B670" t="s">
        <v>7078</v>
      </c>
      <c r="C670" t="s">
        <v>6060</v>
      </c>
      <c r="D670" s="3">
        <f>COUNTIF('Order Data per SKU'!A:A,'Order Data per SKU'!A671='Order Analysis'!A670)</f>
        <v>0</v>
      </c>
      <c r="F670" s="15"/>
      <c r="G670" s="3" t="e">
        <f>TRIM(LEFT(TRIM(INDEX('Customer Data'!A:A,MATCH('Order Analysis'!B670,'Customer Data'!B:B,0))),SEARCH(" ",'Customer Data'!A670)))</f>
        <v>#VALUE!</v>
      </c>
      <c r="H670">
        <f>VLOOKUP(B670,'Order Data per SKU'!B:H,6,FALSE)-VLOOKUP(B670,'Order Data per SKU'!B:H,6,FALSE)</f>
        <v>0</v>
      </c>
      <c r="I670" s="5"/>
      <c r="J670" s="5"/>
      <c r="K670" s="5"/>
    </row>
    <row r="671" spans="1:11" x14ac:dyDescent="0.3">
      <c r="A671" t="s">
        <v>7945</v>
      </c>
      <c r="B671" t="s">
        <v>6916</v>
      </c>
      <c r="C671" t="s">
        <v>6103</v>
      </c>
      <c r="D671" s="3">
        <f>COUNTIF('Order Data per SKU'!A:A,'Order Data per SKU'!A672='Order Analysis'!A671)</f>
        <v>0</v>
      </c>
      <c r="F671" s="15"/>
      <c r="G671" s="3" t="e">
        <f>TRIM(LEFT(TRIM(INDEX('Customer Data'!A:A,MATCH('Order Analysis'!B671,'Customer Data'!B:B,0))),SEARCH(" ",'Customer Data'!A671)))</f>
        <v>#VALUE!</v>
      </c>
      <c r="H671">
        <f>VLOOKUP(B671,'Order Data per SKU'!B:H,6,FALSE)-VLOOKUP(B671,'Order Data per SKU'!B:H,6,FALSE)</f>
        <v>0</v>
      </c>
      <c r="I671" s="5"/>
      <c r="J671" s="5"/>
      <c r="K671" s="5"/>
    </row>
    <row r="672" spans="1:11" x14ac:dyDescent="0.3">
      <c r="A672" t="s">
        <v>7946</v>
      </c>
      <c r="B672" t="s">
        <v>7202</v>
      </c>
      <c r="C672" t="s">
        <v>6074</v>
      </c>
      <c r="D672" s="3">
        <f>COUNTIF('Order Data per SKU'!A:A,'Order Data per SKU'!A673='Order Analysis'!A672)</f>
        <v>0</v>
      </c>
      <c r="F672" s="15"/>
      <c r="G672" s="3" t="e">
        <f>TRIM(LEFT(TRIM(INDEX('Customer Data'!A:A,MATCH('Order Analysis'!B672,'Customer Data'!B:B,0))),SEARCH(" ",'Customer Data'!A672)))</f>
        <v>#VALUE!</v>
      </c>
      <c r="H672">
        <f>VLOOKUP(B672,'Order Data per SKU'!B:H,6,FALSE)-VLOOKUP(B672,'Order Data per SKU'!B:H,6,FALSE)</f>
        <v>0</v>
      </c>
      <c r="I672" s="5"/>
      <c r="J672" s="5"/>
      <c r="K672" s="5"/>
    </row>
    <row r="673" spans="1:11" x14ac:dyDescent="0.3">
      <c r="A673" t="s">
        <v>7947</v>
      </c>
      <c r="B673" t="s">
        <v>7133</v>
      </c>
      <c r="C673" t="s">
        <v>6045</v>
      </c>
      <c r="D673" s="3">
        <f>COUNTIF('Order Data per SKU'!A:A,'Order Data per SKU'!A674='Order Analysis'!A673)</f>
        <v>0</v>
      </c>
      <c r="F673" s="15"/>
      <c r="G673" s="3" t="e">
        <f>TRIM(LEFT(TRIM(INDEX('Customer Data'!A:A,MATCH('Order Analysis'!B673,'Customer Data'!B:B,0))),SEARCH(" ",'Customer Data'!A673)))</f>
        <v>#VALUE!</v>
      </c>
      <c r="H673">
        <f>VLOOKUP(B673,'Order Data per SKU'!B:H,6,FALSE)-VLOOKUP(B673,'Order Data per SKU'!B:H,6,FALSE)</f>
        <v>0</v>
      </c>
      <c r="I673" s="5"/>
      <c r="J673" s="5"/>
      <c r="K673" s="5"/>
    </row>
    <row r="674" spans="1:11" x14ac:dyDescent="0.3">
      <c r="A674" t="s">
        <v>7948</v>
      </c>
      <c r="B674" t="s">
        <v>6826</v>
      </c>
      <c r="C674" t="s">
        <v>6077</v>
      </c>
      <c r="D674" s="3">
        <f>COUNTIF('Order Data per SKU'!A:A,'Order Data per SKU'!A675='Order Analysis'!A674)</f>
        <v>0</v>
      </c>
      <c r="F674" s="15"/>
      <c r="G674" s="3" t="e">
        <f>TRIM(LEFT(TRIM(INDEX('Customer Data'!A:A,MATCH('Order Analysis'!B674,'Customer Data'!B:B,0))),SEARCH(" ",'Customer Data'!A674)))</f>
        <v>#VALUE!</v>
      </c>
      <c r="H674">
        <f>VLOOKUP(B674,'Order Data per SKU'!B:H,6,FALSE)-VLOOKUP(B674,'Order Data per SKU'!B:H,6,FALSE)</f>
        <v>0</v>
      </c>
      <c r="I674" s="5"/>
      <c r="J674" s="5"/>
      <c r="K674" s="5"/>
    </row>
    <row r="675" spans="1:11" x14ac:dyDescent="0.3">
      <c r="A675" t="s">
        <v>7949</v>
      </c>
      <c r="B675" t="s">
        <v>6969</v>
      </c>
      <c r="C675" t="s">
        <v>6092</v>
      </c>
      <c r="D675" s="3">
        <f>COUNTIF('Order Data per SKU'!A:A,'Order Data per SKU'!A676='Order Analysis'!A675)</f>
        <v>0</v>
      </c>
      <c r="F675" s="15"/>
      <c r="G675" s="3" t="e">
        <f>TRIM(LEFT(TRIM(INDEX('Customer Data'!A:A,MATCH('Order Analysis'!B675,'Customer Data'!B:B,0))),SEARCH(" ",'Customer Data'!A675)))</f>
        <v>#VALUE!</v>
      </c>
      <c r="H675">
        <f>VLOOKUP(B675,'Order Data per SKU'!B:H,6,FALSE)-VLOOKUP(B675,'Order Data per SKU'!B:H,6,FALSE)</f>
        <v>0</v>
      </c>
      <c r="I675" s="5"/>
      <c r="J675" s="5"/>
      <c r="K675" s="5"/>
    </row>
    <row r="676" spans="1:11" x14ac:dyDescent="0.3">
      <c r="A676" t="s">
        <v>7950</v>
      </c>
      <c r="B676" t="s">
        <v>6872</v>
      </c>
      <c r="C676" t="s">
        <v>6065</v>
      </c>
      <c r="D676" s="3">
        <f>COUNTIF('Order Data per SKU'!A:A,'Order Data per SKU'!A677='Order Analysis'!A676)</f>
        <v>0</v>
      </c>
      <c r="F676" s="15"/>
      <c r="G676" s="3" t="e">
        <f>TRIM(LEFT(TRIM(INDEX('Customer Data'!A:A,MATCH('Order Analysis'!B676,'Customer Data'!B:B,0))),SEARCH(" ",'Customer Data'!A676)))</f>
        <v>#VALUE!</v>
      </c>
      <c r="H676">
        <f>VLOOKUP(B676,'Order Data per SKU'!B:H,6,FALSE)-VLOOKUP(B676,'Order Data per SKU'!B:H,6,FALSE)</f>
        <v>0</v>
      </c>
      <c r="I676" s="5"/>
      <c r="J676" s="5"/>
      <c r="K676" s="5"/>
    </row>
    <row r="677" spans="1:11" x14ac:dyDescent="0.3">
      <c r="A677" t="s">
        <v>7951</v>
      </c>
      <c r="B677" t="s">
        <v>6783</v>
      </c>
      <c r="C677" t="s">
        <v>6055</v>
      </c>
      <c r="D677" s="3">
        <f>COUNTIF('Order Data per SKU'!A:A,'Order Data per SKU'!A678='Order Analysis'!A677)</f>
        <v>0</v>
      </c>
      <c r="F677" s="15"/>
      <c r="G677" s="3" t="e">
        <f>TRIM(LEFT(TRIM(INDEX('Customer Data'!A:A,MATCH('Order Analysis'!B677,'Customer Data'!B:B,0))),SEARCH(" ",'Customer Data'!A677)))</f>
        <v>#VALUE!</v>
      </c>
      <c r="H677">
        <f>VLOOKUP(B677,'Order Data per SKU'!B:H,6,FALSE)-VLOOKUP(B677,'Order Data per SKU'!B:H,6,FALSE)</f>
        <v>0</v>
      </c>
      <c r="I677" s="5"/>
      <c r="J677" s="5"/>
      <c r="K677" s="5"/>
    </row>
    <row r="678" spans="1:11" x14ac:dyDescent="0.3">
      <c r="A678" t="s">
        <v>7952</v>
      </c>
      <c r="B678" t="s">
        <v>6919</v>
      </c>
      <c r="C678" t="s">
        <v>6086</v>
      </c>
      <c r="D678" s="3">
        <f>COUNTIF('Order Data per SKU'!A:A,'Order Data per SKU'!A679='Order Analysis'!A678)</f>
        <v>0</v>
      </c>
      <c r="F678" s="15"/>
      <c r="G678" s="3" t="e">
        <f>TRIM(LEFT(TRIM(INDEX('Customer Data'!A:A,MATCH('Order Analysis'!B678,'Customer Data'!B:B,0))),SEARCH(" ",'Customer Data'!A678)))</f>
        <v>#VALUE!</v>
      </c>
      <c r="H678">
        <f>VLOOKUP(B678,'Order Data per SKU'!B:H,6,FALSE)-VLOOKUP(B678,'Order Data per SKU'!B:H,6,FALSE)</f>
        <v>0</v>
      </c>
      <c r="I678" s="5"/>
      <c r="J678" s="5"/>
      <c r="K678" s="5"/>
    </row>
    <row r="679" spans="1:11" x14ac:dyDescent="0.3">
      <c r="A679" t="s">
        <v>7953</v>
      </c>
      <c r="B679" t="s">
        <v>6781</v>
      </c>
      <c r="C679" t="s">
        <v>6092</v>
      </c>
      <c r="D679" s="3">
        <f>COUNTIF('Order Data per SKU'!A:A,'Order Data per SKU'!A680='Order Analysis'!A679)</f>
        <v>0</v>
      </c>
      <c r="F679" s="15"/>
      <c r="G679" s="3" t="e">
        <f>TRIM(LEFT(TRIM(INDEX('Customer Data'!A:A,MATCH('Order Analysis'!B679,'Customer Data'!B:B,0))),SEARCH(" ",'Customer Data'!A679)))</f>
        <v>#VALUE!</v>
      </c>
      <c r="H679">
        <f>VLOOKUP(B679,'Order Data per SKU'!B:H,6,FALSE)-VLOOKUP(B679,'Order Data per SKU'!B:H,6,FALSE)</f>
        <v>0</v>
      </c>
      <c r="I679" s="5"/>
      <c r="J679" s="5"/>
      <c r="K679" s="5"/>
    </row>
    <row r="680" spans="1:11" x14ac:dyDescent="0.3">
      <c r="A680" t="s">
        <v>7954</v>
      </c>
      <c r="B680" t="s">
        <v>7075</v>
      </c>
      <c r="C680" t="s">
        <v>6092</v>
      </c>
      <c r="D680" s="3">
        <f>COUNTIF('Order Data per SKU'!A:A,'Order Data per SKU'!A681='Order Analysis'!A680)</f>
        <v>0</v>
      </c>
      <c r="F680" s="15"/>
      <c r="G680" s="3" t="e">
        <f>TRIM(LEFT(TRIM(INDEX('Customer Data'!A:A,MATCH('Order Analysis'!B680,'Customer Data'!B:B,0))),SEARCH(" ",'Customer Data'!A680)))</f>
        <v>#VALUE!</v>
      </c>
      <c r="H680">
        <f>VLOOKUP(B680,'Order Data per SKU'!B:H,6,FALSE)-VLOOKUP(B680,'Order Data per SKU'!B:H,6,FALSE)</f>
        <v>0</v>
      </c>
      <c r="I680" s="5"/>
      <c r="J680" s="5"/>
      <c r="K680" s="5"/>
    </row>
    <row r="681" spans="1:11" x14ac:dyDescent="0.3">
      <c r="A681" t="s">
        <v>7955</v>
      </c>
      <c r="B681" t="s">
        <v>7125</v>
      </c>
      <c r="C681" t="s">
        <v>6083</v>
      </c>
      <c r="D681" s="3">
        <f>COUNTIF('Order Data per SKU'!A:A,'Order Data per SKU'!A682='Order Analysis'!A681)</f>
        <v>0</v>
      </c>
      <c r="F681" s="15"/>
      <c r="G681" s="3" t="e">
        <f>TRIM(LEFT(TRIM(INDEX('Customer Data'!A:A,MATCH('Order Analysis'!B681,'Customer Data'!B:B,0))),SEARCH(" ",'Customer Data'!A681)))</f>
        <v>#VALUE!</v>
      </c>
      <c r="H681">
        <f>VLOOKUP(B681,'Order Data per SKU'!B:H,6,FALSE)-VLOOKUP(B681,'Order Data per SKU'!B:H,6,FALSE)</f>
        <v>0</v>
      </c>
      <c r="I681" s="5"/>
      <c r="J681" s="5"/>
      <c r="K681" s="5"/>
    </row>
    <row r="682" spans="1:11" x14ac:dyDescent="0.3">
      <c r="A682" t="s">
        <v>7956</v>
      </c>
      <c r="B682" t="s">
        <v>7103</v>
      </c>
      <c r="C682" t="s">
        <v>6099</v>
      </c>
      <c r="D682" s="3">
        <f>COUNTIF('Order Data per SKU'!A:A,'Order Data per SKU'!A683='Order Analysis'!A682)</f>
        <v>0</v>
      </c>
      <c r="F682" s="15"/>
      <c r="G682" s="3" t="e">
        <f>TRIM(LEFT(TRIM(INDEX('Customer Data'!A:A,MATCH('Order Analysis'!B682,'Customer Data'!B:B,0))),SEARCH(" ",'Customer Data'!A682)))</f>
        <v>#VALUE!</v>
      </c>
      <c r="H682">
        <f>VLOOKUP(B682,'Order Data per SKU'!B:H,6,FALSE)-VLOOKUP(B682,'Order Data per SKU'!B:H,6,FALSE)</f>
        <v>0</v>
      </c>
      <c r="I682" s="5"/>
      <c r="J682" s="5"/>
      <c r="K682" s="5"/>
    </row>
    <row r="683" spans="1:11" x14ac:dyDescent="0.3">
      <c r="A683" t="s">
        <v>7957</v>
      </c>
      <c r="B683" t="s">
        <v>7157</v>
      </c>
      <c r="C683" t="s">
        <v>6086</v>
      </c>
      <c r="D683" s="3">
        <f>COUNTIF('Order Data per SKU'!A:A,'Order Data per SKU'!A684='Order Analysis'!A683)</f>
        <v>0</v>
      </c>
      <c r="F683" s="15"/>
      <c r="G683" s="3" t="e">
        <f>TRIM(LEFT(TRIM(INDEX('Customer Data'!A:A,MATCH('Order Analysis'!B683,'Customer Data'!B:B,0))),SEARCH(" ",'Customer Data'!A683)))</f>
        <v>#VALUE!</v>
      </c>
      <c r="H683">
        <f>VLOOKUP(B683,'Order Data per SKU'!B:H,6,FALSE)-VLOOKUP(B683,'Order Data per SKU'!B:H,6,FALSE)</f>
        <v>0</v>
      </c>
      <c r="I683" s="5"/>
      <c r="J683" s="5"/>
      <c r="K683" s="5"/>
    </row>
    <row r="684" spans="1:11" x14ac:dyDescent="0.3">
      <c r="A684" t="s">
        <v>7958</v>
      </c>
      <c r="B684" t="s">
        <v>7026</v>
      </c>
      <c r="C684" t="s">
        <v>6090</v>
      </c>
      <c r="D684" s="3">
        <f>COUNTIF('Order Data per SKU'!A:A,'Order Data per SKU'!A685='Order Analysis'!A684)</f>
        <v>0</v>
      </c>
      <c r="F684" s="15"/>
      <c r="G684" s="3" t="e">
        <f>TRIM(LEFT(TRIM(INDEX('Customer Data'!A:A,MATCH('Order Analysis'!B684,'Customer Data'!B:B,0))),SEARCH(" ",'Customer Data'!A684)))</f>
        <v>#VALUE!</v>
      </c>
      <c r="H684">
        <f>VLOOKUP(B684,'Order Data per SKU'!B:H,6,FALSE)-VLOOKUP(B684,'Order Data per SKU'!B:H,6,FALSE)</f>
        <v>0</v>
      </c>
      <c r="I684" s="5"/>
      <c r="J684" s="5"/>
      <c r="K684" s="5"/>
    </row>
    <row r="685" spans="1:11" x14ac:dyDescent="0.3">
      <c r="A685" t="s">
        <v>7959</v>
      </c>
      <c r="B685" t="s">
        <v>6933</v>
      </c>
      <c r="C685" t="s">
        <v>6053</v>
      </c>
      <c r="D685" s="3">
        <f>COUNTIF('Order Data per SKU'!A:A,'Order Data per SKU'!A686='Order Analysis'!A685)</f>
        <v>0</v>
      </c>
      <c r="F685" s="15"/>
      <c r="G685" s="3" t="e">
        <f>TRIM(LEFT(TRIM(INDEX('Customer Data'!A:A,MATCH('Order Analysis'!B685,'Customer Data'!B:B,0))),SEARCH(" ",'Customer Data'!A685)))</f>
        <v>#VALUE!</v>
      </c>
      <c r="H685">
        <f>VLOOKUP(B685,'Order Data per SKU'!B:H,6,FALSE)-VLOOKUP(B685,'Order Data per SKU'!B:H,6,FALSE)</f>
        <v>0</v>
      </c>
      <c r="I685" s="5"/>
      <c r="J685" s="5"/>
      <c r="K685" s="5"/>
    </row>
    <row r="686" spans="1:11" x14ac:dyDescent="0.3">
      <c r="A686" t="s">
        <v>7960</v>
      </c>
      <c r="B686" t="s">
        <v>7156</v>
      </c>
      <c r="C686" t="s">
        <v>6099</v>
      </c>
      <c r="D686" s="3">
        <f>COUNTIF('Order Data per SKU'!A:A,'Order Data per SKU'!A687='Order Analysis'!A686)</f>
        <v>0</v>
      </c>
      <c r="F686" s="15"/>
      <c r="G686" s="3" t="e">
        <f>TRIM(LEFT(TRIM(INDEX('Customer Data'!A:A,MATCH('Order Analysis'!B686,'Customer Data'!B:B,0))),SEARCH(" ",'Customer Data'!A686)))</f>
        <v>#VALUE!</v>
      </c>
      <c r="H686">
        <f>VLOOKUP(B686,'Order Data per SKU'!B:H,6,FALSE)-VLOOKUP(B686,'Order Data per SKU'!B:H,6,FALSE)</f>
        <v>0</v>
      </c>
      <c r="I686" s="5"/>
      <c r="J686" s="5"/>
      <c r="K686" s="5"/>
    </row>
    <row r="687" spans="1:11" x14ac:dyDescent="0.3">
      <c r="A687" t="s">
        <v>7961</v>
      </c>
      <c r="B687" t="s">
        <v>6924</v>
      </c>
      <c r="C687" t="s">
        <v>6106</v>
      </c>
      <c r="D687" s="3">
        <f>COUNTIF('Order Data per SKU'!A:A,'Order Data per SKU'!A688='Order Analysis'!A687)</f>
        <v>0</v>
      </c>
      <c r="F687" s="15"/>
      <c r="G687" s="3" t="e">
        <f>TRIM(LEFT(TRIM(INDEX('Customer Data'!A:A,MATCH('Order Analysis'!B687,'Customer Data'!B:B,0))),SEARCH(" ",'Customer Data'!A687)))</f>
        <v>#VALUE!</v>
      </c>
      <c r="H687">
        <f>VLOOKUP(B687,'Order Data per SKU'!B:H,6,FALSE)-VLOOKUP(B687,'Order Data per SKU'!B:H,6,FALSE)</f>
        <v>0</v>
      </c>
      <c r="I687" s="5"/>
      <c r="J687" s="5"/>
      <c r="K687" s="5"/>
    </row>
    <row r="688" spans="1:11" x14ac:dyDescent="0.3">
      <c r="A688" t="s">
        <v>7962</v>
      </c>
      <c r="B688" t="s">
        <v>6932</v>
      </c>
      <c r="C688" t="s">
        <v>6086</v>
      </c>
      <c r="D688" s="3">
        <f>COUNTIF('Order Data per SKU'!A:A,'Order Data per SKU'!A689='Order Analysis'!A688)</f>
        <v>0</v>
      </c>
      <c r="F688" s="15"/>
      <c r="G688" s="3" t="e">
        <f>TRIM(LEFT(TRIM(INDEX('Customer Data'!A:A,MATCH('Order Analysis'!B688,'Customer Data'!B:B,0))),SEARCH(" ",'Customer Data'!A688)))</f>
        <v>#VALUE!</v>
      </c>
      <c r="H688">
        <f>VLOOKUP(B688,'Order Data per SKU'!B:H,6,FALSE)-VLOOKUP(B688,'Order Data per SKU'!B:H,6,FALSE)</f>
        <v>0</v>
      </c>
      <c r="I688" s="5"/>
      <c r="J688" s="5"/>
      <c r="K688" s="5"/>
    </row>
    <row r="689" spans="1:11" x14ac:dyDescent="0.3">
      <c r="A689" t="s">
        <v>7963</v>
      </c>
      <c r="B689" t="s">
        <v>7146</v>
      </c>
      <c r="C689" t="s">
        <v>6101</v>
      </c>
      <c r="D689" s="3">
        <f>COUNTIF('Order Data per SKU'!A:A,'Order Data per SKU'!A690='Order Analysis'!A689)</f>
        <v>0</v>
      </c>
      <c r="F689" s="15"/>
      <c r="G689" s="3" t="e">
        <f>TRIM(LEFT(TRIM(INDEX('Customer Data'!A:A,MATCH('Order Analysis'!B689,'Customer Data'!B:B,0))),SEARCH(" ",'Customer Data'!A689)))</f>
        <v>#VALUE!</v>
      </c>
      <c r="H689">
        <f>VLOOKUP(B689,'Order Data per SKU'!B:H,6,FALSE)-VLOOKUP(B689,'Order Data per SKU'!B:H,6,FALSE)</f>
        <v>0</v>
      </c>
      <c r="I689" s="5"/>
      <c r="J689" s="5"/>
      <c r="K689" s="5"/>
    </row>
    <row r="690" spans="1:11" x14ac:dyDescent="0.3">
      <c r="A690" t="s">
        <v>7964</v>
      </c>
      <c r="B690" t="s">
        <v>6862</v>
      </c>
      <c r="C690" t="s">
        <v>6071</v>
      </c>
      <c r="D690" s="3">
        <f>COUNTIF('Order Data per SKU'!A:A,'Order Data per SKU'!A691='Order Analysis'!A690)</f>
        <v>0</v>
      </c>
      <c r="F690" s="15"/>
      <c r="G690" s="3" t="e">
        <f>TRIM(LEFT(TRIM(INDEX('Customer Data'!A:A,MATCH('Order Analysis'!B690,'Customer Data'!B:B,0))),SEARCH(" ",'Customer Data'!A690)))</f>
        <v>#VALUE!</v>
      </c>
      <c r="H690">
        <f>VLOOKUP(B690,'Order Data per SKU'!B:H,6,FALSE)-VLOOKUP(B690,'Order Data per SKU'!B:H,6,FALSE)</f>
        <v>0</v>
      </c>
      <c r="I690" s="5"/>
      <c r="J690" s="5"/>
      <c r="K690" s="5"/>
    </row>
    <row r="691" spans="1:11" x14ac:dyDescent="0.3">
      <c r="A691" t="s">
        <v>7965</v>
      </c>
      <c r="B691" t="s">
        <v>6758</v>
      </c>
      <c r="C691" t="s">
        <v>6070</v>
      </c>
      <c r="D691" s="3">
        <f>COUNTIF('Order Data per SKU'!A:A,'Order Data per SKU'!A692='Order Analysis'!A691)</f>
        <v>0</v>
      </c>
      <c r="F691" s="15"/>
      <c r="G691" s="3" t="e">
        <f>TRIM(LEFT(TRIM(INDEX('Customer Data'!A:A,MATCH('Order Analysis'!B691,'Customer Data'!B:B,0))),SEARCH(" ",'Customer Data'!A691)))</f>
        <v>#VALUE!</v>
      </c>
      <c r="H691">
        <f>VLOOKUP(B691,'Order Data per SKU'!B:H,6,FALSE)-VLOOKUP(B691,'Order Data per SKU'!B:H,6,FALSE)</f>
        <v>0</v>
      </c>
      <c r="I691" s="5"/>
      <c r="J691" s="5"/>
      <c r="K691" s="5"/>
    </row>
    <row r="692" spans="1:11" x14ac:dyDescent="0.3">
      <c r="A692" t="s">
        <v>7966</v>
      </c>
      <c r="B692" t="s">
        <v>6821</v>
      </c>
      <c r="C692" t="s">
        <v>6101</v>
      </c>
      <c r="D692" s="3">
        <f>COUNTIF('Order Data per SKU'!A:A,'Order Data per SKU'!A693='Order Analysis'!A692)</f>
        <v>0</v>
      </c>
      <c r="F692" s="15"/>
      <c r="G692" s="3" t="e">
        <f>TRIM(LEFT(TRIM(INDEX('Customer Data'!A:A,MATCH('Order Analysis'!B692,'Customer Data'!B:B,0))),SEARCH(" ",'Customer Data'!A692)))</f>
        <v>#VALUE!</v>
      </c>
      <c r="H692">
        <f>VLOOKUP(B692,'Order Data per SKU'!B:H,6,FALSE)-VLOOKUP(B692,'Order Data per SKU'!B:H,6,FALSE)</f>
        <v>0</v>
      </c>
      <c r="I692" s="5"/>
      <c r="J692" s="5"/>
      <c r="K692" s="5"/>
    </row>
    <row r="693" spans="1:11" x14ac:dyDescent="0.3">
      <c r="A693" t="s">
        <v>7967</v>
      </c>
      <c r="B693" t="s">
        <v>7054</v>
      </c>
      <c r="C693" t="s">
        <v>6076</v>
      </c>
      <c r="D693" s="3">
        <f>COUNTIF('Order Data per SKU'!A:A,'Order Data per SKU'!A694='Order Analysis'!A693)</f>
        <v>0</v>
      </c>
      <c r="F693" s="15"/>
      <c r="G693" s="3" t="e">
        <f>TRIM(LEFT(TRIM(INDEX('Customer Data'!A:A,MATCH('Order Analysis'!B693,'Customer Data'!B:B,0))),SEARCH(" ",'Customer Data'!A693)))</f>
        <v>#VALUE!</v>
      </c>
      <c r="H693">
        <f>VLOOKUP(B693,'Order Data per SKU'!B:H,6,FALSE)-VLOOKUP(B693,'Order Data per SKU'!B:H,6,FALSE)</f>
        <v>0</v>
      </c>
      <c r="I693" s="5"/>
      <c r="J693" s="5"/>
      <c r="K693" s="5"/>
    </row>
    <row r="694" spans="1:11" x14ac:dyDescent="0.3">
      <c r="A694" t="s">
        <v>7968</v>
      </c>
      <c r="B694" t="s">
        <v>6762</v>
      </c>
      <c r="C694" t="s">
        <v>6083</v>
      </c>
      <c r="D694" s="3">
        <f>COUNTIF('Order Data per SKU'!A:A,'Order Data per SKU'!A695='Order Analysis'!A694)</f>
        <v>0</v>
      </c>
      <c r="F694" s="15"/>
      <c r="G694" s="3" t="e">
        <f>TRIM(LEFT(TRIM(INDEX('Customer Data'!A:A,MATCH('Order Analysis'!B694,'Customer Data'!B:B,0))),SEARCH(" ",'Customer Data'!A694)))</f>
        <v>#VALUE!</v>
      </c>
      <c r="H694">
        <f>VLOOKUP(B694,'Order Data per SKU'!B:H,6,FALSE)-VLOOKUP(B694,'Order Data per SKU'!B:H,6,FALSE)</f>
        <v>0</v>
      </c>
      <c r="I694" s="5"/>
      <c r="J694" s="5"/>
      <c r="K694" s="5"/>
    </row>
    <row r="695" spans="1:11" x14ac:dyDescent="0.3">
      <c r="A695" t="s">
        <v>7969</v>
      </c>
      <c r="B695" t="s">
        <v>7027</v>
      </c>
      <c r="C695" t="s">
        <v>6096</v>
      </c>
      <c r="D695" s="3">
        <f>COUNTIF('Order Data per SKU'!A:A,'Order Data per SKU'!A696='Order Analysis'!A695)</f>
        <v>0</v>
      </c>
      <c r="F695" s="15"/>
      <c r="G695" s="3" t="e">
        <f>TRIM(LEFT(TRIM(INDEX('Customer Data'!A:A,MATCH('Order Analysis'!B695,'Customer Data'!B:B,0))),SEARCH(" ",'Customer Data'!A695)))</f>
        <v>#VALUE!</v>
      </c>
      <c r="H695">
        <f>VLOOKUP(B695,'Order Data per SKU'!B:H,6,FALSE)-VLOOKUP(B695,'Order Data per SKU'!B:H,6,FALSE)</f>
        <v>0</v>
      </c>
      <c r="I695" s="5"/>
      <c r="J695" s="5"/>
      <c r="K695" s="5"/>
    </row>
    <row r="696" spans="1:11" x14ac:dyDescent="0.3">
      <c r="A696" t="s">
        <v>7970</v>
      </c>
      <c r="B696" t="s">
        <v>6914</v>
      </c>
      <c r="C696" t="s">
        <v>6089</v>
      </c>
      <c r="D696" s="3">
        <f>COUNTIF('Order Data per SKU'!A:A,'Order Data per SKU'!A697='Order Analysis'!A696)</f>
        <v>0</v>
      </c>
      <c r="F696" s="15"/>
      <c r="G696" s="3" t="e">
        <f>TRIM(LEFT(TRIM(INDEX('Customer Data'!A:A,MATCH('Order Analysis'!B696,'Customer Data'!B:B,0))),SEARCH(" ",'Customer Data'!A696)))</f>
        <v>#VALUE!</v>
      </c>
      <c r="H696">
        <f>VLOOKUP(B696,'Order Data per SKU'!B:H,6,FALSE)-VLOOKUP(B696,'Order Data per SKU'!B:H,6,FALSE)</f>
        <v>0</v>
      </c>
      <c r="I696" s="5"/>
      <c r="J696" s="5"/>
      <c r="K696" s="5"/>
    </row>
    <row r="697" spans="1:11" x14ac:dyDescent="0.3">
      <c r="A697" t="s">
        <v>7971</v>
      </c>
      <c r="B697" t="s">
        <v>7222</v>
      </c>
      <c r="C697" t="s">
        <v>6103</v>
      </c>
      <c r="D697" s="3">
        <f>COUNTIF('Order Data per SKU'!A:A,'Order Data per SKU'!A698='Order Analysis'!A697)</f>
        <v>0</v>
      </c>
      <c r="F697" s="15"/>
      <c r="G697" s="3" t="e">
        <f>TRIM(LEFT(TRIM(INDEX('Customer Data'!A:A,MATCH('Order Analysis'!B697,'Customer Data'!B:B,0))),SEARCH(" ",'Customer Data'!A697)))</f>
        <v>#VALUE!</v>
      </c>
      <c r="H697">
        <f>VLOOKUP(B697,'Order Data per SKU'!B:H,6,FALSE)-VLOOKUP(B697,'Order Data per SKU'!B:H,6,FALSE)</f>
        <v>0</v>
      </c>
      <c r="I697" s="5"/>
      <c r="J697" s="5"/>
      <c r="K697" s="5"/>
    </row>
    <row r="698" spans="1:11" x14ac:dyDescent="0.3">
      <c r="A698" t="s">
        <v>7972</v>
      </c>
      <c r="B698" t="s">
        <v>7019</v>
      </c>
      <c r="C698" t="s">
        <v>6069</v>
      </c>
      <c r="D698" s="3">
        <f>COUNTIF('Order Data per SKU'!A:A,'Order Data per SKU'!A699='Order Analysis'!A698)</f>
        <v>0</v>
      </c>
      <c r="F698" s="15"/>
      <c r="G698" s="3" t="e">
        <f>TRIM(LEFT(TRIM(INDEX('Customer Data'!A:A,MATCH('Order Analysis'!B698,'Customer Data'!B:B,0))),SEARCH(" ",'Customer Data'!A698)))</f>
        <v>#VALUE!</v>
      </c>
      <c r="H698">
        <f>VLOOKUP(B698,'Order Data per SKU'!B:H,6,FALSE)-VLOOKUP(B698,'Order Data per SKU'!B:H,6,FALSE)</f>
        <v>0</v>
      </c>
      <c r="I698" s="5"/>
      <c r="J698" s="5"/>
      <c r="K698" s="5"/>
    </row>
    <row r="699" spans="1:11" x14ac:dyDescent="0.3">
      <c r="A699" t="s">
        <v>7973</v>
      </c>
      <c r="B699" t="s">
        <v>7051</v>
      </c>
      <c r="C699" t="s">
        <v>6051</v>
      </c>
      <c r="D699" s="3">
        <f>COUNTIF('Order Data per SKU'!A:A,'Order Data per SKU'!A700='Order Analysis'!A699)</f>
        <v>0</v>
      </c>
      <c r="F699" s="15"/>
      <c r="G699" s="3" t="e">
        <f>TRIM(LEFT(TRIM(INDEX('Customer Data'!A:A,MATCH('Order Analysis'!B699,'Customer Data'!B:B,0))),SEARCH(" ",'Customer Data'!A699)))</f>
        <v>#VALUE!</v>
      </c>
      <c r="H699">
        <f>VLOOKUP(B699,'Order Data per SKU'!B:H,6,FALSE)-VLOOKUP(B699,'Order Data per SKU'!B:H,6,FALSE)</f>
        <v>0</v>
      </c>
      <c r="I699" s="5"/>
      <c r="J699" s="5"/>
      <c r="K699" s="5"/>
    </row>
    <row r="700" spans="1:11" x14ac:dyDescent="0.3">
      <c r="A700" t="s">
        <v>7974</v>
      </c>
      <c r="B700" t="s">
        <v>7123</v>
      </c>
      <c r="C700" t="s">
        <v>6054</v>
      </c>
      <c r="D700" s="3">
        <f>COUNTIF('Order Data per SKU'!A:A,'Order Data per SKU'!A701='Order Analysis'!A700)</f>
        <v>0</v>
      </c>
      <c r="F700" s="15"/>
      <c r="G700" s="3" t="e">
        <f>TRIM(LEFT(TRIM(INDEX('Customer Data'!A:A,MATCH('Order Analysis'!B700,'Customer Data'!B:B,0))),SEARCH(" ",'Customer Data'!A700)))</f>
        <v>#VALUE!</v>
      </c>
      <c r="H700">
        <f>VLOOKUP(B700,'Order Data per SKU'!B:H,6,FALSE)-VLOOKUP(B700,'Order Data per SKU'!B:H,6,FALSE)</f>
        <v>0</v>
      </c>
      <c r="I700" s="5"/>
      <c r="J700" s="5"/>
      <c r="K700" s="5"/>
    </row>
    <row r="701" spans="1:11" x14ac:dyDescent="0.3">
      <c r="A701" t="s">
        <v>7975</v>
      </c>
      <c r="B701" t="s">
        <v>6941</v>
      </c>
      <c r="C701" t="s">
        <v>6084</v>
      </c>
      <c r="D701" s="3">
        <f>COUNTIF('Order Data per SKU'!A:A,'Order Data per SKU'!A702='Order Analysis'!A701)</f>
        <v>0</v>
      </c>
      <c r="F701" s="15"/>
      <c r="G701" s="3" t="e">
        <f>TRIM(LEFT(TRIM(INDEX('Customer Data'!A:A,MATCH('Order Analysis'!B701,'Customer Data'!B:B,0))),SEARCH(" ",'Customer Data'!A701)))</f>
        <v>#VALUE!</v>
      </c>
      <c r="H701">
        <f>VLOOKUP(B701,'Order Data per SKU'!B:H,6,FALSE)-VLOOKUP(B701,'Order Data per SKU'!B:H,6,FALSE)</f>
        <v>0</v>
      </c>
      <c r="I701" s="5"/>
      <c r="J701" s="5"/>
      <c r="K701" s="5"/>
    </row>
    <row r="702" spans="1:11" x14ac:dyDescent="0.3">
      <c r="A702" t="s">
        <v>7976</v>
      </c>
      <c r="B702" t="s">
        <v>6784</v>
      </c>
      <c r="C702" t="s">
        <v>6107</v>
      </c>
      <c r="D702" s="3">
        <f>COUNTIF('Order Data per SKU'!A:A,'Order Data per SKU'!A703='Order Analysis'!A702)</f>
        <v>0</v>
      </c>
      <c r="F702" s="15"/>
      <c r="G702" s="3" t="e">
        <f>TRIM(LEFT(TRIM(INDEX('Customer Data'!A:A,MATCH('Order Analysis'!B702,'Customer Data'!B:B,0))),SEARCH(" ",'Customer Data'!A702)))</f>
        <v>#VALUE!</v>
      </c>
      <c r="H702">
        <f>VLOOKUP(B702,'Order Data per SKU'!B:H,6,FALSE)-VLOOKUP(B702,'Order Data per SKU'!B:H,6,FALSE)</f>
        <v>0</v>
      </c>
      <c r="I702" s="5"/>
      <c r="J702" s="5"/>
      <c r="K702" s="5"/>
    </row>
    <row r="703" spans="1:11" x14ac:dyDescent="0.3">
      <c r="A703" t="s">
        <v>7977</v>
      </c>
      <c r="B703" t="s">
        <v>7096</v>
      </c>
      <c r="C703" t="s">
        <v>6101</v>
      </c>
      <c r="D703" s="3">
        <f>COUNTIF('Order Data per SKU'!A:A,'Order Data per SKU'!A704='Order Analysis'!A703)</f>
        <v>0</v>
      </c>
      <c r="F703" s="15"/>
      <c r="G703" s="3" t="e">
        <f>TRIM(LEFT(TRIM(INDEX('Customer Data'!A:A,MATCH('Order Analysis'!B703,'Customer Data'!B:B,0))),SEARCH(" ",'Customer Data'!A703)))</f>
        <v>#VALUE!</v>
      </c>
      <c r="H703">
        <f>VLOOKUP(B703,'Order Data per SKU'!B:H,6,FALSE)-VLOOKUP(B703,'Order Data per SKU'!B:H,6,FALSE)</f>
        <v>0</v>
      </c>
      <c r="I703" s="5"/>
      <c r="J703" s="5"/>
      <c r="K703" s="5"/>
    </row>
    <row r="704" spans="1:11" x14ac:dyDescent="0.3">
      <c r="A704" t="s">
        <v>7978</v>
      </c>
      <c r="B704" t="s">
        <v>7203</v>
      </c>
      <c r="C704" t="s">
        <v>6107</v>
      </c>
      <c r="D704" s="3">
        <f>COUNTIF('Order Data per SKU'!A:A,'Order Data per SKU'!A705='Order Analysis'!A704)</f>
        <v>0</v>
      </c>
      <c r="F704" s="15"/>
      <c r="G704" s="3" t="e">
        <f>TRIM(LEFT(TRIM(INDEX('Customer Data'!A:A,MATCH('Order Analysis'!B704,'Customer Data'!B:B,0))),SEARCH(" ",'Customer Data'!A704)))</f>
        <v>#VALUE!</v>
      </c>
      <c r="H704">
        <f>VLOOKUP(B704,'Order Data per SKU'!B:H,6,FALSE)-VLOOKUP(B704,'Order Data per SKU'!B:H,6,FALSE)</f>
        <v>0</v>
      </c>
      <c r="I704" s="5"/>
      <c r="J704" s="5"/>
      <c r="K704" s="5"/>
    </row>
    <row r="705" spans="1:11" x14ac:dyDescent="0.3">
      <c r="A705" t="s">
        <v>7979</v>
      </c>
      <c r="B705" t="s">
        <v>6763</v>
      </c>
      <c r="C705" t="s">
        <v>6080</v>
      </c>
      <c r="D705" s="3">
        <f>COUNTIF('Order Data per SKU'!A:A,'Order Data per SKU'!A706='Order Analysis'!A705)</f>
        <v>0</v>
      </c>
      <c r="F705" s="15"/>
      <c r="G705" s="3" t="e">
        <f>TRIM(LEFT(TRIM(INDEX('Customer Data'!A:A,MATCH('Order Analysis'!B705,'Customer Data'!B:B,0))),SEARCH(" ",'Customer Data'!A705)))</f>
        <v>#VALUE!</v>
      </c>
      <c r="H705">
        <f>VLOOKUP(B705,'Order Data per SKU'!B:H,6,FALSE)-VLOOKUP(B705,'Order Data per SKU'!B:H,6,FALSE)</f>
        <v>0</v>
      </c>
      <c r="I705" s="5"/>
      <c r="J705" s="5"/>
      <c r="K705" s="5"/>
    </row>
    <row r="706" spans="1:11" x14ac:dyDescent="0.3">
      <c r="A706" t="s">
        <v>7980</v>
      </c>
      <c r="B706" t="s">
        <v>6773</v>
      </c>
      <c r="C706" t="s">
        <v>6117</v>
      </c>
      <c r="D706" s="3">
        <f>COUNTIF('Order Data per SKU'!A:A,'Order Data per SKU'!A707='Order Analysis'!A706)</f>
        <v>0</v>
      </c>
      <c r="F706" s="15"/>
      <c r="G706" s="3" t="e">
        <f>TRIM(LEFT(TRIM(INDEX('Customer Data'!A:A,MATCH('Order Analysis'!B706,'Customer Data'!B:B,0))),SEARCH(" ",'Customer Data'!A706)))</f>
        <v>#VALUE!</v>
      </c>
      <c r="H706">
        <f>VLOOKUP(B706,'Order Data per SKU'!B:H,6,FALSE)-VLOOKUP(B706,'Order Data per SKU'!B:H,6,FALSE)</f>
        <v>0</v>
      </c>
      <c r="I706" s="5"/>
      <c r="J706" s="5"/>
      <c r="K706" s="5"/>
    </row>
    <row r="707" spans="1:11" x14ac:dyDescent="0.3">
      <c r="A707" t="s">
        <v>7981</v>
      </c>
      <c r="B707" t="s">
        <v>6918</v>
      </c>
      <c r="C707" t="s">
        <v>6090</v>
      </c>
      <c r="D707" s="3">
        <f>COUNTIF('Order Data per SKU'!A:A,'Order Data per SKU'!A708='Order Analysis'!A707)</f>
        <v>0</v>
      </c>
      <c r="F707" s="15"/>
      <c r="G707" s="3" t="e">
        <f>TRIM(LEFT(TRIM(INDEX('Customer Data'!A:A,MATCH('Order Analysis'!B707,'Customer Data'!B:B,0))),SEARCH(" ",'Customer Data'!A707)))</f>
        <v>#VALUE!</v>
      </c>
      <c r="H707">
        <f>VLOOKUP(B707,'Order Data per SKU'!B:H,6,FALSE)-VLOOKUP(B707,'Order Data per SKU'!B:H,6,FALSE)</f>
        <v>0</v>
      </c>
      <c r="I707" s="5"/>
      <c r="J707" s="5"/>
      <c r="K707" s="5"/>
    </row>
    <row r="708" spans="1:11" x14ac:dyDescent="0.3">
      <c r="A708" t="s">
        <v>7982</v>
      </c>
      <c r="B708" t="s">
        <v>7126</v>
      </c>
      <c r="C708" t="s">
        <v>6077</v>
      </c>
      <c r="D708" s="3">
        <f>COUNTIF('Order Data per SKU'!A:A,'Order Data per SKU'!A709='Order Analysis'!A708)</f>
        <v>0</v>
      </c>
      <c r="F708" s="15"/>
      <c r="G708" s="3" t="e">
        <f>TRIM(LEFT(TRIM(INDEX('Customer Data'!A:A,MATCH('Order Analysis'!B708,'Customer Data'!B:B,0))),SEARCH(" ",'Customer Data'!A708)))</f>
        <v>#VALUE!</v>
      </c>
      <c r="H708">
        <f>VLOOKUP(B708,'Order Data per SKU'!B:H,6,FALSE)-VLOOKUP(B708,'Order Data per SKU'!B:H,6,FALSE)</f>
        <v>0</v>
      </c>
      <c r="I708" s="5"/>
      <c r="J708" s="5"/>
      <c r="K708" s="5"/>
    </row>
    <row r="709" spans="1:11" x14ac:dyDescent="0.3">
      <c r="A709" t="s">
        <v>7983</v>
      </c>
      <c r="B709" t="s">
        <v>7085</v>
      </c>
      <c r="C709" t="s">
        <v>6046</v>
      </c>
      <c r="D709" s="3">
        <f>COUNTIF('Order Data per SKU'!A:A,'Order Data per SKU'!A710='Order Analysis'!A709)</f>
        <v>0</v>
      </c>
      <c r="F709" s="15"/>
      <c r="G709" s="3" t="e">
        <f>TRIM(LEFT(TRIM(INDEX('Customer Data'!A:A,MATCH('Order Analysis'!B709,'Customer Data'!B:B,0))),SEARCH(" ",'Customer Data'!A709)))</f>
        <v>#VALUE!</v>
      </c>
      <c r="H709">
        <f>VLOOKUP(B709,'Order Data per SKU'!B:H,6,FALSE)-VLOOKUP(B709,'Order Data per SKU'!B:H,6,FALSE)</f>
        <v>0</v>
      </c>
      <c r="I709" s="5"/>
      <c r="J709" s="5"/>
      <c r="K709" s="5"/>
    </row>
    <row r="710" spans="1:11" x14ac:dyDescent="0.3">
      <c r="A710" t="s">
        <v>7984</v>
      </c>
      <c r="B710" t="s">
        <v>6758</v>
      </c>
      <c r="C710" t="s">
        <v>6095</v>
      </c>
      <c r="D710" s="3">
        <f>COUNTIF('Order Data per SKU'!A:A,'Order Data per SKU'!A711='Order Analysis'!A710)</f>
        <v>0</v>
      </c>
      <c r="F710" s="15"/>
      <c r="G710" s="3" t="e">
        <f>TRIM(LEFT(TRIM(INDEX('Customer Data'!A:A,MATCH('Order Analysis'!B710,'Customer Data'!B:B,0))),SEARCH(" ",'Customer Data'!A710)))</f>
        <v>#VALUE!</v>
      </c>
      <c r="H710">
        <f>VLOOKUP(B710,'Order Data per SKU'!B:H,6,FALSE)-VLOOKUP(B710,'Order Data per SKU'!B:H,6,FALSE)</f>
        <v>0</v>
      </c>
      <c r="I710" s="5"/>
      <c r="J710" s="5"/>
      <c r="K710" s="5"/>
    </row>
    <row r="711" spans="1:11" x14ac:dyDescent="0.3">
      <c r="A711" t="s">
        <v>7985</v>
      </c>
      <c r="B711" t="s">
        <v>7003</v>
      </c>
      <c r="C711" t="s">
        <v>6063</v>
      </c>
      <c r="D711" s="3">
        <f>COUNTIF('Order Data per SKU'!A:A,'Order Data per SKU'!A712='Order Analysis'!A711)</f>
        <v>0</v>
      </c>
      <c r="F711" s="15"/>
      <c r="G711" s="3" t="e">
        <f>TRIM(LEFT(TRIM(INDEX('Customer Data'!A:A,MATCH('Order Analysis'!B711,'Customer Data'!B:B,0))),SEARCH(" ",'Customer Data'!A711)))</f>
        <v>#VALUE!</v>
      </c>
      <c r="H711">
        <f>VLOOKUP(B711,'Order Data per SKU'!B:H,6,FALSE)-VLOOKUP(B711,'Order Data per SKU'!B:H,6,FALSE)</f>
        <v>0</v>
      </c>
      <c r="I711" s="5"/>
      <c r="J711" s="5"/>
      <c r="K711" s="5"/>
    </row>
    <row r="712" spans="1:11" x14ac:dyDescent="0.3">
      <c r="A712" t="s">
        <v>7986</v>
      </c>
      <c r="B712" t="s">
        <v>6767</v>
      </c>
      <c r="C712" t="s">
        <v>6065</v>
      </c>
      <c r="D712" s="3">
        <f>COUNTIF('Order Data per SKU'!A:A,'Order Data per SKU'!A713='Order Analysis'!A712)</f>
        <v>0</v>
      </c>
      <c r="F712" s="15"/>
      <c r="G712" s="3" t="e">
        <f>TRIM(LEFT(TRIM(INDEX('Customer Data'!A:A,MATCH('Order Analysis'!B712,'Customer Data'!B:B,0))),SEARCH(" ",'Customer Data'!A712)))</f>
        <v>#VALUE!</v>
      </c>
      <c r="H712">
        <f>VLOOKUP(B712,'Order Data per SKU'!B:H,6,FALSE)-VLOOKUP(B712,'Order Data per SKU'!B:H,6,FALSE)</f>
        <v>0</v>
      </c>
      <c r="I712" s="5"/>
      <c r="J712" s="5"/>
      <c r="K712" s="5"/>
    </row>
    <row r="713" spans="1:11" x14ac:dyDescent="0.3">
      <c r="A713" t="s">
        <v>7987</v>
      </c>
      <c r="B713" t="s">
        <v>7133</v>
      </c>
      <c r="C713" t="s">
        <v>6062</v>
      </c>
      <c r="D713" s="3">
        <f>COUNTIF('Order Data per SKU'!A:A,'Order Data per SKU'!A714='Order Analysis'!A713)</f>
        <v>0</v>
      </c>
      <c r="F713" s="15"/>
      <c r="G713" s="3" t="e">
        <f>TRIM(LEFT(TRIM(INDEX('Customer Data'!A:A,MATCH('Order Analysis'!B713,'Customer Data'!B:B,0))),SEARCH(" ",'Customer Data'!A713)))</f>
        <v>#VALUE!</v>
      </c>
      <c r="H713">
        <f>VLOOKUP(B713,'Order Data per SKU'!B:H,6,FALSE)-VLOOKUP(B713,'Order Data per SKU'!B:H,6,FALSE)</f>
        <v>0</v>
      </c>
      <c r="I713" s="5"/>
      <c r="J713" s="5"/>
      <c r="K713" s="5"/>
    </row>
    <row r="714" spans="1:11" x14ac:dyDescent="0.3">
      <c r="A714" t="s">
        <v>7988</v>
      </c>
      <c r="B714" t="s">
        <v>7065</v>
      </c>
      <c r="C714" t="s">
        <v>6053</v>
      </c>
      <c r="D714" s="3">
        <f>COUNTIF('Order Data per SKU'!A:A,'Order Data per SKU'!A715='Order Analysis'!A714)</f>
        <v>0</v>
      </c>
      <c r="F714" s="15"/>
      <c r="G714" s="3" t="e">
        <f>TRIM(LEFT(TRIM(INDEX('Customer Data'!A:A,MATCH('Order Analysis'!B714,'Customer Data'!B:B,0))),SEARCH(" ",'Customer Data'!A714)))</f>
        <v>#VALUE!</v>
      </c>
      <c r="H714">
        <f>VLOOKUP(B714,'Order Data per SKU'!B:H,6,FALSE)-VLOOKUP(B714,'Order Data per SKU'!B:H,6,FALSE)</f>
        <v>0</v>
      </c>
      <c r="I714" s="5"/>
      <c r="J714" s="5"/>
      <c r="K714" s="5"/>
    </row>
    <row r="715" spans="1:11" x14ac:dyDescent="0.3">
      <c r="A715" t="s">
        <v>7989</v>
      </c>
      <c r="B715" t="s">
        <v>6887</v>
      </c>
      <c r="C715" t="s">
        <v>6060</v>
      </c>
      <c r="D715" s="3">
        <f>COUNTIF('Order Data per SKU'!A:A,'Order Data per SKU'!A716='Order Analysis'!A715)</f>
        <v>0</v>
      </c>
      <c r="F715" s="15"/>
      <c r="G715" s="3" t="e">
        <f>TRIM(LEFT(TRIM(INDEX('Customer Data'!A:A,MATCH('Order Analysis'!B715,'Customer Data'!B:B,0))),SEARCH(" ",'Customer Data'!A715)))</f>
        <v>#VALUE!</v>
      </c>
      <c r="H715">
        <f>VLOOKUP(B715,'Order Data per SKU'!B:H,6,FALSE)-VLOOKUP(B715,'Order Data per SKU'!B:H,6,FALSE)</f>
        <v>0</v>
      </c>
      <c r="I715" s="5"/>
      <c r="J715" s="5"/>
      <c r="K715" s="5"/>
    </row>
    <row r="716" spans="1:11" x14ac:dyDescent="0.3">
      <c r="A716" t="s">
        <v>7990</v>
      </c>
      <c r="B716" t="s">
        <v>6932</v>
      </c>
      <c r="C716" t="s">
        <v>6051</v>
      </c>
      <c r="D716" s="3">
        <f>COUNTIF('Order Data per SKU'!A:A,'Order Data per SKU'!A717='Order Analysis'!A716)</f>
        <v>0</v>
      </c>
      <c r="F716" s="15"/>
      <c r="G716" s="3" t="e">
        <f>TRIM(LEFT(TRIM(INDEX('Customer Data'!A:A,MATCH('Order Analysis'!B716,'Customer Data'!B:B,0))),SEARCH(" ",'Customer Data'!A716)))</f>
        <v>#VALUE!</v>
      </c>
      <c r="H716">
        <f>VLOOKUP(B716,'Order Data per SKU'!B:H,6,FALSE)-VLOOKUP(B716,'Order Data per SKU'!B:H,6,FALSE)</f>
        <v>0</v>
      </c>
      <c r="I716" s="5"/>
      <c r="J716" s="5"/>
      <c r="K716" s="5"/>
    </row>
    <row r="717" spans="1:11" x14ac:dyDescent="0.3">
      <c r="A717" t="s">
        <v>7991</v>
      </c>
      <c r="B717" t="s">
        <v>7181</v>
      </c>
      <c r="C717" t="s">
        <v>6083</v>
      </c>
      <c r="D717" s="3">
        <f>COUNTIF('Order Data per SKU'!A:A,'Order Data per SKU'!A718='Order Analysis'!A717)</f>
        <v>0</v>
      </c>
      <c r="F717" s="15"/>
      <c r="G717" s="3" t="e">
        <f>TRIM(LEFT(TRIM(INDEX('Customer Data'!A:A,MATCH('Order Analysis'!B717,'Customer Data'!B:B,0))),SEARCH(" ",'Customer Data'!A717)))</f>
        <v>#VALUE!</v>
      </c>
      <c r="H717">
        <f>VLOOKUP(B717,'Order Data per SKU'!B:H,6,FALSE)-VLOOKUP(B717,'Order Data per SKU'!B:H,6,FALSE)</f>
        <v>0</v>
      </c>
      <c r="I717" s="5"/>
      <c r="J717" s="5"/>
      <c r="K717" s="5"/>
    </row>
    <row r="718" spans="1:11" x14ac:dyDescent="0.3">
      <c r="A718" t="s">
        <v>7992</v>
      </c>
      <c r="B718" t="s">
        <v>6962</v>
      </c>
      <c r="C718" t="s">
        <v>6045</v>
      </c>
      <c r="D718" s="3">
        <f>COUNTIF('Order Data per SKU'!A:A,'Order Data per SKU'!A719='Order Analysis'!A718)</f>
        <v>0</v>
      </c>
      <c r="F718" s="15"/>
      <c r="G718" s="3" t="e">
        <f>TRIM(LEFT(TRIM(INDEX('Customer Data'!A:A,MATCH('Order Analysis'!B718,'Customer Data'!B:B,0))),SEARCH(" ",'Customer Data'!A718)))</f>
        <v>#VALUE!</v>
      </c>
      <c r="H718">
        <f>VLOOKUP(B718,'Order Data per SKU'!B:H,6,FALSE)-VLOOKUP(B718,'Order Data per SKU'!B:H,6,FALSE)</f>
        <v>0</v>
      </c>
      <c r="I718" s="5"/>
      <c r="J718" s="5"/>
      <c r="K718" s="5"/>
    </row>
    <row r="719" spans="1:11" x14ac:dyDescent="0.3">
      <c r="A719" t="s">
        <v>7993</v>
      </c>
      <c r="B719" t="s">
        <v>6914</v>
      </c>
      <c r="C719" t="s">
        <v>6107</v>
      </c>
      <c r="D719" s="3">
        <f>COUNTIF('Order Data per SKU'!A:A,'Order Data per SKU'!A720='Order Analysis'!A719)</f>
        <v>0</v>
      </c>
      <c r="F719" s="15"/>
      <c r="G719" s="3" t="e">
        <f>TRIM(LEFT(TRIM(INDEX('Customer Data'!A:A,MATCH('Order Analysis'!B719,'Customer Data'!B:B,0))),SEARCH(" ",'Customer Data'!A719)))</f>
        <v>#VALUE!</v>
      </c>
      <c r="H719">
        <f>VLOOKUP(B719,'Order Data per SKU'!B:H,6,FALSE)-VLOOKUP(B719,'Order Data per SKU'!B:H,6,FALSE)</f>
        <v>0</v>
      </c>
      <c r="I719" s="5"/>
      <c r="J719" s="5"/>
      <c r="K719" s="5"/>
    </row>
    <row r="720" spans="1:11" x14ac:dyDescent="0.3">
      <c r="A720" t="s">
        <v>7994</v>
      </c>
      <c r="B720" t="s">
        <v>7183</v>
      </c>
      <c r="C720" t="s">
        <v>6086</v>
      </c>
      <c r="D720" s="3">
        <f>COUNTIF('Order Data per SKU'!A:A,'Order Data per SKU'!A721='Order Analysis'!A720)</f>
        <v>0</v>
      </c>
      <c r="F720" s="15"/>
      <c r="G720" s="3" t="e">
        <f>TRIM(LEFT(TRIM(INDEX('Customer Data'!A:A,MATCH('Order Analysis'!B720,'Customer Data'!B:B,0))),SEARCH(" ",'Customer Data'!A720)))</f>
        <v>#VALUE!</v>
      </c>
      <c r="H720">
        <f>VLOOKUP(B720,'Order Data per SKU'!B:H,6,FALSE)-VLOOKUP(B720,'Order Data per SKU'!B:H,6,FALSE)</f>
        <v>0</v>
      </c>
      <c r="I720" s="5"/>
      <c r="J720" s="5"/>
      <c r="K720" s="5"/>
    </row>
    <row r="721" spans="1:11" x14ac:dyDescent="0.3">
      <c r="A721" t="s">
        <v>7995</v>
      </c>
      <c r="B721" t="s">
        <v>7047</v>
      </c>
      <c r="C721" t="s">
        <v>6072</v>
      </c>
      <c r="D721" s="3">
        <f>COUNTIF('Order Data per SKU'!A:A,'Order Data per SKU'!A722='Order Analysis'!A721)</f>
        <v>0</v>
      </c>
      <c r="F721" s="15"/>
      <c r="G721" s="3" t="e">
        <f>TRIM(LEFT(TRIM(INDEX('Customer Data'!A:A,MATCH('Order Analysis'!B721,'Customer Data'!B:B,0))),SEARCH(" ",'Customer Data'!A721)))</f>
        <v>#VALUE!</v>
      </c>
      <c r="H721">
        <f>VLOOKUP(B721,'Order Data per SKU'!B:H,6,FALSE)-VLOOKUP(B721,'Order Data per SKU'!B:H,6,FALSE)</f>
        <v>0</v>
      </c>
      <c r="I721" s="5"/>
      <c r="J721" s="5"/>
      <c r="K721" s="5"/>
    </row>
    <row r="722" spans="1:11" x14ac:dyDescent="0.3">
      <c r="A722" t="s">
        <v>7996</v>
      </c>
      <c r="B722" t="s">
        <v>7246</v>
      </c>
      <c r="C722" t="s">
        <v>6060</v>
      </c>
      <c r="D722" s="3">
        <f>COUNTIF('Order Data per SKU'!A:A,'Order Data per SKU'!A723='Order Analysis'!A722)</f>
        <v>0</v>
      </c>
      <c r="F722" s="15"/>
      <c r="G722" s="3" t="e">
        <f>TRIM(LEFT(TRIM(INDEX('Customer Data'!A:A,MATCH('Order Analysis'!B722,'Customer Data'!B:B,0))),SEARCH(" ",'Customer Data'!A722)))</f>
        <v>#VALUE!</v>
      </c>
      <c r="H722">
        <f>VLOOKUP(B722,'Order Data per SKU'!B:H,6,FALSE)-VLOOKUP(B722,'Order Data per SKU'!B:H,6,FALSE)</f>
        <v>0</v>
      </c>
      <c r="I722" s="5"/>
      <c r="J722" s="5"/>
      <c r="K722" s="5"/>
    </row>
    <row r="723" spans="1:11" x14ac:dyDescent="0.3">
      <c r="A723" t="s">
        <v>7997</v>
      </c>
      <c r="B723" t="s">
        <v>7252</v>
      </c>
      <c r="C723" t="s">
        <v>6051</v>
      </c>
      <c r="D723" s="3">
        <f>COUNTIF('Order Data per SKU'!A:A,'Order Data per SKU'!A724='Order Analysis'!A723)</f>
        <v>0</v>
      </c>
      <c r="F723" s="15"/>
      <c r="G723" s="3" t="e">
        <f>TRIM(LEFT(TRIM(INDEX('Customer Data'!A:A,MATCH('Order Analysis'!B723,'Customer Data'!B:B,0))),SEARCH(" ",'Customer Data'!A723)))</f>
        <v>#VALUE!</v>
      </c>
      <c r="H723">
        <f>VLOOKUP(B723,'Order Data per SKU'!B:H,6,FALSE)-VLOOKUP(B723,'Order Data per SKU'!B:H,6,FALSE)</f>
        <v>0</v>
      </c>
      <c r="I723" s="5"/>
      <c r="J723" s="5"/>
      <c r="K723" s="5"/>
    </row>
    <row r="724" spans="1:11" x14ac:dyDescent="0.3">
      <c r="A724" t="s">
        <v>7998</v>
      </c>
      <c r="B724" t="s">
        <v>6976</v>
      </c>
      <c r="C724" t="s">
        <v>6095</v>
      </c>
      <c r="D724" s="3">
        <f>COUNTIF('Order Data per SKU'!A:A,'Order Data per SKU'!A725='Order Analysis'!A724)</f>
        <v>0</v>
      </c>
      <c r="F724" s="15"/>
      <c r="G724" s="3" t="e">
        <f>TRIM(LEFT(TRIM(INDEX('Customer Data'!A:A,MATCH('Order Analysis'!B724,'Customer Data'!B:B,0))),SEARCH(" ",'Customer Data'!A724)))</f>
        <v>#VALUE!</v>
      </c>
      <c r="H724">
        <f>VLOOKUP(B724,'Order Data per SKU'!B:H,6,FALSE)-VLOOKUP(B724,'Order Data per SKU'!B:H,6,FALSE)</f>
        <v>0</v>
      </c>
      <c r="I724" s="5"/>
      <c r="J724" s="5"/>
      <c r="K724" s="5"/>
    </row>
    <row r="725" spans="1:11" x14ac:dyDescent="0.3">
      <c r="A725" t="s">
        <v>7999</v>
      </c>
      <c r="B725" t="s">
        <v>6875</v>
      </c>
      <c r="C725" t="s">
        <v>6069</v>
      </c>
      <c r="D725" s="3">
        <f>COUNTIF('Order Data per SKU'!A:A,'Order Data per SKU'!A726='Order Analysis'!A725)</f>
        <v>0</v>
      </c>
      <c r="F725" s="15"/>
      <c r="G725" s="3" t="e">
        <f>TRIM(LEFT(TRIM(INDEX('Customer Data'!A:A,MATCH('Order Analysis'!B725,'Customer Data'!B:B,0))),SEARCH(" ",'Customer Data'!A725)))</f>
        <v>#VALUE!</v>
      </c>
      <c r="H725">
        <f>VLOOKUP(B725,'Order Data per SKU'!B:H,6,FALSE)-VLOOKUP(B725,'Order Data per SKU'!B:H,6,FALSE)</f>
        <v>0</v>
      </c>
      <c r="I725" s="5"/>
      <c r="J725" s="5"/>
      <c r="K725" s="5"/>
    </row>
    <row r="726" spans="1:11" x14ac:dyDescent="0.3">
      <c r="A726" t="s">
        <v>8000</v>
      </c>
      <c r="B726" t="s">
        <v>7125</v>
      </c>
      <c r="C726" t="s">
        <v>6078</v>
      </c>
      <c r="D726" s="3">
        <f>COUNTIF('Order Data per SKU'!A:A,'Order Data per SKU'!A727='Order Analysis'!A726)</f>
        <v>0</v>
      </c>
      <c r="F726" s="15"/>
      <c r="G726" s="3" t="e">
        <f>TRIM(LEFT(TRIM(INDEX('Customer Data'!A:A,MATCH('Order Analysis'!B726,'Customer Data'!B:B,0))),SEARCH(" ",'Customer Data'!A726)))</f>
        <v>#VALUE!</v>
      </c>
      <c r="H726">
        <f>VLOOKUP(B726,'Order Data per SKU'!B:H,6,FALSE)-VLOOKUP(B726,'Order Data per SKU'!B:H,6,FALSE)</f>
        <v>0</v>
      </c>
      <c r="I726" s="5"/>
      <c r="J726" s="5"/>
      <c r="K726" s="5"/>
    </row>
    <row r="727" spans="1:11" x14ac:dyDescent="0.3">
      <c r="A727" t="s">
        <v>8001</v>
      </c>
      <c r="B727" t="s">
        <v>7134</v>
      </c>
      <c r="C727" t="s">
        <v>6065</v>
      </c>
      <c r="D727" s="3">
        <f>COUNTIF('Order Data per SKU'!A:A,'Order Data per SKU'!A728='Order Analysis'!A727)</f>
        <v>0</v>
      </c>
      <c r="F727" s="15"/>
      <c r="G727" s="3" t="e">
        <f>TRIM(LEFT(TRIM(INDEX('Customer Data'!A:A,MATCH('Order Analysis'!B727,'Customer Data'!B:B,0))),SEARCH(" ",'Customer Data'!A727)))</f>
        <v>#VALUE!</v>
      </c>
      <c r="H727">
        <f>VLOOKUP(B727,'Order Data per SKU'!B:H,6,FALSE)-VLOOKUP(B727,'Order Data per SKU'!B:H,6,FALSE)</f>
        <v>0</v>
      </c>
      <c r="I727" s="5"/>
      <c r="J727" s="5"/>
      <c r="K727" s="5"/>
    </row>
    <row r="728" spans="1:11" x14ac:dyDescent="0.3">
      <c r="A728" t="s">
        <v>8002</v>
      </c>
      <c r="B728" t="s">
        <v>6776</v>
      </c>
      <c r="C728" t="s">
        <v>6107</v>
      </c>
      <c r="D728" s="3">
        <f>COUNTIF('Order Data per SKU'!A:A,'Order Data per SKU'!A729='Order Analysis'!A728)</f>
        <v>0</v>
      </c>
      <c r="F728" s="15"/>
      <c r="G728" s="3" t="e">
        <f>TRIM(LEFT(TRIM(INDEX('Customer Data'!A:A,MATCH('Order Analysis'!B728,'Customer Data'!B:B,0))),SEARCH(" ",'Customer Data'!A728)))</f>
        <v>#VALUE!</v>
      </c>
      <c r="H728">
        <f>VLOOKUP(B728,'Order Data per SKU'!B:H,6,FALSE)-VLOOKUP(B728,'Order Data per SKU'!B:H,6,FALSE)</f>
        <v>0</v>
      </c>
      <c r="I728" s="5"/>
      <c r="J728" s="5"/>
      <c r="K728" s="5"/>
    </row>
    <row r="729" spans="1:11" x14ac:dyDescent="0.3">
      <c r="A729" t="s">
        <v>8003</v>
      </c>
      <c r="B729" t="s">
        <v>6730</v>
      </c>
      <c r="C729" t="s">
        <v>6065</v>
      </c>
      <c r="D729" s="3">
        <f>COUNTIF('Order Data per SKU'!A:A,'Order Data per SKU'!A730='Order Analysis'!A729)</f>
        <v>0</v>
      </c>
      <c r="F729" s="15"/>
      <c r="G729" s="3" t="e">
        <f>TRIM(LEFT(TRIM(INDEX('Customer Data'!A:A,MATCH('Order Analysis'!B729,'Customer Data'!B:B,0))),SEARCH(" ",'Customer Data'!A729)))</f>
        <v>#VALUE!</v>
      </c>
      <c r="H729">
        <f>VLOOKUP(B729,'Order Data per SKU'!B:H,6,FALSE)-VLOOKUP(B729,'Order Data per SKU'!B:H,6,FALSE)</f>
        <v>0</v>
      </c>
      <c r="I729" s="5"/>
      <c r="J729" s="5"/>
      <c r="K729" s="5"/>
    </row>
    <row r="730" spans="1:11" x14ac:dyDescent="0.3">
      <c r="A730" t="s">
        <v>8004</v>
      </c>
      <c r="B730" t="s">
        <v>7003</v>
      </c>
      <c r="C730" t="s">
        <v>6080</v>
      </c>
      <c r="D730" s="3">
        <f>COUNTIF('Order Data per SKU'!A:A,'Order Data per SKU'!A731='Order Analysis'!A730)</f>
        <v>0</v>
      </c>
      <c r="F730" s="15"/>
      <c r="G730" s="3" t="e">
        <f>TRIM(LEFT(TRIM(INDEX('Customer Data'!A:A,MATCH('Order Analysis'!B730,'Customer Data'!B:B,0))),SEARCH(" ",'Customer Data'!A730)))</f>
        <v>#VALUE!</v>
      </c>
      <c r="H730">
        <f>VLOOKUP(B730,'Order Data per SKU'!B:H,6,FALSE)-VLOOKUP(B730,'Order Data per SKU'!B:H,6,FALSE)</f>
        <v>0</v>
      </c>
      <c r="I730" s="5"/>
      <c r="J730" s="5"/>
      <c r="K730" s="5"/>
    </row>
    <row r="731" spans="1:11" x14ac:dyDescent="0.3">
      <c r="A731" t="s">
        <v>8005</v>
      </c>
      <c r="B731" t="s">
        <v>7150</v>
      </c>
      <c r="C731" t="s">
        <v>6091</v>
      </c>
      <c r="D731" s="3">
        <f>COUNTIF('Order Data per SKU'!A:A,'Order Data per SKU'!A732='Order Analysis'!A731)</f>
        <v>0</v>
      </c>
      <c r="F731" s="15"/>
      <c r="G731" s="3" t="e">
        <f>TRIM(LEFT(TRIM(INDEX('Customer Data'!A:A,MATCH('Order Analysis'!B731,'Customer Data'!B:B,0))),SEARCH(" ",'Customer Data'!A731)))</f>
        <v>#VALUE!</v>
      </c>
      <c r="H731">
        <f>VLOOKUP(B731,'Order Data per SKU'!B:H,6,FALSE)-VLOOKUP(B731,'Order Data per SKU'!B:H,6,FALSE)</f>
        <v>0</v>
      </c>
      <c r="I731" s="5"/>
      <c r="J731" s="5"/>
      <c r="K731" s="5"/>
    </row>
    <row r="732" spans="1:11" x14ac:dyDescent="0.3">
      <c r="A732" t="s">
        <v>8006</v>
      </c>
      <c r="B732" t="s">
        <v>6906</v>
      </c>
      <c r="C732" t="s">
        <v>6083</v>
      </c>
      <c r="D732" s="3">
        <f>COUNTIF('Order Data per SKU'!A:A,'Order Data per SKU'!A733='Order Analysis'!A732)</f>
        <v>0</v>
      </c>
      <c r="F732" s="15"/>
      <c r="G732" s="3" t="e">
        <f>TRIM(LEFT(TRIM(INDEX('Customer Data'!A:A,MATCH('Order Analysis'!B732,'Customer Data'!B:B,0))),SEARCH(" ",'Customer Data'!A732)))</f>
        <v>#VALUE!</v>
      </c>
      <c r="H732">
        <f>VLOOKUP(B732,'Order Data per SKU'!B:H,6,FALSE)-VLOOKUP(B732,'Order Data per SKU'!B:H,6,FALSE)</f>
        <v>0</v>
      </c>
      <c r="I732" s="5"/>
      <c r="J732" s="5"/>
      <c r="K732" s="5"/>
    </row>
    <row r="733" spans="1:11" x14ac:dyDescent="0.3">
      <c r="A733" t="s">
        <v>8007</v>
      </c>
      <c r="B733" t="s">
        <v>6800</v>
      </c>
      <c r="C733" t="s">
        <v>6092</v>
      </c>
      <c r="D733" s="3">
        <f>COUNTIF('Order Data per SKU'!A:A,'Order Data per SKU'!A734='Order Analysis'!A733)</f>
        <v>0</v>
      </c>
      <c r="F733" s="15"/>
      <c r="G733" s="3" t="e">
        <f>TRIM(LEFT(TRIM(INDEX('Customer Data'!A:A,MATCH('Order Analysis'!B733,'Customer Data'!B:B,0))),SEARCH(" ",'Customer Data'!A733)))</f>
        <v>#VALUE!</v>
      </c>
      <c r="H733">
        <f>VLOOKUP(B733,'Order Data per SKU'!B:H,6,FALSE)-VLOOKUP(B733,'Order Data per SKU'!B:H,6,FALSE)</f>
        <v>0</v>
      </c>
      <c r="I733" s="5"/>
      <c r="J733" s="5"/>
      <c r="K733" s="5"/>
    </row>
    <row r="734" spans="1:11" x14ac:dyDescent="0.3">
      <c r="A734" t="s">
        <v>8008</v>
      </c>
      <c r="B734" t="s">
        <v>7141</v>
      </c>
      <c r="C734" t="s">
        <v>6103</v>
      </c>
      <c r="D734" s="3">
        <f>COUNTIF('Order Data per SKU'!A:A,'Order Data per SKU'!A735='Order Analysis'!A734)</f>
        <v>0</v>
      </c>
      <c r="F734" s="15"/>
      <c r="G734" s="3" t="e">
        <f>TRIM(LEFT(TRIM(INDEX('Customer Data'!A:A,MATCH('Order Analysis'!B734,'Customer Data'!B:B,0))),SEARCH(" ",'Customer Data'!A734)))</f>
        <v>#VALUE!</v>
      </c>
      <c r="H734">
        <f>VLOOKUP(B734,'Order Data per SKU'!B:H,6,FALSE)-VLOOKUP(B734,'Order Data per SKU'!B:H,6,FALSE)</f>
        <v>0</v>
      </c>
      <c r="I734" s="5"/>
      <c r="J734" s="5"/>
      <c r="K734" s="5"/>
    </row>
    <row r="735" spans="1:11" x14ac:dyDescent="0.3">
      <c r="A735" t="s">
        <v>8009</v>
      </c>
      <c r="B735" t="s">
        <v>6856</v>
      </c>
      <c r="C735" t="s">
        <v>6065</v>
      </c>
      <c r="D735" s="3">
        <f>COUNTIF('Order Data per SKU'!A:A,'Order Data per SKU'!A736='Order Analysis'!A735)</f>
        <v>0</v>
      </c>
      <c r="F735" s="15"/>
      <c r="G735" s="3" t="e">
        <f>TRIM(LEFT(TRIM(INDEX('Customer Data'!A:A,MATCH('Order Analysis'!B735,'Customer Data'!B:B,0))),SEARCH(" ",'Customer Data'!A735)))</f>
        <v>#VALUE!</v>
      </c>
      <c r="H735">
        <f>VLOOKUP(B735,'Order Data per SKU'!B:H,6,FALSE)-VLOOKUP(B735,'Order Data per SKU'!B:H,6,FALSE)</f>
        <v>0</v>
      </c>
      <c r="I735" s="5"/>
      <c r="J735" s="5"/>
      <c r="K735" s="5"/>
    </row>
    <row r="736" spans="1:11" x14ac:dyDescent="0.3">
      <c r="A736" t="s">
        <v>8010</v>
      </c>
      <c r="B736" t="s">
        <v>7135</v>
      </c>
      <c r="C736" t="s">
        <v>6051</v>
      </c>
      <c r="D736" s="3">
        <f>COUNTIF('Order Data per SKU'!A:A,'Order Data per SKU'!A737='Order Analysis'!A736)</f>
        <v>0</v>
      </c>
      <c r="F736" s="15"/>
      <c r="G736" s="3" t="e">
        <f>TRIM(LEFT(TRIM(INDEX('Customer Data'!A:A,MATCH('Order Analysis'!B736,'Customer Data'!B:B,0))),SEARCH(" ",'Customer Data'!A736)))</f>
        <v>#VALUE!</v>
      </c>
      <c r="H736">
        <f>VLOOKUP(B736,'Order Data per SKU'!B:H,6,FALSE)-VLOOKUP(B736,'Order Data per SKU'!B:H,6,FALSE)</f>
        <v>0</v>
      </c>
      <c r="I736" s="5"/>
      <c r="J736" s="5"/>
      <c r="K736" s="5"/>
    </row>
    <row r="737" spans="1:11" x14ac:dyDescent="0.3">
      <c r="A737" t="s">
        <v>8011</v>
      </c>
      <c r="B737" t="s">
        <v>6737</v>
      </c>
      <c r="C737" t="s">
        <v>6063</v>
      </c>
      <c r="D737" s="3">
        <f>COUNTIF('Order Data per SKU'!A:A,'Order Data per SKU'!A738='Order Analysis'!A737)</f>
        <v>0</v>
      </c>
      <c r="F737" s="15"/>
      <c r="G737" s="3" t="e">
        <f>TRIM(LEFT(TRIM(INDEX('Customer Data'!A:A,MATCH('Order Analysis'!B737,'Customer Data'!B:B,0))),SEARCH(" ",'Customer Data'!A737)))</f>
        <v>#VALUE!</v>
      </c>
      <c r="H737">
        <f>VLOOKUP(B737,'Order Data per SKU'!B:H,6,FALSE)-VLOOKUP(B737,'Order Data per SKU'!B:H,6,FALSE)</f>
        <v>0</v>
      </c>
      <c r="I737" s="5"/>
      <c r="J737" s="5"/>
      <c r="K737" s="5"/>
    </row>
    <row r="738" spans="1:11" x14ac:dyDescent="0.3">
      <c r="A738" t="s">
        <v>8012</v>
      </c>
      <c r="B738" t="s">
        <v>7057</v>
      </c>
      <c r="C738" t="s">
        <v>6092</v>
      </c>
      <c r="D738" s="3">
        <f>COUNTIF('Order Data per SKU'!A:A,'Order Data per SKU'!A739='Order Analysis'!A738)</f>
        <v>0</v>
      </c>
      <c r="F738" s="15"/>
      <c r="G738" s="3" t="e">
        <f>TRIM(LEFT(TRIM(INDEX('Customer Data'!A:A,MATCH('Order Analysis'!B738,'Customer Data'!B:B,0))),SEARCH(" ",'Customer Data'!A738)))</f>
        <v>#VALUE!</v>
      </c>
      <c r="H738">
        <f>VLOOKUP(B738,'Order Data per SKU'!B:H,6,FALSE)-VLOOKUP(B738,'Order Data per SKU'!B:H,6,FALSE)</f>
        <v>0</v>
      </c>
      <c r="I738" s="5"/>
      <c r="J738" s="5"/>
      <c r="K738" s="5"/>
    </row>
    <row r="739" spans="1:11" x14ac:dyDescent="0.3">
      <c r="A739" t="s">
        <v>8013</v>
      </c>
      <c r="B739" t="s">
        <v>6936</v>
      </c>
      <c r="C739" t="s">
        <v>6071</v>
      </c>
      <c r="D739" s="3">
        <f>COUNTIF('Order Data per SKU'!A:A,'Order Data per SKU'!A740='Order Analysis'!A739)</f>
        <v>0</v>
      </c>
      <c r="F739" s="15"/>
      <c r="G739" s="3" t="e">
        <f>TRIM(LEFT(TRIM(INDEX('Customer Data'!A:A,MATCH('Order Analysis'!B739,'Customer Data'!B:B,0))),SEARCH(" ",'Customer Data'!A739)))</f>
        <v>#VALUE!</v>
      </c>
      <c r="H739">
        <f>VLOOKUP(B739,'Order Data per SKU'!B:H,6,FALSE)-VLOOKUP(B739,'Order Data per SKU'!B:H,6,FALSE)</f>
        <v>0</v>
      </c>
      <c r="I739" s="5"/>
      <c r="J739" s="5"/>
      <c r="K739" s="5"/>
    </row>
    <row r="740" spans="1:11" x14ac:dyDescent="0.3">
      <c r="A740" t="s">
        <v>8014</v>
      </c>
      <c r="B740" t="s">
        <v>7092</v>
      </c>
      <c r="C740" t="s">
        <v>6068</v>
      </c>
      <c r="D740" s="3">
        <f>COUNTIF('Order Data per SKU'!A:A,'Order Data per SKU'!A741='Order Analysis'!A740)</f>
        <v>0</v>
      </c>
      <c r="F740" s="15"/>
      <c r="G740" s="3" t="e">
        <f>TRIM(LEFT(TRIM(INDEX('Customer Data'!A:A,MATCH('Order Analysis'!B740,'Customer Data'!B:B,0))),SEARCH(" ",'Customer Data'!A740)))</f>
        <v>#VALUE!</v>
      </c>
      <c r="H740">
        <f>VLOOKUP(B740,'Order Data per SKU'!B:H,6,FALSE)-VLOOKUP(B740,'Order Data per SKU'!B:H,6,FALSE)</f>
        <v>0</v>
      </c>
      <c r="I740" s="5"/>
      <c r="J740" s="5"/>
      <c r="K740" s="5"/>
    </row>
    <row r="741" spans="1:11" x14ac:dyDescent="0.3">
      <c r="A741" t="s">
        <v>8015</v>
      </c>
      <c r="B741" t="s">
        <v>7099</v>
      </c>
      <c r="C741" t="s">
        <v>6049</v>
      </c>
      <c r="D741" s="3">
        <f>COUNTIF('Order Data per SKU'!A:A,'Order Data per SKU'!A742='Order Analysis'!A741)</f>
        <v>0</v>
      </c>
      <c r="F741" s="15"/>
      <c r="G741" s="3" t="e">
        <f>TRIM(LEFT(TRIM(INDEX('Customer Data'!A:A,MATCH('Order Analysis'!B741,'Customer Data'!B:B,0))),SEARCH(" ",'Customer Data'!A741)))</f>
        <v>#VALUE!</v>
      </c>
      <c r="H741">
        <f>VLOOKUP(B741,'Order Data per SKU'!B:H,6,FALSE)-VLOOKUP(B741,'Order Data per SKU'!B:H,6,FALSE)</f>
        <v>0</v>
      </c>
      <c r="I741" s="5"/>
      <c r="J741" s="5"/>
      <c r="K741" s="5"/>
    </row>
    <row r="742" spans="1:11" x14ac:dyDescent="0.3">
      <c r="A742" t="s">
        <v>8016</v>
      </c>
      <c r="B742" t="s">
        <v>7262</v>
      </c>
      <c r="C742" t="s">
        <v>6071</v>
      </c>
      <c r="D742" s="3">
        <f>COUNTIF('Order Data per SKU'!A:A,'Order Data per SKU'!A743='Order Analysis'!A742)</f>
        <v>0</v>
      </c>
      <c r="F742" s="15"/>
      <c r="G742" s="3" t="e">
        <f>TRIM(LEFT(TRIM(INDEX('Customer Data'!A:A,MATCH('Order Analysis'!B742,'Customer Data'!B:B,0))),SEARCH(" ",'Customer Data'!A742)))</f>
        <v>#VALUE!</v>
      </c>
      <c r="H742">
        <f>VLOOKUP(B742,'Order Data per SKU'!B:H,6,FALSE)-VLOOKUP(B742,'Order Data per SKU'!B:H,6,FALSE)</f>
        <v>0</v>
      </c>
      <c r="I742" s="5"/>
      <c r="J742" s="5"/>
      <c r="K742" s="5"/>
    </row>
    <row r="743" spans="1:11" x14ac:dyDescent="0.3">
      <c r="A743" t="s">
        <v>8017</v>
      </c>
      <c r="B743" t="s">
        <v>7024</v>
      </c>
      <c r="C743" t="s">
        <v>6084</v>
      </c>
      <c r="D743" s="3">
        <f>COUNTIF('Order Data per SKU'!A:A,'Order Data per SKU'!A744='Order Analysis'!A743)</f>
        <v>0</v>
      </c>
      <c r="F743" s="15"/>
      <c r="G743" s="3" t="e">
        <f>TRIM(LEFT(TRIM(INDEX('Customer Data'!A:A,MATCH('Order Analysis'!B743,'Customer Data'!B:B,0))),SEARCH(" ",'Customer Data'!A743)))</f>
        <v>#VALUE!</v>
      </c>
      <c r="H743">
        <f>VLOOKUP(B743,'Order Data per SKU'!B:H,6,FALSE)-VLOOKUP(B743,'Order Data per SKU'!B:H,6,FALSE)</f>
        <v>0</v>
      </c>
      <c r="I743" s="5"/>
      <c r="J743" s="5"/>
      <c r="K743" s="5"/>
    </row>
    <row r="744" spans="1:11" x14ac:dyDescent="0.3">
      <c r="A744" t="s">
        <v>8018</v>
      </c>
      <c r="B744" t="s">
        <v>6872</v>
      </c>
      <c r="C744" t="s">
        <v>6074</v>
      </c>
      <c r="D744" s="3">
        <f>COUNTIF('Order Data per SKU'!A:A,'Order Data per SKU'!A745='Order Analysis'!A744)</f>
        <v>0</v>
      </c>
      <c r="F744" s="15"/>
      <c r="G744" s="3" t="e">
        <f>TRIM(LEFT(TRIM(INDEX('Customer Data'!A:A,MATCH('Order Analysis'!B744,'Customer Data'!B:B,0))),SEARCH(" ",'Customer Data'!A744)))</f>
        <v>#VALUE!</v>
      </c>
      <c r="H744">
        <f>VLOOKUP(B744,'Order Data per SKU'!B:H,6,FALSE)-VLOOKUP(B744,'Order Data per SKU'!B:H,6,FALSE)</f>
        <v>0</v>
      </c>
      <c r="I744" s="5"/>
      <c r="J744" s="5"/>
      <c r="K744" s="5"/>
    </row>
    <row r="745" spans="1:11" x14ac:dyDescent="0.3">
      <c r="A745" t="s">
        <v>8019</v>
      </c>
      <c r="B745" t="s">
        <v>6835</v>
      </c>
      <c r="C745" t="s">
        <v>6071</v>
      </c>
      <c r="D745" s="3">
        <f>COUNTIF('Order Data per SKU'!A:A,'Order Data per SKU'!A746='Order Analysis'!A745)</f>
        <v>0</v>
      </c>
      <c r="F745" s="15"/>
      <c r="G745" s="3" t="e">
        <f>TRIM(LEFT(TRIM(INDEX('Customer Data'!A:A,MATCH('Order Analysis'!B745,'Customer Data'!B:B,0))),SEARCH(" ",'Customer Data'!A745)))</f>
        <v>#VALUE!</v>
      </c>
      <c r="H745">
        <f>VLOOKUP(B745,'Order Data per SKU'!B:H,6,FALSE)-VLOOKUP(B745,'Order Data per SKU'!B:H,6,FALSE)</f>
        <v>0</v>
      </c>
      <c r="I745" s="5"/>
      <c r="J745" s="5"/>
      <c r="K745" s="5"/>
    </row>
    <row r="746" spans="1:11" x14ac:dyDescent="0.3">
      <c r="A746" t="s">
        <v>8020</v>
      </c>
      <c r="B746" t="s">
        <v>6848</v>
      </c>
      <c r="C746" t="s">
        <v>6100</v>
      </c>
      <c r="D746" s="3">
        <f>COUNTIF('Order Data per SKU'!A:A,'Order Data per SKU'!A747='Order Analysis'!A746)</f>
        <v>0</v>
      </c>
      <c r="F746" s="15"/>
      <c r="G746" s="3" t="e">
        <f>TRIM(LEFT(TRIM(INDEX('Customer Data'!A:A,MATCH('Order Analysis'!B746,'Customer Data'!B:B,0))),SEARCH(" ",'Customer Data'!A746)))</f>
        <v>#VALUE!</v>
      </c>
      <c r="H746">
        <f>VLOOKUP(B746,'Order Data per SKU'!B:H,6,FALSE)-VLOOKUP(B746,'Order Data per SKU'!B:H,6,FALSE)</f>
        <v>0</v>
      </c>
      <c r="I746" s="5"/>
      <c r="J746" s="5"/>
      <c r="K746" s="5"/>
    </row>
    <row r="747" spans="1:11" x14ac:dyDescent="0.3">
      <c r="A747" t="s">
        <v>8021</v>
      </c>
      <c r="B747" t="s">
        <v>6791</v>
      </c>
      <c r="C747" t="s">
        <v>6068</v>
      </c>
      <c r="D747" s="3">
        <f>COUNTIF('Order Data per SKU'!A:A,'Order Data per SKU'!A748='Order Analysis'!A747)</f>
        <v>0</v>
      </c>
      <c r="F747" s="15"/>
      <c r="G747" s="3" t="e">
        <f>TRIM(LEFT(TRIM(INDEX('Customer Data'!A:A,MATCH('Order Analysis'!B747,'Customer Data'!B:B,0))),SEARCH(" ",'Customer Data'!A747)))</f>
        <v>#VALUE!</v>
      </c>
      <c r="H747">
        <f>VLOOKUP(B747,'Order Data per SKU'!B:H,6,FALSE)-VLOOKUP(B747,'Order Data per SKU'!B:H,6,FALSE)</f>
        <v>0</v>
      </c>
      <c r="I747" s="5"/>
      <c r="J747" s="5"/>
      <c r="K747" s="5"/>
    </row>
    <row r="748" spans="1:11" x14ac:dyDescent="0.3">
      <c r="A748" t="s">
        <v>8022</v>
      </c>
      <c r="B748" t="s">
        <v>7227</v>
      </c>
      <c r="C748" t="s">
        <v>6081</v>
      </c>
      <c r="D748" s="3">
        <f>COUNTIF('Order Data per SKU'!A:A,'Order Data per SKU'!A749='Order Analysis'!A748)</f>
        <v>0</v>
      </c>
      <c r="F748" s="15"/>
      <c r="G748" s="3" t="e">
        <f>TRIM(LEFT(TRIM(INDEX('Customer Data'!A:A,MATCH('Order Analysis'!B748,'Customer Data'!B:B,0))),SEARCH(" ",'Customer Data'!A748)))</f>
        <v>#VALUE!</v>
      </c>
      <c r="H748">
        <f>VLOOKUP(B748,'Order Data per SKU'!B:H,6,FALSE)-VLOOKUP(B748,'Order Data per SKU'!B:H,6,FALSE)</f>
        <v>0</v>
      </c>
      <c r="I748" s="5"/>
      <c r="J748" s="5"/>
      <c r="K748" s="5"/>
    </row>
    <row r="749" spans="1:11" x14ac:dyDescent="0.3">
      <c r="A749" t="s">
        <v>8023</v>
      </c>
      <c r="B749" t="s">
        <v>7150</v>
      </c>
      <c r="C749" t="s">
        <v>6051</v>
      </c>
      <c r="D749" s="3">
        <f>COUNTIF('Order Data per SKU'!A:A,'Order Data per SKU'!A750='Order Analysis'!A749)</f>
        <v>0</v>
      </c>
      <c r="F749" s="15"/>
      <c r="G749" s="3" t="e">
        <f>TRIM(LEFT(TRIM(INDEX('Customer Data'!A:A,MATCH('Order Analysis'!B749,'Customer Data'!B:B,0))),SEARCH(" ",'Customer Data'!A749)))</f>
        <v>#VALUE!</v>
      </c>
      <c r="H749">
        <f>VLOOKUP(B749,'Order Data per SKU'!B:H,6,FALSE)-VLOOKUP(B749,'Order Data per SKU'!B:H,6,FALSE)</f>
        <v>0</v>
      </c>
      <c r="I749" s="5"/>
      <c r="J749" s="5"/>
      <c r="K749" s="5"/>
    </row>
    <row r="750" spans="1:11" x14ac:dyDescent="0.3">
      <c r="A750" t="s">
        <v>8024</v>
      </c>
      <c r="B750" t="s">
        <v>6991</v>
      </c>
      <c r="C750" t="s">
        <v>6102</v>
      </c>
      <c r="D750" s="3">
        <f>COUNTIF('Order Data per SKU'!A:A,'Order Data per SKU'!A751='Order Analysis'!A750)</f>
        <v>0</v>
      </c>
      <c r="F750" s="15"/>
      <c r="G750" s="3" t="e">
        <f>TRIM(LEFT(TRIM(INDEX('Customer Data'!A:A,MATCH('Order Analysis'!B750,'Customer Data'!B:B,0))),SEARCH(" ",'Customer Data'!A750)))</f>
        <v>#VALUE!</v>
      </c>
      <c r="H750">
        <f>VLOOKUP(B750,'Order Data per SKU'!B:H,6,FALSE)-VLOOKUP(B750,'Order Data per SKU'!B:H,6,FALSE)</f>
        <v>0</v>
      </c>
      <c r="I750" s="5"/>
      <c r="J750" s="5"/>
      <c r="K750" s="5"/>
    </row>
    <row r="751" spans="1:11" x14ac:dyDescent="0.3">
      <c r="A751" t="s">
        <v>8025</v>
      </c>
      <c r="B751" t="s">
        <v>7079</v>
      </c>
      <c r="C751" t="s">
        <v>6095</v>
      </c>
      <c r="D751" s="3">
        <f>COUNTIF('Order Data per SKU'!A:A,'Order Data per SKU'!A752='Order Analysis'!A751)</f>
        <v>0</v>
      </c>
      <c r="F751" s="15"/>
      <c r="G751" s="3" t="e">
        <f>TRIM(LEFT(TRIM(INDEX('Customer Data'!A:A,MATCH('Order Analysis'!B751,'Customer Data'!B:B,0))),SEARCH(" ",'Customer Data'!A751)))</f>
        <v>#VALUE!</v>
      </c>
      <c r="H751">
        <f>VLOOKUP(B751,'Order Data per SKU'!B:H,6,FALSE)-VLOOKUP(B751,'Order Data per SKU'!B:H,6,FALSE)</f>
        <v>0</v>
      </c>
      <c r="I751" s="5"/>
      <c r="J751" s="5"/>
      <c r="K751" s="5"/>
    </row>
    <row r="752" spans="1:11" x14ac:dyDescent="0.3">
      <c r="A752" t="s">
        <v>8026</v>
      </c>
      <c r="B752" t="s">
        <v>6987</v>
      </c>
      <c r="C752" t="s">
        <v>6077</v>
      </c>
      <c r="D752" s="3">
        <f>COUNTIF('Order Data per SKU'!A:A,'Order Data per SKU'!A753='Order Analysis'!A752)</f>
        <v>0</v>
      </c>
      <c r="F752" s="15"/>
      <c r="G752" s="3" t="e">
        <f>TRIM(LEFT(TRIM(INDEX('Customer Data'!A:A,MATCH('Order Analysis'!B752,'Customer Data'!B:B,0))),SEARCH(" ",'Customer Data'!A752)))</f>
        <v>#VALUE!</v>
      </c>
      <c r="H752">
        <f>VLOOKUP(B752,'Order Data per SKU'!B:H,6,FALSE)-VLOOKUP(B752,'Order Data per SKU'!B:H,6,FALSE)</f>
        <v>0</v>
      </c>
      <c r="I752" s="5"/>
      <c r="J752" s="5"/>
      <c r="K752" s="5"/>
    </row>
    <row r="753" spans="1:11" x14ac:dyDescent="0.3">
      <c r="A753" t="s">
        <v>8027</v>
      </c>
      <c r="B753" t="s">
        <v>7037</v>
      </c>
      <c r="C753" t="s">
        <v>6048</v>
      </c>
      <c r="D753" s="3">
        <f>COUNTIF('Order Data per SKU'!A:A,'Order Data per SKU'!A754='Order Analysis'!A753)</f>
        <v>0</v>
      </c>
      <c r="F753" s="15"/>
      <c r="G753" s="3" t="e">
        <f>TRIM(LEFT(TRIM(INDEX('Customer Data'!A:A,MATCH('Order Analysis'!B753,'Customer Data'!B:B,0))),SEARCH(" ",'Customer Data'!A753)))</f>
        <v>#VALUE!</v>
      </c>
      <c r="H753">
        <f>VLOOKUP(B753,'Order Data per SKU'!B:H,6,FALSE)-VLOOKUP(B753,'Order Data per SKU'!B:H,6,FALSE)</f>
        <v>0</v>
      </c>
      <c r="I753" s="5"/>
      <c r="J753" s="5"/>
      <c r="K753" s="5"/>
    </row>
    <row r="754" spans="1:11" x14ac:dyDescent="0.3">
      <c r="A754" t="s">
        <v>8028</v>
      </c>
      <c r="B754" t="s">
        <v>7223</v>
      </c>
      <c r="C754" t="s">
        <v>6112</v>
      </c>
      <c r="D754" s="3">
        <f>COUNTIF('Order Data per SKU'!A:A,'Order Data per SKU'!A755='Order Analysis'!A754)</f>
        <v>0</v>
      </c>
      <c r="F754" s="15"/>
      <c r="G754" s="3" t="e">
        <f>TRIM(LEFT(TRIM(INDEX('Customer Data'!A:A,MATCH('Order Analysis'!B754,'Customer Data'!B:B,0))),SEARCH(" ",'Customer Data'!A754)))</f>
        <v>#VALUE!</v>
      </c>
      <c r="H754">
        <f>VLOOKUP(B754,'Order Data per SKU'!B:H,6,FALSE)-VLOOKUP(B754,'Order Data per SKU'!B:H,6,FALSE)</f>
        <v>0</v>
      </c>
      <c r="I754" s="5"/>
      <c r="J754" s="5"/>
      <c r="K754" s="5"/>
    </row>
    <row r="755" spans="1:11" x14ac:dyDescent="0.3">
      <c r="A755" t="s">
        <v>8029</v>
      </c>
      <c r="B755" t="s">
        <v>6771</v>
      </c>
      <c r="C755" t="s">
        <v>6072</v>
      </c>
      <c r="D755" s="3">
        <f>COUNTIF('Order Data per SKU'!A:A,'Order Data per SKU'!A756='Order Analysis'!A755)</f>
        <v>0</v>
      </c>
      <c r="F755" s="15"/>
      <c r="G755" s="3" t="e">
        <f>TRIM(LEFT(TRIM(INDEX('Customer Data'!A:A,MATCH('Order Analysis'!B755,'Customer Data'!B:B,0))),SEARCH(" ",'Customer Data'!A755)))</f>
        <v>#VALUE!</v>
      </c>
      <c r="H755">
        <f>VLOOKUP(B755,'Order Data per SKU'!B:H,6,FALSE)-VLOOKUP(B755,'Order Data per SKU'!B:H,6,FALSE)</f>
        <v>0</v>
      </c>
      <c r="I755" s="5"/>
      <c r="J755" s="5"/>
      <c r="K755" s="5"/>
    </row>
    <row r="756" spans="1:11" x14ac:dyDescent="0.3">
      <c r="A756" t="s">
        <v>8030</v>
      </c>
      <c r="B756" t="s">
        <v>7164</v>
      </c>
      <c r="C756" t="s">
        <v>6049</v>
      </c>
      <c r="D756" s="3">
        <f>COUNTIF('Order Data per SKU'!A:A,'Order Data per SKU'!A757='Order Analysis'!A756)</f>
        <v>0</v>
      </c>
      <c r="F756" s="15"/>
      <c r="G756" s="3" t="e">
        <f>TRIM(LEFT(TRIM(INDEX('Customer Data'!A:A,MATCH('Order Analysis'!B756,'Customer Data'!B:B,0))),SEARCH(" ",'Customer Data'!A756)))</f>
        <v>#VALUE!</v>
      </c>
      <c r="H756">
        <f>VLOOKUP(B756,'Order Data per SKU'!B:H,6,FALSE)-VLOOKUP(B756,'Order Data per SKU'!B:H,6,FALSE)</f>
        <v>0</v>
      </c>
      <c r="I756" s="5"/>
      <c r="J756" s="5"/>
      <c r="K756" s="5"/>
    </row>
    <row r="757" spans="1:11" x14ac:dyDescent="0.3">
      <c r="A757" t="s">
        <v>8031</v>
      </c>
      <c r="B757" t="s">
        <v>6850</v>
      </c>
      <c r="C757" t="s">
        <v>6075</v>
      </c>
      <c r="D757" s="3">
        <f>COUNTIF('Order Data per SKU'!A:A,'Order Data per SKU'!A758='Order Analysis'!A757)</f>
        <v>0</v>
      </c>
      <c r="F757" s="15"/>
      <c r="G757" s="3" t="e">
        <f>TRIM(LEFT(TRIM(INDEX('Customer Data'!A:A,MATCH('Order Analysis'!B757,'Customer Data'!B:B,0))),SEARCH(" ",'Customer Data'!A757)))</f>
        <v>#VALUE!</v>
      </c>
      <c r="H757">
        <f>VLOOKUP(B757,'Order Data per SKU'!B:H,6,FALSE)-VLOOKUP(B757,'Order Data per SKU'!B:H,6,FALSE)</f>
        <v>0</v>
      </c>
      <c r="I757" s="5"/>
      <c r="J757" s="5"/>
      <c r="K757" s="5"/>
    </row>
    <row r="758" spans="1:11" x14ac:dyDescent="0.3">
      <c r="A758" t="s">
        <v>8032</v>
      </c>
      <c r="B758" t="s">
        <v>7268</v>
      </c>
      <c r="C758" t="s">
        <v>6101</v>
      </c>
      <c r="D758" s="3">
        <f>COUNTIF('Order Data per SKU'!A:A,'Order Data per SKU'!A759='Order Analysis'!A758)</f>
        <v>0</v>
      </c>
      <c r="F758" s="15"/>
      <c r="G758" s="3" t="e">
        <f>TRIM(LEFT(TRIM(INDEX('Customer Data'!A:A,MATCH('Order Analysis'!B758,'Customer Data'!B:B,0))),SEARCH(" ",'Customer Data'!A758)))</f>
        <v>#VALUE!</v>
      </c>
      <c r="H758">
        <f>VLOOKUP(B758,'Order Data per SKU'!B:H,6,FALSE)-VLOOKUP(B758,'Order Data per SKU'!B:H,6,FALSE)</f>
        <v>0</v>
      </c>
      <c r="I758" s="5"/>
      <c r="J758" s="5"/>
      <c r="K758" s="5"/>
    </row>
    <row r="759" spans="1:11" x14ac:dyDescent="0.3">
      <c r="A759" t="s">
        <v>8033</v>
      </c>
      <c r="B759" t="s">
        <v>7113</v>
      </c>
      <c r="C759" t="s">
        <v>6112</v>
      </c>
      <c r="D759" s="3">
        <f>COUNTIF('Order Data per SKU'!A:A,'Order Data per SKU'!A760='Order Analysis'!A759)</f>
        <v>0</v>
      </c>
      <c r="F759" s="15"/>
      <c r="G759" s="3" t="e">
        <f>TRIM(LEFT(TRIM(INDEX('Customer Data'!A:A,MATCH('Order Analysis'!B759,'Customer Data'!B:B,0))),SEARCH(" ",'Customer Data'!A759)))</f>
        <v>#VALUE!</v>
      </c>
      <c r="H759">
        <f>VLOOKUP(B759,'Order Data per SKU'!B:H,6,FALSE)-VLOOKUP(B759,'Order Data per SKU'!B:H,6,FALSE)</f>
        <v>0</v>
      </c>
      <c r="I759" s="5"/>
      <c r="J759" s="5"/>
      <c r="K759" s="5"/>
    </row>
    <row r="760" spans="1:11" x14ac:dyDescent="0.3">
      <c r="A760" t="s">
        <v>8034</v>
      </c>
      <c r="B760" t="s">
        <v>7147</v>
      </c>
      <c r="C760" t="s">
        <v>6069</v>
      </c>
      <c r="D760" s="3">
        <f>COUNTIF('Order Data per SKU'!A:A,'Order Data per SKU'!A761='Order Analysis'!A760)</f>
        <v>0</v>
      </c>
      <c r="F760" s="15"/>
      <c r="G760" s="3" t="e">
        <f>TRIM(LEFT(TRIM(INDEX('Customer Data'!A:A,MATCH('Order Analysis'!B760,'Customer Data'!B:B,0))),SEARCH(" ",'Customer Data'!A760)))</f>
        <v>#VALUE!</v>
      </c>
      <c r="H760">
        <f>VLOOKUP(B760,'Order Data per SKU'!B:H,6,FALSE)-VLOOKUP(B760,'Order Data per SKU'!B:H,6,FALSE)</f>
        <v>0</v>
      </c>
      <c r="I760" s="5"/>
      <c r="J760" s="5"/>
      <c r="K760" s="5"/>
    </row>
    <row r="761" spans="1:11" x14ac:dyDescent="0.3">
      <c r="A761" t="s">
        <v>8035</v>
      </c>
      <c r="B761" t="s">
        <v>7058</v>
      </c>
      <c r="C761" t="s">
        <v>6101</v>
      </c>
      <c r="D761" s="3">
        <f>COUNTIF('Order Data per SKU'!A:A,'Order Data per SKU'!A762='Order Analysis'!A761)</f>
        <v>0</v>
      </c>
      <c r="F761" s="15"/>
      <c r="G761" s="3" t="e">
        <f>TRIM(LEFT(TRIM(INDEX('Customer Data'!A:A,MATCH('Order Analysis'!B761,'Customer Data'!B:B,0))),SEARCH(" ",'Customer Data'!A761)))</f>
        <v>#VALUE!</v>
      </c>
      <c r="H761">
        <f>VLOOKUP(B761,'Order Data per SKU'!B:H,6,FALSE)-VLOOKUP(B761,'Order Data per SKU'!B:H,6,FALSE)</f>
        <v>0</v>
      </c>
      <c r="I761" s="5"/>
      <c r="J761" s="5"/>
      <c r="K761" s="5"/>
    </row>
    <row r="762" spans="1:11" x14ac:dyDescent="0.3">
      <c r="A762" t="s">
        <v>8036</v>
      </c>
      <c r="B762" t="s">
        <v>6808</v>
      </c>
      <c r="C762" t="s">
        <v>6050</v>
      </c>
      <c r="D762" s="3">
        <f>COUNTIF('Order Data per SKU'!A:A,'Order Data per SKU'!A763='Order Analysis'!A762)</f>
        <v>0</v>
      </c>
      <c r="F762" s="15"/>
      <c r="G762" s="3" t="e">
        <f>TRIM(LEFT(TRIM(INDEX('Customer Data'!A:A,MATCH('Order Analysis'!B762,'Customer Data'!B:B,0))),SEARCH(" ",'Customer Data'!A762)))</f>
        <v>#VALUE!</v>
      </c>
      <c r="H762">
        <f>VLOOKUP(B762,'Order Data per SKU'!B:H,6,FALSE)-VLOOKUP(B762,'Order Data per SKU'!B:H,6,FALSE)</f>
        <v>0</v>
      </c>
      <c r="I762" s="5"/>
      <c r="J762" s="5"/>
      <c r="K762" s="5"/>
    </row>
    <row r="763" spans="1:11" x14ac:dyDescent="0.3">
      <c r="A763" t="s">
        <v>8037</v>
      </c>
      <c r="B763" t="s">
        <v>7218</v>
      </c>
      <c r="C763" t="s">
        <v>6101</v>
      </c>
      <c r="D763" s="3">
        <f>COUNTIF('Order Data per SKU'!A:A,'Order Data per SKU'!A764='Order Analysis'!A763)</f>
        <v>0</v>
      </c>
      <c r="F763" s="15"/>
      <c r="G763" s="3" t="e">
        <f>TRIM(LEFT(TRIM(INDEX('Customer Data'!A:A,MATCH('Order Analysis'!B763,'Customer Data'!B:B,0))),SEARCH(" ",'Customer Data'!A763)))</f>
        <v>#VALUE!</v>
      </c>
      <c r="H763">
        <f>VLOOKUP(B763,'Order Data per SKU'!B:H,6,FALSE)-VLOOKUP(B763,'Order Data per SKU'!B:H,6,FALSE)</f>
        <v>0</v>
      </c>
      <c r="I763" s="5"/>
      <c r="J763" s="5"/>
      <c r="K763" s="5"/>
    </row>
    <row r="764" spans="1:11" x14ac:dyDescent="0.3">
      <c r="A764" t="s">
        <v>8038</v>
      </c>
      <c r="B764" t="s">
        <v>7118</v>
      </c>
      <c r="C764" t="s">
        <v>6053</v>
      </c>
      <c r="D764" s="3">
        <f>COUNTIF('Order Data per SKU'!A:A,'Order Data per SKU'!A765='Order Analysis'!A764)</f>
        <v>0</v>
      </c>
      <c r="F764" s="15"/>
      <c r="G764" s="3" t="e">
        <f>TRIM(LEFT(TRIM(INDEX('Customer Data'!A:A,MATCH('Order Analysis'!B764,'Customer Data'!B:B,0))),SEARCH(" ",'Customer Data'!A764)))</f>
        <v>#VALUE!</v>
      </c>
      <c r="H764">
        <f>VLOOKUP(B764,'Order Data per SKU'!B:H,6,FALSE)-VLOOKUP(B764,'Order Data per SKU'!B:H,6,FALSE)</f>
        <v>0</v>
      </c>
      <c r="I764" s="5"/>
      <c r="J764" s="5"/>
      <c r="K764" s="5"/>
    </row>
    <row r="765" spans="1:11" x14ac:dyDescent="0.3">
      <c r="A765" t="s">
        <v>8039</v>
      </c>
      <c r="B765" t="s">
        <v>7090</v>
      </c>
      <c r="C765" t="s">
        <v>6112</v>
      </c>
      <c r="D765" s="3">
        <f>COUNTIF('Order Data per SKU'!A:A,'Order Data per SKU'!A766='Order Analysis'!A765)</f>
        <v>0</v>
      </c>
      <c r="F765" s="15"/>
      <c r="G765" s="3" t="e">
        <f>TRIM(LEFT(TRIM(INDEX('Customer Data'!A:A,MATCH('Order Analysis'!B765,'Customer Data'!B:B,0))),SEARCH(" ",'Customer Data'!A765)))</f>
        <v>#VALUE!</v>
      </c>
      <c r="H765">
        <f>VLOOKUP(B765,'Order Data per SKU'!B:H,6,FALSE)-VLOOKUP(B765,'Order Data per SKU'!B:H,6,FALSE)</f>
        <v>0</v>
      </c>
      <c r="I765" s="5"/>
      <c r="J765" s="5"/>
      <c r="K765" s="5"/>
    </row>
    <row r="766" spans="1:11" x14ac:dyDescent="0.3">
      <c r="A766" t="s">
        <v>8040</v>
      </c>
      <c r="B766" t="s">
        <v>7195</v>
      </c>
      <c r="C766" t="s">
        <v>6089</v>
      </c>
      <c r="D766" s="3">
        <f>COUNTIF('Order Data per SKU'!A:A,'Order Data per SKU'!A767='Order Analysis'!A766)</f>
        <v>0</v>
      </c>
      <c r="F766" s="15"/>
      <c r="G766" s="3" t="e">
        <f>TRIM(LEFT(TRIM(INDEX('Customer Data'!A:A,MATCH('Order Analysis'!B766,'Customer Data'!B:B,0))),SEARCH(" ",'Customer Data'!A766)))</f>
        <v>#VALUE!</v>
      </c>
      <c r="H766">
        <f>VLOOKUP(B766,'Order Data per SKU'!B:H,6,FALSE)-VLOOKUP(B766,'Order Data per SKU'!B:H,6,FALSE)</f>
        <v>0</v>
      </c>
      <c r="I766" s="5"/>
      <c r="J766" s="5"/>
      <c r="K766" s="5"/>
    </row>
    <row r="767" spans="1:11" x14ac:dyDescent="0.3">
      <c r="A767" t="s">
        <v>8041</v>
      </c>
      <c r="B767" t="s">
        <v>7262</v>
      </c>
      <c r="C767" t="s">
        <v>6101</v>
      </c>
      <c r="D767" s="3">
        <f>COUNTIF('Order Data per SKU'!A:A,'Order Data per SKU'!A768='Order Analysis'!A767)</f>
        <v>0</v>
      </c>
      <c r="F767" s="15"/>
      <c r="G767" s="3" t="e">
        <f>TRIM(LEFT(TRIM(INDEX('Customer Data'!A:A,MATCH('Order Analysis'!B767,'Customer Data'!B:B,0))),SEARCH(" ",'Customer Data'!A767)))</f>
        <v>#VALUE!</v>
      </c>
      <c r="H767">
        <f>VLOOKUP(B767,'Order Data per SKU'!B:H,6,FALSE)-VLOOKUP(B767,'Order Data per SKU'!B:H,6,FALSE)</f>
        <v>0</v>
      </c>
      <c r="I767" s="5"/>
      <c r="J767" s="5"/>
      <c r="K767" s="5"/>
    </row>
    <row r="768" spans="1:11" x14ac:dyDescent="0.3">
      <c r="A768" t="s">
        <v>8042</v>
      </c>
      <c r="B768" t="s">
        <v>7086</v>
      </c>
      <c r="C768" t="s">
        <v>6049</v>
      </c>
      <c r="D768" s="3">
        <f>COUNTIF('Order Data per SKU'!A:A,'Order Data per SKU'!A769='Order Analysis'!A768)</f>
        <v>0</v>
      </c>
      <c r="F768" s="15"/>
      <c r="G768" s="3" t="e">
        <f>TRIM(LEFT(TRIM(INDEX('Customer Data'!A:A,MATCH('Order Analysis'!B768,'Customer Data'!B:B,0))),SEARCH(" ",'Customer Data'!A768)))</f>
        <v>#VALUE!</v>
      </c>
      <c r="H768">
        <f>VLOOKUP(B768,'Order Data per SKU'!B:H,6,FALSE)-VLOOKUP(B768,'Order Data per SKU'!B:H,6,FALSE)</f>
        <v>0</v>
      </c>
      <c r="I768" s="5"/>
      <c r="J768" s="5"/>
      <c r="K768" s="5"/>
    </row>
    <row r="769" spans="1:11" x14ac:dyDescent="0.3">
      <c r="A769" t="s">
        <v>8043</v>
      </c>
      <c r="B769" t="s">
        <v>7197</v>
      </c>
      <c r="C769" t="s">
        <v>6077</v>
      </c>
      <c r="D769" s="3">
        <f>COUNTIF('Order Data per SKU'!A:A,'Order Data per SKU'!A770='Order Analysis'!A769)</f>
        <v>0</v>
      </c>
      <c r="F769" s="15"/>
      <c r="G769" s="3" t="e">
        <f>TRIM(LEFT(TRIM(INDEX('Customer Data'!A:A,MATCH('Order Analysis'!B769,'Customer Data'!B:B,0))),SEARCH(" ",'Customer Data'!A769)))</f>
        <v>#VALUE!</v>
      </c>
      <c r="H769">
        <f>VLOOKUP(B769,'Order Data per SKU'!B:H,6,FALSE)-VLOOKUP(B769,'Order Data per SKU'!B:H,6,FALSE)</f>
        <v>0</v>
      </c>
      <c r="I769" s="5"/>
      <c r="J769" s="5"/>
      <c r="K769" s="5"/>
    </row>
    <row r="770" spans="1:11" x14ac:dyDescent="0.3">
      <c r="A770" t="s">
        <v>8044</v>
      </c>
      <c r="B770" t="s">
        <v>6929</v>
      </c>
      <c r="C770" t="s">
        <v>6115</v>
      </c>
      <c r="D770" s="3">
        <f>COUNTIF('Order Data per SKU'!A:A,'Order Data per SKU'!A771='Order Analysis'!A770)</f>
        <v>0</v>
      </c>
      <c r="F770" s="15"/>
      <c r="G770" s="3" t="e">
        <f>TRIM(LEFT(TRIM(INDEX('Customer Data'!A:A,MATCH('Order Analysis'!B770,'Customer Data'!B:B,0))),SEARCH(" ",'Customer Data'!A770)))</f>
        <v>#VALUE!</v>
      </c>
      <c r="H770">
        <f>VLOOKUP(B770,'Order Data per SKU'!B:H,6,FALSE)-VLOOKUP(B770,'Order Data per SKU'!B:H,6,FALSE)</f>
        <v>0</v>
      </c>
      <c r="I770" s="5"/>
      <c r="J770" s="5"/>
      <c r="K770" s="5"/>
    </row>
    <row r="771" spans="1:11" x14ac:dyDescent="0.3">
      <c r="A771" t="s">
        <v>8045</v>
      </c>
      <c r="B771" t="s">
        <v>6993</v>
      </c>
      <c r="C771" t="s">
        <v>6090</v>
      </c>
      <c r="D771" s="3">
        <f>COUNTIF('Order Data per SKU'!A:A,'Order Data per SKU'!A772='Order Analysis'!A771)</f>
        <v>0</v>
      </c>
      <c r="F771" s="15"/>
      <c r="G771" s="3" t="e">
        <f>TRIM(LEFT(TRIM(INDEX('Customer Data'!A:A,MATCH('Order Analysis'!B771,'Customer Data'!B:B,0))),SEARCH(" ",'Customer Data'!A771)))</f>
        <v>#VALUE!</v>
      </c>
      <c r="H771">
        <f>VLOOKUP(B771,'Order Data per SKU'!B:H,6,FALSE)-VLOOKUP(B771,'Order Data per SKU'!B:H,6,FALSE)</f>
        <v>0</v>
      </c>
      <c r="I771" s="5"/>
      <c r="J771" s="5"/>
      <c r="K771" s="5"/>
    </row>
    <row r="772" spans="1:11" x14ac:dyDescent="0.3">
      <c r="A772" t="s">
        <v>8046</v>
      </c>
      <c r="B772" t="s">
        <v>6968</v>
      </c>
      <c r="C772" t="s">
        <v>6092</v>
      </c>
      <c r="D772" s="3">
        <f>COUNTIF('Order Data per SKU'!A:A,'Order Data per SKU'!A773='Order Analysis'!A772)</f>
        <v>0</v>
      </c>
      <c r="F772" s="15"/>
      <c r="G772" s="3" t="e">
        <f>TRIM(LEFT(TRIM(INDEX('Customer Data'!A:A,MATCH('Order Analysis'!B772,'Customer Data'!B:B,0))),SEARCH(" ",'Customer Data'!A772)))</f>
        <v>#VALUE!</v>
      </c>
      <c r="H772">
        <f>VLOOKUP(B772,'Order Data per SKU'!B:H,6,FALSE)-VLOOKUP(B772,'Order Data per SKU'!B:H,6,FALSE)</f>
        <v>0</v>
      </c>
      <c r="I772" s="5"/>
      <c r="J772" s="5"/>
      <c r="K772" s="5"/>
    </row>
    <row r="773" spans="1:11" x14ac:dyDescent="0.3">
      <c r="A773" t="s">
        <v>8047</v>
      </c>
      <c r="B773" t="s">
        <v>7274</v>
      </c>
      <c r="C773" t="s">
        <v>6091</v>
      </c>
      <c r="D773" s="3">
        <f>COUNTIF('Order Data per SKU'!A:A,'Order Data per SKU'!A774='Order Analysis'!A773)</f>
        <v>0</v>
      </c>
      <c r="F773" s="15"/>
      <c r="G773" s="3" t="e">
        <f>TRIM(LEFT(TRIM(INDEX('Customer Data'!A:A,MATCH('Order Analysis'!B773,'Customer Data'!B:B,0))),SEARCH(" ",'Customer Data'!A773)))</f>
        <v>#VALUE!</v>
      </c>
      <c r="H773">
        <f>VLOOKUP(B773,'Order Data per SKU'!B:H,6,FALSE)-VLOOKUP(B773,'Order Data per SKU'!B:H,6,FALSE)</f>
        <v>0</v>
      </c>
      <c r="I773" s="5"/>
      <c r="J773" s="5"/>
      <c r="K773" s="5"/>
    </row>
    <row r="774" spans="1:11" x14ac:dyDescent="0.3">
      <c r="A774" t="s">
        <v>8048</v>
      </c>
      <c r="B774" t="s">
        <v>6754</v>
      </c>
      <c r="C774" t="s">
        <v>6101</v>
      </c>
      <c r="D774" s="3">
        <f>COUNTIF('Order Data per SKU'!A:A,'Order Data per SKU'!A775='Order Analysis'!A774)</f>
        <v>0</v>
      </c>
      <c r="F774" s="15"/>
      <c r="G774" s="3" t="e">
        <f>TRIM(LEFT(TRIM(INDEX('Customer Data'!A:A,MATCH('Order Analysis'!B774,'Customer Data'!B:B,0))),SEARCH(" ",'Customer Data'!A774)))</f>
        <v>#VALUE!</v>
      </c>
      <c r="H774">
        <f>VLOOKUP(B774,'Order Data per SKU'!B:H,6,FALSE)-VLOOKUP(B774,'Order Data per SKU'!B:H,6,FALSE)</f>
        <v>0</v>
      </c>
      <c r="I774" s="5"/>
      <c r="J774" s="5"/>
      <c r="K774" s="5"/>
    </row>
    <row r="775" spans="1:11" x14ac:dyDescent="0.3">
      <c r="A775" t="s">
        <v>8049</v>
      </c>
      <c r="B775" t="s">
        <v>7153</v>
      </c>
      <c r="C775" t="s">
        <v>6084</v>
      </c>
      <c r="D775" s="3">
        <f>COUNTIF('Order Data per SKU'!A:A,'Order Data per SKU'!A776='Order Analysis'!A775)</f>
        <v>0</v>
      </c>
      <c r="F775" s="15"/>
      <c r="G775" s="3" t="e">
        <f>TRIM(LEFT(TRIM(INDEX('Customer Data'!A:A,MATCH('Order Analysis'!B775,'Customer Data'!B:B,0))),SEARCH(" ",'Customer Data'!A775)))</f>
        <v>#VALUE!</v>
      </c>
      <c r="H775">
        <f>VLOOKUP(B775,'Order Data per SKU'!B:H,6,FALSE)-VLOOKUP(B775,'Order Data per SKU'!B:H,6,FALSE)</f>
        <v>0</v>
      </c>
      <c r="I775" s="5"/>
      <c r="J775" s="5"/>
      <c r="K775" s="5"/>
    </row>
    <row r="776" spans="1:11" x14ac:dyDescent="0.3">
      <c r="A776" t="s">
        <v>8050</v>
      </c>
      <c r="B776" t="s">
        <v>6805</v>
      </c>
      <c r="C776" t="s">
        <v>6101</v>
      </c>
      <c r="D776" s="3">
        <f>COUNTIF('Order Data per SKU'!A:A,'Order Data per SKU'!A777='Order Analysis'!A776)</f>
        <v>0</v>
      </c>
      <c r="F776" s="15"/>
      <c r="G776" s="3" t="e">
        <f>TRIM(LEFT(TRIM(INDEX('Customer Data'!A:A,MATCH('Order Analysis'!B776,'Customer Data'!B:B,0))),SEARCH(" ",'Customer Data'!A776)))</f>
        <v>#VALUE!</v>
      </c>
      <c r="H776">
        <f>VLOOKUP(B776,'Order Data per SKU'!B:H,6,FALSE)-VLOOKUP(B776,'Order Data per SKU'!B:H,6,FALSE)</f>
        <v>0</v>
      </c>
      <c r="I776" s="5"/>
      <c r="J776" s="5"/>
      <c r="K776" s="5"/>
    </row>
    <row r="777" spans="1:11" x14ac:dyDescent="0.3">
      <c r="A777" t="s">
        <v>8051</v>
      </c>
      <c r="B777" t="s">
        <v>7239</v>
      </c>
      <c r="C777" t="s">
        <v>6101</v>
      </c>
      <c r="D777" s="3">
        <f>COUNTIF('Order Data per SKU'!A:A,'Order Data per SKU'!A778='Order Analysis'!A777)</f>
        <v>0</v>
      </c>
      <c r="F777" s="15"/>
      <c r="G777" s="3" t="e">
        <f>TRIM(LEFT(TRIM(INDEX('Customer Data'!A:A,MATCH('Order Analysis'!B777,'Customer Data'!B:B,0))),SEARCH(" ",'Customer Data'!A777)))</f>
        <v>#VALUE!</v>
      </c>
      <c r="H777">
        <f>VLOOKUP(B777,'Order Data per SKU'!B:H,6,FALSE)-VLOOKUP(B777,'Order Data per SKU'!B:H,6,FALSE)</f>
        <v>0</v>
      </c>
      <c r="I777" s="5"/>
      <c r="J777" s="5"/>
      <c r="K777" s="5"/>
    </row>
    <row r="778" spans="1:11" x14ac:dyDescent="0.3">
      <c r="A778" t="s">
        <v>8052</v>
      </c>
      <c r="B778" t="s">
        <v>7011</v>
      </c>
      <c r="C778" t="s">
        <v>6092</v>
      </c>
      <c r="D778" s="3">
        <f>COUNTIF('Order Data per SKU'!A:A,'Order Data per SKU'!A779='Order Analysis'!A778)</f>
        <v>0</v>
      </c>
      <c r="F778" s="15"/>
      <c r="G778" s="3" t="e">
        <f>TRIM(LEFT(TRIM(INDEX('Customer Data'!A:A,MATCH('Order Analysis'!B778,'Customer Data'!B:B,0))),SEARCH(" ",'Customer Data'!A778)))</f>
        <v>#VALUE!</v>
      </c>
      <c r="H778">
        <f>VLOOKUP(B778,'Order Data per SKU'!B:H,6,FALSE)-VLOOKUP(B778,'Order Data per SKU'!B:H,6,FALSE)</f>
        <v>0</v>
      </c>
      <c r="I778" s="5"/>
      <c r="J778" s="5"/>
      <c r="K778" s="5"/>
    </row>
    <row r="779" spans="1:11" x14ac:dyDescent="0.3">
      <c r="A779" t="s">
        <v>8053</v>
      </c>
      <c r="B779" t="s">
        <v>6958</v>
      </c>
      <c r="C779" t="s">
        <v>6093</v>
      </c>
      <c r="D779" s="3">
        <f>COUNTIF('Order Data per SKU'!A:A,'Order Data per SKU'!A780='Order Analysis'!A779)</f>
        <v>0</v>
      </c>
      <c r="F779" s="15"/>
      <c r="G779" s="3" t="e">
        <f>TRIM(LEFT(TRIM(INDEX('Customer Data'!A:A,MATCH('Order Analysis'!B779,'Customer Data'!B:B,0))),SEARCH(" ",'Customer Data'!A779)))</f>
        <v>#VALUE!</v>
      </c>
      <c r="H779">
        <f>VLOOKUP(B779,'Order Data per SKU'!B:H,6,FALSE)-VLOOKUP(B779,'Order Data per SKU'!B:H,6,FALSE)</f>
        <v>0</v>
      </c>
      <c r="I779" s="5"/>
      <c r="J779" s="5"/>
      <c r="K779" s="5"/>
    </row>
    <row r="780" spans="1:11" x14ac:dyDescent="0.3">
      <c r="A780" t="s">
        <v>8054</v>
      </c>
      <c r="B780" t="s">
        <v>7037</v>
      </c>
      <c r="C780" t="s">
        <v>6049</v>
      </c>
      <c r="D780" s="3">
        <f>COUNTIF('Order Data per SKU'!A:A,'Order Data per SKU'!A781='Order Analysis'!A780)</f>
        <v>0</v>
      </c>
      <c r="F780" s="15"/>
      <c r="G780" s="3" t="e">
        <f>TRIM(LEFT(TRIM(INDEX('Customer Data'!A:A,MATCH('Order Analysis'!B780,'Customer Data'!B:B,0))),SEARCH(" ",'Customer Data'!A780)))</f>
        <v>#VALUE!</v>
      </c>
      <c r="H780">
        <f>VLOOKUP(B780,'Order Data per SKU'!B:H,6,FALSE)-VLOOKUP(B780,'Order Data per SKU'!B:H,6,FALSE)</f>
        <v>0</v>
      </c>
      <c r="I780" s="5"/>
      <c r="J780" s="5"/>
      <c r="K780" s="5"/>
    </row>
    <row r="781" spans="1:11" x14ac:dyDescent="0.3">
      <c r="A781" t="s">
        <v>8055</v>
      </c>
      <c r="B781" t="s">
        <v>7055</v>
      </c>
      <c r="C781" t="s">
        <v>6086</v>
      </c>
      <c r="D781" s="3">
        <f>COUNTIF('Order Data per SKU'!A:A,'Order Data per SKU'!A782='Order Analysis'!A781)</f>
        <v>0</v>
      </c>
      <c r="F781" s="15"/>
      <c r="G781" s="3" t="e">
        <f>TRIM(LEFT(TRIM(INDEX('Customer Data'!A:A,MATCH('Order Analysis'!B781,'Customer Data'!B:B,0))),SEARCH(" ",'Customer Data'!A781)))</f>
        <v>#VALUE!</v>
      </c>
      <c r="H781">
        <f>VLOOKUP(B781,'Order Data per SKU'!B:H,6,FALSE)-VLOOKUP(B781,'Order Data per SKU'!B:H,6,FALSE)</f>
        <v>0</v>
      </c>
      <c r="I781" s="5"/>
      <c r="J781" s="5"/>
      <c r="K781" s="5"/>
    </row>
    <row r="782" spans="1:11" x14ac:dyDescent="0.3">
      <c r="A782" t="s">
        <v>8056</v>
      </c>
      <c r="B782" t="s">
        <v>6732</v>
      </c>
      <c r="C782" t="s">
        <v>6103</v>
      </c>
      <c r="D782" s="3">
        <f>COUNTIF('Order Data per SKU'!A:A,'Order Data per SKU'!A783='Order Analysis'!A782)</f>
        <v>0</v>
      </c>
      <c r="F782" s="15"/>
      <c r="G782" s="3" t="e">
        <f>TRIM(LEFT(TRIM(INDEX('Customer Data'!A:A,MATCH('Order Analysis'!B782,'Customer Data'!B:B,0))),SEARCH(" ",'Customer Data'!A782)))</f>
        <v>#VALUE!</v>
      </c>
      <c r="H782">
        <f>VLOOKUP(B782,'Order Data per SKU'!B:H,6,FALSE)-VLOOKUP(B782,'Order Data per SKU'!B:H,6,FALSE)</f>
        <v>0</v>
      </c>
      <c r="I782" s="5"/>
      <c r="J782" s="5"/>
      <c r="K782" s="5"/>
    </row>
    <row r="783" spans="1:11" x14ac:dyDescent="0.3">
      <c r="A783" t="s">
        <v>8057</v>
      </c>
      <c r="B783" t="s">
        <v>6981</v>
      </c>
      <c r="C783" t="s">
        <v>6069</v>
      </c>
      <c r="D783" s="3">
        <f>COUNTIF('Order Data per SKU'!A:A,'Order Data per SKU'!A784='Order Analysis'!A783)</f>
        <v>0</v>
      </c>
      <c r="F783" s="15"/>
      <c r="G783" s="3" t="e">
        <f>TRIM(LEFT(TRIM(INDEX('Customer Data'!A:A,MATCH('Order Analysis'!B783,'Customer Data'!B:B,0))),SEARCH(" ",'Customer Data'!A783)))</f>
        <v>#VALUE!</v>
      </c>
      <c r="H783">
        <f>VLOOKUP(B783,'Order Data per SKU'!B:H,6,FALSE)-VLOOKUP(B783,'Order Data per SKU'!B:H,6,FALSE)</f>
        <v>0</v>
      </c>
      <c r="I783" s="5"/>
      <c r="J783" s="5"/>
      <c r="K783" s="5"/>
    </row>
    <row r="784" spans="1:11" x14ac:dyDescent="0.3">
      <c r="A784" t="s">
        <v>8058</v>
      </c>
      <c r="B784" t="s">
        <v>6751</v>
      </c>
      <c r="C784" t="s">
        <v>6092</v>
      </c>
      <c r="D784" s="3">
        <f>COUNTIF('Order Data per SKU'!A:A,'Order Data per SKU'!A785='Order Analysis'!A784)</f>
        <v>0</v>
      </c>
      <c r="F784" s="15"/>
      <c r="G784" s="3" t="e">
        <f>TRIM(LEFT(TRIM(INDEX('Customer Data'!A:A,MATCH('Order Analysis'!B784,'Customer Data'!B:B,0))),SEARCH(" ",'Customer Data'!A784)))</f>
        <v>#VALUE!</v>
      </c>
      <c r="H784">
        <f>VLOOKUP(B784,'Order Data per SKU'!B:H,6,FALSE)-VLOOKUP(B784,'Order Data per SKU'!B:H,6,FALSE)</f>
        <v>0</v>
      </c>
      <c r="I784" s="5"/>
      <c r="J784" s="5"/>
      <c r="K784" s="5"/>
    </row>
    <row r="785" spans="1:11" x14ac:dyDescent="0.3">
      <c r="A785" t="s">
        <v>8059</v>
      </c>
      <c r="B785" t="s">
        <v>6742</v>
      </c>
      <c r="C785" t="s">
        <v>6099</v>
      </c>
      <c r="D785" s="3">
        <f>COUNTIF('Order Data per SKU'!A:A,'Order Data per SKU'!A786='Order Analysis'!A785)</f>
        <v>0</v>
      </c>
      <c r="F785" s="15"/>
      <c r="G785" s="3" t="e">
        <f>TRIM(LEFT(TRIM(INDEX('Customer Data'!A:A,MATCH('Order Analysis'!B785,'Customer Data'!B:B,0))),SEARCH(" ",'Customer Data'!A785)))</f>
        <v>#VALUE!</v>
      </c>
      <c r="H785">
        <f>VLOOKUP(B785,'Order Data per SKU'!B:H,6,FALSE)-VLOOKUP(B785,'Order Data per SKU'!B:H,6,FALSE)</f>
        <v>0</v>
      </c>
      <c r="I785" s="5"/>
      <c r="J785" s="5"/>
      <c r="K785" s="5"/>
    </row>
    <row r="786" spans="1:11" x14ac:dyDescent="0.3">
      <c r="A786" t="s">
        <v>8060</v>
      </c>
      <c r="B786" t="s">
        <v>6916</v>
      </c>
      <c r="C786" t="s">
        <v>6083</v>
      </c>
      <c r="D786" s="3">
        <f>COUNTIF('Order Data per SKU'!A:A,'Order Data per SKU'!A787='Order Analysis'!A786)</f>
        <v>0</v>
      </c>
      <c r="F786" s="15"/>
      <c r="G786" s="3" t="e">
        <f>TRIM(LEFT(TRIM(INDEX('Customer Data'!A:A,MATCH('Order Analysis'!B786,'Customer Data'!B:B,0))),SEARCH(" ",'Customer Data'!A786)))</f>
        <v>#VALUE!</v>
      </c>
      <c r="H786">
        <f>VLOOKUP(B786,'Order Data per SKU'!B:H,6,FALSE)-VLOOKUP(B786,'Order Data per SKU'!B:H,6,FALSE)</f>
        <v>0</v>
      </c>
      <c r="I786" s="5"/>
      <c r="J786" s="5"/>
      <c r="K786" s="5"/>
    </row>
    <row r="787" spans="1:11" x14ac:dyDescent="0.3">
      <c r="A787" t="s">
        <v>8061</v>
      </c>
      <c r="B787" t="s">
        <v>6742</v>
      </c>
      <c r="C787" t="s">
        <v>6106</v>
      </c>
      <c r="D787" s="3">
        <f>COUNTIF('Order Data per SKU'!A:A,'Order Data per SKU'!A788='Order Analysis'!A787)</f>
        <v>0</v>
      </c>
      <c r="F787" s="15"/>
      <c r="G787" s="3" t="e">
        <f>TRIM(LEFT(TRIM(INDEX('Customer Data'!A:A,MATCH('Order Analysis'!B787,'Customer Data'!B:B,0))),SEARCH(" ",'Customer Data'!A787)))</f>
        <v>#VALUE!</v>
      </c>
      <c r="H787">
        <f>VLOOKUP(B787,'Order Data per SKU'!B:H,6,FALSE)-VLOOKUP(B787,'Order Data per SKU'!B:H,6,FALSE)</f>
        <v>0</v>
      </c>
      <c r="I787" s="5"/>
      <c r="J787" s="5"/>
      <c r="K787" s="5"/>
    </row>
    <row r="788" spans="1:11" x14ac:dyDescent="0.3">
      <c r="A788" t="s">
        <v>8062</v>
      </c>
      <c r="B788" t="s">
        <v>6742</v>
      </c>
      <c r="C788" t="s">
        <v>6055</v>
      </c>
      <c r="D788" s="3">
        <f>COUNTIF('Order Data per SKU'!A:A,'Order Data per SKU'!A789='Order Analysis'!A788)</f>
        <v>0</v>
      </c>
      <c r="F788" s="15"/>
      <c r="G788" s="3" t="e">
        <f>TRIM(LEFT(TRIM(INDEX('Customer Data'!A:A,MATCH('Order Analysis'!B788,'Customer Data'!B:B,0))),SEARCH(" ",'Customer Data'!A788)))</f>
        <v>#VALUE!</v>
      </c>
      <c r="H788">
        <f>VLOOKUP(B788,'Order Data per SKU'!B:H,6,FALSE)-VLOOKUP(B788,'Order Data per SKU'!B:H,6,FALSE)</f>
        <v>0</v>
      </c>
      <c r="I788" s="5"/>
      <c r="J788" s="5"/>
      <c r="K788" s="5"/>
    </row>
    <row r="789" spans="1:11" x14ac:dyDescent="0.3">
      <c r="A789" t="s">
        <v>8063</v>
      </c>
      <c r="B789" t="s">
        <v>7117</v>
      </c>
      <c r="C789" t="s">
        <v>6080</v>
      </c>
      <c r="D789" s="3">
        <f>COUNTIF('Order Data per SKU'!A:A,'Order Data per SKU'!A790='Order Analysis'!A789)</f>
        <v>0</v>
      </c>
      <c r="F789" s="15"/>
      <c r="G789" s="3" t="e">
        <f>TRIM(LEFT(TRIM(INDEX('Customer Data'!A:A,MATCH('Order Analysis'!B789,'Customer Data'!B:B,0))),SEARCH(" ",'Customer Data'!A789)))</f>
        <v>#VALUE!</v>
      </c>
      <c r="H789">
        <f>VLOOKUP(B789,'Order Data per SKU'!B:H,6,FALSE)-VLOOKUP(B789,'Order Data per SKU'!B:H,6,FALSE)</f>
        <v>0</v>
      </c>
      <c r="I789" s="5"/>
      <c r="J789" s="5"/>
      <c r="K789" s="5"/>
    </row>
    <row r="790" spans="1:11" x14ac:dyDescent="0.3">
      <c r="A790" t="s">
        <v>8064</v>
      </c>
      <c r="B790" t="s">
        <v>7043</v>
      </c>
      <c r="C790" t="s">
        <v>6069</v>
      </c>
      <c r="D790" s="3">
        <f>COUNTIF('Order Data per SKU'!A:A,'Order Data per SKU'!A791='Order Analysis'!A790)</f>
        <v>0</v>
      </c>
      <c r="F790" s="15"/>
      <c r="G790" s="3" t="e">
        <f>TRIM(LEFT(TRIM(INDEX('Customer Data'!A:A,MATCH('Order Analysis'!B790,'Customer Data'!B:B,0))),SEARCH(" ",'Customer Data'!A790)))</f>
        <v>#VALUE!</v>
      </c>
      <c r="H790">
        <f>VLOOKUP(B790,'Order Data per SKU'!B:H,6,FALSE)-VLOOKUP(B790,'Order Data per SKU'!B:H,6,FALSE)</f>
        <v>0</v>
      </c>
      <c r="I790" s="5"/>
      <c r="J790" s="5"/>
      <c r="K790" s="5"/>
    </row>
    <row r="791" spans="1:11" x14ac:dyDescent="0.3">
      <c r="A791" t="s">
        <v>8065</v>
      </c>
      <c r="B791" t="s">
        <v>6828</v>
      </c>
      <c r="C791" t="s">
        <v>6071</v>
      </c>
      <c r="D791" s="3">
        <f>COUNTIF('Order Data per SKU'!A:A,'Order Data per SKU'!A792='Order Analysis'!A791)</f>
        <v>0</v>
      </c>
      <c r="F791" s="15"/>
      <c r="G791" s="3" t="e">
        <f>TRIM(LEFT(TRIM(INDEX('Customer Data'!A:A,MATCH('Order Analysis'!B791,'Customer Data'!B:B,0))),SEARCH(" ",'Customer Data'!A791)))</f>
        <v>#VALUE!</v>
      </c>
      <c r="H791">
        <f>VLOOKUP(B791,'Order Data per SKU'!B:H,6,FALSE)-VLOOKUP(B791,'Order Data per SKU'!B:H,6,FALSE)</f>
        <v>0</v>
      </c>
      <c r="I791" s="5"/>
      <c r="J791" s="5"/>
      <c r="K791" s="5"/>
    </row>
    <row r="792" spans="1:11" x14ac:dyDescent="0.3">
      <c r="A792" t="s">
        <v>8066</v>
      </c>
      <c r="B792" t="s">
        <v>6997</v>
      </c>
      <c r="C792" t="s">
        <v>6106</v>
      </c>
      <c r="D792" s="3">
        <f>COUNTIF('Order Data per SKU'!A:A,'Order Data per SKU'!A793='Order Analysis'!A792)</f>
        <v>0</v>
      </c>
      <c r="F792" s="15"/>
      <c r="G792" s="3" t="e">
        <f>TRIM(LEFT(TRIM(INDEX('Customer Data'!A:A,MATCH('Order Analysis'!B792,'Customer Data'!B:B,0))),SEARCH(" ",'Customer Data'!A792)))</f>
        <v>#VALUE!</v>
      </c>
      <c r="H792">
        <f>VLOOKUP(B792,'Order Data per SKU'!B:H,6,FALSE)-VLOOKUP(B792,'Order Data per SKU'!B:H,6,FALSE)</f>
        <v>0</v>
      </c>
      <c r="I792" s="5"/>
      <c r="J792" s="5"/>
      <c r="K792" s="5"/>
    </row>
    <row r="793" spans="1:11" x14ac:dyDescent="0.3">
      <c r="A793" t="s">
        <v>8067</v>
      </c>
      <c r="B793" t="s">
        <v>7055</v>
      </c>
      <c r="C793" t="s">
        <v>6050</v>
      </c>
      <c r="D793" s="3">
        <f>COUNTIF('Order Data per SKU'!A:A,'Order Data per SKU'!A794='Order Analysis'!A793)</f>
        <v>0</v>
      </c>
      <c r="F793" s="15"/>
      <c r="G793" s="3" t="e">
        <f>TRIM(LEFT(TRIM(INDEX('Customer Data'!A:A,MATCH('Order Analysis'!B793,'Customer Data'!B:B,0))),SEARCH(" ",'Customer Data'!A793)))</f>
        <v>#VALUE!</v>
      </c>
      <c r="H793">
        <f>VLOOKUP(B793,'Order Data per SKU'!B:H,6,FALSE)-VLOOKUP(B793,'Order Data per SKU'!B:H,6,FALSE)</f>
        <v>0</v>
      </c>
      <c r="I793" s="5"/>
      <c r="J793" s="5"/>
      <c r="K793" s="5"/>
    </row>
    <row r="794" spans="1:11" x14ac:dyDescent="0.3">
      <c r="A794" t="s">
        <v>8068</v>
      </c>
      <c r="B794" t="s">
        <v>6980</v>
      </c>
      <c r="C794" t="s">
        <v>6100</v>
      </c>
      <c r="D794" s="3">
        <f>COUNTIF('Order Data per SKU'!A:A,'Order Data per SKU'!A795='Order Analysis'!A794)</f>
        <v>0</v>
      </c>
      <c r="F794" s="15"/>
      <c r="G794" s="3" t="e">
        <f>TRIM(LEFT(TRIM(INDEX('Customer Data'!A:A,MATCH('Order Analysis'!B794,'Customer Data'!B:B,0))),SEARCH(" ",'Customer Data'!A794)))</f>
        <v>#VALUE!</v>
      </c>
      <c r="H794">
        <f>VLOOKUP(B794,'Order Data per SKU'!B:H,6,FALSE)-VLOOKUP(B794,'Order Data per SKU'!B:H,6,FALSE)</f>
        <v>0</v>
      </c>
      <c r="I794" s="5"/>
      <c r="J794" s="5"/>
      <c r="K794" s="5"/>
    </row>
    <row r="795" spans="1:11" x14ac:dyDescent="0.3">
      <c r="A795" t="s">
        <v>8069</v>
      </c>
      <c r="B795" t="s">
        <v>7111</v>
      </c>
      <c r="C795" t="s">
        <v>6072</v>
      </c>
      <c r="D795" s="3">
        <f>COUNTIF('Order Data per SKU'!A:A,'Order Data per SKU'!A796='Order Analysis'!A795)</f>
        <v>0</v>
      </c>
      <c r="F795" s="15"/>
      <c r="G795" s="3" t="e">
        <f>TRIM(LEFT(TRIM(INDEX('Customer Data'!A:A,MATCH('Order Analysis'!B795,'Customer Data'!B:B,0))),SEARCH(" ",'Customer Data'!A795)))</f>
        <v>#VALUE!</v>
      </c>
      <c r="H795">
        <f>VLOOKUP(B795,'Order Data per SKU'!B:H,6,FALSE)-VLOOKUP(B795,'Order Data per SKU'!B:H,6,FALSE)</f>
        <v>0</v>
      </c>
      <c r="I795" s="5"/>
      <c r="J795" s="5"/>
      <c r="K795" s="5"/>
    </row>
    <row r="796" spans="1:11" x14ac:dyDescent="0.3">
      <c r="A796" t="s">
        <v>8070</v>
      </c>
      <c r="B796" t="s">
        <v>7172</v>
      </c>
      <c r="C796" t="s">
        <v>6051</v>
      </c>
      <c r="D796" s="3">
        <f>COUNTIF('Order Data per SKU'!A:A,'Order Data per SKU'!A797='Order Analysis'!A796)</f>
        <v>0</v>
      </c>
      <c r="F796" s="15"/>
      <c r="G796" s="3" t="e">
        <f>TRIM(LEFT(TRIM(INDEX('Customer Data'!A:A,MATCH('Order Analysis'!B796,'Customer Data'!B:B,0))),SEARCH(" ",'Customer Data'!A796)))</f>
        <v>#VALUE!</v>
      </c>
      <c r="H796">
        <f>VLOOKUP(B796,'Order Data per SKU'!B:H,6,FALSE)-VLOOKUP(B796,'Order Data per SKU'!B:H,6,FALSE)</f>
        <v>0</v>
      </c>
      <c r="I796" s="5"/>
      <c r="J796" s="5"/>
      <c r="K796" s="5"/>
    </row>
    <row r="797" spans="1:11" x14ac:dyDescent="0.3">
      <c r="A797" t="s">
        <v>8071</v>
      </c>
      <c r="B797" t="s">
        <v>7004</v>
      </c>
      <c r="C797" t="s">
        <v>6101</v>
      </c>
      <c r="D797" s="3">
        <f>COUNTIF('Order Data per SKU'!A:A,'Order Data per SKU'!A798='Order Analysis'!A797)</f>
        <v>0</v>
      </c>
      <c r="F797" s="15"/>
      <c r="G797" s="3" t="e">
        <f>TRIM(LEFT(TRIM(INDEX('Customer Data'!A:A,MATCH('Order Analysis'!B797,'Customer Data'!B:B,0))),SEARCH(" ",'Customer Data'!A797)))</f>
        <v>#VALUE!</v>
      </c>
      <c r="H797">
        <f>VLOOKUP(B797,'Order Data per SKU'!B:H,6,FALSE)-VLOOKUP(B797,'Order Data per SKU'!B:H,6,FALSE)</f>
        <v>0</v>
      </c>
      <c r="I797" s="5"/>
      <c r="J797" s="5"/>
      <c r="K797" s="5"/>
    </row>
    <row r="798" spans="1:11" x14ac:dyDescent="0.3">
      <c r="A798" t="s">
        <v>8072</v>
      </c>
      <c r="B798" t="s">
        <v>7238</v>
      </c>
      <c r="C798" t="s">
        <v>6068</v>
      </c>
      <c r="D798" s="3">
        <f>COUNTIF('Order Data per SKU'!A:A,'Order Data per SKU'!A799='Order Analysis'!A798)</f>
        <v>0</v>
      </c>
      <c r="F798" s="15"/>
      <c r="G798" s="3" t="e">
        <f>TRIM(LEFT(TRIM(INDEX('Customer Data'!A:A,MATCH('Order Analysis'!B798,'Customer Data'!B:B,0))),SEARCH(" ",'Customer Data'!A798)))</f>
        <v>#VALUE!</v>
      </c>
      <c r="H798">
        <f>VLOOKUP(B798,'Order Data per SKU'!B:H,6,FALSE)-VLOOKUP(B798,'Order Data per SKU'!B:H,6,FALSE)</f>
        <v>0</v>
      </c>
      <c r="I798" s="5"/>
      <c r="J798" s="5"/>
      <c r="K798" s="5"/>
    </row>
    <row r="799" spans="1:11" x14ac:dyDescent="0.3">
      <c r="A799" t="s">
        <v>8073</v>
      </c>
      <c r="B799" t="s">
        <v>7198</v>
      </c>
      <c r="C799" t="s">
        <v>6083</v>
      </c>
      <c r="D799" s="3">
        <f>COUNTIF('Order Data per SKU'!A:A,'Order Data per SKU'!A800='Order Analysis'!A799)</f>
        <v>0</v>
      </c>
      <c r="F799" s="15"/>
      <c r="G799" s="3" t="e">
        <f>TRIM(LEFT(TRIM(INDEX('Customer Data'!A:A,MATCH('Order Analysis'!B799,'Customer Data'!B:B,0))),SEARCH(" ",'Customer Data'!A799)))</f>
        <v>#VALUE!</v>
      </c>
      <c r="H799">
        <f>VLOOKUP(B799,'Order Data per SKU'!B:H,6,FALSE)-VLOOKUP(B799,'Order Data per SKU'!B:H,6,FALSE)</f>
        <v>0</v>
      </c>
      <c r="I799" s="5"/>
      <c r="J799" s="5"/>
      <c r="K799" s="5"/>
    </row>
    <row r="800" spans="1:11" x14ac:dyDescent="0.3">
      <c r="A800" t="s">
        <v>8074</v>
      </c>
      <c r="B800" t="s">
        <v>7267</v>
      </c>
      <c r="C800" t="s">
        <v>6091</v>
      </c>
      <c r="D800" s="3">
        <f>COUNTIF('Order Data per SKU'!A:A,'Order Data per SKU'!A801='Order Analysis'!A800)</f>
        <v>0</v>
      </c>
      <c r="F800" s="15"/>
      <c r="G800" s="3" t="e">
        <f>TRIM(LEFT(TRIM(INDEX('Customer Data'!A:A,MATCH('Order Analysis'!B800,'Customer Data'!B:B,0))),SEARCH(" ",'Customer Data'!A800)))</f>
        <v>#VALUE!</v>
      </c>
      <c r="H800">
        <f>VLOOKUP(B800,'Order Data per SKU'!B:H,6,FALSE)-VLOOKUP(B800,'Order Data per SKU'!B:H,6,FALSE)</f>
        <v>0</v>
      </c>
      <c r="I800" s="5"/>
      <c r="J800" s="5"/>
      <c r="K800" s="5"/>
    </row>
    <row r="801" spans="1:11" x14ac:dyDescent="0.3">
      <c r="A801" t="s">
        <v>8075</v>
      </c>
      <c r="B801" t="s">
        <v>6877</v>
      </c>
      <c r="C801" t="s">
        <v>6049</v>
      </c>
      <c r="D801" s="3">
        <f>COUNTIF('Order Data per SKU'!A:A,'Order Data per SKU'!A802='Order Analysis'!A801)</f>
        <v>0</v>
      </c>
      <c r="F801" s="15"/>
      <c r="G801" s="3" t="e">
        <f>TRIM(LEFT(TRIM(INDEX('Customer Data'!A:A,MATCH('Order Analysis'!B801,'Customer Data'!B:B,0))),SEARCH(" ",'Customer Data'!A801)))</f>
        <v>#VALUE!</v>
      </c>
      <c r="H801">
        <f>VLOOKUP(B801,'Order Data per SKU'!B:H,6,FALSE)-VLOOKUP(B801,'Order Data per SKU'!B:H,6,FALSE)</f>
        <v>0</v>
      </c>
      <c r="I801" s="5"/>
      <c r="J801" s="5"/>
      <c r="K801" s="5"/>
    </row>
    <row r="802" spans="1:11" x14ac:dyDescent="0.3">
      <c r="A802" t="s">
        <v>8076</v>
      </c>
      <c r="B802" t="s">
        <v>6967</v>
      </c>
      <c r="C802" t="s">
        <v>6115</v>
      </c>
      <c r="D802" s="3">
        <f>COUNTIF('Order Data per SKU'!A:A,'Order Data per SKU'!A803='Order Analysis'!A802)</f>
        <v>0</v>
      </c>
      <c r="F802" s="15"/>
      <c r="G802" s="3" t="e">
        <f>TRIM(LEFT(TRIM(INDEX('Customer Data'!A:A,MATCH('Order Analysis'!B802,'Customer Data'!B:B,0))),SEARCH(" ",'Customer Data'!A802)))</f>
        <v>#VALUE!</v>
      </c>
      <c r="H802">
        <f>VLOOKUP(B802,'Order Data per SKU'!B:H,6,FALSE)-VLOOKUP(B802,'Order Data per SKU'!B:H,6,FALSE)</f>
        <v>0</v>
      </c>
      <c r="I802" s="5"/>
      <c r="J802" s="5"/>
      <c r="K802" s="5"/>
    </row>
    <row r="803" spans="1:11" x14ac:dyDescent="0.3">
      <c r="A803" t="s">
        <v>8077</v>
      </c>
      <c r="B803" t="s">
        <v>6942</v>
      </c>
      <c r="C803" t="s">
        <v>6093</v>
      </c>
      <c r="D803" s="3">
        <f>COUNTIF('Order Data per SKU'!A:A,'Order Data per SKU'!A804='Order Analysis'!A803)</f>
        <v>0</v>
      </c>
      <c r="F803" s="15"/>
      <c r="G803" s="3" t="e">
        <f>TRIM(LEFT(TRIM(INDEX('Customer Data'!A:A,MATCH('Order Analysis'!B803,'Customer Data'!B:B,0))),SEARCH(" ",'Customer Data'!A803)))</f>
        <v>#VALUE!</v>
      </c>
      <c r="H803">
        <f>VLOOKUP(B803,'Order Data per SKU'!B:H,6,FALSE)-VLOOKUP(B803,'Order Data per SKU'!B:H,6,FALSE)</f>
        <v>0</v>
      </c>
      <c r="I803" s="5"/>
      <c r="J803" s="5"/>
      <c r="K803" s="5"/>
    </row>
    <row r="804" spans="1:11" x14ac:dyDescent="0.3">
      <c r="A804" t="s">
        <v>8078</v>
      </c>
      <c r="B804" t="s">
        <v>7121</v>
      </c>
      <c r="C804" t="s">
        <v>6091</v>
      </c>
      <c r="D804" s="3">
        <f>COUNTIF('Order Data per SKU'!A:A,'Order Data per SKU'!A805='Order Analysis'!A804)</f>
        <v>0</v>
      </c>
      <c r="F804" s="15"/>
      <c r="G804" s="3" t="e">
        <f>TRIM(LEFT(TRIM(INDEX('Customer Data'!A:A,MATCH('Order Analysis'!B804,'Customer Data'!B:B,0))),SEARCH(" ",'Customer Data'!A804)))</f>
        <v>#VALUE!</v>
      </c>
      <c r="H804">
        <f>VLOOKUP(B804,'Order Data per SKU'!B:H,6,FALSE)-VLOOKUP(B804,'Order Data per SKU'!B:H,6,FALSE)</f>
        <v>0</v>
      </c>
      <c r="I804" s="5"/>
      <c r="J804" s="5"/>
      <c r="K804" s="5"/>
    </row>
    <row r="805" spans="1:11" x14ac:dyDescent="0.3">
      <c r="A805" t="s">
        <v>8079</v>
      </c>
      <c r="B805" t="s">
        <v>6935</v>
      </c>
      <c r="C805" t="s">
        <v>6103</v>
      </c>
      <c r="D805" s="3">
        <f>COUNTIF('Order Data per SKU'!A:A,'Order Data per SKU'!A806='Order Analysis'!A805)</f>
        <v>0</v>
      </c>
      <c r="F805" s="15"/>
      <c r="G805" s="3" t="e">
        <f>TRIM(LEFT(TRIM(INDEX('Customer Data'!A:A,MATCH('Order Analysis'!B805,'Customer Data'!B:B,0))),SEARCH(" ",'Customer Data'!A805)))</f>
        <v>#VALUE!</v>
      </c>
      <c r="H805">
        <f>VLOOKUP(B805,'Order Data per SKU'!B:H,6,FALSE)-VLOOKUP(B805,'Order Data per SKU'!B:H,6,FALSE)</f>
        <v>0</v>
      </c>
      <c r="I805" s="5"/>
      <c r="J805" s="5"/>
      <c r="K805" s="5"/>
    </row>
    <row r="806" spans="1:11" x14ac:dyDescent="0.3">
      <c r="A806" t="s">
        <v>8080</v>
      </c>
      <c r="B806" t="s">
        <v>7128</v>
      </c>
      <c r="C806" t="s">
        <v>6053</v>
      </c>
      <c r="D806" s="3">
        <f>COUNTIF('Order Data per SKU'!A:A,'Order Data per SKU'!A807='Order Analysis'!A806)</f>
        <v>0</v>
      </c>
      <c r="F806" s="15"/>
      <c r="G806" s="3" t="e">
        <f>TRIM(LEFT(TRIM(INDEX('Customer Data'!A:A,MATCH('Order Analysis'!B806,'Customer Data'!B:B,0))),SEARCH(" ",'Customer Data'!A806)))</f>
        <v>#VALUE!</v>
      </c>
      <c r="H806">
        <f>VLOOKUP(B806,'Order Data per SKU'!B:H,6,FALSE)-VLOOKUP(B806,'Order Data per SKU'!B:H,6,FALSE)</f>
        <v>0</v>
      </c>
      <c r="I806" s="5"/>
      <c r="J806" s="5"/>
      <c r="K806" s="5"/>
    </row>
    <row r="807" spans="1:11" x14ac:dyDescent="0.3">
      <c r="A807" t="s">
        <v>8081</v>
      </c>
      <c r="B807" t="s">
        <v>6903</v>
      </c>
      <c r="C807" t="s">
        <v>6055</v>
      </c>
      <c r="D807" s="3">
        <f>COUNTIF('Order Data per SKU'!A:A,'Order Data per SKU'!A808='Order Analysis'!A807)</f>
        <v>0</v>
      </c>
      <c r="F807" s="15"/>
      <c r="G807" s="3" t="e">
        <f>TRIM(LEFT(TRIM(INDEX('Customer Data'!A:A,MATCH('Order Analysis'!B807,'Customer Data'!B:B,0))),SEARCH(" ",'Customer Data'!A807)))</f>
        <v>#VALUE!</v>
      </c>
      <c r="H807">
        <f>VLOOKUP(B807,'Order Data per SKU'!B:H,6,FALSE)-VLOOKUP(B807,'Order Data per SKU'!B:H,6,FALSE)</f>
        <v>0</v>
      </c>
      <c r="I807" s="5"/>
      <c r="J807" s="5"/>
      <c r="K807" s="5"/>
    </row>
    <row r="808" spans="1:11" x14ac:dyDescent="0.3">
      <c r="A808" t="s">
        <v>8082</v>
      </c>
      <c r="B808" t="s">
        <v>6888</v>
      </c>
      <c r="C808" t="s">
        <v>6080</v>
      </c>
      <c r="D808" s="3">
        <f>COUNTIF('Order Data per SKU'!A:A,'Order Data per SKU'!A809='Order Analysis'!A808)</f>
        <v>0</v>
      </c>
      <c r="F808" s="15"/>
      <c r="G808" s="3" t="e">
        <f>TRIM(LEFT(TRIM(INDEX('Customer Data'!A:A,MATCH('Order Analysis'!B808,'Customer Data'!B:B,0))),SEARCH(" ",'Customer Data'!A808)))</f>
        <v>#VALUE!</v>
      </c>
      <c r="H808">
        <f>VLOOKUP(B808,'Order Data per SKU'!B:H,6,FALSE)-VLOOKUP(B808,'Order Data per SKU'!B:H,6,FALSE)</f>
        <v>0</v>
      </c>
      <c r="I808" s="5"/>
      <c r="J808" s="5"/>
      <c r="K808" s="5"/>
    </row>
    <row r="809" spans="1:11" x14ac:dyDescent="0.3">
      <c r="A809" t="s">
        <v>8083</v>
      </c>
      <c r="B809" t="s">
        <v>7037</v>
      </c>
      <c r="C809" t="s">
        <v>6092</v>
      </c>
      <c r="D809" s="3">
        <f>COUNTIF('Order Data per SKU'!A:A,'Order Data per SKU'!A810='Order Analysis'!A809)</f>
        <v>0</v>
      </c>
      <c r="F809" s="15"/>
      <c r="G809" s="3" t="e">
        <f>TRIM(LEFT(TRIM(INDEX('Customer Data'!A:A,MATCH('Order Analysis'!B809,'Customer Data'!B:B,0))),SEARCH(" ",'Customer Data'!A809)))</f>
        <v>#VALUE!</v>
      </c>
      <c r="H809">
        <f>VLOOKUP(B809,'Order Data per SKU'!B:H,6,FALSE)-VLOOKUP(B809,'Order Data per SKU'!B:H,6,FALSE)</f>
        <v>0</v>
      </c>
      <c r="I809" s="5"/>
      <c r="J809" s="5"/>
      <c r="K809" s="5"/>
    </row>
    <row r="810" spans="1:11" x14ac:dyDescent="0.3">
      <c r="A810" t="s">
        <v>8084</v>
      </c>
      <c r="B810" t="s">
        <v>7052</v>
      </c>
      <c r="C810" t="s">
        <v>6095</v>
      </c>
      <c r="D810" s="3">
        <f>COUNTIF('Order Data per SKU'!A:A,'Order Data per SKU'!A811='Order Analysis'!A810)</f>
        <v>0</v>
      </c>
      <c r="F810" s="15"/>
      <c r="G810" s="3" t="e">
        <f>TRIM(LEFT(TRIM(INDEX('Customer Data'!A:A,MATCH('Order Analysis'!B810,'Customer Data'!B:B,0))),SEARCH(" ",'Customer Data'!A810)))</f>
        <v>#VALUE!</v>
      </c>
      <c r="H810">
        <f>VLOOKUP(B810,'Order Data per SKU'!B:H,6,FALSE)-VLOOKUP(B810,'Order Data per SKU'!B:H,6,FALSE)</f>
        <v>0</v>
      </c>
      <c r="I810" s="5"/>
      <c r="J810" s="5"/>
      <c r="K810" s="5"/>
    </row>
    <row r="811" spans="1:11" x14ac:dyDescent="0.3">
      <c r="A811" t="s">
        <v>8085</v>
      </c>
      <c r="B811" t="s">
        <v>6977</v>
      </c>
      <c r="C811" t="s">
        <v>6049</v>
      </c>
      <c r="D811" s="3">
        <f>COUNTIF('Order Data per SKU'!A:A,'Order Data per SKU'!A812='Order Analysis'!A811)</f>
        <v>0</v>
      </c>
      <c r="F811" s="15"/>
      <c r="G811" s="3" t="e">
        <f>TRIM(LEFT(TRIM(INDEX('Customer Data'!A:A,MATCH('Order Analysis'!B811,'Customer Data'!B:B,0))),SEARCH(" ",'Customer Data'!A811)))</f>
        <v>#VALUE!</v>
      </c>
      <c r="H811">
        <f>VLOOKUP(B811,'Order Data per SKU'!B:H,6,FALSE)-VLOOKUP(B811,'Order Data per SKU'!B:H,6,FALSE)</f>
        <v>0</v>
      </c>
      <c r="I811" s="5"/>
      <c r="J811" s="5"/>
      <c r="K811" s="5"/>
    </row>
    <row r="812" spans="1:11" x14ac:dyDescent="0.3">
      <c r="A812" t="s">
        <v>8086</v>
      </c>
      <c r="B812" t="s">
        <v>7165</v>
      </c>
      <c r="C812" t="s">
        <v>6086</v>
      </c>
      <c r="D812" s="3">
        <f>COUNTIF('Order Data per SKU'!A:A,'Order Data per SKU'!A813='Order Analysis'!A812)</f>
        <v>0</v>
      </c>
      <c r="F812" s="15"/>
      <c r="G812" s="3" t="e">
        <f>TRIM(LEFT(TRIM(INDEX('Customer Data'!A:A,MATCH('Order Analysis'!B812,'Customer Data'!B:B,0))),SEARCH(" ",'Customer Data'!A812)))</f>
        <v>#VALUE!</v>
      </c>
      <c r="H812">
        <f>VLOOKUP(B812,'Order Data per SKU'!B:H,6,FALSE)-VLOOKUP(B812,'Order Data per SKU'!B:H,6,FALSE)</f>
        <v>0</v>
      </c>
      <c r="I812" s="5"/>
      <c r="J812" s="5"/>
      <c r="K812" s="5"/>
    </row>
    <row r="813" spans="1:11" x14ac:dyDescent="0.3">
      <c r="A813" t="s">
        <v>8087</v>
      </c>
      <c r="B813" t="s">
        <v>6844</v>
      </c>
      <c r="C813" t="s">
        <v>6065</v>
      </c>
      <c r="D813" s="3">
        <f>COUNTIF('Order Data per SKU'!A:A,'Order Data per SKU'!A814='Order Analysis'!A813)</f>
        <v>0</v>
      </c>
      <c r="F813" s="15"/>
      <c r="G813" s="3" t="e">
        <f>TRIM(LEFT(TRIM(INDEX('Customer Data'!A:A,MATCH('Order Analysis'!B813,'Customer Data'!B:B,0))),SEARCH(" ",'Customer Data'!A813)))</f>
        <v>#VALUE!</v>
      </c>
      <c r="H813">
        <f>VLOOKUP(B813,'Order Data per SKU'!B:H,6,FALSE)-VLOOKUP(B813,'Order Data per SKU'!B:H,6,FALSE)</f>
        <v>0</v>
      </c>
      <c r="I813" s="5"/>
      <c r="J813" s="5"/>
      <c r="K813" s="5"/>
    </row>
    <row r="814" spans="1:11" x14ac:dyDescent="0.3">
      <c r="A814" t="s">
        <v>8088</v>
      </c>
      <c r="B814" t="s">
        <v>6837</v>
      </c>
      <c r="C814" t="s">
        <v>6055</v>
      </c>
      <c r="D814" s="3">
        <f>COUNTIF('Order Data per SKU'!A:A,'Order Data per SKU'!A815='Order Analysis'!A814)</f>
        <v>0</v>
      </c>
      <c r="F814" s="15"/>
      <c r="G814" s="3" t="e">
        <f>TRIM(LEFT(TRIM(INDEX('Customer Data'!A:A,MATCH('Order Analysis'!B814,'Customer Data'!B:B,0))),SEARCH(" ",'Customer Data'!A814)))</f>
        <v>#VALUE!</v>
      </c>
      <c r="H814">
        <f>VLOOKUP(B814,'Order Data per SKU'!B:H,6,FALSE)-VLOOKUP(B814,'Order Data per SKU'!B:H,6,FALSE)</f>
        <v>0</v>
      </c>
      <c r="I814" s="5"/>
      <c r="J814" s="5"/>
      <c r="K814" s="5"/>
    </row>
    <row r="815" spans="1:11" x14ac:dyDescent="0.3">
      <c r="A815" t="s">
        <v>8089</v>
      </c>
      <c r="B815" t="s">
        <v>7028</v>
      </c>
      <c r="C815" t="s">
        <v>6089</v>
      </c>
      <c r="D815" s="3">
        <f>COUNTIF('Order Data per SKU'!A:A,'Order Data per SKU'!A816='Order Analysis'!A815)</f>
        <v>0</v>
      </c>
      <c r="F815" s="15"/>
      <c r="G815" s="3" t="e">
        <f>TRIM(LEFT(TRIM(INDEX('Customer Data'!A:A,MATCH('Order Analysis'!B815,'Customer Data'!B:B,0))),SEARCH(" ",'Customer Data'!A815)))</f>
        <v>#VALUE!</v>
      </c>
      <c r="H815">
        <f>VLOOKUP(B815,'Order Data per SKU'!B:H,6,FALSE)-VLOOKUP(B815,'Order Data per SKU'!B:H,6,FALSE)</f>
        <v>0</v>
      </c>
      <c r="I815" s="5"/>
      <c r="J815" s="5"/>
      <c r="K815" s="5"/>
    </row>
    <row r="816" spans="1:11" x14ac:dyDescent="0.3">
      <c r="A816" t="s">
        <v>8090</v>
      </c>
      <c r="B816" t="s">
        <v>6992</v>
      </c>
      <c r="C816" t="s">
        <v>6054</v>
      </c>
      <c r="D816" s="3">
        <f>COUNTIF('Order Data per SKU'!A:A,'Order Data per SKU'!A817='Order Analysis'!A816)</f>
        <v>0</v>
      </c>
      <c r="F816" s="15"/>
      <c r="G816" s="3" t="e">
        <f>TRIM(LEFT(TRIM(INDEX('Customer Data'!A:A,MATCH('Order Analysis'!B816,'Customer Data'!B:B,0))),SEARCH(" ",'Customer Data'!A816)))</f>
        <v>#VALUE!</v>
      </c>
      <c r="H816">
        <f>VLOOKUP(B816,'Order Data per SKU'!B:H,6,FALSE)-VLOOKUP(B816,'Order Data per SKU'!B:H,6,FALSE)</f>
        <v>0</v>
      </c>
      <c r="I816" s="5"/>
      <c r="J816" s="5"/>
      <c r="K816" s="5"/>
    </row>
    <row r="817" spans="1:11" x14ac:dyDescent="0.3">
      <c r="A817" t="s">
        <v>8091</v>
      </c>
      <c r="B817" t="s">
        <v>6949</v>
      </c>
      <c r="C817" t="s">
        <v>6089</v>
      </c>
      <c r="D817" s="3">
        <f>COUNTIF('Order Data per SKU'!A:A,'Order Data per SKU'!A818='Order Analysis'!A817)</f>
        <v>0</v>
      </c>
      <c r="F817" s="15"/>
      <c r="G817" s="3" t="e">
        <f>TRIM(LEFT(TRIM(INDEX('Customer Data'!A:A,MATCH('Order Analysis'!B817,'Customer Data'!B:B,0))),SEARCH(" ",'Customer Data'!A817)))</f>
        <v>#VALUE!</v>
      </c>
      <c r="H817">
        <f>VLOOKUP(B817,'Order Data per SKU'!B:H,6,FALSE)-VLOOKUP(B817,'Order Data per SKU'!B:H,6,FALSE)</f>
        <v>0</v>
      </c>
      <c r="I817" s="5"/>
      <c r="J817" s="5"/>
      <c r="K817" s="5"/>
    </row>
    <row r="818" spans="1:11" x14ac:dyDescent="0.3">
      <c r="A818" t="s">
        <v>8092</v>
      </c>
      <c r="B818" t="s">
        <v>6845</v>
      </c>
      <c r="C818" t="s">
        <v>6076</v>
      </c>
      <c r="D818" s="3">
        <f>COUNTIF('Order Data per SKU'!A:A,'Order Data per SKU'!A819='Order Analysis'!A818)</f>
        <v>0</v>
      </c>
      <c r="F818" s="15"/>
      <c r="G818" s="3" t="e">
        <f>TRIM(LEFT(TRIM(INDEX('Customer Data'!A:A,MATCH('Order Analysis'!B818,'Customer Data'!B:B,0))),SEARCH(" ",'Customer Data'!A818)))</f>
        <v>#VALUE!</v>
      </c>
      <c r="H818">
        <f>VLOOKUP(B818,'Order Data per SKU'!B:H,6,FALSE)-VLOOKUP(B818,'Order Data per SKU'!B:H,6,FALSE)</f>
        <v>0</v>
      </c>
      <c r="I818" s="5"/>
      <c r="J818" s="5"/>
      <c r="K818" s="5"/>
    </row>
    <row r="819" spans="1:11" x14ac:dyDescent="0.3">
      <c r="A819" t="s">
        <v>8093</v>
      </c>
      <c r="B819" t="s">
        <v>6796</v>
      </c>
      <c r="C819" t="s">
        <v>6117</v>
      </c>
      <c r="D819" s="3">
        <f>COUNTIF('Order Data per SKU'!A:A,'Order Data per SKU'!A820='Order Analysis'!A819)</f>
        <v>0</v>
      </c>
      <c r="F819" s="15"/>
      <c r="G819" s="3" t="e">
        <f>TRIM(LEFT(TRIM(INDEX('Customer Data'!A:A,MATCH('Order Analysis'!B819,'Customer Data'!B:B,0))),SEARCH(" ",'Customer Data'!A819)))</f>
        <v>#VALUE!</v>
      </c>
      <c r="H819">
        <f>VLOOKUP(B819,'Order Data per SKU'!B:H,6,FALSE)-VLOOKUP(B819,'Order Data per SKU'!B:H,6,FALSE)</f>
        <v>0</v>
      </c>
      <c r="I819" s="5"/>
      <c r="J819" s="5"/>
      <c r="K819" s="5"/>
    </row>
    <row r="820" spans="1:11" x14ac:dyDescent="0.3">
      <c r="A820" t="s">
        <v>8094</v>
      </c>
      <c r="B820" t="s">
        <v>7266</v>
      </c>
      <c r="C820" t="s">
        <v>6090</v>
      </c>
      <c r="D820" s="3">
        <f>COUNTIF('Order Data per SKU'!A:A,'Order Data per SKU'!A821='Order Analysis'!A820)</f>
        <v>0</v>
      </c>
      <c r="F820" s="15"/>
      <c r="G820" s="3" t="e">
        <f>TRIM(LEFT(TRIM(INDEX('Customer Data'!A:A,MATCH('Order Analysis'!B820,'Customer Data'!B:B,0))),SEARCH(" ",'Customer Data'!A820)))</f>
        <v>#VALUE!</v>
      </c>
      <c r="H820">
        <f>VLOOKUP(B820,'Order Data per SKU'!B:H,6,FALSE)-VLOOKUP(B820,'Order Data per SKU'!B:H,6,FALSE)</f>
        <v>0</v>
      </c>
      <c r="I820" s="5"/>
      <c r="J820" s="5"/>
      <c r="K820" s="5"/>
    </row>
    <row r="821" spans="1:11" x14ac:dyDescent="0.3">
      <c r="A821" t="s">
        <v>8095</v>
      </c>
      <c r="B821" t="s">
        <v>6770</v>
      </c>
      <c r="C821" t="s">
        <v>6090</v>
      </c>
      <c r="D821" s="3">
        <f>COUNTIF('Order Data per SKU'!A:A,'Order Data per SKU'!A822='Order Analysis'!A821)</f>
        <v>0</v>
      </c>
      <c r="F821" s="15"/>
      <c r="G821" s="3" t="e">
        <f>TRIM(LEFT(TRIM(INDEX('Customer Data'!A:A,MATCH('Order Analysis'!B821,'Customer Data'!B:B,0))),SEARCH(" ",'Customer Data'!A821)))</f>
        <v>#VALUE!</v>
      </c>
      <c r="H821">
        <f>VLOOKUP(B821,'Order Data per SKU'!B:H,6,FALSE)-VLOOKUP(B821,'Order Data per SKU'!B:H,6,FALSE)</f>
        <v>0</v>
      </c>
      <c r="I821" s="5"/>
      <c r="J821" s="5"/>
      <c r="K821" s="5"/>
    </row>
    <row r="822" spans="1:11" x14ac:dyDescent="0.3">
      <c r="A822" t="s">
        <v>8096</v>
      </c>
      <c r="B822" t="s">
        <v>7018</v>
      </c>
      <c r="C822" t="s">
        <v>6101</v>
      </c>
      <c r="D822" s="3">
        <f>COUNTIF('Order Data per SKU'!A:A,'Order Data per SKU'!A823='Order Analysis'!A822)</f>
        <v>0</v>
      </c>
      <c r="F822" s="15"/>
      <c r="G822" s="3" t="e">
        <f>TRIM(LEFT(TRIM(INDEX('Customer Data'!A:A,MATCH('Order Analysis'!B822,'Customer Data'!B:B,0))),SEARCH(" ",'Customer Data'!A822)))</f>
        <v>#VALUE!</v>
      </c>
      <c r="H822">
        <f>VLOOKUP(B822,'Order Data per SKU'!B:H,6,FALSE)-VLOOKUP(B822,'Order Data per SKU'!B:H,6,FALSE)</f>
        <v>0</v>
      </c>
      <c r="I822" s="5"/>
      <c r="J822" s="5"/>
      <c r="K822" s="5"/>
    </row>
    <row r="823" spans="1:11" x14ac:dyDescent="0.3">
      <c r="A823" t="s">
        <v>8097</v>
      </c>
      <c r="B823" t="s">
        <v>6784</v>
      </c>
      <c r="C823" t="s">
        <v>6046</v>
      </c>
      <c r="D823" s="3">
        <f>COUNTIF('Order Data per SKU'!A:A,'Order Data per SKU'!A824='Order Analysis'!A823)</f>
        <v>0</v>
      </c>
      <c r="F823" s="15"/>
      <c r="G823" s="3" t="e">
        <f>TRIM(LEFT(TRIM(INDEX('Customer Data'!A:A,MATCH('Order Analysis'!B823,'Customer Data'!B:B,0))),SEARCH(" ",'Customer Data'!A823)))</f>
        <v>#VALUE!</v>
      </c>
      <c r="H823">
        <f>VLOOKUP(B823,'Order Data per SKU'!B:H,6,FALSE)-VLOOKUP(B823,'Order Data per SKU'!B:H,6,FALSE)</f>
        <v>0</v>
      </c>
      <c r="I823" s="5"/>
      <c r="J823" s="5"/>
      <c r="K823" s="5"/>
    </row>
    <row r="824" spans="1:11" x14ac:dyDescent="0.3">
      <c r="A824" t="s">
        <v>8098</v>
      </c>
      <c r="B824" t="s">
        <v>7070</v>
      </c>
      <c r="C824" t="s">
        <v>6101</v>
      </c>
      <c r="D824" s="3">
        <f>COUNTIF('Order Data per SKU'!A:A,'Order Data per SKU'!A825='Order Analysis'!A824)</f>
        <v>0</v>
      </c>
      <c r="F824" s="15"/>
      <c r="G824" s="3" t="e">
        <f>TRIM(LEFT(TRIM(INDEX('Customer Data'!A:A,MATCH('Order Analysis'!B824,'Customer Data'!B:B,0))),SEARCH(" ",'Customer Data'!A824)))</f>
        <v>#VALUE!</v>
      </c>
      <c r="H824">
        <f>VLOOKUP(B824,'Order Data per SKU'!B:H,6,FALSE)-VLOOKUP(B824,'Order Data per SKU'!B:H,6,FALSE)</f>
        <v>0</v>
      </c>
      <c r="I824" s="5"/>
      <c r="J824" s="5"/>
      <c r="K824" s="5"/>
    </row>
    <row r="825" spans="1:11" x14ac:dyDescent="0.3">
      <c r="A825" t="s">
        <v>8099</v>
      </c>
      <c r="B825" t="s">
        <v>6875</v>
      </c>
      <c r="C825" t="s">
        <v>6102</v>
      </c>
      <c r="D825" s="3">
        <f>COUNTIF('Order Data per SKU'!A:A,'Order Data per SKU'!A826='Order Analysis'!A825)</f>
        <v>0</v>
      </c>
      <c r="F825" s="15"/>
      <c r="G825" s="3" t="e">
        <f>TRIM(LEFT(TRIM(INDEX('Customer Data'!A:A,MATCH('Order Analysis'!B825,'Customer Data'!B:B,0))),SEARCH(" ",'Customer Data'!A825)))</f>
        <v>#VALUE!</v>
      </c>
      <c r="H825">
        <f>VLOOKUP(B825,'Order Data per SKU'!B:H,6,FALSE)-VLOOKUP(B825,'Order Data per SKU'!B:H,6,FALSE)</f>
        <v>0</v>
      </c>
      <c r="I825" s="5"/>
      <c r="J825" s="5"/>
      <c r="K825" s="5"/>
    </row>
    <row r="826" spans="1:11" x14ac:dyDescent="0.3">
      <c r="A826" t="s">
        <v>8100</v>
      </c>
      <c r="B826" t="s">
        <v>7240</v>
      </c>
      <c r="C826" t="s">
        <v>6090</v>
      </c>
      <c r="D826" s="3">
        <f>COUNTIF('Order Data per SKU'!A:A,'Order Data per SKU'!A827='Order Analysis'!A826)</f>
        <v>0</v>
      </c>
      <c r="F826" s="15"/>
      <c r="G826" s="3" t="e">
        <f>TRIM(LEFT(TRIM(INDEX('Customer Data'!A:A,MATCH('Order Analysis'!B826,'Customer Data'!B:B,0))),SEARCH(" ",'Customer Data'!A826)))</f>
        <v>#VALUE!</v>
      </c>
      <c r="H826">
        <f>VLOOKUP(B826,'Order Data per SKU'!B:H,6,FALSE)-VLOOKUP(B826,'Order Data per SKU'!B:H,6,FALSE)</f>
        <v>0</v>
      </c>
      <c r="I826" s="5"/>
      <c r="J826" s="5"/>
      <c r="K826" s="5"/>
    </row>
    <row r="827" spans="1:11" x14ac:dyDescent="0.3">
      <c r="A827" t="s">
        <v>8101</v>
      </c>
      <c r="B827" t="s">
        <v>6775</v>
      </c>
      <c r="C827" t="s">
        <v>6090</v>
      </c>
      <c r="D827" s="3">
        <f>COUNTIF('Order Data per SKU'!A:A,'Order Data per SKU'!A828='Order Analysis'!A827)</f>
        <v>0</v>
      </c>
      <c r="F827" s="15"/>
      <c r="G827" s="3" t="e">
        <f>TRIM(LEFT(TRIM(INDEX('Customer Data'!A:A,MATCH('Order Analysis'!B827,'Customer Data'!B:B,0))),SEARCH(" ",'Customer Data'!A827)))</f>
        <v>#VALUE!</v>
      </c>
      <c r="H827">
        <f>VLOOKUP(B827,'Order Data per SKU'!B:H,6,FALSE)-VLOOKUP(B827,'Order Data per SKU'!B:H,6,FALSE)</f>
        <v>0</v>
      </c>
      <c r="I827" s="5"/>
      <c r="J827" s="5"/>
      <c r="K827" s="5"/>
    </row>
    <row r="828" spans="1:11" x14ac:dyDescent="0.3">
      <c r="A828" t="s">
        <v>8102</v>
      </c>
      <c r="B828" t="s">
        <v>6943</v>
      </c>
      <c r="C828" t="s">
        <v>6109</v>
      </c>
      <c r="D828" s="3">
        <f>COUNTIF('Order Data per SKU'!A:A,'Order Data per SKU'!A829='Order Analysis'!A828)</f>
        <v>0</v>
      </c>
      <c r="F828" s="15"/>
      <c r="G828" s="3" t="e">
        <f>TRIM(LEFT(TRIM(INDEX('Customer Data'!A:A,MATCH('Order Analysis'!B828,'Customer Data'!B:B,0))),SEARCH(" ",'Customer Data'!A828)))</f>
        <v>#VALUE!</v>
      </c>
      <c r="H828">
        <f>VLOOKUP(B828,'Order Data per SKU'!B:H,6,FALSE)-VLOOKUP(B828,'Order Data per SKU'!B:H,6,FALSE)</f>
        <v>0</v>
      </c>
      <c r="I828" s="5"/>
      <c r="J828" s="5"/>
      <c r="K828" s="5"/>
    </row>
    <row r="829" spans="1:11" x14ac:dyDescent="0.3">
      <c r="A829" t="s">
        <v>8103</v>
      </c>
      <c r="B829" t="s">
        <v>6883</v>
      </c>
      <c r="C829" t="s">
        <v>6071</v>
      </c>
      <c r="D829" s="3">
        <f>COUNTIF('Order Data per SKU'!A:A,'Order Data per SKU'!A830='Order Analysis'!A829)</f>
        <v>0</v>
      </c>
      <c r="F829" s="15"/>
      <c r="G829" s="3" t="e">
        <f>TRIM(LEFT(TRIM(INDEX('Customer Data'!A:A,MATCH('Order Analysis'!B829,'Customer Data'!B:B,0))),SEARCH(" ",'Customer Data'!A829)))</f>
        <v>#VALUE!</v>
      </c>
      <c r="H829">
        <f>VLOOKUP(B829,'Order Data per SKU'!B:H,6,FALSE)-VLOOKUP(B829,'Order Data per SKU'!B:H,6,FALSE)</f>
        <v>0</v>
      </c>
      <c r="I829" s="5"/>
      <c r="J829" s="5"/>
      <c r="K829" s="5"/>
    </row>
    <row r="830" spans="1:11" x14ac:dyDescent="0.3">
      <c r="A830" t="s">
        <v>8104</v>
      </c>
      <c r="B830" t="s">
        <v>6738</v>
      </c>
      <c r="C830" t="s">
        <v>6081</v>
      </c>
      <c r="D830" s="3">
        <f>COUNTIF('Order Data per SKU'!A:A,'Order Data per SKU'!A831='Order Analysis'!A830)</f>
        <v>0</v>
      </c>
      <c r="F830" s="15"/>
      <c r="G830" s="3" t="e">
        <f>TRIM(LEFT(TRIM(INDEX('Customer Data'!A:A,MATCH('Order Analysis'!B830,'Customer Data'!B:B,0))),SEARCH(" ",'Customer Data'!A830)))</f>
        <v>#VALUE!</v>
      </c>
      <c r="H830">
        <f>VLOOKUP(B830,'Order Data per SKU'!B:H,6,FALSE)-VLOOKUP(B830,'Order Data per SKU'!B:H,6,FALSE)</f>
        <v>0</v>
      </c>
      <c r="I830" s="5"/>
      <c r="J830" s="5"/>
      <c r="K830" s="5"/>
    </row>
    <row r="831" spans="1:11" x14ac:dyDescent="0.3">
      <c r="A831" t="s">
        <v>8105</v>
      </c>
      <c r="B831" t="s">
        <v>7094</v>
      </c>
      <c r="C831" t="s">
        <v>6080</v>
      </c>
      <c r="D831" s="3">
        <f>COUNTIF('Order Data per SKU'!A:A,'Order Data per SKU'!A832='Order Analysis'!A831)</f>
        <v>0</v>
      </c>
      <c r="F831" s="15"/>
      <c r="G831" s="3" t="e">
        <f>TRIM(LEFT(TRIM(INDEX('Customer Data'!A:A,MATCH('Order Analysis'!B831,'Customer Data'!B:B,0))),SEARCH(" ",'Customer Data'!A831)))</f>
        <v>#VALUE!</v>
      </c>
      <c r="H831">
        <f>VLOOKUP(B831,'Order Data per SKU'!B:H,6,FALSE)-VLOOKUP(B831,'Order Data per SKU'!B:H,6,FALSE)</f>
        <v>0</v>
      </c>
      <c r="I831" s="5"/>
      <c r="J831" s="5"/>
      <c r="K831" s="5"/>
    </row>
    <row r="832" spans="1:11" x14ac:dyDescent="0.3">
      <c r="A832" t="s">
        <v>8106</v>
      </c>
      <c r="B832" t="s">
        <v>7061</v>
      </c>
      <c r="C832" t="s">
        <v>6060</v>
      </c>
      <c r="D832" s="3">
        <f>COUNTIF('Order Data per SKU'!A:A,'Order Data per SKU'!A833='Order Analysis'!A832)</f>
        <v>0</v>
      </c>
      <c r="F832" s="15"/>
      <c r="G832" s="3" t="e">
        <f>TRIM(LEFT(TRIM(INDEX('Customer Data'!A:A,MATCH('Order Analysis'!B832,'Customer Data'!B:B,0))),SEARCH(" ",'Customer Data'!A832)))</f>
        <v>#VALUE!</v>
      </c>
      <c r="H832">
        <f>VLOOKUP(B832,'Order Data per SKU'!B:H,6,FALSE)-VLOOKUP(B832,'Order Data per SKU'!B:H,6,FALSE)</f>
        <v>0</v>
      </c>
      <c r="I832" s="5"/>
      <c r="J832" s="5"/>
      <c r="K832" s="5"/>
    </row>
    <row r="833" spans="1:11" x14ac:dyDescent="0.3">
      <c r="A833" t="s">
        <v>8107</v>
      </c>
      <c r="B833" t="s">
        <v>7197</v>
      </c>
      <c r="C833" t="s">
        <v>6083</v>
      </c>
      <c r="D833" s="3">
        <f>COUNTIF('Order Data per SKU'!A:A,'Order Data per SKU'!A834='Order Analysis'!A833)</f>
        <v>0</v>
      </c>
      <c r="F833" s="15"/>
      <c r="G833" s="3" t="e">
        <f>TRIM(LEFT(TRIM(INDEX('Customer Data'!A:A,MATCH('Order Analysis'!B833,'Customer Data'!B:B,0))),SEARCH(" ",'Customer Data'!A833)))</f>
        <v>#VALUE!</v>
      </c>
      <c r="H833">
        <f>VLOOKUP(B833,'Order Data per SKU'!B:H,6,FALSE)-VLOOKUP(B833,'Order Data per SKU'!B:H,6,FALSE)</f>
        <v>0</v>
      </c>
      <c r="I833" s="5"/>
      <c r="J833" s="5"/>
      <c r="K833" s="5"/>
    </row>
    <row r="834" spans="1:11" x14ac:dyDescent="0.3">
      <c r="A834" t="s">
        <v>8108</v>
      </c>
      <c r="B834" t="s">
        <v>6841</v>
      </c>
      <c r="C834" t="s">
        <v>6116</v>
      </c>
      <c r="D834" s="3">
        <f>COUNTIF('Order Data per SKU'!A:A,'Order Data per SKU'!A835='Order Analysis'!A834)</f>
        <v>0</v>
      </c>
      <c r="F834" s="15"/>
      <c r="G834" s="3" t="e">
        <f>TRIM(LEFT(TRIM(INDEX('Customer Data'!A:A,MATCH('Order Analysis'!B834,'Customer Data'!B:B,0))),SEARCH(" ",'Customer Data'!A834)))</f>
        <v>#VALUE!</v>
      </c>
      <c r="H834">
        <f>VLOOKUP(B834,'Order Data per SKU'!B:H,6,FALSE)-VLOOKUP(B834,'Order Data per SKU'!B:H,6,FALSE)</f>
        <v>0</v>
      </c>
      <c r="I834" s="5"/>
      <c r="J834" s="5"/>
      <c r="K834" s="5"/>
    </row>
    <row r="835" spans="1:11" x14ac:dyDescent="0.3">
      <c r="A835" t="s">
        <v>8109</v>
      </c>
      <c r="B835" t="s">
        <v>7178</v>
      </c>
      <c r="C835" t="s">
        <v>6053</v>
      </c>
      <c r="D835" s="3">
        <f>COUNTIF('Order Data per SKU'!A:A,'Order Data per SKU'!A836='Order Analysis'!A835)</f>
        <v>0</v>
      </c>
      <c r="F835" s="15"/>
      <c r="G835" s="3" t="e">
        <f>TRIM(LEFT(TRIM(INDEX('Customer Data'!A:A,MATCH('Order Analysis'!B835,'Customer Data'!B:B,0))),SEARCH(" ",'Customer Data'!A835)))</f>
        <v>#VALUE!</v>
      </c>
      <c r="H835">
        <f>VLOOKUP(B835,'Order Data per SKU'!B:H,6,FALSE)-VLOOKUP(B835,'Order Data per SKU'!B:H,6,FALSE)</f>
        <v>0</v>
      </c>
      <c r="I835" s="5"/>
      <c r="J835" s="5"/>
      <c r="K835" s="5"/>
    </row>
    <row r="836" spans="1:11" x14ac:dyDescent="0.3">
      <c r="A836" t="s">
        <v>8110</v>
      </c>
      <c r="B836" t="s">
        <v>7125</v>
      </c>
      <c r="C836" t="s">
        <v>6086</v>
      </c>
      <c r="D836" s="3">
        <f>COUNTIF('Order Data per SKU'!A:A,'Order Data per SKU'!A837='Order Analysis'!A836)</f>
        <v>0</v>
      </c>
      <c r="F836" s="15"/>
      <c r="G836" s="3" t="e">
        <f>TRIM(LEFT(TRIM(INDEX('Customer Data'!A:A,MATCH('Order Analysis'!B836,'Customer Data'!B:B,0))),SEARCH(" ",'Customer Data'!A836)))</f>
        <v>#VALUE!</v>
      </c>
      <c r="H836">
        <f>VLOOKUP(B836,'Order Data per SKU'!B:H,6,FALSE)-VLOOKUP(B836,'Order Data per SKU'!B:H,6,FALSE)</f>
        <v>0</v>
      </c>
      <c r="I836" s="5"/>
      <c r="J836" s="5"/>
      <c r="K836" s="5"/>
    </row>
    <row r="837" spans="1:11" x14ac:dyDescent="0.3">
      <c r="A837" t="s">
        <v>8111</v>
      </c>
      <c r="B837" t="s">
        <v>7047</v>
      </c>
      <c r="C837" t="s">
        <v>6089</v>
      </c>
      <c r="D837" s="3">
        <f>COUNTIF('Order Data per SKU'!A:A,'Order Data per SKU'!A838='Order Analysis'!A837)</f>
        <v>0</v>
      </c>
      <c r="F837" s="15"/>
      <c r="G837" s="3" t="e">
        <f>TRIM(LEFT(TRIM(INDEX('Customer Data'!A:A,MATCH('Order Analysis'!B837,'Customer Data'!B:B,0))),SEARCH(" ",'Customer Data'!A837)))</f>
        <v>#VALUE!</v>
      </c>
      <c r="H837">
        <f>VLOOKUP(B837,'Order Data per SKU'!B:H,6,FALSE)-VLOOKUP(B837,'Order Data per SKU'!B:H,6,FALSE)</f>
        <v>0</v>
      </c>
      <c r="I837" s="5"/>
      <c r="J837" s="5"/>
      <c r="K837" s="5"/>
    </row>
    <row r="838" spans="1:11" x14ac:dyDescent="0.3">
      <c r="A838" t="s">
        <v>8112</v>
      </c>
      <c r="B838" t="s">
        <v>7108</v>
      </c>
      <c r="C838" t="s">
        <v>6055</v>
      </c>
      <c r="D838" s="3">
        <f>COUNTIF('Order Data per SKU'!A:A,'Order Data per SKU'!A839='Order Analysis'!A838)</f>
        <v>0</v>
      </c>
      <c r="F838" s="15"/>
      <c r="G838" s="3" t="e">
        <f>TRIM(LEFT(TRIM(INDEX('Customer Data'!A:A,MATCH('Order Analysis'!B838,'Customer Data'!B:B,0))),SEARCH(" ",'Customer Data'!A838)))</f>
        <v>#VALUE!</v>
      </c>
      <c r="H838">
        <f>VLOOKUP(B838,'Order Data per SKU'!B:H,6,FALSE)-VLOOKUP(B838,'Order Data per SKU'!B:H,6,FALSE)</f>
        <v>0</v>
      </c>
      <c r="I838" s="5"/>
      <c r="J838" s="5"/>
      <c r="K838" s="5"/>
    </row>
    <row r="839" spans="1:11" x14ac:dyDescent="0.3">
      <c r="A839" t="s">
        <v>8113</v>
      </c>
      <c r="B839" t="s">
        <v>6977</v>
      </c>
      <c r="C839" t="s">
        <v>6049</v>
      </c>
      <c r="D839" s="3">
        <f>COUNTIF('Order Data per SKU'!A:A,'Order Data per SKU'!A840='Order Analysis'!A839)</f>
        <v>0</v>
      </c>
      <c r="F839" s="15"/>
      <c r="G839" s="3" t="e">
        <f>TRIM(LEFT(TRIM(INDEX('Customer Data'!A:A,MATCH('Order Analysis'!B839,'Customer Data'!B:B,0))),SEARCH(" ",'Customer Data'!A839)))</f>
        <v>#VALUE!</v>
      </c>
      <c r="H839">
        <f>VLOOKUP(B839,'Order Data per SKU'!B:H,6,FALSE)-VLOOKUP(B839,'Order Data per SKU'!B:H,6,FALSE)</f>
        <v>0</v>
      </c>
      <c r="I839" s="5"/>
      <c r="J839" s="5"/>
      <c r="K839" s="5"/>
    </row>
    <row r="840" spans="1:11" x14ac:dyDescent="0.3">
      <c r="A840" t="s">
        <v>8114</v>
      </c>
      <c r="B840" t="s">
        <v>7122</v>
      </c>
      <c r="C840" t="s">
        <v>6053</v>
      </c>
      <c r="D840" s="3">
        <f>COUNTIF('Order Data per SKU'!A:A,'Order Data per SKU'!A841='Order Analysis'!A840)</f>
        <v>0</v>
      </c>
      <c r="F840" s="15"/>
      <c r="G840" s="3" t="e">
        <f>TRIM(LEFT(TRIM(INDEX('Customer Data'!A:A,MATCH('Order Analysis'!B840,'Customer Data'!B:B,0))),SEARCH(" ",'Customer Data'!A840)))</f>
        <v>#VALUE!</v>
      </c>
      <c r="H840">
        <f>VLOOKUP(B840,'Order Data per SKU'!B:H,6,FALSE)-VLOOKUP(B840,'Order Data per SKU'!B:H,6,FALSE)</f>
        <v>0</v>
      </c>
      <c r="I840" s="5"/>
      <c r="J840" s="5"/>
      <c r="K840" s="5"/>
    </row>
    <row r="841" spans="1:11" x14ac:dyDescent="0.3">
      <c r="A841" t="s">
        <v>8115</v>
      </c>
      <c r="B841" t="s">
        <v>7006</v>
      </c>
      <c r="C841" t="s">
        <v>6095</v>
      </c>
      <c r="D841" s="3">
        <f>COUNTIF('Order Data per SKU'!A:A,'Order Data per SKU'!A842='Order Analysis'!A841)</f>
        <v>0</v>
      </c>
      <c r="F841" s="15"/>
      <c r="G841" s="3" t="e">
        <f>TRIM(LEFT(TRIM(INDEX('Customer Data'!A:A,MATCH('Order Analysis'!B841,'Customer Data'!B:B,0))),SEARCH(" ",'Customer Data'!A841)))</f>
        <v>#VALUE!</v>
      </c>
      <c r="H841">
        <f>VLOOKUP(B841,'Order Data per SKU'!B:H,6,FALSE)-VLOOKUP(B841,'Order Data per SKU'!B:H,6,FALSE)</f>
        <v>0</v>
      </c>
      <c r="I841" s="5"/>
      <c r="J841" s="5"/>
      <c r="K841" s="5"/>
    </row>
    <row r="842" spans="1:11" x14ac:dyDescent="0.3">
      <c r="A842" t="s">
        <v>8116</v>
      </c>
      <c r="B842" t="s">
        <v>6813</v>
      </c>
      <c r="C842" t="s">
        <v>6089</v>
      </c>
      <c r="D842" s="3">
        <f>COUNTIF('Order Data per SKU'!A:A,'Order Data per SKU'!A843='Order Analysis'!A842)</f>
        <v>0</v>
      </c>
      <c r="F842" s="15"/>
      <c r="G842" s="3" t="e">
        <f>TRIM(LEFT(TRIM(INDEX('Customer Data'!A:A,MATCH('Order Analysis'!B842,'Customer Data'!B:B,0))),SEARCH(" ",'Customer Data'!A842)))</f>
        <v>#VALUE!</v>
      </c>
      <c r="H842">
        <f>VLOOKUP(B842,'Order Data per SKU'!B:H,6,FALSE)-VLOOKUP(B842,'Order Data per SKU'!B:H,6,FALSE)</f>
        <v>0</v>
      </c>
      <c r="I842" s="5"/>
      <c r="J842" s="5"/>
      <c r="K842" s="5"/>
    </row>
    <row r="843" spans="1:11" x14ac:dyDescent="0.3">
      <c r="A843" t="s">
        <v>8117</v>
      </c>
      <c r="B843" t="s">
        <v>6910</v>
      </c>
      <c r="C843" t="s">
        <v>6062</v>
      </c>
      <c r="D843" s="3">
        <f>COUNTIF('Order Data per SKU'!A:A,'Order Data per SKU'!A844='Order Analysis'!A843)</f>
        <v>0</v>
      </c>
      <c r="F843" s="15"/>
      <c r="G843" s="3" t="e">
        <f>TRIM(LEFT(TRIM(INDEX('Customer Data'!A:A,MATCH('Order Analysis'!B843,'Customer Data'!B:B,0))),SEARCH(" ",'Customer Data'!A843)))</f>
        <v>#VALUE!</v>
      </c>
      <c r="H843">
        <f>VLOOKUP(B843,'Order Data per SKU'!B:H,6,FALSE)-VLOOKUP(B843,'Order Data per SKU'!B:H,6,FALSE)</f>
        <v>0</v>
      </c>
      <c r="I843" s="5"/>
      <c r="J843" s="5"/>
      <c r="K843" s="5"/>
    </row>
    <row r="844" spans="1:11" x14ac:dyDescent="0.3">
      <c r="A844" t="s">
        <v>8118</v>
      </c>
      <c r="B844" t="s">
        <v>6884</v>
      </c>
      <c r="C844" t="s">
        <v>6068</v>
      </c>
      <c r="D844" s="3">
        <f>COUNTIF('Order Data per SKU'!A:A,'Order Data per SKU'!A845='Order Analysis'!A844)</f>
        <v>0</v>
      </c>
      <c r="F844" s="15"/>
      <c r="G844" s="3" t="e">
        <f>TRIM(LEFT(TRIM(INDEX('Customer Data'!A:A,MATCH('Order Analysis'!B844,'Customer Data'!B:B,0))),SEARCH(" ",'Customer Data'!A844)))</f>
        <v>#VALUE!</v>
      </c>
      <c r="H844">
        <f>VLOOKUP(B844,'Order Data per SKU'!B:H,6,FALSE)-VLOOKUP(B844,'Order Data per SKU'!B:H,6,FALSE)</f>
        <v>0</v>
      </c>
      <c r="I844" s="5"/>
      <c r="J844" s="5"/>
      <c r="K844" s="5"/>
    </row>
    <row r="845" spans="1:11" x14ac:dyDescent="0.3">
      <c r="A845" t="s">
        <v>8119</v>
      </c>
      <c r="B845" t="s">
        <v>7129</v>
      </c>
      <c r="C845" t="s">
        <v>6076</v>
      </c>
      <c r="D845" s="3">
        <f>COUNTIF('Order Data per SKU'!A:A,'Order Data per SKU'!A846='Order Analysis'!A845)</f>
        <v>0</v>
      </c>
      <c r="F845" s="15"/>
      <c r="G845" s="3" t="e">
        <f>TRIM(LEFT(TRIM(INDEX('Customer Data'!A:A,MATCH('Order Analysis'!B845,'Customer Data'!B:B,0))),SEARCH(" ",'Customer Data'!A845)))</f>
        <v>#VALUE!</v>
      </c>
      <c r="H845">
        <f>VLOOKUP(B845,'Order Data per SKU'!B:H,6,FALSE)-VLOOKUP(B845,'Order Data per SKU'!B:H,6,FALSE)</f>
        <v>0</v>
      </c>
      <c r="I845" s="5"/>
      <c r="J845" s="5"/>
      <c r="K845" s="5"/>
    </row>
    <row r="846" spans="1:11" x14ac:dyDescent="0.3">
      <c r="A846" t="s">
        <v>8120</v>
      </c>
      <c r="B846" t="s">
        <v>6948</v>
      </c>
      <c r="C846" t="s">
        <v>6049</v>
      </c>
      <c r="D846" s="3">
        <f>COUNTIF('Order Data per SKU'!A:A,'Order Data per SKU'!A847='Order Analysis'!A846)</f>
        <v>0</v>
      </c>
      <c r="F846" s="15"/>
      <c r="G846" s="3" t="e">
        <f>TRIM(LEFT(TRIM(INDEX('Customer Data'!A:A,MATCH('Order Analysis'!B846,'Customer Data'!B:B,0))),SEARCH(" ",'Customer Data'!A846)))</f>
        <v>#VALUE!</v>
      </c>
      <c r="H846">
        <f>VLOOKUP(B846,'Order Data per SKU'!B:H,6,FALSE)-VLOOKUP(B846,'Order Data per SKU'!B:H,6,FALSE)</f>
        <v>0</v>
      </c>
      <c r="I846" s="5"/>
      <c r="J846" s="5"/>
      <c r="K846" s="5"/>
    </row>
    <row r="847" spans="1:11" x14ac:dyDescent="0.3">
      <c r="A847" t="s">
        <v>8121</v>
      </c>
      <c r="B847" t="s">
        <v>6989</v>
      </c>
      <c r="C847" t="s">
        <v>6083</v>
      </c>
      <c r="D847" s="3">
        <f>COUNTIF('Order Data per SKU'!A:A,'Order Data per SKU'!A848='Order Analysis'!A847)</f>
        <v>0</v>
      </c>
      <c r="F847" s="15"/>
      <c r="G847" s="3" t="e">
        <f>TRIM(LEFT(TRIM(INDEX('Customer Data'!A:A,MATCH('Order Analysis'!B847,'Customer Data'!B:B,0))),SEARCH(" ",'Customer Data'!A847)))</f>
        <v>#VALUE!</v>
      </c>
      <c r="H847">
        <f>VLOOKUP(B847,'Order Data per SKU'!B:H,6,FALSE)-VLOOKUP(B847,'Order Data per SKU'!B:H,6,FALSE)</f>
        <v>0</v>
      </c>
      <c r="I847" s="5"/>
      <c r="J847" s="5"/>
      <c r="K847" s="5"/>
    </row>
    <row r="848" spans="1:11" x14ac:dyDescent="0.3">
      <c r="A848" t="s">
        <v>8122</v>
      </c>
      <c r="B848" t="s">
        <v>7219</v>
      </c>
      <c r="C848" t="s">
        <v>6049</v>
      </c>
      <c r="D848" s="3">
        <f>COUNTIF('Order Data per SKU'!A:A,'Order Data per SKU'!A849='Order Analysis'!A848)</f>
        <v>0</v>
      </c>
      <c r="F848" s="15"/>
      <c r="G848" s="3" t="e">
        <f>TRIM(LEFT(TRIM(INDEX('Customer Data'!A:A,MATCH('Order Analysis'!B848,'Customer Data'!B:B,0))),SEARCH(" ",'Customer Data'!A848)))</f>
        <v>#VALUE!</v>
      </c>
      <c r="H848">
        <f>VLOOKUP(B848,'Order Data per SKU'!B:H,6,FALSE)-VLOOKUP(B848,'Order Data per SKU'!B:H,6,FALSE)</f>
        <v>0</v>
      </c>
      <c r="I848" s="5"/>
      <c r="J848" s="5"/>
      <c r="K848" s="5"/>
    </row>
    <row r="849" spans="1:11" x14ac:dyDescent="0.3">
      <c r="A849" t="s">
        <v>8123</v>
      </c>
      <c r="B849" t="s">
        <v>6801</v>
      </c>
      <c r="C849" t="s">
        <v>6071</v>
      </c>
      <c r="D849" s="3">
        <f>COUNTIF('Order Data per SKU'!A:A,'Order Data per SKU'!A850='Order Analysis'!A849)</f>
        <v>0</v>
      </c>
      <c r="F849" s="15"/>
      <c r="G849" s="3" t="e">
        <f>TRIM(LEFT(TRIM(INDEX('Customer Data'!A:A,MATCH('Order Analysis'!B849,'Customer Data'!B:B,0))),SEARCH(" ",'Customer Data'!A849)))</f>
        <v>#VALUE!</v>
      </c>
      <c r="H849">
        <f>VLOOKUP(B849,'Order Data per SKU'!B:H,6,FALSE)-VLOOKUP(B849,'Order Data per SKU'!B:H,6,FALSE)</f>
        <v>0</v>
      </c>
      <c r="I849" s="5"/>
      <c r="J849" s="5"/>
      <c r="K849" s="5"/>
    </row>
    <row r="850" spans="1:11" x14ac:dyDescent="0.3">
      <c r="A850" t="s">
        <v>8124</v>
      </c>
      <c r="B850" t="s">
        <v>7081</v>
      </c>
      <c r="C850" t="s">
        <v>6102</v>
      </c>
      <c r="D850" s="3">
        <f>COUNTIF('Order Data per SKU'!A:A,'Order Data per SKU'!A851='Order Analysis'!A850)</f>
        <v>0</v>
      </c>
      <c r="F850" s="15"/>
      <c r="G850" s="3" t="e">
        <f>TRIM(LEFT(TRIM(INDEX('Customer Data'!A:A,MATCH('Order Analysis'!B850,'Customer Data'!B:B,0))),SEARCH(" ",'Customer Data'!A850)))</f>
        <v>#VALUE!</v>
      </c>
      <c r="H850">
        <f>VLOOKUP(B850,'Order Data per SKU'!B:H,6,FALSE)-VLOOKUP(B850,'Order Data per SKU'!B:H,6,FALSE)</f>
        <v>0</v>
      </c>
      <c r="I850" s="5"/>
      <c r="J850" s="5"/>
      <c r="K850" s="5"/>
    </row>
    <row r="851" spans="1:11" x14ac:dyDescent="0.3">
      <c r="A851" t="s">
        <v>8125</v>
      </c>
      <c r="B851" t="s">
        <v>7212</v>
      </c>
      <c r="C851" t="s">
        <v>6101</v>
      </c>
      <c r="D851" s="3">
        <f>COUNTIF('Order Data per SKU'!A:A,'Order Data per SKU'!A852='Order Analysis'!A851)</f>
        <v>0</v>
      </c>
      <c r="F851" s="15"/>
      <c r="G851" s="3" t="e">
        <f>TRIM(LEFT(TRIM(INDEX('Customer Data'!A:A,MATCH('Order Analysis'!B851,'Customer Data'!B:B,0))),SEARCH(" ",'Customer Data'!A851)))</f>
        <v>#VALUE!</v>
      </c>
      <c r="H851">
        <f>VLOOKUP(B851,'Order Data per SKU'!B:H,6,FALSE)-VLOOKUP(B851,'Order Data per SKU'!B:H,6,FALSE)</f>
        <v>0</v>
      </c>
      <c r="I851" s="5"/>
      <c r="J851" s="5"/>
      <c r="K851" s="5"/>
    </row>
    <row r="852" spans="1:11" x14ac:dyDescent="0.3">
      <c r="A852" t="s">
        <v>8126</v>
      </c>
      <c r="B852" t="s">
        <v>6917</v>
      </c>
      <c r="C852" t="s">
        <v>6055</v>
      </c>
      <c r="D852" s="3">
        <f>COUNTIF('Order Data per SKU'!A:A,'Order Data per SKU'!A853='Order Analysis'!A852)</f>
        <v>0</v>
      </c>
      <c r="F852" s="15"/>
      <c r="G852" s="3" t="e">
        <f>TRIM(LEFT(TRIM(INDEX('Customer Data'!A:A,MATCH('Order Analysis'!B852,'Customer Data'!B:B,0))),SEARCH(" ",'Customer Data'!A852)))</f>
        <v>#VALUE!</v>
      </c>
      <c r="H852">
        <f>VLOOKUP(B852,'Order Data per SKU'!B:H,6,FALSE)-VLOOKUP(B852,'Order Data per SKU'!B:H,6,FALSE)</f>
        <v>0</v>
      </c>
      <c r="I852" s="5"/>
      <c r="J852" s="5"/>
      <c r="K852" s="5"/>
    </row>
    <row r="853" spans="1:11" x14ac:dyDescent="0.3">
      <c r="A853" t="s">
        <v>8127</v>
      </c>
      <c r="B853" t="s">
        <v>7107</v>
      </c>
      <c r="C853" t="s">
        <v>6062</v>
      </c>
      <c r="D853" s="3">
        <f>COUNTIF('Order Data per SKU'!A:A,'Order Data per SKU'!A854='Order Analysis'!A853)</f>
        <v>0</v>
      </c>
      <c r="F853" s="15"/>
      <c r="G853" s="3" t="e">
        <f>TRIM(LEFT(TRIM(INDEX('Customer Data'!A:A,MATCH('Order Analysis'!B853,'Customer Data'!B:B,0))),SEARCH(" ",'Customer Data'!A853)))</f>
        <v>#VALUE!</v>
      </c>
      <c r="H853">
        <f>VLOOKUP(B853,'Order Data per SKU'!B:H,6,FALSE)-VLOOKUP(B853,'Order Data per SKU'!B:H,6,FALSE)</f>
        <v>0</v>
      </c>
      <c r="I853" s="5"/>
      <c r="J853" s="5"/>
      <c r="K853" s="5"/>
    </row>
    <row r="854" spans="1:11" x14ac:dyDescent="0.3">
      <c r="A854" t="s">
        <v>8128</v>
      </c>
      <c r="B854" t="s">
        <v>7206</v>
      </c>
      <c r="C854" t="s">
        <v>6049</v>
      </c>
      <c r="D854" s="3">
        <f>COUNTIF('Order Data per SKU'!A:A,'Order Data per SKU'!A855='Order Analysis'!A854)</f>
        <v>0</v>
      </c>
      <c r="F854" s="15"/>
      <c r="G854" s="3" t="e">
        <f>TRIM(LEFT(TRIM(INDEX('Customer Data'!A:A,MATCH('Order Analysis'!B854,'Customer Data'!B:B,0))),SEARCH(" ",'Customer Data'!A854)))</f>
        <v>#VALUE!</v>
      </c>
      <c r="H854">
        <f>VLOOKUP(B854,'Order Data per SKU'!B:H,6,FALSE)-VLOOKUP(B854,'Order Data per SKU'!B:H,6,FALSE)</f>
        <v>0</v>
      </c>
      <c r="I854" s="5"/>
      <c r="J854" s="5"/>
      <c r="K854" s="5"/>
    </row>
    <row r="855" spans="1:11" x14ac:dyDescent="0.3">
      <c r="A855" t="s">
        <v>8129</v>
      </c>
      <c r="B855" t="s">
        <v>6727</v>
      </c>
      <c r="C855" t="s">
        <v>6092</v>
      </c>
      <c r="D855" s="3">
        <f>COUNTIF('Order Data per SKU'!A:A,'Order Data per SKU'!A856='Order Analysis'!A855)</f>
        <v>0</v>
      </c>
      <c r="F855" s="15"/>
      <c r="G855" s="3" t="e">
        <f>TRIM(LEFT(TRIM(INDEX('Customer Data'!A:A,MATCH('Order Analysis'!B855,'Customer Data'!B:B,0))),SEARCH(" ",'Customer Data'!A855)))</f>
        <v>#VALUE!</v>
      </c>
      <c r="H855">
        <f>VLOOKUP(B855,'Order Data per SKU'!B:H,6,FALSE)-VLOOKUP(B855,'Order Data per SKU'!B:H,6,FALSE)</f>
        <v>0</v>
      </c>
      <c r="I855" s="5"/>
      <c r="J855" s="5"/>
      <c r="K855" s="5"/>
    </row>
    <row r="856" spans="1:11" x14ac:dyDescent="0.3">
      <c r="A856" t="s">
        <v>8130</v>
      </c>
      <c r="B856" t="s">
        <v>6967</v>
      </c>
      <c r="C856" t="s">
        <v>6053</v>
      </c>
      <c r="D856" s="3">
        <f>COUNTIF('Order Data per SKU'!A:A,'Order Data per SKU'!A857='Order Analysis'!A856)</f>
        <v>0</v>
      </c>
      <c r="F856" s="15"/>
      <c r="G856" s="3" t="e">
        <f>TRIM(LEFT(TRIM(INDEX('Customer Data'!A:A,MATCH('Order Analysis'!B856,'Customer Data'!B:B,0))),SEARCH(" ",'Customer Data'!A856)))</f>
        <v>#VALUE!</v>
      </c>
      <c r="H856">
        <f>VLOOKUP(B856,'Order Data per SKU'!B:H,6,FALSE)-VLOOKUP(B856,'Order Data per SKU'!B:H,6,FALSE)</f>
        <v>0</v>
      </c>
      <c r="I856" s="5"/>
      <c r="J856" s="5"/>
      <c r="K856" s="5"/>
    </row>
    <row r="857" spans="1:11" x14ac:dyDescent="0.3">
      <c r="A857" t="s">
        <v>8131</v>
      </c>
      <c r="B857" t="s">
        <v>6814</v>
      </c>
      <c r="C857" t="s">
        <v>6096</v>
      </c>
      <c r="D857" s="3">
        <f>COUNTIF('Order Data per SKU'!A:A,'Order Data per SKU'!A858='Order Analysis'!A857)</f>
        <v>0</v>
      </c>
      <c r="F857" s="15"/>
      <c r="G857" s="3" t="e">
        <f>TRIM(LEFT(TRIM(INDEX('Customer Data'!A:A,MATCH('Order Analysis'!B857,'Customer Data'!B:B,0))),SEARCH(" ",'Customer Data'!A857)))</f>
        <v>#VALUE!</v>
      </c>
      <c r="H857">
        <f>VLOOKUP(B857,'Order Data per SKU'!B:H,6,FALSE)-VLOOKUP(B857,'Order Data per SKU'!B:H,6,FALSE)</f>
        <v>0</v>
      </c>
      <c r="I857" s="5"/>
      <c r="J857" s="5"/>
      <c r="K857" s="5"/>
    </row>
    <row r="858" spans="1:11" x14ac:dyDescent="0.3">
      <c r="A858" t="s">
        <v>8132</v>
      </c>
      <c r="B858" t="s">
        <v>6902</v>
      </c>
      <c r="C858" t="s">
        <v>6077</v>
      </c>
      <c r="D858" s="3">
        <f>COUNTIF('Order Data per SKU'!A:A,'Order Data per SKU'!A859='Order Analysis'!A858)</f>
        <v>0</v>
      </c>
      <c r="F858" s="15"/>
      <c r="G858" s="3" t="e">
        <f>TRIM(LEFT(TRIM(INDEX('Customer Data'!A:A,MATCH('Order Analysis'!B858,'Customer Data'!B:B,0))),SEARCH(" ",'Customer Data'!A858)))</f>
        <v>#VALUE!</v>
      </c>
      <c r="H858">
        <f>VLOOKUP(B858,'Order Data per SKU'!B:H,6,FALSE)-VLOOKUP(B858,'Order Data per SKU'!B:H,6,FALSE)</f>
        <v>0</v>
      </c>
      <c r="I858" s="5"/>
      <c r="J858" s="5"/>
      <c r="K858" s="5"/>
    </row>
    <row r="859" spans="1:11" x14ac:dyDescent="0.3">
      <c r="A859" t="s">
        <v>8133</v>
      </c>
      <c r="B859" t="s">
        <v>6987</v>
      </c>
      <c r="C859" t="s">
        <v>6095</v>
      </c>
      <c r="D859" s="3">
        <f>COUNTIF('Order Data per SKU'!A:A,'Order Data per SKU'!A860='Order Analysis'!A859)</f>
        <v>0</v>
      </c>
      <c r="F859" s="15"/>
      <c r="G859" s="3" t="e">
        <f>TRIM(LEFT(TRIM(INDEX('Customer Data'!A:A,MATCH('Order Analysis'!B859,'Customer Data'!B:B,0))),SEARCH(" ",'Customer Data'!A859)))</f>
        <v>#VALUE!</v>
      </c>
      <c r="H859">
        <f>VLOOKUP(B859,'Order Data per SKU'!B:H,6,FALSE)-VLOOKUP(B859,'Order Data per SKU'!B:H,6,FALSE)</f>
        <v>0</v>
      </c>
      <c r="I859" s="5"/>
      <c r="J859" s="5"/>
      <c r="K859" s="5"/>
    </row>
    <row r="860" spans="1:11" x14ac:dyDescent="0.3">
      <c r="A860" t="s">
        <v>8134</v>
      </c>
      <c r="B860" t="s">
        <v>7237</v>
      </c>
      <c r="C860" t="s">
        <v>6096</v>
      </c>
      <c r="D860" s="3">
        <f>COUNTIF('Order Data per SKU'!A:A,'Order Data per SKU'!A861='Order Analysis'!A860)</f>
        <v>0</v>
      </c>
      <c r="F860" s="15"/>
      <c r="G860" s="3" t="e">
        <f>TRIM(LEFT(TRIM(INDEX('Customer Data'!A:A,MATCH('Order Analysis'!B860,'Customer Data'!B:B,0))),SEARCH(" ",'Customer Data'!A860)))</f>
        <v>#VALUE!</v>
      </c>
      <c r="H860">
        <f>VLOOKUP(B860,'Order Data per SKU'!B:H,6,FALSE)-VLOOKUP(B860,'Order Data per SKU'!B:H,6,FALSE)</f>
        <v>0</v>
      </c>
      <c r="I860" s="5"/>
      <c r="J860" s="5"/>
      <c r="K860" s="5"/>
    </row>
    <row r="861" spans="1:11" x14ac:dyDescent="0.3">
      <c r="A861" t="s">
        <v>8135</v>
      </c>
      <c r="B861" t="s">
        <v>7030</v>
      </c>
      <c r="C861" t="s">
        <v>6100</v>
      </c>
      <c r="D861" s="3">
        <f>COUNTIF('Order Data per SKU'!A:A,'Order Data per SKU'!A862='Order Analysis'!A861)</f>
        <v>0</v>
      </c>
      <c r="F861" s="15"/>
      <c r="G861" s="3" t="e">
        <f>TRIM(LEFT(TRIM(INDEX('Customer Data'!A:A,MATCH('Order Analysis'!B861,'Customer Data'!B:B,0))),SEARCH(" ",'Customer Data'!A861)))</f>
        <v>#VALUE!</v>
      </c>
      <c r="H861">
        <f>VLOOKUP(B861,'Order Data per SKU'!B:H,6,FALSE)-VLOOKUP(B861,'Order Data per SKU'!B:H,6,FALSE)</f>
        <v>0</v>
      </c>
      <c r="I861" s="5"/>
      <c r="J861" s="5"/>
      <c r="K861" s="5"/>
    </row>
    <row r="862" spans="1:11" x14ac:dyDescent="0.3">
      <c r="A862" t="s">
        <v>8136</v>
      </c>
      <c r="B862" t="s">
        <v>6740</v>
      </c>
      <c r="C862" t="s">
        <v>6101</v>
      </c>
      <c r="D862" s="3">
        <f>COUNTIF('Order Data per SKU'!A:A,'Order Data per SKU'!A863='Order Analysis'!A862)</f>
        <v>0</v>
      </c>
      <c r="F862" s="15"/>
      <c r="G862" s="3" t="e">
        <f>TRIM(LEFT(TRIM(INDEX('Customer Data'!A:A,MATCH('Order Analysis'!B862,'Customer Data'!B:B,0))),SEARCH(" ",'Customer Data'!A862)))</f>
        <v>#VALUE!</v>
      </c>
      <c r="H862">
        <f>VLOOKUP(B862,'Order Data per SKU'!B:H,6,FALSE)-VLOOKUP(B862,'Order Data per SKU'!B:H,6,FALSE)</f>
        <v>0</v>
      </c>
      <c r="I862" s="5"/>
      <c r="J862" s="5"/>
      <c r="K862" s="5"/>
    </row>
    <row r="863" spans="1:11" x14ac:dyDescent="0.3">
      <c r="A863" t="s">
        <v>8137</v>
      </c>
      <c r="B863" t="s">
        <v>6763</v>
      </c>
      <c r="C863" t="s">
        <v>6089</v>
      </c>
      <c r="D863" s="3">
        <f>COUNTIF('Order Data per SKU'!A:A,'Order Data per SKU'!A864='Order Analysis'!A863)</f>
        <v>0</v>
      </c>
      <c r="F863" s="15"/>
      <c r="G863" s="3" t="e">
        <f>TRIM(LEFT(TRIM(INDEX('Customer Data'!A:A,MATCH('Order Analysis'!B863,'Customer Data'!B:B,0))),SEARCH(" ",'Customer Data'!A863)))</f>
        <v>#VALUE!</v>
      </c>
      <c r="H863">
        <f>VLOOKUP(B863,'Order Data per SKU'!B:H,6,FALSE)-VLOOKUP(B863,'Order Data per SKU'!B:H,6,FALSE)</f>
        <v>0</v>
      </c>
      <c r="I863" s="5"/>
      <c r="J863" s="5"/>
      <c r="K863" s="5"/>
    </row>
    <row r="864" spans="1:11" x14ac:dyDescent="0.3">
      <c r="A864" t="s">
        <v>8138</v>
      </c>
      <c r="B864" t="s">
        <v>6956</v>
      </c>
      <c r="C864" t="s">
        <v>6089</v>
      </c>
      <c r="D864" s="3">
        <f>COUNTIF('Order Data per SKU'!A:A,'Order Data per SKU'!A865='Order Analysis'!A864)</f>
        <v>0</v>
      </c>
      <c r="F864" s="15"/>
      <c r="G864" s="3" t="e">
        <f>TRIM(LEFT(TRIM(INDEX('Customer Data'!A:A,MATCH('Order Analysis'!B864,'Customer Data'!B:B,0))),SEARCH(" ",'Customer Data'!A864)))</f>
        <v>#VALUE!</v>
      </c>
      <c r="H864">
        <f>VLOOKUP(B864,'Order Data per SKU'!B:H,6,FALSE)-VLOOKUP(B864,'Order Data per SKU'!B:H,6,FALSE)</f>
        <v>0</v>
      </c>
      <c r="I864" s="5"/>
      <c r="J864" s="5"/>
      <c r="K864" s="5"/>
    </row>
    <row r="865" spans="1:11" x14ac:dyDescent="0.3">
      <c r="A865" t="s">
        <v>8139</v>
      </c>
      <c r="B865" t="s">
        <v>7129</v>
      </c>
      <c r="C865" t="s">
        <v>6095</v>
      </c>
      <c r="D865" s="3">
        <f>COUNTIF('Order Data per SKU'!A:A,'Order Data per SKU'!A866='Order Analysis'!A865)</f>
        <v>0</v>
      </c>
      <c r="F865" s="15"/>
      <c r="G865" s="3" t="e">
        <f>TRIM(LEFT(TRIM(INDEX('Customer Data'!A:A,MATCH('Order Analysis'!B865,'Customer Data'!B:B,0))),SEARCH(" ",'Customer Data'!A865)))</f>
        <v>#VALUE!</v>
      </c>
      <c r="H865">
        <f>VLOOKUP(B865,'Order Data per SKU'!B:H,6,FALSE)-VLOOKUP(B865,'Order Data per SKU'!B:H,6,FALSE)</f>
        <v>0</v>
      </c>
      <c r="I865" s="5"/>
      <c r="J865" s="5"/>
      <c r="K865" s="5"/>
    </row>
    <row r="866" spans="1:11" x14ac:dyDescent="0.3">
      <c r="A866" t="s">
        <v>8140</v>
      </c>
      <c r="B866" t="s">
        <v>7131</v>
      </c>
      <c r="C866" t="s">
        <v>6084</v>
      </c>
      <c r="D866" s="3">
        <f>COUNTIF('Order Data per SKU'!A:A,'Order Data per SKU'!A867='Order Analysis'!A866)</f>
        <v>0</v>
      </c>
      <c r="F866" s="15"/>
      <c r="G866" s="3" t="e">
        <f>TRIM(LEFT(TRIM(INDEX('Customer Data'!A:A,MATCH('Order Analysis'!B866,'Customer Data'!B:B,0))),SEARCH(" ",'Customer Data'!A866)))</f>
        <v>#VALUE!</v>
      </c>
      <c r="H866">
        <f>VLOOKUP(B866,'Order Data per SKU'!B:H,6,FALSE)-VLOOKUP(B866,'Order Data per SKU'!B:H,6,FALSE)</f>
        <v>0</v>
      </c>
      <c r="I866" s="5"/>
      <c r="J866" s="5"/>
      <c r="K866" s="5"/>
    </row>
    <row r="867" spans="1:11" x14ac:dyDescent="0.3">
      <c r="A867" t="s">
        <v>8141</v>
      </c>
      <c r="B867" t="s">
        <v>6789</v>
      </c>
      <c r="C867" t="s">
        <v>6065</v>
      </c>
      <c r="D867" s="3">
        <f>COUNTIF('Order Data per SKU'!A:A,'Order Data per SKU'!A868='Order Analysis'!A867)</f>
        <v>0</v>
      </c>
      <c r="F867" s="15"/>
      <c r="G867" s="3" t="e">
        <f>TRIM(LEFT(TRIM(INDEX('Customer Data'!A:A,MATCH('Order Analysis'!B867,'Customer Data'!B:B,0))),SEARCH(" ",'Customer Data'!A867)))</f>
        <v>#VALUE!</v>
      </c>
      <c r="H867">
        <f>VLOOKUP(B867,'Order Data per SKU'!B:H,6,FALSE)-VLOOKUP(B867,'Order Data per SKU'!B:H,6,FALSE)</f>
        <v>0</v>
      </c>
      <c r="I867" s="5"/>
      <c r="J867" s="5"/>
      <c r="K867" s="5"/>
    </row>
    <row r="868" spans="1:11" x14ac:dyDescent="0.3">
      <c r="A868" t="s">
        <v>8142</v>
      </c>
      <c r="B868" t="s">
        <v>6829</v>
      </c>
      <c r="C868" t="s">
        <v>6065</v>
      </c>
      <c r="D868" s="3">
        <f>COUNTIF('Order Data per SKU'!A:A,'Order Data per SKU'!A869='Order Analysis'!A868)</f>
        <v>0</v>
      </c>
      <c r="F868" s="15"/>
      <c r="G868" s="3" t="e">
        <f>TRIM(LEFT(TRIM(INDEX('Customer Data'!A:A,MATCH('Order Analysis'!B868,'Customer Data'!B:B,0))),SEARCH(" ",'Customer Data'!A868)))</f>
        <v>#VALUE!</v>
      </c>
      <c r="H868">
        <f>VLOOKUP(B868,'Order Data per SKU'!B:H,6,FALSE)-VLOOKUP(B868,'Order Data per SKU'!B:H,6,FALSE)</f>
        <v>0</v>
      </c>
      <c r="I868" s="5"/>
      <c r="J868" s="5"/>
      <c r="K868" s="5"/>
    </row>
    <row r="869" spans="1:11" x14ac:dyDescent="0.3">
      <c r="A869" t="s">
        <v>8143</v>
      </c>
      <c r="B869" t="s">
        <v>7187</v>
      </c>
      <c r="C869" t="s">
        <v>6077</v>
      </c>
      <c r="D869" s="3">
        <f>COUNTIF('Order Data per SKU'!A:A,'Order Data per SKU'!A870='Order Analysis'!A869)</f>
        <v>0</v>
      </c>
      <c r="F869" s="15"/>
      <c r="G869" s="3" t="e">
        <f>TRIM(LEFT(TRIM(INDEX('Customer Data'!A:A,MATCH('Order Analysis'!B869,'Customer Data'!B:B,0))),SEARCH(" ",'Customer Data'!A869)))</f>
        <v>#VALUE!</v>
      </c>
      <c r="H869">
        <f>VLOOKUP(B869,'Order Data per SKU'!B:H,6,FALSE)-VLOOKUP(B869,'Order Data per SKU'!B:H,6,FALSE)</f>
        <v>0</v>
      </c>
      <c r="I869" s="5"/>
      <c r="J869" s="5"/>
      <c r="K869" s="5"/>
    </row>
    <row r="870" spans="1:11" x14ac:dyDescent="0.3">
      <c r="A870" t="s">
        <v>8144</v>
      </c>
      <c r="B870" t="s">
        <v>7123</v>
      </c>
      <c r="C870" t="s">
        <v>6050</v>
      </c>
      <c r="D870" s="3">
        <f>COUNTIF('Order Data per SKU'!A:A,'Order Data per SKU'!A871='Order Analysis'!A870)</f>
        <v>0</v>
      </c>
      <c r="F870" s="15"/>
      <c r="G870" s="3" t="e">
        <f>TRIM(LEFT(TRIM(INDEX('Customer Data'!A:A,MATCH('Order Analysis'!B870,'Customer Data'!B:B,0))),SEARCH(" ",'Customer Data'!A870)))</f>
        <v>#VALUE!</v>
      </c>
      <c r="H870">
        <f>VLOOKUP(B870,'Order Data per SKU'!B:H,6,FALSE)-VLOOKUP(B870,'Order Data per SKU'!B:H,6,FALSE)</f>
        <v>0</v>
      </c>
      <c r="I870" s="5"/>
      <c r="J870" s="5"/>
      <c r="K870" s="5"/>
    </row>
    <row r="871" spans="1:11" x14ac:dyDescent="0.3">
      <c r="A871" t="s">
        <v>8145</v>
      </c>
      <c r="B871" t="s">
        <v>7048</v>
      </c>
      <c r="C871" t="s">
        <v>6103</v>
      </c>
      <c r="D871" s="3">
        <f>COUNTIF('Order Data per SKU'!A:A,'Order Data per SKU'!A872='Order Analysis'!A871)</f>
        <v>0</v>
      </c>
      <c r="F871" s="15"/>
      <c r="G871" s="3" t="e">
        <f>TRIM(LEFT(TRIM(INDEX('Customer Data'!A:A,MATCH('Order Analysis'!B871,'Customer Data'!B:B,0))),SEARCH(" ",'Customer Data'!A871)))</f>
        <v>#VALUE!</v>
      </c>
      <c r="H871">
        <f>VLOOKUP(B871,'Order Data per SKU'!B:H,6,FALSE)-VLOOKUP(B871,'Order Data per SKU'!B:H,6,FALSE)</f>
        <v>0</v>
      </c>
      <c r="I871" s="5"/>
      <c r="J871" s="5"/>
      <c r="K871" s="5"/>
    </row>
    <row r="872" spans="1:11" x14ac:dyDescent="0.3">
      <c r="A872" t="s">
        <v>8146</v>
      </c>
      <c r="B872" t="s">
        <v>7256</v>
      </c>
      <c r="C872" t="s">
        <v>6049</v>
      </c>
      <c r="D872" s="3">
        <f>COUNTIF('Order Data per SKU'!A:A,'Order Data per SKU'!A873='Order Analysis'!A872)</f>
        <v>0</v>
      </c>
      <c r="F872" s="15"/>
      <c r="G872" s="3" t="e">
        <f>TRIM(LEFT(TRIM(INDEX('Customer Data'!A:A,MATCH('Order Analysis'!B872,'Customer Data'!B:B,0))),SEARCH(" ",'Customer Data'!A872)))</f>
        <v>#VALUE!</v>
      </c>
      <c r="H872">
        <f>VLOOKUP(B872,'Order Data per SKU'!B:H,6,FALSE)-VLOOKUP(B872,'Order Data per SKU'!B:H,6,FALSE)</f>
        <v>0</v>
      </c>
      <c r="I872" s="5"/>
      <c r="J872" s="5"/>
      <c r="K872" s="5"/>
    </row>
    <row r="873" spans="1:11" x14ac:dyDescent="0.3">
      <c r="A873" t="s">
        <v>8147</v>
      </c>
      <c r="B873" t="s">
        <v>7011</v>
      </c>
      <c r="C873" t="s">
        <v>6083</v>
      </c>
      <c r="D873" s="3">
        <f>COUNTIF('Order Data per SKU'!A:A,'Order Data per SKU'!A874='Order Analysis'!A873)</f>
        <v>0</v>
      </c>
      <c r="F873" s="15"/>
      <c r="G873" s="3" t="e">
        <f>TRIM(LEFT(TRIM(INDEX('Customer Data'!A:A,MATCH('Order Analysis'!B873,'Customer Data'!B:B,0))),SEARCH(" ",'Customer Data'!A873)))</f>
        <v>#VALUE!</v>
      </c>
      <c r="H873">
        <f>VLOOKUP(B873,'Order Data per SKU'!B:H,6,FALSE)-VLOOKUP(B873,'Order Data per SKU'!B:H,6,FALSE)</f>
        <v>0</v>
      </c>
      <c r="I873" s="5"/>
      <c r="J873" s="5"/>
      <c r="K873" s="5"/>
    </row>
    <row r="874" spans="1:11" x14ac:dyDescent="0.3">
      <c r="A874" t="s">
        <v>8148</v>
      </c>
      <c r="B874" t="s">
        <v>6979</v>
      </c>
      <c r="C874" t="s">
        <v>6093</v>
      </c>
      <c r="D874" s="3">
        <f>COUNTIF('Order Data per SKU'!A:A,'Order Data per SKU'!A875='Order Analysis'!A874)</f>
        <v>0</v>
      </c>
      <c r="F874" s="15"/>
      <c r="G874" s="3" t="e">
        <f>TRIM(LEFT(TRIM(INDEX('Customer Data'!A:A,MATCH('Order Analysis'!B874,'Customer Data'!B:B,0))),SEARCH(" ",'Customer Data'!A874)))</f>
        <v>#VALUE!</v>
      </c>
      <c r="H874">
        <f>VLOOKUP(B874,'Order Data per SKU'!B:H,6,FALSE)-VLOOKUP(B874,'Order Data per SKU'!B:H,6,FALSE)</f>
        <v>0</v>
      </c>
      <c r="I874" s="5"/>
      <c r="J874" s="5"/>
      <c r="K874" s="5"/>
    </row>
    <row r="875" spans="1:11" x14ac:dyDescent="0.3">
      <c r="A875" t="s">
        <v>8149</v>
      </c>
      <c r="B875" t="s">
        <v>7000</v>
      </c>
      <c r="C875" t="s">
        <v>6049</v>
      </c>
      <c r="D875" s="3">
        <f>COUNTIF('Order Data per SKU'!A:A,'Order Data per SKU'!A876='Order Analysis'!A875)</f>
        <v>0</v>
      </c>
      <c r="F875" s="15"/>
      <c r="G875" s="3" t="e">
        <f>TRIM(LEFT(TRIM(INDEX('Customer Data'!A:A,MATCH('Order Analysis'!B875,'Customer Data'!B:B,0))),SEARCH(" ",'Customer Data'!A875)))</f>
        <v>#VALUE!</v>
      </c>
      <c r="H875">
        <f>VLOOKUP(B875,'Order Data per SKU'!B:H,6,FALSE)-VLOOKUP(B875,'Order Data per SKU'!B:H,6,FALSE)</f>
        <v>0</v>
      </c>
      <c r="I875" s="5"/>
      <c r="J875" s="5"/>
      <c r="K875" s="5"/>
    </row>
    <row r="876" spans="1:11" x14ac:dyDescent="0.3">
      <c r="A876" t="s">
        <v>8150</v>
      </c>
      <c r="B876" t="s">
        <v>6892</v>
      </c>
      <c r="C876" t="s">
        <v>6103</v>
      </c>
      <c r="D876" s="3">
        <f>COUNTIF('Order Data per SKU'!A:A,'Order Data per SKU'!A877='Order Analysis'!A876)</f>
        <v>0</v>
      </c>
      <c r="F876" s="15"/>
      <c r="G876" s="3" t="e">
        <f>TRIM(LEFT(TRIM(INDEX('Customer Data'!A:A,MATCH('Order Analysis'!B876,'Customer Data'!B:B,0))),SEARCH(" ",'Customer Data'!A876)))</f>
        <v>#VALUE!</v>
      </c>
      <c r="H876">
        <f>VLOOKUP(B876,'Order Data per SKU'!B:H,6,FALSE)-VLOOKUP(B876,'Order Data per SKU'!B:H,6,FALSE)</f>
        <v>0</v>
      </c>
      <c r="I876" s="5"/>
      <c r="J876" s="5"/>
      <c r="K876" s="5"/>
    </row>
    <row r="877" spans="1:11" x14ac:dyDescent="0.3">
      <c r="A877" t="s">
        <v>8151</v>
      </c>
      <c r="B877" t="s">
        <v>6978</v>
      </c>
      <c r="C877" t="s">
        <v>6101</v>
      </c>
      <c r="D877" s="3">
        <f>COUNTIF('Order Data per SKU'!A:A,'Order Data per SKU'!A878='Order Analysis'!A877)</f>
        <v>0</v>
      </c>
      <c r="F877" s="15"/>
      <c r="G877" s="3" t="e">
        <f>TRIM(LEFT(TRIM(INDEX('Customer Data'!A:A,MATCH('Order Analysis'!B877,'Customer Data'!B:B,0))),SEARCH(" ",'Customer Data'!A877)))</f>
        <v>#VALUE!</v>
      </c>
      <c r="H877">
        <f>VLOOKUP(B877,'Order Data per SKU'!B:H,6,FALSE)-VLOOKUP(B877,'Order Data per SKU'!B:H,6,FALSE)</f>
        <v>0</v>
      </c>
      <c r="I877" s="5"/>
      <c r="J877" s="5"/>
      <c r="K877" s="5"/>
    </row>
    <row r="878" spans="1:11" x14ac:dyDescent="0.3">
      <c r="A878" t="s">
        <v>8152</v>
      </c>
      <c r="B878" t="s">
        <v>6806</v>
      </c>
      <c r="C878" t="s">
        <v>6089</v>
      </c>
      <c r="D878" s="3">
        <f>COUNTIF('Order Data per SKU'!A:A,'Order Data per SKU'!A879='Order Analysis'!A878)</f>
        <v>0</v>
      </c>
      <c r="F878" s="15"/>
      <c r="G878" s="3" t="e">
        <f>TRIM(LEFT(TRIM(INDEX('Customer Data'!A:A,MATCH('Order Analysis'!B878,'Customer Data'!B:B,0))),SEARCH(" ",'Customer Data'!A878)))</f>
        <v>#VALUE!</v>
      </c>
      <c r="H878">
        <f>VLOOKUP(B878,'Order Data per SKU'!B:H,6,FALSE)-VLOOKUP(B878,'Order Data per SKU'!B:H,6,FALSE)</f>
        <v>0</v>
      </c>
      <c r="I878" s="5"/>
      <c r="J878" s="5"/>
      <c r="K878" s="5"/>
    </row>
    <row r="879" spans="1:11" x14ac:dyDescent="0.3">
      <c r="A879" t="s">
        <v>8153</v>
      </c>
      <c r="B879" t="s">
        <v>7001</v>
      </c>
      <c r="C879" t="s">
        <v>6077</v>
      </c>
      <c r="D879" s="3">
        <f>COUNTIF('Order Data per SKU'!A:A,'Order Data per SKU'!A880='Order Analysis'!A879)</f>
        <v>0</v>
      </c>
      <c r="F879" s="15"/>
      <c r="G879" s="3" t="e">
        <f>TRIM(LEFT(TRIM(INDEX('Customer Data'!A:A,MATCH('Order Analysis'!B879,'Customer Data'!B:B,0))),SEARCH(" ",'Customer Data'!A879)))</f>
        <v>#VALUE!</v>
      </c>
      <c r="H879">
        <f>VLOOKUP(B879,'Order Data per SKU'!B:H,6,FALSE)-VLOOKUP(B879,'Order Data per SKU'!B:H,6,FALSE)</f>
        <v>0</v>
      </c>
      <c r="I879" s="5"/>
      <c r="J879" s="5"/>
      <c r="K879" s="5"/>
    </row>
    <row r="880" spans="1:11" x14ac:dyDescent="0.3">
      <c r="A880" t="s">
        <v>8154</v>
      </c>
      <c r="B880" t="s">
        <v>7002</v>
      </c>
      <c r="C880" t="s">
        <v>6086</v>
      </c>
      <c r="D880" s="3">
        <f>COUNTIF('Order Data per SKU'!A:A,'Order Data per SKU'!A881='Order Analysis'!A880)</f>
        <v>0</v>
      </c>
      <c r="F880" s="15"/>
      <c r="G880" s="3" t="e">
        <f>TRIM(LEFT(TRIM(INDEX('Customer Data'!A:A,MATCH('Order Analysis'!B880,'Customer Data'!B:B,0))),SEARCH(" ",'Customer Data'!A880)))</f>
        <v>#VALUE!</v>
      </c>
      <c r="H880">
        <f>VLOOKUP(B880,'Order Data per SKU'!B:H,6,FALSE)-VLOOKUP(B880,'Order Data per SKU'!B:H,6,FALSE)</f>
        <v>0</v>
      </c>
      <c r="I880" s="5"/>
      <c r="J880" s="5"/>
      <c r="K880" s="5"/>
    </row>
    <row r="881" spans="1:11" x14ac:dyDescent="0.3">
      <c r="A881" t="s">
        <v>8155</v>
      </c>
      <c r="B881" t="s">
        <v>6824</v>
      </c>
      <c r="C881" t="s">
        <v>6103</v>
      </c>
      <c r="D881" s="3">
        <f>COUNTIF('Order Data per SKU'!A:A,'Order Data per SKU'!A882='Order Analysis'!A881)</f>
        <v>0</v>
      </c>
      <c r="F881" s="15"/>
      <c r="G881" s="3" t="e">
        <f>TRIM(LEFT(TRIM(INDEX('Customer Data'!A:A,MATCH('Order Analysis'!B881,'Customer Data'!B:B,0))),SEARCH(" ",'Customer Data'!A881)))</f>
        <v>#VALUE!</v>
      </c>
      <c r="H881">
        <f>VLOOKUP(B881,'Order Data per SKU'!B:H,6,FALSE)-VLOOKUP(B881,'Order Data per SKU'!B:H,6,FALSE)</f>
        <v>0</v>
      </c>
      <c r="I881" s="5"/>
      <c r="J881" s="5"/>
      <c r="K881" s="5"/>
    </row>
    <row r="882" spans="1:11" x14ac:dyDescent="0.3">
      <c r="A882" t="s">
        <v>8156</v>
      </c>
      <c r="B882" t="s">
        <v>6836</v>
      </c>
      <c r="C882" t="s">
        <v>6055</v>
      </c>
      <c r="D882" s="3">
        <f>COUNTIF('Order Data per SKU'!A:A,'Order Data per SKU'!A883='Order Analysis'!A882)</f>
        <v>0</v>
      </c>
      <c r="F882" s="15"/>
      <c r="G882" s="3" t="e">
        <f>TRIM(LEFT(TRIM(INDEX('Customer Data'!A:A,MATCH('Order Analysis'!B882,'Customer Data'!B:B,0))),SEARCH(" ",'Customer Data'!A882)))</f>
        <v>#VALUE!</v>
      </c>
      <c r="H882">
        <f>VLOOKUP(B882,'Order Data per SKU'!B:H,6,FALSE)-VLOOKUP(B882,'Order Data per SKU'!B:H,6,FALSE)</f>
        <v>0</v>
      </c>
      <c r="I882" s="5"/>
      <c r="J882" s="5"/>
      <c r="K882" s="5"/>
    </row>
    <row r="883" spans="1:11" x14ac:dyDescent="0.3">
      <c r="A883" t="s">
        <v>8157</v>
      </c>
      <c r="B883" t="s">
        <v>7236</v>
      </c>
      <c r="C883" t="s">
        <v>6062</v>
      </c>
      <c r="D883" s="3">
        <f>COUNTIF('Order Data per SKU'!A:A,'Order Data per SKU'!A884='Order Analysis'!A883)</f>
        <v>0</v>
      </c>
      <c r="F883" s="15"/>
      <c r="G883" s="3" t="e">
        <f>TRIM(LEFT(TRIM(INDEX('Customer Data'!A:A,MATCH('Order Analysis'!B883,'Customer Data'!B:B,0))),SEARCH(" ",'Customer Data'!A883)))</f>
        <v>#VALUE!</v>
      </c>
      <c r="H883">
        <f>VLOOKUP(B883,'Order Data per SKU'!B:H,6,FALSE)-VLOOKUP(B883,'Order Data per SKU'!B:H,6,FALSE)</f>
        <v>0</v>
      </c>
      <c r="I883" s="5"/>
      <c r="J883" s="5"/>
      <c r="K883" s="5"/>
    </row>
    <row r="884" spans="1:11" x14ac:dyDescent="0.3">
      <c r="A884" t="s">
        <v>8158</v>
      </c>
      <c r="B884" t="s">
        <v>7257</v>
      </c>
      <c r="C884" t="s">
        <v>6075</v>
      </c>
      <c r="D884" s="3">
        <f>COUNTIF('Order Data per SKU'!A:A,'Order Data per SKU'!A885='Order Analysis'!A884)</f>
        <v>0</v>
      </c>
      <c r="F884" s="15"/>
      <c r="G884" s="3" t="e">
        <f>TRIM(LEFT(TRIM(INDEX('Customer Data'!A:A,MATCH('Order Analysis'!B884,'Customer Data'!B:B,0))),SEARCH(" ",'Customer Data'!A884)))</f>
        <v>#VALUE!</v>
      </c>
      <c r="H884">
        <f>VLOOKUP(B884,'Order Data per SKU'!B:H,6,FALSE)-VLOOKUP(B884,'Order Data per SKU'!B:H,6,FALSE)</f>
        <v>0</v>
      </c>
      <c r="I884" s="5"/>
      <c r="J884" s="5"/>
      <c r="K884" s="5"/>
    </row>
    <row r="885" spans="1:11" x14ac:dyDescent="0.3">
      <c r="A885" t="s">
        <v>8159</v>
      </c>
      <c r="B885" t="s">
        <v>7220</v>
      </c>
      <c r="C885" t="s">
        <v>6090</v>
      </c>
      <c r="D885" s="3">
        <f>COUNTIF('Order Data per SKU'!A:A,'Order Data per SKU'!A886='Order Analysis'!A885)</f>
        <v>0</v>
      </c>
      <c r="F885" s="15"/>
      <c r="G885" s="3" t="e">
        <f>TRIM(LEFT(TRIM(INDEX('Customer Data'!A:A,MATCH('Order Analysis'!B885,'Customer Data'!B:B,0))),SEARCH(" ",'Customer Data'!A885)))</f>
        <v>#VALUE!</v>
      </c>
      <c r="H885">
        <f>VLOOKUP(B885,'Order Data per SKU'!B:H,6,FALSE)-VLOOKUP(B885,'Order Data per SKU'!B:H,6,FALSE)</f>
        <v>0</v>
      </c>
      <c r="I885" s="5"/>
      <c r="J885" s="5"/>
      <c r="K885" s="5"/>
    </row>
    <row r="886" spans="1:11" x14ac:dyDescent="0.3">
      <c r="A886" t="s">
        <v>8160</v>
      </c>
      <c r="B886" t="s">
        <v>7253</v>
      </c>
      <c r="C886" t="s">
        <v>6089</v>
      </c>
      <c r="D886" s="3">
        <f>COUNTIF('Order Data per SKU'!A:A,'Order Data per SKU'!A887='Order Analysis'!A886)</f>
        <v>0</v>
      </c>
      <c r="F886" s="15"/>
      <c r="G886" s="3" t="e">
        <f>TRIM(LEFT(TRIM(INDEX('Customer Data'!A:A,MATCH('Order Analysis'!B886,'Customer Data'!B:B,0))),SEARCH(" ",'Customer Data'!A886)))</f>
        <v>#VALUE!</v>
      </c>
      <c r="H886">
        <f>VLOOKUP(B886,'Order Data per SKU'!B:H,6,FALSE)-VLOOKUP(B886,'Order Data per SKU'!B:H,6,FALSE)</f>
        <v>0</v>
      </c>
      <c r="I886" s="5"/>
      <c r="J886" s="5"/>
      <c r="K886" s="5"/>
    </row>
    <row r="887" spans="1:11" x14ac:dyDescent="0.3">
      <c r="A887" t="s">
        <v>8161</v>
      </c>
      <c r="B887" t="s">
        <v>6873</v>
      </c>
      <c r="C887" t="s">
        <v>6078</v>
      </c>
      <c r="D887" s="3">
        <f>COUNTIF('Order Data per SKU'!A:A,'Order Data per SKU'!A888='Order Analysis'!A887)</f>
        <v>0</v>
      </c>
      <c r="F887" s="15"/>
      <c r="G887" s="3" t="e">
        <f>TRIM(LEFT(TRIM(INDEX('Customer Data'!A:A,MATCH('Order Analysis'!B887,'Customer Data'!B:B,0))),SEARCH(" ",'Customer Data'!A887)))</f>
        <v>#VALUE!</v>
      </c>
      <c r="H887">
        <f>VLOOKUP(B887,'Order Data per SKU'!B:H,6,FALSE)-VLOOKUP(B887,'Order Data per SKU'!B:H,6,FALSE)</f>
        <v>0</v>
      </c>
      <c r="I887" s="5"/>
      <c r="J887" s="5"/>
      <c r="K887" s="5"/>
    </row>
    <row r="888" spans="1:11" x14ac:dyDescent="0.3">
      <c r="A888" t="s">
        <v>8162</v>
      </c>
      <c r="B888" t="s">
        <v>7180</v>
      </c>
      <c r="C888" t="s">
        <v>6077</v>
      </c>
      <c r="D888" s="3">
        <f>COUNTIF('Order Data per SKU'!A:A,'Order Data per SKU'!A889='Order Analysis'!A888)</f>
        <v>0</v>
      </c>
      <c r="F888" s="15"/>
      <c r="G888" s="3" t="e">
        <f>TRIM(LEFT(TRIM(INDEX('Customer Data'!A:A,MATCH('Order Analysis'!B888,'Customer Data'!B:B,0))),SEARCH(" ",'Customer Data'!A888)))</f>
        <v>#VALUE!</v>
      </c>
      <c r="H888">
        <f>VLOOKUP(B888,'Order Data per SKU'!B:H,6,FALSE)-VLOOKUP(B888,'Order Data per SKU'!B:H,6,FALSE)</f>
        <v>0</v>
      </c>
      <c r="I888" s="5"/>
      <c r="J888" s="5"/>
      <c r="K888" s="5"/>
    </row>
    <row r="889" spans="1:11" x14ac:dyDescent="0.3">
      <c r="A889" t="s">
        <v>8163</v>
      </c>
      <c r="B889" t="s">
        <v>7196</v>
      </c>
      <c r="C889" t="s">
        <v>6048</v>
      </c>
      <c r="D889" s="3">
        <f>COUNTIF('Order Data per SKU'!A:A,'Order Data per SKU'!A890='Order Analysis'!A889)</f>
        <v>0</v>
      </c>
      <c r="F889" s="15"/>
      <c r="G889" s="3" t="e">
        <f>TRIM(LEFT(TRIM(INDEX('Customer Data'!A:A,MATCH('Order Analysis'!B889,'Customer Data'!B:B,0))),SEARCH(" ",'Customer Data'!A889)))</f>
        <v>#VALUE!</v>
      </c>
      <c r="H889">
        <f>VLOOKUP(B889,'Order Data per SKU'!B:H,6,FALSE)-VLOOKUP(B889,'Order Data per SKU'!B:H,6,FALSE)</f>
        <v>0</v>
      </c>
      <c r="I889" s="5"/>
      <c r="J889" s="5"/>
      <c r="K889" s="5"/>
    </row>
    <row r="890" spans="1:11" x14ac:dyDescent="0.3">
      <c r="A890" t="s">
        <v>8164</v>
      </c>
      <c r="B890" t="s">
        <v>6941</v>
      </c>
      <c r="C890" t="s">
        <v>6097</v>
      </c>
      <c r="D890" s="3">
        <f>COUNTIF('Order Data per SKU'!A:A,'Order Data per SKU'!A891='Order Analysis'!A890)</f>
        <v>0</v>
      </c>
      <c r="F890" s="15"/>
      <c r="G890" s="3" t="e">
        <f>TRIM(LEFT(TRIM(INDEX('Customer Data'!A:A,MATCH('Order Analysis'!B890,'Customer Data'!B:B,0))),SEARCH(" ",'Customer Data'!A890)))</f>
        <v>#VALUE!</v>
      </c>
      <c r="H890">
        <f>VLOOKUP(B890,'Order Data per SKU'!B:H,6,FALSE)-VLOOKUP(B890,'Order Data per SKU'!B:H,6,FALSE)</f>
        <v>0</v>
      </c>
      <c r="I890" s="5"/>
      <c r="J890" s="5"/>
      <c r="K890" s="5"/>
    </row>
    <row r="891" spans="1:11" x14ac:dyDescent="0.3">
      <c r="A891" t="s">
        <v>8165</v>
      </c>
      <c r="B891" t="s">
        <v>7008</v>
      </c>
      <c r="C891" t="s">
        <v>6065</v>
      </c>
      <c r="D891" s="3">
        <f>COUNTIF('Order Data per SKU'!A:A,'Order Data per SKU'!A892='Order Analysis'!A891)</f>
        <v>0</v>
      </c>
      <c r="F891" s="15"/>
      <c r="G891" s="3" t="e">
        <f>TRIM(LEFT(TRIM(INDEX('Customer Data'!A:A,MATCH('Order Analysis'!B891,'Customer Data'!B:B,0))),SEARCH(" ",'Customer Data'!A891)))</f>
        <v>#VALUE!</v>
      </c>
      <c r="H891">
        <f>VLOOKUP(B891,'Order Data per SKU'!B:H,6,FALSE)-VLOOKUP(B891,'Order Data per SKU'!B:H,6,FALSE)</f>
        <v>0</v>
      </c>
      <c r="I891" s="5"/>
      <c r="J891" s="5"/>
      <c r="K891" s="5"/>
    </row>
    <row r="892" spans="1:11" x14ac:dyDescent="0.3">
      <c r="A892" t="s">
        <v>8166</v>
      </c>
      <c r="B892" t="s">
        <v>7098</v>
      </c>
      <c r="C892" t="s">
        <v>6049</v>
      </c>
      <c r="D892" s="3">
        <f>COUNTIF('Order Data per SKU'!A:A,'Order Data per SKU'!A893='Order Analysis'!A892)</f>
        <v>0</v>
      </c>
      <c r="F892" s="15"/>
      <c r="G892" s="3" t="e">
        <f>TRIM(LEFT(TRIM(INDEX('Customer Data'!A:A,MATCH('Order Analysis'!B892,'Customer Data'!B:B,0))),SEARCH(" ",'Customer Data'!A892)))</f>
        <v>#VALUE!</v>
      </c>
      <c r="H892">
        <f>VLOOKUP(B892,'Order Data per SKU'!B:H,6,FALSE)-VLOOKUP(B892,'Order Data per SKU'!B:H,6,FALSE)</f>
        <v>0</v>
      </c>
      <c r="I892" s="5"/>
      <c r="J892" s="5"/>
      <c r="K892" s="5"/>
    </row>
    <row r="893" spans="1:11" x14ac:dyDescent="0.3">
      <c r="A893" t="s">
        <v>8167</v>
      </c>
      <c r="B893" t="s">
        <v>7129</v>
      </c>
      <c r="C893" t="s">
        <v>6065</v>
      </c>
      <c r="D893" s="3">
        <f>COUNTIF('Order Data per SKU'!A:A,'Order Data per SKU'!A894='Order Analysis'!A893)</f>
        <v>0</v>
      </c>
      <c r="F893" s="15"/>
      <c r="G893" s="3" t="e">
        <f>TRIM(LEFT(TRIM(INDEX('Customer Data'!A:A,MATCH('Order Analysis'!B893,'Customer Data'!B:B,0))),SEARCH(" ",'Customer Data'!A893)))</f>
        <v>#VALUE!</v>
      </c>
      <c r="H893">
        <f>VLOOKUP(B893,'Order Data per SKU'!B:H,6,FALSE)-VLOOKUP(B893,'Order Data per SKU'!B:H,6,FALSE)</f>
        <v>0</v>
      </c>
      <c r="I893" s="5"/>
      <c r="J893" s="5"/>
      <c r="K893" s="5"/>
    </row>
    <row r="894" spans="1:11" x14ac:dyDescent="0.3">
      <c r="A894" t="s">
        <v>8168</v>
      </c>
      <c r="B894" t="s">
        <v>6899</v>
      </c>
      <c r="C894" t="s">
        <v>6053</v>
      </c>
      <c r="D894" s="3">
        <f>COUNTIF('Order Data per SKU'!A:A,'Order Data per SKU'!A895='Order Analysis'!A894)</f>
        <v>0</v>
      </c>
      <c r="F894" s="15"/>
      <c r="G894" s="3" t="e">
        <f>TRIM(LEFT(TRIM(INDEX('Customer Data'!A:A,MATCH('Order Analysis'!B894,'Customer Data'!B:B,0))),SEARCH(" ",'Customer Data'!A894)))</f>
        <v>#VALUE!</v>
      </c>
      <c r="H894">
        <f>VLOOKUP(B894,'Order Data per SKU'!B:H,6,FALSE)-VLOOKUP(B894,'Order Data per SKU'!B:H,6,FALSE)</f>
        <v>0</v>
      </c>
      <c r="I894" s="5"/>
      <c r="J894" s="5"/>
      <c r="K894" s="5"/>
    </row>
    <row r="895" spans="1:11" x14ac:dyDescent="0.3">
      <c r="A895" t="s">
        <v>8169</v>
      </c>
      <c r="B895" t="s">
        <v>6740</v>
      </c>
      <c r="C895" t="s">
        <v>6053</v>
      </c>
      <c r="D895" s="3">
        <f>COUNTIF('Order Data per SKU'!A:A,'Order Data per SKU'!A896='Order Analysis'!A895)</f>
        <v>0</v>
      </c>
      <c r="F895" s="15"/>
      <c r="G895" s="3" t="e">
        <f>TRIM(LEFT(TRIM(INDEX('Customer Data'!A:A,MATCH('Order Analysis'!B895,'Customer Data'!B:B,0))),SEARCH(" ",'Customer Data'!A895)))</f>
        <v>#VALUE!</v>
      </c>
      <c r="H895">
        <f>VLOOKUP(B895,'Order Data per SKU'!B:H,6,FALSE)-VLOOKUP(B895,'Order Data per SKU'!B:H,6,FALSE)</f>
        <v>0</v>
      </c>
      <c r="I895" s="5"/>
      <c r="J895" s="5"/>
      <c r="K895" s="5"/>
    </row>
    <row r="896" spans="1:11" x14ac:dyDescent="0.3">
      <c r="A896" t="s">
        <v>8170</v>
      </c>
      <c r="B896" t="s">
        <v>7248</v>
      </c>
      <c r="C896" t="s">
        <v>6070</v>
      </c>
      <c r="D896" s="3">
        <f>COUNTIF('Order Data per SKU'!A:A,'Order Data per SKU'!A897='Order Analysis'!A896)</f>
        <v>0</v>
      </c>
      <c r="F896" s="15"/>
      <c r="G896" s="3" t="e">
        <f>TRIM(LEFT(TRIM(INDEX('Customer Data'!A:A,MATCH('Order Analysis'!B896,'Customer Data'!B:B,0))),SEARCH(" ",'Customer Data'!A896)))</f>
        <v>#VALUE!</v>
      </c>
      <c r="H896">
        <f>VLOOKUP(B896,'Order Data per SKU'!B:H,6,FALSE)-VLOOKUP(B896,'Order Data per SKU'!B:H,6,FALSE)</f>
        <v>0</v>
      </c>
      <c r="I896" s="5"/>
      <c r="J896" s="5"/>
      <c r="K896" s="5"/>
    </row>
    <row r="897" spans="1:11" x14ac:dyDescent="0.3">
      <c r="A897" t="s">
        <v>8171</v>
      </c>
      <c r="B897" t="s">
        <v>6743</v>
      </c>
      <c r="C897" t="s">
        <v>6088</v>
      </c>
      <c r="D897" s="3">
        <f>COUNTIF('Order Data per SKU'!A:A,'Order Data per SKU'!A898='Order Analysis'!A897)</f>
        <v>0</v>
      </c>
      <c r="F897" s="15"/>
      <c r="G897" s="3" t="e">
        <f>TRIM(LEFT(TRIM(INDEX('Customer Data'!A:A,MATCH('Order Analysis'!B897,'Customer Data'!B:B,0))),SEARCH(" ",'Customer Data'!A897)))</f>
        <v>#VALUE!</v>
      </c>
      <c r="H897">
        <f>VLOOKUP(B897,'Order Data per SKU'!B:H,6,FALSE)-VLOOKUP(B897,'Order Data per SKU'!B:H,6,FALSE)</f>
        <v>0</v>
      </c>
      <c r="I897" s="5"/>
      <c r="J897" s="5"/>
      <c r="K897" s="5"/>
    </row>
    <row r="898" spans="1:11" x14ac:dyDescent="0.3">
      <c r="A898" t="s">
        <v>8172</v>
      </c>
      <c r="B898" t="s">
        <v>6819</v>
      </c>
      <c r="C898" t="s">
        <v>6117</v>
      </c>
      <c r="D898" s="3">
        <f>COUNTIF('Order Data per SKU'!A:A,'Order Data per SKU'!A899='Order Analysis'!A898)</f>
        <v>0</v>
      </c>
      <c r="F898" s="15"/>
      <c r="G898" s="3" t="e">
        <f>TRIM(LEFT(TRIM(INDEX('Customer Data'!A:A,MATCH('Order Analysis'!B898,'Customer Data'!B:B,0))),SEARCH(" ",'Customer Data'!A898)))</f>
        <v>#VALUE!</v>
      </c>
      <c r="H898">
        <f>VLOOKUP(B898,'Order Data per SKU'!B:H,6,FALSE)-VLOOKUP(B898,'Order Data per SKU'!B:H,6,FALSE)</f>
        <v>0</v>
      </c>
      <c r="I898" s="5"/>
      <c r="J898" s="5"/>
      <c r="K898" s="5"/>
    </row>
    <row r="899" spans="1:11" x14ac:dyDescent="0.3">
      <c r="A899" t="s">
        <v>8173</v>
      </c>
      <c r="B899" t="s">
        <v>6770</v>
      </c>
      <c r="C899" t="s">
        <v>6065</v>
      </c>
      <c r="D899" s="3">
        <f>COUNTIF('Order Data per SKU'!A:A,'Order Data per SKU'!A900='Order Analysis'!A899)</f>
        <v>0</v>
      </c>
      <c r="F899" s="15"/>
      <c r="G899" s="3" t="e">
        <f>TRIM(LEFT(TRIM(INDEX('Customer Data'!A:A,MATCH('Order Analysis'!B899,'Customer Data'!B:B,0))),SEARCH(" ",'Customer Data'!A899)))</f>
        <v>#VALUE!</v>
      </c>
      <c r="H899">
        <f>VLOOKUP(B899,'Order Data per SKU'!B:H,6,FALSE)-VLOOKUP(B899,'Order Data per SKU'!B:H,6,FALSE)</f>
        <v>0</v>
      </c>
      <c r="I899" s="5"/>
      <c r="J899" s="5"/>
      <c r="K899" s="5"/>
    </row>
    <row r="900" spans="1:11" x14ac:dyDescent="0.3">
      <c r="A900" t="s">
        <v>8174</v>
      </c>
      <c r="B900" t="s">
        <v>7061</v>
      </c>
      <c r="C900" t="s">
        <v>6092</v>
      </c>
      <c r="D900" s="3">
        <f>COUNTIF('Order Data per SKU'!A:A,'Order Data per SKU'!A901='Order Analysis'!A900)</f>
        <v>0</v>
      </c>
      <c r="F900" s="15"/>
      <c r="G900" s="3" t="e">
        <f>TRIM(LEFT(TRIM(INDEX('Customer Data'!A:A,MATCH('Order Analysis'!B900,'Customer Data'!B:B,0))),SEARCH(" ",'Customer Data'!A900)))</f>
        <v>#VALUE!</v>
      </c>
      <c r="H900">
        <f>VLOOKUP(B900,'Order Data per SKU'!B:H,6,FALSE)-VLOOKUP(B900,'Order Data per SKU'!B:H,6,FALSE)</f>
        <v>0</v>
      </c>
      <c r="I900" s="5"/>
      <c r="J900" s="5"/>
      <c r="K900" s="5"/>
    </row>
    <row r="901" spans="1:11" x14ac:dyDescent="0.3">
      <c r="A901" t="s">
        <v>8175</v>
      </c>
      <c r="B901" t="s">
        <v>7053</v>
      </c>
      <c r="C901" t="s">
        <v>6086</v>
      </c>
      <c r="D901" s="3">
        <f>COUNTIF('Order Data per SKU'!A:A,'Order Data per SKU'!A902='Order Analysis'!A901)</f>
        <v>0</v>
      </c>
      <c r="F901" s="15"/>
      <c r="G901" s="3" t="e">
        <f>TRIM(LEFT(TRIM(INDEX('Customer Data'!A:A,MATCH('Order Analysis'!B901,'Customer Data'!B:B,0))),SEARCH(" ",'Customer Data'!A901)))</f>
        <v>#VALUE!</v>
      </c>
      <c r="H901">
        <f>VLOOKUP(B901,'Order Data per SKU'!B:H,6,FALSE)-VLOOKUP(B901,'Order Data per SKU'!B:H,6,FALSE)</f>
        <v>0</v>
      </c>
      <c r="I901" s="5"/>
      <c r="J901" s="5"/>
      <c r="K901" s="5"/>
    </row>
    <row r="902" spans="1:11" x14ac:dyDescent="0.3">
      <c r="A902" t="s">
        <v>8176</v>
      </c>
      <c r="B902" t="s">
        <v>7191</v>
      </c>
      <c r="C902" t="s">
        <v>6050</v>
      </c>
      <c r="D902" s="3">
        <f>COUNTIF('Order Data per SKU'!A:A,'Order Data per SKU'!A903='Order Analysis'!A902)</f>
        <v>0</v>
      </c>
      <c r="F902" s="15"/>
      <c r="G902" s="3" t="e">
        <f>TRIM(LEFT(TRIM(INDEX('Customer Data'!A:A,MATCH('Order Analysis'!B902,'Customer Data'!B:B,0))),SEARCH(" ",'Customer Data'!A902)))</f>
        <v>#VALUE!</v>
      </c>
      <c r="H902">
        <f>VLOOKUP(B902,'Order Data per SKU'!B:H,6,FALSE)-VLOOKUP(B902,'Order Data per SKU'!B:H,6,FALSE)</f>
        <v>0</v>
      </c>
      <c r="I902" s="5"/>
      <c r="J902" s="5"/>
      <c r="K902" s="5"/>
    </row>
    <row r="903" spans="1:11" x14ac:dyDescent="0.3">
      <c r="A903" t="s">
        <v>8177</v>
      </c>
      <c r="B903" t="s">
        <v>6945</v>
      </c>
      <c r="C903" t="s">
        <v>6103</v>
      </c>
      <c r="D903" s="3">
        <f>COUNTIF('Order Data per SKU'!A:A,'Order Data per SKU'!A904='Order Analysis'!A903)</f>
        <v>0</v>
      </c>
      <c r="F903" s="15"/>
      <c r="G903" s="3" t="e">
        <f>TRIM(LEFT(TRIM(INDEX('Customer Data'!A:A,MATCH('Order Analysis'!B903,'Customer Data'!B:B,0))),SEARCH(" ",'Customer Data'!A903)))</f>
        <v>#VALUE!</v>
      </c>
      <c r="H903">
        <f>VLOOKUP(B903,'Order Data per SKU'!B:H,6,FALSE)-VLOOKUP(B903,'Order Data per SKU'!B:H,6,FALSE)</f>
        <v>0</v>
      </c>
      <c r="I903" s="5"/>
      <c r="J903" s="5"/>
      <c r="K903" s="5"/>
    </row>
    <row r="904" spans="1:11" x14ac:dyDescent="0.3">
      <c r="A904" t="s">
        <v>8178</v>
      </c>
      <c r="B904" t="s">
        <v>7207</v>
      </c>
      <c r="C904" t="s">
        <v>6103</v>
      </c>
      <c r="D904" s="3">
        <f>COUNTIF('Order Data per SKU'!A:A,'Order Data per SKU'!A905='Order Analysis'!A904)</f>
        <v>0</v>
      </c>
      <c r="F904" s="15"/>
      <c r="G904" s="3" t="e">
        <f>TRIM(LEFT(TRIM(INDEX('Customer Data'!A:A,MATCH('Order Analysis'!B904,'Customer Data'!B:B,0))),SEARCH(" ",'Customer Data'!A904)))</f>
        <v>#VALUE!</v>
      </c>
      <c r="H904">
        <f>VLOOKUP(B904,'Order Data per SKU'!B:H,6,FALSE)-VLOOKUP(B904,'Order Data per SKU'!B:H,6,FALSE)</f>
        <v>0</v>
      </c>
      <c r="I904" s="5"/>
      <c r="J904" s="5"/>
      <c r="K904" s="5"/>
    </row>
    <row r="905" spans="1:11" x14ac:dyDescent="0.3">
      <c r="A905" t="s">
        <v>8179</v>
      </c>
      <c r="B905" t="s">
        <v>7239</v>
      </c>
      <c r="C905" t="s">
        <v>6077</v>
      </c>
      <c r="D905" s="3">
        <f>COUNTIF('Order Data per SKU'!A:A,'Order Data per SKU'!A906='Order Analysis'!A905)</f>
        <v>0</v>
      </c>
      <c r="F905" s="15"/>
      <c r="G905" s="3" t="e">
        <f>TRIM(LEFT(TRIM(INDEX('Customer Data'!A:A,MATCH('Order Analysis'!B905,'Customer Data'!B:B,0))),SEARCH(" ",'Customer Data'!A905)))</f>
        <v>#VALUE!</v>
      </c>
      <c r="H905">
        <f>VLOOKUP(B905,'Order Data per SKU'!B:H,6,FALSE)-VLOOKUP(B905,'Order Data per SKU'!B:H,6,FALSE)</f>
        <v>0</v>
      </c>
      <c r="I905" s="5"/>
      <c r="J905" s="5"/>
      <c r="K905" s="5"/>
    </row>
    <row r="906" spans="1:11" x14ac:dyDescent="0.3">
      <c r="A906" t="s">
        <v>8180</v>
      </c>
      <c r="B906" t="s">
        <v>7242</v>
      </c>
      <c r="C906" t="s">
        <v>6048</v>
      </c>
      <c r="D906" s="3">
        <f>COUNTIF('Order Data per SKU'!A:A,'Order Data per SKU'!A907='Order Analysis'!A906)</f>
        <v>0</v>
      </c>
      <c r="F906" s="15"/>
      <c r="G906" s="3" t="e">
        <f>TRIM(LEFT(TRIM(INDEX('Customer Data'!A:A,MATCH('Order Analysis'!B906,'Customer Data'!B:B,0))),SEARCH(" ",'Customer Data'!A906)))</f>
        <v>#VALUE!</v>
      </c>
      <c r="H906">
        <f>VLOOKUP(B906,'Order Data per SKU'!B:H,6,FALSE)-VLOOKUP(B906,'Order Data per SKU'!B:H,6,FALSE)</f>
        <v>0</v>
      </c>
      <c r="I906" s="5"/>
      <c r="J906" s="5"/>
      <c r="K906" s="5"/>
    </row>
    <row r="907" spans="1:11" x14ac:dyDescent="0.3">
      <c r="A907" t="s">
        <v>8181</v>
      </c>
      <c r="B907" t="s">
        <v>7182</v>
      </c>
      <c r="C907" t="s">
        <v>6077</v>
      </c>
      <c r="D907" s="3">
        <f>COUNTIF('Order Data per SKU'!A:A,'Order Data per SKU'!A908='Order Analysis'!A907)</f>
        <v>0</v>
      </c>
      <c r="F907" s="15"/>
      <c r="G907" s="3" t="e">
        <f>TRIM(LEFT(TRIM(INDEX('Customer Data'!A:A,MATCH('Order Analysis'!B907,'Customer Data'!B:B,0))),SEARCH(" ",'Customer Data'!A907)))</f>
        <v>#VALUE!</v>
      </c>
      <c r="H907">
        <f>VLOOKUP(B907,'Order Data per SKU'!B:H,6,FALSE)-VLOOKUP(B907,'Order Data per SKU'!B:H,6,FALSE)</f>
        <v>0</v>
      </c>
      <c r="I907" s="5"/>
      <c r="J907" s="5"/>
      <c r="K907" s="5"/>
    </row>
    <row r="908" spans="1:11" x14ac:dyDescent="0.3">
      <c r="A908" t="s">
        <v>8182</v>
      </c>
      <c r="B908" t="s">
        <v>7229</v>
      </c>
      <c r="C908" t="s">
        <v>6050</v>
      </c>
      <c r="D908" s="3">
        <f>COUNTIF('Order Data per SKU'!A:A,'Order Data per SKU'!A909='Order Analysis'!A908)</f>
        <v>0</v>
      </c>
      <c r="F908" s="15"/>
      <c r="G908" s="3" t="e">
        <f>TRIM(LEFT(TRIM(INDEX('Customer Data'!A:A,MATCH('Order Analysis'!B908,'Customer Data'!B:B,0))),SEARCH(" ",'Customer Data'!A908)))</f>
        <v>#VALUE!</v>
      </c>
      <c r="H908">
        <f>VLOOKUP(B908,'Order Data per SKU'!B:H,6,FALSE)-VLOOKUP(B908,'Order Data per SKU'!B:H,6,FALSE)</f>
        <v>0</v>
      </c>
      <c r="I908" s="5"/>
      <c r="J908" s="5"/>
      <c r="K908" s="5"/>
    </row>
    <row r="909" spans="1:11" x14ac:dyDescent="0.3">
      <c r="A909" t="s">
        <v>8183</v>
      </c>
      <c r="B909" t="s">
        <v>7213</v>
      </c>
      <c r="C909" t="s">
        <v>6055</v>
      </c>
      <c r="D909" s="3">
        <f>COUNTIF('Order Data per SKU'!A:A,'Order Data per SKU'!A910='Order Analysis'!A909)</f>
        <v>0</v>
      </c>
      <c r="F909" s="15"/>
      <c r="G909" s="3" t="e">
        <f>TRIM(LEFT(TRIM(INDEX('Customer Data'!A:A,MATCH('Order Analysis'!B909,'Customer Data'!B:B,0))),SEARCH(" ",'Customer Data'!A909)))</f>
        <v>#VALUE!</v>
      </c>
      <c r="H909">
        <f>VLOOKUP(B909,'Order Data per SKU'!B:H,6,FALSE)-VLOOKUP(B909,'Order Data per SKU'!B:H,6,FALSE)</f>
        <v>0</v>
      </c>
      <c r="I909" s="5"/>
      <c r="J909" s="5"/>
      <c r="K909" s="5"/>
    </row>
    <row r="910" spans="1:11" x14ac:dyDescent="0.3">
      <c r="A910" t="s">
        <v>8184</v>
      </c>
      <c r="B910" t="s">
        <v>6972</v>
      </c>
      <c r="C910" t="s">
        <v>6089</v>
      </c>
      <c r="D910" s="3">
        <f>COUNTIF('Order Data per SKU'!A:A,'Order Data per SKU'!A911='Order Analysis'!A910)</f>
        <v>0</v>
      </c>
      <c r="F910" s="15"/>
      <c r="G910" s="3" t="e">
        <f>TRIM(LEFT(TRIM(INDEX('Customer Data'!A:A,MATCH('Order Analysis'!B910,'Customer Data'!B:B,0))),SEARCH(" ",'Customer Data'!A910)))</f>
        <v>#VALUE!</v>
      </c>
      <c r="H910">
        <f>VLOOKUP(B910,'Order Data per SKU'!B:H,6,FALSE)-VLOOKUP(B910,'Order Data per SKU'!B:H,6,FALSE)</f>
        <v>0</v>
      </c>
      <c r="I910" s="5"/>
      <c r="J910" s="5"/>
      <c r="K910" s="5"/>
    </row>
    <row r="911" spans="1:11" x14ac:dyDescent="0.3">
      <c r="A911" t="s">
        <v>8185</v>
      </c>
      <c r="B911" t="s">
        <v>7136</v>
      </c>
      <c r="C911" t="s">
        <v>6086</v>
      </c>
      <c r="D911" s="3">
        <f>COUNTIF('Order Data per SKU'!A:A,'Order Data per SKU'!A912='Order Analysis'!A911)</f>
        <v>0</v>
      </c>
      <c r="F911" s="15"/>
      <c r="G911" s="3" t="e">
        <f>TRIM(LEFT(TRIM(INDEX('Customer Data'!A:A,MATCH('Order Analysis'!B911,'Customer Data'!B:B,0))),SEARCH(" ",'Customer Data'!A911)))</f>
        <v>#VALUE!</v>
      </c>
      <c r="H911">
        <f>VLOOKUP(B911,'Order Data per SKU'!B:H,6,FALSE)-VLOOKUP(B911,'Order Data per SKU'!B:H,6,FALSE)</f>
        <v>0</v>
      </c>
      <c r="I911" s="5"/>
      <c r="J911" s="5"/>
      <c r="K911" s="5"/>
    </row>
    <row r="912" spans="1:11" x14ac:dyDescent="0.3">
      <c r="A912" t="s">
        <v>8186</v>
      </c>
      <c r="B912" t="s">
        <v>6973</v>
      </c>
      <c r="C912" t="s">
        <v>6068</v>
      </c>
      <c r="D912" s="3">
        <f>COUNTIF('Order Data per SKU'!A:A,'Order Data per SKU'!A913='Order Analysis'!A912)</f>
        <v>0</v>
      </c>
      <c r="F912" s="15"/>
      <c r="G912" s="3" t="e">
        <f>TRIM(LEFT(TRIM(INDEX('Customer Data'!A:A,MATCH('Order Analysis'!B912,'Customer Data'!B:B,0))),SEARCH(" ",'Customer Data'!A912)))</f>
        <v>#VALUE!</v>
      </c>
      <c r="H912">
        <f>VLOOKUP(B912,'Order Data per SKU'!B:H,6,FALSE)-VLOOKUP(B912,'Order Data per SKU'!B:H,6,FALSE)</f>
        <v>0</v>
      </c>
      <c r="I912" s="5"/>
      <c r="J912" s="5"/>
      <c r="K912" s="5"/>
    </row>
    <row r="913" spans="1:11" x14ac:dyDescent="0.3">
      <c r="A913" t="s">
        <v>8187</v>
      </c>
      <c r="B913" t="s">
        <v>7037</v>
      </c>
      <c r="C913" t="s">
        <v>6055</v>
      </c>
      <c r="D913" s="3">
        <f>COUNTIF('Order Data per SKU'!A:A,'Order Data per SKU'!A914='Order Analysis'!A913)</f>
        <v>0</v>
      </c>
      <c r="F913" s="15"/>
      <c r="G913" s="3" t="e">
        <f>TRIM(LEFT(TRIM(INDEX('Customer Data'!A:A,MATCH('Order Analysis'!B913,'Customer Data'!B:B,0))),SEARCH(" ",'Customer Data'!A913)))</f>
        <v>#VALUE!</v>
      </c>
      <c r="H913">
        <f>VLOOKUP(B913,'Order Data per SKU'!B:H,6,FALSE)-VLOOKUP(B913,'Order Data per SKU'!B:H,6,FALSE)</f>
        <v>0</v>
      </c>
      <c r="I913" s="5"/>
      <c r="J913" s="5"/>
      <c r="K913" s="5"/>
    </row>
    <row r="914" spans="1:11" x14ac:dyDescent="0.3">
      <c r="A914" t="s">
        <v>8188</v>
      </c>
      <c r="B914" t="s">
        <v>6861</v>
      </c>
      <c r="C914" t="s">
        <v>6065</v>
      </c>
      <c r="D914" s="3">
        <f>COUNTIF('Order Data per SKU'!A:A,'Order Data per SKU'!A915='Order Analysis'!A914)</f>
        <v>0</v>
      </c>
      <c r="F914" s="15"/>
      <c r="G914" s="3" t="e">
        <f>TRIM(LEFT(TRIM(INDEX('Customer Data'!A:A,MATCH('Order Analysis'!B914,'Customer Data'!B:B,0))),SEARCH(" ",'Customer Data'!A914)))</f>
        <v>#VALUE!</v>
      </c>
      <c r="H914">
        <f>VLOOKUP(B914,'Order Data per SKU'!B:H,6,FALSE)-VLOOKUP(B914,'Order Data per SKU'!B:H,6,FALSE)</f>
        <v>0</v>
      </c>
      <c r="I914" s="5"/>
      <c r="J914" s="5"/>
      <c r="K914" s="5"/>
    </row>
    <row r="915" spans="1:11" x14ac:dyDescent="0.3">
      <c r="A915" t="s">
        <v>8189</v>
      </c>
      <c r="B915" t="s">
        <v>6744</v>
      </c>
      <c r="C915" t="s">
        <v>6092</v>
      </c>
      <c r="D915" s="3">
        <f>COUNTIF('Order Data per SKU'!A:A,'Order Data per SKU'!A916='Order Analysis'!A915)</f>
        <v>0</v>
      </c>
      <c r="F915" s="15"/>
      <c r="G915" s="3" t="e">
        <f>TRIM(LEFT(TRIM(INDEX('Customer Data'!A:A,MATCH('Order Analysis'!B915,'Customer Data'!B:B,0))),SEARCH(" ",'Customer Data'!A915)))</f>
        <v>#VALUE!</v>
      </c>
      <c r="H915">
        <f>VLOOKUP(B915,'Order Data per SKU'!B:H,6,FALSE)-VLOOKUP(B915,'Order Data per SKU'!B:H,6,FALSE)</f>
        <v>0</v>
      </c>
      <c r="I915" s="5"/>
      <c r="J915" s="5"/>
      <c r="K915" s="5"/>
    </row>
    <row r="916" spans="1:11" x14ac:dyDescent="0.3">
      <c r="A916" t="s">
        <v>8190</v>
      </c>
      <c r="B916" t="s">
        <v>6986</v>
      </c>
      <c r="C916" t="s">
        <v>6074</v>
      </c>
      <c r="D916" s="3">
        <f>COUNTIF('Order Data per SKU'!A:A,'Order Data per SKU'!A917='Order Analysis'!A916)</f>
        <v>0</v>
      </c>
      <c r="F916" s="15"/>
      <c r="G916" s="3" t="e">
        <f>TRIM(LEFT(TRIM(INDEX('Customer Data'!A:A,MATCH('Order Analysis'!B916,'Customer Data'!B:B,0))),SEARCH(" ",'Customer Data'!A916)))</f>
        <v>#VALUE!</v>
      </c>
      <c r="H916">
        <f>VLOOKUP(B916,'Order Data per SKU'!B:H,6,FALSE)-VLOOKUP(B916,'Order Data per SKU'!B:H,6,FALSE)</f>
        <v>0</v>
      </c>
      <c r="I916" s="5"/>
      <c r="J916" s="5"/>
      <c r="K916" s="5"/>
    </row>
    <row r="917" spans="1:11" x14ac:dyDescent="0.3">
      <c r="A917" t="s">
        <v>8191</v>
      </c>
      <c r="B917" t="s">
        <v>7040</v>
      </c>
      <c r="C917" t="s">
        <v>6069</v>
      </c>
      <c r="D917" s="3">
        <f>COUNTIF('Order Data per SKU'!A:A,'Order Data per SKU'!A918='Order Analysis'!A917)</f>
        <v>0</v>
      </c>
      <c r="F917" s="15"/>
      <c r="G917" s="3" t="e">
        <f>TRIM(LEFT(TRIM(INDEX('Customer Data'!A:A,MATCH('Order Analysis'!B917,'Customer Data'!B:B,0))),SEARCH(" ",'Customer Data'!A917)))</f>
        <v>#VALUE!</v>
      </c>
      <c r="H917">
        <f>VLOOKUP(B917,'Order Data per SKU'!B:H,6,FALSE)-VLOOKUP(B917,'Order Data per SKU'!B:H,6,FALSE)</f>
        <v>0</v>
      </c>
      <c r="I917" s="5"/>
      <c r="J917" s="5"/>
      <c r="K917" s="5"/>
    </row>
    <row r="918" spans="1:11" x14ac:dyDescent="0.3">
      <c r="A918" t="s">
        <v>8192</v>
      </c>
      <c r="B918" t="s">
        <v>6741</v>
      </c>
      <c r="C918" t="s">
        <v>6071</v>
      </c>
      <c r="D918" s="3">
        <f>COUNTIF('Order Data per SKU'!A:A,'Order Data per SKU'!A919='Order Analysis'!A918)</f>
        <v>0</v>
      </c>
      <c r="F918" s="15"/>
      <c r="G918" s="3" t="e">
        <f>TRIM(LEFT(TRIM(INDEX('Customer Data'!A:A,MATCH('Order Analysis'!B918,'Customer Data'!B:B,0))),SEARCH(" ",'Customer Data'!A918)))</f>
        <v>#VALUE!</v>
      </c>
      <c r="H918">
        <f>VLOOKUP(B918,'Order Data per SKU'!B:H,6,FALSE)-VLOOKUP(B918,'Order Data per SKU'!B:H,6,FALSE)</f>
        <v>0</v>
      </c>
      <c r="I918" s="5"/>
      <c r="J918" s="5"/>
      <c r="K918" s="5"/>
    </row>
    <row r="919" spans="1:11" x14ac:dyDescent="0.3">
      <c r="A919" t="s">
        <v>8193</v>
      </c>
      <c r="B919" t="s">
        <v>6797</v>
      </c>
      <c r="C919" t="s">
        <v>6099</v>
      </c>
      <c r="D919" s="3">
        <f>COUNTIF('Order Data per SKU'!A:A,'Order Data per SKU'!A920='Order Analysis'!A919)</f>
        <v>0</v>
      </c>
      <c r="F919" s="15"/>
      <c r="G919" s="3" t="e">
        <f>TRIM(LEFT(TRIM(INDEX('Customer Data'!A:A,MATCH('Order Analysis'!B919,'Customer Data'!B:B,0))),SEARCH(" ",'Customer Data'!A919)))</f>
        <v>#VALUE!</v>
      </c>
      <c r="H919">
        <f>VLOOKUP(B919,'Order Data per SKU'!B:H,6,FALSE)-VLOOKUP(B919,'Order Data per SKU'!B:H,6,FALSE)</f>
        <v>0</v>
      </c>
      <c r="I919" s="5"/>
      <c r="J919" s="5"/>
      <c r="K919" s="5"/>
    </row>
    <row r="920" spans="1:11" x14ac:dyDescent="0.3">
      <c r="A920" t="s">
        <v>8194</v>
      </c>
      <c r="B920" t="s">
        <v>7085</v>
      </c>
      <c r="C920" t="s">
        <v>6088</v>
      </c>
      <c r="D920" s="3">
        <f>COUNTIF('Order Data per SKU'!A:A,'Order Data per SKU'!A921='Order Analysis'!A920)</f>
        <v>0</v>
      </c>
      <c r="F920" s="15"/>
      <c r="G920" s="3" t="e">
        <f>TRIM(LEFT(TRIM(INDEX('Customer Data'!A:A,MATCH('Order Analysis'!B920,'Customer Data'!B:B,0))),SEARCH(" ",'Customer Data'!A920)))</f>
        <v>#VALUE!</v>
      </c>
      <c r="H920">
        <f>VLOOKUP(B920,'Order Data per SKU'!B:H,6,FALSE)-VLOOKUP(B920,'Order Data per SKU'!B:H,6,FALSE)</f>
        <v>0</v>
      </c>
      <c r="I920" s="5"/>
      <c r="J920" s="5"/>
      <c r="K920" s="5"/>
    </row>
    <row r="921" spans="1:11" x14ac:dyDescent="0.3">
      <c r="A921" t="s">
        <v>8195</v>
      </c>
      <c r="B921" t="s">
        <v>6734</v>
      </c>
      <c r="C921" t="s">
        <v>6077</v>
      </c>
      <c r="D921" s="3">
        <f>COUNTIF('Order Data per SKU'!A:A,'Order Data per SKU'!A922='Order Analysis'!A921)</f>
        <v>0</v>
      </c>
      <c r="F921" s="15"/>
      <c r="G921" s="3" t="e">
        <f>TRIM(LEFT(TRIM(INDEX('Customer Data'!A:A,MATCH('Order Analysis'!B921,'Customer Data'!B:B,0))),SEARCH(" ",'Customer Data'!A921)))</f>
        <v>#VALUE!</v>
      </c>
      <c r="H921">
        <f>VLOOKUP(B921,'Order Data per SKU'!B:H,6,FALSE)-VLOOKUP(B921,'Order Data per SKU'!B:H,6,FALSE)</f>
        <v>0</v>
      </c>
      <c r="I921" s="5"/>
      <c r="J921" s="5"/>
      <c r="K921" s="5"/>
    </row>
    <row r="922" spans="1:11" x14ac:dyDescent="0.3">
      <c r="A922" t="s">
        <v>8196</v>
      </c>
      <c r="B922" t="s">
        <v>6729</v>
      </c>
      <c r="C922" t="s">
        <v>6069</v>
      </c>
      <c r="D922" s="3">
        <f>COUNTIF('Order Data per SKU'!A:A,'Order Data per SKU'!A923='Order Analysis'!A922)</f>
        <v>0</v>
      </c>
      <c r="F922" s="15"/>
      <c r="G922" s="3" t="e">
        <f>TRIM(LEFT(TRIM(INDEX('Customer Data'!A:A,MATCH('Order Analysis'!B922,'Customer Data'!B:B,0))),SEARCH(" ",'Customer Data'!A922)))</f>
        <v>#VALUE!</v>
      </c>
      <c r="H922">
        <f>VLOOKUP(B922,'Order Data per SKU'!B:H,6,FALSE)-VLOOKUP(B922,'Order Data per SKU'!B:H,6,FALSE)</f>
        <v>0</v>
      </c>
      <c r="I922" s="5"/>
      <c r="J922" s="5"/>
      <c r="K922" s="5"/>
    </row>
    <row r="923" spans="1:11" x14ac:dyDescent="0.3">
      <c r="A923" t="s">
        <v>8197</v>
      </c>
      <c r="B923" t="s">
        <v>6984</v>
      </c>
      <c r="C923" t="s">
        <v>6069</v>
      </c>
      <c r="D923" s="3">
        <f>COUNTIF('Order Data per SKU'!A:A,'Order Data per SKU'!A924='Order Analysis'!A923)</f>
        <v>0</v>
      </c>
      <c r="F923" s="15"/>
      <c r="G923" s="3" t="e">
        <f>TRIM(LEFT(TRIM(INDEX('Customer Data'!A:A,MATCH('Order Analysis'!B923,'Customer Data'!B:B,0))),SEARCH(" ",'Customer Data'!A923)))</f>
        <v>#VALUE!</v>
      </c>
      <c r="H923">
        <f>VLOOKUP(B923,'Order Data per SKU'!B:H,6,FALSE)-VLOOKUP(B923,'Order Data per SKU'!B:H,6,FALSE)</f>
        <v>0</v>
      </c>
      <c r="I923" s="5"/>
      <c r="J923" s="5"/>
      <c r="K923" s="5"/>
    </row>
    <row r="924" spans="1:11" x14ac:dyDescent="0.3">
      <c r="A924" t="s">
        <v>8198</v>
      </c>
      <c r="B924" t="s">
        <v>7080</v>
      </c>
      <c r="C924" t="s">
        <v>6072</v>
      </c>
      <c r="D924" s="3">
        <f>COUNTIF('Order Data per SKU'!A:A,'Order Data per SKU'!A925='Order Analysis'!A924)</f>
        <v>0</v>
      </c>
      <c r="F924" s="15"/>
      <c r="G924" s="3" t="e">
        <f>TRIM(LEFT(TRIM(INDEX('Customer Data'!A:A,MATCH('Order Analysis'!B924,'Customer Data'!B:B,0))),SEARCH(" ",'Customer Data'!A924)))</f>
        <v>#VALUE!</v>
      </c>
      <c r="H924">
        <f>VLOOKUP(B924,'Order Data per SKU'!B:H,6,FALSE)-VLOOKUP(B924,'Order Data per SKU'!B:H,6,FALSE)</f>
        <v>0</v>
      </c>
      <c r="I924" s="5"/>
      <c r="J924" s="5"/>
      <c r="K924" s="5"/>
    </row>
    <row r="925" spans="1:11" x14ac:dyDescent="0.3">
      <c r="A925" t="s">
        <v>8199</v>
      </c>
      <c r="B925" t="s">
        <v>7082</v>
      </c>
      <c r="C925" t="s">
        <v>6055</v>
      </c>
      <c r="D925" s="3">
        <f>COUNTIF('Order Data per SKU'!A:A,'Order Data per SKU'!A926='Order Analysis'!A925)</f>
        <v>0</v>
      </c>
      <c r="F925" s="15"/>
      <c r="G925" s="3" t="e">
        <f>TRIM(LEFT(TRIM(INDEX('Customer Data'!A:A,MATCH('Order Analysis'!B925,'Customer Data'!B:B,0))),SEARCH(" ",'Customer Data'!A925)))</f>
        <v>#VALUE!</v>
      </c>
      <c r="H925">
        <f>VLOOKUP(B925,'Order Data per SKU'!B:H,6,FALSE)-VLOOKUP(B925,'Order Data per SKU'!B:H,6,FALSE)</f>
        <v>0</v>
      </c>
      <c r="I925" s="5"/>
      <c r="J925" s="5"/>
      <c r="K925" s="5"/>
    </row>
    <row r="926" spans="1:11" x14ac:dyDescent="0.3">
      <c r="A926" t="s">
        <v>8200</v>
      </c>
      <c r="B926" t="s">
        <v>7270</v>
      </c>
      <c r="C926" t="s">
        <v>6070</v>
      </c>
      <c r="D926" s="3">
        <f>COUNTIF('Order Data per SKU'!A:A,'Order Data per SKU'!A927='Order Analysis'!A926)</f>
        <v>0</v>
      </c>
      <c r="F926" s="15"/>
      <c r="G926" s="3" t="e">
        <f>TRIM(LEFT(TRIM(INDEX('Customer Data'!A:A,MATCH('Order Analysis'!B926,'Customer Data'!B:B,0))),SEARCH(" ",'Customer Data'!A926)))</f>
        <v>#VALUE!</v>
      </c>
      <c r="H926">
        <f>VLOOKUP(B926,'Order Data per SKU'!B:H,6,FALSE)-VLOOKUP(B926,'Order Data per SKU'!B:H,6,FALSE)</f>
        <v>0</v>
      </c>
      <c r="I926" s="5"/>
      <c r="J926" s="5"/>
      <c r="K926" s="5"/>
    </row>
    <row r="927" spans="1:11" x14ac:dyDescent="0.3">
      <c r="A927" t="s">
        <v>8201</v>
      </c>
      <c r="B927" t="s">
        <v>6885</v>
      </c>
      <c r="C927" t="s">
        <v>6095</v>
      </c>
      <c r="D927" s="3">
        <f>COUNTIF('Order Data per SKU'!A:A,'Order Data per SKU'!A928='Order Analysis'!A927)</f>
        <v>0</v>
      </c>
      <c r="F927" s="15"/>
      <c r="G927" s="3" t="e">
        <f>TRIM(LEFT(TRIM(INDEX('Customer Data'!A:A,MATCH('Order Analysis'!B927,'Customer Data'!B:B,0))),SEARCH(" ",'Customer Data'!A927)))</f>
        <v>#VALUE!</v>
      </c>
      <c r="H927">
        <f>VLOOKUP(B927,'Order Data per SKU'!B:H,6,FALSE)-VLOOKUP(B927,'Order Data per SKU'!B:H,6,FALSE)</f>
        <v>0</v>
      </c>
      <c r="I927" s="5"/>
      <c r="J927" s="5"/>
      <c r="K927" s="5"/>
    </row>
    <row r="928" spans="1:11" x14ac:dyDescent="0.3">
      <c r="A928" t="s">
        <v>8202</v>
      </c>
      <c r="B928" t="s">
        <v>7092</v>
      </c>
      <c r="C928" t="s">
        <v>6089</v>
      </c>
      <c r="D928" s="3">
        <f>COUNTIF('Order Data per SKU'!A:A,'Order Data per SKU'!A929='Order Analysis'!A928)</f>
        <v>0</v>
      </c>
      <c r="F928" s="15"/>
      <c r="G928" s="3" t="e">
        <f>TRIM(LEFT(TRIM(INDEX('Customer Data'!A:A,MATCH('Order Analysis'!B928,'Customer Data'!B:B,0))),SEARCH(" ",'Customer Data'!A928)))</f>
        <v>#VALUE!</v>
      </c>
      <c r="H928">
        <f>VLOOKUP(B928,'Order Data per SKU'!B:H,6,FALSE)-VLOOKUP(B928,'Order Data per SKU'!B:H,6,FALSE)</f>
        <v>0</v>
      </c>
      <c r="I928" s="5"/>
      <c r="J928" s="5"/>
      <c r="K928" s="5"/>
    </row>
    <row r="929" spans="1:11" x14ac:dyDescent="0.3">
      <c r="A929" t="s">
        <v>8203</v>
      </c>
      <c r="B929" t="s">
        <v>6999</v>
      </c>
      <c r="C929" t="s">
        <v>6049</v>
      </c>
      <c r="D929" s="3">
        <f>COUNTIF('Order Data per SKU'!A:A,'Order Data per SKU'!A930='Order Analysis'!A929)</f>
        <v>0</v>
      </c>
      <c r="F929" s="15"/>
      <c r="G929" s="3" t="e">
        <f>TRIM(LEFT(TRIM(INDEX('Customer Data'!A:A,MATCH('Order Analysis'!B929,'Customer Data'!B:B,0))),SEARCH(" ",'Customer Data'!A929)))</f>
        <v>#VALUE!</v>
      </c>
      <c r="H929">
        <f>VLOOKUP(B929,'Order Data per SKU'!B:H,6,FALSE)-VLOOKUP(B929,'Order Data per SKU'!B:H,6,FALSE)</f>
        <v>0</v>
      </c>
      <c r="I929" s="5"/>
      <c r="J929" s="5"/>
      <c r="K929" s="5"/>
    </row>
    <row r="930" spans="1:11" x14ac:dyDescent="0.3">
      <c r="A930" t="s">
        <v>8204</v>
      </c>
      <c r="B930" t="s">
        <v>6831</v>
      </c>
      <c r="C930" t="s">
        <v>6077</v>
      </c>
      <c r="D930" s="3">
        <f>COUNTIF('Order Data per SKU'!A:A,'Order Data per SKU'!A931='Order Analysis'!A930)</f>
        <v>0</v>
      </c>
      <c r="F930" s="15"/>
      <c r="G930" s="3" t="e">
        <f>TRIM(LEFT(TRIM(INDEX('Customer Data'!A:A,MATCH('Order Analysis'!B930,'Customer Data'!B:B,0))),SEARCH(" ",'Customer Data'!A930)))</f>
        <v>#VALUE!</v>
      </c>
      <c r="H930">
        <f>VLOOKUP(B930,'Order Data per SKU'!B:H,6,FALSE)-VLOOKUP(B930,'Order Data per SKU'!B:H,6,FALSE)</f>
        <v>0</v>
      </c>
      <c r="I930" s="5"/>
      <c r="J930" s="5"/>
      <c r="K930" s="5"/>
    </row>
    <row r="931" spans="1:11" x14ac:dyDescent="0.3">
      <c r="A931" t="s">
        <v>8205</v>
      </c>
      <c r="B931" t="s">
        <v>6861</v>
      </c>
      <c r="C931" t="s">
        <v>6048</v>
      </c>
      <c r="D931" s="3">
        <f>COUNTIF('Order Data per SKU'!A:A,'Order Data per SKU'!A932='Order Analysis'!A931)</f>
        <v>0</v>
      </c>
      <c r="F931" s="15"/>
      <c r="G931" s="3" t="e">
        <f>TRIM(LEFT(TRIM(INDEX('Customer Data'!A:A,MATCH('Order Analysis'!B931,'Customer Data'!B:B,0))),SEARCH(" ",'Customer Data'!A931)))</f>
        <v>#VALUE!</v>
      </c>
      <c r="H931">
        <f>VLOOKUP(B931,'Order Data per SKU'!B:H,6,FALSE)-VLOOKUP(B931,'Order Data per SKU'!B:H,6,FALSE)</f>
        <v>0</v>
      </c>
      <c r="I931" s="5"/>
      <c r="J931" s="5"/>
      <c r="K931" s="5"/>
    </row>
    <row r="932" spans="1:11" x14ac:dyDescent="0.3">
      <c r="A932" t="s">
        <v>8206</v>
      </c>
      <c r="B932" t="s">
        <v>7259</v>
      </c>
      <c r="C932" t="s">
        <v>6088</v>
      </c>
      <c r="D932" s="3">
        <f>COUNTIF('Order Data per SKU'!A:A,'Order Data per SKU'!A933='Order Analysis'!A932)</f>
        <v>0</v>
      </c>
      <c r="F932" s="15"/>
      <c r="G932" s="3" t="e">
        <f>TRIM(LEFT(TRIM(INDEX('Customer Data'!A:A,MATCH('Order Analysis'!B932,'Customer Data'!B:B,0))),SEARCH(" ",'Customer Data'!A932)))</f>
        <v>#VALUE!</v>
      </c>
      <c r="H932">
        <f>VLOOKUP(B932,'Order Data per SKU'!B:H,6,FALSE)-VLOOKUP(B932,'Order Data per SKU'!B:H,6,FALSE)</f>
        <v>0</v>
      </c>
      <c r="I932" s="5"/>
      <c r="J932" s="5"/>
      <c r="K932" s="5"/>
    </row>
    <row r="933" spans="1:11" x14ac:dyDescent="0.3">
      <c r="A933" t="s">
        <v>8207</v>
      </c>
      <c r="B933" t="s">
        <v>6956</v>
      </c>
      <c r="C933" t="s">
        <v>6115</v>
      </c>
      <c r="D933" s="3">
        <f>COUNTIF('Order Data per SKU'!A:A,'Order Data per SKU'!A934='Order Analysis'!A933)</f>
        <v>0</v>
      </c>
      <c r="F933" s="15"/>
      <c r="G933" s="3" t="e">
        <f>TRIM(LEFT(TRIM(INDEX('Customer Data'!A:A,MATCH('Order Analysis'!B933,'Customer Data'!B:B,0))),SEARCH(" ",'Customer Data'!A933)))</f>
        <v>#VALUE!</v>
      </c>
      <c r="H933">
        <f>VLOOKUP(B933,'Order Data per SKU'!B:H,6,FALSE)-VLOOKUP(B933,'Order Data per SKU'!B:H,6,FALSE)</f>
        <v>0</v>
      </c>
      <c r="I933" s="5"/>
      <c r="J933" s="5"/>
      <c r="K933" s="5"/>
    </row>
    <row r="934" spans="1:11" x14ac:dyDescent="0.3">
      <c r="A934" t="s">
        <v>8208</v>
      </c>
      <c r="B934" t="s">
        <v>7154</v>
      </c>
      <c r="C934" t="s">
        <v>6096</v>
      </c>
      <c r="D934" s="3">
        <f>COUNTIF('Order Data per SKU'!A:A,'Order Data per SKU'!A935='Order Analysis'!A934)</f>
        <v>0</v>
      </c>
      <c r="F934" s="15"/>
      <c r="G934" s="3" t="e">
        <f>TRIM(LEFT(TRIM(INDEX('Customer Data'!A:A,MATCH('Order Analysis'!B934,'Customer Data'!B:B,0))),SEARCH(" ",'Customer Data'!A934)))</f>
        <v>#VALUE!</v>
      </c>
      <c r="H934">
        <f>VLOOKUP(B934,'Order Data per SKU'!B:H,6,FALSE)-VLOOKUP(B934,'Order Data per SKU'!B:H,6,FALSE)</f>
        <v>0</v>
      </c>
      <c r="I934" s="5"/>
      <c r="J934" s="5"/>
      <c r="K934" s="5"/>
    </row>
    <row r="935" spans="1:11" x14ac:dyDescent="0.3">
      <c r="A935" t="s">
        <v>8209</v>
      </c>
      <c r="B935" t="s">
        <v>7085</v>
      </c>
      <c r="C935" t="s">
        <v>6103</v>
      </c>
      <c r="D935" s="3">
        <f>COUNTIF('Order Data per SKU'!A:A,'Order Data per SKU'!A936='Order Analysis'!A935)</f>
        <v>0</v>
      </c>
      <c r="F935" s="15"/>
      <c r="G935" s="3" t="e">
        <f>TRIM(LEFT(TRIM(INDEX('Customer Data'!A:A,MATCH('Order Analysis'!B935,'Customer Data'!B:B,0))),SEARCH(" ",'Customer Data'!A935)))</f>
        <v>#VALUE!</v>
      </c>
      <c r="H935">
        <f>VLOOKUP(B935,'Order Data per SKU'!B:H,6,FALSE)-VLOOKUP(B935,'Order Data per SKU'!B:H,6,FALSE)</f>
        <v>0</v>
      </c>
      <c r="I935" s="5"/>
      <c r="J935" s="5"/>
      <c r="K935" s="5"/>
    </row>
    <row r="936" spans="1:11" x14ac:dyDescent="0.3">
      <c r="A936" t="s">
        <v>8210</v>
      </c>
      <c r="B936" t="s">
        <v>7263</v>
      </c>
      <c r="C936" t="s">
        <v>6065</v>
      </c>
      <c r="D936" s="3">
        <f>COUNTIF('Order Data per SKU'!A:A,'Order Data per SKU'!A937='Order Analysis'!A936)</f>
        <v>0</v>
      </c>
      <c r="F936" s="15"/>
      <c r="G936" s="3" t="e">
        <f>TRIM(LEFT(TRIM(INDEX('Customer Data'!A:A,MATCH('Order Analysis'!B936,'Customer Data'!B:B,0))),SEARCH(" ",'Customer Data'!A936)))</f>
        <v>#VALUE!</v>
      </c>
      <c r="H936">
        <f>VLOOKUP(B936,'Order Data per SKU'!B:H,6,FALSE)-VLOOKUP(B936,'Order Data per SKU'!B:H,6,FALSE)</f>
        <v>0</v>
      </c>
      <c r="I936" s="5"/>
      <c r="J936" s="5"/>
      <c r="K936" s="5"/>
    </row>
    <row r="937" spans="1:11" x14ac:dyDescent="0.3">
      <c r="A937" t="s">
        <v>8211</v>
      </c>
      <c r="B937" t="s">
        <v>7137</v>
      </c>
      <c r="C937" t="s">
        <v>6100</v>
      </c>
      <c r="D937" s="3">
        <f>COUNTIF('Order Data per SKU'!A:A,'Order Data per SKU'!A938='Order Analysis'!A937)</f>
        <v>0</v>
      </c>
      <c r="F937" s="15"/>
      <c r="G937" s="3" t="e">
        <f>TRIM(LEFT(TRIM(INDEX('Customer Data'!A:A,MATCH('Order Analysis'!B937,'Customer Data'!B:B,0))),SEARCH(" ",'Customer Data'!A937)))</f>
        <v>#VALUE!</v>
      </c>
      <c r="H937">
        <f>VLOOKUP(B937,'Order Data per SKU'!B:H,6,FALSE)-VLOOKUP(B937,'Order Data per SKU'!B:H,6,FALSE)</f>
        <v>0</v>
      </c>
      <c r="I937" s="5"/>
      <c r="J937" s="5"/>
      <c r="K937" s="5"/>
    </row>
    <row r="938" spans="1:11" x14ac:dyDescent="0.3">
      <c r="A938" t="s">
        <v>8212</v>
      </c>
      <c r="B938" t="s">
        <v>7108</v>
      </c>
      <c r="C938" t="s">
        <v>6115</v>
      </c>
      <c r="D938" s="3">
        <f>COUNTIF('Order Data per SKU'!A:A,'Order Data per SKU'!A939='Order Analysis'!A938)</f>
        <v>0</v>
      </c>
      <c r="F938" s="15"/>
      <c r="G938" s="3" t="e">
        <f>TRIM(LEFT(TRIM(INDEX('Customer Data'!A:A,MATCH('Order Analysis'!B938,'Customer Data'!B:B,0))),SEARCH(" ",'Customer Data'!A938)))</f>
        <v>#VALUE!</v>
      </c>
      <c r="H938">
        <f>VLOOKUP(B938,'Order Data per SKU'!B:H,6,FALSE)-VLOOKUP(B938,'Order Data per SKU'!B:H,6,FALSE)</f>
        <v>0</v>
      </c>
      <c r="I938" s="5"/>
      <c r="J938" s="5"/>
      <c r="K938" s="5"/>
    </row>
    <row r="939" spans="1:11" x14ac:dyDescent="0.3">
      <c r="A939" t="s">
        <v>8213</v>
      </c>
      <c r="B939" t="s">
        <v>7155</v>
      </c>
      <c r="C939" t="s">
        <v>6102</v>
      </c>
      <c r="D939" s="3">
        <f>COUNTIF('Order Data per SKU'!A:A,'Order Data per SKU'!A940='Order Analysis'!A939)</f>
        <v>0</v>
      </c>
      <c r="F939" s="15"/>
      <c r="G939" s="3" t="e">
        <f>TRIM(LEFT(TRIM(INDEX('Customer Data'!A:A,MATCH('Order Analysis'!B939,'Customer Data'!B:B,0))),SEARCH(" ",'Customer Data'!A939)))</f>
        <v>#VALUE!</v>
      </c>
      <c r="H939">
        <f>VLOOKUP(B939,'Order Data per SKU'!B:H,6,FALSE)-VLOOKUP(B939,'Order Data per SKU'!B:H,6,FALSE)</f>
        <v>0</v>
      </c>
      <c r="I939" s="5"/>
      <c r="J939" s="5"/>
      <c r="K939" s="5"/>
    </row>
    <row r="940" spans="1:11" x14ac:dyDescent="0.3">
      <c r="A940" t="s">
        <v>8214</v>
      </c>
      <c r="B940" t="s">
        <v>6727</v>
      </c>
      <c r="C940" t="s">
        <v>6089</v>
      </c>
      <c r="D940" s="3">
        <f>COUNTIF('Order Data per SKU'!A:A,'Order Data per SKU'!A941='Order Analysis'!A940)</f>
        <v>0</v>
      </c>
      <c r="F940" s="15"/>
      <c r="G940" s="3" t="e">
        <f>TRIM(LEFT(TRIM(INDEX('Customer Data'!A:A,MATCH('Order Analysis'!B940,'Customer Data'!B:B,0))),SEARCH(" ",'Customer Data'!A940)))</f>
        <v>#VALUE!</v>
      </c>
      <c r="H940">
        <f>VLOOKUP(B940,'Order Data per SKU'!B:H,6,FALSE)-VLOOKUP(B940,'Order Data per SKU'!B:H,6,FALSE)</f>
        <v>0</v>
      </c>
      <c r="I940" s="5"/>
      <c r="J940" s="5"/>
      <c r="K940" s="5"/>
    </row>
    <row r="941" spans="1:11" x14ac:dyDescent="0.3">
      <c r="A941" t="s">
        <v>8215</v>
      </c>
      <c r="B941" t="s">
        <v>6794</v>
      </c>
      <c r="C941" t="s">
        <v>6053</v>
      </c>
      <c r="D941" s="3">
        <f>COUNTIF('Order Data per SKU'!A:A,'Order Data per SKU'!A942='Order Analysis'!A941)</f>
        <v>0</v>
      </c>
      <c r="F941" s="15"/>
      <c r="G941" s="3" t="e">
        <f>TRIM(LEFT(TRIM(INDEX('Customer Data'!A:A,MATCH('Order Analysis'!B941,'Customer Data'!B:B,0))),SEARCH(" ",'Customer Data'!A941)))</f>
        <v>#VALUE!</v>
      </c>
      <c r="H941">
        <f>VLOOKUP(B941,'Order Data per SKU'!B:H,6,FALSE)-VLOOKUP(B941,'Order Data per SKU'!B:H,6,FALSE)</f>
        <v>0</v>
      </c>
      <c r="I941" s="5"/>
      <c r="J941" s="5"/>
      <c r="K941" s="5"/>
    </row>
    <row r="942" spans="1:11" x14ac:dyDescent="0.3">
      <c r="A942" t="s">
        <v>8216</v>
      </c>
      <c r="B942" t="s">
        <v>7253</v>
      </c>
      <c r="C942" t="s">
        <v>6077</v>
      </c>
      <c r="D942" s="3">
        <f>COUNTIF('Order Data per SKU'!A:A,'Order Data per SKU'!A943='Order Analysis'!A942)</f>
        <v>0</v>
      </c>
      <c r="F942" s="15"/>
      <c r="G942" s="3" t="e">
        <f>TRIM(LEFT(TRIM(INDEX('Customer Data'!A:A,MATCH('Order Analysis'!B942,'Customer Data'!B:B,0))),SEARCH(" ",'Customer Data'!A942)))</f>
        <v>#VALUE!</v>
      </c>
      <c r="H942">
        <f>VLOOKUP(B942,'Order Data per SKU'!B:H,6,FALSE)-VLOOKUP(B942,'Order Data per SKU'!B:H,6,FALSE)</f>
        <v>0</v>
      </c>
      <c r="I942" s="5"/>
      <c r="J942" s="5"/>
      <c r="K942" s="5"/>
    </row>
    <row r="943" spans="1:11" x14ac:dyDescent="0.3">
      <c r="A943" t="s">
        <v>8217</v>
      </c>
      <c r="B943" t="s">
        <v>6968</v>
      </c>
      <c r="C943" t="s">
        <v>6071</v>
      </c>
      <c r="D943" s="3">
        <f>COUNTIF('Order Data per SKU'!A:A,'Order Data per SKU'!A944='Order Analysis'!A943)</f>
        <v>0</v>
      </c>
      <c r="F943" s="15"/>
      <c r="G943" s="3" t="e">
        <f>TRIM(LEFT(TRIM(INDEX('Customer Data'!A:A,MATCH('Order Analysis'!B943,'Customer Data'!B:B,0))),SEARCH(" ",'Customer Data'!A943)))</f>
        <v>#VALUE!</v>
      </c>
      <c r="H943">
        <f>VLOOKUP(B943,'Order Data per SKU'!B:H,6,FALSE)-VLOOKUP(B943,'Order Data per SKU'!B:H,6,FALSE)</f>
        <v>0</v>
      </c>
      <c r="I943" s="5"/>
      <c r="J943" s="5"/>
      <c r="K943" s="5"/>
    </row>
    <row r="944" spans="1:11" x14ac:dyDescent="0.3">
      <c r="A944" t="s">
        <v>8218</v>
      </c>
      <c r="B944" t="s">
        <v>7225</v>
      </c>
      <c r="C944" t="s">
        <v>6090</v>
      </c>
      <c r="D944" s="3">
        <f>COUNTIF('Order Data per SKU'!A:A,'Order Data per SKU'!A945='Order Analysis'!A944)</f>
        <v>0</v>
      </c>
      <c r="F944" s="15"/>
      <c r="G944" s="3" t="e">
        <f>TRIM(LEFT(TRIM(INDEX('Customer Data'!A:A,MATCH('Order Analysis'!B944,'Customer Data'!B:B,0))),SEARCH(" ",'Customer Data'!A944)))</f>
        <v>#VALUE!</v>
      </c>
      <c r="H944">
        <f>VLOOKUP(B944,'Order Data per SKU'!B:H,6,FALSE)-VLOOKUP(B944,'Order Data per SKU'!B:H,6,FALSE)</f>
        <v>0</v>
      </c>
      <c r="I944" s="5"/>
      <c r="J944" s="5"/>
      <c r="K944" s="5"/>
    </row>
    <row r="945" spans="1:11" x14ac:dyDescent="0.3">
      <c r="A945" t="s">
        <v>8219</v>
      </c>
      <c r="B945" t="s">
        <v>7129</v>
      </c>
      <c r="C945" t="s">
        <v>6088</v>
      </c>
      <c r="D945" s="3">
        <f>COUNTIF('Order Data per SKU'!A:A,'Order Data per SKU'!A946='Order Analysis'!A945)</f>
        <v>0</v>
      </c>
      <c r="F945" s="15"/>
      <c r="G945" s="3" t="e">
        <f>TRIM(LEFT(TRIM(INDEX('Customer Data'!A:A,MATCH('Order Analysis'!B945,'Customer Data'!B:B,0))),SEARCH(" ",'Customer Data'!A945)))</f>
        <v>#VALUE!</v>
      </c>
      <c r="H945">
        <f>VLOOKUP(B945,'Order Data per SKU'!B:H,6,FALSE)-VLOOKUP(B945,'Order Data per SKU'!B:H,6,FALSE)</f>
        <v>0</v>
      </c>
      <c r="I945" s="5"/>
      <c r="J945" s="5"/>
      <c r="K945" s="5"/>
    </row>
    <row r="946" spans="1:11" x14ac:dyDescent="0.3">
      <c r="A946" t="s">
        <v>8220</v>
      </c>
      <c r="B946" t="s">
        <v>7243</v>
      </c>
      <c r="C946" t="s">
        <v>6050</v>
      </c>
      <c r="D946" s="3">
        <f>COUNTIF('Order Data per SKU'!A:A,'Order Data per SKU'!A947='Order Analysis'!A946)</f>
        <v>0</v>
      </c>
      <c r="F946" s="15"/>
      <c r="G946" s="3" t="e">
        <f>TRIM(LEFT(TRIM(INDEX('Customer Data'!A:A,MATCH('Order Analysis'!B946,'Customer Data'!B:B,0))),SEARCH(" ",'Customer Data'!A946)))</f>
        <v>#VALUE!</v>
      </c>
      <c r="H946">
        <f>VLOOKUP(B946,'Order Data per SKU'!B:H,6,FALSE)-VLOOKUP(B946,'Order Data per SKU'!B:H,6,FALSE)</f>
        <v>0</v>
      </c>
      <c r="I946" s="5"/>
      <c r="J946" s="5"/>
      <c r="K946" s="5"/>
    </row>
    <row r="947" spans="1:11" x14ac:dyDescent="0.3">
      <c r="A947" t="s">
        <v>8221</v>
      </c>
      <c r="B947" t="s">
        <v>6918</v>
      </c>
      <c r="C947" t="s">
        <v>6080</v>
      </c>
      <c r="D947" s="3">
        <f>COUNTIF('Order Data per SKU'!A:A,'Order Data per SKU'!A948='Order Analysis'!A947)</f>
        <v>0</v>
      </c>
      <c r="F947" s="15"/>
      <c r="G947" s="3" t="e">
        <f>TRIM(LEFT(TRIM(INDEX('Customer Data'!A:A,MATCH('Order Analysis'!B947,'Customer Data'!B:B,0))),SEARCH(" ",'Customer Data'!A947)))</f>
        <v>#VALUE!</v>
      </c>
      <c r="H947">
        <f>VLOOKUP(B947,'Order Data per SKU'!B:H,6,FALSE)-VLOOKUP(B947,'Order Data per SKU'!B:H,6,FALSE)</f>
        <v>0</v>
      </c>
      <c r="I947" s="5"/>
      <c r="J947" s="5"/>
      <c r="K947" s="5"/>
    </row>
    <row r="948" spans="1:11" x14ac:dyDescent="0.3">
      <c r="A948" t="s">
        <v>8222</v>
      </c>
      <c r="B948" t="s">
        <v>6955</v>
      </c>
      <c r="C948" t="s">
        <v>6055</v>
      </c>
      <c r="D948" s="3">
        <f>COUNTIF('Order Data per SKU'!A:A,'Order Data per SKU'!A949='Order Analysis'!A948)</f>
        <v>0</v>
      </c>
      <c r="F948" s="15"/>
      <c r="G948" s="3" t="e">
        <f>TRIM(LEFT(TRIM(INDEX('Customer Data'!A:A,MATCH('Order Analysis'!B948,'Customer Data'!B:B,0))),SEARCH(" ",'Customer Data'!A948)))</f>
        <v>#VALUE!</v>
      </c>
      <c r="H948">
        <f>VLOOKUP(B948,'Order Data per SKU'!B:H,6,FALSE)-VLOOKUP(B948,'Order Data per SKU'!B:H,6,FALSE)</f>
        <v>0</v>
      </c>
      <c r="I948" s="5"/>
      <c r="J948" s="5"/>
      <c r="K948" s="5"/>
    </row>
    <row r="949" spans="1:11" x14ac:dyDescent="0.3">
      <c r="A949" t="s">
        <v>8223</v>
      </c>
      <c r="B949" t="s">
        <v>6909</v>
      </c>
      <c r="C949" t="s">
        <v>6054</v>
      </c>
      <c r="D949" s="3">
        <f>COUNTIF('Order Data per SKU'!A:A,'Order Data per SKU'!A950='Order Analysis'!A949)</f>
        <v>0</v>
      </c>
      <c r="F949" s="15"/>
      <c r="G949" s="3" t="e">
        <f>TRIM(LEFT(TRIM(INDEX('Customer Data'!A:A,MATCH('Order Analysis'!B949,'Customer Data'!B:B,0))),SEARCH(" ",'Customer Data'!A949)))</f>
        <v>#VALUE!</v>
      </c>
      <c r="H949">
        <f>VLOOKUP(B949,'Order Data per SKU'!B:H,6,FALSE)-VLOOKUP(B949,'Order Data per SKU'!B:H,6,FALSE)</f>
        <v>0</v>
      </c>
      <c r="I949" s="5"/>
      <c r="J949" s="5"/>
      <c r="K949" s="5"/>
    </row>
    <row r="950" spans="1:11" x14ac:dyDescent="0.3">
      <c r="A950" t="s">
        <v>8224</v>
      </c>
      <c r="B950" t="s">
        <v>6884</v>
      </c>
      <c r="C950" t="s">
        <v>6089</v>
      </c>
      <c r="D950" s="3">
        <f>COUNTIF('Order Data per SKU'!A:A,'Order Data per SKU'!A951='Order Analysis'!A950)</f>
        <v>0</v>
      </c>
      <c r="F950" s="15"/>
      <c r="G950" s="3" t="e">
        <f>TRIM(LEFT(TRIM(INDEX('Customer Data'!A:A,MATCH('Order Analysis'!B950,'Customer Data'!B:B,0))),SEARCH(" ",'Customer Data'!A950)))</f>
        <v>#VALUE!</v>
      </c>
      <c r="H950">
        <f>VLOOKUP(B950,'Order Data per SKU'!B:H,6,FALSE)-VLOOKUP(B950,'Order Data per SKU'!B:H,6,FALSE)</f>
        <v>0</v>
      </c>
      <c r="I950" s="5"/>
      <c r="J950" s="5"/>
      <c r="K950" s="5"/>
    </row>
    <row r="951" spans="1:11" x14ac:dyDescent="0.3">
      <c r="A951" t="s">
        <v>8225</v>
      </c>
      <c r="B951" t="s">
        <v>6772</v>
      </c>
      <c r="C951" t="s">
        <v>6115</v>
      </c>
      <c r="D951" s="3">
        <f>COUNTIF('Order Data per SKU'!A:A,'Order Data per SKU'!A952='Order Analysis'!A951)</f>
        <v>0</v>
      </c>
      <c r="F951" s="15"/>
      <c r="G951" s="3" t="e">
        <f>TRIM(LEFT(TRIM(INDEX('Customer Data'!A:A,MATCH('Order Analysis'!B951,'Customer Data'!B:B,0))),SEARCH(" ",'Customer Data'!A951)))</f>
        <v>#VALUE!</v>
      </c>
      <c r="H951">
        <f>VLOOKUP(B951,'Order Data per SKU'!B:H,6,FALSE)-VLOOKUP(B951,'Order Data per SKU'!B:H,6,FALSE)</f>
        <v>0</v>
      </c>
      <c r="I951" s="5"/>
      <c r="J951" s="5"/>
      <c r="K951" s="5"/>
    </row>
    <row r="952" spans="1:11" x14ac:dyDescent="0.3">
      <c r="A952" t="s">
        <v>8226</v>
      </c>
      <c r="B952" t="s">
        <v>6913</v>
      </c>
      <c r="C952" t="s">
        <v>6083</v>
      </c>
      <c r="D952" s="3">
        <f>COUNTIF('Order Data per SKU'!A:A,'Order Data per SKU'!A953='Order Analysis'!A952)</f>
        <v>0</v>
      </c>
      <c r="F952" s="15"/>
      <c r="G952" s="3" t="e">
        <f>TRIM(LEFT(TRIM(INDEX('Customer Data'!A:A,MATCH('Order Analysis'!B952,'Customer Data'!B:B,0))),SEARCH(" ",'Customer Data'!A952)))</f>
        <v>#VALUE!</v>
      </c>
      <c r="H952">
        <f>VLOOKUP(B952,'Order Data per SKU'!B:H,6,FALSE)-VLOOKUP(B952,'Order Data per SKU'!B:H,6,FALSE)</f>
        <v>0</v>
      </c>
      <c r="I952" s="5"/>
      <c r="J952" s="5"/>
      <c r="K952" s="5"/>
    </row>
    <row r="953" spans="1:11" x14ac:dyDescent="0.3">
      <c r="A953" t="s">
        <v>8227</v>
      </c>
      <c r="B953" t="s">
        <v>6885</v>
      </c>
      <c r="C953" t="s">
        <v>6055</v>
      </c>
      <c r="D953" s="3">
        <f>COUNTIF('Order Data per SKU'!A:A,'Order Data per SKU'!A954='Order Analysis'!A953)</f>
        <v>0</v>
      </c>
      <c r="F953" s="15"/>
      <c r="G953" s="3" t="e">
        <f>TRIM(LEFT(TRIM(INDEX('Customer Data'!A:A,MATCH('Order Analysis'!B953,'Customer Data'!B:B,0))),SEARCH(" ",'Customer Data'!A953)))</f>
        <v>#VALUE!</v>
      </c>
      <c r="H953">
        <f>VLOOKUP(B953,'Order Data per SKU'!B:H,6,FALSE)-VLOOKUP(B953,'Order Data per SKU'!B:H,6,FALSE)</f>
        <v>0</v>
      </c>
      <c r="I953" s="5"/>
      <c r="J953" s="5"/>
      <c r="K953" s="5"/>
    </row>
    <row r="954" spans="1:11" x14ac:dyDescent="0.3">
      <c r="A954" t="s">
        <v>8228</v>
      </c>
      <c r="B954" t="s">
        <v>7215</v>
      </c>
      <c r="C954" t="s">
        <v>6078</v>
      </c>
      <c r="D954" s="3">
        <f>COUNTIF('Order Data per SKU'!A:A,'Order Data per SKU'!A955='Order Analysis'!A954)</f>
        <v>0</v>
      </c>
      <c r="F954" s="15"/>
      <c r="G954" s="3" t="e">
        <f>TRIM(LEFT(TRIM(INDEX('Customer Data'!A:A,MATCH('Order Analysis'!B954,'Customer Data'!B:B,0))),SEARCH(" ",'Customer Data'!A954)))</f>
        <v>#VALUE!</v>
      </c>
      <c r="H954">
        <f>VLOOKUP(B954,'Order Data per SKU'!B:H,6,FALSE)-VLOOKUP(B954,'Order Data per SKU'!B:H,6,FALSE)</f>
        <v>0</v>
      </c>
      <c r="I954" s="5"/>
      <c r="J954" s="5"/>
      <c r="K954" s="5"/>
    </row>
    <row r="955" spans="1:11" x14ac:dyDescent="0.3">
      <c r="A955" t="s">
        <v>8229</v>
      </c>
      <c r="B955" t="s">
        <v>7203</v>
      </c>
      <c r="C955" t="s">
        <v>6048</v>
      </c>
      <c r="D955" s="3">
        <f>COUNTIF('Order Data per SKU'!A:A,'Order Data per SKU'!A956='Order Analysis'!A955)</f>
        <v>0</v>
      </c>
      <c r="F955" s="15"/>
      <c r="G955" s="3" t="e">
        <f>TRIM(LEFT(TRIM(INDEX('Customer Data'!A:A,MATCH('Order Analysis'!B955,'Customer Data'!B:B,0))),SEARCH(" ",'Customer Data'!A955)))</f>
        <v>#VALUE!</v>
      </c>
      <c r="H955">
        <f>VLOOKUP(B955,'Order Data per SKU'!B:H,6,FALSE)-VLOOKUP(B955,'Order Data per SKU'!B:H,6,FALSE)</f>
        <v>0</v>
      </c>
      <c r="I955" s="5"/>
      <c r="J955" s="5"/>
      <c r="K955" s="5"/>
    </row>
    <row r="956" spans="1:11" x14ac:dyDescent="0.3">
      <c r="A956" t="s">
        <v>8230</v>
      </c>
      <c r="B956" t="s">
        <v>6737</v>
      </c>
      <c r="C956" t="s">
        <v>6086</v>
      </c>
      <c r="D956" s="3">
        <f>COUNTIF('Order Data per SKU'!A:A,'Order Data per SKU'!A957='Order Analysis'!A956)</f>
        <v>0</v>
      </c>
      <c r="F956" s="15"/>
      <c r="G956" s="3" t="e">
        <f>TRIM(LEFT(TRIM(INDEX('Customer Data'!A:A,MATCH('Order Analysis'!B956,'Customer Data'!B:B,0))),SEARCH(" ",'Customer Data'!A956)))</f>
        <v>#VALUE!</v>
      </c>
      <c r="H956">
        <f>VLOOKUP(B956,'Order Data per SKU'!B:H,6,FALSE)-VLOOKUP(B956,'Order Data per SKU'!B:H,6,FALSE)</f>
        <v>0</v>
      </c>
      <c r="I956" s="5"/>
      <c r="J956" s="5"/>
      <c r="K956" s="5"/>
    </row>
    <row r="957" spans="1:11" x14ac:dyDescent="0.3">
      <c r="A957" t="s">
        <v>8231</v>
      </c>
      <c r="B957" t="s">
        <v>6848</v>
      </c>
      <c r="C957" t="s">
        <v>6089</v>
      </c>
      <c r="D957" s="3">
        <f>COUNTIF('Order Data per SKU'!A:A,'Order Data per SKU'!A958='Order Analysis'!A957)</f>
        <v>0</v>
      </c>
      <c r="F957" s="15"/>
      <c r="G957" s="3" t="e">
        <f>TRIM(LEFT(TRIM(INDEX('Customer Data'!A:A,MATCH('Order Analysis'!B957,'Customer Data'!B:B,0))),SEARCH(" ",'Customer Data'!A957)))</f>
        <v>#VALUE!</v>
      </c>
      <c r="H957">
        <f>VLOOKUP(B957,'Order Data per SKU'!B:H,6,FALSE)-VLOOKUP(B957,'Order Data per SKU'!B:H,6,FALSE)</f>
        <v>0</v>
      </c>
      <c r="I957" s="5"/>
      <c r="J957" s="5"/>
      <c r="K957" s="5"/>
    </row>
    <row r="958" spans="1:11" x14ac:dyDescent="0.3">
      <c r="A958" t="s">
        <v>8232</v>
      </c>
      <c r="B958" t="s">
        <v>6769</v>
      </c>
      <c r="C958" t="s">
        <v>6092</v>
      </c>
      <c r="D958" s="3">
        <f>COUNTIF('Order Data per SKU'!A:A,'Order Data per SKU'!A959='Order Analysis'!A958)</f>
        <v>0</v>
      </c>
      <c r="F958" s="15"/>
      <c r="G958" s="3" t="e">
        <f>TRIM(LEFT(TRIM(INDEX('Customer Data'!A:A,MATCH('Order Analysis'!B958,'Customer Data'!B:B,0))),SEARCH(" ",'Customer Data'!A958)))</f>
        <v>#VALUE!</v>
      </c>
      <c r="H958">
        <f>VLOOKUP(B958,'Order Data per SKU'!B:H,6,FALSE)-VLOOKUP(B958,'Order Data per SKU'!B:H,6,FALSE)</f>
        <v>0</v>
      </c>
      <c r="I958" s="5"/>
      <c r="J958" s="5"/>
      <c r="K958" s="5"/>
    </row>
    <row r="959" spans="1:11" x14ac:dyDescent="0.3">
      <c r="A959" t="s">
        <v>8233</v>
      </c>
      <c r="B959" t="s">
        <v>7271</v>
      </c>
      <c r="C959" t="s">
        <v>6103</v>
      </c>
      <c r="D959" s="3">
        <f>COUNTIF('Order Data per SKU'!A:A,'Order Data per SKU'!A960='Order Analysis'!A959)</f>
        <v>0</v>
      </c>
      <c r="F959" s="15"/>
      <c r="G959" s="3" t="e">
        <f>TRIM(LEFT(TRIM(INDEX('Customer Data'!A:A,MATCH('Order Analysis'!B959,'Customer Data'!B:B,0))),SEARCH(" ",'Customer Data'!A959)))</f>
        <v>#VALUE!</v>
      </c>
      <c r="H959">
        <f>VLOOKUP(B959,'Order Data per SKU'!B:H,6,FALSE)-VLOOKUP(B959,'Order Data per SKU'!B:H,6,FALSE)</f>
        <v>0</v>
      </c>
      <c r="I959" s="5"/>
      <c r="J959" s="5"/>
      <c r="K959" s="5"/>
    </row>
    <row r="960" spans="1:11" x14ac:dyDescent="0.3">
      <c r="A960" t="s">
        <v>8234</v>
      </c>
      <c r="B960" t="s">
        <v>7187</v>
      </c>
      <c r="C960" t="s">
        <v>6077</v>
      </c>
      <c r="D960" s="3">
        <f>COUNTIF('Order Data per SKU'!A:A,'Order Data per SKU'!A961='Order Analysis'!A960)</f>
        <v>0</v>
      </c>
      <c r="F960" s="15"/>
      <c r="G960" s="3" t="e">
        <f>TRIM(LEFT(TRIM(INDEX('Customer Data'!A:A,MATCH('Order Analysis'!B960,'Customer Data'!B:B,0))),SEARCH(" ",'Customer Data'!A960)))</f>
        <v>#VALUE!</v>
      </c>
      <c r="H960">
        <f>VLOOKUP(B960,'Order Data per SKU'!B:H,6,FALSE)-VLOOKUP(B960,'Order Data per SKU'!B:H,6,FALSE)</f>
        <v>0</v>
      </c>
      <c r="I960" s="5"/>
      <c r="J960" s="5"/>
      <c r="K960" s="5"/>
    </row>
    <row r="961" spans="1:11" x14ac:dyDescent="0.3">
      <c r="A961" t="s">
        <v>8235</v>
      </c>
      <c r="B961" t="s">
        <v>7227</v>
      </c>
      <c r="C961" t="s">
        <v>6117</v>
      </c>
      <c r="D961" s="3">
        <f>COUNTIF('Order Data per SKU'!A:A,'Order Data per SKU'!A962='Order Analysis'!A961)</f>
        <v>0</v>
      </c>
      <c r="F961" s="15"/>
      <c r="G961" s="3" t="e">
        <f>TRIM(LEFT(TRIM(INDEX('Customer Data'!A:A,MATCH('Order Analysis'!B961,'Customer Data'!B:B,0))),SEARCH(" ",'Customer Data'!A961)))</f>
        <v>#VALUE!</v>
      </c>
      <c r="H961">
        <f>VLOOKUP(B961,'Order Data per SKU'!B:H,6,FALSE)-VLOOKUP(B961,'Order Data per SKU'!B:H,6,FALSE)</f>
        <v>0</v>
      </c>
      <c r="I961" s="5"/>
      <c r="J961" s="5"/>
      <c r="K961" s="5"/>
    </row>
    <row r="962" spans="1:11" x14ac:dyDescent="0.3">
      <c r="A962" t="s">
        <v>8236</v>
      </c>
      <c r="B962" t="s">
        <v>7213</v>
      </c>
      <c r="C962" t="s">
        <v>6103</v>
      </c>
      <c r="D962" s="3">
        <f>COUNTIF('Order Data per SKU'!A:A,'Order Data per SKU'!A963='Order Analysis'!A962)</f>
        <v>0</v>
      </c>
      <c r="F962" s="15"/>
      <c r="G962" s="3" t="e">
        <f>TRIM(LEFT(TRIM(INDEX('Customer Data'!A:A,MATCH('Order Analysis'!B962,'Customer Data'!B:B,0))),SEARCH(" ",'Customer Data'!A962)))</f>
        <v>#VALUE!</v>
      </c>
      <c r="H962">
        <f>VLOOKUP(B962,'Order Data per SKU'!B:H,6,FALSE)-VLOOKUP(B962,'Order Data per SKU'!B:H,6,FALSE)</f>
        <v>0</v>
      </c>
      <c r="I962" s="5"/>
      <c r="J962" s="5"/>
      <c r="K962" s="5"/>
    </row>
    <row r="963" spans="1:11" x14ac:dyDescent="0.3">
      <c r="A963" t="s">
        <v>8237</v>
      </c>
      <c r="B963" t="s">
        <v>6874</v>
      </c>
      <c r="C963" t="s">
        <v>6091</v>
      </c>
      <c r="D963" s="3">
        <f>COUNTIF('Order Data per SKU'!A:A,'Order Data per SKU'!A964='Order Analysis'!A963)</f>
        <v>0</v>
      </c>
      <c r="F963" s="15"/>
      <c r="G963" s="3" t="e">
        <f>TRIM(LEFT(TRIM(INDEX('Customer Data'!A:A,MATCH('Order Analysis'!B963,'Customer Data'!B:B,0))),SEARCH(" ",'Customer Data'!A963)))</f>
        <v>#VALUE!</v>
      </c>
      <c r="H963">
        <f>VLOOKUP(B963,'Order Data per SKU'!B:H,6,FALSE)-VLOOKUP(B963,'Order Data per SKU'!B:H,6,FALSE)</f>
        <v>0</v>
      </c>
      <c r="I963" s="5"/>
      <c r="J963" s="5"/>
      <c r="K963" s="5"/>
    </row>
    <row r="964" spans="1:11" x14ac:dyDescent="0.3">
      <c r="A964" t="s">
        <v>8238</v>
      </c>
      <c r="B964" t="s">
        <v>6746</v>
      </c>
      <c r="C964" t="s">
        <v>6050</v>
      </c>
      <c r="D964" s="3">
        <f>COUNTIF('Order Data per SKU'!A:A,'Order Data per SKU'!A965='Order Analysis'!A964)</f>
        <v>0</v>
      </c>
      <c r="F964" s="15"/>
      <c r="G964" s="3" t="e">
        <f>TRIM(LEFT(TRIM(INDEX('Customer Data'!A:A,MATCH('Order Analysis'!B964,'Customer Data'!B:B,0))),SEARCH(" ",'Customer Data'!A964)))</f>
        <v>#VALUE!</v>
      </c>
      <c r="H964">
        <f>VLOOKUP(B964,'Order Data per SKU'!B:H,6,FALSE)-VLOOKUP(B964,'Order Data per SKU'!B:H,6,FALSE)</f>
        <v>0</v>
      </c>
      <c r="I964" s="5"/>
      <c r="J964" s="5"/>
      <c r="K964" s="5"/>
    </row>
    <row r="965" spans="1:11" x14ac:dyDescent="0.3">
      <c r="A965" t="s">
        <v>8239</v>
      </c>
      <c r="B965" t="s">
        <v>7136</v>
      </c>
      <c r="C965" t="s">
        <v>6054</v>
      </c>
      <c r="D965" s="3">
        <f>COUNTIF('Order Data per SKU'!A:A,'Order Data per SKU'!A966='Order Analysis'!A965)</f>
        <v>0</v>
      </c>
      <c r="F965" s="15"/>
      <c r="G965" s="3" t="e">
        <f>TRIM(LEFT(TRIM(INDEX('Customer Data'!A:A,MATCH('Order Analysis'!B965,'Customer Data'!B:B,0))),SEARCH(" ",'Customer Data'!A965)))</f>
        <v>#VALUE!</v>
      </c>
      <c r="H965">
        <f>VLOOKUP(B965,'Order Data per SKU'!B:H,6,FALSE)-VLOOKUP(B965,'Order Data per SKU'!B:H,6,FALSE)</f>
        <v>0</v>
      </c>
      <c r="I965" s="5"/>
      <c r="J965" s="5"/>
      <c r="K965" s="5"/>
    </row>
    <row r="966" spans="1:11" x14ac:dyDescent="0.3">
      <c r="A966" t="s">
        <v>8240</v>
      </c>
      <c r="B966" t="s">
        <v>7242</v>
      </c>
      <c r="C966" t="s">
        <v>6055</v>
      </c>
      <c r="D966" s="3">
        <f>COUNTIF('Order Data per SKU'!A:A,'Order Data per SKU'!A967='Order Analysis'!A966)</f>
        <v>0</v>
      </c>
      <c r="F966" s="15"/>
      <c r="G966" s="3" t="e">
        <f>TRIM(LEFT(TRIM(INDEX('Customer Data'!A:A,MATCH('Order Analysis'!B966,'Customer Data'!B:B,0))),SEARCH(" ",'Customer Data'!A966)))</f>
        <v>#VALUE!</v>
      </c>
      <c r="H966">
        <f>VLOOKUP(B966,'Order Data per SKU'!B:H,6,FALSE)-VLOOKUP(B966,'Order Data per SKU'!B:H,6,FALSE)</f>
        <v>0</v>
      </c>
      <c r="I966" s="5"/>
      <c r="J966" s="5"/>
      <c r="K966" s="5"/>
    </row>
    <row r="967" spans="1:11" x14ac:dyDescent="0.3">
      <c r="A967" t="s">
        <v>8241</v>
      </c>
      <c r="B967" t="s">
        <v>7077</v>
      </c>
      <c r="C967" t="s">
        <v>6117</v>
      </c>
      <c r="D967" s="3">
        <f>COUNTIF('Order Data per SKU'!A:A,'Order Data per SKU'!A968='Order Analysis'!A967)</f>
        <v>0</v>
      </c>
      <c r="F967" s="15"/>
      <c r="G967" s="3" t="e">
        <f>TRIM(LEFT(TRIM(INDEX('Customer Data'!A:A,MATCH('Order Analysis'!B967,'Customer Data'!B:B,0))),SEARCH(" ",'Customer Data'!A967)))</f>
        <v>#VALUE!</v>
      </c>
      <c r="H967">
        <f>VLOOKUP(B967,'Order Data per SKU'!B:H,6,FALSE)-VLOOKUP(B967,'Order Data per SKU'!B:H,6,FALSE)</f>
        <v>0</v>
      </c>
      <c r="I967" s="5"/>
      <c r="J967" s="5"/>
      <c r="K967" s="5"/>
    </row>
    <row r="968" spans="1:11" x14ac:dyDescent="0.3">
      <c r="A968" t="s">
        <v>8242</v>
      </c>
      <c r="B968" t="s">
        <v>7116</v>
      </c>
      <c r="C968" t="s">
        <v>6063</v>
      </c>
      <c r="D968" s="3">
        <f>COUNTIF('Order Data per SKU'!A:A,'Order Data per SKU'!A969='Order Analysis'!A968)</f>
        <v>0</v>
      </c>
      <c r="F968" s="15"/>
      <c r="G968" s="3" t="e">
        <f>TRIM(LEFT(TRIM(INDEX('Customer Data'!A:A,MATCH('Order Analysis'!B968,'Customer Data'!B:B,0))),SEARCH(" ",'Customer Data'!A968)))</f>
        <v>#VALUE!</v>
      </c>
      <c r="H968">
        <f>VLOOKUP(B968,'Order Data per SKU'!B:H,6,FALSE)-VLOOKUP(B968,'Order Data per SKU'!B:H,6,FALSE)</f>
        <v>0</v>
      </c>
      <c r="I968" s="5"/>
      <c r="J968" s="5"/>
      <c r="K968" s="5"/>
    </row>
    <row r="969" spans="1:11" x14ac:dyDescent="0.3">
      <c r="A969" t="s">
        <v>8243</v>
      </c>
      <c r="B969" t="s">
        <v>7038</v>
      </c>
      <c r="C969" t="s">
        <v>6109</v>
      </c>
      <c r="D969" s="3">
        <f>COUNTIF('Order Data per SKU'!A:A,'Order Data per SKU'!A970='Order Analysis'!A969)</f>
        <v>0</v>
      </c>
      <c r="F969" s="15"/>
      <c r="G969" s="3" t="e">
        <f>TRIM(LEFT(TRIM(INDEX('Customer Data'!A:A,MATCH('Order Analysis'!B969,'Customer Data'!B:B,0))),SEARCH(" ",'Customer Data'!A969)))</f>
        <v>#VALUE!</v>
      </c>
      <c r="H969">
        <f>VLOOKUP(B969,'Order Data per SKU'!B:H,6,FALSE)-VLOOKUP(B969,'Order Data per SKU'!B:H,6,FALSE)</f>
        <v>0</v>
      </c>
      <c r="I969" s="5"/>
      <c r="J969" s="5"/>
      <c r="K969" s="5"/>
    </row>
    <row r="970" spans="1:11" x14ac:dyDescent="0.3">
      <c r="A970" t="s">
        <v>8244</v>
      </c>
      <c r="B970" t="s">
        <v>6912</v>
      </c>
      <c r="C970" t="s">
        <v>6065</v>
      </c>
      <c r="D970" s="3">
        <f>COUNTIF('Order Data per SKU'!A:A,'Order Data per SKU'!A971='Order Analysis'!A970)</f>
        <v>0</v>
      </c>
      <c r="F970" s="15"/>
      <c r="G970" s="3" t="e">
        <f>TRIM(LEFT(TRIM(INDEX('Customer Data'!A:A,MATCH('Order Analysis'!B970,'Customer Data'!B:B,0))),SEARCH(" ",'Customer Data'!A970)))</f>
        <v>#VALUE!</v>
      </c>
      <c r="H970">
        <f>VLOOKUP(B970,'Order Data per SKU'!B:H,6,FALSE)-VLOOKUP(B970,'Order Data per SKU'!B:H,6,FALSE)</f>
        <v>0</v>
      </c>
      <c r="I970" s="5"/>
      <c r="J970" s="5"/>
      <c r="K970" s="5"/>
    </row>
    <row r="971" spans="1:11" x14ac:dyDescent="0.3">
      <c r="A971" t="s">
        <v>8245</v>
      </c>
      <c r="B971" t="s">
        <v>6964</v>
      </c>
      <c r="C971" t="s">
        <v>6074</v>
      </c>
      <c r="D971" s="3">
        <f>COUNTIF('Order Data per SKU'!A:A,'Order Data per SKU'!A972='Order Analysis'!A971)</f>
        <v>0</v>
      </c>
      <c r="F971" s="15"/>
      <c r="G971" s="3" t="e">
        <f>TRIM(LEFT(TRIM(INDEX('Customer Data'!A:A,MATCH('Order Analysis'!B971,'Customer Data'!B:B,0))),SEARCH(" ",'Customer Data'!A971)))</f>
        <v>#VALUE!</v>
      </c>
      <c r="H971">
        <f>VLOOKUP(B971,'Order Data per SKU'!B:H,6,FALSE)-VLOOKUP(B971,'Order Data per SKU'!B:H,6,FALSE)</f>
        <v>0</v>
      </c>
      <c r="I971" s="5"/>
      <c r="J971" s="5"/>
      <c r="K971" s="5"/>
    </row>
    <row r="972" spans="1:11" x14ac:dyDescent="0.3">
      <c r="A972" t="s">
        <v>8246</v>
      </c>
      <c r="B972" t="s">
        <v>6987</v>
      </c>
      <c r="C972" t="s">
        <v>6083</v>
      </c>
      <c r="D972" s="3">
        <f>COUNTIF('Order Data per SKU'!A:A,'Order Data per SKU'!A973='Order Analysis'!A972)</f>
        <v>0</v>
      </c>
      <c r="F972" s="15"/>
      <c r="G972" s="3" t="e">
        <f>TRIM(LEFT(TRIM(INDEX('Customer Data'!A:A,MATCH('Order Analysis'!B972,'Customer Data'!B:B,0))),SEARCH(" ",'Customer Data'!A972)))</f>
        <v>#VALUE!</v>
      </c>
      <c r="H972">
        <f>VLOOKUP(B972,'Order Data per SKU'!B:H,6,FALSE)-VLOOKUP(B972,'Order Data per SKU'!B:H,6,FALSE)</f>
        <v>0</v>
      </c>
      <c r="I972" s="5"/>
      <c r="J972" s="5"/>
      <c r="K972" s="5"/>
    </row>
    <row r="973" spans="1:11" x14ac:dyDescent="0.3">
      <c r="A973" t="s">
        <v>8247</v>
      </c>
      <c r="B973" t="s">
        <v>6760</v>
      </c>
      <c r="C973" t="s">
        <v>6109</v>
      </c>
      <c r="D973" s="3">
        <f>COUNTIF('Order Data per SKU'!A:A,'Order Data per SKU'!A974='Order Analysis'!A973)</f>
        <v>0</v>
      </c>
      <c r="F973" s="15"/>
      <c r="G973" s="3" t="e">
        <f>TRIM(LEFT(TRIM(INDEX('Customer Data'!A:A,MATCH('Order Analysis'!B973,'Customer Data'!B:B,0))),SEARCH(" ",'Customer Data'!A973)))</f>
        <v>#VALUE!</v>
      </c>
      <c r="H973">
        <f>VLOOKUP(B973,'Order Data per SKU'!B:H,6,FALSE)-VLOOKUP(B973,'Order Data per SKU'!B:H,6,FALSE)</f>
        <v>0</v>
      </c>
      <c r="I973" s="5"/>
      <c r="J973" s="5"/>
      <c r="K973" s="5"/>
    </row>
    <row r="974" spans="1:11" x14ac:dyDescent="0.3">
      <c r="A974" t="s">
        <v>8248</v>
      </c>
      <c r="B974" t="s">
        <v>7255</v>
      </c>
      <c r="C974" t="s">
        <v>6089</v>
      </c>
      <c r="D974" s="3">
        <f>COUNTIF('Order Data per SKU'!A:A,'Order Data per SKU'!A975='Order Analysis'!A974)</f>
        <v>0</v>
      </c>
      <c r="F974" s="15"/>
      <c r="G974" s="3" t="e">
        <f>TRIM(LEFT(TRIM(INDEX('Customer Data'!A:A,MATCH('Order Analysis'!B974,'Customer Data'!B:B,0))),SEARCH(" ",'Customer Data'!A974)))</f>
        <v>#VALUE!</v>
      </c>
      <c r="H974">
        <f>VLOOKUP(B974,'Order Data per SKU'!B:H,6,FALSE)-VLOOKUP(B974,'Order Data per SKU'!B:H,6,FALSE)</f>
        <v>0</v>
      </c>
      <c r="I974" s="5"/>
      <c r="J974" s="5"/>
      <c r="K974" s="5"/>
    </row>
    <row r="975" spans="1:11" x14ac:dyDescent="0.3">
      <c r="A975" t="s">
        <v>8249</v>
      </c>
      <c r="B975" t="s">
        <v>7234</v>
      </c>
      <c r="C975" t="s">
        <v>6049</v>
      </c>
      <c r="D975" s="3">
        <f>COUNTIF('Order Data per SKU'!A:A,'Order Data per SKU'!A976='Order Analysis'!A975)</f>
        <v>0</v>
      </c>
      <c r="F975" s="15"/>
      <c r="G975" s="3" t="e">
        <f>TRIM(LEFT(TRIM(INDEX('Customer Data'!A:A,MATCH('Order Analysis'!B975,'Customer Data'!B:B,0))),SEARCH(" ",'Customer Data'!A975)))</f>
        <v>#VALUE!</v>
      </c>
      <c r="H975">
        <f>VLOOKUP(B975,'Order Data per SKU'!B:H,6,FALSE)-VLOOKUP(B975,'Order Data per SKU'!B:H,6,FALSE)</f>
        <v>0</v>
      </c>
      <c r="I975" s="5"/>
      <c r="J975" s="5"/>
      <c r="K975" s="5"/>
    </row>
    <row r="976" spans="1:11" x14ac:dyDescent="0.3">
      <c r="A976" t="s">
        <v>8250</v>
      </c>
      <c r="B976" t="s">
        <v>7263</v>
      </c>
      <c r="C976" t="s">
        <v>6049</v>
      </c>
      <c r="D976" s="3">
        <f>COUNTIF('Order Data per SKU'!A:A,'Order Data per SKU'!A977='Order Analysis'!A976)</f>
        <v>0</v>
      </c>
      <c r="F976" s="15"/>
      <c r="G976" s="3" t="e">
        <f>TRIM(LEFT(TRIM(INDEX('Customer Data'!A:A,MATCH('Order Analysis'!B976,'Customer Data'!B:B,0))),SEARCH(" ",'Customer Data'!A976)))</f>
        <v>#VALUE!</v>
      </c>
      <c r="H976">
        <f>VLOOKUP(B976,'Order Data per SKU'!B:H,6,FALSE)-VLOOKUP(B976,'Order Data per SKU'!B:H,6,FALSE)</f>
        <v>0</v>
      </c>
      <c r="I976" s="5"/>
      <c r="J976" s="5"/>
      <c r="K976" s="5"/>
    </row>
    <row r="977" spans="1:11" x14ac:dyDescent="0.3">
      <c r="A977" t="s">
        <v>8251</v>
      </c>
      <c r="B977" t="s">
        <v>6908</v>
      </c>
      <c r="C977" t="s">
        <v>6106</v>
      </c>
      <c r="D977" s="3">
        <f>COUNTIF('Order Data per SKU'!A:A,'Order Data per SKU'!A978='Order Analysis'!A977)</f>
        <v>0</v>
      </c>
      <c r="F977" s="15"/>
      <c r="G977" s="3" t="e">
        <f>TRIM(LEFT(TRIM(INDEX('Customer Data'!A:A,MATCH('Order Analysis'!B977,'Customer Data'!B:B,0))),SEARCH(" ",'Customer Data'!A977)))</f>
        <v>#VALUE!</v>
      </c>
      <c r="H977">
        <f>VLOOKUP(B977,'Order Data per SKU'!B:H,6,FALSE)-VLOOKUP(B977,'Order Data per SKU'!B:H,6,FALSE)</f>
        <v>0</v>
      </c>
      <c r="I977" s="5"/>
      <c r="J977" s="5"/>
      <c r="K977" s="5"/>
    </row>
    <row r="978" spans="1:11" x14ac:dyDescent="0.3">
      <c r="A978" t="s">
        <v>8252</v>
      </c>
      <c r="B978" t="s">
        <v>7016</v>
      </c>
      <c r="C978" t="s">
        <v>6074</v>
      </c>
      <c r="D978" s="3">
        <f>COUNTIF('Order Data per SKU'!A:A,'Order Data per SKU'!A979='Order Analysis'!A978)</f>
        <v>0</v>
      </c>
      <c r="F978" s="15"/>
      <c r="G978" s="3" t="e">
        <f>TRIM(LEFT(TRIM(INDEX('Customer Data'!A:A,MATCH('Order Analysis'!B978,'Customer Data'!B:B,0))),SEARCH(" ",'Customer Data'!A978)))</f>
        <v>#VALUE!</v>
      </c>
      <c r="H978">
        <f>VLOOKUP(B978,'Order Data per SKU'!B:H,6,FALSE)-VLOOKUP(B978,'Order Data per SKU'!B:H,6,FALSE)</f>
        <v>0</v>
      </c>
      <c r="I978" s="5"/>
      <c r="J978" s="5"/>
      <c r="K978" s="5"/>
    </row>
    <row r="979" spans="1:11" x14ac:dyDescent="0.3">
      <c r="A979" t="s">
        <v>8253</v>
      </c>
      <c r="B979" t="s">
        <v>6931</v>
      </c>
      <c r="C979" t="s">
        <v>6115</v>
      </c>
      <c r="D979" s="3">
        <f>COUNTIF('Order Data per SKU'!A:A,'Order Data per SKU'!A980='Order Analysis'!A979)</f>
        <v>0</v>
      </c>
      <c r="F979" s="15"/>
      <c r="G979" s="3" t="e">
        <f>TRIM(LEFT(TRIM(INDEX('Customer Data'!A:A,MATCH('Order Analysis'!B979,'Customer Data'!B:B,0))),SEARCH(" ",'Customer Data'!A979)))</f>
        <v>#VALUE!</v>
      </c>
      <c r="H979">
        <f>VLOOKUP(B979,'Order Data per SKU'!B:H,6,FALSE)-VLOOKUP(B979,'Order Data per SKU'!B:H,6,FALSE)</f>
        <v>0</v>
      </c>
      <c r="I979" s="5"/>
      <c r="J979" s="5"/>
      <c r="K979" s="5"/>
    </row>
    <row r="980" spans="1:11" x14ac:dyDescent="0.3">
      <c r="A980" t="s">
        <v>8254</v>
      </c>
      <c r="B980" t="s">
        <v>6763</v>
      </c>
      <c r="C980" t="s">
        <v>6045</v>
      </c>
      <c r="D980" s="3">
        <f>COUNTIF('Order Data per SKU'!A:A,'Order Data per SKU'!A981='Order Analysis'!A980)</f>
        <v>0</v>
      </c>
      <c r="F980" s="15"/>
      <c r="G980" s="3" t="e">
        <f>TRIM(LEFT(TRIM(INDEX('Customer Data'!A:A,MATCH('Order Analysis'!B980,'Customer Data'!B:B,0))),SEARCH(" ",'Customer Data'!A980)))</f>
        <v>#VALUE!</v>
      </c>
      <c r="H980">
        <f>VLOOKUP(B980,'Order Data per SKU'!B:H,6,FALSE)-VLOOKUP(B980,'Order Data per SKU'!B:H,6,FALSE)</f>
        <v>0</v>
      </c>
      <c r="I980" s="5"/>
      <c r="J980" s="5"/>
      <c r="K980" s="5"/>
    </row>
    <row r="981" spans="1:11" x14ac:dyDescent="0.3">
      <c r="A981" t="s">
        <v>8255</v>
      </c>
      <c r="B981" t="s">
        <v>6879</v>
      </c>
      <c r="C981" t="s">
        <v>6089</v>
      </c>
      <c r="D981" s="3">
        <f>COUNTIF('Order Data per SKU'!A:A,'Order Data per SKU'!A982='Order Analysis'!A981)</f>
        <v>0</v>
      </c>
      <c r="F981" s="15"/>
      <c r="G981" s="3" t="e">
        <f>TRIM(LEFT(TRIM(INDEX('Customer Data'!A:A,MATCH('Order Analysis'!B981,'Customer Data'!B:B,0))),SEARCH(" ",'Customer Data'!A981)))</f>
        <v>#VALUE!</v>
      </c>
      <c r="H981">
        <f>VLOOKUP(B981,'Order Data per SKU'!B:H,6,FALSE)-VLOOKUP(B981,'Order Data per SKU'!B:H,6,FALSE)</f>
        <v>0</v>
      </c>
      <c r="I981" s="5"/>
      <c r="J981" s="5"/>
      <c r="K981" s="5"/>
    </row>
    <row r="982" spans="1:11" x14ac:dyDescent="0.3">
      <c r="A982" t="s">
        <v>8256</v>
      </c>
      <c r="B982" t="s">
        <v>7153</v>
      </c>
      <c r="C982" t="s">
        <v>6093</v>
      </c>
      <c r="D982" s="3">
        <f>COUNTIF('Order Data per SKU'!A:A,'Order Data per SKU'!A983='Order Analysis'!A982)</f>
        <v>0</v>
      </c>
      <c r="F982" s="15"/>
      <c r="G982" s="3" t="e">
        <f>TRIM(LEFT(TRIM(INDEX('Customer Data'!A:A,MATCH('Order Analysis'!B982,'Customer Data'!B:B,0))),SEARCH(" ",'Customer Data'!A982)))</f>
        <v>#VALUE!</v>
      </c>
      <c r="H982">
        <f>VLOOKUP(B982,'Order Data per SKU'!B:H,6,FALSE)-VLOOKUP(B982,'Order Data per SKU'!B:H,6,FALSE)</f>
        <v>0</v>
      </c>
      <c r="I982" s="5"/>
      <c r="J982" s="5"/>
      <c r="K982" s="5"/>
    </row>
    <row r="983" spans="1:11" x14ac:dyDescent="0.3">
      <c r="A983" t="s">
        <v>8257</v>
      </c>
      <c r="B983" t="s">
        <v>6872</v>
      </c>
      <c r="C983" t="s">
        <v>6086</v>
      </c>
      <c r="D983" s="3">
        <f>COUNTIF('Order Data per SKU'!A:A,'Order Data per SKU'!A984='Order Analysis'!A983)</f>
        <v>0</v>
      </c>
      <c r="F983" s="15"/>
      <c r="G983" s="3" t="e">
        <f>TRIM(LEFT(TRIM(INDEX('Customer Data'!A:A,MATCH('Order Analysis'!B983,'Customer Data'!B:B,0))),SEARCH(" ",'Customer Data'!A983)))</f>
        <v>#VALUE!</v>
      </c>
      <c r="H983">
        <f>VLOOKUP(B983,'Order Data per SKU'!B:H,6,FALSE)-VLOOKUP(B983,'Order Data per SKU'!B:H,6,FALSE)</f>
        <v>0</v>
      </c>
      <c r="I983" s="5"/>
      <c r="J983" s="5"/>
      <c r="K983" s="5"/>
    </row>
    <row r="984" spans="1:11" x14ac:dyDescent="0.3">
      <c r="A984" t="s">
        <v>8258</v>
      </c>
      <c r="B984" t="s">
        <v>6919</v>
      </c>
      <c r="C984" t="s">
        <v>6080</v>
      </c>
      <c r="D984" s="3">
        <f>COUNTIF('Order Data per SKU'!A:A,'Order Data per SKU'!A985='Order Analysis'!A984)</f>
        <v>0</v>
      </c>
      <c r="F984" s="15"/>
      <c r="G984" s="3" t="e">
        <f>TRIM(LEFT(TRIM(INDEX('Customer Data'!A:A,MATCH('Order Analysis'!B984,'Customer Data'!B:B,0))),SEARCH(" ",'Customer Data'!A984)))</f>
        <v>#VALUE!</v>
      </c>
      <c r="H984">
        <f>VLOOKUP(B984,'Order Data per SKU'!B:H,6,FALSE)-VLOOKUP(B984,'Order Data per SKU'!B:H,6,FALSE)</f>
        <v>0</v>
      </c>
      <c r="I984" s="5"/>
      <c r="J984" s="5"/>
      <c r="K984" s="5"/>
    </row>
    <row r="985" spans="1:11" x14ac:dyDescent="0.3">
      <c r="A985" t="s">
        <v>8259</v>
      </c>
      <c r="B985" t="s">
        <v>6949</v>
      </c>
      <c r="C985" t="s">
        <v>6103</v>
      </c>
      <c r="D985" s="3">
        <f>COUNTIF('Order Data per SKU'!A:A,'Order Data per SKU'!A986='Order Analysis'!A985)</f>
        <v>0</v>
      </c>
      <c r="F985" s="15"/>
      <c r="G985" s="3" t="e">
        <f>TRIM(LEFT(TRIM(INDEX('Customer Data'!A:A,MATCH('Order Analysis'!B985,'Customer Data'!B:B,0))),SEARCH(" ",'Customer Data'!A985)))</f>
        <v>#VALUE!</v>
      </c>
      <c r="H985">
        <f>VLOOKUP(B985,'Order Data per SKU'!B:H,6,FALSE)-VLOOKUP(B985,'Order Data per SKU'!B:H,6,FALSE)</f>
        <v>0</v>
      </c>
      <c r="I985" s="5"/>
      <c r="J985" s="5"/>
      <c r="K985" s="5"/>
    </row>
    <row r="986" spans="1:11" x14ac:dyDescent="0.3">
      <c r="A986" t="s">
        <v>8260</v>
      </c>
      <c r="B986" t="s">
        <v>6993</v>
      </c>
      <c r="C986" t="s">
        <v>6099</v>
      </c>
      <c r="D986" s="3">
        <f>COUNTIF('Order Data per SKU'!A:A,'Order Data per SKU'!A987='Order Analysis'!A986)</f>
        <v>0</v>
      </c>
      <c r="F986" s="15"/>
      <c r="G986" s="3" t="e">
        <f>TRIM(LEFT(TRIM(INDEX('Customer Data'!A:A,MATCH('Order Analysis'!B986,'Customer Data'!B:B,0))),SEARCH(" ",'Customer Data'!A986)))</f>
        <v>#VALUE!</v>
      </c>
      <c r="H986">
        <f>VLOOKUP(B986,'Order Data per SKU'!B:H,6,FALSE)-VLOOKUP(B986,'Order Data per SKU'!B:H,6,FALSE)</f>
        <v>0</v>
      </c>
      <c r="I986" s="5"/>
      <c r="J986" s="5"/>
      <c r="K986" s="5"/>
    </row>
    <row r="987" spans="1:11" x14ac:dyDescent="0.3">
      <c r="A987" t="s">
        <v>8261</v>
      </c>
      <c r="B987" t="s">
        <v>6751</v>
      </c>
      <c r="C987" t="s">
        <v>6100</v>
      </c>
      <c r="D987" s="3">
        <f>COUNTIF('Order Data per SKU'!A:A,'Order Data per SKU'!A988='Order Analysis'!A987)</f>
        <v>0</v>
      </c>
      <c r="F987" s="15"/>
      <c r="G987" s="3" t="e">
        <f>TRIM(LEFT(TRIM(INDEX('Customer Data'!A:A,MATCH('Order Analysis'!B987,'Customer Data'!B:B,0))),SEARCH(" ",'Customer Data'!A987)))</f>
        <v>#VALUE!</v>
      </c>
      <c r="H987">
        <f>VLOOKUP(B987,'Order Data per SKU'!B:H,6,FALSE)-VLOOKUP(B987,'Order Data per SKU'!B:H,6,FALSE)</f>
        <v>0</v>
      </c>
      <c r="I987" s="5"/>
      <c r="J987" s="5"/>
      <c r="K987" s="5"/>
    </row>
    <row r="988" spans="1:11" x14ac:dyDescent="0.3">
      <c r="A988" t="s">
        <v>8262</v>
      </c>
      <c r="B988" t="s">
        <v>6928</v>
      </c>
      <c r="C988" t="s">
        <v>6117</v>
      </c>
      <c r="D988" s="3">
        <f>COUNTIF('Order Data per SKU'!A:A,'Order Data per SKU'!A989='Order Analysis'!A988)</f>
        <v>0</v>
      </c>
      <c r="F988" s="15"/>
      <c r="G988" s="3" t="e">
        <f>TRIM(LEFT(TRIM(INDEX('Customer Data'!A:A,MATCH('Order Analysis'!B988,'Customer Data'!B:B,0))),SEARCH(" ",'Customer Data'!A988)))</f>
        <v>#VALUE!</v>
      </c>
      <c r="H988">
        <f>VLOOKUP(B988,'Order Data per SKU'!B:H,6,FALSE)-VLOOKUP(B988,'Order Data per SKU'!B:H,6,FALSE)</f>
        <v>0</v>
      </c>
      <c r="I988" s="5"/>
      <c r="J988" s="5"/>
      <c r="K988" s="5"/>
    </row>
    <row r="989" spans="1:11" x14ac:dyDescent="0.3">
      <c r="A989" t="s">
        <v>8263</v>
      </c>
      <c r="B989" t="s">
        <v>7239</v>
      </c>
      <c r="C989" t="s">
        <v>6076</v>
      </c>
      <c r="D989" s="3">
        <f>COUNTIF('Order Data per SKU'!A:A,'Order Data per SKU'!A990='Order Analysis'!A989)</f>
        <v>0</v>
      </c>
      <c r="F989" s="15"/>
      <c r="G989" s="3" t="e">
        <f>TRIM(LEFT(TRIM(INDEX('Customer Data'!A:A,MATCH('Order Analysis'!B989,'Customer Data'!B:B,0))),SEARCH(" ",'Customer Data'!A989)))</f>
        <v>#VALUE!</v>
      </c>
      <c r="H989">
        <f>VLOOKUP(B989,'Order Data per SKU'!B:H,6,FALSE)-VLOOKUP(B989,'Order Data per SKU'!B:H,6,FALSE)</f>
        <v>0</v>
      </c>
      <c r="I989" s="5"/>
      <c r="J989" s="5"/>
      <c r="K989" s="5"/>
    </row>
    <row r="990" spans="1:11" x14ac:dyDescent="0.3">
      <c r="A990" t="s">
        <v>8264</v>
      </c>
      <c r="B990" t="s">
        <v>6920</v>
      </c>
      <c r="C990" t="s">
        <v>6100</v>
      </c>
      <c r="D990" s="3">
        <f>COUNTIF('Order Data per SKU'!A:A,'Order Data per SKU'!A991='Order Analysis'!A990)</f>
        <v>0</v>
      </c>
      <c r="F990" s="15"/>
      <c r="G990" s="3" t="e">
        <f>TRIM(LEFT(TRIM(INDEX('Customer Data'!A:A,MATCH('Order Analysis'!B990,'Customer Data'!B:B,0))),SEARCH(" ",'Customer Data'!A990)))</f>
        <v>#VALUE!</v>
      </c>
      <c r="H990">
        <f>VLOOKUP(B990,'Order Data per SKU'!B:H,6,FALSE)-VLOOKUP(B990,'Order Data per SKU'!B:H,6,FALSE)</f>
        <v>0</v>
      </c>
      <c r="I990" s="5"/>
      <c r="J990" s="5"/>
      <c r="K990" s="5"/>
    </row>
    <row r="991" spans="1:11" x14ac:dyDescent="0.3">
      <c r="A991" t="s">
        <v>8265</v>
      </c>
      <c r="B991" t="s">
        <v>6991</v>
      </c>
      <c r="C991" t="s">
        <v>6074</v>
      </c>
      <c r="D991" s="3">
        <f>COUNTIF('Order Data per SKU'!A:A,'Order Data per SKU'!A992='Order Analysis'!A991)</f>
        <v>0</v>
      </c>
      <c r="F991" s="15"/>
      <c r="G991" s="3" t="e">
        <f>TRIM(LEFT(TRIM(INDEX('Customer Data'!A:A,MATCH('Order Analysis'!B991,'Customer Data'!B:B,0))),SEARCH(" ",'Customer Data'!A991)))</f>
        <v>#VALUE!</v>
      </c>
      <c r="H991">
        <f>VLOOKUP(B991,'Order Data per SKU'!B:H,6,FALSE)-VLOOKUP(B991,'Order Data per SKU'!B:H,6,FALSE)</f>
        <v>0</v>
      </c>
      <c r="I991" s="5"/>
      <c r="J991" s="5"/>
      <c r="K991" s="5"/>
    </row>
    <row r="992" spans="1:11" x14ac:dyDescent="0.3">
      <c r="A992" t="s">
        <v>8266</v>
      </c>
      <c r="B992" t="s">
        <v>7228</v>
      </c>
      <c r="C992" t="s">
        <v>6090</v>
      </c>
      <c r="D992" s="3">
        <f>COUNTIF('Order Data per SKU'!A:A,'Order Data per SKU'!A993='Order Analysis'!A992)</f>
        <v>0</v>
      </c>
      <c r="F992" s="15"/>
      <c r="G992" s="3" t="e">
        <f>TRIM(LEFT(TRIM(INDEX('Customer Data'!A:A,MATCH('Order Analysis'!B992,'Customer Data'!B:B,0))),SEARCH(" ",'Customer Data'!A992)))</f>
        <v>#VALUE!</v>
      </c>
      <c r="H992">
        <f>VLOOKUP(B992,'Order Data per SKU'!B:H,6,FALSE)-VLOOKUP(B992,'Order Data per SKU'!B:H,6,FALSE)</f>
        <v>0</v>
      </c>
      <c r="I992" s="5"/>
      <c r="J992" s="5"/>
      <c r="K992" s="5"/>
    </row>
    <row r="993" spans="1:11" x14ac:dyDescent="0.3">
      <c r="A993" t="s">
        <v>8267</v>
      </c>
      <c r="B993" t="s">
        <v>7091</v>
      </c>
      <c r="C993" t="s">
        <v>6049</v>
      </c>
      <c r="D993" s="3">
        <f>COUNTIF('Order Data per SKU'!A:A,'Order Data per SKU'!A994='Order Analysis'!A993)</f>
        <v>0</v>
      </c>
      <c r="F993" s="15"/>
      <c r="G993" s="3" t="e">
        <f>TRIM(LEFT(TRIM(INDEX('Customer Data'!A:A,MATCH('Order Analysis'!B993,'Customer Data'!B:B,0))),SEARCH(" ",'Customer Data'!A993)))</f>
        <v>#VALUE!</v>
      </c>
      <c r="H993">
        <f>VLOOKUP(B993,'Order Data per SKU'!B:H,6,FALSE)-VLOOKUP(B993,'Order Data per SKU'!B:H,6,FALSE)</f>
        <v>0</v>
      </c>
      <c r="I993" s="5"/>
      <c r="J993" s="5"/>
      <c r="K993" s="5"/>
    </row>
    <row r="994" spans="1:11" x14ac:dyDescent="0.3">
      <c r="A994" t="s">
        <v>8268</v>
      </c>
      <c r="B994" t="s">
        <v>7090</v>
      </c>
      <c r="C994" t="s">
        <v>6099</v>
      </c>
      <c r="D994" s="3">
        <f>COUNTIF('Order Data per SKU'!A:A,'Order Data per SKU'!A995='Order Analysis'!A994)</f>
        <v>0</v>
      </c>
      <c r="F994" s="15"/>
      <c r="G994" s="3" t="e">
        <f>TRIM(LEFT(TRIM(INDEX('Customer Data'!A:A,MATCH('Order Analysis'!B994,'Customer Data'!B:B,0))),SEARCH(" ",'Customer Data'!A994)))</f>
        <v>#VALUE!</v>
      </c>
      <c r="H994">
        <f>VLOOKUP(B994,'Order Data per SKU'!B:H,6,FALSE)-VLOOKUP(B994,'Order Data per SKU'!B:H,6,FALSE)</f>
        <v>0</v>
      </c>
      <c r="I994" s="5"/>
      <c r="J994" s="5"/>
      <c r="K994" s="5"/>
    </row>
    <row r="995" spans="1:11" x14ac:dyDescent="0.3">
      <c r="A995" t="s">
        <v>8269</v>
      </c>
      <c r="B995" t="s">
        <v>7198</v>
      </c>
      <c r="C995" t="s">
        <v>6086</v>
      </c>
      <c r="D995" s="3">
        <f>COUNTIF('Order Data per SKU'!A:A,'Order Data per SKU'!A996='Order Analysis'!A995)</f>
        <v>0</v>
      </c>
      <c r="F995" s="15"/>
      <c r="G995" s="3" t="e">
        <f>TRIM(LEFT(TRIM(INDEX('Customer Data'!A:A,MATCH('Order Analysis'!B995,'Customer Data'!B:B,0))),SEARCH(" ",'Customer Data'!A995)))</f>
        <v>#VALUE!</v>
      </c>
      <c r="H995">
        <f>VLOOKUP(B995,'Order Data per SKU'!B:H,6,FALSE)-VLOOKUP(B995,'Order Data per SKU'!B:H,6,FALSE)</f>
        <v>0</v>
      </c>
      <c r="I995" s="5"/>
      <c r="J995" s="5"/>
      <c r="K995" s="5"/>
    </row>
    <row r="996" spans="1:11" x14ac:dyDescent="0.3">
      <c r="A996" t="s">
        <v>8270</v>
      </c>
      <c r="B996" t="s">
        <v>7144</v>
      </c>
      <c r="C996" t="s">
        <v>6045</v>
      </c>
      <c r="D996" s="3">
        <f>COUNTIF('Order Data per SKU'!A:A,'Order Data per SKU'!A997='Order Analysis'!A996)</f>
        <v>0</v>
      </c>
      <c r="F996" s="15"/>
      <c r="G996" s="3" t="e">
        <f>TRIM(LEFT(TRIM(INDEX('Customer Data'!A:A,MATCH('Order Analysis'!B996,'Customer Data'!B:B,0))),SEARCH(" ",'Customer Data'!A996)))</f>
        <v>#VALUE!</v>
      </c>
      <c r="H996">
        <f>VLOOKUP(B996,'Order Data per SKU'!B:H,6,FALSE)-VLOOKUP(B996,'Order Data per SKU'!B:H,6,FALSE)</f>
        <v>0</v>
      </c>
      <c r="I996" s="5"/>
      <c r="J996" s="5"/>
      <c r="K996" s="5"/>
    </row>
    <row r="997" spans="1:11" x14ac:dyDescent="0.3">
      <c r="A997" t="s">
        <v>8271</v>
      </c>
      <c r="B997" t="s">
        <v>7263</v>
      </c>
      <c r="C997" t="s">
        <v>6065</v>
      </c>
      <c r="D997" s="3">
        <f>COUNTIF('Order Data per SKU'!A:A,'Order Data per SKU'!A998='Order Analysis'!A997)</f>
        <v>0</v>
      </c>
      <c r="F997" s="15"/>
      <c r="G997" s="3" t="e">
        <f>TRIM(LEFT(TRIM(INDEX('Customer Data'!A:A,MATCH('Order Analysis'!B997,'Customer Data'!B:B,0))),SEARCH(" ",'Customer Data'!A997)))</f>
        <v>#VALUE!</v>
      </c>
      <c r="H997">
        <f>VLOOKUP(B997,'Order Data per SKU'!B:H,6,FALSE)-VLOOKUP(B997,'Order Data per SKU'!B:H,6,FALSE)</f>
        <v>0</v>
      </c>
      <c r="I997" s="5"/>
      <c r="J997" s="5"/>
      <c r="K997" s="5"/>
    </row>
    <row r="998" spans="1:11" x14ac:dyDescent="0.3">
      <c r="A998" t="s">
        <v>8272</v>
      </c>
      <c r="B998" t="s">
        <v>7038</v>
      </c>
      <c r="C998" t="s">
        <v>6084</v>
      </c>
      <c r="D998" s="3">
        <f>COUNTIF('Order Data per SKU'!A:A,'Order Data per SKU'!A999='Order Analysis'!A998)</f>
        <v>0</v>
      </c>
      <c r="F998" s="15"/>
      <c r="G998" s="3" t="e">
        <f>TRIM(LEFT(TRIM(INDEX('Customer Data'!A:A,MATCH('Order Analysis'!B998,'Customer Data'!B:B,0))),SEARCH(" ",'Customer Data'!A998)))</f>
        <v>#VALUE!</v>
      </c>
      <c r="H998">
        <f>VLOOKUP(B998,'Order Data per SKU'!B:H,6,FALSE)-VLOOKUP(B998,'Order Data per SKU'!B:H,6,FALSE)</f>
        <v>0</v>
      </c>
      <c r="I998" s="5"/>
      <c r="J998" s="5"/>
      <c r="K998" s="5"/>
    </row>
    <row r="999" spans="1:11" x14ac:dyDescent="0.3">
      <c r="A999" t="s">
        <v>8273</v>
      </c>
      <c r="B999" t="s">
        <v>6947</v>
      </c>
      <c r="C999" t="s">
        <v>6081</v>
      </c>
      <c r="D999" s="3">
        <f>COUNTIF('Order Data per SKU'!A:A,'Order Data per SKU'!A1000='Order Analysis'!A999)</f>
        <v>0</v>
      </c>
      <c r="F999" s="15"/>
      <c r="G999" s="3" t="e">
        <f>TRIM(LEFT(TRIM(INDEX('Customer Data'!A:A,MATCH('Order Analysis'!B999,'Customer Data'!B:B,0))),SEARCH(" ",'Customer Data'!A999)))</f>
        <v>#VALUE!</v>
      </c>
      <c r="H999">
        <f>VLOOKUP(B999,'Order Data per SKU'!B:H,6,FALSE)-VLOOKUP(B999,'Order Data per SKU'!B:H,6,FALSE)</f>
        <v>0</v>
      </c>
      <c r="I999" s="5"/>
      <c r="J999" s="5"/>
      <c r="K999" s="5"/>
    </row>
    <row r="1000" spans="1:11" x14ac:dyDescent="0.3">
      <c r="A1000" t="s">
        <v>8274</v>
      </c>
      <c r="B1000" t="s">
        <v>6813</v>
      </c>
      <c r="C1000" t="s">
        <v>6049</v>
      </c>
      <c r="D1000" s="3">
        <f>COUNTIF('Order Data per SKU'!A:A,'Order Data per SKU'!A1001='Order Analysis'!A1000)</f>
        <v>0</v>
      </c>
      <c r="F1000" s="15"/>
      <c r="G1000" s="3" t="e">
        <f>TRIM(LEFT(TRIM(INDEX('Customer Data'!A:A,MATCH('Order Analysis'!B1000,'Customer Data'!B:B,0))),SEARCH(" ",'Customer Data'!A1000)))</f>
        <v>#VALUE!</v>
      </c>
      <c r="H1000">
        <f>VLOOKUP(B1000,'Order Data per SKU'!B:H,6,FALSE)-VLOOKUP(B1000,'Order Data per SKU'!B:H,6,FALSE)</f>
        <v>0</v>
      </c>
      <c r="I1000" s="5"/>
      <c r="J1000" s="5"/>
      <c r="K1000" s="5"/>
    </row>
    <row r="1001" spans="1:11" x14ac:dyDescent="0.3">
      <c r="A1001" t="s">
        <v>8275</v>
      </c>
      <c r="B1001" t="s">
        <v>7175</v>
      </c>
      <c r="C1001" t="s">
        <v>6055</v>
      </c>
      <c r="D1001" s="3">
        <f>COUNTIF('Order Data per SKU'!A:A,'Order Data per SKU'!A1002='Order Analysis'!A1001)</f>
        <v>0</v>
      </c>
      <c r="F1001" s="15"/>
      <c r="G1001" s="3" t="e">
        <f>TRIM(LEFT(TRIM(INDEX('Customer Data'!A:A,MATCH('Order Analysis'!B1001,'Customer Data'!B:B,0))),SEARCH(" ",'Customer Data'!A1001)))</f>
        <v>#VALUE!</v>
      </c>
      <c r="H1001">
        <f>VLOOKUP(B1001,'Order Data per SKU'!B:H,6,FALSE)-VLOOKUP(B1001,'Order Data per SKU'!B:H,6,FALSE)</f>
        <v>0</v>
      </c>
      <c r="I1001" s="5"/>
      <c r="J1001" s="5"/>
      <c r="K1001" s="5"/>
    </row>
    <row r="1002" spans="1:11" x14ac:dyDescent="0.3">
      <c r="A1002" t="s">
        <v>8276</v>
      </c>
      <c r="B1002" t="s">
        <v>6998</v>
      </c>
      <c r="C1002" t="s">
        <v>6115</v>
      </c>
      <c r="D1002" s="3">
        <f>COUNTIF('Order Data per SKU'!A:A,'Order Data per SKU'!A1003='Order Analysis'!A1002)</f>
        <v>0</v>
      </c>
      <c r="F1002" s="15"/>
      <c r="G1002" s="3" t="e">
        <f>TRIM(LEFT(TRIM(INDEX('Customer Data'!A:A,MATCH('Order Analysis'!B1002,'Customer Data'!B:B,0))),SEARCH(" ",'Customer Data'!A1002)))</f>
        <v>#VALUE!</v>
      </c>
      <c r="H1002">
        <f>VLOOKUP(B1002,'Order Data per SKU'!B:H,6,FALSE)-VLOOKUP(B1002,'Order Data per SKU'!B:H,6,FALSE)</f>
        <v>0</v>
      </c>
      <c r="I1002" s="5"/>
      <c r="J1002" s="5"/>
      <c r="K1002" s="5"/>
    </row>
    <row r="1003" spans="1:11" x14ac:dyDescent="0.3">
      <c r="A1003" t="s">
        <v>8277</v>
      </c>
      <c r="B1003" t="s">
        <v>7224</v>
      </c>
      <c r="C1003" t="s">
        <v>6090</v>
      </c>
      <c r="D1003" s="3">
        <f>COUNTIF('Order Data per SKU'!A:A,'Order Data per SKU'!A1004='Order Analysis'!A1003)</f>
        <v>0</v>
      </c>
      <c r="F1003" s="15"/>
      <c r="G1003" s="3" t="e">
        <f>TRIM(LEFT(TRIM(INDEX('Customer Data'!A:A,MATCH('Order Analysis'!B1003,'Customer Data'!B:B,0))),SEARCH(" ",'Customer Data'!A1003)))</f>
        <v>#VALUE!</v>
      </c>
      <c r="H1003">
        <f>VLOOKUP(B1003,'Order Data per SKU'!B:H,6,FALSE)-VLOOKUP(B1003,'Order Data per SKU'!B:H,6,FALSE)</f>
        <v>0</v>
      </c>
      <c r="I1003" s="5"/>
      <c r="J1003" s="5"/>
      <c r="K1003" s="5"/>
    </row>
    <row r="1004" spans="1:11" x14ac:dyDescent="0.3">
      <c r="A1004" t="s">
        <v>8278</v>
      </c>
      <c r="B1004" t="s">
        <v>7153</v>
      </c>
      <c r="C1004" t="s">
        <v>6086</v>
      </c>
      <c r="D1004" s="3">
        <f>COUNTIF('Order Data per SKU'!A:A,'Order Data per SKU'!A1005='Order Analysis'!A1004)</f>
        <v>0</v>
      </c>
      <c r="F1004" s="15"/>
      <c r="G1004" s="3" t="e">
        <f>TRIM(LEFT(TRIM(INDEX('Customer Data'!A:A,MATCH('Order Analysis'!B1004,'Customer Data'!B:B,0))),SEARCH(" ",'Customer Data'!A1004)))</f>
        <v>#VALUE!</v>
      </c>
      <c r="H1004">
        <f>VLOOKUP(B1004,'Order Data per SKU'!B:H,6,FALSE)-VLOOKUP(B1004,'Order Data per SKU'!B:H,6,FALSE)</f>
        <v>0</v>
      </c>
      <c r="I1004" s="5"/>
      <c r="J1004" s="5"/>
      <c r="K1004" s="5"/>
    </row>
    <row r="1005" spans="1:11" x14ac:dyDescent="0.3">
      <c r="A1005" t="s">
        <v>8279</v>
      </c>
      <c r="B1005" t="s">
        <v>7132</v>
      </c>
      <c r="C1005" t="s">
        <v>6049</v>
      </c>
      <c r="D1005" s="3">
        <f>COUNTIF('Order Data per SKU'!A:A,'Order Data per SKU'!A1006='Order Analysis'!A1005)</f>
        <v>0</v>
      </c>
      <c r="F1005" s="15"/>
      <c r="G1005" s="3" t="e">
        <f>TRIM(LEFT(TRIM(INDEX('Customer Data'!A:A,MATCH('Order Analysis'!B1005,'Customer Data'!B:B,0))),SEARCH(" ",'Customer Data'!A1005)))</f>
        <v>#VALUE!</v>
      </c>
      <c r="H1005">
        <f>VLOOKUP(B1005,'Order Data per SKU'!B:H,6,FALSE)-VLOOKUP(B1005,'Order Data per SKU'!B:H,6,FALSE)</f>
        <v>0</v>
      </c>
      <c r="I1005" s="5"/>
      <c r="J1005" s="5"/>
      <c r="K1005" s="5"/>
    </row>
    <row r="1006" spans="1:11" x14ac:dyDescent="0.3">
      <c r="A1006" t="s">
        <v>8280</v>
      </c>
      <c r="B1006" t="s">
        <v>7016</v>
      </c>
      <c r="C1006" t="s">
        <v>6050</v>
      </c>
      <c r="D1006" s="3">
        <f>COUNTIF('Order Data per SKU'!A:A,'Order Data per SKU'!A1007='Order Analysis'!A1006)</f>
        <v>0</v>
      </c>
      <c r="F1006" s="15"/>
      <c r="G1006" s="3" t="e">
        <f>TRIM(LEFT(TRIM(INDEX('Customer Data'!A:A,MATCH('Order Analysis'!B1006,'Customer Data'!B:B,0))),SEARCH(" ",'Customer Data'!A1006)))</f>
        <v>#VALUE!</v>
      </c>
      <c r="H1006">
        <f>VLOOKUP(B1006,'Order Data per SKU'!B:H,6,FALSE)-VLOOKUP(B1006,'Order Data per SKU'!B:H,6,FALSE)</f>
        <v>0</v>
      </c>
      <c r="I1006" s="5"/>
      <c r="J1006" s="5"/>
      <c r="K1006" s="5"/>
    </row>
    <row r="1007" spans="1:11" x14ac:dyDescent="0.3">
      <c r="A1007" t="s">
        <v>8281</v>
      </c>
      <c r="B1007" t="s">
        <v>7182</v>
      </c>
      <c r="C1007" t="s">
        <v>6089</v>
      </c>
      <c r="D1007" s="3">
        <f>COUNTIF('Order Data per SKU'!A:A,'Order Data per SKU'!A1008='Order Analysis'!A1007)</f>
        <v>0</v>
      </c>
      <c r="F1007" s="15"/>
      <c r="G1007" s="3" t="e">
        <f>TRIM(LEFT(TRIM(INDEX('Customer Data'!A:A,MATCH('Order Analysis'!B1007,'Customer Data'!B:B,0))),SEARCH(" ",'Customer Data'!A1007)))</f>
        <v>#VALUE!</v>
      </c>
      <c r="H1007">
        <f>VLOOKUP(B1007,'Order Data per SKU'!B:H,6,FALSE)-VLOOKUP(B1007,'Order Data per SKU'!B:H,6,FALSE)</f>
        <v>0</v>
      </c>
      <c r="I1007" s="5"/>
      <c r="J1007" s="5"/>
      <c r="K1007" s="5"/>
    </row>
    <row r="1008" spans="1:11" x14ac:dyDescent="0.3">
      <c r="A1008" t="s">
        <v>8282</v>
      </c>
      <c r="B1008" t="s">
        <v>6849</v>
      </c>
      <c r="C1008" t="s">
        <v>6102</v>
      </c>
      <c r="D1008" s="3">
        <f>COUNTIF('Order Data per SKU'!A:A,'Order Data per SKU'!A1009='Order Analysis'!A1008)</f>
        <v>0</v>
      </c>
      <c r="F1008" s="15"/>
      <c r="G1008" s="3" t="e">
        <f>TRIM(LEFT(TRIM(INDEX('Customer Data'!A:A,MATCH('Order Analysis'!B1008,'Customer Data'!B:B,0))),SEARCH(" ",'Customer Data'!A1008)))</f>
        <v>#VALUE!</v>
      </c>
      <c r="H1008">
        <f>VLOOKUP(B1008,'Order Data per SKU'!B:H,6,FALSE)-VLOOKUP(B1008,'Order Data per SKU'!B:H,6,FALSE)</f>
        <v>0</v>
      </c>
      <c r="I1008" s="5"/>
      <c r="J1008" s="5"/>
      <c r="K1008" s="5"/>
    </row>
    <row r="1009" spans="1:11" x14ac:dyDescent="0.3">
      <c r="A1009" t="s">
        <v>8283</v>
      </c>
      <c r="B1009" t="s">
        <v>7271</v>
      </c>
      <c r="C1009" t="s">
        <v>6070</v>
      </c>
      <c r="D1009" s="3">
        <f>COUNTIF('Order Data per SKU'!A:A,'Order Data per SKU'!A1010='Order Analysis'!A1009)</f>
        <v>0</v>
      </c>
      <c r="F1009" s="15"/>
      <c r="G1009" s="3" t="e">
        <f>TRIM(LEFT(TRIM(INDEX('Customer Data'!A:A,MATCH('Order Analysis'!B1009,'Customer Data'!B:B,0))),SEARCH(" ",'Customer Data'!A1009)))</f>
        <v>#VALUE!</v>
      </c>
      <c r="H1009">
        <f>VLOOKUP(B1009,'Order Data per SKU'!B:H,6,FALSE)-VLOOKUP(B1009,'Order Data per SKU'!B:H,6,FALSE)</f>
        <v>0</v>
      </c>
      <c r="I1009" s="5"/>
      <c r="J1009" s="5"/>
      <c r="K1009" s="5"/>
    </row>
    <row r="1010" spans="1:11" x14ac:dyDescent="0.3">
      <c r="A1010" t="s">
        <v>8284</v>
      </c>
      <c r="B1010" t="s">
        <v>7203</v>
      </c>
      <c r="C1010" t="s">
        <v>6089</v>
      </c>
      <c r="D1010" s="3">
        <f>COUNTIF('Order Data per SKU'!A:A,'Order Data per SKU'!A1011='Order Analysis'!A1010)</f>
        <v>0</v>
      </c>
      <c r="F1010" s="15"/>
      <c r="G1010" s="3" t="e">
        <f>TRIM(LEFT(TRIM(INDEX('Customer Data'!A:A,MATCH('Order Analysis'!B1010,'Customer Data'!B:B,0))),SEARCH(" ",'Customer Data'!A1010)))</f>
        <v>#VALUE!</v>
      </c>
      <c r="H1010">
        <f>VLOOKUP(B1010,'Order Data per SKU'!B:H,6,FALSE)-VLOOKUP(B1010,'Order Data per SKU'!B:H,6,FALSE)</f>
        <v>0</v>
      </c>
      <c r="I1010" s="5"/>
      <c r="J1010" s="5"/>
      <c r="K1010" s="5"/>
    </row>
    <row r="1011" spans="1:11" x14ac:dyDescent="0.3">
      <c r="A1011" t="s">
        <v>8285</v>
      </c>
      <c r="B1011" t="s">
        <v>7215</v>
      </c>
      <c r="C1011" t="s">
        <v>6053</v>
      </c>
      <c r="D1011" s="3">
        <f>COUNTIF('Order Data per SKU'!A:A,'Order Data per SKU'!A1012='Order Analysis'!A1011)</f>
        <v>0</v>
      </c>
      <c r="F1011" s="15"/>
      <c r="G1011" s="3" t="e">
        <f>TRIM(LEFT(TRIM(INDEX('Customer Data'!A:A,MATCH('Order Analysis'!B1011,'Customer Data'!B:B,0))),SEARCH(" ",'Customer Data'!A1011)))</f>
        <v>#VALUE!</v>
      </c>
      <c r="H1011">
        <f>VLOOKUP(B1011,'Order Data per SKU'!B:H,6,FALSE)-VLOOKUP(B1011,'Order Data per SKU'!B:H,6,FALSE)</f>
        <v>0</v>
      </c>
      <c r="I1011" s="5"/>
      <c r="J1011" s="5"/>
      <c r="K1011" s="5"/>
    </row>
    <row r="1012" spans="1:11" x14ac:dyDescent="0.3">
      <c r="A1012" t="s">
        <v>8286</v>
      </c>
      <c r="B1012" t="s">
        <v>7082</v>
      </c>
      <c r="C1012" t="s">
        <v>6086</v>
      </c>
      <c r="D1012" s="3">
        <f>COUNTIF('Order Data per SKU'!A:A,'Order Data per SKU'!A1013='Order Analysis'!A1012)</f>
        <v>0</v>
      </c>
      <c r="F1012" s="15"/>
      <c r="G1012" s="3" t="e">
        <f>TRIM(LEFT(TRIM(INDEX('Customer Data'!A:A,MATCH('Order Analysis'!B1012,'Customer Data'!B:B,0))),SEARCH(" ",'Customer Data'!A1012)))</f>
        <v>#VALUE!</v>
      </c>
      <c r="H1012">
        <f>VLOOKUP(B1012,'Order Data per SKU'!B:H,6,FALSE)-VLOOKUP(B1012,'Order Data per SKU'!B:H,6,FALSE)</f>
        <v>0</v>
      </c>
      <c r="I1012" s="5"/>
      <c r="J1012" s="5"/>
      <c r="K1012" s="5"/>
    </row>
    <row r="1013" spans="1:11" x14ac:dyDescent="0.3">
      <c r="A1013" t="s">
        <v>8287</v>
      </c>
      <c r="B1013" t="s">
        <v>7054</v>
      </c>
      <c r="C1013" t="s">
        <v>6101</v>
      </c>
      <c r="D1013" s="3">
        <f>COUNTIF('Order Data per SKU'!A:A,'Order Data per SKU'!A1014='Order Analysis'!A1013)</f>
        <v>0</v>
      </c>
      <c r="F1013" s="15"/>
      <c r="G1013" s="3" t="e">
        <f>TRIM(LEFT(TRIM(INDEX('Customer Data'!A:A,MATCH('Order Analysis'!B1013,'Customer Data'!B:B,0))),SEARCH(" ",'Customer Data'!A1013)))</f>
        <v>#VALUE!</v>
      </c>
      <c r="H1013">
        <f>VLOOKUP(B1013,'Order Data per SKU'!B:H,6,FALSE)-VLOOKUP(B1013,'Order Data per SKU'!B:H,6,FALSE)</f>
        <v>0</v>
      </c>
      <c r="I1013" s="5"/>
      <c r="J1013" s="5"/>
      <c r="K1013" s="5"/>
    </row>
    <row r="1014" spans="1:11" x14ac:dyDescent="0.3">
      <c r="A1014" t="s">
        <v>8288</v>
      </c>
      <c r="B1014" t="s">
        <v>6958</v>
      </c>
      <c r="C1014" t="s">
        <v>6076</v>
      </c>
      <c r="D1014" s="3">
        <f>COUNTIF('Order Data per SKU'!A:A,'Order Data per SKU'!A1015='Order Analysis'!A1014)</f>
        <v>0</v>
      </c>
      <c r="F1014" s="15"/>
      <c r="G1014" s="3" t="e">
        <f>TRIM(LEFT(TRIM(INDEX('Customer Data'!A:A,MATCH('Order Analysis'!B1014,'Customer Data'!B:B,0))),SEARCH(" ",'Customer Data'!A1014)))</f>
        <v>#VALUE!</v>
      </c>
      <c r="H1014">
        <f>VLOOKUP(B1014,'Order Data per SKU'!B:H,6,FALSE)-VLOOKUP(B1014,'Order Data per SKU'!B:H,6,FALSE)</f>
        <v>0</v>
      </c>
      <c r="I1014" s="5"/>
      <c r="J1014" s="5"/>
      <c r="K1014" s="5"/>
    </row>
    <row r="1015" spans="1:11" x14ac:dyDescent="0.3">
      <c r="A1015" t="s">
        <v>8289</v>
      </c>
      <c r="B1015" t="s">
        <v>7159</v>
      </c>
      <c r="C1015" t="s">
        <v>6060</v>
      </c>
      <c r="D1015" s="3">
        <f>COUNTIF('Order Data per SKU'!A:A,'Order Data per SKU'!A1016='Order Analysis'!A1015)</f>
        <v>0</v>
      </c>
      <c r="F1015" s="15"/>
      <c r="G1015" s="3" t="e">
        <f>TRIM(LEFT(TRIM(INDEX('Customer Data'!A:A,MATCH('Order Analysis'!B1015,'Customer Data'!B:B,0))),SEARCH(" ",'Customer Data'!A1015)))</f>
        <v>#VALUE!</v>
      </c>
      <c r="H1015">
        <f>VLOOKUP(B1015,'Order Data per SKU'!B:H,6,FALSE)-VLOOKUP(B1015,'Order Data per SKU'!B:H,6,FALSE)</f>
        <v>0</v>
      </c>
      <c r="I1015" s="5"/>
      <c r="J1015" s="5"/>
      <c r="K1015" s="5"/>
    </row>
    <row r="1016" spans="1:11" x14ac:dyDescent="0.3">
      <c r="A1016" t="s">
        <v>8290</v>
      </c>
      <c r="B1016" t="s">
        <v>7171</v>
      </c>
      <c r="C1016" t="s">
        <v>6102</v>
      </c>
      <c r="D1016" s="3">
        <f>COUNTIF('Order Data per SKU'!A:A,'Order Data per SKU'!A1017='Order Analysis'!A1016)</f>
        <v>0</v>
      </c>
      <c r="F1016" s="15"/>
      <c r="G1016" s="3" t="e">
        <f>TRIM(LEFT(TRIM(INDEX('Customer Data'!A:A,MATCH('Order Analysis'!B1016,'Customer Data'!B:B,0))),SEARCH(" ",'Customer Data'!A1016)))</f>
        <v>#VALUE!</v>
      </c>
      <c r="H1016">
        <f>VLOOKUP(B1016,'Order Data per SKU'!B:H,6,FALSE)-VLOOKUP(B1016,'Order Data per SKU'!B:H,6,FALSE)</f>
        <v>0</v>
      </c>
      <c r="I1016" s="5"/>
      <c r="J1016" s="5"/>
      <c r="K1016" s="5"/>
    </row>
    <row r="1017" spans="1:11" x14ac:dyDescent="0.3">
      <c r="A1017" t="s">
        <v>8291</v>
      </c>
      <c r="B1017" t="s">
        <v>6898</v>
      </c>
      <c r="C1017" t="s">
        <v>6092</v>
      </c>
      <c r="D1017" s="3">
        <f>COUNTIF('Order Data per SKU'!A:A,'Order Data per SKU'!A1018='Order Analysis'!A1017)</f>
        <v>0</v>
      </c>
      <c r="F1017" s="15"/>
      <c r="G1017" s="3" t="e">
        <f>TRIM(LEFT(TRIM(INDEX('Customer Data'!A:A,MATCH('Order Analysis'!B1017,'Customer Data'!B:B,0))),SEARCH(" ",'Customer Data'!A1017)))</f>
        <v>#VALUE!</v>
      </c>
      <c r="H1017">
        <f>VLOOKUP(B1017,'Order Data per SKU'!B:H,6,FALSE)-VLOOKUP(B1017,'Order Data per SKU'!B:H,6,FALSE)</f>
        <v>0</v>
      </c>
      <c r="I1017" s="5"/>
      <c r="J1017" s="5"/>
      <c r="K1017" s="5"/>
    </row>
    <row r="1018" spans="1:11" x14ac:dyDescent="0.3">
      <c r="A1018" t="s">
        <v>8292</v>
      </c>
      <c r="B1018" t="s">
        <v>6839</v>
      </c>
      <c r="C1018" t="s">
        <v>6062</v>
      </c>
      <c r="D1018" s="3">
        <f>COUNTIF('Order Data per SKU'!A:A,'Order Data per SKU'!A1019='Order Analysis'!A1018)</f>
        <v>0</v>
      </c>
      <c r="F1018" s="15"/>
      <c r="G1018" s="3" t="e">
        <f>TRIM(LEFT(TRIM(INDEX('Customer Data'!A:A,MATCH('Order Analysis'!B1018,'Customer Data'!B:B,0))),SEARCH(" ",'Customer Data'!A1018)))</f>
        <v>#VALUE!</v>
      </c>
      <c r="H1018">
        <f>VLOOKUP(B1018,'Order Data per SKU'!B:H,6,FALSE)-VLOOKUP(B1018,'Order Data per SKU'!B:H,6,FALSE)</f>
        <v>0</v>
      </c>
      <c r="I1018" s="5"/>
      <c r="J1018" s="5"/>
      <c r="K1018" s="5"/>
    </row>
    <row r="1019" spans="1:11" x14ac:dyDescent="0.3">
      <c r="A1019" t="s">
        <v>8293</v>
      </c>
      <c r="B1019" t="s">
        <v>6957</v>
      </c>
      <c r="C1019" t="s">
        <v>6106</v>
      </c>
      <c r="D1019" s="3">
        <f>COUNTIF('Order Data per SKU'!A:A,'Order Data per SKU'!A1020='Order Analysis'!A1019)</f>
        <v>0</v>
      </c>
      <c r="F1019" s="15"/>
      <c r="G1019" s="3" t="e">
        <f>TRIM(LEFT(TRIM(INDEX('Customer Data'!A:A,MATCH('Order Analysis'!B1019,'Customer Data'!B:B,0))),SEARCH(" ",'Customer Data'!A1019)))</f>
        <v>#VALUE!</v>
      </c>
      <c r="H1019">
        <f>VLOOKUP(B1019,'Order Data per SKU'!B:H,6,FALSE)-VLOOKUP(B1019,'Order Data per SKU'!B:H,6,FALSE)</f>
        <v>0</v>
      </c>
      <c r="I1019" s="5"/>
      <c r="J1019" s="5"/>
      <c r="K1019" s="5"/>
    </row>
    <row r="1020" spans="1:11" x14ac:dyDescent="0.3">
      <c r="A1020" t="s">
        <v>8294</v>
      </c>
      <c r="B1020" t="s">
        <v>7192</v>
      </c>
      <c r="C1020" t="s">
        <v>6065</v>
      </c>
      <c r="D1020" s="3">
        <f>COUNTIF('Order Data per SKU'!A:A,'Order Data per SKU'!A1021='Order Analysis'!A1020)</f>
        <v>0</v>
      </c>
      <c r="F1020" s="15"/>
      <c r="G1020" s="3" t="e">
        <f>TRIM(LEFT(TRIM(INDEX('Customer Data'!A:A,MATCH('Order Analysis'!B1020,'Customer Data'!B:B,0))),SEARCH(" ",'Customer Data'!A1020)))</f>
        <v>#VALUE!</v>
      </c>
      <c r="H1020">
        <f>VLOOKUP(B1020,'Order Data per SKU'!B:H,6,FALSE)-VLOOKUP(B1020,'Order Data per SKU'!B:H,6,FALSE)</f>
        <v>0</v>
      </c>
      <c r="I1020" s="5"/>
      <c r="J1020" s="5"/>
      <c r="K1020" s="5"/>
    </row>
    <row r="1021" spans="1:11" x14ac:dyDescent="0.3">
      <c r="A1021" t="s">
        <v>8295</v>
      </c>
      <c r="B1021" t="s">
        <v>7088</v>
      </c>
      <c r="C1021" t="s">
        <v>6109</v>
      </c>
      <c r="D1021" s="3">
        <f>COUNTIF('Order Data per SKU'!A:A,'Order Data per SKU'!A1022='Order Analysis'!A1021)</f>
        <v>0</v>
      </c>
      <c r="F1021" s="15"/>
      <c r="G1021" s="3" t="e">
        <f>TRIM(LEFT(TRIM(INDEX('Customer Data'!A:A,MATCH('Order Analysis'!B1021,'Customer Data'!B:B,0))),SEARCH(" ",'Customer Data'!A1021)))</f>
        <v>#VALUE!</v>
      </c>
      <c r="H1021">
        <f>VLOOKUP(B1021,'Order Data per SKU'!B:H,6,FALSE)-VLOOKUP(B1021,'Order Data per SKU'!B:H,6,FALSE)</f>
        <v>0</v>
      </c>
      <c r="I1021" s="5"/>
      <c r="J1021" s="5"/>
      <c r="K1021" s="5"/>
    </row>
    <row r="1022" spans="1:11" x14ac:dyDescent="0.3">
      <c r="A1022" t="s">
        <v>8296</v>
      </c>
      <c r="B1022" t="s">
        <v>7227</v>
      </c>
      <c r="C1022" t="s">
        <v>6095</v>
      </c>
      <c r="D1022" s="3">
        <f>COUNTIF('Order Data per SKU'!A:A,'Order Data per SKU'!A1023='Order Analysis'!A1022)</f>
        <v>0</v>
      </c>
      <c r="F1022" s="15"/>
      <c r="G1022" s="3" t="e">
        <f>TRIM(LEFT(TRIM(INDEX('Customer Data'!A:A,MATCH('Order Analysis'!B1022,'Customer Data'!B:B,0))),SEARCH(" ",'Customer Data'!A1022)))</f>
        <v>#VALUE!</v>
      </c>
      <c r="H1022">
        <f>VLOOKUP(B1022,'Order Data per SKU'!B:H,6,FALSE)-VLOOKUP(B1022,'Order Data per SKU'!B:H,6,FALSE)</f>
        <v>0</v>
      </c>
      <c r="I1022" s="5"/>
      <c r="J1022" s="5"/>
      <c r="K1022" s="5"/>
    </row>
    <row r="1023" spans="1:11" x14ac:dyDescent="0.3">
      <c r="A1023" t="s">
        <v>8297</v>
      </c>
      <c r="B1023" t="s">
        <v>7170</v>
      </c>
      <c r="C1023" t="s">
        <v>6089</v>
      </c>
      <c r="D1023" s="3">
        <f>COUNTIF('Order Data per SKU'!A:A,'Order Data per SKU'!A1024='Order Analysis'!A1023)</f>
        <v>0</v>
      </c>
      <c r="F1023" s="15"/>
      <c r="G1023" s="3" t="e">
        <f>TRIM(LEFT(TRIM(INDEX('Customer Data'!A:A,MATCH('Order Analysis'!B1023,'Customer Data'!B:B,0))),SEARCH(" ",'Customer Data'!A1023)))</f>
        <v>#VALUE!</v>
      </c>
      <c r="H1023">
        <f>VLOOKUP(B1023,'Order Data per SKU'!B:H,6,FALSE)-VLOOKUP(B1023,'Order Data per SKU'!B:H,6,FALSE)</f>
        <v>0</v>
      </c>
      <c r="I1023" s="5"/>
      <c r="J1023" s="5"/>
      <c r="K1023" s="5"/>
    </row>
    <row r="1024" spans="1:11" x14ac:dyDescent="0.3">
      <c r="A1024" t="s">
        <v>8298</v>
      </c>
      <c r="B1024" t="s">
        <v>6947</v>
      </c>
      <c r="C1024" t="s">
        <v>6055</v>
      </c>
      <c r="D1024" s="3">
        <f>COUNTIF('Order Data per SKU'!A:A,'Order Data per SKU'!A1025='Order Analysis'!A1024)</f>
        <v>0</v>
      </c>
      <c r="F1024" s="15"/>
      <c r="G1024" s="3" t="e">
        <f>TRIM(LEFT(TRIM(INDEX('Customer Data'!A:A,MATCH('Order Analysis'!B1024,'Customer Data'!B:B,0))),SEARCH(" ",'Customer Data'!A1024)))</f>
        <v>#VALUE!</v>
      </c>
      <c r="H1024">
        <f>VLOOKUP(B1024,'Order Data per SKU'!B:H,6,FALSE)-VLOOKUP(B1024,'Order Data per SKU'!B:H,6,FALSE)</f>
        <v>0</v>
      </c>
      <c r="I1024" s="5"/>
      <c r="J1024" s="5"/>
      <c r="K1024" s="5"/>
    </row>
    <row r="1025" spans="1:11" x14ac:dyDescent="0.3">
      <c r="A1025" t="s">
        <v>8299</v>
      </c>
      <c r="B1025" t="s">
        <v>6867</v>
      </c>
      <c r="C1025" t="s">
        <v>6086</v>
      </c>
      <c r="D1025" s="3">
        <f>COUNTIF('Order Data per SKU'!A:A,'Order Data per SKU'!A1026='Order Analysis'!A1025)</f>
        <v>0</v>
      </c>
      <c r="F1025" s="15"/>
      <c r="G1025" s="3" t="e">
        <f>TRIM(LEFT(TRIM(INDEX('Customer Data'!A:A,MATCH('Order Analysis'!B1025,'Customer Data'!B:B,0))),SEARCH(" ",'Customer Data'!A1025)))</f>
        <v>#VALUE!</v>
      </c>
      <c r="H1025">
        <f>VLOOKUP(B1025,'Order Data per SKU'!B:H,6,FALSE)-VLOOKUP(B1025,'Order Data per SKU'!B:H,6,FALSE)</f>
        <v>0</v>
      </c>
      <c r="I1025" s="5"/>
      <c r="J1025" s="5"/>
      <c r="K1025" s="5"/>
    </row>
    <row r="1026" spans="1:11" x14ac:dyDescent="0.3">
      <c r="A1026" t="s">
        <v>8300</v>
      </c>
      <c r="B1026" t="s">
        <v>7150</v>
      </c>
      <c r="C1026" t="s">
        <v>6051</v>
      </c>
      <c r="D1026" s="3">
        <f>COUNTIF('Order Data per SKU'!A:A,'Order Data per SKU'!A1027='Order Analysis'!A1026)</f>
        <v>0</v>
      </c>
      <c r="F1026" s="15"/>
      <c r="G1026" s="3" t="e">
        <f>TRIM(LEFT(TRIM(INDEX('Customer Data'!A:A,MATCH('Order Analysis'!B1026,'Customer Data'!B:B,0))),SEARCH(" ",'Customer Data'!A1026)))</f>
        <v>#VALUE!</v>
      </c>
      <c r="H1026">
        <f>VLOOKUP(B1026,'Order Data per SKU'!B:H,6,FALSE)-VLOOKUP(B1026,'Order Data per SKU'!B:H,6,FALSE)</f>
        <v>0</v>
      </c>
      <c r="I1026" s="5"/>
      <c r="J1026" s="5"/>
      <c r="K1026" s="5"/>
    </row>
    <row r="1027" spans="1:11" x14ac:dyDescent="0.3">
      <c r="A1027" t="s">
        <v>8301</v>
      </c>
      <c r="B1027" t="s">
        <v>7062</v>
      </c>
      <c r="C1027" t="s">
        <v>6091</v>
      </c>
      <c r="D1027" s="3">
        <f>COUNTIF('Order Data per SKU'!A:A,'Order Data per SKU'!A1028='Order Analysis'!A1027)</f>
        <v>0</v>
      </c>
      <c r="F1027" s="15"/>
      <c r="G1027" s="3" t="e">
        <f>TRIM(LEFT(TRIM(INDEX('Customer Data'!A:A,MATCH('Order Analysis'!B1027,'Customer Data'!B:B,0))),SEARCH(" ",'Customer Data'!A1027)))</f>
        <v>#VALUE!</v>
      </c>
      <c r="H1027">
        <f>VLOOKUP(B1027,'Order Data per SKU'!B:H,6,FALSE)-VLOOKUP(B1027,'Order Data per SKU'!B:H,6,FALSE)</f>
        <v>0</v>
      </c>
      <c r="I1027" s="5"/>
      <c r="J1027" s="5"/>
      <c r="K1027" s="5"/>
    </row>
    <row r="1028" spans="1:11" x14ac:dyDescent="0.3">
      <c r="A1028" t="s">
        <v>8302</v>
      </c>
      <c r="B1028" t="s">
        <v>6800</v>
      </c>
      <c r="C1028" t="s">
        <v>6099</v>
      </c>
      <c r="D1028" s="3">
        <f>COUNTIF('Order Data per SKU'!A:A,'Order Data per SKU'!A1029='Order Analysis'!A1028)</f>
        <v>0</v>
      </c>
      <c r="F1028" s="15"/>
      <c r="G1028" s="3" t="e">
        <f>TRIM(LEFT(TRIM(INDEX('Customer Data'!A:A,MATCH('Order Analysis'!B1028,'Customer Data'!B:B,0))),SEARCH(" ",'Customer Data'!A1028)))</f>
        <v>#VALUE!</v>
      </c>
      <c r="H1028">
        <f>VLOOKUP(B1028,'Order Data per SKU'!B:H,6,FALSE)-VLOOKUP(B1028,'Order Data per SKU'!B:H,6,FALSE)</f>
        <v>0</v>
      </c>
      <c r="I1028" s="5"/>
      <c r="J1028" s="5"/>
      <c r="K1028" s="5"/>
    </row>
    <row r="1029" spans="1:11" x14ac:dyDescent="0.3">
      <c r="A1029" t="s">
        <v>8303</v>
      </c>
      <c r="B1029" t="s">
        <v>7243</v>
      </c>
      <c r="C1029" t="s">
        <v>6090</v>
      </c>
      <c r="D1029" s="3">
        <f>COUNTIF('Order Data per SKU'!A:A,'Order Data per SKU'!A1030='Order Analysis'!A1029)</f>
        <v>0</v>
      </c>
      <c r="F1029" s="15"/>
      <c r="G1029" s="3" t="e">
        <f>TRIM(LEFT(TRIM(INDEX('Customer Data'!A:A,MATCH('Order Analysis'!B1029,'Customer Data'!B:B,0))),SEARCH(" ",'Customer Data'!A1029)))</f>
        <v>#VALUE!</v>
      </c>
      <c r="H1029">
        <f>VLOOKUP(B1029,'Order Data per SKU'!B:H,6,FALSE)-VLOOKUP(B1029,'Order Data per SKU'!B:H,6,FALSE)</f>
        <v>0</v>
      </c>
      <c r="I1029" s="5"/>
      <c r="J1029" s="5"/>
      <c r="K1029" s="5"/>
    </row>
    <row r="1030" spans="1:11" x14ac:dyDescent="0.3">
      <c r="A1030" t="s">
        <v>8304</v>
      </c>
      <c r="B1030" t="s">
        <v>7179</v>
      </c>
      <c r="C1030" t="s">
        <v>6103</v>
      </c>
      <c r="D1030" s="3">
        <f>COUNTIF('Order Data per SKU'!A:A,'Order Data per SKU'!A1031='Order Analysis'!A1030)</f>
        <v>0</v>
      </c>
      <c r="F1030" s="15"/>
      <c r="G1030" s="3" t="e">
        <f>TRIM(LEFT(TRIM(INDEX('Customer Data'!A:A,MATCH('Order Analysis'!B1030,'Customer Data'!B:B,0))),SEARCH(" ",'Customer Data'!A1030)))</f>
        <v>#VALUE!</v>
      </c>
      <c r="H1030">
        <f>VLOOKUP(B1030,'Order Data per SKU'!B:H,6,FALSE)-VLOOKUP(B1030,'Order Data per SKU'!B:H,6,FALSE)</f>
        <v>0</v>
      </c>
      <c r="I1030" s="5"/>
      <c r="J1030" s="5"/>
      <c r="K1030" s="5"/>
    </row>
    <row r="1031" spans="1:11" x14ac:dyDescent="0.3">
      <c r="A1031" t="s">
        <v>8305</v>
      </c>
      <c r="B1031" t="s">
        <v>6834</v>
      </c>
      <c r="C1031" t="s">
        <v>6074</v>
      </c>
      <c r="D1031" s="3">
        <f>COUNTIF('Order Data per SKU'!A:A,'Order Data per SKU'!A1032='Order Analysis'!A1031)</f>
        <v>0</v>
      </c>
      <c r="F1031" s="15"/>
      <c r="G1031" s="3" t="e">
        <f>TRIM(LEFT(TRIM(INDEX('Customer Data'!A:A,MATCH('Order Analysis'!B1031,'Customer Data'!B:B,0))),SEARCH(" ",'Customer Data'!A1031)))</f>
        <v>#VALUE!</v>
      </c>
      <c r="H1031">
        <f>VLOOKUP(B1031,'Order Data per SKU'!B:H,6,FALSE)-VLOOKUP(B1031,'Order Data per SKU'!B:H,6,FALSE)</f>
        <v>0</v>
      </c>
      <c r="I1031" s="5"/>
      <c r="J1031" s="5"/>
      <c r="K1031" s="5"/>
    </row>
    <row r="1032" spans="1:11" x14ac:dyDescent="0.3">
      <c r="A1032" t="s">
        <v>8306</v>
      </c>
      <c r="B1032" t="s">
        <v>7257</v>
      </c>
      <c r="C1032" t="s">
        <v>6112</v>
      </c>
      <c r="D1032" s="3">
        <f>COUNTIF('Order Data per SKU'!A:A,'Order Data per SKU'!A1033='Order Analysis'!A1032)</f>
        <v>0</v>
      </c>
      <c r="F1032" s="15"/>
      <c r="G1032" s="3" t="e">
        <f>TRIM(LEFT(TRIM(INDEX('Customer Data'!A:A,MATCH('Order Analysis'!B1032,'Customer Data'!B:B,0))),SEARCH(" ",'Customer Data'!A1032)))</f>
        <v>#VALUE!</v>
      </c>
      <c r="H1032">
        <f>VLOOKUP(B1032,'Order Data per SKU'!B:H,6,FALSE)-VLOOKUP(B1032,'Order Data per SKU'!B:H,6,FALSE)</f>
        <v>0</v>
      </c>
      <c r="I1032" s="5"/>
      <c r="J1032" s="5"/>
      <c r="K1032" s="5"/>
    </row>
    <row r="1033" spans="1:11" x14ac:dyDescent="0.3">
      <c r="A1033" t="s">
        <v>8307</v>
      </c>
      <c r="B1033" t="s">
        <v>7189</v>
      </c>
      <c r="C1033" t="s">
        <v>6089</v>
      </c>
      <c r="D1033" s="3">
        <f>COUNTIF('Order Data per SKU'!A:A,'Order Data per SKU'!A1034='Order Analysis'!A1033)</f>
        <v>0</v>
      </c>
      <c r="F1033" s="15"/>
      <c r="G1033" s="3" t="e">
        <f>TRIM(LEFT(TRIM(INDEX('Customer Data'!A:A,MATCH('Order Analysis'!B1033,'Customer Data'!B:B,0))),SEARCH(" ",'Customer Data'!A1033)))</f>
        <v>#VALUE!</v>
      </c>
      <c r="H1033">
        <f>VLOOKUP(B1033,'Order Data per SKU'!B:H,6,FALSE)-VLOOKUP(B1033,'Order Data per SKU'!B:H,6,FALSE)</f>
        <v>0</v>
      </c>
      <c r="I1033" s="5"/>
      <c r="J1033" s="5"/>
      <c r="K1033" s="5"/>
    </row>
    <row r="1034" spans="1:11" x14ac:dyDescent="0.3">
      <c r="A1034" t="s">
        <v>8308</v>
      </c>
      <c r="B1034" t="s">
        <v>7125</v>
      </c>
      <c r="C1034" t="s">
        <v>6050</v>
      </c>
      <c r="D1034" s="3">
        <f>COUNTIF('Order Data per SKU'!A:A,'Order Data per SKU'!A1035='Order Analysis'!A1034)</f>
        <v>0</v>
      </c>
      <c r="F1034" s="15"/>
      <c r="G1034" s="3" t="e">
        <f>TRIM(LEFT(TRIM(INDEX('Customer Data'!A:A,MATCH('Order Analysis'!B1034,'Customer Data'!B:B,0))),SEARCH(" ",'Customer Data'!A1034)))</f>
        <v>#VALUE!</v>
      </c>
      <c r="H1034">
        <f>VLOOKUP(B1034,'Order Data per SKU'!B:H,6,FALSE)-VLOOKUP(B1034,'Order Data per SKU'!B:H,6,FALSE)</f>
        <v>0</v>
      </c>
      <c r="I1034" s="5"/>
      <c r="J1034" s="5"/>
      <c r="K1034" s="5"/>
    </row>
    <row r="1035" spans="1:11" x14ac:dyDescent="0.3">
      <c r="A1035" t="s">
        <v>8309</v>
      </c>
      <c r="B1035" t="s">
        <v>7215</v>
      </c>
      <c r="C1035" t="s">
        <v>6090</v>
      </c>
      <c r="D1035" s="3">
        <f>COUNTIF('Order Data per SKU'!A:A,'Order Data per SKU'!A1036='Order Analysis'!A1035)</f>
        <v>0</v>
      </c>
      <c r="F1035" s="15"/>
      <c r="G1035" s="3" t="e">
        <f>TRIM(LEFT(TRIM(INDEX('Customer Data'!A:A,MATCH('Order Analysis'!B1035,'Customer Data'!B:B,0))),SEARCH(" ",'Customer Data'!A1035)))</f>
        <v>#VALUE!</v>
      </c>
      <c r="H1035">
        <f>VLOOKUP(B1035,'Order Data per SKU'!B:H,6,FALSE)-VLOOKUP(B1035,'Order Data per SKU'!B:H,6,FALSE)</f>
        <v>0</v>
      </c>
      <c r="I1035" s="5"/>
      <c r="J1035" s="5"/>
      <c r="K1035" s="5"/>
    </row>
    <row r="1036" spans="1:11" x14ac:dyDescent="0.3">
      <c r="A1036" t="s">
        <v>8310</v>
      </c>
      <c r="B1036" t="s">
        <v>6906</v>
      </c>
      <c r="C1036" t="s">
        <v>6086</v>
      </c>
      <c r="D1036" s="3">
        <f>COUNTIF('Order Data per SKU'!A:A,'Order Data per SKU'!A1037='Order Analysis'!A1036)</f>
        <v>0</v>
      </c>
      <c r="F1036" s="15"/>
      <c r="G1036" s="3" t="e">
        <f>TRIM(LEFT(TRIM(INDEX('Customer Data'!A:A,MATCH('Order Analysis'!B1036,'Customer Data'!B:B,0))),SEARCH(" ",'Customer Data'!A1036)))</f>
        <v>#VALUE!</v>
      </c>
      <c r="H1036">
        <f>VLOOKUP(B1036,'Order Data per SKU'!B:H,6,FALSE)-VLOOKUP(B1036,'Order Data per SKU'!B:H,6,FALSE)</f>
        <v>0</v>
      </c>
      <c r="I1036" s="5"/>
      <c r="J1036" s="5"/>
      <c r="K1036" s="5"/>
    </row>
    <row r="1037" spans="1:11" x14ac:dyDescent="0.3">
      <c r="A1037" t="s">
        <v>8311</v>
      </c>
      <c r="B1037" t="s">
        <v>7154</v>
      </c>
      <c r="C1037" t="s">
        <v>6089</v>
      </c>
      <c r="D1037" s="3">
        <f>COUNTIF('Order Data per SKU'!A:A,'Order Data per SKU'!A1038='Order Analysis'!A1037)</f>
        <v>0</v>
      </c>
      <c r="F1037" s="15"/>
      <c r="G1037" s="3" t="e">
        <f>TRIM(LEFT(TRIM(INDEX('Customer Data'!A:A,MATCH('Order Analysis'!B1037,'Customer Data'!B:B,0))),SEARCH(" ",'Customer Data'!A1037)))</f>
        <v>#VALUE!</v>
      </c>
      <c r="H1037">
        <f>VLOOKUP(B1037,'Order Data per SKU'!B:H,6,FALSE)-VLOOKUP(B1037,'Order Data per SKU'!B:H,6,FALSE)</f>
        <v>0</v>
      </c>
      <c r="I1037" s="5"/>
      <c r="J1037" s="5"/>
      <c r="K1037" s="5"/>
    </row>
    <row r="1038" spans="1:11" x14ac:dyDescent="0.3">
      <c r="A1038" t="s">
        <v>8312</v>
      </c>
      <c r="B1038" t="s">
        <v>7035</v>
      </c>
      <c r="C1038" t="s">
        <v>6050</v>
      </c>
      <c r="D1038" s="3">
        <f>COUNTIF('Order Data per SKU'!A:A,'Order Data per SKU'!A1039='Order Analysis'!A1038)</f>
        <v>0</v>
      </c>
      <c r="F1038" s="15"/>
      <c r="G1038" s="3" t="e">
        <f>TRIM(LEFT(TRIM(INDEX('Customer Data'!A:A,MATCH('Order Analysis'!B1038,'Customer Data'!B:B,0))),SEARCH(" ",'Customer Data'!A1038)))</f>
        <v>#VALUE!</v>
      </c>
      <c r="H1038">
        <f>VLOOKUP(B1038,'Order Data per SKU'!B:H,6,FALSE)-VLOOKUP(B1038,'Order Data per SKU'!B:H,6,FALSE)</f>
        <v>0</v>
      </c>
      <c r="I1038" s="5"/>
      <c r="J1038" s="5"/>
      <c r="K1038" s="5"/>
    </row>
    <row r="1039" spans="1:11" x14ac:dyDescent="0.3">
      <c r="A1039" t="s">
        <v>8313</v>
      </c>
      <c r="B1039" t="s">
        <v>7179</v>
      </c>
      <c r="C1039" t="s">
        <v>6053</v>
      </c>
      <c r="D1039" s="3">
        <f>COUNTIF('Order Data per SKU'!A:A,'Order Data per SKU'!A1040='Order Analysis'!A1039)</f>
        <v>0</v>
      </c>
      <c r="F1039" s="15"/>
      <c r="G1039" s="3" t="e">
        <f>TRIM(LEFT(TRIM(INDEX('Customer Data'!A:A,MATCH('Order Analysis'!B1039,'Customer Data'!B:B,0))),SEARCH(" ",'Customer Data'!A1039)))</f>
        <v>#VALUE!</v>
      </c>
      <c r="H1039">
        <f>VLOOKUP(B1039,'Order Data per SKU'!B:H,6,FALSE)-VLOOKUP(B1039,'Order Data per SKU'!B:H,6,FALSE)</f>
        <v>0</v>
      </c>
      <c r="I1039" s="5"/>
      <c r="J1039" s="5"/>
      <c r="K1039" s="5"/>
    </row>
    <row r="1040" spans="1:11" x14ac:dyDescent="0.3">
      <c r="A1040" t="s">
        <v>8314</v>
      </c>
      <c r="B1040" t="s">
        <v>7018</v>
      </c>
      <c r="C1040" t="s">
        <v>6089</v>
      </c>
      <c r="D1040" s="3">
        <f>COUNTIF('Order Data per SKU'!A:A,'Order Data per SKU'!A1041='Order Analysis'!A1040)</f>
        <v>0</v>
      </c>
      <c r="F1040" s="15"/>
      <c r="G1040" s="3" t="e">
        <f>TRIM(LEFT(TRIM(INDEX('Customer Data'!A:A,MATCH('Order Analysis'!B1040,'Customer Data'!B:B,0))),SEARCH(" ",'Customer Data'!A1040)))</f>
        <v>#VALUE!</v>
      </c>
      <c r="H1040">
        <f>VLOOKUP(B1040,'Order Data per SKU'!B:H,6,FALSE)-VLOOKUP(B1040,'Order Data per SKU'!B:H,6,FALSE)</f>
        <v>0</v>
      </c>
      <c r="I1040" s="5"/>
      <c r="J1040" s="5"/>
      <c r="K1040" s="5"/>
    </row>
    <row r="1041" spans="1:11" x14ac:dyDescent="0.3">
      <c r="A1041" t="s">
        <v>8315</v>
      </c>
      <c r="B1041" t="s">
        <v>6791</v>
      </c>
      <c r="C1041" t="s">
        <v>6046</v>
      </c>
      <c r="D1041" s="3">
        <f>COUNTIF('Order Data per SKU'!A:A,'Order Data per SKU'!A1042='Order Analysis'!A1041)</f>
        <v>0</v>
      </c>
      <c r="F1041" s="15"/>
      <c r="G1041" s="3" t="e">
        <f>TRIM(LEFT(TRIM(INDEX('Customer Data'!A:A,MATCH('Order Analysis'!B1041,'Customer Data'!B:B,0))),SEARCH(" ",'Customer Data'!A1041)))</f>
        <v>#VALUE!</v>
      </c>
      <c r="H1041">
        <f>VLOOKUP(B1041,'Order Data per SKU'!B:H,6,FALSE)-VLOOKUP(B1041,'Order Data per SKU'!B:H,6,FALSE)</f>
        <v>0</v>
      </c>
      <c r="I1041" s="5"/>
      <c r="J1041" s="5"/>
      <c r="K1041" s="5"/>
    </row>
    <row r="1042" spans="1:11" x14ac:dyDescent="0.3">
      <c r="A1042" t="s">
        <v>8316</v>
      </c>
      <c r="B1042" t="s">
        <v>7122</v>
      </c>
      <c r="C1042" t="s">
        <v>6092</v>
      </c>
      <c r="D1042" s="3">
        <f>COUNTIF('Order Data per SKU'!A:A,'Order Data per SKU'!A1043='Order Analysis'!A1042)</f>
        <v>0</v>
      </c>
      <c r="F1042" s="15"/>
      <c r="G1042" s="3" t="e">
        <f>TRIM(LEFT(TRIM(INDEX('Customer Data'!A:A,MATCH('Order Analysis'!B1042,'Customer Data'!B:B,0))),SEARCH(" ",'Customer Data'!A1042)))</f>
        <v>#VALUE!</v>
      </c>
      <c r="H1042">
        <f>VLOOKUP(B1042,'Order Data per SKU'!B:H,6,FALSE)-VLOOKUP(B1042,'Order Data per SKU'!B:H,6,FALSE)</f>
        <v>0</v>
      </c>
      <c r="I1042" s="5"/>
      <c r="J1042" s="5"/>
      <c r="K1042" s="5"/>
    </row>
    <row r="1043" spans="1:11" x14ac:dyDescent="0.3">
      <c r="A1043" t="s">
        <v>8317</v>
      </c>
      <c r="B1043" t="s">
        <v>7109</v>
      </c>
      <c r="C1043" t="s">
        <v>6089</v>
      </c>
      <c r="D1043" s="3">
        <f>COUNTIF('Order Data per SKU'!A:A,'Order Data per SKU'!A1044='Order Analysis'!A1043)</f>
        <v>0</v>
      </c>
      <c r="F1043" s="15"/>
      <c r="G1043" s="3" t="e">
        <f>TRIM(LEFT(TRIM(INDEX('Customer Data'!A:A,MATCH('Order Analysis'!B1043,'Customer Data'!B:B,0))),SEARCH(" ",'Customer Data'!A1043)))</f>
        <v>#VALUE!</v>
      </c>
      <c r="H1043">
        <f>VLOOKUP(B1043,'Order Data per SKU'!B:H,6,FALSE)-VLOOKUP(B1043,'Order Data per SKU'!B:H,6,FALSE)</f>
        <v>0</v>
      </c>
      <c r="I1043" s="5"/>
      <c r="J1043" s="5"/>
      <c r="K1043" s="5"/>
    </row>
    <row r="1044" spans="1:11" x14ac:dyDescent="0.3">
      <c r="A1044" t="s">
        <v>8318</v>
      </c>
      <c r="B1044" t="s">
        <v>6851</v>
      </c>
      <c r="C1044" t="s">
        <v>6077</v>
      </c>
      <c r="D1044" s="3">
        <f>COUNTIF('Order Data per SKU'!A:A,'Order Data per SKU'!A1045='Order Analysis'!A1044)</f>
        <v>0</v>
      </c>
      <c r="F1044" s="15"/>
      <c r="G1044" s="3" t="e">
        <f>TRIM(LEFT(TRIM(INDEX('Customer Data'!A:A,MATCH('Order Analysis'!B1044,'Customer Data'!B:B,0))),SEARCH(" ",'Customer Data'!A1044)))</f>
        <v>#VALUE!</v>
      </c>
      <c r="H1044">
        <f>VLOOKUP(B1044,'Order Data per SKU'!B:H,6,FALSE)-VLOOKUP(B1044,'Order Data per SKU'!B:H,6,FALSE)</f>
        <v>0</v>
      </c>
      <c r="I1044" s="5"/>
      <c r="J1044" s="5"/>
      <c r="K1044" s="5"/>
    </row>
    <row r="1045" spans="1:11" x14ac:dyDescent="0.3">
      <c r="A1045" t="s">
        <v>8319</v>
      </c>
      <c r="B1045" t="s">
        <v>6875</v>
      </c>
      <c r="C1045" t="s">
        <v>6053</v>
      </c>
      <c r="D1045" s="3">
        <f>COUNTIF('Order Data per SKU'!A:A,'Order Data per SKU'!A1046='Order Analysis'!A1045)</f>
        <v>0</v>
      </c>
      <c r="F1045" s="15"/>
      <c r="G1045" s="3" t="e">
        <f>TRIM(LEFT(TRIM(INDEX('Customer Data'!A:A,MATCH('Order Analysis'!B1045,'Customer Data'!B:B,0))),SEARCH(" ",'Customer Data'!A1045)))</f>
        <v>#VALUE!</v>
      </c>
      <c r="H1045">
        <f>VLOOKUP(B1045,'Order Data per SKU'!B:H,6,FALSE)-VLOOKUP(B1045,'Order Data per SKU'!B:H,6,FALSE)</f>
        <v>0</v>
      </c>
      <c r="I1045" s="5"/>
      <c r="J1045" s="5"/>
      <c r="K1045" s="5"/>
    </row>
    <row r="1046" spans="1:11" x14ac:dyDescent="0.3">
      <c r="A1046" t="s">
        <v>8320</v>
      </c>
      <c r="B1046" t="s">
        <v>6736</v>
      </c>
      <c r="C1046" t="s">
        <v>6069</v>
      </c>
      <c r="D1046" s="3">
        <f>COUNTIF('Order Data per SKU'!A:A,'Order Data per SKU'!A1047='Order Analysis'!A1046)</f>
        <v>0</v>
      </c>
      <c r="F1046" s="15"/>
      <c r="G1046" s="3" t="e">
        <f>TRIM(LEFT(TRIM(INDEX('Customer Data'!A:A,MATCH('Order Analysis'!B1046,'Customer Data'!B:B,0))),SEARCH(" ",'Customer Data'!A1046)))</f>
        <v>#VALUE!</v>
      </c>
      <c r="H1046">
        <f>VLOOKUP(B1046,'Order Data per SKU'!B:H,6,FALSE)-VLOOKUP(B1046,'Order Data per SKU'!B:H,6,FALSE)</f>
        <v>0</v>
      </c>
      <c r="I1046" s="5"/>
      <c r="J1046" s="5"/>
      <c r="K1046" s="5"/>
    </row>
    <row r="1047" spans="1:11" x14ac:dyDescent="0.3">
      <c r="A1047" t="s">
        <v>8321</v>
      </c>
      <c r="B1047" t="s">
        <v>7264</v>
      </c>
      <c r="C1047" t="s">
        <v>6099</v>
      </c>
      <c r="D1047" s="3">
        <f>COUNTIF('Order Data per SKU'!A:A,'Order Data per SKU'!A1048='Order Analysis'!A1047)</f>
        <v>0</v>
      </c>
      <c r="F1047" s="15"/>
      <c r="G1047" s="3" t="e">
        <f>TRIM(LEFT(TRIM(INDEX('Customer Data'!A:A,MATCH('Order Analysis'!B1047,'Customer Data'!B:B,0))),SEARCH(" ",'Customer Data'!A1047)))</f>
        <v>#VALUE!</v>
      </c>
      <c r="H1047">
        <f>VLOOKUP(B1047,'Order Data per SKU'!B:H,6,FALSE)-VLOOKUP(B1047,'Order Data per SKU'!B:H,6,FALSE)</f>
        <v>0</v>
      </c>
      <c r="I1047" s="5"/>
      <c r="J1047" s="5"/>
      <c r="K1047" s="5"/>
    </row>
    <row r="1048" spans="1:11" x14ac:dyDescent="0.3">
      <c r="A1048" t="s">
        <v>8322</v>
      </c>
      <c r="B1048" t="s">
        <v>6931</v>
      </c>
      <c r="C1048" t="s">
        <v>6103</v>
      </c>
      <c r="D1048" s="3">
        <f>COUNTIF('Order Data per SKU'!A:A,'Order Data per SKU'!A1049='Order Analysis'!A1048)</f>
        <v>0</v>
      </c>
      <c r="F1048" s="15"/>
      <c r="G1048" s="3" t="e">
        <f>TRIM(LEFT(TRIM(INDEX('Customer Data'!A:A,MATCH('Order Analysis'!B1048,'Customer Data'!B:B,0))),SEARCH(" ",'Customer Data'!A1048)))</f>
        <v>#VALUE!</v>
      </c>
      <c r="H1048">
        <f>VLOOKUP(B1048,'Order Data per SKU'!B:H,6,FALSE)-VLOOKUP(B1048,'Order Data per SKU'!B:H,6,FALSE)</f>
        <v>0</v>
      </c>
      <c r="I1048" s="5"/>
      <c r="J1048" s="5"/>
      <c r="K1048" s="5"/>
    </row>
    <row r="1049" spans="1:11" x14ac:dyDescent="0.3">
      <c r="A1049" t="s">
        <v>8323</v>
      </c>
      <c r="B1049" t="s">
        <v>7178</v>
      </c>
      <c r="C1049" t="s">
        <v>6071</v>
      </c>
      <c r="D1049" s="3">
        <f>COUNTIF('Order Data per SKU'!A:A,'Order Data per SKU'!A1050='Order Analysis'!A1049)</f>
        <v>0</v>
      </c>
      <c r="F1049" s="15"/>
      <c r="G1049" s="3" t="e">
        <f>TRIM(LEFT(TRIM(INDEX('Customer Data'!A:A,MATCH('Order Analysis'!B1049,'Customer Data'!B:B,0))),SEARCH(" ",'Customer Data'!A1049)))</f>
        <v>#VALUE!</v>
      </c>
      <c r="H1049">
        <f>VLOOKUP(B1049,'Order Data per SKU'!B:H,6,FALSE)-VLOOKUP(B1049,'Order Data per SKU'!B:H,6,FALSE)</f>
        <v>0</v>
      </c>
      <c r="I1049" s="5"/>
      <c r="J1049" s="5"/>
      <c r="K1049" s="5"/>
    </row>
    <row r="1050" spans="1:11" x14ac:dyDescent="0.3">
      <c r="A1050" t="s">
        <v>8324</v>
      </c>
      <c r="B1050" t="s">
        <v>6918</v>
      </c>
      <c r="C1050" t="s">
        <v>6046</v>
      </c>
      <c r="D1050" s="3">
        <f>COUNTIF('Order Data per SKU'!A:A,'Order Data per SKU'!A1051='Order Analysis'!A1050)</f>
        <v>0</v>
      </c>
      <c r="F1050" s="15"/>
      <c r="G1050" s="3" t="e">
        <f>TRIM(LEFT(TRIM(INDEX('Customer Data'!A:A,MATCH('Order Analysis'!B1050,'Customer Data'!B:B,0))),SEARCH(" ",'Customer Data'!A1050)))</f>
        <v>#VALUE!</v>
      </c>
      <c r="H1050">
        <f>VLOOKUP(B1050,'Order Data per SKU'!B:H,6,FALSE)-VLOOKUP(B1050,'Order Data per SKU'!B:H,6,FALSE)</f>
        <v>0</v>
      </c>
      <c r="I1050" s="5"/>
      <c r="J1050" s="5"/>
      <c r="K1050" s="5"/>
    </row>
    <row r="1051" spans="1:11" x14ac:dyDescent="0.3">
      <c r="A1051" t="s">
        <v>8325</v>
      </c>
      <c r="B1051" t="s">
        <v>6766</v>
      </c>
      <c r="C1051" t="s">
        <v>6049</v>
      </c>
      <c r="D1051" s="3">
        <f>COUNTIF('Order Data per SKU'!A:A,'Order Data per SKU'!A1052='Order Analysis'!A1051)</f>
        <v>0</v>
      </c>
      <c r="F1051" s="15"/>
      <c r="G1051" s="3" t="e">
        <f>TRIM(LEFT(TRIM(INDEX('Customer Data'!A:A,MATCH('Order Analysis'!B1051,'Customer Data'!B:B,0))),SEARCH(" ",'Customer Data'!A1051)))</f>
        <v>#VALUE!</v>
      </c>
      <c r="H1051">
        <f>VLOOKUP(B1051,'Order Data per SKU'!B:H,6,FALSE)-VLOOKUP(B1051,'Order Data per SKU'!B:H,6,FALSE)</f>
        <v>0</v>
      </c>
      <c r="I1051" s="5"/>
      <c r="J1051" s="5"/>
      <c r="K1051" s="5"/>
    </row>
    <row r="1052" spans="1:11" x14ac:dyDescent="0.3">
      <c r="A1052" t="s">
        <v>8326</v>
      </c>
      <c r="B1052" t="s">
        <v>7033</v>
      </c>
      <c r="C1052" t="s">
        <v>6053</v>
      </c>
      <c r="D1052" s="3">
        <f>COUNTIF('Order Data per SKU'!A:A,'Order Data per SKU'!A1053='Order Analysis'!A1052)</f>
        <v>0</v>
      </c>
      <c r="F1052" s="15"/>
      <c r="G1052" s="3" t="e">
        <f>TRIM(LEFT(TRIM(INDEX('Customer Data'!A:A,MATCH('Order Analysis'!B1052,'Customer Data'!B:B,0))),SEARCH(" ",'Customer Data'!A1052)))</f>
        <v>#VALUE!</v>
      </c>
      <c r="H1052">
        <f>VLOOKUP(B1052,'Order Data per SKU'!B:H,6,FALSE)-VLOOKUP(B1052,'Order Data per SKU'!B:H,6,FALSE)</f>
        <v>0</v>
      </c>
      <c r="I1052" s="5"/>
      <c r="J1052" s="5"/>
      <c r="K1052" s="5"/>
    </row>
    <row r="1053" spans="1:11" x14ac:dyDescent="0.3">
      <c r="A1053" t="s">
        <v>8327</v>
      </c>
      <c r="B1053" t="s">
        <v>7176</v>
      </c>
      <c r="C1053" t="s">
        <v>6103</v>
      </c>
      <c r="D1053" s="3">
        <f>COUNTIF('Order Data per SKU'!A:A,'Order Data per SKU'!A1054='Order Analysis'!A1053)</f>
        <v>0</v>
      </c>
      <c r="F1053" s="15"/>
      <c r="G1053" s="3" t="e">
        <f>TRIM(LEFT(TRIM(INDEX('Customer Data'!A:A,MATCH('Order Analysis'!B1053,'Customer Data'!B:B,0))),SEARCH(" ",'Customer Data'!A1053)))</f>
        <v>#VALUE!</v>
      </c>
      <c r="H1053">
        <f>VLOOKUP(B1053,'Order Data per SKU'!B:H,6,FALSE)-VLOOKUP(B1053,'Order Data per SKU'!B:H,6,FALSE)</f>
        <v>0</v>
      </c>
      <c r="I1053" s="5"/>
      <c r="J1053" s="5"/>
      <c r="K1053" s="5"/>
    </row>
    <row r="1054" spans="1:11" x14ac:dyDescent="0.3">
      <c r="A1054" t="s">
        <v>8328</v>
      </c>
      <c r="B1054" t="s">
        <v>6775</v>
      </c>
      <c r="C1054" t="s">
        <v>6112</v>
      </c>
      <c r="D1054" s="3">
        <f>COUNTIF('Order Data per SKU'!A:A,'Order Data per SKU'!A1055='Order Analysis'!A1054)</f>
        <v>0</v>
      </c>
      <c r="F1054" s="15"/>
      <c r="G1054" s="3" t="e">
        <f>TRIM(LEFT(TRIM(INDEX('Customer Data'!A:A,MATCH('Order Analysis'!B1054,'Customer Data'!B:B,0))),SEARCH(" ",'Customer Data'!A1054)))</f>
        <v>#VALUE!</v>
      </c>
      <c r="H1054">
        <f>VLOOKUP(B1054,'Order Data per SKU'!B:H,6,FALSE)-VLOOKUP(B1054,'Order Data per SKU'!B:H,6,FALSE)</f>
        <v>0</v>
      </c>
      <c r="I1054" s="5"/>
      <c r="J1054" s="5"/>
      <c r="K1054" s="5"/>
    </row>
    <row r="1055" spans="1:11" x14ac:dyDescent="0.3">
      <c r="A1055" t="s">
        <v>8329</v>
      </c>
      <c r="B1055" t="s">
        <v>6766</v>
      </c>
      <c r="C1055" t="s">
        <v>6086</v>
      </c>
      <c r="D1055" s="3">
        <f>COUNTIF('Order Data per SKU'!A:A,'Order Data per SKU'!A1056='Order Analysis'!A1055)</f>
        <v>0</v>
      </c>
      <c r="F1055" s="15"/>
      <c r="G1055" s="3" t="e">
        <f>TRIM(LEFT(TRIM(INDEX('Customer Data'!A:A,MATCH('Order Analysis'!B1055,'Customer Data'!B:B,0))),SEARCH(" ",'Customer Data'!A1055)))</f>
        <v>#VALUE!</v>
      </c>
      <c r="H1055">
        <f>VLOOKUP(B1055,'Order Data per SKU'!B:H,6,FALSE)-VLOOKUP(B1055,'Order Data per SKU'!B:H,6,FALSE)</f>
        <v>0</v>
      </c>
      <c r="I1055" s="5"/>
      <c r="J1055" s="5"/>
      <c r="K1055" s="5"/>
    </row>
    <row r="1056" spans="1:11" x14ac:dyDescent="0.3">
      <c r="A1056" t="s">
        <v>8330</v>
      </c>
      <c r="B1056" t="s">
        <v>7200</v>
      </c>
      <c r="C1056" t="s">
        <v>6074</v>
      </c>
      <c r="D1056" s="3">
        <f>COUNTIF('Order Data per SKU'!A:A,'Order Data per SKU'!A1057='Order Analysis'!A1056)</f>
        <v>0</v>
      </c>
      <c r="F1056" s="15"/>
      <c r="G1056" s="3" t="e">
        <f>TRIM(LEFT(TRIM(INDEX('Customer Data'!A:A,MATCH('Order Analysis'!B1056,'Customer Data'!B:B,0))),SEARCH(" ",'Customer Data'!A1056)))</f>
        <v>#VALUE!</v>
      </c>
      <c r="H1056">
        <f>VLOOKUP(B1056,'Order Data per SKU'!B:H,6,FALSE)-VLOOKUP(B1056,'Order Data per SKU'!B:H,6,FALSE)</f>
        <v>0</v>
      </c>
      <c r="I1056" s="5"/>
      <c r="J1056" s="5"/>
      <c r="K1056" s="5"/>
    </row>
    <row r="1057" spans="1:11" x14ac:dyDescent="0.3">
      <c r="A1057" t="s">
        <v>8331</v>
      </c>
      <c r="B1057" t="s">
        <v>6833</v>
      </c>
      <c r="C1057" t="s">
        <v>6103</v>
      </c>
      <c r="D1057" s="3">
        <f>COUNTIF('Order Data per SKU'!A:A,'Order Data per SKU'!A1058='Order Analysis'!A1057)</f>
        <v>0</v>
      </c>
      <c r="F1057" s="15"/>
      <c r="G1057" s="3" t="e">
        <f>TRIM(LEFT(TRIM(INDEX('Customer Data'!A:A,MATCH('Order Analysis'!B1057,'Customer Data'!B:B,0))),SEARCH(" ",'Customer Data'!A1057)))</f>
        <v>#VALUE!</v>
      </c>
      <c r="H1057">
        <f>VLOOKUP(B1057,'Order Data per SKU'!B:H,6,FALSE)-VLOOKUP(B1057,'Order Data per SKU'!B:H,6,FALSE)</f>
        <v>0</v>
      </c>
      <c r="I1057" s="5"/>
      <c r="J1057" s="5"/>
      <c r="K1057" s="5"/>
    </row>
    <row r="1058" spans="1:11" x14ac:dyDescent="0.3">
      <c r="A1058" t="s">
        <v>8332</v>
      </c>
      <c r="B1058" t="s">
        <v>6905</v>
      </c>
      <c r="C1058" t="s">
        <v>6054</v>
      </c>
      <c r="D1058" s="3">
        <f>COUNTIF('Order Data per SKU'!A:A,'Order Data per SKU'!A1059='Order Analysis'!A1058)</f>
        <v>0</v>
      </c>
      <c r="F1058" s="15"/>
      <c r="G1058" s="3" t="e">
        <f>TRIM(LEFT(TRIM(INDEX('Customer Data'!A:A,MATCH('Order Analysis'!B1058,'Customer Data'!B:B,0))),SEARCH(" ",'Customer Data'!A1058)))</f>
        <v>#VALUE!</v>
      </c>
      <c r="H1058">
        <f>VLOOKUP(B1058,'Order Data per SKU'!B:H,6,FALSE)-VLOOKUP(B1058,'Order Data per SKU'!B:H,6,FALSE)</f>
        <v>0</v>
      </c>
      <c r="I1058" s="5"/>
      <c r="J1058" s="5"/>
      <c r="K1058" s="5"/>
    </row>
    <row r="1059" spans="1:11" x14ac:dyDescent="0.3">
      <c r="A1059" t="s">
        <v>8333</v>
      </c>
      <c r="B1059" t="s">
        <v>7221</v>
      </c>
      <c r="C1059" t="s">
        <v>6103</v>
      </c>
      <c r="D1059" s="3">
        <f>COUNTIF('Order Data per SKU'!A:A,'Order Data per SKU'!A1060='Order Analysis'!A1059)</f>
        <v>0</v>
      </c>
      <c r="F1059" s="15"/>
      <c r="G1059" s="3" t="e">
        <f>TRIM(LEFT(TRIM(INDEX('Customer Data'!A:A,MATCH('Order Analysis'!B1059,'Customer Data'!B:B,0))),SEARCH(" ",'Customer Data'!A1059)))</f>
        <v>#VALUE!</v>
      </c>
      <c r="H1059">
        <f>VLOOKUP(B1059,'Order Data per SKU'!B:H,6,FALSE)-VLOOKUP(B1059,'Order Data per SKU'!B:H,6,FALSE)</f>
        <v>0</v>
      </c>
      <c r="I1059" s="5"/>
      <c r="J1059" s="5"/>
      <c r="K1059" s="5"/>
    </row>
    <row r="1060" spans="1:11" x14ac:dyDescent="0.3">
      <c r="A1060" t="s">
        <v>8334</v>
      </c>
      <c r="B1060" t="s">
        <v>7246</v>
      </c>
      <c r="C1060" t="s">
        <v>6072</v>
      </c>
      <c r="D1060" s="3">
        <f>COUNTIF('Order Data per SKU'!A:A,'Order Data per SKU'!A1061='Order Analysis'!A1060)</f>
        <v>0</v>
      </c>
      <c r="F1060" s="15"/>
      <c r="G1060" s="3" t="e">
        <f>TRIM(LEFT(TRIM(INDEX('Customer Data'!A:A,MATCH('Order Analysis'!B1060,'Customer Data'!B:B,0))),SEARCH(" ",'Customer Data'!A1060)))</f>
        <v>#VALUE!</v>
      </c>
      <c r="H1060">
        <f>VLOOKUP(B1060,'Order Data per SKU'!B:H,6,FALSE)-VLOOKUP(B1060,'Order Data per SKU'!B:H,6,FALSE)</f>
        <v>0</v>
      </c>
      <c r="I1060" s="5"/>
      <c r="J1060" s="5"/>
      <c r="K1060" s="5"/>
    </row>
    <row r="1061" spans="1:11" x14ac:dyDescent="0.3">
      <c r="A1061" t="s">
        <v>8335</v>
      </c>
      <c r="B1061" t="s">
        <v>7258</v>
      </c>
      <c r="C1061" t="s">
        <v>6091</v>
      </c>
      <c r="D1061" s="3">
        <f>COUNTIF('Order Data per SKU'!A:A,'Order Data per SKU'!A1062='Order Analysis'!A1061)</f>
        <v>0</v>
      </c>
      <c r="F1061" s="15"/>
      <c r="G1061" s="3" t="e">
        <f>TRIM(LEFT(TRIM(INDEX('Customer Data'!A:A,MATCH('Order Analysis'!B1061,'Customer Data'!B:B,0))),SEARCH(" ",'Customer Data'!A1061)))</f>
        <v>#VALUE!</v>
      </c>
      <c r="H1061">
        <f>VLOOKUP(B1061,'Order Data per SKU'!B:H,6,FALSE)-VLOOKUP(B1061,'Order Data per SKU'!B:H,6,FALSE)</f>
        <v>0</v>
      </c>
      <c r="I1061" s="5"/>
      <c r="J1061" s="5"/>
      <c r="K1061" s="5"/>
    </row>
    <row r="1062" spans="1:11" x14ac:dyDescent="0.3">
      <c r="A1062" t="s">
        <v>8336</v>
      </c>
      <c r="B1062" t="s">
        <v>7154</v>
      </c>
      <c r="C1062" t="s">
        <v>6083</v>
      </c>
      <c r="D1062" s="3">
        <f>COUNTIF('Order Data per SKU'!A:A,'Order Data per SKU'!A1063='Order Analysis'!A1062)</f>
        <v>0</v>
      </c>
      <c r="F1062" s="15"/>
      <c r="G1062" s="3" t="e">
        <f>TRIM(LEFT(TRIM(INDEX('Customer Data'!A:A,MATCH('Order Analysis'!B1062,'Customer Data'!B:B,0))),SEARCH(" ",'Customer Data'!A1062)))</f>
        <v>#VALUE!</v>
      </c>
      <c r="H1062">
        <f>VLOOKUP(B1062,'Order Data per SKU'!B:H,6,FALSE)-VLOOKUP(B1062,'Order Data per SKU'!B:H,6,FALSE)</f>
        <v>0</v>
      </c>
      <c r="I1062" s="5"/>
      <c r="J1062" s="5"/>
      <c r="K1062" s="5"/>
    </row>
    <row r="1063" spans="1:11" x14ac:dyDescent="0.3">
      <c r="A1063" t="s">
        <v>8337</v>
      </c>
      <c r="B1063" t="s">
        <v>7058</v>
      </c>
      <c r="C1063" t="s">
        <v>6100</v>
      </c>
      <c r="D1063" s="3">
        <f>COUNTIF('Order Data per SKU'!A:A,'Order Data per SKU'!A1064='Order Analysis'!A1063)</f>
        <v>0</v>
      </c>
      <c r="F1063" s="15"/>
      <c r="G1063" s="3" t="e">
        <f>TRIM(LEFT(TRIM(INDEX('Customer Data'!A:A,MATCH('Order Analysis'!B1063,'Customer Data'!B:B,0))),SEARCH(" ",'Customer Data'!A1063)))</f>
        <v>#VALUE!</v>
      </c>
      <c r="H1063">
        <f>VLOOKUP(B1063,'Order Data per SKU'!B:H,6,FALSE)-VLOOKUP(B1063,'Order Data per SKU'!B:H,6,FALSE)</f>
        <v>0</v>
      </c>
      <c r="I1063" s="5"/>
      <c r="J1063" s="5"/>
      <c r="K1063" s="5"/>
    </row>
    <row r="1064" spans="1:11" x14ac:dyDescent="0.3">
      <c r="A1064" t="s">
        <v>8338</v>
      </c>
      <c r="B1064" t="s">
        <v>6813</v>
      </c>
      <c r="C1064" t="s">
        <v>6065</v>
      </c>
      <c r="D1064" s="3">
        <f>COUNTIF('Order Data per SKU'!A:A,'Order Data per SKU'!A1065='Order Analysis'!A1064)</f>
        <v>0</v>
      </c>
      <c r="F1064" s="15"/>
      <c r="G1064" s="3" t="e">
        <f>TRIM(LEFT(TRIM(INDEX('Customer Data'!A:A,MATCH('Order Analysis'!B1064,'Customer Data'!B:B,0))),SEARCH(" ",'Customer Data'!A1064)))</f>
        <v>#VALUE!</v>
      </c>
      <c r="H1064">
        <f>VLOOKUP(B1064,'Order Data per SKU'!B:H,6,FALSE)-VLOOKUP(B1064,'Order Data per SKU'!B:H,6,FALSE)</f>
        <v>0</v>
      </c>
      <c r="I1064" s="5"/>
      <c r="J1064" s="5"/>
      <c r="K1064" s="5"/>
    </row>
    <row r="1065" spans="1:11" x14ac:dyDescent="0.3">
      <c r="A1065" t="s">
        <v>8339</v>
      </c>
      <c r="B1065" t="s">
        <v>7245</v>
      </c>
      <c r="C1065" t="s">
        <v>6089</v>
      </c>
      <c r="D1065" s="3">
        <f>COUNTIF('Order Data per SKU'!A:A,'Order Data per SKU'!A1066='Order Analysis'!A1065)</f>
        <v>0</v>
      </c>
      <c r="F1065" s="15"/>
      <c r="G1065" s="3" t="e">
        <f>TRIM(LEFT(TRIM(INDEX('Customer Data'!A:A,MATCH('Order Analysis'!B1065,'Customer Data'!B:B,0))),SEARCH(" ",'Customer Data'!A1065)))</f>
        <v>#VALUE!</v>
      </c>
      <c r="H1065">
        <f>VLOOKUP(B1065,'Order Data per SKU'!B:H,6,FALSE)-VLOOKUP(B1065,'Order Data per SKU'!B:H,6,FALSE)</f>
        <v>0</v>
      </c>
      <c r="I1065" s="5"/>
      <c r="J1065" s="5"/>
      <c r="K1065" s="5"/>
    </row>
    <row r="1066" spans="1:11" x14ac:dyDescent="0.3">
      <c r="A1066" t="s">
        <v>8340</v>
      </c>
      <c r="B1066" t="s">
        <v>7066</v>
      </c>
      <c r="C1066" t="s">
        <v>6077</v>
      </c>
      <c r="D1066" s="3">
        <f>COUNTIF('Order Data per SKU'!A:A,'Order Data per SKU'!A1067='Order Analysis'!A1066)</f>
        <v>0</v>
      </c>
      <c r="F1066" s="15"/>
      <c r="G1066" s="3" t="e">
        <f>TRIM(LEFT(TRIM(INDEX('Customer Data'!A:A,MATCH('Order Analysis'!B1066,'Customer Data'!B:B,0))),SEARCH(" ",'Customer Data'!A1066)))</f>
        <v>#VALUE!</v>
      </c>
      <c r="H1066">
        <f>VLOOKUP(B1066,'Order Data per SKU'!B:H,6,FALSE)-VLOOKUP(B1066,'Order Data per SKU'!B:H,6,FALSE)</f>
        <v>0</v>
      </c>
      <c r="I1066" s="5"/>
      <c r="J1066" s="5"/>
      <c r="K1066" s="5"/>
    </row>
    <row r="1067" spans="1:11" x14ac:dyDescent="0.3">
      <c r="A1067" t="s">
        <v>8341</v>
      </c>
      <c r="B1067" t="s">
        <v>7022</v>
      </c>
      <c r="C1067" t="s">
        <v>6106</v>
      </c>
      <c r="D1067" s="3">
        <f>COUNTIF('Order Data per SKU'!A:A,'Order Data per SKU'!A1068='Order Analysis'!A1067)</f>
        <v>0</v>
      </c>
      <c r="F1067" s="15"/>
      <c r="G1067" s="3" t="e">
        <f>TRIM(LEFT(TRIM(INDEX('Customer Data'!A:A,MATCH('Order Analysis'!B1067,'Customer Data'!B:B,0))),SEARCH(" ",'Customer Data'!A1067)))</f>
        <v>#VALUE!</v>
      </c>
      <c r="H1067">
        <f>VLOOKUP(B1067,'Order Data per SKU'!B:H,6,FALSE)-VLOOKUP(B1067,'Order Data per SKU'!B:H,6,FALSE)</f>
        <v>0</v>
      </c>
      <c r="I1067" s="5"/>
      <c r="J1067" s="5"/>
      <c r="K1067" s="5"/>
    </row>
    <row r="1068" spans="1:11" x14ac:dyDescent="0.3">
      <c r="A1068" t="s">
        <v>8342</v>
      </c>
      <c r="B1068" t="s">
        <v>6883</v>
      </c>
      <c r="C1068" t="s">
        <v>6097</v>
      </c>
      <c r="D1068" s="3">
        <f>COUNTIF('Order Data per SKU'!A:A,'Order Data per SKU'!A1069='Order Analysis'!A1068)</f>
        <v>0</v>
      </c>
      <c r="F1068" s="15"/>
      <c r="G1068" s="3" t="e">
        <f>TRIM(LEFT(TRIM(INDEX('Customer Data'!A:A,MATCH('Order Analysis'!B1068,'Customer Data'!B:B,0))),SEARCH(" ",'Customer Data'!A1068)))</f>
        <v>#VALUE!</v>
      </c>
      <c r="H1068">
        <f>VLOOKUP(B1068,'Order Data per SKU'!B:H,6,FALSE)-VLOOKUP(B1068,'Order Data per SKU'!B:H,6,FALSE)</f>
        <v>0</v>
      </c>
      <c r="I1068" s="5"/>
      <c r="J1068" s="5"/>
      <c r="K1068" s="5"/>
    </row>
    <row r="1069" spans="1:11" x14ac:dyDescent="0.3">
      <c r="A1069" t="s">
        <v>8343</v>
      </c>
      <c r="B1069" t="s">
        <v>7150</v>
      </c>
      <c r="C1069" t="s">
        <v>6106</v>
      </c>
      <c r="D1069" s="3">
        <f>COUNTIF('Order Data per SKU'!A:A,'Order Data per SKU'!A1070='Order Analysis'!A1069)</f>
        <v>0</v>
      </c>
      <c r="F1069" s="15"/>
      <c r="G1069" s="3" t="e">
        <f>TRIM(LEFT(TRIM(INDEX('Customer Data'!A:A,MATCH('Order Analysis'!B1069,'Customer Data'!B:B,0))),SEARCH(" ",'Customer Data'!A1069)))</f>
        <v>#VALUE!</v>
      </c>
      <c r="H1069">
        <f>VLOOKUP(B1069,'Order Data per SKU'!B:H,6,FALSE)-VLOOKUP(B1069,'Order Data per SKU'!B:H,6,FALSE)</f>
        <v>0</v>
      </c>
      <c r="I1069" s="5"/>
      <c r="J1069" s="5"/>
      <c r="K1069" s="5"/>
    </row>
    <row r="1070" spans="1:11" x14ac:dyDescent="0.3">
      <c r="A1070" t="s">
        <v>8344</v>
      </c>
      <c r="B1070" t="s">
        <v>7014</v>
      </c>
      <c r="C1070" t="s">
        <v>6062</v>
      </c>
      <c r="D1070" s="3">
        <f>COUNTIF('Order Data per SKU'!A:A,'Order Data per SKU'!A1071='Order Analysis'!A1070)</f>
        <v>0</v>
      </c>
      <c r="F1070" s="15"/>
      <c r="G1070" s="3" t="e">
        <f>TRIM(LEFT(TRIM(INDEX('Customer Data'!A:A,MATCH('Order Analysis'!B1070,'Customer Data'!B:B,0))),SEARCH(" ",'Customer Data'!A1070)))</f>
        <v>#VALUE!</v>
      </c>
      <c r="H1070">
        <f>VLOOKUP(B1070,'Order Data per SKU'!B:H,6,FALSE)-VLOOKUP(B1070,'Order Data per SKU'!B:H,6,FALSE)</f>
        <v>0</v>
      </c>
      <c r="I1070" s="5"/>
      <c r="J1070" s="5"/>
      <c r="K1070" s="5"/>
    </row>
    <row r="1071" spans="1:11" x14ac:dyDescent="0.3">
      <c r="A1071" t="s">
        <v>8345</v>
      </c>
      <c r="B1071" t="s">
        <v>6935</v>
      </c>
      <c r="C1071" t="s">
        <v>6092</v>
      </c>
      <c r="D1071" s="3">
        <f>COUNTIF('Order Data per SKU'!A:A,'Order Data per SKU'!A1072='Order Analysis'!A1071)</f>
        <v>0</v>
      </c>
      <c r="F1071" s="15"/>
      <c r="G1071" s="3" t="e">
        <f>TRIM(LEFT(TRIM(INDEX('Customer Data'!A:A,MATCH('Order Analysis'!B1071,'Customer Data'!B:B,0))),SEARCH(" ",'Customer Data'!A1071)))</f>
        <v>#VALUE!</v>
      </c>
      <c r="H1071">
        <f>VLOOKUP(B1071,'Order Data per SKU'!B:H,6,FALSE)-VLOOKUP(B1071,'Order Data per SKU'!B:H,6,FALSE)</f>
        <v>0</v>
      </c>
      <c r="I1071" s="5"/>
      <c r="J1071" s="5"/>
      <c r="K1071" s="5"/>
    </row>
    <row r="1072" spans="1:11" x14ac:dyDescent="0.3">
      <c r="A1072" t="s">
        <v>8346</v>
      </c>
      <c r="B1072" t="s">
        <v>6830</v>
      </c>
      <c r="C1072" t="s">
        <v>6100</v>
      </c>
      <c r="D1072" s="3">
        <f>COUNTIF('Order Data per SKU'!A:A,'Order Data per SKU'!A1073='Order Analysis'!A1072)</f>
        <v>0</v>
      </c>
      <c r="F1072" s="15"/>
      <c r="G1072" s="3" t="e">
        <f>TRIM(LEFT(TRIM(INDEX('Customer Data'!A:A,MATCH('Order Analysis'!B1072,'Customer Data'!B:B,0))),SEARCH(" ",'Customer Data'!A1072)))</f>
        <v>#VALUE!</v>
      </c>
      <c r="H1072">
        <f>VLOOKUP(B1072,'Order Data per SKU'!B:H,6,FALSE)-VLOOKUP(B1072,'Order Data per SKU'!B:H,6,FALSE)</f>
        <v>0</v>
      </c>
      <c r="I1072" s="5"/>
      <c r="J1072" s="5"/>
      <c r="K1072" s="5"/>
    </row>
    <row r="1073" spans="1:11" x14ac:dyDescent="0.3">
      <c r="A1073" t="s">
        <v>8347</v>
      </c>
      <c r="B1073" t="s">
        <v>7102</v>
      </c>
      <c r="C1073" t="s">
        <v>6078</v>
      </c>
      <c r="D1073" s="3">
        <f>COUNTIF('Order Data per SKU'!A:A,'Order Data per SKU'!A1074='Order Analysis'!A1073)</f>
        <v>0</v>
      </c>
      <c r="F1073" s="15"/>
      <c r="G1073" s="3" t="e">
        <f>TRIM(LEFT(TRIM(INDEX('Customer Data'!A:A,MATCH('Order Analysis'!B1073,'Customer Data'!B:B,0))),SEARCH(" ",'Customer Data'!A1073)))</f>
        <v>#VALUE!</v>
      </c>
      <c r="H1073">
        <f>VLOOKUP(B1073,'Order Data per SKU'!B:H,6,FALSE)-VLOOKUP(B1073,'Order Data per SKU'!B:H,6,FALSE)</f>
        <v>0</v>
      </c>
      <c r="I1073" s="5"/>
      <c r="J1073" s="5"/>
      <c r="K1073" s="5"/>
    </row>
    <row r="1074" spans="1:11" x14ac:dyDescent="0.3">
      <c r="A1074" t="s">
        <v>8348</v>
      </c>
      <c r="B1074" t="s">
        <v>7033</v>
      </c>
      <c r="C1074" t="s">
        <v>6045</v>
      </c>
      <c r="D1074" s="3">
        <f>COUNTIF('Order Data per SKU'!A:A,'Order Data per SKU'!A1075='Order Analysis'!A1074)</f>
        <v>0</v>
      </c>
      <c r="F1074" s="15"/>
      <c r="G1074" s="3" t="e">
        <f>TRIM(LEFT(TRIM(INDEX('Customer Data'!A:A,MATCH('Order Analysis'!B1074,'Customer Data'!B:B,0))),SEARCH(" ",'Customer Data'!A1074)))</f>
        <v>#VALUE!</v>
      </c>
      <c r="H1074">
        <f>VLOOKUP(B1074,'Order Data per SKU'!B:H,6,FALSE)-VLOOKUP(B1074,'Order Data per SKU'!B:H,6,FALSE)</f>
        <v>0</v>
      </c>
      <c r="I1074" s="5"/>
      <c r="J1074" s="5"/>
      <c r="K1074" s="5"/>
    </row>
    <row r="1075" spans="1:11" x14ac:dyDescent="0.3">
      <c r="A1075" t="s">
        <v>8349</v>
      </c>
      <c r="B1075" t="s">
        <v>6861</v>
      </c>
      <c r="C1075" t="s">
        <v>6117</v>
      </c>
      <c r="D1075" s="3">
        <f>COUNTIF('Order Data per SKU'!A:A,'Order Data per SKU'!A1076='Order Analysis'!A1075)</f>
        <v>0</v>
      </c>
      <c r="F1075" s="15"/>
      <c r="G1075" s="3" t="e">
        <f>TRIM(LEFT(TRIM(INDEX('Customer Data'!A:A,MATCH('Order Analysis'!B1075,'Customer Data'!B:B,0))),SEARCH(" ",'Customer Data'!A1075)))</f>
        <v>#VALUE!</v>
      </c>
      <c r="H1075">
        <f>VLOOKUP(B1075,'Order Data per SKU'!B:H,6,FALSE)-VLOOKUP(B1075,'Order Data per SKU'!B:H,6,FALSE)</f>
        <v>0</v>
      </c>
      <c r="I1075" s="5"/>
      <c r="J1075" s="5"/>
      <c r="K1075" s="5"/>
    </row>
    <row r="1076" spans="1:11" x14ac:dyDescent="0.3">
      <c r="A1076" t="s">
        <v>8350</v>
      </c>
      <c r="B1076" t="s">
        <v>6968</v>
      </c>
      <c r="C1076" t="s">
        <v>6069</v>
      </c>
      <c r="D1076" s="3">
        <f>COUNTIF('Order Data per SKU'!A:A,'Order Data per SKU'!A1077='Order Analysis'!A1076)</f>
        <v>0</v>
      </c>
      <c r="F1076" s="15"/>
      <c r="G1076" s="3" t="e">
        <f>TRIM(LEFT(TRIM(INDEX('Customer Data'!A:A,MATCH('Order Analysis'!B1076,'Customer Data'!B:B,0))),SEARCH(" ",'Customer Data'!A1076)))</f>
        <v>#VALUE!</v>
      </c>
      <c r="H1076">
        <f>VLOOKUP(B1076,'Order Data per SKU'!B:H,6,FALSE)-VLOOKUP(B1076,'Order Data per SKU'!B:H,6,FALSE)</f>
        <v>0</v>
      </c>
      <c r="I1076" s="5"/>
      <c r="J1076" s="5"/>
      <c r="K1076" s="5"/>
    </row>
    <row r="1077" spans="1:11" x14ac:dyDescent="0.3">
      <c r="A1077" t="s">
        <v>8351</v>
      </c>
      <c r="B1077" t="s">
        <v>6998</v>
      </c>
      <c r="C1077" t="s">
        <v>6116</v>
      </c>
      <c r="D1077" s="3">
        <f>COUNTIF('Order Data per SKU'!A:A,'Order Data per SKU'!A1078='Order Analysis'!A1077)</f>
        <v>0</v>
      </c>
      <c r="F1077" s="15"/>
      <c r="G1077" s="3" t="e">
        <f>TRIM(LEFT(TRIM(INDEX('Customer Data'!A:A,MATCH('Order Analysis'!B1077,'Customer Data'!B:B,0))),SEARCH(" ",'Customer Data'!A1077)))</f>
        <v>#VALUE!</v>
      </c>
      <c r="H1077">
        <f>VLOOKUP(B1077,'Order Data per SKU'!B:H,6,FALSE)-VLOOKUP(B1077,'Order Data per SKU'!B:H,6,FALSE)</f>
        <v>0</v>
      </c>
      <c r="I1077" s="5"/>
      <c r="J1077" s="5"/>
      <c r="K1077" s="5"/>
    </row>
    <row r="1078" spans="1:11" x14ac:dyDescent="0.3">
      <c r="A1078" t="s">
        <v>8352</v>
      </c>
      <c r="B1078" t="s">
        <v>6779</v>
      </c>
      <c r="C1078" t="s">
        <v>6054</v>
      </c>
      <c r="D1078" s="3">
        <f>COUNTIF('Order Data per SKU'!A:A,'Order Data per SKU'!A1079='Order Analysis'!A1078)</f>
        <v>0</v>
      </c>
      <c r="F1078" s="15"/>
      <c r="G1078" s="3" t="e">
        <f>TRIM(LEFT(TRIM(INDEX('Customer Data'!A:A,MATCH('Order Analysis'!B1078,'Customer Data'!B:B,0))),SEARCH(" ",'Customer Data'!A1078)))</f>
        <v>#VALUE!</v>
      </c>
      <c r="H1078">
        <f>VLOOKUP(B1078,'Order Data per SKU'!B:H,6,FALSE)-VLOOKUP(B1078,'Order Data per SKU'!B:H,6,FALSE)</f>
        <v>0</v>
      </c>
      <c r="I1078" s="5"/>
      <c r="J1078" s="5"/>
      <c r="K1078" s="5"/>
    </row>
    <row r="1079" spans="1:11" x14ac:dyDescent="0.3">
      <c r="A1079" t="s">
        <v>8353</v>
      </c>
      <c r="B1079" t="s">
        <v>6939</v>
      </c>
      <c r="C1079" t="s">
        <v>6046</v>
      </c>
      <c r="D1079" s="3">
        <f>COUNTIF('Order Data per SKU'!A:A,'Order Data per SKU'!A1080='Order Analysis'!A1079)</f>
        <v>0</v>
      </c>
      <c r="F1079" s="15"/>
      <c r="G1079" s="3" t="e">
        <f>TRIM(LEFT(TRIM(INDEX('Customer Data'!A:A,MATCH('Order Analysis'!B1079,'Customer Data'!B:B,0))),SEARCH(" ",'Customer Data'!A1079)))</f>
        <v>#VALUE!</v>
      </c>
      <c r="H1079">
        <f>VLOOKUP(B1079,'Order Data per SKU'!B:H,6,FALSE)-VLOOKUP(B1079,'Order Data per SKU'!B:H,6,FALSE)</f>
        <v>0</v>
      </c>
      <c r="I1079" s="5"/>
      <c r="J1079" s="5"/>
      <c r="K1079" s="5"/>
    </row>
    <row r="1080" spans="1:11" x14ac:dyDescent="0.3">
      <c r="A1080" t="s">
        <v>8354</v>
      </c>
      <c r="B1080" t="s">
        <v>6792</v>
      </c>
      <c r="C1080" t="s">
        <v>6049</v>
      </c>
      <c r="D1080" s="3">
        <f>COUNTIF('Order Data per SKU'!A:A,'Order Data per SKU'!A1081='Order Analysis'!A1080)</f>
        <v>0</v>
      </c>
      <c r="F1080" s="15"/>
      <c r="G1080" s="3" t="e">
        <f>TRIM(LEFT(TRIM(INDEX('Customer Data'!A:A,MATCH('Order Analysis'!B1080,'Customer Data'!B:B,0))),SEARCH(" ",'Customer Data'!A1080)))</f>
        <v>#VALUE!</v>
      </c>
      <c r="H1080">
        <f>VLOOKUP(B1080,'Order Data per SKU'!B:H,6,FALSE)-VLOOKUP(B1080,'Order Data per SKU'!B:H,6,FALSE)</f>
        <v>0</v>
      </c>
      <c r="I1080" s="5"/>
      <c r="J1080" s="5"/>
      <c r="K1080" s="5"/>
    </row>
    <row r="1081" spans="1:11" x14ac:dyDescent="0.3">
      <c r="A1081" t="s">
        <v>8355</v>
      </c>
      <c r="B1081" t="s">
        <v>6885</v>
      </c>
      <c r="C1081" t="s">
        <v>6101</v>
      </c>
      <c r="D1081" s="3">
        <f>COUNTIF('Order Data per SKU'!A:A,'Order Data per SKU'!A1082='Order Analysis'!A1081)</f>
        <v>0</v>
      </c>
      <c r="F1081" s="15"/>
      <c r="G1081" s="3" t="e">
        <f>TRIM(LEFT(TRIM(INDEX('Customer Data'!A:A,MATCH('Order Analysis'!B1081,'Customer Data'!B:B,0))),SEARCH(" ",'Customer Data'!A1081)))</f>
        <v>#VALUE!</v>
      </c>
      <c r="H1081">
        <f>VLOOKUP(B1081,'Order Data per SKU'!B:H,6,FALSE)-VLOOKUP(B1081,'Order Data per SKU'!B:H,6,FALSE)</f>
        <v>0</v>
      </c>
      <c r="I1081" s="5"/>
      <c r="J1081" s="5"/>
      <c r="K1081" s="5"/>
    </row>
    <row r="1082" spans="1:11" x14ac:dyDescent="0.3">
      <c r="A1082" t="s">
        <v>8356</v>
      </c>
      <c r="B1082" t="s">
        <v>6994</v>
      </c>
      <c r="C1082" t="s">
        <v>6090</v>
      </c>
      <c r="D1082" s="3">
        <f>COUNTIF('Order Data per SKU'!A:A,'Order Data per SKU'!A1083='Order Analysis'!A1082)</f>
        <v>0</v>
      </c>
      <c r="F1082" s="15"/>
      <c r="G1082" s="3" t="e">
        <f>TRIM(LEFT(TRIM(INDEX('Customer Data'!A:A,MATCH('Order Analysis'!B1082,'Customer Data'!B:B,0))),SEARCH(" ",'Customer Data'!A1082)))</f>
        <v>#VALUE!</v>
      </c>
      <c r="H1082">
        <f>VLOOKUP(B1082,'Order Data per SKU'!B:H,6,FALSE)-VLOOKUP(B1082,'Order Data per SKU'!B:H,6,FALSE)</f>
        <v>0</v>
      </c>
      <c r="I1082" s="5"/>
      <c r="J1082" s="5"/>
      <c r="K1082" s="5"/>
    </row>
    <row r="1083" spans="1:11" x14ac:dyDescent="0.3">
      <c r="A1083" t="s">
        <v>8357</v>
      </c>
      <c r="B1083" t="s">
        <v>7251</v>
      </c>
      <c r="C1083" t="s">
        <v>6099</v>
      </c>
      <c r="D1083" s="3">
        <f>COUNTIF('Order Data per SKU'!A:A,'Order Data per SKU'!A1084='Order Analysis'!A1083)</f>
        <v>0</v>
      </c>
      <c r="F1083" s="15"/>
      <c r="G1083" s="3" t="e">
        <f>TRIM(LEFT(TRIM(INDEX('Customer Data'!A:A,MATCH('Order Analysis'!B1083,'Customer Data'!B:B,0))),SEARCH(" ",'Customer Data'!A1083)))</f>
        <v>#VALUE!</v>
      </c>
      <c r="H1083">
        <f>VLOOKUP(B1083,'Order Data per SKU'!B:H,6,FALSE)-VLOOKUP(B1083,'Order Data per SKU'!B:H,6,FALSE)</f>
        <v>0</v>
      </c>
      <c r="I1083" s="5"/>
      <c r="J1083" s="5"/>
      <c r="K1083" s="5"/>
    </row>
    <row r="1084" spans="1:11" x14ac:dyDescent="0.3">
      <c r="A1084" t="s">
        <v>8358</v>
      </c>
      <c r="B1084" t="s">
        <v>7066</v>
      </c>
      <c r="C1084" t="s">
        <v>6092</v>
      </c>
      <c r="D1084" s="3">
        <f>COUNTIF('Order Data per SKU'!A:A,'Order Data per SKU'!A1085='Order Analysis'!A1084)</f>
        <v>0</v>
      </c>
      <c r="F1084" s="15"/>
      <c r="G1084" s="3" t="e">
        <f>TRIM(LEFT(TRIM(INDEX('Customer Data'!A:A,MATCH('Order Analysis'!B1084,'Customer Data'!B:B,0))),SEARCH(" ",'Customer Data'!A1084)))</f>
        <v>#VALUE!</v>
      </c>
      <c r="H1084">
        <f>VLOOKUP(B1084,'Order Data per SKU'!B:H,6,FALSE)-VLOOKUP(B1084,'Order Data per SKU'!B:H,6,FALSE)</f>
        <v>0</v>
      </c>
      <c r="I1084" s="5"/>
      <c r="J1084" s="5"/>
      <c r="K1084" s="5"/>
    </row>
    <row r="1085" spans="1:11" x14ac:dyDescent="0.3">
      <c r="A1085" t="s">
        <v>8359</v>
      </c>
      <c r="B1085" t="s">
        <v>6815</v>
      </c>
      <c r="C1085" t="s">
        <v>6090</v>
      </c>
      <c r="D1085" s="3">
        <f>COUNTIF('Order Data per SKU'!A:A,'Order Data per SKU'!A1086='Order Analysis'!A1085)</f>
        <v>0</v>
      </c>
      <c r="F1085" s="15"/>
      <c r="G1085" s="3" t="e">
        <f>TRIM(LEFT(TRIM(INDEX('Customer Data'!A:A,MATCH('Order Analysis'!B1085,'Customer Data'!B:B,0))),SEARCH(" ",'Customer Data'!A1085)))</f>
        <v>#VALUE!</v>
      </c>
      <c r="H1085">
        <f>VLOOKUP(B1085,'Order Data per SKU'!B:H,6,FALSE)-VLOOKUP(B1085,'Order Data per SKU'!B:H,6,FALSE)</f>
        <v>0</v>
      </c>
      <c r="I1085" s="5"/>
      <c r="J1085" s="5"/>
      <c r="K1085" s="5"/>
    </row>
    <row r="1086" spans="1:11" x14ac:dyDescent="0.3">
      <c r="A1086" t="s">
        <v>8360</v>
      </c>
      <c r="B1086" t="s">
        <v>6813</v>
      </c>
      <c r="C1086" t="s">
        <v>6106</v>
      </c>
      <c r="D1086" s="3">
        <f>COUNTIF('Order Data per SKU'!A:A,'Order Data per SKU'!A1087='Order Analysis'!A1086)</f>
        <v>0</v>
      </c>
      <c r="F1086" s="15"/>
      <c r="G1086" s="3" t="e">
        <f>TRIM(LEFT(TRIM(INDEX('Customer Data'!A:A,MATCH('Order Analysis'!B1086,'Customer Data'!B:B,0))),SEARCH(" ",'Customer Data'!A1086)))</f>
        <v>#VALUE!</v>
      </c>
      <c r="H1086">
        <f>VLOOKUP(B1086,'Order Data per SKU'!B:H,6,FALSE)-VLOOKUP(B1086,'Order Data per SKU'!B:H,6,FALSE)</f>
        <v>0</v>
      </c>
      <c r="I1086" s="5"/>
      <c r="J1086" s="5"/>
      <c r="K1086" s="5"/>
    </row>
    <row r="1087" spans="1:11" x14ac:dyDescent="0.3">
      <c r="A1087" t="s">
        <v>8361</v>
      </c>
      <c r="B1087" t="s">
        <v>6869</v>
      </c>
      <c r="C1087" t="s">
        <v>6090</v>
      </c>
      <c r="D1087" s="3">
        <f>COUNTIF('Order Data per SKU'!A:A,'Order Data per SKU'!A1088='Order Analysis'!A1087)</f>
        <v>0</v>
      </c>
      <c r="F1087" s="15"/>
      <c r="G1087" s="3" t="e">
        <f>TRIM(LEFT(TRIM(INDEX('Customer Data'!A:A,MATCH('Order Analysis'!B1087,'Customer Data'!B:B,0))),SEARCH(" ",'Customer Data'!A1087)))</f>
        <v>#VALUE!</v>
      </c>
      <c r="H1087">
        <f>VLOOKUP(B1087,'Order Data per SKU'!B:H,6,FALSE)-VLOOKUP(B1087,'Order Data per SKU'!B:H,6,FALSE)</f>
        <v>0</v>
      </c>
      <c r="I1087" s="5"/>
      <c r="J1087" s="5"/>
      <c r="K1087" s="5"/>
    </row>
    <row r="1088" spans="1:11" x14ac:dyDescent="0.3">
      <c r="A1088" t="s">
        <v>8362</v>
      </c>
      <c r="B1088" t="s">
        <v>6954</v>
      </c>
      <c r="C1088" t="s">
        <v>6086</v>
      </c>
      <c r="D1088" s="3">
        <f>COUNTIF('Order Data per SKU'!A:A,'Order Data per SKU'!A1089='Order Analysis'!A1088)</f>
        <v>0</v>
      </c>
      <c r="F1088" s="15"/>
      <c r="G1088" s="3" t="e">
        <f>TRIM(LEFT(TRIM(INDEX('Customer Data'!A:A,MATCH('Order Analysis'!B1088,'Customer Data'!B:B,0))),SEARCH(" ",'Customer Data'!A1088)))</f>
        <v>#VALUE!</v>
      </c>
      <c r="H1088">
        <f>VLOOKUP(B1088,'Order Data per SKU'!B:H,6,FALSE)-VLOOKUP(B1088,'Order Data per SKU'!B:H,6,FALSE)</f>
        <v>0</v>
      </c>
      <c r="I1088" s="5"/>
      <c r="J1088" s="5"/>
      <c r="K1088" s="5"/>
    </row>
    <row r="1089" spans="1:11" x14ac:dyDescent="0.3">
      <c r="A1089" t="s">
        <v>8363</v>
      </c>
      <c r="B1089" t="s">
        <v>6748</v>
      </c>
      <c r="C1089" t="s">
        <v>6084</v>
      </c>
      <c r="D1089" s="3">
        <f>COUNTIF('Order Data per SKU'!A:A,'Order Data per SKU'!A1090='Order Analysis'!A1089)</f>
        <v>0</v>
      </c>
      <c r="F1089" s="15"/>
      <c r="G1089" s="3" t="e">
        <f>TRIM(LEFT(TRIM(INDEX('Customer Data'!A:A,MATCH('Order Analysis'!B1089,'Customer Data'!B:B,0))),SEARCH(" ",'Customer Data'!A1089)))</f>
        <v>#VALUE!</v>
      </c>
      <c r="H1089">
        <f>VLOOKUP(B1089,'Order Data per SKU'!B:H,6,FALSE)-VLOOKUP(B1089,'Order Data per SKU'!B:H,6,FALSE)</f>
        <v>0</v>
      </c>
      <c r="I1089" s="5"/>
      <c r="J1089" s="5"/>
      <c r="K1089" s="5"/>
    </row>
    <row r="1090" spans="1:11" x14ac:dyDescent="0.3">
      <c r="A1090" t="s">
        <v>8364</v>
      </c>
      <c r="B1090" t="s">
        <v>6758</v>
      </c>
      <c r="C1090" t="s">
        <v>6075</v>
      </c>
      <c r="D1090" s="3">
        <f>COUNTIF('Order Data per SKU'!A:A,'Order Data per SKU'!A1091='Order Analysis'!A1090)</f>
        <v>0</v>
      </c>
      <c r="F1090" s="15"/>
      <c r="G1090" s="3" t="e">
        <f>TRIM(LEFT(TRIM(INDEX('Customer Data'!A:A,MATCH('Order Analysis'!B1090,'Customer Data'!B:B,0))),SEARCH(" ",'Customer Data'!A1090)))</f>
        <v>#VALUE!</v>
      </c>
      <c r="H1090">
        <f>VLOOKUP(B1090,'Order Data per SKU'!B:H,6,FALSE)-VLOOKUP(B1090,'Order Data per SKU'!B:H,6,FALSE)</f>
        <v>0</v>
      </c>
      <c r="I1090" s="5"/>
      <c r="J1090" s="5"/>
      <c r="K1090" s="5"/>
    </row>
    <row r="1091" spans="1:11" x14ac:dyDescent="0.3">
      <c r="A1091" t="s">
        <v>8365</v>
      </c>
      <c r="B1091" t="s">
        <v>6899</v>
      </c>
      <c r="C1091" t="s">
        <v>6068</v>
      </c>
      <c r="D1091" s="3">
        <f>COUNTIF('Order Data per SKU'!A:A,'Order Data per SKU'!A1092='Order Analysis'!A1091)</f>
        <v>0</v>
      </c>
      <c r="F1091" s="15"/>
      <c r="G1091" s="3" t="e">
        <f>TRIM(LEFT(TRIM(INDEX('Customer Data'!A:A,MATCH('Order Analysis'!B1091,'Customer Data'!B:B,0))),SEARCH(" ",'Customer Data'!A1091)))</f>
        <v>#VALUE!</v>
      </c>
      <c r="H1091">
        <f>VLOOKUP(B1091,'Order Data per SKU'!B:H,6,FALSE)-VLOOKUP(B1091,'Order Data per SKU'!B:H,6,FALSE)</f>
        <v>0</v>
      </c>
      <c r="I1091" s="5"/>
      <c r="J1091" s="5"/>
      <c r="K1091" s="5"/>
    </row>
    <row r="1092" spans="1:11" x14ac:dyDescent="0.3">
      <c r="A1092" t="s">
        <v>8366</v>
      </c>
      <c r="B1092" t="s">
        <v>7229</v>
      </c>
      <c r="C1092" t="s">
        <v>6095</v>
      </c>
      <c r="D1092" s="3">
        <f>COUNTIF('Order Data per SKU'!A:A,'Order Data per SKU'!A1093='Order Analysis'!A1092)</f>
        <v>0</v>
      </c>
      <c r="F1092" s="15"/>
      <c r="G1092" s="3" t="e">
        <f>TRIM(LEFT(TRIM(INDEX('Customer Data'!A:A,MATCH('Order Analysis'!B1092,'Customer Data'!B:B,0))),SEARCH(" ",'Customer Data'!A1092)))</f>
        <v>#VALUE!</v>
      </c>
      <c r="H1092">
        <f>VLOOKUP(B1092,'Order Data per SKU'!B:H,6,FALSE)-VLOOKUP(B1092,'Order Data per SKU'!B:H,6,FALSE)</f>
        <v>0</v>
      </c>
      <c r="I1092" s="5"/>
      <c r="J1092" s="5"/>
      <c r="K1092" s="5"/>
    </row>
    <row r="1093" spans="1:11" x14ac:dyDescent="0.3">
      <c r="A1093" t="s">
        <v>8367</v>
      </c>
      <c r="B1093" t="s">
        <v>6753</v>
      </c>
      <c r="C1093" t="s">
        <v>6049</v>
      </c>
      <c r="D1093" s="3">
        <f>COUNTIF('Order Data per SKU'!A:A,'Order Data per SKU'!A1094='Order Analysis'!A1093)</f>
        <v>0</v>
      </c>
      <c r="F1093" s="15"/>
      <c r="G1093" s="3" t="e">
        <f>TRIM(LEFT(TRIM(INDEX('Customer Data'!A:A,MATCH('Order Analysis'!B1093,'Customer Data'!B:B,0))),SEARCH(" ",'Customer Data'!A1093)))</f>
        <v>#VALUE!</v>
      </c>
      <c r="H1093">
        <f>VLOOKUP(B1093,'Order Data per SKU'!B:H,6,FALSE)-VLOOKUP(B1093,'Order Data per SKU'!B:H,6,FALSE)</f>
        <v>0</v>
      </c>
      <c r="I1093" s="5"/>
      <c r="J1093" s="5"/>
      <c r="K1093" s="5"/>
    </row>
    <row r="1094" spans="1:11" x14ac:dyDescent="0.3">
      <c r="A1094" t="s">
        <v>8368</v>
      </c>
      <c r="B1094" t="s">
        <v>7112</v>
      </c>
      <c r="C1094" t="s">
        <v>6103</v>
      </c>
      <c r="D1094" s="3">
        <f>COUNTIF('Order Data per SKU'!A:A,'Order Data per SKU'!A1095='Order Analysis'!A1094)</f>
        <v>0</v>
      </c>
      <c r="F1094" s="15"/>
      <c r="G1094" s="3" t="e">
        <f>TRIM(LEFT(TRIM(INDEX('Customer Data'!A:A,MATCH('Order Analysis'!B1094,'Customer Data'!B:B,0))),SEARCH(" ",'Customer Data'!A1094)))</f>
        <v>#VALUE!</v>
      </c>
      <c r="H1094">
        <f>VLOOKUP(B1094,'Order Data per SKU'!B:H,6,FALSE)-VLOOKUP(B1094,'Order Data per SKU'!B:H,6,FALSE)</f>
        <v>0</v>
      </c>
      <c r="I1094" s="5"/>
      <c r="J1094" s="5"/>
      <c r="K1094" s="5"/>
    </row>
    <row r="1095" spans="1:11" x14ac:dyDescent="0.3">
      <c r="A1095" t="s">
        <v>8369</v>
      </c>
      <c r="B1095" t="s">
        <v>6848</v>
      </c>
      <c r="C1095" t="s">
        <v>6101</v>
      </c>
      <c r="D1095" s="3">
        <f>COUNTIF('Order Data per SKU'!A:A,'Order Data per SKU'!A1096='Order Analysis'!A1095)</f>
        <v>0</v>
      </c>
      <c r="F1095" s="15"/>
      <c r="G1095" s="3" t="e">
        <f>TRIM(LEFT(TRIM(INDEX('Customer Data'!A:A,MATCH('Order Analysis'!B1095,'Customer Data'!B:B,0))),SEARCH(" ",'Customer Data'!A1095)))</f>
        <v>#VALUE!</v>
      </c>
      <c r="H1095">
        <f>VLOOKUP(B1095,'Order Data per SKU'!B:H,6,FALSE)-VLOOKUP(B1095,'Order Data per SKU'!B:H,6,FALSE)</f>
        <v>0</v>
      </c>
      <c r="I1095" s="5"/>
      <c r="J1095" s="5"/>
      <c r="K1095" s="5"/>
    </row>
    <row r="1096" spans="1:11" x14ac:dyDescent="0.3">
      <c r="A1096" t="s">
        <v>8370</v>
      </c>
      <c r="B1096" t="s">
        <v>6931</v>
      </c>
      <c r="C1096" t="s">
        <v>6099</v>
      </c>
      <c r="D1096" s="3">
        <f>COUNTIF('Order Data per SKU'!A:A,'Order Data per SKU'!A1097='Order Analysis'!A1096)</f>
        <v>0</v>
      </c>
      <c r="F1096" s="15"/>
      <c r="G1096" s="3" t="e">
        <f>TRIM(LEFT(TRIM(INDEX('Customer Data'!A:A,MATCH('Order Analysis'!B1096,'Customer Data'!B:B,0))),SEARCH(" ",'Customer Data'!A1096)))</f>
        <v>#VALUE!</v>
      </c>
      <c r="H1096">
        <f>VLOOKUP(B1096,'Order Data per SKU'!B:H,6,FALSE)-VLOOKUP(B1096,'Order Data per SKU'!B:H,6,FALSE)</f>
        <v>0</v>
      </c>
      <c r="I1096" s="5"/>
      <c r="J1096" s="5"/>
      <c r="K1096" s="5"/>
    </row>
    <row r="1097" spans="1:11" x14ac:dyDescent="0.3">
      <c r="A1097" t="s">
        <v>8371</v>
      </c>
      <c r="B1097" t="s">
        <v>7153</v>
      </c>
      <c r="C1097" t="s">
        <v>6045</v>
      </c>
      <c r="D1097" s="3">
        <f>COUNTIF('Order Data per SKU'!A:A,'Order Data per SKU'!A1098='Order Analysis'!A1097)</f>
        <v>0</v>
      </c>
      <c r="F1097" s="15"/>
      <c r="G1097" s="3" t="e">
        <f>TRIM(LEFT(TRIM(INDEX('Customer Data'!A:A,MATCH('Order Analysis'!B1097,'Customer Data'!B:B,0))),SEARCH(" ",'Customer Data'!A1097)))</f>
        <v>#VALUE!</v>
      </c>
      <c r="H1097">
        <f>VLOOKUP(B1097,'Order Data per SKU'!B:H,6,FALSE)-VLOOKUP(B1097,'Order Data per SKU'!B:H,6,FALSE)</f>
        <v>0</v>
      </c>
      <c r="I1097" s="5"/>
      <c r="J1097" s="5"/>
      <c r="K1097" s="5"/>
    </row>
    <row r="1098" spans="1:11" x14ac:dyDescent="0.3">
      <c r="A1098" t="s">
        <v>8372</v>
      </c>
      <c r="B1098" t="s">
        <v>7170</v>
      </c>
      <c r="C1098" t="s">
        <v>6049</v>
      </c>
      <c r="D1098" s="3">
        <f>COUNTIF('Order Data per SKU'!A:A,'Order Data per SKU'!A1099='Order Analysis'!A1098)</f>
        <v>0</v>
      </c>
      <c r="F1098" s="15"/>
      <c r="G1098" s="3" t="e">
        <f>TRIM(LEFT(TRIM(INDEX('Customer Data'!A:A,MATCH('Order Analysis'!B1098,'Customer Data'!B:B,0))),SEARCH(" ",'Customer Data'!A1098)))</f>
        <v>#VALUE!</v>
      </c>
      <c r="H1098">
        <f>VLOOKUP(B1098,'Order Data per SKU'!B:H,6,FALSE)-VLOOKUP(B1098,'Order Data per SKU'!B:H,6,FALSE)</f>
        <v>0</v>
      </c>
      <c r="I1098" s="5"/>
      <c r="J1098" s="5"/>
      <c r="K1098" s="5"/>
    </row>
    <row r="1099" spans="1:11" x14ac:dyDescent="0.3">
      <c r="A1099" t="s">
        <v>8373</v>
      </c>
      <c r="B1099" t="s">
        <v>7158</v>
      </c>
      <c r="C1099" t="s">
        <v>6092</v>
      </c>
      <c r="D1099" s="3">
        <f>COUNTIF('Order Data per SKU'!A:A,'Order Data per SKU'!A1100='Order Analysis'!A1099)</f>
        <v>0</v>
      </c>
      <c r="F1099" s="15"/>
      <c r="G1099" s="3" t="e">
        <f>TRIM(LEFT(TRIM(INDEX('Customer Data'!A:A,MATCH('Order Analysis'!B1099,'Customer Data'!B:B,0))),SEARCH(" ",'Customer Data'!A1099)))</f>
        <v>#VALUE!</v>
      </c>
      <c r="H1099">
        <f>VLOOKUP(B1099,'Order Data per SKU'!B:H,6,FALSE)-VLOOKUP(B1099,'Order Data per SKU'!B:H,6,FALSE)</f>
        <v>0</v>
      </c>
      <c r="I1099" s="5"/>
      <c r="J1099" s="5"/>
      <c r="K1099" s="5"/>
    </row>
    <row r="1100" spans="1:11" x14ac:dyDescent="0.3">
      <c r="A1100" t="s">
        <v>8374</v>
      </c>
      <c r="B1100" t="s">
        <v>7095</v>
      </c>
      <c r="C1100" t="s">
        <v>6086</v>
      </c>
      <c r="D1100" s="3">
        <f>COUNTIF('Order Data per SKU'!A:A,'Order Data per SKU'!A1101='Order Analysis'!A1100)</f>
        <v>0</v>
      </c>
      <c r="F1100" s="15"/>
      <c r="G1100" s="3" t="e">
        <f>TRIM(LEFT(TRIM(INDEX('Customer Data'!A:A,MATCH('Order Analysis'!B1100,'Customer Data'!B:B,0))),SEARCH(" ",'Customer Data'!A1100)))</f>
        <v>#VALUE!</v>
      </c>
      <c r="H1100">
        <f>VLOOKUP(B1100,'Order Data per SKU'!B:H,6,FALSE)-VLOOKUP(B1100,'Order Data per SKU'!B:H,6,FALSE)</f>
        <v>0</v>
      </c>
      <c r="I1100" s="5"/>
      <c r="J1100" s="5"/>
      <c r="K1100" s="5"/>
    </row>
    <row r="1101" spans="1:11" x14ac:dyDescent="0.3">
      <c r="A1101" t="s">
        <v>8375</v>
      </c>
      <c r="B1101" t="s">
        <v>7001</v>
      </c>
      <c r="C1101" t="s">
        <v>6115</v>
      </c>
      <c r="D1101" s="3">
        <f>COUNTIF('Order Data per SKU'!A:A,'Order Data per SKU'!A1102='Order Analysis'!A1101)</f>
        <v>0</v>
      </c>
      <c r="F1101" s="15"/>
      <c r="G1101" s="3" t="e">
        <f>TRIM(LEFT(TRIM(INDEX('Customer Data'!A:A,MATCH('Order Analysis'!B1101,'Customer Data'!B:B,0))),SEARCH(" ",'Customer Data'!A1101)))</f>
        <v>#VALUE!</v>
      </c>
      <c r="H1101">
        <f>VLOOKUP(B1101,'Order Data per SKU'!B:H,6,FALSE)-VLOOKUP(B1101,'Order Data per SKU'!B:H,6,FALSE)</f>
        <v>0</v>
      </c>
      <c r="I1101" s="5"/>
      <c r="J1101" s="5"/>
      <c r="K1101" s="5"/>
    </row>
    <row r="1102" spans="1:11" x14ac:dyDescent="0.3">
      <c r="A1102" t="s">
        <v>8376</v>
      </c>
      <c r="B1102" t="s">
        <v>7135</v>
      </c>
      <c r="C1102" t="s">
        <v>6077</v>
      </c>
      <c r="D1102" s="3">
        <f>COUNTIF('Order Data per SKU'!A:A,'Order Data per SKU'!A1103='Order Analysis'!A1102)</f>
        <v>0</v>
      </c>
      <c r="F1102" s="15"/>
      <c r="G1102" s="3" t="e">
        <f>TRIM(LEFT(TRIM(INDEX('Customer Data'!A:A,MATCH('Order Analysis'!B1102,'Customer Data'!B:B,0))),SEARCH(" ",'Customer Data'!A1102)))</f>
        <v>#VALUE!</v>
      </c>
      <c r="H1102">
        <f>VLOOKUP(B1102,'Order Data per SKU'!B:H,6,FALSE)-VLOOKUP(B1102,'Order Data per SKU'!B:H,6,FALSE)</f>
        <v>0</v>
      </c>
      <c r="I1102" s="5"/>
      <c r="J1102" s="5"/>
      <c r="K1102" s="5"/>
    </row>
    <row r="1103" spans="1:11" x14ac:dyDescent="0.3">
      <c r="A1103" t="s">
        <v>8377</v>
      </c>
      <c r="B1103" t="s">
        <v>6909</v>
      </c>
      <c r="C1103" t="s">
        <v>6089</v>
      </c>
      <c r="D1103" s="3">
        <f>COUNTIF('Order Data per SKU'!A:A,'Order Data per SKU'!A1104='Order Analysis'!A1103)</f>
        <v>0</v>
      </c>
      <c r="F1103" s="15"/>
      <c r="G1103" s="3" t="e">
        <f>TRIM(LEFT(TRIM(INDEX('Customer Data'!A:A,MATCH('Order Analysis'!B1103,'Customer Data'!B:B,0))),SEARCH(" ",'Customer Data'!A1103)))</f>
        <v>#VALUE!</v>
      </c>
      <c r="H1103">
        <f>VLOOKUP(B1103,'Order Data per SKU'!B:H,6,FALSE)-VLOOKUP(B1103,'Order Data per SKU'!B:H,6,FALSE)</f>
        <v>0</v>
      </c>
      <c r="I1103" s="5"/>
      <c r="J1103" s="5"/>
      <c r="K1103" s="5"/>
    </row>
    <row r="1104" spans="1:11" x14ac:dyDescent="0.3">
      <c r="A1104" t="s">
        <v>8378</v>
      </c>
      <c r="B1104" t="s">
        <v>7102</v>
      </c>
      <c r="C1104" t="s">
        <v>6086</v>
      </c>
      <c r="D1104" s="3">
        <f>COUNTIF('Order Data per SKU'!A:A,'Order Data per SKU'!A1105='Order Analysis'!A1104)</f>
        <v>0</v>
      </c>
      <c r="F1104" s="15"/>
      <c r="G1104" s="3" t="e">
        <f>TRIM(LEFT(TRIM(INDEX('Customer Data'!A:A,MATCH('Order Analysis'!B1104,'Customer Data'!B:B,0))),SEARCH(" ",'Customer Data'!A1104)))</f>
        <v>#VALUE!</v>
      </c>
      <c r="H1104">
        <f>VLOOKUP(B1104,'Order Data per SKU'!B:H,6,FALSE)-VLOOKUP(B1104,'Order Data per SKU'!B:H,6,FALSE)</f>
        <v>0</v>
      </c>
      <c r="I1104" s="5"/>
      <c r="J1104" s="5"/>
      <c r="K1104" s="5"/>
    </row>
    <row r="1105" spans="1:11" x14ac:dyDescent="0.3">
      <c r="A1105" t="s">
        <v>8379</v>
      </c>
      <c r="B1105" t="s">
        <v>6864</v>
      </c>
      <c r="C1105" t="s">
        <v>6100</v>
      </c>
      <c r="D1105" s="3">
        <f>COUNTIF('Order Data per SKU'!A:A,'Order Data per SKU'!A1106='Order Analysis'!A1105)</f>
        <v>0</v>
      </c>
      <c r="F1105" s="15"/>
      <c r="G1105" s="3" t="e">
        <f>TRIM(LEFT(TRIM(INDEX('Customer Data'!A:A,MATCH('Order Analysis'!B1105,'Customer Data'!B:B,0))),SEARCH(" ",'Customer Data'!A1105)))</f>
        <v>#VALUE!</v>
      </c>
      <c r="H1105">
        <f>VLOOKUP(B1105,'Order Data per SKU'!B:H,6,FALSE)-VLOOKUP(B1105,'Order Data per SKU'!B:H,6,FALSE)</f>
        <v>0</v>
      </c>
      <c r="I1105" s="5"/>
      <c r="J1105" s="5"/>
      <c r="K1105" s="5"/>
    </row>
    <row r="1106" spans="1:11" x14ac:dyDescent="0.3">
      <c r="A1106" t="s">
        <v>8380</v>
      </c>
      <c r="B1106" t="s">
        <v>6939</v>
      </c>
      <c r="C1106" t="s">
        <v>6089</v>
      </c>
      <c r="D1106" s="3">
        <f>COUNTIF('Order Data per SKU'!A:A,'Order Data per SKU'!A1107='Order Analysis'!A1106)</f>
        <v>0</v>
      </c>
      <c r="F1106" s="15"/>
      <c r="G1106" s="3" t="e">
        <f>TRIM(LEFT(TRIM(INDEX('Customer Data'!A:A,MATCH('Order Analysis'!B1106,'Customer Data'!B:B,0))),SEARCH(" ",'Customer Data'!A1106)))</f>
        <v>#VALUE!</v>
      </c>
      <c r="H1106">
        <f>VLOOKUP(B1106,'Order Data per SKU'!B:H,6,FALSE)-VLOOKUP(B1106,'Order Data per SKU'!B:H,6,FALSE)</f>
        <v>0</v>
      </c>
      <c r="I1106" s="5"/>
      <c r="J1106" s="5"/>
      <c r="K1106" s="5"/>
    </row>
    <row r="1107" spans="1:11" x14ac:dyDescent="0.3">
      <c r="A1107" t="s">
        <v>8381</v>
      </c>
      <c r="B1107" t="s">
        <v>7234</v>
      </c>
      <c r="C1107" t="s">
        <v>6051</v>
      </c>
      <c r="D1107" s="3">
        <f>COUNTIF('Order Data per SKU'!A:A,'Order Data per SKU'!A1108='Order Analysis'!A1107)</f>
        <v>0</v>
      </c>
      <c r="F1107" s="15"/>
      <c r="G1107" s="3" t="e">
        <f>TRIM(LEFT(TRIM(INDEX('Customer Data'!A:A,MATCH('Order Analysis'!B1107,'Customer Data'!B:B,0))),SEARCH(" ",'Customer Data'!A1107)))</f>
        <v>#VALUE!</v>
      </c>
      <c r="H1107">
        <f>VLOOKUP(B1107,'Order Data per SKU'!B:H,6,FALSE)-VLOOKUP(B1107,'Order Data per SKU'!B:H,6,FALSE)</f>
        <v>0</v>
      </c>
      <c r="I1107" s="5"/>
      <c r="J1107" s="5"/>
      <c r="K1107" s="5"/>
    </row>
    <row r="1108" spans="1:11" x14ac:dyDescent="0.3">
      <c r="A1108" t="s">
        <v>8382</v>
      </c>
      <c r="B1108" t="s">
        <v>7261</v>
      </c>
      <c r="C1108" t="s">
        <v>6089</v>
      </c>
      <c r="D1108" s="3">
        <f>COUNTIF('Order Data per SKU'!A:A,'Order Data per SKU'!A1109='Order Analysis'!A1108)</f>
        <v>0</v>
      </c>
      <c r="F1108" s="15"/>
      <c r="G1108" s="3" t="e">
        <f>TRIM(LEFT(TRIM(INDEX('Customer Data'!A:A,MATCH('Order Analysis'!B1108,'Customer Data'!B:B,0))),SEARCH(" ",'Customer Data'!A1108)))</f>
        <v>#VALUE!</v>
      </c>
      <c r="H1108">
        <f>VLOOKUP(B1108,'Order Data per SKU'!B:H,6,FALSE)-VLOOKUP(B1108,'Order Data per SKU'!B:H,6,FALSE)</f>
        <v>0</v>
      </c>
      <c r="I1108" s="5"/>
      <c r="J1108" s="5"/>
      <c r="K1108" s="5"/>
    </row>
    <row r="1109" spans="1:11" x14ac:dyDescent="0.3">
      <c r="A1109" t="s">
        <v>8383</v>
      </c>
      <c r="B1109" t="s">
        <v>7012</v>
      </c>
      <c r="C1109" t="s">
        <v>6063</v>
      </c>
      <c r="D1109" s="3">
        <f>COUNTIF('Order Data per SKU'!A:A,'Order Data per SKU'!A1110='Order Analysis'!A1109)</f>
        <v>0</v>
      </c>
      <c r="F1109" s="15"/>
      <c r="G1109" s="3" t="e">
        <f>TRIM(LEFT(TRIM(INDEX('Customer Data'!A:A,MATCH('Order Analysis'!B1109,'Customer Data'!B:B,0))),SEARCH(" ",'Customer Data'!A1109)))</f>
        <v>#VALUE!</v>
      </c>
      <c r="H1109">
        <f>VLOOKUP(B1109,'Order Data per SKU'!B:H,6,FALSE)-VLOOKUP(B1109,'Order Data per SKU'!B:H,6,FALSE)</f>
        <v>0</v>
      </c>
      <c r="I1109" s="5"/>
      <c r="J1109" s="5"/>
      <c r="K1109" s="5"/>
    </row>
    <row r="1110" spans="1:11" x14ac:dyDescent="0.3">
      <c r="A1110" t="s">
        <v>8384</v>
      </c>
      <c r="B1110" t="s">
        <v>7027</v>
      </c>
      <c r="C1110" t="s">
        <v>6065</v>
      </c>
      <c r="D1110" s="3">
        <f>COUNTIF('Order Data per SKU'!A:A,'Order Data per SKU'!A1111='Order Analysis'!A1110)</f>
        <v>0</v>
      </c>
      <c r="F1110" s="15"/>
      <c r="G1110" s="3" t="e">
        <f>TRIM(LEFT(TRIM(INDEX('Customer Data'!A:A,MATCH('Order Analysis'!B1110,'Customer Data'!B:B,0))),SEARCH(" ",'Customer Data'!A1110)))</f>
        <v>#VALUE!</v>
      </c>
      <c r="H1110">
        <f>VLOOKUP(B1110,'Order Data per SKU'!B:H,6,FALSE)-VLOOKUP(B1110,'Order Data per SKU'!B:H,6,FALSE)</f>
        <v>0</v>
      </c>
      <c r="I1110" s="5"/>
      <c r="J1110" s="5"/>
      <c r="K1110" s="5"/>
    </row>
    <row r="1111" spans="1:11" x14ac:dyDescent="0.3">
      <c r="A1111" t="s">
        <v>8385</v>
      </c>
      <c r="B1111" t="s">
        <v>7011</v>
      </c>
      <c r="C1111" t="s">
        <v>6069</v>
      </c>
      <c r="D1111" s="3">
        <f>COUNTIF('Order Data per SKU'!A:A,'Order Data per SKU'!A1112='Order Analysis'!A1111)</f>
        <v>0</v>
      </c>
      <c r="F1111" s="15"/>
      <c r="G1111" s="3" t="e">
        <f>TRIM(LEFT(TRIM(INDEX('Customer Data'!A:A,MATCH('Order Analysis'!B1111,'Customer Data'!B:B,0))),SEARCH(" ",'Customer Data'!A1111)))</f>
        <v>#VALUE!</v>
      </c>
      <c r="H1111">
        <f>VLOOKUP(B1111,'Order Data per SKU'!B:H,6,FALSE)-VLOOKUP(B1111,'Order Data per SKU'!B:H,6,FALSE)</f>
        <v>0</v>
      </c>
      <c r="I1111" s="5"/>
      <c r="J1111" s="5"/>
      <c r="K1111" s="5"/>
    </row>
    <row r="1112" spans="1:11" x14ac:dyDescent="0.3">
      <c r="A1112" t="s">
        <v>8386</v>
      </c>
      <c r="B1112" t="s">
        <v>6851</v>
      </c>
      <c r="C1112" t="s">
        <v>6089</v>
      </c>
      <c r="D1112" s="3">
        <f>COUNTIF('Order Data per SKU'!A:A,'Order Data per SKU'!A1113='Order Analysis'!A1112)</f>
        <v>0</v>
      </c>
      <c r="F1112" s="15"/>
      <c r="G1112" s="3" t="e">
        <f>TRIM(LEFT(TRIM(INDEX('Customer Data'!A:A,MATCH('Order Analysis'!B1112,'Customer Data'!B:B,0))),SEARCH(" ",'Customer Data'!A1112)))</f>
        <v>#VALUE!</v>
      </c>
      <c r="H1112">
        <f>VLOOKUP(B1112,'Order Data per SKU'!B:H,6,FALSE)-VLOOKUP(B1112,'Order Data per SKU'!B:H,6,FALSE)</f>
        <v>0</v>
      </c>
      <c r="I1112" s="5"/>
      <c r="J1112" s="5"/>
      <c r="K1112" s="5"/>
    </row>
    <row r="1113" spans="1:11" x14ac:dyDescent="0.3">
      <c r="A1113" t="s">
        <v>8387</v>
      </c>
      <c r="B1113" t="s">
        <v>7096</v>
      </c>
      <c r="C1113" t="s">
        <v>6062</v>
      </c>
      <c r="D1113" s="3">
        <f>COUNTIF('Order Data per SKU'!A:A,'Order Data per SKU'!A1114='Order Analysis'!A1113)</f>
        <v>0</v>
      </c>
      <c r="F1113" s="15"/>
      <c r="G1113" s="3" t="e">
        <f>TRIM(LEFT(TRIM(INDEX('Customer Data'!A:A,MATCH('Order Analysis'!B1113,'Customer Data'!B:B,0))),SEARCH(" ",'Customer Data'!A1113)))</f>
        <v>#VALUE!</v>
      </c>
      <c r="H1113">
        <f>VLOOKUP(B1113,'Order Data per SKU'!B:H,6,FALSE)-VLOOKUP(B1113,'Order Data per SKU'!B:H,6,FALSE)</f>
        <v>0</v>
      </c>
      <c r="I1113" s="5"/>
      <c r="J1113" s="5"/>
      <c r="K1113" s="5"/>
    </row>
    <row r="1114" spans="1:11" x14ac:dyDescent="0.3">
      <c r="A1114" t="s">
        <v>8388</v>
      </c>
      <c r="B1114" t="s">
        <v>7144</v>
      </c>
      <c r="C1114" t="s">
        <v>6069</v>
      </c>
      <c r="D1114" s="3">
        <f>COUNTIF('Order Data per SKU'!A:A,'Order Data per SKU'!A1115='Order Analysis'!A1114)</f>
        <v>0</v>
      </c>
      <c r="F1114" s="15"/>
      <c r="G1114" s="3" t="e">
        <f>TRIM(LEFT(TRIM(INDEX('Customer Data'!A:A,MATCH('Order Analysis'!B1114,'Customer Data'!B:B,0))),SEARCH(" ",'Customer Data'!A1114)))</f>
        <v>#VALUE!</v>
      </c>
      <c r="H1114">
        <f>VLOOKUP(B1114,'Order Data per SKU'!B:H,6,FALSE)-VLOOKUP(B1114,'Order Data per SKU'!B:H,6,FALSE)</f>
        <v>0</v>
      </c>
      <c r="I1114" s="5"/>
      <c r="J1114" s="5"/>
      <c r="K1114" s="5"/>
    </row>
    <row r="1115" spans="1:11" x14ac:dyDescent="0.3">
      <c r="A1115" t="s">
        <v>8389</v>
      </c>
      <c r="B1115" t="s">
        <v>6958</v>
      </c>
      <c r="C1115" t="s">
        <v>6069</v>
      </c>
      <c r="D1115" s="3">
        <f>COUNTIF('Order Data per SKU'!A:A,'Order Data per SKU'!A1116='Order Analysis'!A1115)</f>
        <v>0</v>
      </c>
      <c r="F1115" s="15"/>
      <c r="G1115" s="3" t="e">
        <f>TRIM(LEFT(TRIM(INDEX('Customer Data'!A:A,MATCH('Order Analysis'!B1115,'Customer Data'!B:B,0))),SEARCH(" ",'Customer Data'!A1115)))</f>
        <v>#VALUE!</v>
      </c>
      <c r="H1115">
        <f>VLOOKUP(B1115,'Order Data per SKU'!B:H,6,FALSE)-VLOOKUP(B1115,'Order Data per SKU'!B:H,6,FALSE)</f>
        <v>0</v>
      </c>
      <c r="I1115" s="5"/>
      <c r="J1115" s="5"/>
      <c r="K1115" s="5"/>
    </row>
    <row r="1116" spans="1:11" x14ac:dyDescent="0.3">
      <c r="A1116" t="s">
        <v>8390</v>
      </c>
      <c r="B1116" t="s">
        <v>6826</v>
      </c>
      <c r="C1116" t="s">
        <v>6049</v>
      </c>
      <c r="D1116" s="3">
        <f>COUNTIF('Order Data per SKU'!A:A,'Order Data per SKU'!A1117='Order Analysis'!A1116)</f>
        <v>0</v>
      </c>
      <c r="F1116" s="15"/>
      <c r="G1116" s="3" t="e">
        <f>TRIM(LEFT(TRIM(INDEX('Customer Data'!A:A,MATCH('Order Analysis'!B1116,'Customer Data'!B:B,0))),SEARCH(" ",'Customer Data'!A1116)))</f>
        <v>#VALUE!</v>
      </c>
      <c r="H1116">
        <f>VLOOKUP(B1116,'Order Data per SKU'!B:H,6,FALSE)-VLOOKUP(B1116,'Order Data per SKU'!B:H,6,FALSE)</f>
        <v>0</v>
      </c>
      <c r="I1116" s="5"/>
      <c r="J1116" s="5"/>
      <c r="K1116" s="5"/>
    </row>
    <row r="1117" spans="1:11" x14ac:dyDescent="0.3">
      <c r="A1117" t="s">
        <v>8391</v>
      </c>
      <c r="B1117" t="s">
        <v>6976</v>
      </c>
      <c r="C1117" t="s">
        <v>6074</v>
      </c>
      <c r="D1117" s="3">
        <f>COUNTIF('Order Data per SKU'!A:A,'Order Data per SKU'!A1118='Order Analysis'!A1117)</f>
        <v>0</v>
      </c>
      <c r="F1117" s="15"/>
      <c r="G1117" s="3" t="e">
        <f>TRIM(LEFT(TRIM(INDEX('Customer Data'!A:A,MATCH('Order Analysis'!B1117,'Customer Data'!B:B,0))),SEARCH(" ",'Customer Data'!A1117)))</f>
        <v>#VALUE!</v>
      </c>
      <c r="H1117">
        <f>VLOOKUP(B1117,'Order Data per SKU'!B:H,6,FALSE)-VLOOKUP(B1117,'Order Data per SKU'!B:H,6,FALSE)</f>
        <v>0</v>
      </c>
      <c r="I1117" s="5"/>
      <c r="J1117" s="5"/>
      <c r="K1117" s="5"/>
    </row>
    <row r="1118" spans="1:11" x14ac:dyDescent="0.3">
      <c r="A1118" t="s">
        <v>8392</v>
      </c>
      <c r="B1118" t="s">
        <v>7025</v>
      </c>
      <c r="C1118" t="s">
        <v>6109</v>
      </c>
      <c r="D1118" s="3">
        <f>COUNTIF('Order Data per SKU'!A:A,'Order Data per SKU'!A1119='Order Analysis'!A1118)</f>
        <v>0</v>
      </c>
      <c r="F1118" s="15"/>
      <c r="G1118" s="3" t="e">
        <f>TRIM(LEFT(TRIM(INDEX('Customer Data'!A:A,MATCH('Order Analysis'!B1118,'Customer Data'!B:B,0))),SEARCH(" ",'Customer Data'!A1118)))</f>
        <v>#VALUE!</v>
      </c>
      <c r="H1118">
        <f>VLOOKUP(B1118,'Order Data per SKU'!B:H,6,FALSE)-VLOOKUP(B1118,'Order Data per SKU'!B:H,6,FALSE)</f>
        <v>0</v>
      </c>
      <c r="I1118" s="5"/>
      <c r="J1118" s="5"/>
      <c r="K1118" s="5"/>
    </row>
    <row r="1119" spans="1:11" x14ac:dyDescent="0.3">
      <c r="A1119" t="s">
        <v>8393</v>
      </c>
      <c r="B1119" t="s">
        <v>6736</v>
      </c>
      <c r="C1119" t="s">
        <v>6055</v>
      </c>
      <c r="D1119" s="3">
        <f>COUNTIF('Order Data per SKU'!A:A,'Order Data per SKU'!A1120='Order Analysis'!A1119)</f>
        <v>0</v>
      </c>
      <c r="F1119" s="15"/>
      <c r="G1119" s="3" t="e">
        <f>TRIM(LEFT(TRIM(INDEX('Customer Data'!A:A,MATCH('Order Analysis'!B1119,'Customer Data'!B:B,0))),SEARCH(" ",'Customer Data'!A1119)))</f>
        <v>#VALUE!</v>
      </c>
      <c r="H1119">
        <f>VLOOKUP(B1119,'Order Data per SKU'!B:H,6,FALSE)-VLOOKUP(B1119,'Order Data per SKU'!B:H,6,FALSE)</f>
        <v>0</v>
      </c>
      <c r="I1119" s="5"/>
      <c r="J1119" s="5"/>
      <c r="K1119" s="5"/>
    </row>
    <row r="1120" spans="1:11" x14ac:dyDescent="0.3">
      <c r="A1120" t="s">
        <v>8394</v>
      </c>
      <c r="B1120" t="s">
        <v>6972</v>
      </c>
      <c r="C1120" t="s">
        <v>6090</v>
      </c>
      <c r="D1120" s="3">
        <f>COUNTIF('Order Data per SKU'!A:A,'Order Data per SKU'!A1121='Order Analysis'!A1120)</f>
        <v>0</v>
      </c>
      <c r="F1120" s="15"/>
      <c r="G1120" s="3" t="e">
        <f>TRIM(LEFT(TRIM(INDEX('Customer Data'!A:A,MATCH('Order Analysis'!B1120,'Customer Data'!B:B,0))),SEARCH(" ",'Customer Data'!A1120)))</f>
        <v>#VALUE!</v>
      </c>
      <c r="H1120">
        <f>VLOOKUP(B1120,'Order Data per SKU'!B:H,6,FALSE)-VLOOKUP(B1120,'Order Data per SKU'!B:H,6,FALSE)</f>
        <v>0</v>
      </c>
      <c r="I1120" s="5"/>
      <c r="J1120" s="5"/>
      <c r="K1120" s="5"/>
    </row>
    <row r="1121" spans="1:11" x14ac:dyDescent="0.3">
      <c r="A1121" t="s">
        <v>8395</v>
      </c>
      <c r="B1121" t="s">
        <v>6979</v>
      </c>
      <c r="C1121" t="s">
        <v>6101</v>
      </c>
      <c r="D1121" s="3">
        <f>COUNTIF('Order Data per SKU'!A:A,'Order Data per SKU'!A1122='Order Analysis'!A1121)</f>
        <v>0</v>
      </c>
      <c r="F1121" s="15"/>
      <c r="G1121" s="3" t="e">
        <f>TRIM(LEFT(TRIM(INDEX('Customer Data'!A:A,MATCH('Order Analysis'!B1121,'Customer Data'!B:B,0))),SEARCH(" ",'Customer Data'!A1121)))</f>
        <v>#VALUE!</v>
      </c>
      <c r="H1121">
        <f>VLOOKUP(B1121,'Order Data per SKU'!B:H,6,FALSE)-VLOOKUP(B1121,'Order Data per SKU'!B:H,6,FALSE)</f>
        <v>0</v>
      </c>
      <c r="I1121" s="5"/>
      <c r="J1121" s="5"/>
      <c r="K1121" s="5"/>
    </row>
    <row r="1122" spans="1:11" x14ac:dyDescent="0.3">
      <c r="A1122" t="s">
        <v>8396</v>
      </c>
      <c r="B1122" t="s">
        <v>6897</v>
      </c>
      <c r="C1122" t="s">
        <v>6075</v>
      </c>
      <c r="D1122" s="3">
        <f>COUNTIF('Order Data per SKU'!A:A,'Order Data per SKU'!A1123='Order Analysis'!A1122)</f>
        <v>0</v>
      </c>
      <c r="F1122" s="15"/>
      <c r="G1122" s="3" t="e">
        <f>TRIM(LEFT(TRIM(INDEX('Customer Data'!A:A,MATCH('Order Analysis'!B1122,'Customer Data'!B:B,0))),SEARCH(" ",'Customer Data'!A1122)))</f>
        <v>#VALUE!</v>
      </c>
      <c r="H1122">
        <f>VLOOKUP(B1122,'Order Data per SKU'!B:H,6,FALSE)-VLOOKUP(B1122,'Order Data per SKU'!B:H,6,FALSE)</f>
        <v>0</v>
      </c>
      <c r="I1122" s="5"/>
      <c r="J1122" s="5"/>
      <c r="K1122" s="5"/>
    </row>
    <row r="1123" spans="1:11" x14ac:dyDescent="0.3">
      <c r="A1123" t="s">
        <v>8397</v>
      </c>
      <c r="B1123" t="s">
        <v>6862</v>
      </c>
      <c r="C1123" t="s">
        <v>6090</v>
      </c>
      <c r="D1123" s="3">
        <f>COUNTIF('Order Data per SKU'!A:A,'Order Data per SKU'!A1124='Order Analysis'!A1123)</f>
        <v>0</v>
      </c>
      <c r="F1123" s="15"/>
      <c r="G1123" s="3" t="e">
        <f>TRIM(LEFT(TRIM(INDEX('Customer Data'!A:A,MATCH('Order Analysis'!B1123,'Customer Data'!B:B,0))),SEARCH(" ",'Customer Data'!A1123)))</f>
        <v>#VALUE!</v>
      </c>
      <c r="H1123">
        <f>VLOOKUP(B1123,'Order Data per SKU'!B:H,6,FALSE)-VLOOKUP(B1123,'Order Data per SKU'!B:H,6,FALSE)</f>
        <v>0</v>
      </c>
      <c r="I1123" s="5"/>
      <c r="J1123" s="5"/>
      <c r="K1123" s="5"/>
    </row>
    <row r="1124" spans="1:11" x14ac:dyDescent="0.3">
      <c r="A1124" t="s">
        <v>8398</v>
      </c>
      <c r="B1124" t="s">
        <v>7021</v>
      </c>
      <c r="C1124" t="s">
        <v>6095</v>
      </c>
      <c r="D1124" s="3">
        <f>COUNTIF('Order Data per SKU'!A:A,'Order Data per SKU'!A1125='Order Analysis'!A1124)</f>
        <v>0</v>
      </c>
      <c r="F1124" s="15"/>
      <c r="G1124" s="3" t="e">
        <f>TRIM(LEFT(TRIM(INDEX('Customer Data'!A:A,MATCH('Order Analysis'!B1124,'Customer Data'!B:B,0))),SEARCH(" ",'Customer Data'!A1124)))</f>
        <v>#VALUE!</v>
      </c>
      <c r="H1124">
        <f>VLOOKUP(B1124,'Order Data per SKU'!B:H,6,FALSE)-VLOOKUP(B1124,'Order Data per SKU'!B:H,6,FALSE)</f>
        <v>0</v>
      </c>
      <c r="I1124" s="5"/>
      <c r="J1124" s="5"/>
      <c r="K1124" s="5"/>
    </row>
    <row r="1125" spans="1:11" x14ac:dyDescent="0.3">
      <c r="A1125" t="s">
        <v>8399</v>
      </c>
      <c r="B1125" t="s">
        <v>7180</v>
      </c>
      <c r="C1125" t="s">
        <v>6049</v>
      </c>
      <c r="D1125" s="3">
        <f>COUNTIF('Order Data per SKU'!A:A,'Order Data per SKU'!A1126='Order Analysis'!A1125)</f>
        <v>0</v>
      </c>
      <c r="F1125" s="15"/>
      <c r="G1125" s="3" t="e">
        <f>TRIM(LEFT(TRIM(INDEX('Customer Data'!A:A,MATCH('Order Analysis'!B1125,'Customer Data'!B:B,0))),SEARCH(" ",'Customer Data'!A1125)))</f>
        <v>#VALUE!</v>
      </c>
      <c r="H1125">
        <f>VLOOKUP(B1125,'Order Data per SKU'!B:H,6,FALSE)-VLOOKUP(B1125,'Order Data per SKU'!B:H,6,FALSE)</f>
        <v>0</v>
      </c>
      <c r="I1125" s="5"/>
      <c r="J1125" s="5"/>
      <c r="K1125" s="5"/>
    </row>
    <row r="1126" spans="1:11" x14ac:dyDescent="0.3">
      <c r="A1126" t="s">
        <v>8400</v>
      </c>
      <c r="B1126" t="s">
        <v>7165</v>
      </c>
      <c r="C1126" t="s">
        <v>6046</v>
      </c>
      <c r="D1126" s="3">
        <f>COUNTIF('Order Data per SKU'!A:A,'Order Data per SKU'!A1127='Order Analysis'!A1126)</f>
        <v>0</v>
      </c>
      <c r="F1126" s="15"/>
      <c r="G1126" s="3" t="e">
        <f>TRIM(LEFT(TRIM(INDEX('Customer Data'!A:A,MATCH('Order Analysis'!B1126,'Customer Data'!B:B,0))),SEARCH(" ",'Customer Data'!A1126)))</f>
        <v>#VALUE!</v>
      </c>
      <c r="H1126">
        <f>VLOOKUP(B1126,'Order Data per SKU'!B:H,6,FALSE)-VLOOKUP(B1126,'Order Data per SKU'!B:H,6,FALSE)</f>
        <v>0</v>
      </c>
      <c r="I1126" s="5"/>
      <c r="J1126" s="5"/>
      <c r="K1126" s="5"/>
    </row>
    <row r="1127" spans="1:11" x14ac:dyDescent="0.3">
      <c r="A1127" t="s">
        <v>8401</v>
      </c>
      <c r="B1127" t="s">
        <v>6732</v>
      </c>
      <c r="C1127" t="s">
        <v>6099</v>
      </c>
      <c r="D1127" s="3">
        <f>COUNTIF('Order Data per SKU'!A:A,'Order Data per SKU'!A1128='Order Analysis'!A1127)</f>
        <v>0</v>
      </c>
      <c r="F1127" s="15"/>
      <c r="G1127" s="3" t="e">
        <f>TRIM(LEFT(TRIM(INDEX('Customer Data'!A:A,MATCH('Order Analysis'!B1127,'Customer Data'!B:B,0))),SEARCH(" ",'Customer Data'!A1127)))</f>
        <v>#VALUE!</v>
      </c>
      <c r="H1127">
        <f>VLOOKUP(B1127,'Order Data per SKU'!B:H,6,FALSE)-VLOOKUP(B1127,'Order Data per SKU'!B:H,6,FALSE)</f>
        <v>0</v>
      </c>
      <c r="I1127" s="5"/>
      <c r="J1127" s="5"/>
      <c r="K1127" s="5"/>
    </row>
    <row r="1128" spans="1:11" x14ac:dyDescent="0.3">
      <c r="A1128" t="s">
        <v>8402</v>
      </c>
      <c r="B1128" t="s">
        <v>7057</v>
      </c>
      <c r="C1128" t="s">
        <v>6088</v>
      </c>
      <c r="D1128" s="3">
        <f>COUNTIF('Order Data per SKU'!A:A,'Order Data per SKU'!A1129='Order Analysis'!A1128)</f>
        <v>0</v>
      </c>
      <c r="F1128" s="15"/>
      <c r="G1128" s="3" t="e">
        <f>TRIM(LEFT(TRIM(INDEX('Customer Data'!A:A,MATCH('Order Analysis'!B1128,'Customer Data'!B:B,0))),SEARCH(" ",'Customer Data'!A1128)))</f>
        <v>#VALUE!</v>
      </c>
      <c r="H1128">
        <f>VLOOKUP(B1128,'Order Data per SKU'!B:H,6,FALSE)-VLOOKUP(B1128,'Order Data per SKU'!B:H,6,FALSE)</f>
        <v>0</v>
      </c>
      <c r="I1128" s="5"/>
      <c r="J1128" s="5"/>
      <c r="K1128" s="5"/>
    </row>
    <row r="1129" spans="1:11" x14ac:dyDescent="0.3">
      <c r="A1129" t="s">
        <v>8403</v>
      </c>
      <c r="B1129" t="s">
        <v>6988</v>
      </c>
      <c r="C1129" t="s">
        <v>6116</v>
      </c>
      <c r="D1129" s="3">
        <f>COUNTIF('Order Data per SKU'!A:A,'Order Data per SKU'!A1130='Order Analysis'!A1129)</f>
        <v>0</v>
      </c>
      <c r="F1129" s="15"/>
      <c r="G1129" s="3" t="e">
        <f>TRIM(LEFT(TRIM(INDEX('Customer Data'!A:A,MATCH('Order Analysis'!B1129,'Customer Data'!B:B,0))),SEARCH(" ",'Customer Data'!A1129)))</f>
        <v>#VALUE!</v>
      </c>
      <c r="H1129">
        <f>VLOOKUP(B1129,'Order Data per SKU'!B:H,6,FALSE)-VLOOKUP(B1129,'Order Data per SKU'!B:H,6,FALSE)</f>
        <v>0</v>
      </c>
      <c r="I1129" s="5"/>
      <c r="J1129" s="5"/>
      <c r="K1129" s="5"/>
    </row>
    <row r="1130" spans="1:11" x14ac:dyDescent="0.3">
      <c r="A1130" t="s">
        <v>8404</v>
      </c>
      <c r="B1130" t="s">
        <v>7120</v>
      </c>
      <c r="C1130" t="s">
        <v>6053</v>
      </c>
      <c r="D1130" s="3">
        <f>COUNTIF('Order Data per SKU'!A:A,'Order Data per SKU'!A1131='Order Analysis'!A1130)</f>
        <v>0</v>
      </c>
      <c r="F1130" s="15"/>
      <c r="G1130" s="3" t="e">
        <f>TRIM(LEFT(TRIM(INDEX('Customer Data'!A:A,MATCH('Order Analysis'!B1130,'Customer Data'!B:B,0))),SEARCH(" ",'Customer Data'!A1130)))</f>
        <v>#VALUE!</v>
      </c>
      <c r="H1130">
        <f>VLOOKUP(B1130,'Order Data per SKU'!B:H,6,FALSE)-VLOOKUP(B1130,'Order Data per SKU'!B:H,6,FALSE)</f>
        <v>0</v>
      </c>
      <c r="I1130" s="5"/>
      <c r="J1130" s="5"/>
      <c r="K1130" s="5"/>
    </row>
    <row r="1131" spans="1:11" x14ac:dyDescent="0.3">
      <c r="A1131" t="s">
        <v>8405</v>
      </c>
      <c r="B1131" t="s">
        <v>6881</v>
      </c>
      <c r="C1131" t="s">
        <v>6053</v>
      </c>
      <c r="D1131" s="3">
        <f>COUNTIF('Order Data per SKU'!A:A,'Order Data per SKU'!A1132='Order Analysis'!A1131)</f>
        <v>0</v>
      </c>
      <c r="F1131" s="15"/>
      <c r="G1131" s="3" t="e">
        <f>TRIM(LEFT(TRIM(INDEX('Customer Data'!A:A,MATCH('Order Analysis'!B1131,'Customer Data'!B:B,0))),SEARCH(" ",'Customer Data'!A1131)))</f>
        <v>#VALUE!</v>
      </c>
      <c r="H1131">
        <f>VLOOKUP(B1131,'Order Data per SKU'!B:H,6,FALSE)-VLOOKUP(B1131,'Order Data per SKU'!B:H,6,FALSE)</f>
        <v>0</v>
      </c>
      <c r="I1131" s="5"/>
      <c r="J1131" s="5"/>
      <c r="K1131" s="5"/>
    </row>
    <row r="1132" spans="1:11" x14ac:dyDescent="0.3">
      <c r="A1132" t="s">
        <v>8406</v>
      </c>
      <c r="B1132" t="s">
        <v>7066</v>
      </c>
      <c r="C1132" t="s">
        <v>6089</v>
      </c>
      <c r="D1132" s="3">
        <f>COUNTIF('Order Data per SKU'!A:A,'Order Data per SKU'!A1133='Order Analysis'!A1132)</f>
        <v>0</v>
      </c>
      <c r="F1132" s="15"/>
      <c r="G1132" s="3" t="e">
        <f>TRIM(LEFT(TRIM(INDEX('Customer Data'!A:A,MATCH('Order Analysis'!B1132,'Customer Data'!B:B,0))),SEARCH(" ",'Customer Data'!A1132)))</f>
        <v>#VALUE!</v>
      </c>
      <c r="H1132">
        <f>VLOOKUP(B1132,'Order Data per SKU'!B:H,6,FALSE)-VLOOKUP(B1132,'Order Data per SKU'!B:H,6,FALSE)</f>
        <v>0</v>
      </c>
      <c r="I1132" s="5"/>
      <c r="J1132" s="5"/>
      <c r="K1132" s="5"/>
    </row>
    <row r="1133" spans="1:11" x14ac:dyDescent="0.3">
      <c r="A1133" t="s">
        <v>8407</v>
      </c>
      <c r="B1133" t="s">
        <v>6922</v>
      </c>
      <c r="C1133" t="s">
        <v>6080</v>
      </c>
      <c r="D1133" s="3">
        <f>COUNTIF('Order Data per SKU'!A:A,'Order Data per SKU'!A1134='Order Analysis'!A1133)</f>
        <v>0</v>
      </c>
      <c r="F1133" s="15"/>
      <c r="G1133" s="3" t="e">
        <f>TRIM(LEFT(TRIM(INDEX('Customer Data'!A:A,MATCH('Order Analysis'!B1133,'Customer Data'!B:B,0))),SEARCH(" ",'Customer Data'!A1133)))</f>
        <v>#VALUE!</v>
      </c>
      <c r="H1133">
        <f>VLOOKUP(B1133,'Order Data per SKU'!B:H,6,FALSE)-VLOOKUP(B1133,'Order Data per SKU'!B:H,6,FALSE)</f>
        <v>0</v>
      </c>
      <c r="I1133" s="5"/>
      <c r="J1133" s="5"/>
      <c r="K1133" s="5"/>
    </row>
    <row r="1134" spans="1:11" x14ac:dyDescent="0.3">
      <c r="A1134" t="s">
        <v>8408</v>
      </c>
      <c r="B1134" t="s">
        <v>7183</v>
      </c>
      <c r="C1134" t="s">
        <v>6101</v>
      </c>
      <c r="D1134" s="3">
        <f>COUNTIF('Order Data per SKU'!A:A,'Order Data per SKU'!A1135='Order Analysis'!A1134)</f>
        <v>0</v>
      </c>
      <c r="F1134" s="15"/>
      <c r="G1134" s="3" t="e">
        <f>TRIM(LEFT(TRIM(INDEX('Customer Data'!A:A,MATCH('Order Analysis'!B1134,'Customer Data'!B:B,0))),SEARCH(" ",'Customer Data'!A1134)))</f>
        <v>#VALUE!</v>
      </c>
      <c r="H1134">
        <f>VLOOKUP(B1134,'Order Data per SKU'!B:H,6,FALSE)-VLOOKUP(B1134,'Order Data per SKU'!B:H,6,FALSE)</f>
        <v>0</v>
      </c>
      <c r="I1134" s="5"/>
      <c r="J1134" s="5"/>
      <c r="K1134" s="5"/>
    </row>
    <row r="1135" spans="1:11" x14ac:dyDescent="0.3">
      <c r="A1135" t="s">
        <v>8409</v>
      </c>
      <c r="B1135" t="s">
        <v>7221</v>
      </c>
      <c r="C1135" t="s">
        <v>6090</v>
      </c>
      <c r="D1135" s="3">
        <f>COUNTIF('Order Data per SKU'!A:A,'Order Data per SKU'!A1136='Order Analysis'!A1135)</f>
        <v>0</v>
      </c>
      <c r="F1135" s="15"/>
      <c r="G1135" s="3" t="e">
        <f>TRIM(LEFT(TRIM(INDEX('Customer Data'!A:A,MATCH('Order Analysis'!B1135,'Customer Data'!B:B,0))),SEARCH(" ",'Customer Data'!A1135)))</f>
        <v>#VALUE!</v>
      </c>
      <c r="H1135">
        <f>VLOOKUP(B1135,'Order Data per SKU'!B:H,6,FALSE)-VLOOKUP(B1135,'Order Data per SKU'!B:H,6,FALSE)</f>
        <v>0</v>
      </c>
      <c r="I1135" s="5"/>
      <c r="J1135" s="5"/>
      <c r="K1135" s="5"/>
    </row>
    <row r="1136" spans="1:11" x14ac:dyDescent="0.3">
      <c r="A1136" t="s">
        <v>8410</v>
      </c>
      <c r="B1136" t="s">
        <v>6964</v>
      </c>
      <c r="C1136" t="s">
        <v>6072</v>
      </c>
      <c r="D1136" s="3">
        <f>COUNTIF('Order Data per SKU'!A:A,'Order Data per SKU'!A1137='Order Analysis'!A1136)</f>
        <v>0</v>
      </c>
      <c r="F1136" s="15"/>
      <c r="G1136" s="3" t="e">
        <f>TRIM(LEFT(TRIM(INDEX('Customer Data'!A:A,MATCH('Order Analysis'!B1136,'Customer Data'!B:B,0))),SEARCH(" ",'Customer Data'!A1136)))</f>
        <v>#VALUE!</v>
      </c>
      <c r="H1136">
        <f>VLOOKUP(B1136,'Order Data per SKU'!B:H,6,FALSE)-VLOOKUP(B1136,'Order Data per SKU'!B:H,6,FALSE)</f>
        <v>0</v>
      </c>
      <c r="I1136" s="5"/>
      <c r="J1136" s="5"/>
      <c r="K1136" s="5"/>
    </row>
    <row r="1137" spans="1:11" x14ac:dyDescent="0.3">
      <c r="A1137" t="s">
        <v>8411</v>
      </c>
      <c r="B1137" t="s">
        <v>6761</v>
      </c>
      <c r="C1137" t="s">
        <v>6065</v>
      </c>
      <c r="D1137" s="3">
        <f>COUNTIF('Order Data per SKU'!A:A,'Order Data per SKU'!A1138='Order Analysis'!A1137)</f>
        <v>0</v>
      </c>
      <c r="F1137" s="15"/>
      <c r="G1137" s="3" t="e">
        <f>TRIM(LEFT(TRIM(INDEX('Customer Data'!A:A,MATCH('Order Analysis'!B1137,'Customer Data'!B:B,0))),SEARCH(" ",'Customer Data'!A1137)))</f>
        <v>#VALUE!</v>
      </c>
      <c r="H1137">
        <f>VLOOKUP(B1137,'Order Data per SKU'!B:H,6,FALSE)-VLOOKUP(B1137,'Order Data per SKU'!B:H,6,FALSE)</f>
        <v>0</v>
      </c>
      <c r="I1137" s="5"/>
      <c r="J1137" s="5"/>
      <c r="K1137" s="5"/>
    </row>
    <row r="1138" spans="1:11" x14ac:dyDescent="0.3">
      <c r="A1138" t="s">
        <v>8412</v>
      </c>
      <c r="B1138" t="s">
        <v>6912</v>
      </c>
      <c r="C1138" t="s">
        <v>6086</v>
      </c>
      <c r="D1138" s="3">
        <f>COUNTIF('Order Data per SKU'!A:A,'Order Data per SKU'!A1139='Order Analysis'!A1138)</f>
        <v>0</v>
      </c>
      <c r="F1138" s="15"/>
      <c r="G1138" s="3" t="e">
        <f>TRIM(LEFT(TRIM(INDEX('Customer Data'!A:A,MATCH('Order Analysis'!B1138,'Customer Data'!B:B,0))),SEARCH(" ",'Customer Data'!A1138)))</f>
        <v>#VALUE!</v>
      </c>
      <c r="H1138">
        <f>VLOOKUP(B1138,'Order Data per SKU'!B:H,6,FALSE)-VLOOKUP(B1138,'Order Data per SKU'!B:H,6,FALSE)</f>
        <v>0</v>
      </c>
      <c r="I1138" s="5"/>
      <c r="J1138" s="5"/>
      <c r="K1138" s="5"/>
    </row>
    <row r="1139" spans="1:11" x14ac:dyDescent="0.3">
      <c r="A1139" t="s">
        <v>8413</v>
      </c>
      <c r="B1139" t="s">
        <v>7112</v>
      </c>
      <c r="C1139" t="s">
        <v>6071</v>
      </c>
      <c r="D1139" s="3">
        <f>COUNTIF('Order Data per SKU'!A:A,'Order Data per SKU'!A1140='Order Analysis'!A1139)</f>
        <v>0</v>
      </c>
      <c r="F1139" s="15"/>
      <c r="G1139" s="3" t="e">
        <f>TRIM(LEFT(TRIM(INDEX('Customer Data'!A:A,MATCH('Order Analysis'!B1139,'Customer Data'!B:B,0))),SEARCH(" ",'Customer Data'!A1139)))</f>
        <v>#VALUE!</v>
      </c>
      <c r="H1139">
        <f>VLOOKUP(B1139,'Order Data per SKU'!B:H,6,FALSE)-VLOOKUP(B1139,'Order Data per SKU'!B:H,6,FALSE)</f>
        <v>0</v>
      </c>
      <c r="I1139" s="5"/>
      <c r="J1139" s="5"/>
      <c r="K1139" s="5"/>
    </row>
    <row r="1140" spans="1:11" x14ac:dyDescent="0.3">
      <c r="A1140" t="s">
        <v>8414</v>
      </c>
      <c r="B1140" t="s">
        <v>6838</v>
      </c>
      <c r="C1140" t="s">
        <v>6090</v>
      </c>
      <c r="D1140" s="3">
        <f>COUNTIF('Order Data per SKU'!A:A,'Order Data per SKU'!A1141='Order Analysis'!A1140)</f>
        <v>0</v>
      </c>
      <c r="F1140" s="15"/>
      <c r="G1140" s="3" t="e">
        <f>TRIM(LEFT(TRIM(INDEX('Customer Data'!A:A,MATCH('Order Analysis'!B1140,'Customer Data'!B:B,0))),SEARCH(" ",'Customer Data'!A1140)))</f>
        <v>#VALUE!</v>
      </c>
      <c r="H1140">
        <f>VLOOKUP(B1140,'Order Data per SKU'!B:H,6,FALSE)-VLOOKUP(B1140,'Order Data per SKU'!B:H,6,FALSE)</f>
        <v>0</v>
      </c>
      <c r="I1140" s="5"/>
      <c r="J1140" s="5"/>
      <c r="K1140" s="5"/>
    </row>
    <row r="1141" spans="1:11" x14ac:dyDescent="0.3">
      <c r="A1141" t="s">
        <v>8415</v>
      </c>
      <c r="B1141" t="s">
        <v>6777</v>
      </c>
      <c r="C1141" t="s">
        <v>6117</v>
      </c>
      <c r="D1141" s="3">
        <f>COUNTIF('Order Data per SKU'!A:A,'Order Data per SKU'!A1142='Order Analysis'!A1141)</f>
        <v>0</v>
      </c>
      <c r="F1141" s="15"/>
      <c r="G1141" s="3" t="e">
        <f>TRIM(LEFT(TRIM(INDEX('Customer Data'!A:A,MATCH('Order Analysis'!B1141,'Customer Data'!B:B,0))),SEARCH(" ",'Customer Data'!A1141)))</f>
        <v>#VALUE!</v>
      </c>
      <c r="H1141">
        <f>VLOOKUP(B1141,'Order Data per SKU'!B:H,6,FALSE)-VLOOKUP(B1141,'Order Data per SKU'!B:H,6,FALSE)</f>
        <v>0</v>
      </c>
      <c r="I1141" s="5"/>
      <c r="J1141" s="5"/>
      <c r="K1141" s="5"/>
    </row>
    <row r="1142" spans="1:11" x14ac:dyDescent="0.3">
      <c r="A1142" t="s">
        <v>8416</v>
      </c>
      <c r="B1142" t="s">
        <v>6833</v>
      </c>
      <c r="C1142" t="s">
        <v>6049</v>
      </c>
      <c r="D1142" s="3">
        <f>COUNTIF('Order Data per SKU'!A:A,'Order Data per SKU'!A1143='Order Analysis'!A1142)</f>
        <v>0</v>
      </c>
      <c r="F1142" s="15"/>
      <c r="G1142" s="3" t="e">
        <f>TRIM(LEFT(TRIM(INDEX('Customer Data'!A:A,MATCH('Order Analysis'!B1142,'Customer Data'!B:B,0))),SEARCH(" ",'Customer Data'!A1142)))</f>
        <v>#VALUE!</v>
      </c>
      <c r="H1142">
        <f>VLOOKUP(B1142,'Order Data per SKU'!B:H,6,FALSE)-VLOOKUP(B1142,'Order Data per SKU'!B:H,6,FALSE)</f>
        <v>0</v>
      </c>
      <c r="I1142" s="5"/>
      <c r="J1142" s="5"/>
      <c r="K1142" s="5"/>
    </row>
    <row r="1143" spans="1:11" x14ac:dyDescent="0.3">
      <c r="A1143" t="s">
        <v>8417</v>
      </c>
      <c r="B1143" t="s">
        <v>7048</v>
      </c>
      <c r="C1143" t="s">
        <v>6096</v>
      </c>
      <c r="D1143" s="3">
        <f>COUNTIF('Order Data per SKU'!A:A,'Order Data per SKU'!A1144='Order Analysis'!A1143)</f>
        <v>0</v>
      </c>
      <c r="F1143" s="15"/>
      <c r="G1143" s="3" t="e">
        <f>TRIM(LEFT(TRIM(INDEX('Customer Data'!A:A,MATCH('Order Analysis'!B1143,'Customer Data'!B:B,0))),SEARCH(" ",'Customer Data'!A1143)))</f>
        <v>#VALUE!</v>
      </c>
      <c r="H1143">
        <f>VLOOKUP(B1143,'Order Data per SKU'!B:H,6,FALSE)-VLOOKUP(B1143,'Order Data per SKU'!B:H,6,FALSE)</f>
        <v>0</v>
      </c>
      <c r="I1143" s="5"/>
      <c r="J1143" s="5"/>
      <c r="K1143" s="5"/>
    </row>
    <row r="1144" spans="1:11" x14ac:dyDescent="0.3">
      <c r="A1144" t="s">
        <v>8418</v>
      </c>
      <c r="B1144" t="s">
        <v>6787</v>
      </c>
      <c r="C1144" t="s">
        <v>6103</v>
      </c>
      <c r="D1144" s="3">
        <f>COUNTIF('Order Data per SKU'!A:A,'Order Data per SKU'!A1145='Order Analysis'!A1144)</f>
        <v>0</v>
      </c>
      <c r="F1144" s="15"/>
      <c r="G1144" s="3" t="e">
        <f>TRIM(LEFT(TRIM(INDEX('Customer Data'!A:A,MATCH('Order Analysis'!B1144,'Customer Data'!B:B,0))),SEARCH(" ",'Customer Data'!A1144)))</f>
        <v>#VALUE!</v>
      </c>
      <c r="H1144">
        <f>VLOOKUP(B1144,'Order Data per SKU'!B:H,6,FALSE)-VLOOKUP(B1144,'Order Data per SKU'!B:H,6,FALSE)</f>
        <v>0</v>
      </c>
      <c r="I1144" s="5"/>
      <c r="J1144" s="5"/>
      <c r="K1144" s="5"/>
    </row>
    <row r="1145" spans="1:11" x14ac:dyDescent="0.3">
      <c r="A1145" t="s">
        <v>8419</v>
      </c>
      <c r="B1145" t="s">
        <v>7261</v>
      </c>
      <c r="C1145" t="s">
        <v>6100</v>
      </c>
      <c r="D1145" s="3">
        <f>COUNTIF('Order Data per SKU'!A:A,'Order Data per SKU'!A1146='Order Analysis'!A1145)</f>
        <v>0</v>
      </c>
      <c r="F1145" s="15"/>
      <c r="G1145" s="3" t="e">
        <f>TRIM(LEFT(TRIM(INDEX('Customer Data'!A:A,MATCH('Order Analysis'!B1145,'Customer Data'!B:B,0))),SEARCH(" ",'Customer Data'!A1145)))</f>
        <v>#VALUE!</v>
      </c>
      <c r="H1145">
        <f>VLOOKUP(B1145,'Order Data per SKU'!B:H,6,FALSE)-VLOOKUP(B1145,'Order Data per SKU'!B:H,6,FALSE)</f>
        <v>0</v>
      </c>
      <c r="I1145" s="5"/>
      <c r="J1145" s="5"/>
      <c r="K1145" s="5"/>
    </row>
    <row r="1146" spans="1:11" x14ac:dyDescent="0.3">
      <c r="A1146" t="s">
        <v>8420</v>
      </c>
      <c r="B1146" t="s">
        <v>7218</v>
      </c>
      <c r="C1146" t="s">
        <v>6086</v>
      </c>
      <c r="D1146" s="3">
        <f>COUNTIF('Order Data per SKU'!A:A,'Order Data per SKU'!A1147='Order Analysis'!A1146)</f>
        <v>0</v>
      </c>
      <c r="F1146" s="15"/>
      <c r="G1146" s="3" t="e">
        <f>TRIM(LEFT(TRIM(INDEX('Customer Data'!A:A,MATCH('Order Analysis'!B1146,'Customer Data'!B:B,0))),SEARCH(" ",'Customer Data'!A1146)))</f>
        <v>#VALUE!</v>
      </c>
      <c r="H1146">
        <f>VLOOKUP(B1146,'Order Data per SKU'!B:H,6,FALSE)-VLOOKUP(B1146,'Order Data per SKU'!B:H,6,FALSE)</f>
        <v>0</v>
      </c>
      <c r="I1146" s="5"/>
      <c r="J1146" s="5"/>
      <c r="K1146" s="5"/>
    </row>
    <row r="1147" spans="1:11" x14ac:dyDescent="0.3">
      <c r="A1147" t="s">
        <v>8421</v>
      </c>
      <c r="B1147" t="s">
        <v>6912</v>
      </c>
      <c r="C1147" t="s">
        <v>6070</v>
      </c>
      <c r="D1147" s="3">
        <f>COUNTIF('Order Data per SKU'!A:A,'Order Data per SKU'!A1148='Order Analysis'!A1147)</f>
        <v>0</v>
      </c>
      <c r="F1147" s="15"/>
      <c r="G1147" s="3" t="e">
        <f>TRIM(LEFT(TRIM(INDEX('Customer Data'!A:A,MATCH('Order Analysis'!B1147,'Customer Data'!B:B,0))),SEARCH(" ",'Customer Data'!A1147)))</f>
        <v>#VALUE!</v>
      </c>
      <c r="H1147">
        <f>VLOOKUP(B1147,'Order Data per SKU'!B:H,6,FALSE)-VLOOKUP(B1147,'Order Data per SKU'!B:H,6,FALSE)</f>
        <v>0</v>
      </c>
      <c r="I1147" s="5"/>
      <c r="J1147" s="5"/>
      <c r="K1147" s="5"/>
    </row>
    <row r="1148" spans="1:11" x14ac:dyDescent="0.3">
      <c r="A1148" t="s">
        <v>8422</v>
      </c>
      <c r="B1148" t="s">
        <v>7181</v>
      </c>
      <c r="C1148" t="s">
        <v>6096</v>
      </c>
      <c r="D1148" s="3">
        <f>COUNTIF('Order Data per SKU'!A:A,'Order Data per SKU'!A1149='Order Analysis'!A1148)</f>
        <v>0</v>
      </c>
      <c r="F1148" s="15"/>
      <c r="G1148" s="3" t="e">
        <f>TRIM(LEFT(TRIM(INDEX('Customer Data'!A:A,MATCH('Order Analysis'!B1148,'Customer Data'!B:B,0))),SEARCH(" ",'Customer Data'!A1148)))</f>
        <v>#VALUE!</v>
      </c>
      <c r="H1148">
        <f>VLOOKUP(B1148,'Order Data per SKU'!B:H,6,FALSE)-VLOOKUP(B1148,'Order Data per SKU'!B:H,6,FALSE)</f>
        <v>0</v>
      </c>
      <c r="I1148" s="5"/>
      <c r="J1148" s="5"/>
      <c r="K1148" s="5"/>
    </row>
    <row r="1149" spans="1:11" x14ac:dyDescent="0.3">
      <c r="A1149" t="s">
        <v>8423</v>
      </c>
      <c r="B1149" t="s">
        <v>6855</v>
      </c>
      <c r="C1149" t="s">
        <v>6049</v>
      </c>
      <c r="D1149" s="3">
        <f>COUNTIF('Order Data per SKU'!A:A,'Order Data per SKU'!A1150='Order Analysis'!A1149)</f>
        <v>0</v>
      </c>
      <c r="F1149" s="15"/>
      <c r="G1149" s="3" t="e">
        <f>TRIM(LEFT(TRIM(INDEX('Customer Data'!A:A,MATCH('Order Analysis'!B1149,'Customer Data'!B:B,0))),SEARCH(" ",'Customer Data'!A1149)))</f>
        <v>#VALUE!</v>
      </c>
      <c r="H1149">
        <f>VLOOKUP(B1149,'Order Data per SKU'!B:H,6,FALSE)-VLOOKUP(B1149,'Order Data per SKU'!B:H,6,FALSE)</f>
        <v>0</v>
      </c>
      <c r="I1149" s="5"/>
      <c r="J1149" s="5"/>
      <c r="K1149" s="5"/>
    </row>
    <row r="1150" spans="1:11" x14ac:dyDescent="0.3">
      <c r="A1150" t="s">
        <v>8424</v>
      </c>
      <c r="B1150" t="s">
        <v>7143</v>
      </c>
      <c r="C1150" t="s">
        <v>6050</v>
      </c>
      <c r="D1150" s="3">
        <f>COUNTIF('Order Data per SKU'!A:A,'Order Data per SKU'!A1151='Order Analysis'!A1150)</f>
        <v>0</v>
      </c>
      <c r="F1150" s="15"/>
      <c r="G1150" s="3" t="e">
        <f>TRIM(LEFT(TRIM(INDEX('Customer Data'!A:A,MATCH('Order Analysis'!B1150,'Customer Data'!B:B,0))),SEARCH(" ",'Customer Data'!A1150)))</f>
        <v>#VALUE!</v>
      </c>
      <c r="H1150">
        <f>VLOOKUP(B1150,'Order Data per SKU'!B:H,6,FALSE)-VLOOKUP(B1150,'Order Data per SKU'!B:H,6,FALSE)</f>
        <v>0</v>
      </c>
      <c r="I1150" s="5"/>
      <c r="J1150" s="5"/>
      <c r="K1150" s="5"/>
    </row>
    <row r="1151" spans="1:11" x14ac:dyDescent="0.3">
      <c r="A1151" t="s">
        <v>8425</v>
      </c>
      <c r="B1151" t="s">
        <v>6905</v>
      </c>
      <c r="C1151" t="s">
        <v>6090</v>
      </c>
      <c r="D1151" s="3">
        <f>COUNTIF('Order Data per SKU'!A:A,'Order Data per SKU'!A1152='Order Analysis'!A1151)</f>
        <v>0</v>
      </c>
      <c r="F1151" s="15"/>
      <c r="G1151" s="3" t="e">
        <f>TRIM(LEFT(TRIM(INDEX('Customer Data'!A:A,MATCH('Order Analysis'!B1151,'Customer Data'!B:B,0))),SEARCH(" ",'Customer Data'!A1151)))</f>
        <v>#VALUE!</v>
      </c>
      <c r="H1151">
        <f>VLOOKUP(B1151,'Order Data per SKU'!B:H,6,FALSE)-VLOOKUP(B1151,'Order Data per SKU'!B:H,6,FALSE)</f>
        <v>0</v>
      </c>
      <c r="I1151" s="5"/>
      <c r="J1151" s="5"/>
      <c r="K1151" s="5"/>
    </row>
    <row r="1152" spans="1:11" x14ac:dyDescent="0.3">
      <c r="A1152" t="s">
        <v>8426</v>
      </c>
      <c r="B1152" t="s">
        <v>7261</v>
      </c>
      <c r="C1152" t="s">
        <v>6069</v>
      </c>
      <c r="D1152" s="3">
        <f>COUNTIF('Order Data per SKU'!A:A,'Order Data per SKU'!A1153='Order Analysis'!A1152)</f>
        <v>0</v>
      </c>
      <c r="F1152" s="15"/>
      <c r="G1152" s="3" t="e">
        <f>TRIM(LEFT(TRIM(INDEX('Customer Data'!A:A,MATCH('Order Analysis'!B1152,'Customer Data'!B:B,0))),SEARCH(" ",'Customer Data'!A1152)))</f>
        <v>#VALUE!</v>
      </c>
      <c r="H1152">
        <f>VLOOKUP(B1152,'Order Data per SKU'!B:H,6,FALSE)-VLOOKUP(B1152,'Order Data per SKU'!B:H,6,FALSE)</f>
        <v>0</v>
      </c>
      <c r="I1152" s="5"/>
      <c r="J1152" s="5"/>
      <c r="K1152" s="5"/>
    </row>
    <row r="1153" spans="1:11" x14ac:dyDescent="0.3">
      <c r="A1153" t="s">
        <v>8427</v>
      </c>
      <c r="B1153" t="s">
        <v>7164</v>
      </c>
      <c r="C1153" t="s">
        <v>6069</v>
      </c>
      <c r="D1153" s="3">
        <f>COUNTIF('Order Data per SKU'!A:A,'Order Data per SKU'!A1154='Order Analysis'!A1153)</f>
        <v>0</v>
      </c>
      <c r="F1153" s="15"/>
      <c r="G1153" s="3" t="e">
        <f>TRIM(LEFT(TRIM(INDEX('Customer Data'!A:A,MATCH('Order Analysis'!B1153,'Customer Data'!B:B,0))),SEARCH(" ",'Customer Data'!A1153)))</f>
        <v>#VALUE!</v>
      </c>
      <c r="H1153">
        <f>VLOOKUP(B1153,'Order Data per SKU'!B:H,6,FALSE)-VLOOKUP(B1153,'Order Data per SKU'!B:H,6,FALSE)</f>
        <v>0</v>
      </c>
      <c r="I1153" s="5"/>
      <c r="J1153" s="5"/>
      <c r="K1153" s="5"/>
    </row>
    <row r="1154" spans="1:11" x14ac:dyDescent="0.3">
      <c r="A1154" t="s">
        <v>8428</v>
      </c>
      <c r="B1154" t="s">
        <v>6957</v>
      </c>
      <c r="C1154" t="s">
        <v>6083</v>
      </c>
      <c r="D1154" s="3">
        <f>COUNTIF('Order Data per SKU'!A:A,'Order Data per SKU'!A1155='Order Analysis'!A1154)</f>
        <v>0</v>
      </c>
      <c r="F1154" s="15"/>
      <c r="G1154" s="3" t="e">
        <f>TRIM(LEFT(TRIM(INDEX('Customer Data'!A:A,MATCH('Order Analysis'!B1154,'Customer Data'!B:B,0))),SEARCH(" ",'Customer Data'!A1154)))</f>
        <v>#VALUE!</v>
      </c>
      <c r="H1154">
        <f>VLOOKUP(B1154,'Order Data per SKU'!B:H,6,FALSE)-VLOOKUP(B1154,'Order Data per SKU'!B:H,6,FALSE)</f>
        <v>0</v>
      </c>
      <c r="I1154" s="5"/>
      <c r="J1154" s="5"/>
      <c r="K1154" s="5"/>
    </row>
    <row r="1155" spans="1:11" x14ac:dyDescent="0.3">
      <c r="A1155" t="s">
        <v>8429</v>
      </c>
      <c r="B1155" t="s">
        <v>7041</v>
      </c>
      <c r="C1155" t="s">
        <v>6055</v>
      </c>
      <c r="D1155" s="3">
        <f>COUNTIF('Order Data per SKU'!A:A,'Order Data per SKU'!A1156='Order Analysis'!A1155)</f>
        <v>0</v>
      </c>
      <c r="F1155" s="15"/>
      <c r="G1155" s="3" t="e">
        <f>TRIM(LEFT(TRIM(INDEX('Customer Data'!A:A,MATCH('Order Analysis'!B1155,'Customer Data'!B:B,0))),SEARCH(" ",'Customer Data'!A1155)))</f>
        <v>#VALUE!</v>
      </c>
      <c r="H1155">
        <f>VLOOKUP(B1155,'Order Data per SKU'!B:H,6,FALSE)-VLOOKUP(B1155,'Order Data per SKU'!B:H,6,FALSE)</f>
        <v>0</v>
      </c>
      <c r="I1155" s="5"/>
      <c r="J1155" s="5"/>
      <c r="K1155" s="5"/>
    </row>
    <row r="1156" spans="1:11" x14ac:dyDescent="0.3">
      <c r="A1156" t="s">
        <v>8430</v>
      </c>
      <c r="B1156" t="s">
        <v>6869</v>
      </c>
      <c r="C1156" t="s">
        <v>6055</v>
      </c>
      <c r="D1156" s="3">
        <f>COUNTIF('Order Data per SKU'!A:A,'Order Data per SKU'!A1157='Order Analysis'!A1156)</f>
        <v>0</v>
      </c>
      <c r="F1156" s="15"/>
      <c r="G1156" s="3" t="e">
        <f>TRIM(LEFT(TRIM(INDEX('Customer Data'!A:A,MATCH('Order Analysis'!B1156,'Customer Data'!B:B,0))),SEARCH(" ",'Customer Data'!A1156)))</f>
        <v>#VALUE!</v>
      </c>
      <c r="H1156">
        <f>VLOOKUP(B1156,'Order Data per SKU'!B:H,6,FALSE)-VLOOKUP(B1156,'Order Data per SKU'!B:H,6,FALSE)</f>
        <v>0</v>
      </c>
      <c r="I1156" s="5"/>
      <c r="J1156" s="5"/>
      <c r="K1156" s="5"/>
    </row>
    <row r="1157" spans="1:11" x14ac:dyDescent="0.3">
      <c r="A1157" t="s">
        <v>8431</v>
      </c>
      <c r="B1157" t="s">
        <v>6902</v>
      </c>
      <c r="C1157" t="s">
        <v>6063</v>
      </c>
      <c r="D1157" s="3">
        <f>COUNTIF('Order Data per SKU'!A:A,'Order Data per SKU'!A1158='Order Analysis'!A1157)</f>
        <v>0</v>
      </c>
      <c r="F1157" s="15"/>
      <c r="G1157" s="3" t="e">
        <f>TRIM(LEFT(TRIM(INDEX('Customer Data'!A:A,MATCH('Order Analysis'!B1157,'Customer Data'!B:B,0))),SEARCH(" ",'Customer Data'!A1157)))</f>
        <v>#VALUE!</v>
      </c>
      <c r="H1157">
        <f>VLOOKUP(B1157,'Order Data per SKU'!B:H,6,FALSE)-VLOOKUP(B1157,'Order Data per SKU'!B:H,6,FALSE)</f>
        <v>0</v>
      </c>
      <c r="I1157" s="5"/>
      <c r="J1157" s="5"/>
      <c r="K1157" s="5"/>
    </row>
    <row r="1158" spans="1:11" x14ac:dyDescent="0.3">
      <c r="A1158" t="s">
        <v>8432</v>
      </c>
      <c r="B1158" t="s">
        <v>7185</v>
      </c>
      <c r="C1158" t="s">
        <v>6049</v>
      </c>
      <c r="D1158" s="3">
        <f>COUNTIF('Order Data per SKU'!A:A,'Order Data per SKU'!A1159='Order Analysis'!A1158)</f>
        <v>0</v>
      </c>
      <c r="F1158" s="15"/>
      <c r="G1158" s="3" t="e">
        <f>TRIM(LEFT(TRIM(INDEX('Customer Data'!A:A,MATCH('Order Analysis'!B1158,'Customer Data'!B:B,0))),SEARCH(" ",'Customer Data'!A1158)))</f>
        <v>#VALUE!</v>
      </c>
      <c r="H1158">
        <f>VLOOKUP(B1158,'Order Data per SKU'!B:H,6,FALSE)-VLOOKUP(B1158,'Order Data per SKU'!B:H,6,FALSE)</f>
        <v>0</v>
      </c>
      <c r="I1158" s="5"/>
      <c r="J1158" s="5"/>
      <c r="K1158" s="5"/>
    </row>
    <row r="1159" spans="1:11" x14ac:dyDescent="0.3">
      <c r="A1159" t="s">
        <v>8433</v>
      </c>
      <c r="B1159" t="s">
        <v>7013</v>
      </c>
      <c r="C1159" t="s">
        <v>6071</v>
      </c>
      <c r="D1159" s="3">
        <f>COUNTIF('Order Data per SKU'!A:A,'Order Data per SKU'!A1160='Order Analysis'!A1159)</f>
        <v>0</v>
      </c>
      <c r="F1159" s="15"/>
      <c r="G1159" s="3" t="e">
        <f>TRIM(LEFT(TRIM(INDEX('Customer Data'!A:A,MATCH('Order Analysis'!B1159,'Customer Data'!B:B,0))),SEARCH(" ",'Customer Data'!A1159)))</f>
        <v>#VALUE!</v>
      </c>
      <c r="H1159">
        <f>VLOOKUP(B1159,'Order Data per SKU'!B:H,6,FALSE)-VLOOKUP(B1159,'Order Data per SKU'!B:H,6,FALSE)</f>
        <v>0</v>
      </c>
      <c r="I1159" s="5"/>
      <c r="J1159" s="5"/>
      <c r="K1159" s="5"/>
    </row>
    <row r="1160" spans="1:11" x14ac:dyDescent="0.3">
      <c r="A1160" t="s">
        <v>8434</v>
      </c>
      <c r="B1160" t="s">
        <v>6792</v>
      </c>
      <c r="C1160" t="s">
        <v>6070</v>
      </c>
      <c r="D1160" s="3">
        <f>COUNTIF('Order Data per SKU'!A:A,'Order Data per SKU'!A1161='Order Analysis'!A1160)</f>
        <v>0</v>
      </c>
      <c r="F1160" s="15"/>
      <c r="G1160" s="3" t="e">
        <f>TRIM(LEFT(TRIM(INDEX('Customer Data'!A:A,MATCH('Order Analysis'!B1160,'Customer Data'!B:B,0))),SEARCH(" ",'Customer Data'!A1160)))</f>
        <v>#VALUE!</v>
      </c>
      <c r="H1160">
        <f>VLOOKUP(B1160,'Order Data per SKU'!B:H,6,FALSE)-VLOOKUP(B1160,'Order Data per SKU'!B:H,6,FALSE)</f>
        <v>0</v>
      </c>
      <c r="I1160" s="5"/>
      <c r="J1160" s="5"/>
      <c r="K1160" s="5"/>
    </row>
    <row r="1161" spans="1:11" x14ac:dyDescent="0.3">
      <c r="A1161" t="s">
        <v>8435</v>
      </c>
      <c r="B1161" t="s">
        <v>6952</v>
      </c>
      <c r="C1161" t="s">
        <v>6100</v>
      </c>
      <c r="D1161" s="3">
        <f>COUNTIF('Order Data per SKU'!A:A,'Order Data per SKU'!A1162='Order Analysis'!A1161)</f>
        <v>0</v>
      </c>
      <c r="F1161" s="15"/>
      <c r="G1161" s="3" t="e">
        <f>TRIM(LEFT(TRIM(INDEX('Customer Data'!A:A,MATCH('Order Analysis'!B1161,'Customer Data'!B:B,0))),SEARCH(" ",'Customer Data'!A1161)))</f>
        <v>#VALUE!</v>
      </c>
      <c r="H1161">
        <f>VLOOKUP(B1161,'Order Data per SKU'!B:H,6,FALSE)-VLOOKUP(B1161,'Order Data per SKU'!B:H,6,FALSE)</f>
        <v>0</v>
      </c>
      <c r="I1161" s="5"/>
      <c r="J1161" s="5"/>
      <c r="K1161" s="5"/>
    </row>
    <row r="1162" spans="1:11" x14ac:dyDescent="0.3">
      <c r="A1162" t="s">
        <v>8436</v>
      </c>
      <c r="B1162" t="s">
        <v>6923</v>
      </c>
      <c r="C1162" t="s">
        <v>6084</v>
      </c>
      <c r="D1162" s="3">
        <f>COUNTIF('Order Data per SKU'!A:A,'Order Data per SKU'!A1163='Order Analysis'!A1162)</f>
        <v>0</v>
      </c>
      <c r="F1162" s="15"/>
      <c r="G1162" s="3" t="e">
        <f>TRIM(LEFT(TRIM(INDEX('Customer Data'!A:A,MATCH('Order Analysis'!B1162,'Customer Data'!B:B,0))),SEARCH(" ",'Customer Data'!A1162)))</f>
        <v>#VALUE!</v>
      </c>
      <c r="H1162">
        <f>VLOOKUP(B1162,'Order Data per SKU'!B:H,6,FALSE)-VLOOKUP(B1162,'Order Data per SKU'!B:H,6,FALSE)</f>
        <v>0</v>
      </c>
      <c r="I1162" s="5"/>
      <c r="J1162" s="5"/>
      <c r="K1162" s="5"/>
    </row>
    <row r="1163" spans="1:11" x14ac:dyDescent="0.3">
      <c r="A1163" t="s">
        <v>8437</v>
      </c>
      <c r="B1163" t="s">
        <v>6947</v>
      </c>
      <c r="C1163" t="s">
        <v>6086</v>
      </c>
      <c r="D1163" s="3">
        <f>COUNTIF('Order Data per SKU'!A:A,'Order Data per SKU'!A1164='Order Analysis'!A1163)</f>
        <v>0</v>
      </c>
      <c r="F1163" s="15"/>
      <c r="G1163" s="3" t="e">
        <f>TRIM(LEFT(TRIM(INDEX('Customer Data'!A:A,MATCH('Order Analysis'!B1163,'Customer Data'!B:B,0))),SEARCH(" ",'Customer Data'!A1163)))</f>
        <v>#VALUE!</v>
      </c>
      <c r="H1163">
        <f>VLOOKUP(B1163,'Order Data per SKU'!B:H,6,FALSE)-VLOOKUP(B1163,'Order Data per SKU'!B:H,6,FALSE)</f>
        <v>0</v>
      </c>
      <c r="I1163" s="5"/>
      <c r="J1163" s="5"/>
      <c r="K1163" s="5"/>
    </row>
    <row r="1164" spans="1:11" x14ac:dyDescent="0.3">
      <c r="A1164" t="s">
        <v>8438</v>
      </c>
      <c r="B1164" t="s">
        <v>6902</v>
      </c>
      <c r="C1164" t="s">
        <v>6046</v>
      </c>
      <c r="D1164" s="3">
        <f>COUNTIF('Order Data per SKU'!A:A,'Order Data per SKU'!A1165='Order Analysis'!A1164)</f>
        <v>0</v>
      </c>
      <c r="F1164" s="15"/>
      <c r="G1164" s="3" t="e">
        <f>TRIM(LEFT(TRIM(INDEX('Customer Data'!A:A,MATCH('Order Analysis'!B1164,'Customer Data'!B:B,0))),SEARCH(" ",'Customer Data'!A1164)))</f>
        <v>#VALUE!</v>
      </c>
      <c r="H1164">
        <f>VLOOKUP(B1164,'Order Data per SKU'!B:H,6,FALSE)-VLOOKUP(B1164,'Order Data per SKU'!B:H,6,FALSE)</f>
        <v>0</v>
      </c>
      <c r="I1164" s="5"/>
      <c r="J1164" s="5"/>
      <c r="K1164" s="5"/>
    </row>
    <row r="1165" spans="1:11" x14ac:dyDescent="0.3">
      <c r="A1165" t="s">
        <v>8439</v>
      </c>
      <c r="B1165" t="s">
        <v>6846</v>
      </c>
      <c r="C1165" t="s">
        <v>6116</v>
      </c>
      <c r="D1165" s="3">
        <f>COUNTIF('Order Data per SKU'!A:A,'Order Data per SKU'!A1166='Order Analysis'!A1165)</f>
        <v>0</v>
      </c>
      <c r="F1165" s="15"/>
      <c r="G1165" s="3" t="e">
        <f>TRIM(LEFT(TRIM(INDEX('Customer Data'!A:A,MATCH('Order Analysis'!B1165,'Customer Data'!B:B,0))),SEARCH(" ",'Customer Data'!A1165)))</f>
        <v>#VALUE!</v>
      </c>
      <c r="H1165">
        <f>VLOOKUP(B1165,'Order Data per SKU'!B:H,6,FALSE)-VLOOKUP(B1165,'Order Data per SKU'!B:H,6,FALSE)</f>
        <v>0</v>
      </c>
      <c r="I1165" s="5"/>
      <c r="J1165" s="5"/>
      <c r="K1165" s="5"/>
    </row>
    <row r="1166" spans="1:11" x14ac:dyDescent="0.3">
      <c r="A1166" t="s">
        <v>8440</v>
      </c>
      <c r="B1166" t="s">
        <v>7272</v>
      </c>
      <c r="C1166" t="s">
        <v>6101</v>
      </c>
      <c r="D1166" s="3">
        <f>COUNTIF('Order Data per SKU'!A:A,'Order Data per SKU'!A1167='Order Analysis'!A1166)</f>
        <v>0</v>
      </c>
      <c r="F1166" s="15"/>
      <c r="G1166" s="3" t="e">
        <f>TRIM(LEFT(TRIM(INDEX('Customer Data'!A:A,MATCH('Order Analysis'!B1166,'Customer Data'!B:B,0))),SEARCH(" ",'Customer Data'!A1166)))</f>
        <v>#VALUE!</v>
      </c>
      <c r="H1166">
        <f>VLOOKUP(B1166,'Order Data per SKU'!B:H,6,FALSE)-VLOOKUP(B1166,'Order Data per SKU'!B:H,6,FALSE)</f>
        <v>0</v>
      </c>
      <c r="I1166" s="5"/>
      <c r="J1166" s="5"/>
      <c r="K1166" s="5"/>
    </row>
    <row r="1167" spans="1:11" x14ac:dyDescent="0.3">
      <c r="A1167" t="s">
        <v>8441</v>
      </c>
      <c r="B1167" t="s">
        <v>7110</v>
      </c>
      <c r="C1167" t="s">
        <v>6045</v>
      </c>
      <c r="D1167" s="3">
        <f>COUNTIF('Order Data per SKU'!A:A,'Order Data per SKU'!A1168='Order Analysis'!A1167)</f>
        <v>0</v>
      </c>
      <c r="F1167" s="15"/>
      <c r="G1167" s="3" t="e">
        <f>TRIM(LEFT(TRIM(INDEX('Customer Data'!A:A,MATCH('Order Analysis'!B1167,'Customer Data'!B:B,0))),SEARCH(" ",'Customer Data'!A1167)))</f>
        <v>#VALUE!</v>
      </c>
      <c r="H1167">
        <f>VLOOKUP(B1167,'Order Data per SKU'!B:H,6,FALSE)-VLOOKUP(B1167,'Order Data per SKU'!B:H,6,FALSE)</f>
        <v>0</v>
      </c>
      <c r="I1167" s="5"/>
      <c r="J1167" s="5"/>
      <c r="K1167" s="5"/>
    </row>
    <row r="1168" spans="1:11" x14ac:dyDescent="0.3">
      <c r="A1168" t="s">
        <v>8442</v>
      </c>
      <c r="B1168" t="s">
        <v>7127</v>
      </c>
      <c r="C1168" t="s">
        <v>6065</v>
      </c>
      <c r="D1168" s="3">
        <f>COUNTIF('Order Data per SKU'!A:A,'Order Data per SKU'!A1169='Order Analysis'!A1168)</f>
        <v>0</v>
      </c>
      <c r="F1168" s="15"/>
      <c r="G1168" s="3" t="e">
        <f>TRIM(LEFT(TRIM(INDEX('Customer Data'!A:A,MATCH('Order Analysis'!B1168,'Customer Data'!B:B,0))),SEARCH(" ",'Customer Data'!A1168)))</f>
        <v>#VALUE!</v>
      </c>
      <c r="H1168">
        <f>VLOOKUP(B1168,'Order Data per SKU'!B:H,6,FALSE)-VLOOKUP(B1168,'Order Data per SKU'!B:H,6,FALSE)</f>
        <v>0</v>
      </c>
      <c r="I1168" s="5"/>
      <c r="J1168" s="5"/>
      <c r="K1168" s="5"/>
    </row>
    <row r="1169" spans="1:11" x14ac:dyDescent="0.3">
      <c r="A1169" t="s">
        <v>8443</v>
      </c>
      <c r="B1169" t="s">
        <v>6886</v>
      </c>
      <c r="C1169" t="s">
        <v>6100</v>
      </c>
      <c r="D1169" s="3">
        <f>COUNTIF('Order Data per SKU'!A:A,'Order Data per SKU'!A1170='Order Analysis'!A1169)</f>
        <v>0</v>
      </c>
      <c r="F1169" s="15"/>
      <c r="G1169" s="3" t="e">
        <f>TRIM(LEFT(TRIM(INDEX('Customer Data'!A:A,MATCH('Order Analysis'!B1169,'Customer Data'!B:B,0))),SEARCH(" ",'Customer Data'!A1169)))</f>
        <v>#VALUE!</v>
      </c>
      <c r="H1169">
        <f>VLOOKUP(B1169,'Order Data per SKU'!B:H,6,FALSE)-VLOOKUP(B1169,'Order Data per SKU'!B:H,6,FALSE)</f>
        <v>0</v>
      </c>
      <c r="I1169" s="5"/>
      <c r="J1169" s="5"/>
      <c r="K1169" s="5"/>
    </row>
    <row r="1170" spans="1:11" x14ac:dyDescent="0.3">
      <c r="A1170" t="s">
        <v>8444</v>
      </c>
      <c r="B1170" t="s">
        <v>7000</v>
      </c>
      <c r="C1170" t="s">
        <v>6074</v>
      </c>
      <c r="D1170" s="3">
        <f>COUNTIF('Order Data per SKU'!A:A,'Order Data per SKU'!A1171='Order Analysis'!A1170)</f>
        <v>0</v>
      </c>
      <c r="F1170" s="15"/>
      <c r="G1170" s="3" t="e">
        <f>TRIM(LEFT(TRIM(INDEX('Customer Data'!A:A,MATCH('Order Analysis'!B1170,'Customer Data'!B:B,0))),SEARCH(" ",'Customer Data'!A1170)))</f>
        <v>#VALUE!</v>
      </c>
      <c r="H1170">
        <f>VLOOKUP(B1170,'Order Data per SKU'!B:H,6,FALSE)-VLOOKUP(B1170,'Order Data per SKU'!B:H,6,FALSE)</f>
        <v>0</v>
      </c>
      <c r="I1170" s="5"/>
      <c r="J1170" s="5"/>
      <c r="K1170" s="5"/>
    </row>
    <row r="1171" spans="1:11" x14ac:dyDescent="0.3">
      <c r="A1171" t="s">
        <v>8445</v>
      </c>
      <c r="B1171" t="s">
        <v>7198</v>
      </c>
      <c r="C1171" t="s">
        <v>6101</v>
      </c>
      <c r="D1171" s="3">
        <f>COUNTIF('Order Data per SKU'!A:A,'Order Data per SKU'!A1172='Order Analysis'!A1171)</f>
        <v>0</v>
      </c>
      <c r="F1171" s="15"/>
      <c r="G1171" s="3" t="e">
        <f>TRIM(LEFT(TRIM(INDEX('Customer Data'!A:A,MATCH('Order Analysis'!B1171,'Customer Data'!B:B,0))),SEARCH(" ",'Customer Data'!A1171)))</f>
        <v>#VALUE!</v>
      </c>
      <c r="H1171">
        <f>VLOOKUP(B1171,'Order Data per SKU'!B:H,6,FALSE)-VLOOKUP(B1171,'Order Data per SKU'!B:H,6,FALSE)</f>
        <v>0</v>
      </c>
      <c r="I1171" s="5"/>
      <c r="J1171" s="5"/>
      <c r="K1171" s="5"/>
    </row>
    <row r="1172" spans="1:11" x14ac:dyDescent="0.3">
      <c r="A1172" t="s">
        <v>8446</v>
      </c>
      <c r="B1172" t="s">
        <v>6845</v>
      </c>
      <c r="C1172" t="s">
        <v>6102</v>
      </c>
      <c r="D1172" s="3">
        <f>COUNTIF('Order Data per SKU'!A:A,'Order Data per SKU'!A1173='Order Analysis'!A1172)</f>
        <v>0</v>
      </c>
      <c r="F1172" s="15"/>
      <c r="G1172" s="3" t="e">
        <f>TRIM(LEFT(TRIM(INDEX('Customer Data'!A:A,MATCH('Order Analysis'!B1172,'Customer Data'!B:B,0))),SEARCH(" ",'Customer Data'!A1172)))</f>
        <v>#VALUE!</v>
      </c>
      <c r="H1172">
        <f>VLOOKUP(B1172,'Order Data per SKU'!B:H,6,FALSE)-VLOOKUP(B1172,'Order Data per SKU'!B:H,6,FALSE)</f>
        <v>0</v>
      </c>
      <c r="I1172" s="5"/>
      <c r="J1172" s="5"/>
      <c r="K1172" s="5"/>
    </row>
    <row r="1173" spans="1:11" x14ac:dyDescent="0.3">
      <c r="A1173" t="s">
        <v>8447</v>
      </c>
      <c r="B1173" t="s">
        <v>6957</v>
      </c>
      <c r="C1173" t="s">
        <v>6103</v>
      </c>
      <c r="D1173" s="3">
        <f>COUNTIF('Order Data per SKU'!A:A,'Order Data per SKU'!A1174='Order Analysis'!A1173)</f>
        <v>0</v>
      </c>
      <c r="F1173" s="15"/>
      <c r="G1173" s="3" t="e">
        <f>TRIM(LEFT(TRIM(INDEX('Customer Data'!A:A,MATCH('Order Analysis'!B1173,'Customer Data'!B:B,0))),SEARCH(" ",'Customer Data'!A1173)))</f>
        <v>#VALUE!</v>
      </c>
      <c r="H1173">
        <f>VLOOKUP(B1173,'Order Data per SKU'!B:H,6,FALSE)-VLOOKUP(B1173,'Order Data per SKU'!B:H,6,FALSE)</f>
        <v>0</v>
      </c>
      <c r="I1173" s="5"/>
      <c r="J1173" s="5"/>
      <c r="K1173" s="5"/>
    </row>
    <row r="1174" spans="1:11" x14ac:dyDescent="0.3">
      <c r="A1174" t="s">
        <v>8448</v>
      </c>
      <c r="B1174" t="s">
        <v>6912</v>
      </c>
      <c r="C1174" t="s">
        <v>6097</v>
      </c>
      <c r="D1174" s="3">
        <f>COUNTIF('Order Data per SKU'!A:A,'Order Data per SKU'!A1175='Order Analysis'!A1174)</f>
        <v>0</v>
      </c>
      <c r="F1174" s="15"/>
      <c r="G1174" s="3" t="e">
        <f>TRIM(LEFT(TRIM(INDEX('Customer Data'!A:A,MATCH('Order Analysis'!B1174,'Customer Data'!B:B,0))),SEARCH(" ",'Customer Data'!A1174)))</f>
        <v>#VALUE!</v>
      </c>
      <c r="H1174">
        <f>VLOOKUP(B1174,'Order Data per SKU'!B:H,6,FALSE)-VLOOKUP(B1174,'Order Data per SKU'!B:H,6,FALSE)</f>
        <v>0</v>
      </c>
      <c r="I1174" s="5"/>
      <c r="J1174" s="5"/>
      <c r="K1174" s="5"/>
    </row>
    <row r="1175" spans="1:11" x14ac:dyDescent="0.3">
      <c r="A1175" t="s">
        <v>8449</v>
      </c>
      <c r="B1175" t="s">
        <v>7211</v>
      </c>
      <c r="C1175" t="s">
        <v>6080</v>
      </c>
      <c r="D1175" s="3">
        <f>COUNTIF('Order Data per SKU'!A:A,'Order Data per SKU'!A1176='Order Analysis'!A1175)</f>
        <v>0</v>
      </c>
      <c r="F1175" s="15"/>
      <c r="G1175" s="3" t="e">
        <f>TRIM(LEFT(TRIM(INDEX('Customer Data'!A:A,MATCH('Order Analysis'!B1175,'Customer Data'!B:B,0))),SEARCH(" ",'Customer Data'!A1175)))</f>
        <v>#VALUE!</v>
      </c>
      <c r="H1175">
        <f>VLOOKUP(B1175,'Order Data per SKU'!B:H,6,FALSE)-VLOOKUP(B1175,'Order Data per SKU'!B:H,6,FALSE)</f>
        <v>0</v>
      </c>
      <c r="I1175" s="5"/>
      <c r="J1175" s="5"/>
      <c r="K1175" s="5"/>
    </row>
    <row r="1176" spans="1:11" x14ac:dyDescent="0.3">
      <c r="A1176" t="s">
        <v>8450</v>
      </c>
      <c r="B1176" t="s">
        <v>7257</v>
      </c>
      <c r="C1176" t="s">
        <v>6054</v>
      </c>
      <c r="D1176" s="3">
        <f>COUNTIF('Order Data per SKU'!A:A,'Order Data per SKU'!A1177='Order Analysis'!A1176)</f>
        <v>0</v>
      </c>
      <c r="F1176" s="15"/>
      <c r="G1176" s="3" t="e">
        <f>TRIM(LEFT(TRIM(INDEX('Customer Data'!A:A,MATCH('Order Analysis'!B1176,'Customer Data'!B:B,0))),SEARCH(" ",'Customer Data'!A1176)))</f>
        <v>#VALUE!</v>
      </c>
      <c r="H1176">
        <f>VLOOKUP(B1176,'Order Data per SKU'!B:H,6,FALSE)-VLOOKUP(B1176,'Order Data per SKU'!B:H,6,FALSE)</f>
        <v>0</v>
      </c>
      <c r="I1176" s="5"/>
      <c r="J1176" s="5"/>
      <c r="K1176" s="5"/>
    </row>
    <row r="1177" spans="1:11" x14ac:dyDescent="0.3">
      <c r="A1177" t="s">
        <v>8451</v>
      </c>
      <c r="B1177" t="s">
        <v>7060</v>
      </c>
      <c r="C1177" t="s">
        <v>6100</v>
      </c>
      <c r="D1177" s="3">
        <f>COUNTIF('Order Data per SKU'!A:A,'Order Data per SKU'!A1178='Order Analysis'!A1177)</f>
        <v>0</v>
      </c>
      <c r="F1177" s="15"/>
      <c r="G1177" s="3" t="e">
        <f>TRIM(LEFT(TRIM(INDEX('Customer Data'!A:A,MATCH('Order Analysis'!B1177,'Customer Data'!B:B,0))),SEARCH(" ",'Customer Data'!A1177)))</f>
        <v>#VALUE!</v>
      </c>
      <c r="H1177">
        <f>VLOOKUP(B1177,'Order Data per SKU'!B:H,6,FALSE)-VLOOKUP(B1177,'Order Data per SKU'!B:H,6,FALSE)</f>
        <v>0</v>
      </c>
      <c r="I1177" s="5"/>
      <c r="J1177" s="5"/>
      <c r="K1177" s="5"/>
    </row>
    <row r="1178" spans="1:11" x14ac:dyDescent="0.3">
      <c r="A1178" t="s">
        <v>8452</v>
      </c>
      <c r="B1178" t="s">
        <v>7244</v>
      </c>
      <c r="C1178" t="s">
        <v>6065</v>
      </c>
      <c r="D1178" s="3">
        <f>COUNTIF('Order Data per SKU'!A:A,'Order Data per SKU'!A1179='Order Analysis'!A1178)</f>
        <v>0</v>
      </c>
      <c r="F1178" s="15"/>
      <c r="G1178" s="3" t="e">
        <f>TRIM(LEFT(TRIM(INDEX('Customer Data'!A:A,MATCH('Order Analysis'!B1178,'Customer Data'!B:B,0))),SEARCH(" ",'Customer Data'!A1178)))</f>
        <v>#VALUE!</v>
      </c>
      <c r="H1178">
        <f>VLOOKUP(B1178,'Order Data per SKU'!B:H,6,FALSE)-VLOOKUP(B1178,'Order Data per SKU'!B:H,6,FALSE)</f>
        <v>0</v>
      </c>
      <c r="I1178" s="5"/>
      <c r="J1178" s="5"/>
      <c r="K1178" s="5"/>
    </row>
    <row r="1179" spans="1:11" x14ac:dyDescent="0.3">
      <c r="A1179" t="s">
        <v>8453</v>
      </c>
      <c r="B1179" t="s">
        <v>7156</v>
      </c>
      <c r="C1179" t="s">
        <v>6050</v>
      </c>
      <c r="D1179" s="3">
        <f>COUNTIF('Order Data per SKU'!A:A,'Order Data per SKU'!A1180='Order Analysis'!A1179)</f>
        <v>0</v>
      </c>
      <c r="F1179" s="15"/>
      <c r="G1179" s="3" t="e">
        <f>TRIM(LEFT(TRIM(INDEX('Customer Data'!A:A,MATCH('Order Analysis'!B1179,'Customer Data'!B:B,0))),SEARCH(" ",'Customer Data'!A1179)))</f>
        <v>#VALUE!</v>
      </c>
      <c r="H1179">
        <f>VLOOKUP(B1179,'Order Data per SKU'!B:H,6,FALSE)-VLOOKUP(B1179,'Order Data per SKU'!B:H,6,FALSE)</f>
        <v>0</v>
      </c>
      <c r="I1179" s="5"/>
      <c r="J1179" s="5"/>
      <c r="K1179" s="5"/>
    </row>
    <row r="1180" spans="1:11" x14ac:dyDescent="0.3">
      <c r="A1180" t="s">
        <v>8454</v>
      </c>
      <c r="B1180" t="s">
        <v>7023</v>
      </c>
      <c r="C1180" t="s">
        <v>6093</v>
      </c>
      <c r="D1180" s="3">
        <f>COUNTIF('Order Data per SKU'!A:A,'Order Data per SKU'!A1181='Order Analysis'!A1180)</f>
        <v>0</v>
      </c>
      <c r="F1180" s="15"/>
      <c r="G1180" s="3" t="e">
        <f>TRIM(LEFT(TRIM(INDEX('Customer Data'!A:A,MATCH('Order Analysis'!B1180,'Customer Data'!B:B,0))),SEARCH(" ",'Customer Data'!A1180)))</f>
        <v>#VALUE!</v>
      </c>
      <c r="H1180">
        <f>VLOOKUP(B1180,'Order Data per SKU'!B:H,6,FALSE)-VLOOKUP(B1180,'Order Data per SKU'!B:H,6,FALSE)</f>
        <v>0</v>
      </c>
      <c r="I1180" s="5"/>
      <c r="J1180" s="5"/>
      <c r="K1180" s="5"/>
    </row>
    <row r="1181" spans="1:11" x14ac:dyDescent="0.3">
      <c r="A1181" t="s">
        <v>8455</v>
      </c>
      <c r="B1181" t="s">
        <v>6977</v>
      </c>
      <c r="C1181" t="s">
        <v>6083</v>
      </c>
      <c r="D1181" s="3">
        <f>COUNTIF('Order Data per SKU'!A:A,'Order Data per SKU'!A1182='Order Analysis'!A1181)</f>
        <v>0</v>
      </c>
      <c r="F1181" s="15"/>
      <c r="G1181" s="3" t="e">
        <f>TRIM(LEFT(TRIM(INDEX('Customer Data'!A:A,MATCH('Order Analysis'!B1181,'Customer Data'!B:B,0))),SEARCH(" ",'Customer Data'!A1181)))</f>
        <v>#VALUE!</v>
      </c>
      <c r="H1181">
        <f>VLOOKUP(B1181,'Order Data per SKU'!B:H,6,FALSE)-VLOOKUP(B1181,'Order Data per SKU'!B:H,6,FALSE)</f>
        <v>0</v>
      </c>
      <c r="I1181" s="5"/>
      <c r="J1181" s="5"/>
      <c r="K1181" s="5"/>
    </row>
    <row r="1182" spans="1:11" x14ac:dyDescent="0.3">
      <c r="A1182" t="s">
        <v>8456</v>
      </c>
      <c r="B1182" t="s">
        <v>6884</v>
      </c>
      <c r="C1182" t="s">
        <v>6062</v>
      </c>
      <c r="D1182" s="3">
        <f>COUNTIF('Order Data per SKU'!A:A,'Order Data per SKU'!A1183='Order Analysis'!A1182)</f>
        <v>0</v>
      </c>
      <c r="F1182" s="15"/>
      <c r="G1182" s="3" t="e">
        <f>TRIM(LEFT(TRIM(INDEX('Customer Data'!A:A,MATCH('Order Analysis'!B1182,'Customer Data'!B:B,0))),SEARCH(" ",'Customer Data'!A1182)))</f>
        <v>#VALUE!</v>
      </c>
      <c r="H1182">
        <f>VLOOKUP(B1182,'Order Data per SKU'!B:H,6,FALSE)-VLOOKUP(B1182,'Order Data per SKU'!B:H,6,FALSE)</f>
        <v>0</v>
      </c>
      <c r="I1182" s="5"/>
      <c r="J1182" s="5"/>
      <c r="K1182" s="5"/>
    </row>
    <row r="1183" spans="1:11" x14ac:dyDescent="0.3">
      <c r="A1183" t="s">
        <v>8457</v>
      </c>
      <c r="B1183" t="s">
        <v>6982</v>
      </c>
      <c r="C1183" t="s">
        <v>6077</v>
      </c>
      <c r="D1183" s="3">
        <f>COUNTIF('Order Data per SKU'!A:A,'Order Data per SKU'!A1184='Order Analysis'!A1183)</f>
        <v>0</v>
      </c>
      <c r="F1183" s="15"/>
      <c r="G1183" s="3" t="e">
        <f>TRIM(LEFT(TRIM(INDEX('Customer Data'!A:A,MATCH('Order Analysis'!B1183,'Customer Data'!B:B,0))),SEARCH(" ",'Customer Data'!A1183)))</f>
        <v>#VALUE!</v>
      </c>
      <c r="H1183">
        <f>VLOOKUP(B1183,'Order Data per SKU'!B:H,6,FALSE)-VLOOKUP(B1183,'Order Data per SKU'!B:H,6,FALSE)</f>
        <v>0</v>
      </c>
      <c r="I1183" s="5"/>
      <c r="J1183" s="5"/>
      <c r="K1183" s="5"/>
    </row>
    <row r="1184" spans="1:11" x14ac:dyDescent="0.3">
      <c r="A1184" t="s">
        <v>8458</v>
      </c>
      <c r="B1184" t="s">
        <v>7057</v>
      </c>
      <c r="C1184" t="s">
        <v>6083</v>
      </c>
      <c r="D1184" s="3">
        <f>COUNTIF('Order Data per SKU'!A:A,'Order Data per SKU'!A1185='Order Analysis'!A1184)</f>
        <v>0</v>
      </c>
      <c r="F1184" s="15"/>
      <c r="G1184" s="3" t="e">
        <f>TRIM(LEFT(TRIM(INDEX('Customer Data'!A:A,MATCH('Order Analysis'!B1184,'Customer Data'!B:B,0))),SEARCH(" ",'Customer Data'!A1184)))</f>
        <v>#VALUE!</v>
      </c>
      <c r="H1184">
        <f>VLOOKUP(B1184,'Order Data per SKU'!B:H,6,FALSE)-VLOOKUP(B1184,'Order Data per SKU'!B:H,6,FALSE)</f>
        <v>0</v>
      </c>
      <c r="I1184" s="5"/>
      <c r="J1184" s="5"/>
      <c r="K1184" s="5"/>
    </row>
    <row r="1185" spans="1:11" x14ac:dyDescent="0.3">
      <c r="A1185" t="s">
        <v>8459</v>
      </c>
      <c r="B1185" t="s">
        <v>6763</v>
      </c>
      <c r="C1185" t="s">
        <v>6100</v>
      </c>
      <c r="D1185" s="3">
        <f>COUNTIF('Order Data per SKU'!A:A,'Order Data per SKU'!A1186='Order Analysis'!A1185)</f>
        <v>0</v>
      </c>
      <c r="F1185" s="15"/>
      <c r="G1185" s="3" t="e">
        <f>TRIM(LEFT(TRIM(INDEX('Customer Data'!A:A,MATCH('Order Analysis'!B1185,'Customer Data'!B:B,0))),SEARCH(" ",'Customer Data'!A1185)))</f>
        <v>#VALUE!</v>
      </c>
      <c r="H1185">
        <f>VLOOKUP(B1185,'Order Data per SKU'!B:H,6,FALSE)-VLOOKUP(B1185,'Order Data per SKU'!B:H,6,FALSE)</f>
        <v>0</v>
      </c>
      <c r="I1185" s="5"/>
      <c r="J1185" s="5"/>
      <c r="K1185" s="5"/>
    </row>
    <row r="1186" spans="1:11" x14ac:dyDescent="0.3">
      <c r="A1186" t="s">
        <v>8460</v>
      </c>
      <c r="B1186" t="s">
        <v>6918</v>
      </c>
      <c r="C1186" t="s">
        <v>6093</v>
      </c>
      <c r="D1186" s="3">
        <f>COUNTIF('Order Data per SKU'!A:A,'Order Data per SKU'!A1187='Order Analysis'!A1186)</f>
        <v>0</v>
      </c>
      <c r="F1186" s="15"/>
      <c r="G1186" s="3" t="e">
        <f>TRIM(LEFT(TRIM(INDEX('Customer Data'!A:A,MATCH('Order Analysis'!B1186,'Customer Data'!B:B,0))),SEARCH(" ",'Customer Data'!A1186)))</f>
        <v>#VALUE!</v>
      </c>
      <c r="H1186">
        <f>VLOOKUP(B1186,'Order Data per SKU'!B:H,6,FALSE)-VLOOKUP(B1186,'Order Data per SKU'!B:H,6,FALSE)</f>
        <v>0</v>
      </c>
      <c r="I1186" s="5"/>
      <c r="J1186" s="5"/>
      <c r="K1186" s="5"/>
    </row>
    <row r="1187" spans="1:11" x14ac:dyDescent="0.3">
      <c r="A1187" t="s">
        <v>8461</v>
      </c>
      <c r="B1187" t="s">
        <v>7032</v>
      </c>
      <c r="C1187" t="s">
        <v>6090</v>
      </c>
      <c r="D1187" s="3">
        <f>COUNTIF('Order Data per SKU'!A:A,'Order Data per SKU'!A1188='Order Analysis'!A1187)</f>
        <v>0</v>
      </c>
      <c r="F1187" s="15"/>
      <c r="G1187" s="3" t="e">
        <f>TRIM(LEFT(TRIM(INDEX('Customer Data'!A:A,MATCH('Order Analysis'!B1187,'Customer Data'!B:B,0))),SEARCH(" ",'Customer Data'!A1187)))</f>
        <v>#VALUE!</v>
      </c>
      <c r="H1187">
        <f>VLOOKUP(B1187,'Order Data per SKU'!B:H,6,FALSE)-VLOOKUP(B1187,'Order Data per SKU'!B:H,6,FALSE)</f>
        <v>0</v>
      </c>
      <c r="I1187" s="5"/>
      <c r="J1187" s="5"/>
      <c r="K1187" s="5"/>
    </row>
    <row r="1188" spans="1:11" x14ac:dyDescent="0.3">
      <c r="A1188" t="s">
        <v>8462</v>
      </c>
      <c r="B1188" t="s">
        <v>6940</v>
      </c>
      <c r="C1188" t="s">
        <v>6065</v>
      </c>
      <c r="D1188" s="3">
        <f>COUNTIF('Order Data per SKU'!A:A,'Order Data per SKU'!A1189='Order Analysis'!A1188)</f>
        <v>0</v>
      </c>
      <c r="F1188" s="15"/>
      <c r="G1188" s="3" t="e">
        <f>TRIM(LEFT(TRIM(INDEX('Customer Data'!A:A,MATCH('Order Analysis'!B1188,'Customer Data'!B:B,0))),SEARCH(" ",'Customer Data'!A1188)))</f>
        <v>#VALUE!</v>
      </c>
      <c r="H1188">
        <f>VLOOKUP(B1188,'Order Data per SKU'!B:H,6,FALSE)-VLOOKUP(B1188,'Order Data per SKU'!B:H,6,FALSE)</f>
        <v>0</v>
      </c>
      <c r="I1188" s="5"/>
      <c r="J1188" s="5"/>
      <c r="K1188" s="5"/>
    </row>
    <row r="1189" spans="1:11" x14ac:dyDescent="0.3">
      <c r="A1189" t="s">
        <v>8463</v>
      </c>
      <c r="B1189" t="s">
        <v>7137</v>
      </c>
      <c r="C1189" t="s">
        <v>6077</v>
      </c>
      <c r="D1189" s="3">
        <f>COUNTIF('Order Data per SKU'!A:A,'Order Data per SKU'!A1190='Order Analysis'!A1189)</f>
        <v>0</v>
      </c>
      <c r="F1189" s="15"/>
      <c r="G1189" s="3" t="e">
        <f>TRIM(LEFT(TRIM(INDEX('Customer Data'!A:A,MATCH('Order Analysis'!B1189,'Customer Data'!B:B,0))),SEARCH(" ",'Customer Data'!A1189)))</f>
        <v>#VALUE!</v>
      </c>
      <c r="H1189">
        <f>VLOOKUP(B1189,'Order Data per SKU'!B:H,6,FALSE)-VLOOKUP(B1189,'Order Data per SKU'!B:H,6,FALSE)</f>
        <v>0</v>
      </c>
      <c r="I1189" s="5"/>
      <c r="J1189" s="5"/>
      <c r="K1189" s="5"/>
    </row>
    <row r="1190" spans="1:11" x14ac:dyDescent="0.3">
      <c r="A1190" t="s">
        <v>8464</v>
      </c>
      <c r="B1190" t="s">
        <v>6969</v>
      </c>
      <c r="C1190" t="s">
        <v>6089</v>
      </c>
      <c r="D1190" s="3">
        <f>COUNTIF('Order Data per SKU'!A:A,'Order Data per SKU'!A1191='Order Analysis'!A1190)</f>
        <v>0</v>
      </c>
      <c r="F1190" s="15"/>
      <c r="G1190" s="3" t="e">
        <f>TRIM(LEFT(TRIM(INDEX('Customer Data'!A:A,MATCH('Order Analysis'!B1190,'Customer Data'!B:B,0))),SEARCH(" ",'Customer Data'!A1190)))</f>
        <v>#VALUE!</v>
      </c>
      <c r="H1190">
        <f>VLOOKUP(B1190,'Order Data per SKU'!B:H,6,FALSE)-VLOOKUP(B1190,'Order Data per SKU'!B:H,6,FALSE)</f>
        <v>0</v>
      </c>
      <c r="I1190" s="5"/>
      <c r="J1190" s="5"/>
      <c r="K1190" s="5"/>
    </row>
    <row r="1191" spans="1:11" x14ac:dyDescent="0.3">
      <c r="A1191" t="s">
        <v>8465</v>
      </c>
      <c r="B1191" t="s">
        <v>6737</v>
      </c>
      <c r="C1191" t="s">
        <v>6053</v>
      </c>
      <c r="D1191" s="3">
        <f>COUNTIF('Order Data per SKU'!A:A,'Order Data per SKU'!A1192='Order Analysis'!A1191)</f>
        <v>0</v>
      </c>
      <c r="F1191" s="15"/>
      <c r="G1191" s="3" t="e">
        <f>TRIM(LEFT(TRIM(INDEX('Customer Data'!A:A,MATCH('Order Analysis'!B1191,'Customer Data'!B:B,0))),SEARCH(" ",'Customer Data'!A1191)))</f>
        <v>#VALUE!</v>
      </c>
      <c r="H1191">
        <f>VLOOKUP(B1191,'Order Data per SKU'!B:H,6,FALSE)-VLOOKUP(B1191,'Order Data per SKU'!B:H,6,FALSE)</f>
        <v>0</v>
      </c>
      <c r="I1191" s="5"/>
      <c r="J1191" s="5"/>
      <c r="K1191" s="5"/>
    </row>
    <row r="1192" spans="1:11" x14ac:dyDescent="0.3">
      <c r="A1192" t="s">
        <v>8466</v>
      </c>
      <c r="B1192" t="s">
        <v>6819</v>
      </c>
      <c r="C1192" t="s">
        <v>6072</v>
      </c>
      <c r="D1192" s="3">
        <f>COUNTIF('Order Data per SKU'!A:A,'Order Data per SKU'!A1193='Order Analysis'!A1192)</f>
        <v>0</v>
      </c>
      <c r="F1192" s="15"/>
      <c r="G1192" s="3" t="e">
        <f>TRIM(LEFT(TRIM(INDEX('Customer Data'!A:A,MATCH('Order Analysis'!B1192,'Customer Data'!B:B,0))),SEARCH(" ",'Customer Data'!A1192)))</f>
        <v>#VALUE!</v>
      </c>
      <c r="H1192">
        <f>VLOOKUP(B1192,'Order Data per SKU'!B:H,6,FALSE)-VLOOKUP(B1192,'Order Data per SKU'!B:H,6,FALSE)</f>
        <v>0</v>
      </c>
      <c r="I1192" s="5"/>
      <c r="J1192" s="5"/>
      <c r="K1192" s="5"/>
    </row>
    <row r="1193" spans="1:11" x14ac:dyDescent="0.3">
      <c r="A1193" t="s">
        <v>8467</v>
      </c>
      <c r="B1193" t="s">
        <v>7256</v>
      </c>
      <c r="C1193" t="s">
        <v>6091</v>
      </c>
      <c r="D1193" s="3">
        <f>COUNTIF('Order Data per SKU'!A:A,'Order Data per SKU'!A1194='Order Analysis'!A1193)</f>
        <v>0</v>
      </c>
      <c r="F1193" s="15"/>
      <c r="G1193" s="3" t="e">
        <f>TRIM(LEFT(TRIM(INDEX('Customer Data'!A:A,MATCH('Order Analysis'!B1193,'Customer Data'!B:B,0))),SEARCH(" ",'Customer Data'!A1193)))</f>
        <v>#VALUE!</v>
      </c>
      <c r="H1193">
        <f>VLOOKUP(B1193,'Order Data per SKU'!B:H,6,FALSE)-VLOOKUP(B1193,'Order Data per SKU'!B:H,6,FALSE)</f>
        <v>0</v>
      </c>
      <c r="I1193" s="5"/>
      <c r="J1193" s="5"/>
      <c r="K1193" s="5"/>
    </row>
    <row r="1194" spans="1:11" x14ac:dyDescent="0.3">
      <c r="A1194" t="s">
        <v>8468</v>
      </c>
      <c r="B1194" t="s">
        <v>6861</v>
      </c>
      <c r="C1194" t="s">
        <v>6088</v>
      </c>
      <c r="D1194" s="3">
        <f>COUNTIF('Order Data per SKU'!A:A,'Order Data per SKU'!A1195='Order Analysis'!A1194)</f>
        <v>0</v>
      </c>
      <c r="F1194" s="15"/>
      <c r="G1194" s="3" t="e">
        <f>TRIM(LEFT(TRIM(INDEX('Customer Data'!A:A,MATCH('Order Analysis'!B1194,'Customer Data'!B:B,0))),SEARCH(" ",'Customer Data'!A1194)))</f>
        <v>#VALUE!</v>
      </c>
      <c r="H1194">
        <f>VLOOKUP(B1194,'Order Data per SKU'!B:H,6,FALSE)-VLOOKUP(B1194,'Order Data per SKU'!B:H,6,FALSE)</f>
        <v>0</v>
      </c>
      <c r="I1194" s="5"/>
      <c r="J1194" s="5"/>
      <c r="K1194" s="5"/>
    </row>
    <row r="1195" spans="1:11" x14ac:dyDescent="0.3">
      <c r="A1195" t="s">
        <v>8469</v>
      </c>
      <c r="B1195" t="s">
        <v>7187</v>
      </c>
      <c r="C1195" t="s">
        <v>6054</v>
      </c>
      <c r="D1195" s="3">
        <f>COUNTIF('Order Data per SKU'!A:A,'Order Data per SKU'!A1196='Order Analysis'!A1195)</f>
        <v>0</v>
      </c>
      <c r="F1195" s="15"/>
      <c r="G1195" s="3" t="e">
        <f>TRIM(LEFT(TRIM(INDEX('Customer Data'!A:A,MATCH('Order Analysis'!B1195,'Customer Data'!B:B,0))),SEARCH(" ",'Customer Data'!A1195)))</f>
        <v>#VALUE!</v>
      </c>
      <c r="H1195">
        <f>VLOOKUP(B1195,'Order Data per SKU'!B:H,6,FALSE)-VLOOKUP(B1195,'Order Data per SKU'!B:H,6,FALSE)</f>
        <v>0</v>
      </c>
      <c r="I1195" s="5"/>
      <c r="J1195" s="5"/>
      <c r="K1195" s="5"/>
    </row>
    <row r="1196" spans="1:11" x14ac:dyDescent="0.3">
      <c r="A1196" t="s">
        <v>8470</v>
      </c>
      <c r="B1196" t="s">
        <v>7040</v>
      </c>
      <c r="C1196" t="s">
        <v>6065</v>
      </c>
      <c r="D1196" s="3">
        <f>COUNTIF('Order Data per SKU'!A:A,'Order Data per SKU'!A1197='Order Analysis'!A1196)</f>
        <v>0</v>
      </c>
      <c r="F1196" s="15"/>
      <c r="G1196" s="3" t="e">
        <f>TRIM(LEFT(TRIM(INDEX('Customer Data'!A:A,MATCH('Order Analysis'!B1196,'Customer Data'!B:B,0))),SEARCH(" ",'Customer Data'!A1196)))</f>
        <v>#VALUE!</v>
      </c>
      <c r="H1196">
        <f>VLOOKUP(B1196,'Order Data per SKU'!B:H,6,FALSE)-VLOOKUP(B1196,'Order Data per SKU'!B:H,6,FALSE)</f>
        <v>0</v>
      </c>
      <c r="I1196" s="5"/>
      <c r="J1196" s="5"/>
      <c r="K1196" s="5"/>
    </row>
    <row r="1197" spans="1:11" x14ac:dyDescent="0.3">
      <c r="A1197" t="s">
        <v>8471</v>
      </c>
      <c r="B1197" t="s">
        <v>6881</v>
      </c>
      <c r="C1197" t="s">
        <v>6093</v>
      </c>
      <c r="D1197" s="3">
        <f>COUNTIF('Order Data per SKU'!A:A,'Order Data per SKU'!A1198='Order Analysis'!A1197)</f>
        <v>0</v>
      </c>
      <c r="F1197" s="15"/>
      <c r="G1197" s="3" t="e">
        <f>TRIM(LEFT(TRIM(INDEX('Customer Data'!A:A,MATCH('Order Analysis'!B1197,'Customer Data'!B:B,0))),SEARCH(" ",'Customer Data'!A1197)))</f>
        <v>#VALUE!</v>
      </c>
      <c r="H1197">
        <f>VLOOKUP(B1197,'Order Data per SKU'!B:H,6,FALSE)-VLOOKUP(B1197,'Order Data per SKU'!B:H,6,FALSE)</f>
        <v>0</v>
      </c>
      <c r="I1197" s="5"/>
      <c r="J1197" s="5"/>
      <c r="K1197" s="5"/>
    </row>
    <row r="1198" spans="1:11" x14ac:dyDescent="0.3">
      <c r="A1198" t="s">
        <v>8472</v>
      </c>
      <c r="B1198" t="s">
        <v>6912</v>
      </c>
      <c r="C1198" t="s">
        <v>6095</v>
      </c>
      <c r="D1198" s="3">
        <f>COUNTIF('Order Data per SKU'!A:A,'Order Data per SKU'!A1199='Order Analysis'!A1198)</f>
        <v>0</v>
      </c>
      <c r="F1198" s="15"/>
      <c r="G1198" s="3" t="e">
        <f>TRIM(LEFT(TRIM(INDEX('Customer Data'!A:A,MATCH('Order Analysis'!B1198,'Customer Data'!B:B,0))),SEARCH(" ",'Customer Data'!A1198)))</f>
        <v>#VALUE!</v>
      </c>
      <c r="H1198">
        <f>VLOOKUP(B1198,'Order Data per SKU'!B:H,6,FALSE)-VLOOKUP(B1198,'Order Data per SKU'!B:H,6,FALSE)</f>
        <v>0</v>
      </c>
      <c r="I1198" s="5"/>
      <c r="J1198" s="5"/>
      <c r="K1198" s="5"/>
    </row>
    <row r="1199" spans="1:11" x14ac:dyDescent="0.3">
      <c r="A1199" t="s">
        <v>8473</v>
      </c>
      <c r="B1199" t="s">
        <v>6772</v>
      </c>
      <c r="C1199" t="s">
        <v>6092</v>
      </c>
      <c r="D1199" s="3">
        <f>COUNTIF('Order Data per SKU'!A:A,'Order Data per SKU'!A1200='Order Analysis'!A1199)</f>
        <v>0</v>
      </c>
      <c r="F1199" s="15"/>
      <c r="G1199" s="3" t="e">
        <f>TRIM(LEFT(TRIM(INDEX('Customer Data'!A:A,MATCH('Order Analysis'!B1199,'Customer Data'!B:B,0))),SEARCH(" ",'Customer Data'!A1199)))</f>
        <v>#VALUE!</v>
      </c>
      <c r="H1199">
        <f>VLOOKUP(B1199,'Order Data per SKU'!B:H,6,FALSE)-VLOOKUP(B1199,'Order Data per SKU'!B:H,6,FALSE)</f>
        <v>0</v>
      </c>
      <c r="I1199" s="5"/>
      <c r="J1199" s="5"/>
      <c r="K1199" s="5"/>
    </row>
    <row r="1200" spans="1:11" x14ac:dyDescent="0.3">
      <c r="A1200" t="s">
        <v>8474</v>
      </c>
      <c r="B1200" t="s">
        <v>6789</v>
      </c>
      <c r="C1200" t="s">
        <v>6050</v>
      </c>
      <c r="D1200" s="3">
        <f>COUNTIF('Order Data per SKU'!A:A,'Order Data per SKU'!A1201='Order Analysis'!A1200)</f>
        <v>0</v>
      </c>
      <c r="F1200" s="15"/>
      <c r="G1200" s="3" t="e">
        <f>TRIM(LEFT(TRIM(INDEX('Customer Data'!A:A,MATCH('Order Analysis'!B1200,'Customer Data'!B:B,0))),SEARCH(" ",'Customer Data'!A1200)))</f>
        <v>#VALUE!</v>
      </c>
      <c r="H1200">
        <f>VLOOKUP(B1200,'Order Data per SKU'!B:H,6,FALSE)-VLOOKUP(B1200,'Order Data per SKU'!B:H,6,FALSE)</f>
        <v>0</v>
      </c>
      <c r="I1200" s="5"/>
      <c r="J1200" s="5"/>
      <c r="K1200" s="5"/>
    </row>
    <row r="1201" spans="1:11" x14ac:dyDescent="0.3">
      <c r="A1201" t="s">
        <v>8475</v>
      </c>
      <c r="B1201" t="s">
        <v>7121</v>
      </c>
      <c r="C1201" t="s">
        <v>6086</v>
      </c>
      <c r="D1201" s="3">
        <f>COUNTIF('Order Data per SKU'!A:A,'Order Data per SKU'!A1202='Order Analysis'!A1201)</f>
        <v>0</v>
      </c>
      <c r="F1201" s="15"/>
      <c r="G1201" s="3" t="e">
        <f>TRIM(LEFT(TRIM(INDEX('Customer Data'!A:A,MATCH('Order Analysis'!B1201,'Customer Data'!B:B,0))),SEARCH(" ",'Customer Data'!A1201)))</f>
        <v>#VALUE!</v>
      </c>
      <c r="H1201">
        <f>VLOOKUP(B1201,'Order Data per SKU'!B:H,6,FALSE)-VLOOKUP(B1201,'Order Data per SKU'!B:H,6,FALSE)</f>
        <v>0</v>
      </c>
      <c r="I1201" s="5"/>
      <c r="J1201" s="5"/>
      <c r="K1201" s="5"/>
    </row>
    <row r="1202" spans="1:11" x14ac:dyDescent="0.3">
      <c r="A1202" t="s">
        <v>8476</v>
      </c>
      <c r="B1202" t="s">
        <v>6813</v>
      </c>
      <c r="C1202" t="s">
        <v>6095</v>
      </c>
      <c r="D1202" s="3">
        <f>COUNTIF('Order Data per SKU'!A:A,'Order Data per SKU'!A1203='Order Analysis'!A1202)</f>
        <v>0</v>
      </c>
      <c r="F1202" s="15"/>
      <c r="G1202" s="3" t="e">
        <f>TRIM(LEFT(TRIM(INDEX('Customer Data'!A:A,MATCH('Order Analysis'!B1202,'Customer Data'!B:B,0))),SEARCH(" ",'Customer Data'!A1202)))</f>
        <v>#VALUE!</v>
      </c>
      <c r="H1202">
        <f>VLOOKUP(B1202,'Order Data per SKU'!B:H,6,FALSE)-VLOOKUP(B1202,'Order Data per SKU'!B:H,6,FALSE)</f>
        <v>0</v>
      </c>
      <c r="I1202" s="5"/>
      <c r="J1202" s="5"/>
      <c r="K1202" s="5"/>
    </row>
    <row r="1203" spans="1:11" x14ac:dyDescent="0.3">
      <c r="A1203" t="s">
        <v>8477</v>
      </c>
      <c r="B1203" t="s">
        <v>7120</v>
      </c>
      <c r="C1203" t="s">
        <v>6117</v>
      </c>
      <c r="D1203" s="3">
        <f>COUNTIF('Order Data per SKU'!A:A,'Order Data per SKU'!A1204='Order Analysis'!A1203)</f>
        <v>0</v>
      </c>
      <c r="F1203" s="15"/>
      <c r="G1203" s="3" t="e">
        <f>TRIM(LEFT(TRIM(INDEX('Customer Data'!A:A,MATCH('Order Analysis'!B1203,'Customer Data'!B:B,0))),SEARCH(" ",'Customer Data'!A1203)))</f>
        <v>#VALUE!</v>
      </c>
      <c r="H1203">
        <f>VLOOKUP(B1203,'Order Data per SKU'!B:H,6,FALSE)-VLOOKUP(B1203,'Order Data per SKU'!B:H,6,FALSE)</f>
        <v>0</v>
      </c>
      <c r="I1203" s="5"/>
      <c r="J1203" s="5"/>
      <c r="K1203" s="5"/>
    </row>
    <row r="1204" spans="1:11" x14ac:dyDescent="0.3">
      <c r="A1204" t="s">
        <v>8478</v>
      </c>
      <c r="B1204" t="s">
        <v>6845</v>
      </c>
      <c r="C1204" t="s">
        <v>6053</v>
      </c>
      <c r="D1204" s="3">
        <f>COUNTIF('Order Data per SKU'!A:A,'Order Data per SKU'!A1205='Order Analysis'!A1204)</f>
        <v>0</v>
      </c>
      <c r="F1204" s="15"/>
      <c r="G1204" s="3" t="e">
        <f>TRIM(LEFT(TRIM(INDEX('Customer Data'!A:A,MATCH('Order Analysis'!B1204,'Customer Data'!B:B,0))),SEARCH(" ",'Customer Data'!A1204)))</f>
        <v>#VALUE!</v>
      </c>
      <c r="H1204">
        <f>VLOOKUP(B1204,'Order Data per SKU'!B:H,6,FALSE)-VLOOKUP(B1204,'Order Data per SKU'!B:H,6,FALSE)</f>
        <v>0</v>
      </c>
      <c r="I1204" s="5"/>
      <c r="J1204" s="5"/>
      <c r="K1204" s="5"/>
    </row>
    <row r="1205" spans="1:11" x14ac:dyDescent="0.3">
      <c r="A1205" t="s">
        <v>8479</v>
      </c>
      <c r="B1205" t="s">
        <v>7096</v>
      </c>
      <c r="C1205" t="s">
        <v>6053</v>
      </c>
      <c r="D1205" s="3">
        <f>COUNTIF('Order Data per SKU'!A:A,'Order Data per SKU'!A1206='Order Analysis'!A1205)</f>
        <v>0</v>
      </c>
      <c r="F1205" s="15"/>
      <c r="G1205" s="3" t="e">
        <f>TRIM(LEFT(TRIM(INDEX('Customer Data'!A:A,MATCH('Order Analysis'!B1205,'Customer Data'!B:B,0))),SEARCH(" ",'Customer Data'!A1205)))</f>
        <v>#VALUE!</v>
      </c>
      <c r="H1205">
        <f>VLOOKUP(B1205,'Order Data per SKU'!B:H,6,FALSE)-VLOOKUP(B1205,'Order Data per SKU'!B:H,6,FALSE)</f>
        <v>0</v>
      </c>
      <c r="I1205" s="5"/>
      <c r="J1205" s="5"/>
      <c r="K1205" s="5"/>
    </row>
    <row r="1206" spans="1:11" x14ac:dyDescent="0.3">
      <c r="A1206" t="s">
        <v>8480</v>
      </c>
      <c r="B1206" t="s">
        <v>6889</v>
      </c>
      <c r="C1206" t="s">
        <v>6101</v>
      </c>
      <c r="D1206" s="3">
        <f>COUNTIF('Order Data per SKU'!A:A,'Order Data per SKU'!A1207='Order Analysis'!A1206)</f>
        <v>0</v>
      </c>
      <c r="F1206" s="15"/>
      <c r="G1206" s="3" t="e">
        <f>TRIM(LEFT(TRIM(INDEX('Customer Data'!A:A,MATCH('Order Analysis'!B1206,'Customer Data'!B:B,0))),SEARCH(" ",'Customer Data'!A1206)))</f>
        <v>#VALUE!</v>
      </c>
      <c r="H1206">
        <f>VLOOKUP(B1206,'Order Data per SKU'!B:H,6,FALSE)-VLOOKUP(B1206,'Order Data per SKU'!B:H,6,FALSE)</f>
        <v>0</v>
      </c>
      <c r="I1206" s="5"/>
      <c r="J1206" s="5"/>
      <c r="K1206" s="5"/>
    </row>
    <row r="1207" spans="1:11" x14ac:dyDescent="0.3">
      <c r="A1207" t="s">
        <v>8481</v>
      </c>
      <c r="B1207" t="s">
        <v>7154</v>
      </c>
      <c r="C1207" t="s">
        <v>6049</v>
      </c>
      <c r="D1207" s="3">
        <f>COUNTIF('Order Data per SKU'!A:A,'Order Data per SKU'!A1208='Order Analysis'!A1207)</f>
        <v>0</v>
      </c>
      <c r="F1207" s="15"/>
      <c r="G1207" s="3" t="e">
        <f>TRIM(LEFT(TRIM(INDEX('Customer Data'!A:A,MATCH('Order Analysis'!B1207,'Customer Data'!B:B,0))),SEARCH(" ",'Customer Data'!A1207)))</f>
        <v>#VALUE!</v>
      </c>
      <c r="H1207">
        <f>VLOOKUP(B1207,'Order Data per SKU'!B:H,6,FALSE)-VLOOKUP(B1207,'Order Data per SKU'!B:H,6,FALSE)</f>
        <v>0</v>
      </c>
      <c r="I1207" s="5"/>
      <c r="J1207" s="5"/>
      <c r="K1207" s="5"/>
    </row>
    <row r="1208" spans="1:11" x14ac:dyDescent="0.3">
      <c r="A1208" t="s">
        <v>8482</v>
      </c>
      <c r="B1208" t="s">
        <v>7107</v>
      </c>
      <c r="C1208" t="s">
        <v>6092</v>
      </c>
      <c r="D1208" s="3">
        <f>COUNTIF('Order Data per SKU'!A:A,'Order Data per SKU'!A1209='Order Analysis'!A1208)</f>
        <v>0</v>
      </c>
      <c r="F1208" s="15"/>
      <c r="G1208" s="3" t="e">
        <f>TRIM(LEFT(TRIM(INDEX('Customer Data'!A:A,MATCH('Order Analysis'!B1208,'Customer Data'!B:B,0))),SEARCH(" ",'Customer Data'!A1208)))</f>
        <v>#VALUE!</v>
      </c>
      <c r="H1208">
        <f>VLOOKUP(B1208,'Order Data per SKU'!B:H,6,FALSE)-VLOOKUP(B1208,'Order Data per SKU'!B:H,6,FALSE)</f>
        <v>0</v>
      </c>
      <c r="I1208" s="5"/>
      <c r="J1208" s="5"/>
      <c r="K1208" s="5"/>
    </row>
    <row r="1209" spans="1:11" x14ac:dyDescent="0.3">
      <c r="A1209" t="s">
        <v>8483</v>
      </c>
      <c r="B1209" t="s">
        <v>7110</v>
      </c>
      <c r="C1209" t="s">
        <v>6089</v>
      </c>
      <c r="D1209" s="3">
        <f>COUNTIF('Order Data per SKU'!A:A,'Order Data per SKU'!A1210='Order Analysis'!A1209)</f>
        <v>0</v>
      </c>
      <c r="F1209" s="15"/>
      <c r="G1209" s="3" t="e">
        <f>TRIM(LEFT(TRIM(INDEX('Customer Data'!A:A,MATCH('Order Analysis'!B1209,'Customer Data'!B:B,0))),SEARCH(" ",'Customer Data'!A1209)))</f>
        <v>#VALUE!</v>
      </c>
      <c r="H1209">
        <f>VLOOKUP(B1209,'Order Data per SKU'!B:H,6,FALSE)-VLOOKUP(B1209,'Order Data per SKU'!B:H,6,FALSE)</f>
        <v>0</v>
      </c>
      <c r="I1209" s="5"/>
      <c r="J1209" s="5"/>
      <c r="K1209" s="5"/>
    </row>
    <row r="1210" spans="1:11" x14ac:dyDescent="0.3">
      <c r="A1210" t="s">
        <v>8484</v>
      </c>
      <c r="B1210" t="s">
        <v>6885</v>
      </c>
      <c r="C1210" t="s">
        <v>6090</v>
      </c>
      <c r="D1210" s="3">
        <f>COUNTIF('Order Data per SKU'!A:A,'Order Data per SKU'!A1211='Order Analysis'!A1210)</f>
        <v>0</v>
      </c>
      <c r="F1210" s="15"/>
      <c r="G1210" s="3" t="e">
        <f>TRIM(LEFT(TRIM(INDEX('Customer Data'!A:A,MATCH('Order Analysis'!B1210,'Customer Data'!B:B,0))),SEARCH(" ",'Customer Data'!A1210)))</f>
        <v>#VALUE!</v>
      </c>
      <c r="H1210">
        <f>VLOOKUP(B1210,'Order Data per SKU'!B:H,6,FALSE)-VLOOKUP(B1210,'Order Data per SKU'!B:H,6,FALSE)</f>
        <v>0</v>
      </c>
      <c r="I1210" s="5"/>
      <c r="J1210" s="5"/>
      <c r="K1210" s="5"/>
    </row>
    <row r="1211" spans="1:11" x14ac:dyDescent="0.3">
      <c r="A1211" t="s">
        <v>8485</v>
      </c>
      <c r="B1211" t="s">
        <v>6812</v>
      </c>
      <c r="C1211" t="s">
        <v>6106</v>
      </c>
      <c r="D1211" s="3">
        <f>COUNTIF('Order Data per SKU'!A:A,'Order Data per SKU'!A1212='Order Analysis'!A1211)</f>
        <v>0</v>
      </c>
      <c r="F1211" s="15"/>
      <c r="G1211" s="3" t="e">
        <f>TRIM(LEFT(TRIM(INDEX('Customer Data'!A:A,MATCH('Order Analysis'!B1211,'Customer Data'!B:B,0))),SEARCH(" ",'Customer Data'!A1211)))</f>
        <v>#VALUE!</v>
      </c>
      <c r="H1211">
        <f>VLOOKUP(B1211,'Order Data per SKU'!B:H,6,FALSE)-VLOOKUP(B1211,'Order Data per SKU'!B:H,6,FALSE)</f>
        <v>0</v>
      </c>
      <c r="I1211" s="5"/>
      <c r="J1211" s="5"/>
      <c r="K1211" s="5"/>
    </row>
    <row r="1212" spans="1:11" x14ac:dyDescent="0.3">
      <c r="A1212" t="s">
        <v>8486</v>
      </c>
      <c r="B1212" t="s">
        <v>6803</v>
      </c>
      <c r="C1212" t="s">
        <v>6099</v>
      </c>
      <c r="D1212" s="3">
        <f>COUNTIF('Order Data per SKU'!A:A,'Order Data per SKU'!A1213='Order Analysis'!A1212)</f>
        <v>0</v>
      </c>
      <c r="F1212" s="15"/>
      <c r="G1212" s="3" t="e">
        <f>TRIM(LEFT(TRIM(INDEX('Customer Data'!A:A,MATCH('Order Analysis'!B1212,'Customer Data'!B:B,0))),SEARCH(" ",'Customer Data'!A1212)))</f>
        <v>#VALUE!</v>
      </c>
      <c r="H1212">
        <f>VLOOKUP(B1212,'Order Data per SKU'!B:H,6,FALSE)-VLOOKUP(B1212,'Order Data per SKU'!B:H,6,FALSE)</f>
        <v>0</v>
      </c>
      <c r="I1212" s="5"/>
      <c r="J1212" s="5"/>
      <c r="K1212" s="5"/>
    </row>
    <row r="1213" spans="1:11" x14ac:dyDescent="0.3">
      <c r="A1213" t="s">
        <v>8487</v>
      </c>
      <c r="B1213" t="s">
        <v>6913</v>
      </c>
      <c r="C1213" t="s">
        <v>6065</v>
      </c>
      <c r="D1213" s="3">
        <f>COUNTIF('Order Data per SKU'!A:A,'Order Data per SKU'!A1214='Order Analysis'!A1213)</f>
        <v>0</v>
      </c>
      <c r="F1213" s="15"/>
      <c r="G1213" s="3" t="e">
        <f>TRIM(LEFT(TRIM(INDEX('Customer Data'!A:A,MATCH('Order Analysis'!B1213,'Customer Data'!B:B,0))),SEARCH(" ",'Customer Data'!A1213)))</f>
        <v>#VALUE!</v>
      </c>
      <c r="H1213">
        <f>VLOOKUP(B1213,'Order Data per SKU'!B:H,6,FALSE)-VLOOKUP(B1213,'Order Data per SKU'!B:H,6,FALSE)</f>
        <v>0</v>
      </c>
      <c r="I1213" s="5"/>
      <c r="J1213" s="5"/>
      <c r="K1213" s="5"/>
    </row>
    <row r="1214" spans="1:11" x14ac:dyDescent="0.3">
      <c r="A1214" t="s">
        <v>8488</v>
      </c>
      <c r="B1214" t="s">
        <v>6837</v>
      </c>
      <c r="C1214" t="s">
        <v>6089</v>
      </c>
      <c r="D1214" s="3">
        <f>COUNTIF('Order Data per SKU'!A:A,'Order Data per SKU'!A1215='Order Analysis'!A1214)</f>
        <v>0</v>
      </c>
      <c r="F1214" s="15"/>
      <c r="G1214" s="3" t="e">
        <f>TRIM(LEFT(TRIM(INDEX('Customer Data'!A:A,MATCH('Order Analysis'!B1214,'Customer Data'!B:B,0))),SEARCH(" ",'Customer Data'!A1214)))</f>
        <v>#VALUE!</v>
      </c>
      <c r="H1214">
        <f>VLOOKUP(B1214,'Order Data per SKU'!B:H,6,FALSE)-VLOOKUP(B1214,'Order Data per SKU'!B:H,6,FALSE)</f>
        <v>0</v>
      </c>
      <c r="I1214" s="5"/>
      <c r="J1214" s="5"/>
      <c r="K1214" s="5"/>
    </row>
    <row r="1215" spans="1:11" x14ac:dyDescent="0.3">
      <c r="A1215" t="s">
        <v>8489</v>
      </c>
      <c r="B1215" t="s">
        <v>6737</v>
      </c>
      <c r="C1215" t="s">
        <v>6053</v>
      </c>
      <c r="D1215" s="3">
        <f>COUNTIF('Order Data per SKU'!A:A,'Order Data per SKU'!A1216='Order Analysis'!A1215)</f>
        <v>0</v>
      </c>
      <c r="F1215" s="15"/>
      <c r="G1215" s="3" t="e">
        <f>TRIM(LEFT(TRIM(INDEX('Customer Data'!A:A,MATCH('Order Analysis'!B1215,'Customer Data'!B:B,0))),SEARCH(" ",'Customer Data'!A1215)))</f>
        <v>#VALUE!</v>
      </c>
      <c r="H1215">
        <f>VLOOKUP(B1215,'Order Data per SKU'!B:H,6,FALSE)-VLOOKUP(B1215,'Order Data per SKU'!B:H,6,FALSE)</f>
        <v>0</v>
      </c>
      <c r="I1215" s="5"/>
      <c r="J1215" s="5"/>
      <c r="K1215" s="5"/>
    </row>
    <row r="1216" spans="1:11" x14ac:dyDescent="0.3">
      <c r="A1216" t="s">
        <v>8490</v>
      </c>
      <c r="B1216" t="s">
        <v>6966</v>
      </c>
      <c r="C1216" t="s">
        <v>6069</v>
      </c>
      <c r="D1216" s="3">
        <f>COUNTIF('Order Data per SKU'!A:A,'Order Data per SKU'!A1217='Order Analysis'!A1216)</f>
        <v>0</v>
      </c>
      <c r="F1216" s="15"/>
      <c r="G1216" s="3" t="e">
        <f>TRIM(LEFT(TRIM(INDEX('Customer Data'!A:A,MATCH('Order Analysis'!B1216,'Customer Data'!B:B,0))),SEARCH(" ",'Customer Data'!A1216)))</f>
        <v>#VALUE!</v>
      </c>
      <c r="H1216">
        <f>VLOOKUP(B1216,'Order Data per SKU'!B:H,6,FALSE)-VLOOKUP(B1216,'Order Data per SKU'!B:H,6,FALSE)</f>
        <v>0</v>
      </c>
      <c r="I1216" s="5"/>
      <c r="J1216" s="5"/>
      <c r="K1216" s="5"/>
    </row>
    <row r="1217" spans="1:11" x14ac:dyDescent="0.3">
      <c r="A1217" t="s">
        <v>8491</v>
      </c>
      <c r="B1217" t="s">
        <v>7003</v>
      </c>
      <c r="C1217" t="s">
        <v>6097</v>
      </c>
      <c r="D1217" s="3">
        <f>COUNTIF('Order Data per SKU'!A:A,'Order Data per SKU'!A1218='Order Analysis'!A1217)</f>
        <v>0</v>
      </c>
      <c r="F1217" s="15"/>
      <c r="G1217" s="3" t="e">
        <f>TRIM(LEFT(TRIM(INDEX('Customer Data'!A:A,MATCH('Order Analysis'!B1217,'Customer Data'!B:B,0))),SEARCH(" ",'Customer Data'!A1217)))</f>
        <v>#VALUE!</v>
      </c>
      <c r="H1217">
        <f>VLOOKUP(B1217,'Order Data per SKU'!B:H,6,FALSE)-VLOOKUP(B1217,'Order Data per SKU'!B:H,6,FALSE)</f>
        <v>0</v>
      </c>
      <c r="I1217" s="5"/>
      <c r="J1217" s="5"/>
      <c r="K1217" s="5"/>
    </row>
    <row r="1218" spans="1:11" x14ac:dyDescent="0.3">
      <c r="A1218" t="s">
        <v>8492</v>
      </c>
      <c r="B1218" t="s">
        <v>6998</v>
      </c>
      <c r="C1218" t="s">
        <v>6083</v>
      </c>
      <c r="D1218" s="3">
        <f>COUNTIF('Order Data per SKU'!A:A,'Order Data per SKU'!A1219='Order Analysis'!A1218)</f>
        <v>0</v>
      </c>
      <c r="F1218" s="15"/>
      <c r="G1218" s="3" t="e">
        <f>TRIM(LEFT(TRIM(INDEX('Customer Data'!A:A,MATCH('Order Analysis'!B1218,'Customer Data'!B:B,0))),SEARCH(" ",'Customer Data'!A1218)))</f>
        <v>#VALUE!</v>
      </c>
      <c r="H1218">
        <f>VLOOKUP(B1218,'Order Data per SKU'!B:H,6,FALSE)-VLOOKUP(B1218,'Order Data per SKU'!B:H,6,FALSE)</f>
        <v>0</v>
      </c>
      <c r="I1218" s="5"/>
      <c r="J1218" s="5"/>
      <c r="K1218" s="5"/>
    </row>
    <row r="1219" spans="1:11" x14ac:dyDescent="0.3">
      <c r="A1219" t="s">
        <v>8493</v>
      </c>
      <c r="B1219" t="s">
        <v>7010</v>
      </c>
      <c r="C1219" t="s">
        <v>6099</v>
      </c>
      <c r="D1219" s="3">
        <f>COUNTIF('Order Data per SKU'!A:A,'Order Data per SKU'!A1220='Order Analysis'!A1219)</f>
        <v>0</v>
      </c>
      <c r="F1219" s="15"/>
      <c r="G1219" s="3" t="e">
        <f>TRIM(LEFT(TRIM(INDEX('Customer Data'!A:A,MATCH('Order Analysis'!B1219,'Customer Data'!B:B,0))),SEARCH(" ",'Customer Data'!A1219)))</f>
        <v>#VALUE!</v>
      </c>
      <c r="H1219">
        <f>VLOOKUP(B1219,'Order Data per SKU'!B:H,6,FALSE)-VLOOKUP(B1219,'Order Data per SKU'!B:H,6,FALSE)</f>
        <v>0</v>
      </c>
      <c r="I1219" s="5"/>
      <c r="J1219" s="5"/>
      <c r="K1219" s="5"/>
    </row>
    <row r="1220" spans="1:11" x14ac:dyDescent="0.3">
      <c r="A1220" t="s">
        <v>8494</v>
      </c>
      <c r="B1220" t="s">
        <v>7113</v>
      </c>
      <c r="C1220" t="s">
        <v>6089</v>
      </c>
      <c r="D1220" s="3">
        <f>COUNTIF('Order Data per SKU'!A:A,'Order Data per SKU'!A1221='Order Analysis'!A1220)</f>
        <v>0</v>
      </c>
      <c r="F1220" s="15"/>
      <c r="G1220" s="3" t="e">
        <f>TRIM(LEFT(TRIM(INDEX('Customer Data'!A:A,MATCH('Order Analysis'!B1220,'Customer Data'!B:B,0))),SEARCH(" ",'Customer Data'!A1220)))</f>
        <v>#VALUE!</v>
      </c>
      <c r="H1220">
        <f>VLOOKUP(B1220,'Order Data per SKU'!B:H,6,FALSE)-VLOOKUP(B1220,'Order Data per SKU'!B:H,6,FALSE)</f>
        <v>0</v>
      </c>
      <c r="I1220" s="5"/>
      <c r="J1220" s="5"/>
      <c r="K1220" s="5"/>
    </row>
    <row r="1221" spans="1:11" x14ac:dyDescent="0.3">
      <c r="A1221" t="s">
        <v>8495</v>
      </c>
      <c r="B1221" t="s">
        <v>6870</v>
      </c>
      <c r="C1221" t="s">
        <v>6083</v>
      </c>
      <c r="D1221" s="3">
        <f>COUNTIF('Order Data per SKU'!A:A,'Order Data per SKU'!A1222='Order Analysis'!A1221)</f>
        <v>0</v>
      </c>
      <c r="F1221" s="15"/>
      <c r="G1221" s="3" t="e">
        <f>TRIM(LEFT(TRIM(INDEX('Customer Data'!A:A,MATCH('Order Analysis'!B1221,'Customer Data'!B:B,0))),SEARCH(" ",'Customer Data'!A1221)))</f>
        <v>#VALUE!</v>
      </c>
      <c r="H1221">
        <f>VLOOKUP(B1221,'Order Data per SKU'!B:H,6,FALSE)-VLOOKUP(B1221,'Order Data per SKU'!B:H,6,FALSE)</f>
        <v>0</v>
      </c>
      <c r="I1221" s="5"/>
      <c r="J1221" s="5"/>
      <c r="K1221" s="5"/>
    </row>
    <row r="1222" spans="1:11" x14ac:dyDescent="0.3">
      <c r="A1222" t="s">
        <v>8496</v>
      </c>
      <c r="B1222" t="s">
        <v>7187</v>
      </c>
      <c r="C1222" t="s">
        <v>6090</v>
      </c>
      <c r="D1222" s="3">
        <f>COUNTIF('Order Data per SKU'!A:A,'Order Data per SKU'!A1223='Order Analysis'!A1222)</f>
        <v>0</v>
      </c>
      <c r="F1222" s="15"/>
      <c r="G1222" s="3" t="e">
        <f>TRIM(LEFT(TRIM(INDEX('Customer Data'!A:A,MATCH('Order Analysis'!B1222,'Customer Data'!B:B,0))),SEARCH(" ",'Customer Data'!A1222)))</f>
        <v>#VALUE!</v>
      </c>
      <c r="H1222">
        <f>VLOOKUP(B1222,'Order Data per SKU'!B:H,6,FALSE)-VLOOKUP(B1222,'Order Data per SKU'!B:H,6,FALSE)</f>
        <v>0</v>
      </c>
      <c r="I1222" s="5"/>
      <c r="J1222" s="5"/>
      <c r="K1222" s="5"/>
    </row>
    <row r="1223" spans="1:11" x14ac:dyDescent="0.3">
      <c r="A1223" t="s">
        <v>8497</v>
      </c>
      <c r="B1223" t="s">
        <v>7132</v>
      </c>
      <c r="C1223" t="s">
        <v>6055</v>
      </c>
      <c r="D1223" s="3">
        <f>COUNTIF('Order Data per SKU'!A:A,'Order Data per SKU'!A1224='Order Analysis'!A1223)</f>
        <v>0</v>
      </c>
      <c r="F1223" s="15"/>
      <c r="G1223" s="3" t="e">
        <f>TRIM(LEFT(TRIM(INDEX('Customer Data'!A:A,MATCH('Order Analysis'!B1223,'Customer Data'!B:B,0))),SEARCH(" ",'Customer Data'!A1223)))</f>
        <v>#VALUE!</v>
      </c>
      <c r="H1223">
        <f>VLOOKUP(B1223,'Order Data per SKU'!B:H,6,FALSE)-VLOOKUP(B1223,'Order Data per SKU'!B:H,6,FALSE)</f>
        <v>0</v>
      </c>
      <c r="I1223" s="5"/>
      <c r="J1223" s="5"/>
      <c r="K1223" s="5"/>
    </row>
    <row r="1224" spans="1:11" x14ac:dyDescent="0.3">
      <c r="A1224" t="s">
        <v>8498</v>
      </c>
      <c r="B1224" t="s">
        <v>7036</v>
      </c>
      <c r="C1224" t="s">
        <v>6088</v>
      </c>
      <c r="D1224" s="3">
        <f>COUNTIF('Order Data per SKU'!A:A,'Order Data per SKU'!A1225='Order Analysis'!A1224)</f>
        <v>0</v>
      </c>
      <c r="F1224" s="15"/>
      <c r="G1224" s="3" t="e">
        <f>TRIM(LEFT(TRIM(INDEX('Customer Data'!A:A,MATCH('Order Analysis'!B1224,'Customer Data'!B:B,0))),SEARCH(" ",'Customer Data'!A1224)))</f>
        <v>#VALUE!</v>
      </c>
      <c r="H1224">
        <f>VLOOKUP(B1224,'Order Data per SKU'!B:H,6,FALSE)-VLOOKUP(B1224,'Order Data per SKU'!B:H,6,FALSE)</f>
        <v>0</v>
      </c>
      <c r="I1224" s="5"/>
      <c r="J1224" s="5"/>
      <c r="K1224" s="5"/>
    </row>
    <row r="1225" spans="1:11" x14ac:dyDescent="0.3">
      <c r="A1225" t="s">
        <v>8499</v>
      </c>
      <c r="B1225" t="s">
        <v>6930</v>
      </c>
      <c r="C1225" t="s">
        <v>6101</v>
      </c>
      <c r="D1225" s="3">
        <f>COUNTIF('Order Data per SKU'!A:A,'Order Data per SKU'!A1226='Order Analysis'!A1225)</f>
        <v>0</v>
      </c>
      <c r="F1225" s="15"/>
      <c r="G1225" s="3" t="e">
        <f>TRIM(LEFT(TRIM(INDEX('Customer Data'!A:A,MATCH('Order Analysis'!B1225,'Customer Data'!B:B,0))),SEARCH(" ",'Customer Data'!A1225)))</f>
        <v>#VALUE!</v>
      </c>
      <c r="H1225">
        <f>VLOOKUP(B1225,'Order Data per SKU'!B:H,6,FALSE)-VLOOKUP(B1225,'Order Data per SKU'!B:H,6,FALSE)</f>
        <v>0</v>
      </c>
      <c r="I1225" s="5"/>
      <c r="J1225" s="5"/>
      <c r="K1225" s="5"/>
    </row>
    <row r="1226" spans="1:11" x14ac:dyDescent="0.3">
      <c r="A1226" t="s">
        <v>8500</v>
      </c>
      <c r="B1226" t="s">
        <v>7169</v>
      </c>
      <c r="C1226" t="s">
        <v>6070</v>
      </c>
      <c r="D1226" s="3">
        <f>COUNTIF('Order Data per SKU'!A:A,'Order Data per SKU'!A1227='Order Analysis'!A1226)</f>
        <v>0</v>
      </c>
      <c r="F1226" s="15"/>
      <c r="G1226" s="3" t="e">
        <f>TRIM(LEFT(TRIM(INDEX('Customer Data'!A:A,MATCH('Order Analysis'!B1226,'Customer Data'!B:B,0))),SEARCH(" ",'Customer Data'!A1226)))</f>
        <v>#VALUE!</v>
      </c>
      <c r="H1226">
        <f>VLOOKUP(B1226,'Order Data per SKU'!B:H,6,FALSE)-VLOOKUP(B1226,'Order Data per SKU'!B:H,6,FALSE)</f>
        <v>0</v>
      </c>
      <c r="I1226" s="5"/>
      <c r="J1226" s="5"/>
      <c r="K1226" s="5"/>
    </row>
    <row r="1227" spans="1:11" x14ac:dyDescent="0.3">
      <c r="A1227" t="s">
        <v>8501</v>
      </c>
      <c r="B1227" t="s">
        <v>7274</v>
      </c>
      <c r="C1227" t="s">
        <v>6083</v>
      </c>
      <c r="D1227" s="3">
        <f>COUNTIF('Order Data per SKU'!A:A,'Order Data per SKU'!A1228='Order Analysis'!A1227)</f>
        <v>0</v>
      </c>
      <c r="F1227" s="15"/>
      <c r="G1227" s="3" t="e">
        <f>TRIM(LEFT(TRIM(INDEX('Customer Data'!A:A,MATCH('Order Analysis'!B1227,'Customer Data'!B:B,0))),SEARCH(" ",'Customer Data'!A1227)))</f>
        <v>#VALUE!</v>
      </c>
      <c r="H1227">
        <f>VLOOKUP(B1227,'Order Data per SKU'!B:H,6,FALSE)-VLOOKUP(B1227,'Order Data per SKU'!B:H,6,FALSE)</f>
        <v>0</v>
      </c>
      <c r="I1227" s="5"/>
      <c r="J1227" s="5"/>
      <c r="K1227" s="5"/>
    </row>
    <row r="1228" spans="1:11" x14ac:dyDescent="0.3">
      <c r="A1228" t="s">
        <v>8502</v>
      </c>
      <c r="B1228" t="s">
        <v>7019</v>
      </c>
      <c r="C1228" t="s">
        <v>6099</v>
      </c>
      <c r="D1228" s="3">
        <f>COUNTIF('Order Data per SKU'!A:A,'Order Data per SKU'!A1229='Order Analysis'!A1228)</f>
        <v>0</v>
      </c>
      <c r="F1228" s="15"/>
      <c r="G1228" s="3" t="e">
        <f>TRIM(LEFT(TRIM(INDEX('Customer Data'!A:A,MATCH('Order Analysis'!B1228,'Customer Data'!B:B,0))),SEARCH(" ",'Customer Data'!A1228)))</f>
        <v>#VALUE!</v>
      </c>
      <c r="H1228">
        <f>VLOOKUP(B1228,'Order Data per SKU'!B:H,6,FALSE)-VLOOKUP(B1228,'Order Data per SKU'!B:H,6,FALSE)</f>
        <v>0</v>
      </c>
      <c r="I1228" s="5"/>
      <c r="J1228" s="5"/>
      <c r="K1228" s="5"/>
    </row>
    <row r="1229" spans="1:11" x14ac:dyDescent="0.3">
      <c r="A1229" t="s">
        <v>8503</v>
      </c>
      <c r="B1229" t="s">
        <v>6895</v>
      </c>
      <c r="C1229" t="s">
        <v>6049</v>
      </c>
      <c r="D1229" s="3">
        <f>COUNTIF('Order Data per SKU'!A:A,'Order Data per SKU'!A1230='Order Analysis'!A1229)</f>
        <v>0</v>
      </c>
      <c r="F1229" s="15"/>
      <c r="G1229" s="3" t="e">
        <f>TRIM(LEFT(TRIM(INDEX('Customer Data'!A:A,MATCH('Order Analysis'!B1229,'Customer Data'!B:B,0))),SEARCH(" ",'Customer Data'!A1229)))</f>
        <v>#VALUE!</v>
      </c>
      <c r="H1229">
        <f>VLOOKUP(B1229,'Order Data per SKU'!B:H,6,FALSE)-VLOOKUP(B1229,'Order Data per SKU'!B:H,6,FALSE)</f>
        <v>0</v>
      </c>
      <c r="I1229" s="5"/>
      <c r="J1229" s="5"/>
      <c r="K1229" s="5"/>
    </row>
    <row r="1230" spans="1:11" x14ac:dyDescent="0.3">
      <c r="A1230" t="s">
        <v>8504</v>
      </c>
      <c r="B1230" t="s">
        <v>7268</v>
      </c>
      <c r="C1230" t="s">
        <v>6086</v>
      </c>
      <c r="D1230" s="3">
        <f>COUNTIF('Order Data per SKU'!A:A,'Order Data per SKU'!A1231='Order Analysis'!A1230)</f>
        <v>0</v>
      </c>
      <c r="F1230" s="15"/>
      <c r="G1230" s="3" t="e">
        <f>TRIM(LEFT(TRIM(INDEX('Customer Data'!A:A,MATCH('Order Analysis'!B1230,'Customer Data'!B:B,0))),SEARCH(" ",'Customer Data'!A1230)))</f>
        <v>#VALUE!</v>
      </c>
      <c r="H1230">
        <f>VLOOKUP(B1230,'Order Data per SKU'!B:H,6,FALSE)-VLOOKUP(B1230,'Order Data per SKU'!B:H,6,FALSE)</f>
        <v>0</v>
      </c>
      <c r="I1230" s="5"/>
      <c r="J1230" s="5"/>
      <c r="K1230" s="5"/>
    </row>
    <row r="1231" spans="1:11" x14ac:dyDescent="0.3">
      <c r="A1231" t="s">
        <v>8505</v>
      </c>
      <c r="B1231" t="s">
        <v>7161</v>
      </c>
      <c r="C1231" t="s">
        <v>6086</v>
      </c>
      <c r="D1231" s="3">
        <f>COUNTIF('Order Data per SKU'!A:A,'Order Data per SKU'!A1232='Order Analysis'!A1231)</f>
        <v>0</v>
      </c>
      <c r="F1231" s="15"/>
      <c r="G1231" s="3" t="e">
        <f>TRIM(LEFT(TRIM(INDEX('Customer Data'!A:A,MATCH('Order Analysis'!B1231,'Customer Data'!B:B,0))),SEARCH(" ",'Customer Data'!A1231)))</f>
        <v>#VALUE!</v>
      </c>
      <c r="H1231">
        <f>VLOOKUP(B1231,'Order Data per SKU'!B:H,6,FALSE)-VLOOKUP(B1231,'Order Data per SKU'!B:H,6,FALSE)</f>
        <v>0</v>
      </c>
      <c r="I1231" s="5"/>
      <c r="J1231" s="5"/>
      <c r="K1231" s="5"/>
    </row>
    <row r="1232" spans="1:11" x14ac:dyDescent="0.3">
      <c r="A1232" t="s">
        <v>8506</v>
      </c>
      <c r="B1232" t="s">
        <v>7212</v>
      </c>
      <c r="C1232" t="s">
        <v>6083</v>
      </c>
      <c r="D1232" s="3">
        <f>COUNTIF('Order Data per SKU'!A:A,'Order Data per SKU'!A1233='Order Analysis'!A1232)</f>
        <v>0</v>
      </c>
      <c r="F1232" s="15"/>
      <c r="G1232" s="3" t="e">
        <f>TRIM(LEFT(TRIM(INDEX('Customer Data'!A:A,MATCH('Order Analysis'!B1232,'Customer Data'!B:B,0))),SEARCH(" ",'Customer Data'!A1232)))</f>
        <v>#VALUE!</v>
      </c>
      <c r="H1232">
        <f>VLOOKUP(B1232,'Order Data per SKU'!B:H,6,FALSE)-VLOOKUP(B1232,'Order Data per SKU'!B:H,6,FALSE)</f>
        <v>0</v>
      </c>
      <c r="I1232" s="5"/>
      <c r="J1232" s="5"/>
      <c r="K1232" s="5"/>
    </row>
    <row r="1233" spans="1:11" x14ac:dyDescent="0.3">
      <c r="A1233" t="s">
        <v>8507</v>
      </c>
      <c r="B1233" t="s">
        <v>6913</v>
      </c>
      <c r="C1233" t="s">
        <v>6053</v>
      </c>
      <c r="D1233" s="3">
        <f>COUNTIF('Order Data per SKU'!A:A,'Order Data per SKU'!A1234='Order Analysis'!A1233)</f>
        <v>0</v>
      </c>
      <c r="F1233" s="15"/>
      <c r="G1233" s="3" t="e">
        <f>TRIM(LEFT(TRIM(INDEX('Customer Data'!A:A,MATCH('Order Analysis'!B1233,'Customer Data'!B:B,0))),SEARCH(" ",'Customer Data'!A1233)))</f>
        <v>#VALUE!</v>
      </c>
      <c r="H1233">
        <f>VLOOKUP(B1233,'Order Data per SKU'!B:H,6,FALSE)-VLOOKUP(B1233,'Order Data per SKU'!B:H,6,FALSE)</f>
        <v>0</v>
      </c>
      <c r="I1233" s="5"/>
      <c r="J1233" s="5"/>
      <c r="K1233" s="5"/>
    </row>
    <row r="1234" spans="1:11" x14ac:dyDescent="0.3">
      <c r="A1234" t="s">
        <v>8508</v>
      </c>
      <c r="B1234" t="s">
        <v>7085</v>
      </c>
      <c r="C1234" t="s">
        <v>6091</v>
      </c>
      <c r="D1234" s="3">
        <f>COUNTIF('Order Data per SKU'!A:A,'Order Data per SKU'!A1235='Order Analysis'!A1234)</f>
        <v>0</v>
      </c>
      <c r="F1234" s="15"/>
      <c r="G1234" s="3" t="e">
        <f>TRIM(LEFT(TRIM(INDEX('Customer Data'!A:A,MATCH('Order Analysis'!B1234,'Customer Data'!B:B,0))),SEARCH(" ",'Customer Data'!A1234)))</f>
        <v>#VALUE!</v>
      </c>
      <c r="H1234">
        <f>VLOOKUP(B1234,'Order Data per SKU'!B:H,6,FALSE)-VLOOKUP(B1234,'Order Data per SKU'!B:H,6,FALSE)</f>
        <v>0</v>
      </c>
      <c r="I1234" s="5"/>
      <c r="J1234" s="5"/>
      <c r="K1234" s="5"/>
    </row>
    <row r="1235" spans="1:11" x14ac:dyDescent="0.3">
      <c r="A1235" t="s">
        <v>8509</v>
      </c>
      <c r="B1235" t="s">
        <v>7226</v>
      </c>
      <c r="C1235" t="s">
        <v>6048</v>
      </c>
      <c r="D1235" s="3">
        <f>COUNTIF('Order Data per SKU'!A:A,'Order Data per SKU'!A1236='Order Analysis'!A1235)</f>
        <v>0</v>
      </c>
      <c r="F1235" s="15"/>
      <c r="G1235" s="3" t="e">
        <f>TRIM(LEFT(TRIM(INDEX('Customer Data'!A:A,MATCH('Order Analysis'!B1235,'Customer Data'!B:B,0))),SEARCH(" ",'Customer Data'!A1235)))</f>
        <v>#VALUE!</v>
      </c>
      <c r="H1235">
        <f>VLOOKUP(B1235,'Order Data per SKU'!B:H,6,FALSE)-VLOOKUP(B1235,'Order Data per SKU'!B:H,6,FALSE)</f>
        <v>0</v>
      </c>
      <c r="I1235" s="5"/>
      <c r="J1235" s="5"/>
      <c r="K1235" s="5"/>
    </row>
    <row r="1236" spans="1:11" x14ac:dyDescent="0.3">
      <c r="A1236" t="s">
        <v>8510</v>
      </c>
      <c r="B1236" t="s">
        <v>6854</v>
      </c>
      <c r="C1236" t="s">
        <v>6060</v>
      </c>
      <c r="D1236" s="3">
        <f>COUNTIF('Order Data per SKU'!A:A,'Order Data per SKU'!A1237='Order Analysis'!A1236)</f>
        <v>0</v>
      </c>
      <c r="F1236" s="15"/>
      <c r="G1236" s="3" t="e">
        <f>TRIM(LEFT(TRIM(INDEX('Customer Data'!A:A,MATCH('Order Analysis'!B1236,'Customer Data'!B:B,0))),SEARCH(" ",'Customer Data'!A1236)))</f>
        <v>#VALUE!</v>
      </c>
      <c r="H1236">
        <f>VLOOKUP(B1236,'Order Data per SKU'!B:H,6,FALSE)-VLOOKUP(B1236,'Order Data per SKU'!B:H,6,FALSE)</f>
        <v>0</v>
      </c>
      <c r="I1236" s="5"/>
      <c r="J1236" s="5"/>
      <c r="K1236" s="5"/>
    </row>
    <row r="1237" spans="1:11" x14ac:dyDescent="0.3">
      <c r="A1237" t="s">
        <v>8511</v>
      </c>
      <c r="B1237" t="s">
        <v>6773</v>
      </c>
      <c r="C1237" t="s">
        <v>6088</v>
      </c>
      <c r="D1237" s="3">
        <f>COUNTIF('Order Data per SKU'!A:A,'Order Data per SKU'!A1238='Order Analysis'!A1237)</f>
        <v>0</v>
      </c>
      <c r="F1237" s="15"/>
      <c r="G1237" s="3" t="e">
        <f>TRIM(LEFT(TRIM(INDEX('Customer Data'!A:A,MATCH('Order Analysis'!B1237,'Customer Data'!B:B,0))),SEARCH(" ",'Customer Data'!A1237)))</f>
        <v>#VALUE!</v>
      </c>
      <c r="H1237">
        <f>VLOOKUP(B1237,'Order Data per SKU'!B:H,6,FALSE)-VLOOKUP(B1237,'Order Data per SKU'!B:H,6,FALSE)</f>
        <v>0</v>
      </c>
      <c r="I1237" s="5"/>
      <c r="J1237" s="5"/>
      <c r="K1237" s="5"/>
    </row>
    <row r="1238" spans="1:11" x14ac:dyDescent="0.3">
      <c r="A1238" t="s">
        <v>8512</v>
      </c>
      <c r="B1238" t="s">
        <v>7069</v>
      </c>
      <c r="C1238" t="s">
        <v>6088</v>
      </c>
      <c r="D1238" s="3">
        <f>COUNTIF('Order Data per SKU'!A:A,'Order Data per SKU'!A1239='Order Analysis'!A1238)</f>
        <v>0</v>
      </c>
      <c r="F1238" s="15"/>
      <c r="G1238" s="3" t="e">
        <f>TRIM(LEFT(TRIM(INDEX('Customer Data'!A:A,MATCH('Order Analysis'!B1238,'Customer Data'!B:B,0))),SEARCH(" ",'Customer Data'!A1238)))</f>
        <v>#VALUE!</v>
      </c>
      <c r="H1238">
        <f>VLOOKUP(B1238,'Order Data per SKU'!B:H,6,FALSE)-VLOOKUP(B1238,'Order Data per SKU'!B:H,6,FALSE)</f>
        <v>0</v>
      </c>
      <c r="I1238" s="5"/>
      <c r="J1238" s="5"/>
      <c r="K1238" s="5"/>
    </row>
    <row r="1239" spans="1:11" x14ac:dyDescent="0.3">
      <c r="A1239" t="s">
        <v>8513</v>
      </c>
      <c r="B1239" t="s">
        <v>6953</v>
      </c>
      <c r="C1239" t="s">
        <v>6088</v>
      </c>
      <c r="D1239" s="3">
        <f>COUNTIF('Order Data per SKU'!A:A,'Order Data per SKU'!A1240='Order Analysis'!A1239)</f>
        <v>0</v>
      </c>
      <c r="F1239" s="15"/>
      <c r="G1239" s="3" t="e">
        <f>TRIM(LEFT(TRIM(INDEX('Customer Data'!A:A,MATCH('Order Analysis'!B1239,'Customer Data'!B:B,0))),SEARCH(" ",'Customer Data'!A1239)))</f>
        <v>#VALUE!</v>
      </c>
      <c r="H1239">
        <f>VLOOKUP(B1239,'Order Data per SKU'!B:H,6,FALSE)-VLOOKUP(B1239,'Order Data per SKU'!B:H,6,FALSE)</f>
        <v>0</v>
      </c>
      <c r="I1239" s="5"/>
      <c r="J1239" s="5"/>
      <c r="K1239" s="5"/>
    </row>
    <row r="1240" spans="1:11" x14ac:dyDescent="0.3">
      <c r="A1240" t="s">
        <v>8514</v>
      </c>
      <c r="B1240" t="s">
        <v>7015</v>
      </c>
      <c r="C1240" t="s">
        <v>6045</v>
      </c>
      <c r="D1240" s="3">
        <f>COUNTIF('Order Data per SKU'!A:A,'Order Data per SKU'!A1241='Order Analysis'!A1240)</f>
        <v>0</v>
      </c>
      <c r="F1240" s="15"/>
      <c r="G1240" s="3" t="e">
        <f>TRIM(LEFT(TRIM(INDEX('Customer Data'!A:A,MATCH('Order Analysis'!B1240,'Customer Data'!B:B,0))),SEARCH(" ",'Customer Data'!A1240)))</f>
        <v>#VALUE!</v>
      </c>
      <c r="H1240">
        <f>VLOOKUP(B1240,'Order Data per SKU'!B:H,6,FALSE)-VLOOKUP(B1240,'Order Data per SKU'!B:H,6,FALSE)</f>
        <v>0</v>
      </c>
      <c r="I1240" s="5"/>
      <c r="J1240" s="5"/>
      <c r="K1240" s="5"/>
    </row>
    <row r="1241" spans="1:11" x14ac:dyDescent="0.3">
      <c r="A1241" t="s">
        <v>8515</v>
      </c>
      <c r="B1241" t="s">
        <v>7083</v>
      </c>
      <c r="C1241" t="s">
        <v>6109</v>
      </c>
      <c r="D1241" s="3">
        <f>COUNTIF('Order Data per SKU'!A:A,'Order Data per SKU'!A1242='Order Analysis'!A1241)</f>
        <v>0</v>
      </c>
      <c r="F1241" s="15"/>
      <c r="G1241" s="3" t="e">
        <f>TRIM(LEFT(TRIM(INDEX('Customer Data'!A:A,MATCH('Order Analysis'!B1241,'Customer Data'!B:B,0))),SEARCH(" ",'Customer Data'!A1241)))</f>
        <v>#VALUE!</v>
      </c>
      <c r="H1241">
        <f>VLOOKUP(B1241,'Order Data per SKU'!B:H,6,FALSE)-VLOOKUP(B1241,'Order Data per SKU'!B:H,6,FALSE)</f>
        <v>0</v>
      </c>
      <c r="I1241" s="5"/>
      <c r="J1241" s="5"/>
      <c r="K1241" s="5"/>
    </row>
    <row r="1242" spans="1:11" x14ac:dyDescent="0.3">
      <c r="A1242" t="s">
        <v>8516</v>
      </c>
      <c r="B1242" t="s">
        <v>6937</v>
      </c>
      <c r="C1242" t="s">
        <v>6102</v>
      </c>
      <c r="D1242" s="3">
        <f>COUNTIF('Order Data per SKU'!A:A,'Order Data per SKU'!A1243='Order Analysis'!A1242)</f>
        <v>0</v>
      </c>
      <c r="F1242" s="15"/>
      <c r="G1242" s="3" t="e">
        <f>TRIM(LEFT(TRIM(INDEX('Customer Data'!A:A,MATCH('Order Analysis'!B1242,'Customer Data'!B:B,0))),SEARCH(" ",'Customer Data'!A1242)))</f>
        <v>#VALUE!</v>
      </c>
      <c r="H1242">
        <f>VLOOKUP(B1242,'Order Data per SKU'!B:H,6,FALSE)-VLOOKUP(B1242,'Order Data per SKU'!B:H,6,FALSE)</f>
        <v>0</v>
      </c>
      <c r="I1242" s="5"/>
      <c r="J1242" s="5"/>
      <c r="K1242" s="5"/>
    </row>
    <row r="1243" spans="1:11" x14ac:dyDescent="0.3">
      <c r="A1243" t="s">
        <v>8517</v>
      </c>
      <c r="B1243" t="s">
        <v>7096</v>
      </c>
      <c r="C1243" t="s">
        <v>6095</v>
      </c>
      <c r="D1243" s="3">
        <f>COUNTIF('Order Data per SKU'!A:A,'Order Data per SKU'!A1244='Order Analysis'!A1243)</f>
        <v>0</v>
      </c>
      <c r="F1243" s="15"/>
      <c r="G1243" s="3" t="e">
        <f>TRIM(LEFT(TRIM(INDEX('Customer Data'!A:A,MATCH('Order Analysis'!B1243,'Customer Data'!B:B,0))),SEARCH(" ",'Customer Data'!A1243)))</f>
        <v>#VALUE!</v>
      </c>
      <c r="H1243">
        <f>VLOOKUP(B1243,'Order Data per SKU'!B:H,6,FALSE)-VLOOKUP(B1243,'Order Data per SKU'!B:H,6,FALSE)</f>
        <v>0</v>
      </c>
      <c r="I1243" s="5"/>
      <c r="J1243" s="5"/>
      <c r="K1243" s="5"/>
    </row>
    <row r="1244" spans="1:11" x14ac:dyDescent="0.3">
      <c r="A1244" t="s">
        <v>8518</v>
      </c>
      <c r="B1244" t="s">
        <v>6814</v>
      </c>
      <c r="C1244" t="s">
        <v>6091</v>
      </c>
      <c r="D1244" s="3">
        <f>COUNTIF('Order Data per SKU'!A:A,'Order Data per SKU'!A1245='Order Analysis'!A1244)</f>
        <v>0</v>
      </c>
      <c r="F1244" s="15"/>
      <c r="G1244" s="3" t="e">
        <f>TRIM(LEFT(TRIM(INDEX('Customer Data'!A:A,MATCH('Order Analysis'!B1244,'Customer Data'!B:B,0))),SEARCH(" ",'Customer Data'!A1244)))</f>
        <v>#VALUE!</v>
      </c>
      <c r="H1244">
        <f>VLOOKUP(B1244,'Order Data per SKU'!B:H,6,FALSE)-VLOOKUP(B1244,'Order Data per SKU'!B:H,6,FALSE)</f>
        <v>0</v>
      </c>
      <c r="I1244" s="5"/>
      <c r="J1244" s="5"/>
      <c r="K1244" s="5"/>
    </row>
    <row r="1245" spans="1:11" x14ac:dyDescent="0.3">
      <c r="A1245" t="s">
        <v>8519</v>
      </c>
      <c r="B1245" t="s">
        <v>6967</v>
      </c>
      <c r="C1245" t="s">
        <v>6092</v>
      </c>
      <c r="D1245" s="3">
        <f>COUNTIF('Order Data per SKU'!A:A,'Order Data per SKU'!A1246='Order Analysis'!A1245)</f>
        <v>0</v>
      </c>
      <c r="F1245" s="15"/>
      <c r="G1245" s="3" t="e">
        <f>TRIM(LEFT(TRIM(INDEX('Customer Data'!A:A,MATCH('Order Analysis'!B1245,'Customer Data'!B:B,0))),SEARCH(" ",'Customer Data'!A1245)))</f>
        <v>#VALUE!</v>
      </c>
      <c r="H1245">
        <f>VLOOKUP(B1245,'Order Data per SKU'!B:H,6,FALSE)-VLOOKUP(B1245,'Order Data per SKU'!B:H,6,FALSE)</f>
        <v>0</v>
      </c>
      <c r="I1245" s="5"/>
      <c r="J1245" s="5"/>
      <c r="K1245" s="5"/>
    </row>
    <row r="1246" spans="1:11" x14ac:dyDescent="0.3">
      <c r="A1246" t="s">
        <v>8520</v>
      </c>
      <c r="B1246" t="s">
        <v>7194</v>
      </c>
      <c r="C1246" t="s">
        <v>6045</v>
      </c>
      <c r="D1246" s="3">
        <f>COUNTIF('Order Data per SKU'!A:A,'Order Data per SKU'!A1247='Order Analysis'!A1246)</f>
        <v>0</v>
      </c>
      <c r="F1246" s="15"/>
      <c r="G1246" s="3" t="e">
        <f>TRIM(LEFT(TRIM(INDEX('Customer Data'!A:A,MATCH('Order Analysis'!B1246,'Customer Data'!B:B,0))),SEARCH(" ",'Customer Data'!A1246)))</f>
        <v>#VALUE!</v>
      </c>
      <c r="H1246">
        <f>VLOOKUP(B1246,'Order Data per SKU'!B:H,6,FALSE)-VLOOKUP(B1246,'Order Data per SKU'!B:H,6,FALSE)</f>
        <v>0</v>
      </c>
      <c r="I1246" s="5"/>
      <c r="J1246" s="5"/>
      <c r="K1246" s="5"/>
    </row>
    <row r="1247" spans="1:11" x14ac:dyDescent="0.3">
      <c r="A1247" t="s">
        <v>8521</v>
      </c>
      <c r="B1247" t="s">
        <v>7270</v>
      </c>
      <c r="C1247" t="s">
        <v>6054</v>
      </c>
      <c r="D1247" s="3">
        <f>COUNTIF('Order Data per SKU'!A:A,'Order Data per SKU'!A1248='Order Analysis'!A1247)</f>
        <v>0</v>
      </c>
      <c r="F1247" s="15"/>
      <c r="G1247" s="3" t="e">
        <f>TRIM(LEFT(TRIM(INDEX('Customer Data'!A:A,MATCH('Order Analysis'!B1247,'Customer Data'!B:B,0))),SEARCH(" ",'Customer Data'!A1247)))</f>
        <v>#VALUE!</v>
      </c>
      <c r="H1247">
        <f>VLOOKUP(B1247,'Order Data per SKU'!B:H,6,FALSE)-VLOOKUP(B1247,'Order Data per SKU'!B:H,6,FALSE)</f>
        <v>0</v>
      </c>
      <c r="I1247" s="5"/>
      <c r="J1247" s="5"/>
      <c r="K1247" s="5"/>
    </row>
    <row r="1248" spans="1:11" x14ac:dyDescent="0.3">
      <c r="A1248" t="s">
        <v>8522</v>
      </c>
      <c r="B1248" t="s">
        <v>6973</v>
      </c>
      <c r="C1248" t="s">
        <v>6068</v>
      </c>
      <c r="D1248" s="3">
        <f>COUNTIF('Order Data per SKU'!A:A,'Order Data per SKU'!A1249='Order Analysis'!A1248)</f>
        <v>0</v>
      </c>
      <c r="F1248" s="15"/>
      <c r="G1248" s="3" t="e">
        <f>TRIM(LEFT(TRIM(INDEX('Customer Data'!A:A,MATCH('Order Analysis'!B1248,'Customer Data'!B:B,0))),SEARCH(" ",'Customer Data'!A1248)))</f>
        <v>#VALUE!</v>
      </c>
      <c r="H1248">
        <f>VLOOKUP(B1248,'Order Data per SKU'!B:H,6,FALSE)-VLOOKUP(B1248,'Order Data per SKU'!B:H,6,FALSE)</f>
        <v>0</v>
      </c>
      <c r="I1248" s="5"/>
      <c r="J1248" s="5"/>
      <c r="K1248" s="5"/>
    </row>
    <row r="1249" spans="1:11" x14ac:dyDescent="0.3">
      <c r="A1249" t="s">
        <v>8523</v>
      </c>
      <c r="B1249" t="s">
        <v>6755</v>
      </c>
      <c r="C1249" t="s">
        <v>6053</v>
      </c>
      <c r="D1249" s="3">
        <f>COUNTIF('Order Data per SKU'!A:A,'Order Data per SKU'!A1250='Order Analysis'!A1249)</f>
        <v>0</v>
      </c>
      <c r="F1249" s="15"/>
      <c r="G1249" s="3" t="e">
        <f>TRIM(LEFT(TRIM(INDEX('Customer Data'!A:A,MATCH('Order Analysis'!B1249,'Customer Data'!B:B,0))),SEARCH(" ",'Customer Data'!A1249)))</f>
        <v>#VALUE!</v>
      </c>
      <c r="H1249">
        <f>VLOOKUP(B1249,'Order Data per SKU'!B:H,6,FALSE)-VLOOKUP(B1249,'Order Data per SKU'!B:H,6,FALSE)</f>
        <v>0</v>
      </c>
      <c r="I1249" s="5"/>
      <c r="J1249" s="5"/>
      <c r="K1249" s="5"/>
    </row>
    <row r="1250" spans="1:11" x14ac:dyDescent="0.3">
      <c r="A1250" t="s">
        <v>8524</v>
      </c>
      <c r="B1250" t="s">
        <v>7156</v>
      </c>
      <c r="C1250" t="s">
        <v>6092</v>
      </c>
      <c r="D1250" s="3">
        <f>COUNTIF('Order Data per SKU'!A:A,'Order Data per SKU'!A1251='Order Analysis'!A1250)</f>
        <v>0</v>
      </c>
      <c r="F1250" s="15"/>
      <c r="G1250" s="3" t="e">
        <f>TRIM(LEFT(TRIM(INDEX('Customer Data'!A:A,MATCH('Order Analysis'!B1250,'Customer Data'!B:B,0))),SEARCH(" ",'Customer Data'!A1250)))</f>
        <v>#VALUE!</v>
      </c>
      <c r="H1250">
        <f>VLOOKUP(B1250,'Order Data per SKU'!B:H,6,FALSE)-VLOOKUP(B1250,'Order Data per SKU'!B:H,6,FALSE)</f>
        <v>0</v>
      </c>
      <c r="I1250" s="5"/>
      <c r="J1250" s="5"/>
      <c r="K1250" s="5"/>
    </row>
    <row r="1251" spans="1:11" x14ac:dyDescent="0.3">
      <c r="A1251" t="s">
        <v>8525</v>
      </c>
      <c r="B1251" t="s">
        <v>7027</v>
      </c>
      <c r="C1251" t="s">
        <v>6092</v>
      </c>
      <c r="D1251" s="3">
        <f>COUNTIF('Order Data per SKU'!A:A,'Order Data per SKU'!A1252='Order Analysis'!A1251)</f>
        <v>0</v>
      </c>
      <c r="F1251" s="15"/>
      <c r="G1251" s="3" t="e">
        <f>TRIM(LEFT(TRIM(INDEX('Customer Data'!A:A,MATCH('Order Analysis'!B1251,'Customer Data'!B:B,0))),SEARCH(" ",'Customer Data'!A1251)))</f>
        <v>#VALUE!</v>
      </c>
      <c r="H1251">
        <f>VLOOKUP(B1251,'Order Data per SKU'!B:H,6,FALSE)-VLOOKUP(B1251,'Order Data per SKU'!B:H,6,FALSE)</f>
        <v>0</v>
      </c>
      <c r="I1251" s="5"/>
      <c r="J1251" s="5"/>
      <c r="K1251" s="5"/>
    </row>
    <row r="1252" spans="1:11" x14ac:dyDescent="0.3">
      <c r="A1252" t="s">
        <v>8526</v>
      </c>
      <c r="B1252" t="s">
        <v>6860</v>
      </c>
      <c r="C1252" t="s">
        <v>6117</v>
      </c>
      <c r="D1252" s="3">
        <f>COUNTIF('Order Data per SKU'!A:A,'Order Data per SKU'!A1253='Order Analysis'!A1252)</f>
        <v>0</v>
      </c>
      <c r="F1252" s="15"/>
      <c r="G1252" s="3" t="e">
        <f>TRIM(LEFT(TRIM(INDEX('Customer Data'!A:A,MATCH('Order Analysis'!B1252,'Customer Data'!B:B,0))),SEARCH(" ",'Customer Data'!A1252)))</f>
        <v>#VALUE!</v>
      </c>
      <c r="H1252">
        <f>VLOOKUP(B1252,'Order Data per SKU'!B:H,6,FALSE)-VLOOKUP(B1252,'Order Data per SKU'!B:H,6,FALSE)</f>
        <v>0</v>
      </c>
      <c r="I1252" s="5"/>
      <c r="J1252" s="5"/>
      <c r="K1252" s="5"/>
    </row>
    <row r="1253" spans="1:11" x14ac:dyDescent="0.3">
      <c r="A1253" t="s">
        <v>8527</v>
      </c>
      <c r="B1253" t="s">
        <v>7155</v>
      </c>
      <c r="C1253" t="s">
        <v>6106</v>
      </c>
      <c r="D1253" s="3">
        <f>COUNTIF('Order Data per SKU'!A:A,'Order Data per SKU'!A1254='Order Analysis'!A1253)</f>
        <v>0</v>
      </c>
      <c r="F1253" s="15"/>
      <c r="G1253" s="3" t="e">
        <f>TRIM(LEFT(TRIM(INDEX('Customer Data'!A:A,MATCH('Order Analysis'!B1253,'Customer Data'!B:B,0))),SEARCH(" ",'Customer Data'!A1253)))</f>
        <v>#VALUE!</v>
      </c>
      <c r="H1253">
        <f>VLOOKUP(B1253,'Order Data per SKU'!B:H,6,FALSE)-VLOOKUP(B1253,'Order Data per SKU'!B:H,6,FALSE)</f>
        <v>0</v>
      </c>
      <c r="I1253" s="5"/>
      <c r="J1253" s="5"/>
      <c r="K1253" s="5"/>
    </row>
    <row r="1254" spans="1:11" x14ac:dyDescent="0.3">
      <c r="A1254" t="s">
        <v>8528</v>
      </c>
      <c r="B1254" t="s">
        <v>7130</v>
      </c>
      <c r="C1254" t="s">
        <v>6101</v>
      </c>
      <c r="D1254" s="3">
        <f>COUNTIF('Order Data per SKU'!A:A,'Order Data per SKU'!A1255='Order Analysis'!A1254)</f>
        <v>0</v>
      </c>
      <c r="F1254" s="15"/>
      <c r="G1254" s="3" t="e">
        <f>TRIM(LEFT(TRIM(INDEX('Customer Data'!A:A,MATCH('Order Analysis'!B1254,'Customer Data'!B:B,0))),SEARCH(" ",'Customer Data'!A1254)))</f>
        <v>#VALUE!</v>
      </c>
      <c r="H1254">
        <f>VLOOKUP(B1254,'Order Data per SKU'!B:H,6,FALSE)-VLOOKUP(B1254,'Order Data per SKU'!B:H,6,FALSE)</f>
        <v>0</v>
      </c>
      <c r="I1254" s="5"/>
      <c r="J1254" s="5"/>
      <c r="K1254" s="5"/>
    </row>
    <row r="1255" spans="1:11" x14ac:dyDescent="0.3">
      <c r="A1255" t="s">
        <v>8529</v>
      </c>
      <c r="B1255" t="s">
        <v>6788</v>
      </c>
      <c r="C1255" t="s">
        <v>6076</v>
      </c>
      <c r="D1255" s="3">
        <f>COUNTIF('Order Data per SKU'!A:A,'Order Data per SKU'!A1256='Order Analysis'!A1255)</f>
        <v>0</v>
      </c>
      <c r="F1255" s="15"/>
      <c r="G1255" s="3" t="e">
        <f>TRIM(LEFT(TRIM(INDEX('Customer Data'!A:A,MATCH('Order Analysis'!B1255,'Customer Data'!B:B,0))),SEARCH(" ",'Customer Data'!A1255)))</f>
        <v>#VALUE!</v>
      </c>
      <c r="H1255">
        <f>VLOOKUP(B1255,'Order Data per SKU'!B:H,6,FALSE)-VLOOKUP(B1255,'Order Data per SKU'!B:H,6,FALSE)</f>
        <v>0</v>
      </c>
      <c r="I1255" s="5"/>
      <c r="J1255" s="5"/>
      <c r="K1255" s="5"/>
    </row>
    <row r="1256" spans="1:11" x14ac:dyDescent="0.3">
      <c r="A1256" t="s">
        <v>8530</v>
      </c>
      <c r="B1256" t="s">
        <v>6997</v>
      </c>
      <c r="C1256" t="s">
        <v>6101</v>
      </c>
      <c r="D1256" s="3">
        <f>COUNTIF('Order Data per SKU'!A:A,'Order Data per SKU'!A1257='Order Analysis'!A1256)</f>
        <v>0</v>
      </c>
      <c r="F1256" s="15"/>
      <c r="G1256" s="3" t="e">
        <f>TRIM(LEFT(TRIM(INDEX('Customer Data'!A:A,MATCH('Order Analysis'!B1256,'Customer Data'!B:B,0))),SEARCH(" ",'Customer Data'!A1256)))</f>
        <v>#VALUE!</v>
      </c>
      <c r="H1256">
        <f>VLOOKUP(B1256,'Order Data per SKU'!B:H,6,FALSE)-VLOOKUP(B1256,'Order Data per SKU'!B:H,6,FALSE)</f>
        <v>0</v>
      </c>
      <c r="I1256" s="5"/>
      <c r="J1256" s="5"/>
      <c r="K1256" s="5"/>
    </row>
    <row r="1257" spans="1:11" x14ac:dyDescent="0.3">
      <c r="A1257" t="s">
        <v>8531</v>
      </c>
      <c r="B1257" t="s">
        <v>7107</v>
      </c>
      <c r="C1257" t="s">
        <v>6101</v>
      </c>
      <c r="D1257" s="3">
        <f>COUNTIF('Order Data per SKU'!A:A,'Order Data per SKU'!A1258='Order Analysis'!A1257)</f>
        <v>0</v>
      </c>
      <c r="F1257" s="15"/>
      <c r="G1257" s="3" t="e">
        <f>TRIM(LEFT(TRIM(INDEX('Customer Data'!A:A,MATCH('Order Analysis'!B1257,'Customer Data'!B:B,0))),SEARCH(" ",'Customer Data'!A1257)))</f>
        <v>#VALUE!</v>
      </c>
      <c r="H1257">
        <f>VLOOKUP(B1257,'Order Data per SKU'!B:H,6,FALSE)-VLOOKUP(B1257,'Order Data per SKU'!B:H,6,FALSE)</f>
        <v>0</v>
      </c>
      <c r="I1257" s="5"/>
      <c r="J1257" s="5"/>
      <c r="K1257" s="5"/>
    </row>
    <row r="1258" spans="1:11" x14ac:dyDescent="0.3">
      <c r="A1258" t="s">
        <v>8532</v>
      </c>
      <c r="B1258" t="s">
        <v>6994</v>
      </c>
      <c r="C1258" t="s">
        <v>6077</v>
      </c>
      <c r="D1258" s="3">
        <f>COUNTIF('Order Data per SKU'!A:A,'Order Data per SKU'!A1259='Order Analysis'!A1258)</f>
        <v>0</v>
      </c>
      <c r="F1258" s="15"/>
      <c r="G1258" s="3" t="e">
        <f>TRIM(LEFT(TRIM(INDEX('Customer Data'!A:A,MATCH('Order Analysis'!B1258,'Customer Data'!B:B,0))),SEARCH(" ",'Customer Data'!A1258)))</f>
        <v>#VALUE!</v>
      </c>
      <c r="H1258">
        <f>VLOOKUP(B1258,'Order Data per SKU'!B:H,6,FALSE)-VLOOKUP(B1258,'Order Data per SKU'!B:H,6,FALSE)</f>
        <v>0</v>
      </c>
      <c r="I1258" s="5"/>
      <c r="J1258" s="5"/>
      <c r="K1258" s="5"/>
    </row>
    <row r="1259" spans="1:11" x14ac:dyDescent="0.3">
      <c r="A1259" t="s">
        <v>8533</v>
      </c>
      <c r="B1259" t="s">
        <v>6866</v>
      </c>
      <c r="C1259" t="s">
        <v>6086</v>
      </c>
      <c r="D1259" s="3">
        <f>COUNTIF('Order Data per SKU'!A:A,'Order Data per SKU'!A1260='Order Analysis'!A1259)</f>
        <v>0</v>
      </c>
      <c r="F1259" s="15"/>
      <c r="G1259" s="3" t="e">
        <f>TRIM(LEFT(TRIM(INDEX('Customer Data'!A:A,MATCH('Order Analysis'!B1259,'Customer Data'!B:B,0))),SEARCH(" ",'Customer Data'!A1259)))</f>
        <v>#VALUE!</v>
      </c>
      <c r="H1259">
        <f>VLOOKUP(B1259,'Order Data per SKU'!B:H,6,FALSE)-VLOOKUP(B1259,'Order Data per SKU'!B:H,6,FALSE)</f>
        <v>0</v>
      </c>
      <c r="I1259" s="5"/>
      <c r="J1259" s="5"/>
      <c r="K1259" s="5"/>
    </row>
    <row r="1260" spans="1:11" x14ac:dyDescent="0.3">
      <c r="A1260" t="s">
        <v>8534</v>
      </c>
      <c r="B1260" t="s">
        <v>6851</v>
      </c>
      <c r="C1260" t="s">
        <v>6053</v>
      </c>
      <c r="D1260" s="3">
        <f>COUNTIF('Order Data per SKU'!A:A,'Order Data per SKU'!A1261='Order Analysis'!A1260)</f>
        <v>0</v>
      </c>
      <c r="F1260" s="15"/>
      <c r="G1260" s="3" t="e">
        <f>TRIM(LEFT(TRIM(INDEX('Customer Data'!A:A,MATCH('Order Analysis'!B1260,'Customer Data'!B:B,0))),SEARCH(" ",'Customer Data'!A1260)))</f>
        <v>#VALUE!</v>
      </c>
      <c r="H1260">
        <f>VLOOKUP(B1260,'Order Data per SKU'!B:H,6,FALSE)-VLOOKUP(B1260,'Order Data per SKU'!B:H,6,FALSE)</f>
        <v>0</v>
      </c>
      <c r="I1260" s="5"/>
      <c r="J1260" s="5"/>
      <c r="K1260" s="5"/>
    </row>
    <row r="1261" spans="1:11" x14ac:dyDescent="0.3">
      <c r="A1261" t="s">
        <v>8535</v>
      </c>
      <c r="B1261" t="s">
        <v>7244</v>
      </c>
      <c r="C1261" t="s">
        <v>6055</v>
      </c>
      <c r="D1261" s="3">
        <f>COUNTIF('Order Data per SKU'!A:A,'Order Data per SKU'!A1262='Order Analysis'!A1261)</f>
        <v>0</v>
      </c>
      <c r="F1261" s="15"/>
      <c r="G1261" s="3" t="e">
        <f>TRIM(LEFT(TRIM(INDEX('Customer Data'!A:A,MATCH('Order Analysis'!B1261,'Customer Data'!B:B,0))),SEARCH(" ",'Customer Data'!A1261)))</f>
        <v>#VALUE!</v>
      </c>
      <c r="H1261">
        <f>VLOOKUP(B1261,'Order Data per SKU'!B:H,6,FALSE)-VLOOKUP(B1261,'Order Data per SKU'!B:H,6,FALSE)</f>
        <v>0</v>
      </c>
      <c r="I1261" s="5"/>
      <c r="J1261" s="5"/>
      <c r="K1261" s="5"/>
    </row>
    <row r="1262" spans="1:11" x14ac:dyDescent="0.3">
      <c r="A1262" t="s">
        <v>8536</v>
      </c>
      <c r="B1262" t="s">
        <v>6911</v>
      </c>
      <c r="C1262" t="s">
        <v>6083</v>
      </c>
      <c r="D1262" s="3">
        <f>COUNTIF('Order Data per SKU'!A:A,'Order Data per SKU'!A1263='Order Analysis'!A1262)</f>
        <v>0</v>
      </c>
      <c r="F1262" s="15"/>
      <c r="G1262" s="3" t="e">
        <f>TRIM(LEFT(TRIM(INDEX('Customer Data'!A:A,MATCH('Order Analysis'!B1262,'Customer Data'!B:B,0))),SEARCH(" ",'Customer Data'!A1262)))</f>
        <v>#VALUE!</v>
      </c>
      <c r="H1262">
        <f>VLOOKUP(B1262,'Order Data per SKU'!B:H,6,FALSE)-VLOOKUP(B1262,'Order Data per SKU'!B:H,6,FALSE)</f>
        <v>0</v>
      </c>
      <c r="I1262" s="5"/>
      <c r="J1262" s="5"/>
      <c r="K1262" s="5"/>
    </row>
    <row r="1263" spans="1:11" x14ac:dyDescent="0.3">
      <c r="A1263" t="s">
        <v>8537</v>
      </c>
      <c r="B1263" t="s">
        <v>7274</v>
      </c>
      <c r="C1263" t="s">
        <v>6053</v>
      </c>
      <c r="D1263" s="3">
        <f>COUNTIF('Order Data per SKU'!A:A,'Order Data per SKU'!A1264='Order Analysis'!A1263)</f>
        <v>0</v>
      </c>
      <c r="F1263" s="15"/>
      <c r="G1263" s="3" t="e">
        <f>TRIM(LEFT(TRIM(INDEX('Customer Data'!A:A,MATCH('Order Analysis'!B1263,'Customer Data'!B:B,0))),SEARCH(" ",'Customer Data'!A1263)))</f>
        <v>#VALUE!</v>
      </c>
      <c r="H1263">
        <f>VLOOKUP(B1263,'Order Data per SKU'!B:H,6,FALSE)-VLOOKUP(B1263,'Order Data per SKU'!B:H,6,FALSE)</f>
        <v>0</v>
      </c>
      <c r="I1263" s="5"/>
      <c r="J1263" s="5"/>
      <c r="K1263" s="5"/>
    </row>
    <row r="1264" spans="1:11" x14ac:dyDescent="0.3">
      <c r="A1264" t="s">
        <v>8538</v>
      </c>
      <c r="B1264" t="s">
        <v>7078</v>
      </c>
      <c r="C1264" t="s">
        <v>6112</v>
      </c>
      <c r="D1264" s="3">
        <f>COUNTIF('Order Data per SKU'!A:A,'Order Data per SKU'!A1265='Order Analysis'!A1264)</f>
        <v>0</v>
      </c>
      <c r="F1264" s="15"/>
      <c r="G1264" s="3" t="e">
        <f>TRIM(LEFT(TRIM(INDEX('Customer Data'!A:A,MATCH('Order Analysis'!B1264,'Customer Data'!B:B,0))),SEARCH(" ",'Customer Data'!A1264)))</f>
        <v>#VALUE!</v>
      </c>
      <c r="H1264">
        <f>VLOOKUP(B1264,'Order Data per SKU'!B:H,6,FALSE)-VLOOKUP(B1264,'Order Data per SKU'!B:H,6,FALSE)</f>
        <v>0</v>
      </c>
      <c r="I1264" s="5"/>
      <c r="J1264" s="5"/>
      <c r="K1264" s="5"/>
    </row>
    <row r="1265" spans="1:11" x14ac:dyDescent="0.3">
      <c r="A1265" t="s">
        <v>8539</v>
      </c>
      <c r="B1265" t="s">
        <v>7127</v>
      </c>
      <c r="C1265" t="s">
        <v>6097</v>
      </c>
      <c r="D1265" s="3">
        <f>COUNTIF('Order Data per SKU'!A:A,'Order Data per SKU'!A1266='Order Analysis'!A1265)</f>
        <v>0</v>
      </c>
      <c r="F1265" s="15"/>
      <c r="G1265" s="3" t="e">
        <f>TRIM(LEFT(TRIM(INDEX('Customer Data'!A:A,MATCH('Order Analysis'!B1265,'Customer Data'!B:B,0))),SEARCH(" ",'Customer Data'!A1265)))</f>
        <v>#VALUE!</v>
      </c>
      <c r="H1265">
        <f>VLOOKUP(B1265,'Order Data per SKU'!B:H,6,FALSE)-VLOOKUP(B1265,'Order Data per SKU'!B:H,6,FALSE)</f>
        <v>0</v>
      </c>
      <c r="I1265" s="5"/>
      <c r="J1265" s="5"/>
      <c r="K1265" s="5"/>
    </row>
    <row r="1266" spans="1:11" x14ac:dyDescent="0.3">
      <c r="A1266" t="s">
        <v>8540</v>
      </c>
      <c r="B1266" t="s">
        <v>7187</v>
      </c>
      <c r="C1266" t="s">
        <v>6065</v>
      </c>
      <c r="D1266" s="3">
        <f>COUNTIF('Order Data per SKU'!A:A,'Order Data per SKU'!A1267='Order Analysis'!A1266)</f>
        <v>0</v>
      </c>
      <c r="F1266" s="15"/>
      <c r="G1266" s="3" t="e">
        <f>TRIM(LEFT(TRIM(INDEX('Customer Data'!A:A,MATCH('Order Analysis'!B1266,'Customer Data'!B:B,0))),SEARCH(" ",'Customer Data'!A1266)))</f>
        <v>#VALUE!</v>
      </c>
      <c r="H1266">
        <f>VLOOKUP(B1266,'Order Data per SKU'!B:H,6,FALSE)-VLOOKUP(B1266,'Order Data per SKU'!B:H,6,FALSE)</f>
        <v>0</v>
      </c>
      <c r="I1266" s="5"/>
      <c r="J1266" s="5"/>
      <c r="K1266" s="5"/>
    </row>
    <row r="1267" spans="1:11" x14ac:dyDescent="0.3">
      <c r="A1267" t="s">
        <v>8541</v>
      </c>
      <c r="B1267" t="s">
        <v>6841</v>
      </c>
      <c r="C1267" t="s">
        <v>6091</v>
      </c>
      <c r="D1267" s="3">
        <f>COUNTIF('Order Data per SKU'!A:A,'Order Data per SKU'!A1268='Order Analysis'!A1267)</f>
        <v>0</v>
      </c>
      <c r="F1267" s="15"/>
      <c r="G1267" s="3" t="e">
        <f>TRIM(LEFT(TRIM(INDEX('Customer Data'!A:A,MATCH('Order Analysis'!B1267,'Customer Data'!B:B,0))),SEARCH(" ",'Customer Data'!A1267)))</f>
        <v>#VALUE!</v>
      </c>
      <c r="H1267">
        <f>VLOOKUP(B1267,'Order Data per SKU'!B:H,6,FALSE)-VLOOKUP(B1267,'Order Data per SKU'!B:H,6,FALSE)</f>
        <v>0</v>
      </c>
      <c r="I1267" s="5"/>
      <c r="J1267" s="5"/>
      <c r="K1267" s="5"/>
    </row>
    <row r="1268" spans="1:11" x14ac:dyDescent="0.3">
      <c r="A1268" t="s">
        <v>8542</v>
      </c>
      <c r="B1268" t="s">
        <v>6993</v>
      </c>
      <c r="C1268" t="s">
        <v>6116</v>
      </c>
      <c r="D1268" s="3">
        <f>COUNTIF('Order Data per SKU'!A:A,'Order Data per SKU'!A1269='Order Analysis'!A1268)</f>
        <v>0</v>
      </c>
      <c r="F1268" s="15"/>
      <c r="G1268" s="3" t="e">
        <f>TRIM(LEFT(TRIM(INDEX('Customer Data'!A:A,MATCH('Order Analysis'!B1268,'Customer Data'!B:B,0))),SEARCH(" ",'Customer Data'!A1268)))</f>
        <v>#VALUE!</v>
      </c>
      <c r="H1268">
        <f>VLOOKUP(B1268,'Order Data per SKU'!B:H,6,FALSE)-VLOOKUP(B1268,'Order Data per SKU'!B:H,6,FALSE)</f>
        <v>0</v>
      </c>
      <c r="I1268" s="5"/>
      <c r="J1268" s="5"/>
      <c r="K1268" s="5"/>
    </row>
    <row r="1269" spans="1:11" x14ac:dyDescent="0.3">
      <c r="A1269" t="s">
        <v>8543</v>
      </c>
      <c r="B1269" t="s">
        <v>7229</v>
      </c>
      <c r="C1269" t="s">
        <v>6051</v>
      </c>
      <c r="D1269" s="3">
        <f>COUNTIF('Order Data per SKU'!A:A,'Order Data per SKU'!A1270='Order Analysis'!A1269)</f>
        <v>0</v>
      </c>
      <c r="F1269" s="15"/>
      <c r="G1269" s="3" t="e">
        <f>TRIM(LEFT(TRIM(INDEX('Customer Data'!A:A,MATCH('Order Analysis'!B1269,'Customer Data'!B:B,0))),SEARCH(" ",'Customer Data'!A1269)))</f>
        <v>#VALUE!</v>
      </c>
      <c r="H1269">
        <f>VLOOKUP(B1269,'Order Data per SKU'!B:H,6,FALSE)-VLOOKUP(B1269,'Order Data per SKU'!B:H,6,FALSE)</f>
        <v>0</v>
      </c>
      <c r="I1269" s="5"/>
      <c r="J1269" s="5"/>
      <c r="K1269" s="5"/>
    </row>
    <row r="1270" spans="1:11" x14ac:dyDescent="0.3">
      <c r="A1270" t="s">
        <v>8544</v>
      </c>
      <c r="B1270" t="s">
        <v>7016</v>
      </c>
      <c r="C1270" t="s">
        <v>6086</v>
      </c>
      <c r="D1270" s="3">
        <f>COUNTIF('Order Data per SKU'!A:A,'Order Data per SKU'!A1271='Order Analysis'!A1270)</f>
        <v>0</v>
      </c>
      <c r="F1270" s="15"/>
      <c r="G1270" s="3" t="e">
        <f>TRIM(LEFT(TRIM(INDEX('Customer Data'!A:A,MATCH('Order Analysis'!B1270,'Customer Data'!B:B,0))),SEARCH(" ",'Customer Data'!A1270)))</f>
        <v>#VALUE!</v>
      </c>
      <c r="H1270">
        <f>VLOOKUP(B1270,'Order Data per SKU'!B:H,6,FALSE)-VLOOKUP(B1270,'Order Data per SKU'!B:H,6,FALSE)</f>
        <v>0</v>
      </c>
      <c r="I1270" s="5"/>
      <c r="J1270" s="5"/>
      <c r="K1270" s="5"/>
    </row>
    <row r="1271" spans="1:11" x14ac:dyDescent="0.3">
      <c r="A1271" t="s">
        <v>8545</v>
      </c>
      <c r="B1271" t="s">
        <v>6899</v>
      </c>
      <c r="C1271" t="s">
        <v>6100</v>
      </c>
      <c r="D1271" s="3">
        <f>COUNTIF('Order Data per SKU'!A:A,'Order Data per SKU'!A1272='Order Analysis'!A1271)</f>
        <v>0</v>
      </c>
      <c r="F1271" s="15"/>
      <c r="G1271" s="3" t="e">
        <f>TRIM(LEFT(TRIM(INDEX('Customer Data'!A:A,MATCH('Order Analysis'!B1271,'Customer Data'!B:B,0))),SEARCH(" ",'Customer Data'!A1271)))</f>
        <v>#VALUE!</v>
      </c>
      <c r="H1271">
        <f>VLOOKUP(B1271,'Order Data per SKU'!B:H,6,FALSE)-VLOOKUP(B1271,'Order Data per SKU'!B:H,6,FALSE)</f>
        <v>0</v>
      </c>
      <c r="I1271" s="5"/>
      <c r="J1271" s="5"/>
      <c r="K1271" s="5"/>
    </row>
    <row r="1272" spans="1:11" x14ac:dyDescent="0.3">
      <c r="A1272" t="s">
        <v>8546</v>
      </c>
      <c r="B1272" t="s">
        <v>7153</v>
      </c>
      <c r="C1272" t="s">
        <v>6045</v>
      </c>
      <c r="D1272" s="3">
        <f>COUNTIF('Order Data per SKU'!A:A,'Order Data per SKU'!A1273='Order Analysis'!A1272)</f>
        <v>0</v>
      </c>
      <c r="F1272" s="15"/>
      <c r="G1272" s="3" t="e">
        <f>TRIM(LEFT(TRIM(INDEX('Customer Data'!A:A,MATCH('Order Analysis'!B1272,'Customer Data'!B:B,0))),SEARCH(" ",'Customer Data'!A1272)))</f>
        <v>#VALUE!</v>
      </c>
      <c r="H1272">
        <f>VLOOKUP(B1272,'Order Data per SKU'!B:H,6,FALSE)-VLOOKUP(B1272,'Order Data per SKU'!B:H,6,FALSE)</f>
        <v>0</v>
      </c>
      <c r="I1272" s="5"/>
      <c r="J1272" s="5"/>
      <c r="K1272" s="5"/>
    </row>
    <row r="1273" spans="1:11" x14ac:dyDescent="0.3">
      <c r="A1273" t="s">
        <v>8547</v>
      </c>
      <c r="B1273" t="s">
        <v>6905</v>
      </c>
      <c r="C1273" t="s">
        <v>6086</v>
      </c>
      <c r="D1273" s="3">
        <f>COUNTIF('Order Data per SKU'!A:A,'Order Data per SKU'!A1274='Order Analysis'!A1273)</f>
        <v>0</v>
      </c>
      <c r="F1273" s="15"/>
      <c r="G1273" s="3" t="e">
        <f>TRIM(LEFT(TRIM(INDEX('Customer Data'!A:A,MATCH('Order Analysis'!B1273,'Customer Data'!B:B,0))),SEARCH(" ",'Customer Data'!A1273)))</f>
        <v>#VALUE!</v>
      </c>
      <c r="H1273">
        <f>VLOOKUP(B1273,'Order Data per SKU'!B:H,6,FALSE)-VLOOKUP(B1273,'Order Data per SKU'!B:H,6,FALSE)</f>
        <v>0</v>
      </c>
      <c r="I1273" s="5"/>
      <c r="J1273" s="5"/>
      <c r="K1273" s="5"/>
    </row>
    <row r="1274" spans="1:11" x14ac:dyDescent="0.3">
      <c r="A1274" t="s">
        <v>8548</v>
      </c>
      <c r="B1274" t="s">
        <v>6780</v>
      </c>
      <c r="C1274" t="s">
        <v>6049</v>
      </c>
      <c r="D1274" s="3">
        <f>COUNTIF('Order Data per SKU'!A:A,'Order Data per SKU'!A1275='Order Analysis'!A1274)</f>
        <v>0</v>
      </c>
      <c r="F1274" s="15"/>
      <c r="G1274" s="3" t="e">
        <f>TRIM(LEFT(TRIM(INDEX('Customer Data'!A:A,MATCH('Order Analysis'!B1274,'Customer Data'!B:B,0))),SEARCH(" ",'Customer Data'!A1274)))</f>
        <v>#VALUE!</v>
      </c>
      <c r="H1274">
        <f>VLOOKUP(B1274,'Order Data per SKU'!B:H,6,FALSE)-VLOOKUP(B1274,'Order Data per SKU'!B:H,6,FALSE)</f>
        <v>0</v>
      </c>
      <c r="I1274" s="5"/>
      <c r="J1274" s="5"/>
      <c r="K1274" s="5"/>
    </row>
    <row r="1275" spans="1:11" x14ac:dyDescent="0.3">
      <c r="A1275" t="s">
        <v>8549</v>
      </c>
      <c r="B1275" t="s">
        <v>6996</v>
      </c>
      <c r="C1275" t="s">
        <v>6077</v>
      </c>
      <c r="D1275" s="3">
        <f>COUNTIF('Order Data per SKU'!A:A,'Order Data per SKU'!A1276='Order Analysis'!A1275)</f>
        <v>0</v>
      </c>
      <c r="F1275" s="15"/>
      <c r="G1275" s="3" t="e">
        <f>TRIM(LEFT(TRIM(INDEX('Customer Data'!A:A,MATCH('Order Analysis'!B1275,'Customer Data'!B:B,0))),SEARCH(" ",'Customer Data'!A1275)))</f>
        <v>#VALUE!</v>
      </c>
      <c r="H1275">
        <f>VLOOKUP(B1275,'Order Data per SKU'!B:H,6,FALSE)-VLOOKUP(B1275,'Order Data per SKU'!B:H,6,FALSE)</f>
        <v>0</v>
      </c>
      <c r="I1275" s="5"/>
      <c r="J1275" s="5"/>
      <c r="K1275" s="5"/>
    </row>
    <row r="1276" spans="1:11" x14ac:dyDescent="0.3">
      <c r="A1276" t="s">
        <v>8550</v>
      </c>
      <c r="B1276" t="s">
        <v>7238</v>
      </c>
      <c r="C1276" t="s">
        <v>6049</v>
      </c>
      <c r="D1276" s="3">
        <f>COUNTIF('Order Data per SKU'!A:A,'Order Data per SKU'!A1277='Order Analysis'!A1276)</f>
        <v>0</v>
      </c>
      <c r="F1276" s="15"/>
      <c r="G1276" s="3" t="e">
        <f>TRIM(LEFT(TRIM(INDEX('Customer Data'!A:A,MATCH('Order Analysis'!B1276,'Customer Data'!B:B,0))),SEARCH(" ",'Customer Data'!A1276)))</f>
        <v>#VALUE!</v>
      </c>
      <c r="H1276">
        <f>VLOOKUP(B1276,'Order Data per SKU'!B:H,6,FALSE)-VLOOKUP(B1276,'Order Data per SKU'!B:H,6,FALSE)</f>
        <v>0</v>
      </c>
      <c r="I1276" s="5"/>
      <c r="J1276" s="5"/>
      <c r="K1276" s="5"/>
    </row>
    <row r="1277" spans="1:11" x14ac:dyDescent="0.3">
      <c r="A1277" t="s">
        <v>8551</v>
      </c>
      <c r="B1277" t="s">
        <v>7014</v>
      </c>
      <c r="C1277" t="s">
        <v>6090</v>
      </c>
      <c r="D1277" s="3">
        <f>COUNTIF('Order Data per SKU'!A:A,'Order Data per SKU'!A1278='Order Analysis'!A1277)</f>
        <v>0</v>
      </c>
      <c r="F1277" s="15"/>
      <c r="G1277" s="3" t="e">
        <f>TRIM(LEFT(TRIM(INDEX('Customer Data'!A:A,MATCH('Order Analysis'!B1277,'Customer Data'!B:B,0))),SEARCH(" ",'Customer Data'!A1277)))</f>
        <v>#VALUE!</v>
      </c>
      <c r="H1277">
        <f>VLOOKUP(B1277,'Order Data per SKU'!B:H,6,FALSE)-VLOOKUP(B1277,'Order Data per SKU'!B:H,6,FALSE)</f>
        <v>0</v>
      </c>
      <c r="I1277" s="5"/>
      <c r="J1277" s="5"/>
      <c r="K1277" s="5"/>
    </row>
    <row r="1278" spans="1:11" x14ac:dyDescent="0.3">
      <c r="A1278" t="s">
        <v>8552</v>
      </c>
      <c r="B1278" t="s">
        <v>6805</v>
      </c>
      <c r="C1278" t="s">
        <v>6081</v>
      </c>
      <c r="D1278" s="3">
        <f>COUNTIF('Order Data per SKU'!A:A,'Order Data per SKU'!A1279='Order Analysis'!A1278)</f>
        <v>0</v>
      </c>
      <c r="F1278" s="15"/>
      <c r="G1278" s="3" t="e">
        <f>TRIM(LEFT(TRIM(INDEX('Customer Data'!A:A,MATCH('Order Analysis'!B1278,'Customer Data'!B:B,0))),SEARCH(" ",'Customer Data'!A1278)))</f>
        <v>#VALUE!</v>
      </c>
      <c r="H1278">
        <f>VLOOKUP(B1278,'Order Data per SKU'!B:H,6,FALSE)-VLOOKUP(B1278,'Order Data per SKU'!B:H,6,FALSE)</f>
        <v>0</v>
      </c>
      <c r="I1278" s="5"/>
      <c r="J1278" s="5"/>
      <c r="K1278" s="5"/>
    </row>
    <row r="1279" spans="1:11" x14ac:dyDescent="0.3">
      <c r="A1279" t="s">
        <v>8553</v>
      </c>
      <c r="B1279" t="s">
        <v>7149</v>
      </c>
      <c r="C1279" t="s">
        <v>6115</v>
      </c>
      <c r="D1279" s="3">
        <f>COUNTIF('Order Data per SKU'!A:A,'Order Data per SKU'!A1280='Order Analysis'!A1279)</f>
        <v>0</v>
      </c>
      <c r="F1279" s="15"/>
      <c r="G1279" s="3" t="e">
        <f>TRIM(LEFT(TRIM(INDEX('Customer Data'!A:A,MATCH('Order Analysis'!B1279,'Customer Data'!B:B,0))),SEARCH(" ",'Customer Data'!A1279)))</f>
        <v>#VALUE!</v>
      </c>
      <c r="H1279">
        <f>VLOOKUP(B1279,'Order Data per SKU'!B:H,6,FALSE)-VLOOKUP(B1279,'Order Data per SKU'!B:H,6,FALSE)</f>
        <v>0</v>
      </c>
      <c r="I1279" s="5"/>
      <c r="J1279" s="5"/>
      <c r="K1279" s="5"/>
    </row>
    <row r="1280" spans="1:11" x14ac:dyDescent="0.3">
      <c r="A1280" t="s">
        <v>8554</v>
      </c>
      <c r="B1280" t="s">
        <v>7124</v>
      </c>
      <c r="C1280" t="s">
        <v>6093</v>
      </c>
      <c r="D1280" s="3">
        <f>COUNTIF('Order Data per SKU'!A:A,'Order Data per SKU'!A1281='Order Analysis'!A1280)</f>
        <v>0</v>
      </c>
      <c r="F1280" s="15"/>
      <c r="G1280" s="3" t="e">
        <f>TRIM(LEFT(TRIM(INDEX('Customer Data'!A:A,MATCH('Order Analysis'!B1280,'Customer Data'!B:B,0))),SEARCH(" ",'Customer Data'!A1280)))</f>
        <v>#VALUE!</v>
      </c>
      <c r="H1280">
        <f>VLOOKUP(B1280,'Order Data per SKU'!B:H,6,FALSE)-VLOOKUP(B1280,'Order Data per SKU'!B:H,6,FALSE)</f>
        <v>0</v>
      </c>
      <c r="I1280" s="5"/>
      <c r="J1280" s="5"/>
      <c r="K1280" s="5"/>
    </row>
    <row r="1281" spans="1:11" x14ac:dyDescent="0.3">
      <c r="A1281" t="s">
        <v>8555</v>
      </c>
      <c r="B1281" t="s">
        <v>6952</v>
      </c>
      <c r="C1281" t="s">
        <v>6055</v>
      </c>
      <c r="D1281" s="3">
        <f>COUNTIF('Order Data per SKU'!A:A,'Order Data per SKU'!A1282='Order Analysis'!A1281)</f>
        <v>0</v>
      </c>
      <c r="F1281" s="15"/>
      <c r="G1281" s="3" t="e">
        <f>TRIM(LEFT(TRIM(INDEX('Customer Data'!A:A,MATCH('Order Analysis'!B1281,'Customer Data'!B:B,0))),SEARCH(" ",'Customer Data'!A1281)))</f>
        <v>#VALUE!</v>
      </c>
      <c r="H1281">
        <f>VLOOKUP(B1281,'Order Data per SKU'!B:H,6,FALSE)-VLOOKUP(B1281,'Order Data per SKU'!B:H,6,FALSE)</f>
        <v>0</v>
      </c>
      <c r="I1281" s="5"/>
      <c r="J1281" s="5"/>
      <c r="K1281" s="5"/>
    </row>
    <row r="1282" spans="1:11" x14ac:dyDescent="0.3">
      <c r="A1282" t="s">
        <v>8556</v>
      </c>
      <c r="B1282" t="s">
        <v>6778</v>
      </c>
      <c r="C1282" t="s">
        <v>6054</v>
      </c>
      <c r="D1282" s="3">
        <f>COUNTIF('Order Data per SKU'!A:A,'Order Data per SKU'!A1283='Order Analysis'!A1282)</f>
        <v>0</v>
      </c>
      <c r="F1282" s="15"/>
      <c r="G1282" s="3" t="e">
        <f>TRIM(LEFT(TRIM(INDEX('Customer Data'!A:A,MATCH('Order Analysis'!B1282,'Customer Data'!B:B,0))),SEARCH(" ",'Customer Data'!A1282)))</f>
        <v>#VALUE!</v>
      </c>
      <c r="H1282">
        <f>VLOOKUP(B1282,'Order Data per SKU'!B:H,6,FALSE)-VLOOKUP(B1282,'Order Data per SKU'!B:H,6,FALSE)</f>
        <v>0</v>
      </c>
      <c r="I1282" s="5"/>
      <c r="J1282" s="5"/>
      <c r="K1282" s="5"/>
    </row>
    <row r="1283" spans="1:11" x14ac:dyDescent="0.3">
      <c r="A1283" t="s">
        <v>8557</v>
      </c>
      <c r="B1283" t="s">
        <v>7189</v>
      </c>
      <c r="C1283" t="s">
        <v>6083</v>
      </c>
      <c r="D1283" s="3">
        <f>COUNTIF('Order Data per SKU'!A:A,'Order Data per SKU'!A1284='Order Analysis'!A1283)</f>
        <v>0</v>
      </c>
      <c r="F1283" s="15"/>
      <c r="G1283" s="3" t="e">
        <f>TRIM(LEFT(TRIM(INDEX('Customer Data'!A:A,MATCH('Order Analysis'!B1283,'Customer Data'!B:B,0))),SEARCH(" ",'Customer Data'!A1283)))</f>
        <v>#VALUE!</v>
      </c>
      <c r="H1283">
        <f>VLOOKUP(B1283,'Order Data per SKU'!B:H,6,FALSE)-VLOOKUP(B1283,'Order Data per SKU'!B:H,6,FALSE)</f>
        <v>0</v>
      </c>
      <c r="I1283" s="5"/>
      <c r="J1283" s="5"/>
      <c r="K1283" s="5"/>
    </row>
    <row r="1284" spans="1:11" x14ac:dyDescent="0.3">
      <c r="A1284" t="s">
        <v>8558</v>
      </c>
      <c r="B1284" t="s">
        <v>7001</v>
      </c>
      <c r="C1284" t="s">
        <v>6100</v>
      </c>
      <c r="D1284" s="3">
        <f>COUNTIF('Order Data per SKU'!A:A,'Order Data per SKU'!A1285='Order Analysis'!A1284)</f>
        <v>0</v>
      </c>
      <c r="F1284" s="15"/>
      <c r="G1284" s="3" t="e">
        <f>TRIM(LEFT(TRIM(INDEX('Customer Data'!A:A,MATCH('Order Analysis'!B1284,'Customer Data'!B:B,0))),SEARCH(" ",'Customer Data'!A1284)))</f>
        <v>#VALUE!</v>
      </c>
      <c r="H1284">
        <f>VLOOKUP(B1284,'Order Data per SKU'!B:H,6,FALSE)-VLOOKUP(B1284,'Order Data per SKU'!B:H,6,FALSE)</f>
        <v>0</v>
      </c>
      <c r="I1284" s="5"/>
      <c r="J1284" s="5"/>
      <c r="K1284" s="5"/>
    </row>
    <row r="1285" spans="1:11" x14ac:dyDescent="0.3">
      <c r="A1285" t="s">
        <v>8559</v>
      </c>
      <c r="B1285" t="s">
        <v>6728</v>
      </c>
      <c r="C1285" t="s">
        <v>6086</v>
      </c>
      <c r="D1285" s="3">
        <f>COUNTIF('Order Data per SKU'!A:A,'Order Data per SKU'!A1286='Order Analysis'!A1285)</f>
        <v>0</v>
      </c>
      <c r="F1285" s="15"/>
      <c r="G1285" s="3" t="e">
        <f>TRIM(LEFT(TRIM(INDEX('Customer Data'!A:A,MATCH('Order Analysis'!B1285,'Customer Data'!B:B,0))),SEARCH(" ",'Customer Data'!A1285)))</f>
        <v>#VALUE!</v>
      </c>
      <c r="H1285">
        <f>VLOOKUP(B1285,'Order Data per SKU'!B:H,6,FALSE)-VLOOKUP(B1285,'Order Data per SKU'!B:H,6,FALSE)</f>
        <v>0</v>
      </c>
      <c r="I1285" s="5"/>
      <c r="J1285" s="5"/>
      <c r="K1285" s="5"/>
    </row>
    <row r="1286" spans="1:11" x14ac:dyDescent="0.3">
      <c r="A1286" t="s">
        <v>8560</v>
      </c>
      <c r="B1286" t="s">
        <v>6769</v>
      </c>
      <c r="C1286" t="s">
        <v>6045</v>
      </c>
      <c r="D1286" s="3">
        <f>COUNTIF('Order Data per SKU'!A:A,'Order Data per SKU'!A1287='Order Analysis'!A1286)</f>
        <v>0</v>
      </c>
      <c r="F1286" s="15"/>
      <c r="G1286" s="3" t="e">
        <f>TRIM(LEFT(TRIM(INDEX('Customer Data'!A:A,MATCH('Order Analysis'!B1286,'Customer Data'!B:B,0))),SEARCH(" ",'Customer Data'!A1286)))</f>
        <v>#VALUE!</v>
      </c>
      <c r="H1286">
        <f>VLOOKUP(B1286,'Order Data per SKU'!B:H,6,FALSE)-VLOOKUP(B1286,'Order Data per SKU'!B:H,6,FALSE)</f>
        <v>0</v>
      </c>
      <c r="I1286" s="5"/>
      <c r="J1286" s="5"/>
      <c r="K1286" s="5"/>
    </row>
    <row r="1287" spans="1:11" x14ac:dyDescent="0.3">
      <c r="A1287" t="s">
        <v>8561</v>
      </c>
      <c r="B1287" t="s">
        <v>6760</v>
      </c>
      <c r="C1287" t="s">
        <v>6088</v>
      </c>
      <c r="D1287" s="3">
        <f>COUNTIF('Order Data per SKU'!A:A,'Order Data per SKU'!A1288='Order Analysis'!A1287)</f>
        <v>0</v>
      </c>
      <c r="F1287" s="15"/>
      <c r="G1287" s="3" t="e">
        <f>TRIM(LEFT(TRIM(INDEX('Customer Data'!A:A,MATCH('Order Analysis'!B1287,'Customer Data'!B:B,0))),SEARCH(" ",'Customer Data'!A1287)))</f>
        <v>#VALUE!</v>
      </c>
      <c r="H1287">
        <f>VLOOKUP(B1287,'Order Data per SKU'!B:H,6,FALSE)-VLOOKUP(B1287,'Order Data per SKU'!B:H,6,FALSE)</f>
        <v>0</v>
      </c>
      <c r="I1287" s="5"/>
      <c r="J1287" s="5"/>
      <c r="K1287" s="5"/>
    </row>
    <row r="1288" spans="1:11" x14ac:dyDescent="0.3">
      <c r="A1288" t="s">
        <v>8562</v>
      </c>
      <c r="B1288" t="s">
        <v>6810</v>
      </c>
      <c r="C1288" t="s">
        <v>6109</v>
      </c>
      <c r="D1288" s="3">
        <f>COUNTIF('Order Data per SKU'!A:A,'Order Data per SKU'!A1289='Order Analysis'!A1288)</f>
        <v>0</v>
      </c>
      <c r="F1288" s="15"/>
      <c r="G1288" s="3" t="e">
        <f>TRIM(LEFT(TRIM(INDEX('Customer Data'!A:A,MATCH('Order Analysis'!B1288,'Customer Data'!B:B,0))),SEARCH(" ",'Customer Data'!A1288)))</f>
        <v>#VALUE!</v>
      </c>
      <c r="H1288">
        <f>VLOOKUP(B1288,'Order Data per SKU'!B:H,6,FALSE)-VLOOKUP(B1288,'Order Data per SKU'!B:H,6,FALSE)</f>
        <v>0</v>
      </c>
      <c r="I1288" s="5"/>
      <c r="J1288" s="5"/>
      <c r="K1288" s="5"/>
    </row>
    <row r="1289" spans="1:11" x14ac:dyDescent="0.3">
      <c r="A1289" t="s">
        <v>8563</v>
      </c>
      <c r="B1289" t="s">
        <v>7096</v>
      </c>
      <c r="C1289" t="s">
        <v>6045</v>
      </c>
      <c r="D1289" s="3">
        <f>COUNTIF('Order Data per SKU'!A:A,'Order Data per SKU'!A1290='Order Analysis'!A1289)</f>
        <v>0</v>
      </c>
      <c r="F1289" s="15"/>
      <c r="G1289" s="3" t="e">
        <f>TRIM(LEFT(TRIM(INDEX('Customer Data'!A:A,MATCH('Order Analysis'!B1289,'Customer Data'!B:B,0))),SEARCH(" ",'Customer Data'!A1289)))</f>
        <v>#VALUE!</v>
      </c>
      <c r="H1289">
        <f>VLOOKUP(B1289,'Order Data per SKU'!B:H,6,FALSE)-VLOOKUP(B1289,'Order Data per SKU'!B:H,6,FALSE)</f>
        <v>0</v>
      </c>
      <c r="I1289" s="5"/>
      <c r="J1289" s="5"/>
      <c r="K1289" s="5"/>
    </row>
    <row r="1290" spans="1:11" x14ac:dyDescent="0.3">
      <c r="A1290" t="s">
        <v>8564</v>
      </c>
      <c r="B1290" t="s">
        <v>6795</v>
      </c>
      <c r="C1290" t="s">
        <v>6101</v>
      </c>
      <c r="D1290" s="3">
        <f>COUNTIF('Order Data per SKU'!A:A,'Order Data per SKU'!A1291='Order Analysis'!A1290)</f>
        <v>0</v>
      </c>
      <c r="F1290" s="15"/>
      <c r="G1290" s="3" t="e">
        <f>TRIM(LEFT(TRIM(INDEX('Customer Data'!A:A,MATCH('Order Analysis'!B1290,'Customer Data'!B:B,0))),SEARCH(" ",'Customer Data'!A1290)))</f>
        <v>#VALUE!</v>
      </c>
      <c r="H1290">
        <f>VLOOKUP(B1290,'Order Data per SKU'!B:H,6,FALSE)-VLOOKUP(B1290,'Order Data per SKU'!B:H,6,FALSE)</f>
        <v>0</v>
      </c>
      <c r="I1290" s="5"/>
      <c r="J1290" s="5"/>
      <c r="K1290" s="5"/>
    </row>
    <row r="1291" spans="1:11" x14ac:dyDescent="0.3">
      <c r="A1291" t="s">
        <v>8565</v>
      </c>
      <c r="B1291" t="s">
        <v>6943</v>
      </c>
      <c r="C1291" t="s">
        <v>6083</v>
      </c>
      <c r="D1291" s="3">
        <f>COUNTIF('Order Data per SKU'!A:A,'Order Data per SKU'!A1292='Order Analysis'!A1291)</f>
        <v>0</v>
      </c>
      <c r="F1291" s="15"/>
      <c r="G1291" s="3" t="e">
        <f>TRIM(LEFT(TRIM(INDEX('Customer Data'!A:A,MATCH('Order Analysis'!B1291,'Customer Data'!B:B,0))),SEARCH(" ",'Customer Data'!A1291)))</f>
        <v>#VALUE!</v>
      </c>
      <c r="H1291">
        <f>VLOOKUP(B1291,'Order Data per SKU'!B:H,6,FALSE)-VLOOKUP(B1291,'Order Data per SKU'!B:H,6,FALSE)</f>
        <v>0</v>
      </c>
      <c r="I1291" s="5"/>
      <c r="J1291" s="5"/>
      <c r="K1291" s="5"/>
    </row>
    <row r="1292" spans="1:11" x14ac:dyDescent="0.3">
      <c r="A1292" t="s">
        <v>8566</v>
      </c>
      <c r="B1292" t="s">
        <v>7040</v>
      </c>
      <c r="C1292" t="s">
        <v>6107</v>
      </c>
      <c r="D1292" s="3">
        <f>COUNTIF('Order Data per SKU'!A:A,'Order Data per SKU'!A1293='Order Analysis'!A1292)</f>
        <v>0</v>
      </c>
      <c r="F1292" s="15"/>
      <c r="G1292" s="3" t="e">
        <f>TRIM(LEFT(TRIM(INDEX('Customer Data'!A:A,MATCH('Order Analysis'!B1292,'Customer Data'!B:B,0))),SEARCH(" ",'Customer Data'!A1292)))</f>
        <v>#VALUE!</v>
      </c>
      <c r="H1292">
        <f>VLOOKUP(B1292,'Order Data per SKU'!B:H,6,FALSE)-VLOOKUP(B1292,'Order Data per SKU'!B:H,6,FALSE)</f>
        <v>0</v>
      </c>
      <c r="I1292" s="5"/>
      <c r="J1292" s="5"/>
      <c r="K1292" s="5"/>
    </row>
    <row r="1293" spans="1:11" x14ac:dyDescent="0.3">
      <c r="A1293" t="s">
        <v>8567</v>
      </c>
      <c r="B1293" t="s">
        <v>7195</v>
      </c>
      <c r="C1293" t="s">
        <v>6063</v>
      </c>
      <c r="D1293" s="3">
        <f>COUNTIF('Order Data per SKU'!A:A,'Order Data per SKU'!A1294='Order Analysis'!A1293)</f>
        <v>0</v>
      </c>
      <c r="F1293" s="15"/>
      <c r="G1293" s="3" t="e">
        <f>TRIM(LEFT(TRIM(INDEX('Customer Data'!A:A,MATCH('Order Analysis'!B1293,'Customer Data'!B:B,0))),SEARCH(" ",'Customer Data'!A1293)))</f>
        <v>#VALUE!</v>
      </c>
      <c r="H1293">
        <f>VLOOKUP(B1293,'Order Data per SKU'!B:H,6,FALSE)-VLOOKUP(B1293,'Order Data per SKU'!B:H,6,FALSE)</f>
        <v>0</v>
      </c>
      <c r="I1293" s="5"/>
      <c r="J1293" s="5"/>
      <c r="K1293" s="5"/>
    </row>
    <row r="1294" spans="1:11" x14ac:dyDescent="0.3">
      <c r="A1294" t="s">
        <v>8568</v>
      </c>
      <c r="B1294" t="s">
        <v>7153</v>
      </c>
      <c r="C1294" t="s">
        <v>6103</v>
      </c>
      <c r="D1294" s="3">
        <f>COUNTIF('Order Data per SKU'!A:A,'Order Data per SKU'!A1295='Order Analysis'!A1294)</f>
        <v>0</v>
      </c>
      <c r="F1294" s="15"/>
      <c r="G1294" s="3" t="e">
        <f>TRIM(LEFT(TRIM(INDEX('Customer Data'!A:A,MATCH('Order Analysis'!B1294,'Customer Data'!B:B,0))),SEARCH(" ",'Customer Data'!A1294)))</f>
        <v>#VALUE!</v>
      </c>
      <c r="H1294">
        <f>VLOOKUP(B1294,'Order Data per SKU'!B:H,6,FALSE)-VLOOKUP(B1294,'Order Data per SKU'!B:H,6,FALSE)</f>
        <v>0</v>
      </c>
      <c r="I1294" s="5"/>
      <c r="J1294" s="5"/>
      <c r="K1294" s="5"/>
    </row>
    <row r="1295" spans="1:11" x14ac:dyDescent="0.3">
      <c r="A1295" t="s">
        <v>8569</v>
      </c>
      <c r="B1295" t="s">
        <v>6791</v>
      </c>
      <c r="C1295" t="s">
        <v>6065</v>
      </c>
      <c r="D1295" s="3">
        <f>COUNTIF('Order Data per SKU'!A:A,'Order Data per SKU'!A1296='Order Analysis'!A1295)</f>
        <v>0</v>
      </c>
      <c r="F1295" s="15"/>
      <c r="G1295" s="3" t="e">
        <f>TRIM(LEFT(TRIM(INDEX('Customer Data'!A:A,MATCH('Order Analysis'!B1295,'Customer Data'!B:B,0))),SEARCH(" ",'Customer Data'!A1295)))</f>
        <v>#VALUE!</v>
      </c>
      <c r="H1295">
        <f>VLOOKUP(B1295,'Order Data per SKU'!B:H,6,FALSE)-VLOOKUP(B1295,'Order Data per SKU'!B:H,6,FALSE)</f>
        <v>0</v>
      </c>
      <c r="I1295" s="5"/>
      <c r="J1295" s="5"/>
      <c r="K1295" s="5"/>
    </row>
    <row r="1296" spans="1:11" x14ac:dyDescent="0.3">
      <c r="A1296" t="s">
        <v>8570</v>
      </c>
      <c r="B1296" t="s">
        <v>7147</v>
      </c>
      <c r="C1296" t="s">
        <v>6100</v>
      </c>
      <c r="D1296" s="3">
        <f>COUNTIF('Order Data per SKU'!A:A,'Order Data per SKU'!A1297='Order Analysis'!A1296)</f>
        <v>0</v>
      </c>
      <c r="F1296" s="15"/>
      <c r="G1296" s="3" t="e">
        <f>TRIM(LEFT(TRIM(INDEX('Customer Data'!A:A,MATCH('Order Analysis'!B1296,'Customer Data'!B:B,0))),SEARCH(" ",'Customer Data'!A1296)))</f>
        <v>#VALUE!</v>
      </c>
      <c r="H1296">
        <f>VLOOKUP(B1296,'Order Data per SKU'!B:H,6,FALSE)-VLOOKUP(B1296,'Order Data per SKU'!B:H,6,FALSE)</f>
        <v>0</v>
      </c>
      <c r="I1296" s="5"/>
      <c r="J1296" s="5"/>
      <c r="K1296" s="5"/>
    </row>
    <row r="1297" spans="1:11" x14ac:dyDescent="0.3">
      <c r="A1297" t="s">
        <v>8571</v>
      </c>
      <c r="B1297" t="s">
        <v>7082</v>
      </c>
      <c r="C1297" t="s">
        <v>6103</v>
      </c>
      <c r="D1297" s="3">
        <f>COUNTIF('Order Data per SKU'!A:A,'Order Data per SKU'!A1298='Order Analysis'!A1297)</f>
        <v>0</v>
      </c>
      <c r="F1297" s="15"/>
      <c r="G1297" s="3" t="e">
        <f>TRIM(LEFT(TRIM(INDEX('Customer Data'!A:A,MATCH('Order Analysis'!B1297,'Customer Data'!B:B,0))),SEARCH(" ",'Customer Data'!A1297)))</f>
        <v>#VALUE!</v>
      </c>
      <c r="H1297">
        <f>VLOOKUP(B1297,'Order Data per SKU'!B:H,6,FALSE)-VLOOKUP(B1297,'Order Data per SKU'!B:H,6,FALSE)</f>
        <v>0</v>
      </c>
      <c r="I1297" s="5"/>
      <c r="J1297" s="5"/>
      <c r="K1297" s="5"/>
    </row>
    <row r="1298" spans="1:11" x14ac:dyDescent="0.3">
      <c r="A1298" t="s">
        <v>8572</v>
      </c>
      <c r="B1298" t="s">
        <v>6885</v>
      </c>
      <c r="C1298" t="s">
        <v>6109</v>
      </c>
      <c r="D1298" s="3">
        <f>COUNTIF('Order Data per SKU'!A:A,'Order Data per SKU'!A1299='Order Analysis'!A1298)</f>
        <v>0</v>
      </c>
      <c r="F1298" s="15"/>
      <c r="G1298" s="3" t="e">
        <f>TRIM(LEFT(TRIM(INDEX('Customer Data'!A:A,MATCH('Order Analysis'!B1298,'Customer Data'!B:B,0))),SEARCH(" ",'Customer Data'!A1298)))</f>
        <v>#VALUE!</v>
      </c>
      <c r="H1298">
        <f>VLOOKUP(B1298,'Order Data per SKU'!B:H,6,FALSE)-VLOOKUP(B1298,'Order Data per SKU'!B:H,6,FALSE)</f>
        <v>0</v>
      </c>
      <c r="I1298" s="5"/>
      <c r="J1298" s="5"/>
      <c r="K1298" s="5"/>
    </row>
    <row r="1299" spans="1:11" x14ac:dyDescent="0.3">
      <c r="A1299" t="s">
        <v>8573</v>
      </c>
      <c r="B1299" t="s">
        <v>7227</v>
      </c>
      <c r="C1299" t="s">
        <v>6096</v>
      </c>
      <c r="D1299" s="3">
        <f>COUNTIF('Order Data per SKU'!A:A,'Order Data per SKU'!A1300='Order Analysis'!A1299)</f>
        <v>0</v>
      </c>
      <c r="F1299" s="15"/>
      <c r="G1299" s="3" t="e">
        <f>TRIM(LEFT(TRIM(INDEX('Customer Data'!A:A,MATCH('Order Analysis'!B1299,'Customer Data'!B:B,0))),SEARCH(" ",'Customer Data'!A1299)))</f>
        <v>#VALUE!</v>
      </c>
      <c r="H1299">
        <f>VLOOKUP(B1299,'Order Data per SKU'!B:H,6,FALSE)-VLOOKUP(B1299,'Order Data per SKU'!B:H,6,FALSE)</f>
        <v>0</v>
      </c>
      <c r="I1299" s="5"/>
      <c r="J1299" s="5"/>
      <c r="K1299" s="5"/>
    </row>
    <row r="1300" spans="1:11" x14ac:dyDescent="0.3">
      <c r="A1300" t="s">
        <v>8574</v>
      </c>
      <c r="B1300" t="s">
        <v>7213</v>
      </c>
      <c r="C1300" t="s">
        <v>6090</v>
      </c>
      <c r="D1300" s="3">
        <f>COUNTIF('Order Data per SKU'!A:A,'Order Data per SKU'!A1301='Order Analysis'!A1300)</f>
        <v>0</v>
      </c>
      <c r="F1300" s="15"/>
      <c r="G1300" s="3" t="e">
        <f>TRIM(LEFT(TRIM(INDEX('Customer Data'!A:A,MATCH('Order Analysis'!B1300,'Customer Data'!B:B,0))),SEARCH(" ",'Customer Data'!A1300)))</f>
        <v>#VALUE!</v>
      </c>
      <c r="H1300">
        <f>VLOOKUP(B1300,'Order Data per SKU'!B:H,6,FALSE)-VLOOKUP(B1300,'Order Data per SKU'!B:H,6,FALSE)</f>
        <v>0</v>
      </c>
      <c r="I1300" s="5"/>
      <c r="J1300" s="5"/>
      <c r="K1300" s="5"/>
    </row>
    <row r="1301" spans="1:11" x14ac:dyDescent="0.3">
      <c r="A1301" t="s">
        <v>8575</v>
      </c>
      <c r="B1301" t="s">
        <v>7044</v>
      </c>
      <c r="C1301" t="s">
        <v>6092</v>
      </c>
      <c r="D1301" s="3">
        <f>COUNTIF('Order Data per SKU'!A:A,'Order Data per SKU'!A1302='Order Analysis'!A1301)</f>
        <v>0</v>
      </c>
      <c r="F1301" s="15"/>
      <c r="G1301" s="3" t="e">
        <f>TRIM(LEFT(TRIM(INDEX('Customer Data'!A:A,MATCH('Order Analysis'!B1301,'Customer Data'!B:B,0))),SEARCH(" ",'Customer Data'!A1301)))</f>
        <v>#VALUE!</v>
      </c>
      <c r="H1301">
        <f>VLOOKUP(B1301,'Order Data per SKU'!B:H,6,FALSE)-VLOOKUP(B1301,'Order Data per SKU'!B:H,6,FALSE)</f>
        <v>0</v>
      </c>
      <c r="I1301" s="5"/>
      <c r="J1301" s="5"/>
      <c r="K1301" s="5"/>
    </row>
    <row r="1302" spans="1:11" x14ac:dyDescent="0.3">
      <c r="A1302" t="s">
        <v>8576</v>
      </c>
      <c r="B1302" t="s">
        <v>6941</v>
      </c>
      <c r="C1302" t="s">
        <v>6078</v>
      </c>
      <c r="D1302" s="3">
        <f>COUNTIF('Order Data per SKU'!A:A,'Order Data per SKU'!A1303='Order Analysis'!A1302)</f>
        <v>0</v>
      </c>
      <c r="F1302" s="15"/>
      <c r="G1302" s="3" t="e">
        <f>TRIM(LEFT(TRIM(INDEX('Customer Data'!A:A,MATCH('Order Analysis'!B1302,'Customer Data'!B:B,0))),SEARCH(" ",'Customer Data'!A1302)))</f>
        <v>#VALUE!</v>
      </c>
      <c r="H1302">
        <f>VLOOKUP(B1302,'Order Data per SKU'!B:H,6,FALSE)-VLOOKUP(B1302,'Order Data per SKU'!B:H,6,FALSE)</f>
        <v>0</v>
      </c>
      <c r="I1302" s="5"/>
      <c r="J1302" s="5"/>
      <c r="K1302" s="5"/>
    </row>
    <row r="1303" spans="1:11" x14ac:dyDescent="0.3">
      <c r="A1303" t="s">
        <v>8577</v>
      </c>
      <c r="B1303" t="s">
        <v>6856</v>
      </c>
      <c r="C1303" t="s">
        <v>6095</v>
      </c>
      <c r="D1303" s="3">
        <f>COUNTIF('Order Data per SKU'!A:A,'Order Data per SKU'!A1304='Order Analysis'!A1303)</f>
        <v>0</v>
      </c>
      <c r="F1303" s="15"/>
      <c r="G1303" s="3" t="e">
        <f>TRIM(LEFT(TRIM(INDEX('Customer Data'!A:A,MATCH('Order Analysis'!B1303,'Customer Data'!B:B,0))),SEARCH(" ",'Customer Data'!A1303)))</f>
        <v>#VALUE!</v>
      </c>
      <c r="H1303">
        <f>VLOOKUP(B1303,'Order Data per SKU'!B:H,6,FALSE)-VLOOKUP(B1303,'Order Data per SKU'!B:H,6,FALSE)</f>
        <v>0</v>
      </c>
      <c r="I1303" s="5"/>
      <c r="J1303" s="5"/>
      <c r="K1303" s="5"/>
    </row>
    <row r="1304" spans="1:11" x14ac:dyDescent="0.3">
      <c r="A1304" t="s">
        <v>8578</v>
      </c>
      <c r="B1304" t="s">
        <v>7065</v>
      </c>
      <c r="C1304" t="s">
        <v>6101</v>
      </c>
      <c r="D1304" s="3">
        <f>COUNTIF('Order Data per SKU'!A:A,'Order Data per SKU'!A1305='Order Analysis'!A1304)</f>
        <v>0</v>
      </c>
      <c r="F1304" s="15"/>
      <c r="G1304" s="3" t="e">
        <f>TRIM(LEFT(TRIM(INDEX('Customer Data'!A:A,MATCH('Order Analysis'!B1304,'Customer Data'!B:B,0))),SEARCH(" ",'Customer Data'!A1304)))</f>
        <v>#VALUE!</v>
      </c>
      <c r="H1304">
        <f>VLOOKUP(B1304,'Order Data per SKU'!B:H,6,FALSE)-VLOOKUP(B1304,'Order Data per SKU'!B:H,6,FALSE)</f>
        <v>0</v>
      </c>
      <c r="I1304" s="5"/>
      <c r="J1304" s="5"/>
      <c r="K1304" s="5"/>
    </row>
    <row r="1305" spans="1:11" x14ac:dyDescent="0.3">
      <c r="A1305" t="s">
        <v>8579</v>
      </c>
      <c r="B1305" t="s">
        <v>7081</v>
      </c>
      <c r="C1305" t="s">
        <v>6091</v>
      </c>
      <c r="D1305" s="3">
        <f>COUNTIF('Order Data per SKU'!A:A,'Order Data per SKU'!A1306='Order Analysis'!A1305)</f>
        <v>0</v>
      </c>
      <c r="F1305" s="15"/>
      <c r="G1305" s="3" t="e">
        <f>TRIM(LEFT(TRIM(INDEX('Customer Data'!A:A,MATCH('Order Analysis'!B1305,'Customer Data'!B:B,0))),SEARCH(" ",'Customer Data'!A1305)))</f>
        <v>#VALUE!</v>
      </c>
      <c r="H1305">
        <f>VLOOKUP(B1305,'Order Data per SKU'!B:H,6,FALSE)-VLOOKUP(B1305,'Order Data per SKU'!B:H,6,FALSE)</f>
        <v>0</v>
      </c>
      <c r="I1305" s="5"/>
      <c r="J1305" s="5"/>
      <c r="K1305" s="5"/>
    </row>
    <row r="1306" spans="1:11" x14ac:dyDescent="0.3">
      <c r="A1306" t="s">
        <v>8580</v>
      </c>
      <c r="B1306" t="s">
        <v>7223</v>
      </c>
      <c r="C1306" t="s">
        <v>6112</v>
      </c>
      <c r="D1306" s="3">
        <f>COUNTIF('Order Data per SKU'!A:A,'Order Data per SKU'!A1307='Order Analysis'!A1306)</f>
        <v>0</v>
      </c>
      <c r="F1306" s="15"/>
      <c r="G1306" s="3" t="e">
        <f>TRIM(LEFT(TRIM(INDEX('Customer Data'!A:A,MATCH('Order Analysis'!B1306,'Customer Data'!B:B,0))),SEARCH(" ",'Customer Data'!A1306)))</f>
        <v>#VALUE!</v>
      </c>
      <c r="H1306">
        <f>VLOOKUP(B1306,'Order Data per SKU'!B:H,6,FALSE)-VLOOKUP(B1306,'Order Data per SKU'!B:H,6,FALSE)</f>
        <v>0</v>
      </c>
      <c r="I1306" s="5"/>
      <c r="J1306" s="5"/>
      <c r="K1306" s="5"/>
    </row>
    <row r="1307" spans="1:11" x14ac:dyDescent="0.3">
      <c r="A1307" t="s">
        <v>8581</v>
      </c>
      <c r="B1307" t="s">
        <v>6906</v>
      </c>
      <c r="C1307" t="s">
        <v>6063</v>
      </c>
      <c r="D1307" s="3">
        <f>COUNTIF('Order Data per SKU'!A:A,'Order Data per SKU'!A1308='Order Analysis'!A1307)</f>
        <v>0</v>
      </c>
      <c r="F1307" s="15"/>
      <c r="G1307" s="3" t="e">
        <f>TRIM(LEFT(TRIM(INDEX('Customer Data'!A:A,MATCH('Order Analysis'!B1307,'Customer Data'!B:B,0))),SEARCH(" ",'Customer Data'!A1307)))</f>
        <v>#VALUE!</v>
      </c>
      <c r="H1307">
        <f>VLOOKUP(B1307,'Order Data per SKU'!B:H,6,FALSE)-VLOOKUP(B1307,'Order Data per SKU'!B:H,6,FALSE)</f>
        <v>0</v>
      </c>
      <c r="I1307" s="5"/>
      <c r="J1307" s="5"/>
      <c r="K1307" s="5"/>
    </row>
    <row r="1308" spans="1:11" x14ac:dyDescent="0.3">
      <c r="A1308" t="s">
        <v>8582</v>
      </c>
      <c r="B1308" t="s">
        <v>7031</v>
      </c>
      <c r="C1308" t="s">
        <v>6089</v>
      </c>
      <c r="D1308" s="3">
        <f>COUNTIF('Order Data per SKU'!A:A,'Order Data per SKU'!A1309='Order Analysis'!A1308)</f>
        <v>0</v>
      </c>
      <c r="F1308" s="15"/>
      <c r="G1308" s="3" t="e">
        <f>TRIM(LEFT(TRIM(INDEX('Customer Data'!A:A,MATCH('Order Analysis'!B1308,'Customer Data'!B:B,0))),SEARCH(" ",'Customer Data'!A1308)))</f>
        <v>#VALUE!</v>
      </c>
      <c r="H1308">
        <f>VLOOKUP(B1308,'Order Data per SKU'!B:H,6,FALSE)-VLOOKUP(B1308,'Order Data per SKU'!B:H,6,FALSE)</f>
        <v>0</v>
      </c>
      <c r="I1308" s="5"/>
      <c r="J1308" s="5"/>
      <c r="K1308" s="5"/>
    </row>
    <row r="1309" spans="1:11" x14ac:dyDescent="0.3">
      <c r="A1309" t="s">
        <v>8583</v>
      </c>
      <c r="B1309" t="s">
        <v>6987</v>
      </c>
      <c r="C1309" t="s">
        <v>6089</v>
      </c>
      <c r="D1309" s="3">
        <f>COUNTIF('Order Data per SKU'!A:A,'Order Data per SKU'!A1310='Order Analysis'!A1309)</f>
        <v>0</v>
      </c>
      <c r="F1309" s="15"/>
      <c r="G1309" s="3" t="e">
        <f>TRIM(LEFT(TRIM(INDEX('Customer Data'!A:A,MATCH('Order Analysis'!B1309,'Customer Data'!B:B,0))),SEARCH(" ",'Customer Data'!A1309)))</f>
        <v>#VALUE!</v>
      </c>
      <c r="H1309">
        <f>VLOOKUP(B1309,'Order Data per SKU'!B:H,6,FALSE)-VLOOKUP(B1309,'Order Data per SKU'!B:H,6,FALSE)</f>
        <v>0</v>
      </c>
      <c r="I1309" s="5"/>
      <c r="J1309" s="5"/>
      <c r="K1309" s="5"/>
    </row>
    <row r="1310" spans="1:11" x14ac:dyDescent="0.3">
      <c r="A1310" t="s">
        <v>8584</v>
      </c>
      <c r="B1310" t="s">
        <v>7208</v>
      </c>
      <c r="C1310" t="s">
        <v>6090</v>
      </c>
      <c r="D1310" s="3">
        <f>COUNTIF('Order Data per SKU'!A:A,'Order Data per SKU'!A1311='Order Analysis'!A1310)</f>
        <v>0</v>
      </c>
      <c r="F1310" s="15"/>
      <c r="G1310" s="3" t="e">
        <f>TRIM(LEFT(TRIM(INDEX('Customer Data'!A:A,MATCH('Order Analysis'!B1310,'Customer Data'!B:B,0))),SEARCH(" ",'Customer Data'!A1310)))</f>
        <v>#VALUE!</v>
      </c>
      <c r="H1310">
        <f>VLOOKUP(B1310,'Order Data per SKU'!B:H,6,FALSE)-VLOOKUP(B1310,'Order Data per SKU'!B:H,6,FALSE)</f>
        <v>0</v>
      </c>
      <c r="I1310" s="5"/>
      <c r="J1310" s="5"/>
      <c r="K1310" s="5"/>
    </row>
    <row r="1311" spans="1:11" x14ac:dyDescent="0.3">
      <c r="A1311" t="s">
        <v>8585</v>
      </c>
      <c r="B1311" t="s">
        <v>6905</v>
      </c>
      <c r="C1311" t="s">
        <v>6053</v>
      </c>
      <c r="D1311" s="3">
        <f>COUNTIF('Order Data per SKU'!A:A,'Order Data per SKU'!A1312='Order Analysis'!A1311)</f>
        <v>0</v>
      </c>
      <c r="F1311" s="15"/>
      <c r="G1311" s="3" t="e">
        <f>TRIM(LEFT(TRIM(INDEX('Customer Data'!A:A,MATCH('Order Analysis'!B1311,'Customer Data'!B:B,0))),SEARCH(" ",'Customer Data'!A1311)))</f>
        <v>#VALUE!</v>
      </c>
      <c r="H1311">
        <f>VLOOKUP(B1311,'Order Data per SKU'!B:H,6,FALSE)-VLOOKUP(B1311,'Order Data per SKU'!B:H,6,FALSE)</f>
        <v>0</v>
      </c>
      <c r="I1311" s="5"/>
      <c r="J1311" s="5"/>
      <c r="K1311" s="5"/>
    </row>
    <row r="1312" spans="1:11" x14ac:dyDescent="0.3">
      <c r="A1312" t="s">
        <v>8586</v>
      </c>
      <c r="B1312" t="s">
        <v>6757</v>
      </c>
      <c r="C1312" t="s">
        <v>6086</v>
      </c>
      <c r="D1312" s="3">
        <f>COUNTIF('Order Data per SKU'!A:A,'Order Data per SKU'!A1313='Order Analysis'!A1312)</f>
        <v>0</v>
      </c>
      <c r="F1312" s="15"/>
      <c r="G1312" s="3" t="e">
        <f>TRIM(LEFT(TRIM(INDEX('Customer Data'!A:A,MATCH('Order Analysis'!B1312,'Customer Data'!B:B,0))),SEARCH(" ",'Customer Data'!A1312)))</f>
        <v>#VALUE!</v>
      </c>
      <c r="H1312">
        <f>VLOOKUP(B1312,'Order Data per SKU'!B:H,6,FALSE)-VLOOKUP(B1312,'Order Data per SKU'!B:H,6,FALSE)</f>
        <v>0</v>
      </c>
      <c r="I1312" s="5"/>
      <c r="J1312" s="5"/>
      <c r="K1312" s="5"/>
    </row>
    <row r="1313" spans="1:11" x14ac:dyDescent="0.3">
      <c r="A1313" t="s">
        <v>8587</v>
      </c>
      <c r="B1313" t="s">
        <v>6885</v>
      </c>
      <c r="C1313" t="s">
        <v>6045</v>
      </c>
      <c r="D1313" s="3">
        <f>COUNTIF('Order Data per SKU'!A:A,'Order Data per SKU'!A1314='Order Analysis'!A1313)</f>
        <v>0</v>
      </c>
      <c r="F1313" s="15"/>
      <c r="G1313" s="3" t="e">
        <f>TRIM(LEFT(TRIM(INDEX('Customer Data'!A:A,MATCH('Order Analysis'!B1313,'Customer Data'!B:B,0))),SEARCH(" ",'Customer Data'!A1313)))</f>
        <v>#VALUE!</v>
      </c>
      <c r="H1313">
        <f>VLOOKUP(B1313,'Order Data per SKU'!B:H,6,FALSE)-VLOOKUP(B1313,'Order Data per SKU'!B:H,6,FALSE)</f>
        <v>0</v>
      </c>
      <c r="I1313" s="5"/>
      <c r="J1313" s="5"/>
      <c r="K1313" s="5"/>
    </row>
    <row r="1314" spans="1:11" x14ac:dyDescent="0.3">
      <c r="A1314" t="s">
        <v>8588</v>
      </c>
      <c r="B1314" t="s">
        <v>7248</v>
      </c>
      <c r="C1314" t="s">
        <v>6088</v>
      </c>
      <c r="D1314" s="3">
        <f>COUNTIF('Order Data per SKU'!A:A,'Order Data per SKU'!A1315='Order Analysis'!A1314)</f>
        <v>0</v>
      </c>
      <c r="F1314" s="15"/>
      <c r="G1314" s="3" t="e">
        <f>TRIM(LEFT(TRIM(INDEX('Customer Data'!A:A,MATCH('Order Analysis'!B1314,'Customer Data'!B:B,0))),SEARCH(" ",'Customer Data'!A1314)))</f>
        <v>#VALUE!</v>
      </c>
      <c r="H1314">
        <f>VLOOKUP(B1314,'Order Data per SKU'!B:H,6,FALSE)-VLOOKUP(B1314,'Order Data per SKU'!B:H,6,FALSE)</f>
        <v>0</v>
      </c>
      <c r="I1314" s="5"/>
      <c r="J1314" s="5"/>
      <c r="K1314" s="5"/>
    </row>
    <row r="1315" spans="1:11" x14ac:dyDescent="0.3">
      <c r="A1315" t="s">
        <v>8589</v>
      </c>
      <c r="B1315" t="s">
        <v>6935</v>
      </c>
      <c r="C1315" t="s">
        <v>6101</v>
      </c>
      <c r="D1315" s="3">
        <f>COUNTIF('Order Data per SKU'!A:A,'Order Data per SKU'!A1316='Order Analysis'!A1315)</f>
        <v>0</v>
      </c>
      <c r="F1315" s="15"/>
      <c r="G1315" s="3" t="e">
        <f>TRIM(LEFT(TRIM(INDEX('Customer Data'!A:A,MATCH('Order Analysis'!B1315,'Customer Data'!B:B,0))),SEARCH(" ",'Customer Data'!A1315)))</f>
        <v>#VALUE!</v>
      </c>
      <c r="H1315">
        <f>VLOOKUP(B1315,'Order Data per SKU'!B:H,6,FALSE)-VLOOKUP(B1315,'Order Data per SKU'!B:H,6,FALSE)</f>
        <v>0</v>
      </c>
      <c r="I1315" s="5"/>
      <c r="J1315" s="5"/>
      <c r="K1315" s="5"/>
    </row>
    <row r="1316" spans="1:11" x14ac:dyDescent="0.3">
      <c r="A1316" t="s">
        <v>8590</v>
      </c>
      <c r="B1316" t="s">
        <v>7184</v>
      </c>
      <c r="C1316" t="s">
        <v>6081</v>
      </c>
      <c r="D1316" s="3">
        <f>COUNTIF('Order Data per SKU'!A:A,'Order Data per SKU'!A1317='Order Analysis'!A1316)</f>
        <v>0</v>
      </c>
      <c r="F1316" s="15"/>
      <c r="G1316" s="3" t="e">
        <f>TRIM(LEFT(TRIM(INDEX('Customer Data'!A:A,MATCH('Order Analysis'!B1316,'Customer Data'!B:B,0))),SEARCH(" ",'Customer Data'!A1316)))</f>
        <v>#VALUE!</v>
      </c>
      <c r="H1316">
        <f>VLOOKUP(B1316,'Order Data per SKU'!B:H,6,FALSE)-VLOOKUP(B1316,'Order Data per SKU'!B:H,6,FALSE)</f>
        <v>0</v>
      </c>
      <c r="I1316" s="5"/>
      <c r="J1316" s="5"/>
      <c r="K1316" s="5"/>
    </row>
    <row r="1317" spans="1:11" x14ac:dyDescent="0.3">
      <c r="A1317" t="s">
        <v>8591</v>
      </c>
      <c r="B1317" t="s">
        <v>7254</v>
      </c>
      <c r="C1317" t="s">
        <v>6053</v>
      </c>
      <c r="D1317" s="3">
        <f>COUNTIF('Order Data per SKU'!A:A,'Order Data per SKU'!A1318='Order Analysis'!A1317)</f>
        <v>0</v>
      </c>
      <c r="F1317" s="15"/>
      <c r="G1317" s="3" t="e">
        <f>TRIM(LEFT(TRIM(INDEX('Customer Data'!A:A,MATCH('Order Analysis'!B1317,'Customer Data'!B:B,0))),SEARCH(" ",'Customer Data'!A1317)))</f>
        <v>#VALUE!</v>
      </c>
      <c r="H1317">
        <f>VLOOKUP(B1317,'Order Data per SKU'!B:H,6,FALSE)-VLOOKUP(B1317,'Order Data per SKU'!B:H,6,FALSE)</f>
        <v>0</v>
      </c>
      <c r="I1317" s="5"/>
      <c r="J1317" s="5"/>
      <c r="K1317" s="5"/>
    </row>
    <row r="1318" spans="1:11" x14ac:dyDescent="0.3">
      <c r="A1318" t="s">
        <v>8592</v>
      </c>
      <c r="B1318" t="s">
        <v>6992</v>
      </c>
      <c r="C1318" t="s">
        <v>6072</v>
      </c>
      <c r="D1318" s="3">
        <f>COUNTIF('Order Data per SKU'!A:A,'Order Data per SKU'!A1319='Order Analysis'!A1318)</f>
        <v>0</v>
      </c>
      <c r="F1318" s="15"/>
      <c r="G1318" s="3" t="e">
        <f>TRIM(LEFT(TRIM(INDEX('Customer Data'!A:A,MATCH('Order Analysis'!B1318,'Customer Data'!B:B,0))),SEARCH(" ",'Customer Data'!A1318)))</f>
        <v>#VALUE!</v>
      </c>
      <c r="H1318">
        <f>VLOOKUP(B1318,'Order Data per SKU'!B:H,6,FALSE)-VLOOKUP(B1318,'Order Data per SKU'!B:H,6,FALSE)</f>
        <v>0</v>
      </c>
      <c r="I1318" s="5"/>
      <c r="J1318" s="5"/>
      <c r="K1318" s="5"/>
    </row>
    <row r="1319" spans="1:11" x14ac:dyDescent="0.3">
      <c r="A1319" t="s">
        <v>8593</v>
      </c>
      <c r="B1319" t="s">
        <v>6919</v>
      </c>
      <c r="C1319" t="s">
        <v>6075</v>
      </c>
      <c r="D1319" s="3">
        <f>COUNTIF('Order Data per SKU'!A:A,'Order Data per SKU'!A1320='Order Analysis'!A1319)</f>
        <v>0</v>
      </c>
      <c r="F1319" s="15"/>
      <c r="G1319" s="3" t="e">
        <f>TRIM(LEFT(TRIM(INDEX('Customer Data'!A:A,MATCH('Order Analysis'!B1319,'Customer Data'!B:B,0))),SEARCH(" ",'Customer Data'!A1319)))</f>
        <v>#VALUE!</v>
      </c>
      <c r="H1319">
        <f>VLOOKUP(B1319,'Order Data per SKU'!B:H,6,FALSE)-VLOOKUP(B1319,'Order Data per SKU'!B:H,6,FALSE)</f>
        <v>0</v>
      </c>
      <c r="I1319" s="5"/>
      <c r="J1319" s="5"/>
      <c r="K1319" s="5"/>
    </row>
    <row r="1320" spans="1:11" x14ac:dyDescent="0.3">
      <c r="A1320" t="s">
        <v>8594</v>
      </c>
      <c r="B1320" t="s">
        <v>6997</v>
      </c>
      <c r="C1320" t="s">
        <v>6097</v>
      </c>
      <c r="D1320" s="3">
        <f>COUNTIF('Order Data per SKU'!A:A,'Order Data per SKU'!A1321='Order Analysis'!A1320)</f>
        <v>0</v>
      </c>
      <c r="F1320" s="15"/>
      <c r="G1320" s="3" t="e">
        <f>TRIM(LEFT(TRIM(INDEX('Customer Data'!A:A,MATCH('Order Analysis'!B1320,'Customer Data'!B:B,0))),SEARCH(" ",'Customer Data'!A1320)))</f>
        <v>#VALUE!</v>
      </c>
      <c r="H1320">
        <f>VLOOKUP(B1320,'Order Data per SKU'!B:H,6,FALSE)-VLOOKUP(B1320,'Order Data per SKU'!B:H,6,FALSE)</f>
        <v>0</v>
      </c>
      <c r="I1320" s="5"/>
      <c r="J1320" s="5"/>
      <c r="K1320" s="5"/>
    </row>
    <row r="1321" spans="1:11" x14ac:dyDescent="0.3">
      <c r="A1321" t="s">
        <v>8595</v>
      </c>
      <c r="B1321" t="s">
        <v>6886</v>
      </c>
      <c r="C1321" t="s">
        <v>6117</v>
      </c>
      <c r="D1321" s="3">
        <f>COUNTIF('Order Data per SKU'!A:A,'Order Data per SKU'!A1322='Order Analysis'!A1321)</f>
        <v>0</v>
      </c>
      <c r="F1321" s="15"/>
      <c r="G1321" s="3" t="e">
        <f>TRIM(LEFT(TRIM(INDEX('Customer Data'!A:A,MATCH('Order Analysis'!B1321,'Customer Data'!B:B,0))),SEARCH(" ",'Customer Data'!A1321)))</f>
        <v>#VALUE!</v>
      </c>
      <c r="H1321">
        <f>VLOOKUP(B1321,'Order Data per SKU'!B:H,6,FALSE)-VLOOKUP(B1321,'Order Data per SKU'!B:H,6,FALSE)</f>
        <v>0</v>
      </c>
      <c r="I1321" s="5"/>
      <c r="J1321" s="5"/>
      <c r="K1321" s="5"/>
    </row>
    <row r="1322" spans="1:11" x14ac:dyDescent="0.3">
      <c r="A1322" t="s">
        <v>8596</v>
      </c>
      <c r="B1322" t="s">
        <v>6837</v>
      </c>
      <c r="C1322" t="s">
        <v>6095</v>
      </c>
      <c r="D1322" s="3">
        <f>COUNTIF('Order Data per SKU'!A:A,'Order Data per SKU'!A1323='Order Analysis'!A1322)</f>
        <v>0</v>
      </c>
      <c r="F1322" s="15"/>
      <c r="G1322" s="3" t="e">
        <f>TRIM(LEFT(TRIM(INDEX('Customer Data'!A:A,MATCH('Order Analysis'!B1322,'Customer Data'!B:B,0))),SEARCH(" ",'Customer Data'!A1322)))</f>
        <v>#VALUE!</v>
      </c>
      <c r="H1322">
        <f>VLOOKUP(B1322,'Order Data per SKU'!B:H,6,FALSE)-VLOOKUP(B1322,'Order Data per SKU'!B:H,6,FALSE)</f>
        <v>0</v>
      </c>
      <c r="I1322" s="5"/>
      <c r="J1322" s="5"/>
      <c r="K1322" s="5"/>
    </row>
    <row r="1323" spans="1:11" x14ac:dyDescent="0.3">
      <c r="A1323" t="s">
        <v>8597</v>
      </c>
      <c r="B1323" t="s">
        <v>7113</v>
      </c>
      <c r="C1323" t="s">
        <v>6103</v>
      </c>
      <c r="D1323" s="3">
        <f>COUNTIF('Order Data per SKU'!A:A,'Order Data per SKU'!A1324='Order Analysis'!A1323)</f>
        <v>0</v>
      </c>
      <c r="F1323" s="15"/>
      <c r="G1323" s="3" t="e">
        <f>TRIM(LEFT(TRIM(INDEX('Customer Data'!A:A,MATCH('Order Analysis'!B1323,'Customer Data'!B:B,0))),SEARCH(" ",'Customer Data'!A1323)))</f>
        <v>#VALUE!</v>
      </c>
      <c r="H1323">
        <f>VLOOKUP(B1323,'Order Data per SKU'!B:H,6,FALSE)-VLOOKUP(B1323,'Order Data per SKU'!B:H,6,FALSE)</f>
        <v>0</v>
      </c>
      <c r="I1323" s="5"/>
      <c r="J1323" s="5"/>
      <c r="K1323" s="5"/>
    </row>
    <row r="1324" spans="1:11" x14ac:dyDescent="0.3">
      <c r="A1324" t="s">
        <v>8598</v>
      </c>
      <c r="B1324" t="s">
        <v>6907</v>
      </c>
      <c r="C1324" t="s">
        <v>6116</v>
      </c>
      <c r="D1324" s="3">
        <f>COUNTIF('Order Data per SKU'!A:A,'Order Data per SKU'!A1325='Order Analysis'!A1324)</f>
        <v>0</v>
      </c>
      <c r="F1324" s="15"/>
      <c r="G1324" s="3" t="e">
        <f>TRIM(LEFT(TRIM(INDEX('Customer Data'!A:A,MATCH('Order Analysis'!B1324,'Customer Data'!B:B,0))),SEARCH(" ",'Customer Data'!A1324)))</f>
        <v>#VALUE!</v>
      </c>
      <c r="H1324">
        <f>VLOOKUP(B1324,'Order Data per SKU'!B:H,6,FALSE)-VLOOKUP(B1324,'Order Data per SKU'!B:H,6,FALSE)</f>
        <v>0</v>
      </c>
      <c r="I1324" s="5"/>
      <c r="J1324" s="5"/>
      <c r="K1324" s="5"/>
    </row>
    <row r="1325" spans="1:11" x14ac:dyDescent="0.3">
      <c r="A1325" t="s">
        <v>8599</v>
      </c>
      <c r="B1325" t="s">
        <v>6821</v>
      </c>
      <c r="C1325" t="s">
        <v>6053</v>
      </c>
      <c r="D1325" s="3">
        <f>COUNTIF('Order Data per SKU'!A:A,'Order Data per SKU'!A1326='Order Analysis'!A1325)</f>
        <v>0</v>
      </c>
      <c r="F1325" s="15"/>
      <c r="G1325" s="3" t="e">
        <f>TRIM(LEFT(TRIM(INDEX('Customer Data'!A:A,MATCH('Order Analysis'!B1325,'Customer Data'!B:B,0))),SEARCH(" ",'Customer Data'!A1325)))</f>
        <v>#VALUE!</v>
      </c>
      <c r="H1325">
        <f>VLOOKUP(B1325,'Order Data per SKU'!B:H,6,FALSE)-VLOOKUP(B1325,'Order Data per SKU'!B:H,6,FALSE)</f>
        <v>0</v>
      </c>
      <c r="I1325" s="5"/>
      <c r="J1325" s="5"/>
      <c r="K1325" s="5"/>
    </row>
    <row r="1326" spans="1:11" x14ac:dyDescent="0.3">
      <c r="A1326" t="s">
        <v>8600</v>
      </c>
      <c r="B1326" t="s">
        <v>6818</v>
      </c>
      <c r="C1326" t="s">
        <v>6103</v>
      </c>
      <c r="D1326" s="3">
        <f>COUNTIF('Order Data per SKU'!A:A,'Order Data per SKU'!A1327='Order Analysis'!A1326)</f>
        <v>0</v>
      </c>
      <c r="F1326" s="15"/>
      <c r="G1326" s="3" t="e">
        <f>TRIM(LEFT(TRIM(INDEX('Customer Data'!A:A,MATCH('Order Analysis'!B1326,'Customer Data'!B:B,0))),SEARCH(" ",'Customer Data'!A1326)))</f>
        <v>#VALUE!</v>
      </c>
      <c r="H1326">
        <f>VLOOKUP(B1326,'Order Data per SKU'!B:H,6,FALSE)-VLOOKUP(B1326,'Order Data per SKU'!B:H,6,FALSE)</f>
        <v>0</v>
      </c>
      <c r="I1326" s="5"/>
      <c r="J1326" s="5"/>
      <c r="K1326" s="5"/>
    </row>
    <row r="1327" spans="1:11" x14ac:dyDescent="0.3">
      <c r="A1327" t="s">
        <v>8601</v>
      </c>
      <c r="B1327" t="s">
        <v>7090</v>
      </c>
      <c r="C1327" t="s">
        <v>6083</v>
      </c>
      <c r="D1327" s="3">
        <f>COUNTIF('Order Data per SKU'!A:A,'Order Data per SKU'!A1328='Order Analysis'!A1327)</f>
        <v>0</v>
      </c>
      <c r="F1327" s="15"/>
      <c r="G1327" s="3" t="e">
        <f>TRIM(LEFT(TRIM(INDEX('Customer Data'!A:A,MATCH('Order Analysis'!B1327,'Customer Data'!B:B,0))),SEARCH(" ",'Customer Data'!A1327)))</f>
        <v>#VALUE!</v>
      </c>
      <c r="H1327">
        <f>VLOOKUP(B1327,'Order Data per SKU'!B:H,6,FALSE)-VLOOKUP(B1327,'Order Data per SKU'!B:H,6,FALSE)</f>
        <v>0</v>
      </c>
      <c r="I1327" s="5"/>
      <c r="J1327" s="5"/>
      <c r="K1327" s="5"/>
    </row>
    <row r="1328" spans="1:11" x14ac:dyDescent="0.3">
      <c r="A1328" t="s">
        <v>8602</v>
      </c>
      <c r="B1328" t="s">
        <v>7117</v>
      </c>
      <c r="C1328" t="s">
        <v>6055</v>
      </c>
      <c r="D1328" s="3">
        <f>COUNTIF('Order Data per SKU'!A:A,'Order Data per SKU'!A1329='Order Analysis'!A1328)</f>
        <v>0</v>
      </c>
      <c r="F1328" s="15"/>
      <c r="G1328" s="3" t="e">
        <f>TRIM(LEFT(TRIM(INDEX('Customer Data'!A:A,MATCH('Order Analysis'!B1328,'Customer Data'!B:B,0))),SEARCH(" ",'Customer Data'!A1328)))</f>
        <v>#VALUE!</v>
      </c>
      <c r="H1328">
        <f>VLOOKUP(B1328,'Order Data per SKU'!B:H,6,FALSE)-VLOOKUP(B1328,'Order Data per SKU'!B:H,6,FALSE)</f>
        <v>0</v>
      </c>
      <c r="I1328" s="5"/>
      <c r="J1328" s="5"/>
      <c r="K1328" s="5"/>
    </row>
    <row r="1329" spans="1:11" x14ac:dyDescent="0.3">
      <c r="A1329" t="s">
        <v>8603</v>
      </c>
      <c r="B1329" t="s">
        <v>6762</v>
      </c>
      <c r="C1329" t="s">
        <v>6103</v>
      </c>
      <c r="D1329" s="3">
        <f>COUNTIF('Order Data per SKU'!A:A,'Order Data per SKU'!A1330='Order Analysis'!A1329)</f>
        <v>0</v>
      </c>
      <c r="F1329" s="15"/>
      <c r="G1329" s="3" t="e">
        <f>TRIM(LEFT(TRIM(INDEX('Customer Data'!A:A,MATCH('Order Analysis'!B1329,'Customer Data'!B:B,0))),SEARCH(" ",'Customer Data'!A1329)))</f>
        <v>#VALUE!</v>
      </c>
      <c r="H1329">
        <f>VLOOKUP(B1329,'Order Data per SKU'!B:H,6,FALSE)-VLOOKUP(B1329,'Order Data per SKU'!B:H,6,FALSE)</f>
        <v>0</v>
      </c>
      <c r="I1329" s="5"/>
      <c r="J1329" s="5"/>
      <c r="K1329" s="5"/>
    </row>
    <row r="1330" spans="1:11" x14ac:dyDescent="0.3">
      <c r="A1330" t="s">
        <v>8604</v>
      </c>
      <c r="B1330" t="s">
        <v>7057</v>
      </c>
      <c r="C1330" t="s">
        <v>6101</v>
      </c>
      <c r="D1330" s="3">
        <f>COUNTIF('Order Data per SKU'!A:A,'Order Data per SKU'!A1331='Order Analysis'!A1330)</f>
        <v>0</v>
      </c>
      <c r="F1330" s="15"/>
      <c r="G1330" s="3" t="e">
        <f>TRIM(LEFT(TRIM(INDEX('Customer Data'!A:A,MATCH('Order Analysis'!B1330,'Customer Data'!B:B,0))),SEARCH(" ",'Customer Data'!A1330)))</f>
        <v>#VALUE!</v>
      </c>
      <c r="H1330">
        <f>VLOOKUP(B1330,'Order Data per SKU'!B:H,6,FALSE)-VLOOKUP(B1330,'Order Data per SKU'!B:H,6,FALSE)</f>
        <v>0</v>
      </c>
      <c r="I1330" s="5"/>
      <c r="J1330" s="5"/>
      <c r="K1330" s="5"/>
    </row>
    <row r="1331" spans="1:11" x14ac:dyDescent="0.3">
      <c r="A1331" t="s">
        <v>8605</v>
      </c>
      <c r="B1331" t="s">
        <v>6853</v>
      </c>
      <c r="C1331" t="s">
        <v>6103</v>
      </c>
      <c r="D1331" s="3">
        <f>COUNTIF('Order Data per SKU'!A:A,'Order Data per SKU'!A1332='Order Analysis'!A1331)</f>
        <v>0</v>
      </c>
      <c r="F1331" s="15"/>
      <c r="G1331" s="3" t="e">
        <f>TRIM(LEFT(TRIM(INDEX('Customer Data'!A:A,MATCH('Order Analysis'!B1331,'Customer Data'!B:B,0))),SEARCH(" ",'Customer Data'!A1331)))</f>
        <v>#VALUE!</v>
      </c>
      <c r="H1331">
        <f>VLOOKUP(B1331,'Order Data per SKU'!B:H,6,FALSE)-VLOOKUP(B1331,'Order Data per SKU'!B:H,6,FALSE)</f>
        <v>0</v>
      </c>
      <c r="I1331" s="5"/>
      <c r="J1331" s="5"/>
      <c r="K1331" s="5"/>
    </row>
    <row r="1332" spans="1:11" x14ac:dyDescent="0.3">
      <c r="A1332" t="s">
        <v>8606</v>
      </c>
      <c r="B1332" t="s">
        <v>6807</v>
      </c>
      <c r="C1332" t="s">
        <v>6045</v>
      </c>
      <c r="D1332" s="3">
        <f>COUNTIF('Order Data per SKU'!A:A,'Order Data per SKU'!A1333='Order Analysis'!A1332)</f>
        <v>0</v>
      </c>
      <c r="F1332" s="15"/>
      <c r="G1332" s="3" t="e">
        <f>TRIM(LEFT(TRIM(INDEX('Customer Data'!A:A,MATCH('Order Analysis'!B1332,'Customer Data'!B:B,0))),SEARCH(" ",'Customer Data'!A1332)))</f>
        <v>#VALUE!</v>
      </c>
      <c r="H1332">
        <f>VLOOKUP(B1332,'Order Data per SKU'!B:H,6,FALSE)-VLOOKUP(B1332,'Order Data per SKU'!B:H,6,FALSE)</f>
        <v>0</v>
      </c>
      <c r="I1332" s="5"/>
      <c r="J1332" s="5"/>
      <c r="K1332" s="5"/>
    </row>
    <row r="1333" spans="1:11" x14ac:dyDescent="0.3">
      <c r="A1333" t="s">
        <v>8607</v>
      </c>
      <c r="B1333" t="s">
        <v>7182</v>
      </c>
      <c r="C1333" t="s">
        <v>6101</v>
      </c>
      <c r="D1333" s="3">
        <f>COUNTIF('Order Data per SKU'!A:A,'Order Data per SKU'!A1334='Order Analysis'!A1333)</f>
        <v>0</v>
      </c>
      <c r="F1333" s="15"/>
      <c r="G1333" s="3" t="e">
        <f>TRIM(LEFT(TRIM(INDEX('Customer Data'!A:A,MATCH('Order Analysis'!B1333,'Customer Data'!B:B,0))),SEARCH(" ",'Customer Data'!A1333)))</f>
        <v>#VALUE!</v>
      </c>
      <c r="H1333">
        <f>VLOOKUP(B1333,'Order Data per SKU'!B:H,6,FALSE)-VLOOKUP(B1333,'Order Data per SKU'!B:H,6,FALSE)</f>
        <v>0</v>
      </c>
      <c r="I1333" s="5"/>
      <c r="J1333" s="5"/>
      <c r="K1333" s="5"/>
    </row>
    <row r="1334" spans="1:11" x14ac:dyDescent="0.3">
      <c r="A1334" t="s">
        <v>8608</v>
      </c>
      <c r="B1334" t="s">
        <v>7229</v>
      </c>
      <c r="C1334" t="s">
        <v>6109</v>
      </c>
      <c r="D1334" s="3">
        <f>COUNTIF('Order Data per SKU'!A:A,'Order Data per SKU'!A1335='Order Analysis'!A1334)</f>
        <v>0</v>
      </c>
      <c r="F1334" s="15"/>
      <c r="G1334" s="3" t="e">
        <f>TRIM(LEFT(TRIM(INDEX('Customer Data'!A:A,MATCH('Order Analysis'!B1334,'Customer Data'!B:B,0))),SEARCH(" ",'Customer Data'!A1334)))</f>
        <v>#VALUE!</v>
      </c>
      <c r="H1334">
        <f>VLOOKUP(B1334,'Order Data per SKU'!B:H,6,FALSE)-VLOOKUP(B1334,'Order Data per SKU'!B:H,6,FALSE)</f>
        <v>0</v>
      </c>
      <c r="I1334" s="5"/>
      <c r="J1334" s="5"/>
      <c r="K1334" s="5"/>
    </row>
    <row r="1335" spans="1:11" x14ac:dyDescent="0.3">
      <c r="A1335" t="s">
        <v>8609</v>
      </c>
      <c r="B1335" t="s">
        <v>7046</v>
      </c>
      <c r="C1335" t="s">
        <v>6095</v>
      </c>
      <c r="D1335" s="3">
        <f>COUNTIF('Order Data per SKU'!A:A,'Order Data per SKU'!A1336='Order Analysis'!A1335)</f>
        <v>0</v>
      </c>
      <c r="F1335" s="15"/>
      <c r="G1335" s="3" t="e">
        <f>TRIM(LEFT(TRIM(INDEX('Customer Data'!A:A,MATCH('Order Analysis'!B1335,'Customer Data'!B:B,0))),SEARCH(" ",'Customer Data'!A1335)))</f>
        <v>#VALUE!</v>
      </c>
      <c r="H1335">
        <f>VLOOKUP(B1335,'Order Data per SKU'!B:H,6,FALSE)-VLOOKUP(B1335,'Order Data per SKU'!B:H,6,FALSE)</f>
        <v>0</v>
      </c>
      <c r="I1335" s="5"/>
      <c r="J1335" s="5"/>
      <c r="K1335" s="5"/>
    </row>
    <row r="1336" spans="1:11" x14ac:dyDescent="0.3">
      <c r="A1336" t="s">
        <v>8610</v>
      </c>
      <c r="B1336" t="s">
        <v>6876</v>
      </c>
      <c r="C1336" t="s">
        <v>6075</v>
      </c>
      <c r="D1336" s="3">
        <f>COUNTIF('Order Data per SKU'!A:A,'Order Data per SKU'!A1337='Order Analysis'!A1336)</f>
        <v>0</v>
      </c>
      <c r="F1336" s="15"/>
      <c r="G1336" s="3" t="e">
        <f>TRIM(LEFT(TRIM(INDEX('Customer Data'!A:A,MATCH('Order Analysis'!B1336,'Customer Data'!B:B,0))),SEARCH(" ",'Customer Data'!A1336)))</f>
        <v>#VALUE!</v>
      </c>
      <c r="H1336">
        <f>VLOOKUP(B1336,'Order Data per SKU'!B:H,6,FALSE)-VLOOKUP(B1336,'Order Data per SKU'!B:H,6,FALSE)</f>
        <v>0</v>
      </c>
      <c r="I1336" s="5"/>
      <c r="J1336" s="5"/>
      <c r="K1336" s="5"/>
    </row>
    <row r="1337" spans="1:11" x14ac:dyDescent="0.3">
      <c r="A1337" t="s">
        <v>8611</v>
      </c>
      <c r="B1337" t="s">
        <v>7159</v>
      </c>
      <c r="C1337" t="s">
        <v>6083</v>
      </c>
      <c r="D1337" s="3">
        <f>COUNTIF('Order Data per SKU'!A:A,'Order Data per SKU'!A1338='Order Analysis'!A1337)</f>
        <v>0</v>
      </c>
      <c r="F1337" s="15"/>
      <c r="G1337" s="3" t="e">
        <f>TRIM(LEFT(TRIM(INDEX('Customer Data'!A:A,MATCH('Order Analysis'!B1337,'Customer Data'!B:B,0))),SEARCH(" ",'Customer Data'!A1337)))</f>
        <v>#VALUE!</v>
      </c>
      <c r="H1337">
        <f>VLOOKUP(B1337,'Order Data per SKU'!B:H,6,FALSE)-VLOOKUP(B1337,'Order Data per SKU'!B:H,6,FALSE)</f>
        <v>0</v>
      </c>
      <c r="I1337" s="5"/>
      <c r="J1337" s="5"/>
      <c r="K1337" s="5"/>
    </row>
    <row r="1338" spans="1:11" x14ac:dyDescent="0.3">
      <c r="A1338" t="s">
        <v>8612</v>
      </c>
      <c r="B1338" t="s">
        <v>7148</v>
      </c>
      <c r="C1338" t="s">
        <v>6103</v>
      </c>
      <c r="D1338" s="3">
        <f>COUNTIF('Order Data per SKU'!A:A,'Order Data per SKU'!A1339='Order Analysis'!A1338)</f>
        <v>0</v>
      </c>
      <c r="F1338" s="15"/>
      <c r="G1338" s="3" t="e">
        <f>TRIM(LEFT(TRIM(INDEX('Customer Data'!A:A,MATCH('Order Analysis'!B1338,'Customer Data'!B:B,0))),SEARCH(" ",'Customer Data'!A1338)))</f>
        <v>#VALUE!</v>
      </c>
      <c r="H1338">
        <f>VLOOKUP(B1338,'Order Data per SKU'!B:H,6,FALSE)-VLOOKUP(B1338,'Order Data per SKU'!B:H,6,FALSE)</f>
        <v>0</v>
      </c>
      <c r="I1338" s="5"/>
      <c r="J1338" s="5"/>
      <c r="K1338" s="5"/>
    </row>
    <row r="1339" spans="1:11" x14ac:dyDescent="0.3">
      <c r="A1339" t="s">
        <v>8613</v>
      </c>
      <c r="B1339" t="s">
        <v>7112</v>
      </c>
      <c r="C1339" t="s">
        <v>6053</v>
      </c>
      <c r="D1339" s="3">
        <f>COUNTIF('Order Data per SKU'!A:A,'Order Data per SKU'!A1340='Order Analysis'!A1339)</f>
        <v>0</v>
      </c>
      <c r="F1339" s="15"/>
      <c r="G1339" s="3" t="e">
        <f>TRIM(LEFT(TRIM(INDEX('Customer Data'!A:A,MATCH('Order Analysis'!B1339,'Customer Data'!B:B,0))),SEARCH(" ",'Customer Data'!A1339)))</f>
        <v>#VALUE!</v>
      </c>
      <c r="H1339">
        <f>VLOOKUP(B1339,'Order Data per SKU'!B:H,6,FALSE)-VLOOKUP(B1339,'Order Data per SKU'!B:H,6,FALSE)</f>
        <v>0</v>
      </c>
      <c r="I1339" s="5"/>
      <c r="J1339" s="5"/>
      <c r="K1339" s="5"/>
    </row>
    <row r="1340" spans="1:11" x14ac:dyDescent="0.3">
      <c r="A1340" t="s">
        <v>8614</v>
      </c>
      <c r="B1340" t="s">
        <v>7163</v>
      </c>
      <c r="C1340" t="s">
        <v>6101</v>
      </c>
      <c r="D1340" s="3">
        <f>COUNTIF('Order Data per SKU'!A:A,'Order Data per SKU'!A1341='Order Analysis'!A1340)</f>
        <v>0</v>
      </c>
      <c r="F1340" s="15"/>
      <c r="G1340" s="3" t="e">
        <f>TRIM(LEFT(TRIM(INDEX('Customer Data'!A:A,MATCH('Order Analysis'!B1340,'Customer Data'!B:B,0))),SEARCH(" ",'Customer Data'!A1340)))</f>
        <v>#VALUE!</v>
      </c>
      <c r="H1340">
        <f>VLOOKUP(B1340,'Order Data per SKU'!B:H,6,FALSE)-VLOOKUP(B1340,'Order Data per SKU'!B:H,6,FALSE)</f>
        <v>0</v>
      </c>
      <c r="I1340" s="5"/>
      <c r="J1340" s="5"/>
      <c r="K1340" s="5"/>
    </row>
    <row r="1341" spans="1:11" x14ac:dyDescent="0.3">
      <c r="A1341" t="s">
        <v>8615</v>
      </c>
      <c r="B1341" t="s">
        <v>6912</v>
      </c>
      <c r="C1341" t="s">
        <v>6101</v>
      </c>
      <c r="D1341" s="3">
        <f>COUNTIF('Order Data per SKU'!A:A,'Order Data per SKU'!A1342='Order Analysis'!A1341)</f>
        <v>0</v>
      </c>
      <c r="F1341" s="15"/>
      <c r="G1341" s="3" t="e">
        <f>TRIM(LEFT(TRIM(INDEX('Customer Data'!A:A,MATCH('Order Analysis'!B1341,'Customer Data'!B:B,0))),SEARCH(" ",'Customer Data'!A1341)))</f>
        <v>#VALUE!</v>
      </c>
      <c r="H1341">
        <f>VLOOKUP(B1341,'Order Data per SKU'!B:H,6,FALSE)-VLOOKUP(B1341,'Order Data per SKU'!B:H,6,FALSE)</f>
        <v>0</v>
      </c>
      <c r="I1341" s="5"/>
      <c r="J1341" s="5"/>
      <c r="K1341" s="5"/>
    </row>
    <row r="1342" spans="1:11" x14ac:dyDescent="0.3">
      <c r="A1342" t="s">
        <v>8616</v>
      </c>
      <c r="B1342" t="s">
        <v>7142</v>
      </c>
      <c r="C1342" t="s">
        <v>6070</v>
      </c>
      <c r="D1342" s="3">
        <f>COUNTIF('Order Data per SKU'!A:A,'Order Data per SKU'!A1343='Order Analysis'!A1342)</f>
        <v>0</v>
      </c>
      <c r="F1342" s="15"/>
      <c r="G1342" s="3" t="e">
        <f>TRIM(LEFT(TRIM(INDEX('Customer Data'!A:A,MATCH('Order Analysis'!B1342,'Customer Data'!B:B,0))),SEARCH(" ",'Customer Data'!A1342)))</f>
        <v>#VALUE!</v>
      </c>
      <c r="H1342">
        <f>VLOOKUP(B1342,'Order Data per SKU'!B:H,6,FALSE)-VLOOKUP(B1342,'Order Data per SKU'!B:H,6,FALSE)</f>
        <v>0</v>
      </c>
      <c r="I1342" s="5"/>
      <c r="J1342" s="5"/>
      <c r="K1342" s="5"/>
    </row>
    <row r="1343" spans="1:11" x14ac:dyDescent="0.3">
      <c r="A1343" t="s">
        <v>8617</v>
      </c>
      <c r="B1343" t="s">
        <v>6850</v>
      </c>
      <c r="C1343" t="s">
        <v>6077</v>
      </c>
      <c r="D1343" s="3">
        <f>COUNTIF('Order Data per SKU'!A:A,'Order Data per SKU'!A1344='Order Analysis'!A1343)</f>
        <v>0</v>
      </c>
      <c r="F1343" s="15"/>
      <c r="G1343" s="3" t="e">
        <f>TRIM(LEFT(TRIM(INDEX('Customer Data'!A:A,MATCH('Order Analysis'!B1343,'Customer Data'!B:B,0))),SEARCH(" ",'Customer Data'!A1343)))</f>
        <v>#VALUE!</v>
      </c>
      <c r="H1343">
        <f>VLOOKUP(B1343,'Order Data per SKU'!B:H,6,FALSE)-VLOOKUP(B1343,'Order Data per SKU'!B:H,6,FALSE)</f>
        <v>0</v>
      </c>
      <c r="I1343" s="5"/>
      <c r="J1343" s="5"/>
      <c r="K1343" s="5"/>
    </row>
    <row r="1344" spans="1:11" x14ac:dyDescent="0.3">
      <c r="A1344" t="s">
        <v>8618</v>
      </c>
      <c r="B1344" t="s">
        <v>7242</v>
      </c>
      <c r="C1344" t="s">
        <v>6095</v>
      </c>
      <c r="D1344" s="3">
        <f>COUNTIF('Order Data per SKU'!A:A,'Order Data per SKU'!A1345='Order Analysis'!A1344)</f>
        <v>0</v>
      </c>
      <c r="F1344" s="15"/>
      <c r="G1344" s="3" t="e">
        <f>TRIM(LEFT(TRIM(INDEX('Customer Data'!A:A,MATCH('Order Analysis'!B1344,'Customer Data'!B:B,0))),SEARCH(" ",'Customer Data'!A1344)))</f>
        <v>#VALUE!</v>
      </c>
      <c r="H1344">
        <f>VLOOKUP(B1344,'Order Data per SKU'!B:H,6,FALSE)-VLOOKUP(B1344,'Order Data per SKU'!B:H,6,FALSE)</f>
        <v>0</v>
      </c>
      <c r="I1344" s="5"/>
      <c r="J1344" s="5"/>
      <c r="K1344" s="5"/>
    </row>
    <row r="1345" spans="1:11" x14ac:dyDescent="0.3">
      <c r="A1345" t="s">
        <v>8619</v>
      </c>
      <c r="B1345" t="s">
        <v>7117</v>
      </c>
      <c r="C1345" t="s">
        <v>6089</v>
      </c>
      <c r="D1345" s="3">
        <f>COUNTIF('Order Data per SKU'!A:A,'Order Data per SKU'!A1346='Order Analysis'!A1345)</f>
        <v>0</v>
      </c>
      <c r="F1345" s="15"/>
      <c r="G1345" s="3" t="e">
        <f>TRIM(LEFT(TRIM(INDEX('Customer Data'!A:A,MATCH('Order Analysis'!B1345,'Customer Data'!B:B,0))),SEARCH(" ",'Customer Data'!A1345)))</f>
        <v>#VALUE!</v>
      </c>
      <c r="H1345">
        <f>VLOOKUP(B1345,'Order Data per SKU'!B:H,6,FALSE)-VLOOKUP(B1345,'Order Data per SKU'!B:H,6,FALSE)</f>
        <v>0</v>
      </c>
      <c r="I1345" s="5"/>
      <c r="J1345" s="5"/>
      <c r="K1345" s="5"/>
    </row>
    <row r="1346" spans="1:11" x14ac:dyDescent="0.3">
      <c r="A1346" t="s">
        <v>8620</v>
      </c>
      <c r="B1346" t="s">
        <v>7218</v>
      </c>
      <c r="C1346" t="s">
        <v>6049</v>
      </c>
      <c r="D1346" s="3">
        <f>COUNTIF('Order Data per SKU'!A:A,'Order Data per SKU'!A1347='Order Analysis'!A1346)</f>
        <v>0</v>
      </c>
      <c r="F1346" s="15"/>
      <c r="G1346" s="3" t="e">
        <f>TRIM(LEFT(TRIM(INDEX('Customer Data'!A:A,MATCH('Order Analysis'!B1346,'Customer Data'!B:B,0))),SEARCH(" ",'Customer Data'!A1346)))</f>
        <v>#VALUE!</v>
      </c>
      <c r="H1346">
        <f>VLOOKUP(B1346,'Order Data per SKU'!B:H,6,FALSE)-VLOOKUP(B1346,'Order Data per SKU'!B:H,6,FALSE)</f>
        <v>0</v>
      </c>
      <c r="I1346" s="5"/>
      <c r="J1346" s="5"/>
      <c r="K1346" s="5"/>
    </row>
    <row r="1347" spans="1:11" x14ac:dyDescent="0.3">
      <c r="A1347" t="s">
        <v>8621</v>
      </c>
      <c r="B1347" t="s">
        <v>6734</v>
      </c>
      <c r="C1347" t="s">
        <v>6112</v>
      </c>
      <c r="D1347" s="3">
        <f>COUNTIF('Order Data per SKU'!A:A,'Order Data per SKU'!A1348='Order Analysis'!A1347)</f>
        <v>0</v>
      </c>
      <c r="F1347" s="15"/>
      <c r="G1347" s="3" t="e">
        <f>TRIM(LEFT(TRIM(INDEX('Customer Data'!A:A,MATCH('Order Analysis'!B1347,'Customer Data'!B:B,0))),SEARCH(" ",'Customer Data'!A1347)))</f>
        <v>#VALUE!</v>
      </c>
      <c r="H1347">
        <f>VLOOKUP(B1347,'Order Data per SKU'!B:H,6,FALSE)-VLOOKUP(B1347,'Order Data per SKU'!B:H,6,FALSE)</f>
        <v>0</v>
      </c>
      <c r="I1347" s="5"/>
      <c r="J1347" s="5"/>
      <c r="K1347" s="5"/>
    </row>
    <row r="1348" spans="1:11" x14ac:dyDescent="0.3">
      <c r="A1348" t="s">
        <v>8622</v>
      </c>
      <c r="B1348" t="s">
        <v>7138</v>
      </c>
      <c r="C1348" t="s">
        <v>6063</v>
      </c>
      <c r="D1348" s="3">
        <f>COUNTIF('Order Data per SKU'!A:A,'Order Data per SKU'!A1349='Order Analysis'!A1348)</f>
        <v>0</v>
      </c>
      <c r="F1348" s="15"/>
      <c r="G1348" s="3" t="e">
        <f>TRIM(LEFT(TRIM(INDEX('Customer Data'!A:A,MATCH('Order Analysis'!B1348,'Customer Data'!B:B,0))),SEARCH(" ",'Customer Data'!A1348)))</f>
        <v>#VALUE!</v>
      </c>
      <c r="H1348">
        <f>VLOOKUP(B1348,'Order Data per SKU'!B:H,6,FALSE)-VLOOKUP(B1348,'Order Data per SKU'!B:H,6,FALSE)</f>
        <v>0</v>
      </c>
      <c r="I1348" s="5"/>
      <c r="J1348" s="5"/>
      <c r="K1348" s="5"/>
    </row>
    <row r="1349" spans="1:11" x14ac:dyDescent="0.3">
      <c r="A1349" t="s">
        <v>8623</v>
      </c>
      <c r="B1349" t="s">
        <v>6938</v>
      </c>
      <c r="C1349" t="s">
        <v>6092</v>
      </c>
      <c r="D1349" s="3">
        <f>COUNTIF('Order Data per SKU'!A:A,'Order Data per SKU'!A1350='Order Analysis'!A1349)</f>
        <v>0</v>
      </c>
      <c r="F1349" s="15"/>
      <c r="G1349" s="3" t="e">
        <f>TRIM(LEFT(TRIM(INDEX('Customer Data'!A:A,MATCH('Order Analysis'!B1349,'Customer Data'!B:B,0))),SEARCH(" ",'Customer Data'!A1349)))</f>
        <v>#VALUE!</v>
      </c>
      <c r="H1349">
        <f>VLOOKUP(B1349,'Order Data per SKU'!B:H,6,FALSE)-VLOOKUP(B1349,'Order Data per SKU'!B:H,6,FALSE)</f>
        <v>0</v>
      </c>
      <c r="I1349" s="5"/>
      <c r="J1349" s="5"/>
      <c r="K1349" s="5"/>
    </row>
    <row r="1350" spans="1:11" x14ac:dyDescent="0.3">
      <c r="A1350" t="s">
        <v>8624</v>
      </c>
      <c r="B1350" t="s">
        <v>6829</v>
      </c>
      <c r="C1350" t="s">
        <v>6102</v>
      </c>
      <c r="D1350" s="3">
        <f>COUNTIF('Order Data per SKU'!A:A,'Order Data per SKU'!A1351='Order Analysis'!A1350)</f>
        <v>0</v>
      </c>
      <c r="F1350" s="15"/>
      <c r="G1350" s="3" t="e">
        <f>TRIM(LEFT(TRIM(INDEX('Customer Data'!A:A,MATCH('Order Analysis'!B1350,'Customer Data'!B:B,0))),SEARCH(" ",'Customer Data'!A1350)))</f>
        <v>#VALUE!</v>
      </c>
      <c r="H1350">
        <f>VLOOKUP(B1350,'Order Data per SKU'!B:H,6,FALSE)-VLOOKUP(B1350,'Order Data per SKU'!B:H,6,FALSE)</f>
        <v>0</v>
      </c>
      <c r="I1350" s="5"/>
      <c r="J1350" s="5"/>
      <c r="K1350" s="5"/>
    </row>
    <row r="1351" spans="1:11" x14ac:dyDescent="0.3">
      <c r="A1351" t="s">
        <v>8625</v>
      </c>
      <c r="B1351" t="s">
        <v>7125</v>
      </c>
      <c r="C1351" t="s">
        <v>6089</v>
      </c>
      <c r="D1351" s="3">
        <f>COUNTIF('Order Data per SKU'!A:A,'Order Data per SKU'!A1352='Order Analysis'!A1351)</f>
        <v>0</v>
      </c>
      <c r="F1351" s="15"/>
      <c r="G1351" s="3" t="e">
        <f>TRIM(LEFT(TRIM(INDEX('Customer Data'!A:A,MATCH('Order Analysis'!B1351,'Customer Data'!B:B,0))),SEARCH(" ",'Customer Data'!A1351)))</f>
        <v>#VALUE!</v>
      </c>
      <c r="H1351">
        <f>VLOOKUP(B1351,'Order Data per SKU'!B:H,6,FALSE)-VLOOKUP(B1351,'Order Data per SKU'!B:H,6,FALSE)</f>
        <v>0</v>
      </c>
      <c r="I1351" s="5"/>
      <c r="J1351" s="5"/>
      <c r="K1351" s="5"/>
    </row>
    <row r="1352" spans="1:11" x14ac:dyDescent="0.3">
      <c r="A1352" t="s">
        <v>8626</v>
      </c>
      <c r="B1352" t="s">
        <v>6837</v>
      </c>
      <c r="C1352" t="s">
        <v>6100</v>
      </c>
      <c r="D1352" s="3">
        <f>COUNTIF('Order Data per SKU'!A:A,'Order Data per SKU'!A1353='Order Analysis'!A1352)</f>
        <v>0</v>
      </c>
      <c r="F1352" s="15"/>
      <c r="G1352" s="3" t="e">
        <f>TRIM(LEFT(TRIM(INDEX('Customer Data'!A:A,MATCH('Order Analysis'!B1352,'Customer Data'!B:B,0))),SEARCH(" ",'Customer Data'!A1352)))</f>
        <v>#VALUE!</v>
      </c>
      <c r="H1352">
        <f>VLOOKUP(B1352,'Order Data per SKU'!B:H,6,FALSE)-VLOOKUP(B1352,'Order Data per SKU'!B:H,6,FALSE)</f>
        <v>0</v>
      </c>
      <c r="I1352" s="5"/>
      <c r="J1352" s="5"/>
      <c r="K1352" s="5"/>
    </row>
    <row r="1353" spans="1:11" x14ac:dyDescent="0.3">
      <c r="A1353" t="s">
        <v>8627</v>
      </c>
      <c r="B1353" t="s">
        <v>7116</v>
      </c>
      <c r="C1353" t="s">
        <v>6112</v>
      </c>
      <c r="D1353" s="3">
        <f>COUNTIF('Order Data per SKU'!A:A,'Order Data per SKU'!A1354='Order Analysis'!A1353)</f>
        <v>0</v>
      </c>
      <c r="F1353" s="15"/>
      <c r="G1353" s="3" t="e">
        <f>TRIM(LEFT(TRIM(INDEX('Customer Data'!A:A,MATCH('Order Analysis'!B1353,'Customer Data'!B:B,0))),SEARCH(" ",'Customer Data'!A1353)))</f>
        <v>#VALUE!</v>
      </c>
      <c r="H1353">
        <f>VLOOKUP(B1353,'Order Data per SKU'!B:H,6,FALSE)-VLOOKUP(B1353,'Order Data per SKU'!B:H,6,FALSE)</f>
        <v>0</v>
      </c>
      <c r="I1353" s="5"/>
      <c r="J1353" s="5"/>
      <c r="K1353" s="5"/>
    </row>
    <row r="1354" spans="1:11" x14ac:dyDescent="0.3">
      <c r="A1354" t="s">
        <v>8628</v>
      </c>
      <c r="B1354" t="s">
        <v>6849</v>
      </c>
      <c r="C1354" t="s">
        <v>6083</v>
      </c>
      <c r="D1354" s="3">
        <f>COUNTIF('Order Data per SKU'!A:A,'Order Data per SKU'!A1355='Order Analysis'!A1354)</f>
        <v>0</v>
      </c>
      <c r="F1354" s="15"/>
      <c r="G1354" s="3" t="e">
        <f>TRIM(LEFT(TRIM(INDEX('Customer Data'!A:A,MATCH('Order Analysis'!B1354,'Customer Data'!B:B,0))),SEARCH(" ",'Customer Data'!A1354)))</f>
        <v>#VALUE!</v>
      </c>
      <c r="H1354">
        <f>VLOOKUP(B1354,'Order Data per SKU'!B:H,6,FALSE)-VLOOKUP(B1354,'Order Data per SKU'!B:H,6,FALSE)</f>
        <v>0</v>
      </c>
      <c r="I1354" s="5"/>
      <c r="J1354" s="5"/>
      <c r="K1354" s="5"/>
    </row>
    <row r="1355" spans="1:11" x14ac:dyDescent="0.3">
      <c r="A1355" t="s">
        <v>8629</v>
      </c>
      <c r="B1355" t="s">
        <v>7067</v>
      </c>
      <c r="C1355" t="s">
        <v>6102</v>
      </c>
      <c r="D1355" s="3">
        <f>COUNTIF('Order Data per SKU'!A:A,'Order Data per SKU'!A1356='Order Analysis'!A1355)</f>
        <v>0</v>
      </c>
      <c r="F1355" s="15"/>
      <c r="G1355" s="3" t="e">
        <f>TRIM(LEFT(TRIM(INDEX('Customer Data'!A:A,MATCH('Order Analysis'!B1355,'Customer Data'!B:B,0))),SEARCH(" ",'Customer Data'!A1355)))</f>
        <v>#VALUE!</v>
      </c>
      <c r="H1355">
        <f>VLOOKUP(B1355,'Order Data per SKU'!B:H,6,FALSE)-VLOOKUP(B1355,'Order Data per SKU'!B:H,6,FALSE)</f>
        <v>0</v>
      </c>
      <c r="I1355" s="5"/>
      <c r="J1355" s="5"/>
      <c r="K1355" s="5"/>
    </row>
    <row r="1356" spans="1:11" x14ac:dyDescent="0.3">
      <c r="A1356" t="s">
        <v>8630</v>
      </c>
      <c r="B1356" t="s">
        <v>6928</v>
      </c>
      <c r="C1356" t="s">
        <v>6080</v>
      </c>
      <c r="D1356" s="3">
        <f>COUNTIF('Order Data per SKU'!A:A,'Order Data per SKU'!A1357='Order Analysis'!A1356)</f>
        <v>0</v>
      </c>
      <c r="F1356" s="15"/>
      <c r="G1356" s="3" t="e">
        <f>TRIM(LEFT(TRIM(INDEX('Customer Data'!A:A,MATCH('Order Analysis'!B1356,'Customer Data'!B:B,0))),SEARCH(" ",'Customer Data'!A1356)))</f>
        <v>#VALUE!</v>
      </c>
      <c r="H1356">
        <f>VLOOKUP(B1356,'Order Data per SKU'!B:H,6,FALSE)-VLOOKUP(B1356,'Order Data per SKU'!B:H,6,FALSE)</f>
        <v>0</v>
      </c>
      <c r="I1356" s="5"/>
      <c r="J1356" s="5"/>
      <c r="K1356" s="5"/>
    </row>
    <row r="1357" spans="1:11" x14ac:dyDescent="0.3">
      <c r="A1357" t="s">
        <v>8631</v>
      </c>
      <c r="B1357" t="s">
        <v>6779</v>
      </c>
      <c r="C1357" t="s">
        <v>6077</v>
      </c>
      <c r="D1357" s="3">
        <f>COUNTIF('Order Data per SKU'!A:A,'Order Data per SKU'!A1358='Order Analysis'!A1357)</f>
        <v>0</v>
      </c>
      <c r="F1357" s="15"/>
      <c r="G1357" s="3" t="e">
        <f>TRIM(LEFT(TRIM(INDEX('Customer Data'!A:A,MATCH('Order Analysis'!B1357,'Customer Data'!B:B,0))),SEARCH(" ",'Customer Data'!A1357)))</f>
        <v>#VALUE!</v>
      </c>
      <c r="H1357">
        <f>VLOOKUP(B1357,'Order Data per SKU'!B:H,6,FALSE)-VLOOKUP(B1357,'Order Data per SKU'!B:H,6,FALSE)</f>
        <v>0</v>
      </c>
      <c r="I1357" s="5"/>
      <c r="J1357" s="5"/>
      <c r="K1357" s="5"/>
    </row>
    <row r="1358" spans="1:11" x14ac:dyDescent="0.3">
      <c r="A1358" t="s">
        <v>8632</v>
      </c>
      <c r="B1358" t="s">
        <v>6739</v>
      </c>
      <c r="C1358" t="s">
        <v>6077</v>
      </c>
      <c r="D1358" s="3">
        <f>COUNTIF('Order Data per SKU'!A:A,'Order Data per SKU'!A1359='Order Analysis'!A1358)</f>
        <v>0</v>
      </c>
      <c r="F1358" s="15"/>
      <c r="G1358" s="3" t="e">
        <f>TRIM(LEFT(TRIM(INDEX('Customer Data'!A:A,MATCH('Order Analysis'!B1358,'Customer Data'!B:B,0))),SEARCH(" ",'Customer Data'!A1358)))</f>
        <v>#VALUE!</v>
      </c>
      <c r="H1358">
        <f>VLOOKUP(B1358,'Order Data per SKU'!B:H,6,FALSE)-VLOOKUP(B1358,'Order Data per SKU'!B:H,6,FALSE)</f>
        <v>0</v>
      </c>
      <c r="I1358" s="5"/>
      <c r="J1358" s="5"/>
      <c r="K1358" s="5"/>
    </row>
    <row r="1359" spans="1:11" x14ac:dyDescent="0.3">
      <c r="A1359" t="s">
        <v>8633</v>
      </c>
      <c r="B1359" t="s">
        <v>6811</v>
      </c>
      <c r="C1359" t="s">
        <v>6100</v>
      </c>
      <c r="D1359" s="3">
        <f>COUNTIF('Order Data per SKU'!A:A,'Order Data per SKU'!A1360='Order Analysis'!A1359)</f>
        <v>0</v>
      </c>
      <c r="F1359" s="15"/>
      <c r="G1359" s="3" t="e">
        <f>TRIM(LEFT(TRIM(INDEX('Customer Data'!A:A,MATCH('Order Analysis'!B1359,'Customer Data'!B:B,0))),SEARCH(" ",'Customer Data'!A1359)))</f>
        <v>#VALUE!</v>
      </c>
      <c r="H1359">
        <f>VLOOKUP(B1359,'Order Data per SKU'!B:H,6,FALSE)-VLOOKUP(B1359,'Order Data per SKU'!B:H,6,FALSE)</f>
        <v>0</v>
      </c>
      <c r="I1359" s="5"/>
      <c r="J1359" s="5"/>
      <c r="K1359" s="5"/>
    </row>
    <row r="1360" spans="1:11" x14ac:dyDescent="0.3">
      <c r="A1360" t="s">
        <v>8634</v>
      </c>
      <c r="B1360" t="s">
        <v>6956</v>
      </c>
      <c r="C1360" t="s">
        <v>6101</v>
      </c>
      <c r="D1360" s="3">
        <f>COUNTIF('Order Data per SKU'!A:A,'Order Data per SKU'!A1361='Order Analysis'!A1360)</f>
        <v>0</v>
      </c>
      <c r="F1360" s="15"/>
      <c r="G1360" s="3" t="e">
        <f>TRIM(LEFT(TRIM(INDEX('Customer Data'!A:A,MATCH('Order Analysis'!B1360,'Customer Data'!B:B,0))),SEARCH(" ",'Customer Data'!A1360)))</f>
        <v>#VALUE!</v>
      </c>
      <c r="H1360">
        <f>VLOOKUP(B1360,'Order Data per SKU'!B:H,6,FALSE)-VLOOKUP(B1360,'Order Data per SKU'!B:H,6,FALSE)</f>
        <v>0</v>
      </c>
      <c r="I1360" s="5"/>
      <c r="J1360" s="5"/>
      <c r="K1360" s="5"/>
    </row>
    <row r="1361" spans="1:11" x14ac:dyDescent="0.3">
      <c r="A1361" t="s">
        <v>8635</v>
      </c>
      <c r="B1361" t="s">
        <v>7222</v>
      </c>
      <c r="C1361" t="s">
        <v>6088</v>
      </c>
      <c r="D1361" s="3">
        <f>COUNTIF('Order Data per SKU'!A:A,'Order Data per SKU'!A1362='Order Analysis'!A1361)</f>
        <v>0</v>
      </c>
      <c r="F1361" s="15"/>
      <c r="G1361" s="3" t="e">
        <f>TRIM(LEFT(TRIM(INDEX('Customer Data'!A:A,MATCH('Order Analysis'!B1361,'Customer Data'!B:B,0))),SEARCH(" ",'Customer Data'!A1361)))</f>
        <v>#VALUE!</v>
      </c>
      <c r="H1361">
        <f>VLOOKUP(B1361,'Order Data per SKU'!B:H,6,FALSE)-VLOOKUP(B1361,'Order Data per SKU'!B:H,6,FALSE)</f>
        <v>0</v>
      </c>
      <c r="I1361" s="5"/>
      <c r="J1361" s="5"/>
      <c r="K1361" s="5"/>
    </row>
    <row r="1362" spans="1:11" x14ac:dyDescent="0.3">
      <c r="A1362" t="s">
        <v>8636</v>
      </c>
      <c r="B1362" t="s">
        <v>6736</v>
      </c>
      <c r="C1362" t="s">
        <v>6089</v>
      </c>
      <c r="D1362" s="3">
        <f>COUNTIF('Order Data per SKU'!A:A,'Order Data per SKU'!A1363='Order Analysis'!A1362)</f>
        <v>0</v>
      </c>
      <c r="F1362" s="15"/>
      <c r="G1362" s="3" t="e">
        <f>TRIM(LEFT(TRIM(INDEX('Customer Data'!A:A,MATCH('Order Analysis'!B1362,'Customer Data'!B:B,0))),SEARCH(" ",'Customer Data'!A1362)))</f>
        <v>#VALUE!</v>
      </c>
      <c r="H1362">
        <f>VLOOKUP(B1362,'Order Data per SKU'!B:H,6,FALSE)-VLOOKUP(B1362,'Order Data per SKU'!B:H,6,FALSE)</f>
        <v>0</v>
      </c>
      <c r="I1362" s="5"/>
      <c r="J1362" s="5"/>
      <c r="K1362" s="5"/>
    </row>
    <row r="1363" spans="1:11" x14ac:dyDescent="0.3">
      <c r="A1363" t="s">
        <v>8637</v>
      </c>
      <c r="B1363" t="s">
        <v>7132</v>
      </c>
      <c r="C1363" t="s">
        <v>6084</v>
      </c>
      <c r="D1363" s="3">
        <f>COUNTIF('Order Data per SKU'!A:A,'Order Data per SKU'!A1364='Order Analysis'!A1363)</f>
        <v>0</v>
      </c>
      <c r="F1363" s="15"/>
      <c r="G1363" s="3" t="e">
        <f>TRIM(LEFT(TRIM(INDEX('Customer Data'!A:A,MATCH('Order Analysis'!B1363,'Customer Data'!B:B,0))),SEARCH(" ",'Customer Data'!A1363)))</f>
        <v>#VALUE!</v>
      </c>
      <c r="H1363">
        <f>VLOOKUP(B1363,'Order Data per SKU'!B:H,6,FALSE)-VLOOKUP(B1363,'Order Data per SKU'!B:H,6,FALSE)</f>
        <v>0</v>
      </c>
      <c r="I1363" s="5"/>
      <c r="J1363" s="5"/>
      <c r="K1363" s="5"/>
    </row>
    <row r="1364" spans="1:11" x14ac:dyDescent="0.3">
      <c r="A1364" t="s">
        <v>8638</v>
      </c>
      <c r="B1364" t="s">
        <v>7077</v>
      </c>
      <c r="C1364" t="s">
        <v>6102</v>
      </c>
      <c r="D1364" s="3">
        <f>COUNTIF('Order Data per SKU'!A:A,'Order Data per SKU'!A1365='Order Analysis'!A1364)</f>
        <v>0</v>
      </c>
      <c r="F1364" s="15"/>
      <c r="G1364" s="3" t="e">
        <f>TRIM(LEFT(TRIM(INDEX('Customer Data'!A:A,MATCH('Order Analysis'!B1364,'Customer Data'!B:B,0))),SEARCH(" ",'Customer Data'!A1364)))</f>
        <v>#VALUE!</v>
      </c>
      <c r="H1364">
        <f>VLOOKUP(B1364,'Order Data per SKU'!B:H,6,FALSE)-VLOOKUP(B1364,'Order Data per SKU'!B:H,6,FALSE)</f>
        <v>0</v>
      </c>
      <c r="I1364" s="5"/>
      <c r="J1364" s="5"/>
      <c r="K1364" s="5"/>
    </row>
    <row r="1365" spans="1:11" x14ac:dyDescent="0.3">
      <c r="A1365" t="s">
        <v>8639</v>
      </c>
      <c r="B1365" t="s">
        <v>6752</v>
      </c>
      <c r="C1365" t="s">
        <v>6089</v>
      </c>
      <c r="D1365" s="3">
        <f>COUNTIF('Order Data per SKU'!A:A,'Order Data per SKU'!A1366='Order Analysis'!A1365)</f>
        <v>0</v>
      </c>
      <c r="F1365" s="15"/>
      <c r="G1365" s="3" t="e">
        <f>TRIM(LEFT(TRIM(INDEX('Customer Data'!A:A,MATCH('Order Analysis'!B1365,'Customer Data'!B:B,0))),SEARCH(" ",'Customer Data'!A1365)))</f>
        <v>#VALUE!</v>
      </c>
      <c r="H1365">
        <f>VLOOKUP(B1365,'Order Data per SKU'!B:H,6,FALSE)-VLOOKUP(B1365,'Order Data per SKU'!B:H,6,FALSE)</f>
        <v>0</v>
      </c>
      <c r="I1365" s="5"/>
      <c r="J1365" s="5"/>
      <c r="K1365" s="5"/>
    </row>
    <row r="1366" spans="1:11" x14ac:dyDescent="0.3">
      <c r="A1366" t="s">
        <v>8640</v>
      </c>
      <c r="B1366" t="s">
        <v>6952</v>
      </c>
      <c r="C1366" t="s">
        <v>6083</v>
      </c>
      <c r="D1366" s="3">
        <f>COUNTIF('Order Data per SKU'!A:A,'Order Data per SKU'!A1367='Order Analysis'!A1366)</f>
        <v>0</v>
      </c>
      <c r="F1366" s="15"/>
      <c r="G1366" s="3" t="e">
        <f>TRIM(LEFT(TRIM(INDEX('Customer Data'!A:A,MATCH('Order Analysis'!B1366,'Customer Data'!B:B,0))),SEARCH(" ",'Customer Data'!A1366)))</f>
        <v>#VALUE!</v>
      </c>
      <c r="H1366">
        <f>VLOOKUP(B1366,'Order Data per SKU'!B:H,6,FALSE)-VLOOKUP(B1366,'Order Data per SKU'!B:H,6,FALSE)</f>
        <v>0</v>
      </c>
      <c r="I1366" s="5"/>
      <c r="J1366" s="5"/>
      <c r="K1366" s="5"/>
    </row>
    <row r="1367" spans="1:11" x14ac:dyDescent="0.3">
      <c r="A1367" t="s">
        <v>8641</v>
      </c>
      <c r="B1367" t="s">
        <v>6931</v>
      </c>
      <c r="C1367" t="s">
        <v>6055</v>
      </c>
      <c r="D1367" s="3">
        <f>COUNTIF('Order Data per SKU'!A:A,'Order Data per SKU'!A1368='Order Analysis'!A1367)</f>
        <v>0</v>
      </c>
      <c r="F1367" s="15"/>
      <c r="G1367" s="3" t="e">
        <f>TRIM(LEFT(TRIM(INDEX('Customer Data'!A:A,MATCH('Order Analysis'!B1367,'Customer Data'!B:B,0))),SEARCH(" ",'Customer Data'!A1367)))</f>
        <v>#VALUE!</v>
      </c>
      <c r="H1367">
        <f>VLOOKUP(B1367,'Order Data per SKU'!B:H,6,FALSE)-VLOOKUP(B1367,'Order Data per SKU'!B:H,6,FALSE)</f>
        <v>0</v>
      </c>
      <c r="I1367" s="5"/>
      <c r="J1367" s="5"/>
      <c r="K1367" s="5"/>
    </row>
    <row r="1368" spans="1:11" x14ac:dyDescent="0.3">
      <c r="A1368" t="s">
        <v>8642</v>
      </c>
      <c r="B1368" t="s">
        <v>6929</v>
      </c>
      <c r="C1368" t="s">
        <v>6109</v>
      </c>
      <c r="D1368" s="3">
        <f>COUNTIF('Order Data per SKU'!A:A,'Order Data per SKU'!A1369='Order Analysis'!A1368)</f>
        <v>0</v>
      </c>
      <c r="F1368" s="15"/>
      <c r="G1368" s="3" t="e">
        <f>TRIM(LEFT(TRIM(INDEX('Customer Data'!A:A,MATCH('Order Analysis'!B1368,'Customer Data'!B:B,0))),SEARCH(" ",'Customer Data'!A1368)))</f>
        <v>#VALUE!</v>
      </c>
      <c r="H1368">
        <f>VLOOKUP(B1368,'Order Data per SKU'!B:H,6,FALSE)-VLOOKUP(B1368,'Order Data per SKU'!B:H,6,FALSE)</f>
        <v>0</v>
      </c>
      <c r="I1368" s="5"/>
      <c r="J1368" s="5"/>
      <c r="K1368" s="5"/>
    </row>
    <row r="1369" spans="1:11" x14ac:dyDescent="0.3">
      <c r="A1369" t="s">
        <v>8643</v>
      </c>
      <c r="B1369" t="s">
        <v>7057</v>
      </c>
      <c r="C1369" t="s">
        <v>6065</v>
      </c>
      <c r="D1369" s="3">
        <f>COUNTIF('Order Data per SKU'!A:A,'Order Data per SKU'!A1370='Order Analysis'!A1369)</f>
        <v>0</v>
      </c>
      <c r="F1369" s="15"/>
      <c r="G1369" s="3" t="e">
        <f>TRIM(LEFT(TRIM(INDEX('Customer Data'!A:A,MATCH('Order Analysis'!B1369,'Customer Data'!B:B,0))),SEARCH(" ",'Customer Data'!A1369)))</f>
        <v>#VALUE!</v>
      </c>
      <c r="H1369">
        <f>VLOOKUP(B1369,'Order Data per SKU'!B:H,6,FALSE)-VLOOKUP(B1369,'Order Data per SKU'!B:H,6,FALSE)</f>
        <v>0</v>
      </c>
      <c r="I1369" s="5"/>
      <c r="J1369" s="5"/>
      <c r="K1369" s="5"/>
    </row>
    <row r="1370" spans="1:11" x14ac:dyDescent="0.3">
      <c r="A1370" t="s">
        <v>8644</v>
      </c>
      <c r="B1370" t="s">
        <v>7144</v>
      </c>
      <c r="C1370" t="s">
        <v>6112</v>
      </c>
      <c r="D1370" s="3">
        <f>COUNTIF('Order Data per SKU'!A:A,'Order Data per SKU'!A1371='Order Analysis'!A1370)</f>
        <v>0</v>
      </c>
      <c r="F1370" s="15"/>
      <c r="G1370" s="3" t="e">
        <f>TRIM(LEFT(TRIM(INDEX('Customer Data'!A:A,MATCH('Order Analysis'!B1370,'Customer Data'!B:B,0))),SEARCH(" ",'Customer Data'!A1370)))</f>
        <v>#VALUE!</v>
      </c>
      <c r="H1370">
        <f>VLOOKUP(B1370,'Order Data per SKU'!B:H,6,FALSE)-VLOOKUP(B1370,'Order Data per SKU'!B:H,6,FALSE)</f>
        <v>0</v>
      </c>
      <c r="I1370" s="5"/>
      <c r="J1370" s="5"/>
      <c r="K1370" s="5"/>
    </row>
    <row r="1371" spans="1:11" x14ac:dyDescent="0.3">
      <c r="A1371" t="s">
        <v>8645</v>
      </c>
      <c r="B1371" t="s">
        <v>6978</v>
      </c>
      <c r="C1371" t="s">
        <v>6046</v>
      </c>
      <c r="D1371" s="3">
        <f>COUNTIF('Order Data per SKU'!A:A,'Order Data per SKU'!A1372='Order Analysis'!A1371)</f>
        <v>0</v>
      </c>
      <c r="F1371" s="15"/>
      <c r="G1371" s="3" t="e">
        <f>TRIM(LEFT(TRIM(INDEX('Customer Data'!A:A,MATCH('Order Analysis'!B1371,'Customer Data'!B:B,0))),SEARCH(" ",'Customer Data'!A1371)))</f>
        <v>#VALUE!</v>
      </c>
      <c r="H1371">
        <f>VLOOKUP(B1371,'Order Data per SKU'!B:H,6,FALSE)-VLOOKUP(B1371,'Order Data per SKU'!B:H,6,FALSE)</f>
        <v>0</v>
      </c>
      <c r="I1371" s="5"/>
      <c r="J1371" s="5"/>
      <c r="K1371" s="5"/>
    </row>
    <row r="1372" spans="1:11" x14ac:dyDescent="0.3">
      <c r="A1372" t="s">
        <v>8646</v>
      </c>
      <c r="B1372" t="s">
        <v>6953</v>
      </c>
      <c r="C1372" t="s">
        <v>6086</v>
      </c>
      <c r="D1372" s="3">
        <f>COUNTIF('Order Data per SKU'!A:A,'Order Data per SKU'!A1373='Order Analysis'!A1372)</f>
        <v>0</v>
      </c>
      <c r="F1372" s="15"/>
      <c r="G1372" s="3" t="e">
        <f>TRIM(LEFT(TRIM(INDEX('Customer Data'!A:A,MATCH('Order Analysis'!B1372,'Customer Data'!B:B,0))),SEARCH(" ",'Customer Data'!A1372)))</f>
        <v>#VALUE!</v>
      </c>
      <c r="H1372">
        <f>VLOOKUP(B1372,'Order Data per SKU'!B:H,6,FALSE)-VLOOKUP(B1372,'Order Data per SKU'!B:H,6,FALSE)</f>
        <v>0</v>
      </c>
      <c r="I1372" s="5"/>
      <c r="J1372" s="5"/>
      <c r="K1372" s="5"/>
    </row>
    <row r="1373" spans="1:11" x14ac:dyDescent="0.3">
      <c r="A1373" t="s">
        <v>8647</v>
      </c>
      <c r="B1373" t="s">
        <v>6788</v>
      </c>
      <c r="C1373" t="s">
        <v>6091</v>
      </c>
      <c r="D1373" s="3">
        <f>COUNTIF('Order Data per SKU'!A:A,'Order Data per SKU'!A1374='Order Analysis'!A1373)</f>
        <v>0</v>
      </c>
      <c r="F1373" s="15"/>
      <c r="G1373" s="3" t="e">
        <f>TRIM(LEFT(TRIM(INDEX('Customer Data'!A:A,MATCH('Order Analysis'!B1373,'Customer Data'!B:B,0))),SEARCH(" ",'Customer Data'!A1373)))</f>
        <v>#VALUE!</v>
      </c>
      <c r="H1373">
        <f>VLOOKUP(B1373,'Order Data per SKU'!B:H,6,FALSE)-VLOOKUP(B1373,'Order Data per SKU'!B:H,6,FALSE)</f>
        <v>0</v>
      </c>
      <c r="I1373" s="5"/>
      <c r="J1373" s="5"/>
      <c r="K1373" s="5"/>
    </row>
    <row r="1374" spans="1:11" x14ac:dyDescent="0.3">
      <c r="A1374" t="s">
        <v>8648</v>
      </c>
      <c r="B1374" t="s">
        <v>7107</v>
      </c>
      <c r="C1374" t="s">
        <v>6050</v>
      </c>
      <c r="D1374" s="3">
        <f>COUNTIF('Order Data per SKU'!A:A,'Order Data per SKU'!A1375='Order Analysis'!A1374)</f>
        <v>0</v>
      </c>
      <c r="F1374" s="15"/>
      <c r="G1374" s="3" t="e">
        <f>TRIM(LEFT(TRIM(INDEX('Customer Data'!A:A,MATCH('Order Analysis'!B1374,'Customer Data'!B:B,0))),SEARCH(" ",'Customer Data'!A1374)))</f>
        <v>#VALUE!</v>
      </c>
      <c r="H1374">
        <f>VLOOKUP(B1374,'Order Data per SKU'!B:H,6,FALSE)-VLOOKUP(B1374,'Order Data per SKU'!B:H,6,FALSE)</f>
        <v>0</v>
      </c>
      <c r="I1374" s="5"/>
      <c r="J1374" s="5"/>
      <c r="K1374" s="5"/>
    </row>
    <row r="1375" spans="1:11" x14ac:dyDescent="0.3">
      <c r="A1375" t="s">
        <v>8649</v>
      </c>
      <c r="B1375" t="s">
        <v>7254</v>
      </c>
      <c r="C1375" t="s">
        <v>6081</v>
      </c>
      <c r="D1375" s="3">
        <f>COUNTIF('Order Data per SKU'!A:A,'Order Data per SKU'!A1376='Order Analysis'!A1375)</f>
        <v>0</v>
      </c>
      <c r="F1375" s="15"/>
      <c r="G1375" s="3" t="e">
        <f>TRIM(LEFT(TRIM(INDEX('Customer Data'!A:A,MATCH('Order Analysis'!B1375,'Customer Data'!B:B,0))),SEARCH(" ",'Customer Data'!A1375)))</f>
        <v>#VALUE!</v>
      </c>
      <c r="H1375">
        <f>VLOOKUP(B1375,'Order Data per SKU'!B:H,6,FALSE)-VLOOKUP(B1375,'Order Data per SKU'!B:H,6,FALSE)</f>
        <v>0</v>
      </c>
      <c r="I1375" s="5"/>
      <c r="J1375" s="5"/>
      <c r="K1375" s="5"/>
    </row>
    <row r="1376" spans="1:11" x14ac:dyDescent="0.3">
      <c r="A1376" t="s">
        <v>8650</v>
      </c>
      <c r="B1376" t="s">
        <v>6777</v>
      </c>
      <c r="C1376" t="s">
        <v>6091</v>
      </c>
      <c r="D1376" s="3">
        <f>COUNTIF('Order Data per SKU'!A:A,'Order Data per SKU'!A1377='Order Analysis'!A1376)</f>
        <v>0</v>
      </c>
      <c r="F1376" s="15"/>
      <c r="G1376" s="3" t="e">
        <f>TRIM(LEFT(TRIM(INDEX('Customer Data'!A:A,MATCH('Order Analysis'!B1376,'Customer Data'!B:B,0))),SEARCH(" ",'Customer Data'!A1376)))</f>
        <v>#VALUE!</v>
      </c>
      <c r="H1376">
        <f>VLOOKUP(B1376,'Order Data per SKU'!B:H,6,FALSE)-VLOOKUP(B1376,'Order Data per SKU'!B:H,6,FALSE)</f>
        <v>0</v>
      </c>
      <c r="I1376" s="5"/>
      <c r="J1376" s="5"/>
      <c r="K1376" s="5"/>
    </row>
    <row r="1377" spans="1:11" x14ac:dyDescent="0.3">
      <c r="A1377" t="s">
        <v>8651</v>
      </c>
      <c r="B1377" t="s">
        <v>7249</v>
      </c>
      <c r="C1377" t="s">
        <v>6051</v>
      </c>
      <c r="D1377" s="3">
        <f>COUNTIF('Order Data per SKU'!A:A,'Order Data per SKU'!A1378='Order Analysis'!A1377)</f>
        <v>0</v>
      </c>
      <c r="F1377" s="15"/>
      <c r="G1377" s="3" t="e">
        <f>TRIM(LEFT(TRIM(INDEX('Customer Data'!A:A,MATCH('Order Analysis'!B1377,'Customer Data'!B:B,0))),SEARCH(" ",'Customer Data'!A1377)))</f>
        <v>#VALUE!</v>
      </c>
      <c r="H1377">
        <f>VLOOKUP(B1377,'Order Data per SKU'!B:H,6,FALSE)-VLOOKUP(B1377,'Order Data per SKU'!B:H,6,FALSE)</f>
        <v>0</v>
      </c>
      <c r="I1377" s="5"/>
      <c r="J1377" s="5"/>
      <c r="K1377" s="5"/>
    </row>
    <row r="1378" spans="1:11" x14ac:dyDescent="0.3">
      <c r="A1378" t="s">
        <v>8652</v>
      </c>
      <c r="B1378" t="s">
        <v>7181</v>
      </c>
      <c r="C1378" t="s">
        <v>6092</v>
      </c>
      <c r="D1378" s="3">
        <f>COUNTIF('Order Data per SKU'!A:A,'Order Data per SKU'!A1379='Order Analysis'!A1378)</f>
        <v>0</v>
      </c>
      <c r="F1378" s="15"/>
      <c r="G1378" s="3" t="e">
        <f>TRIM(LEFT(TRIM(INDEX('Customer Data'!A:A,MATCH('Order Analysis'!B1378,'Customer Data'!B:B,0))),SEARCH(" ",'Customer Data'!A1378)))</f>
        <v>#VALUE!</v>
      </c>
      <c r="H1378">
        <f>VLOOKUP(B1378,'Order Data per SKU'!B:H,6,FALSE)-VLOOKUP(B1378,'Order Data per SKU'!B:H,6,FALSE)</f>
        <v>0</v>
      </c>
      <c r="I1378" s="5"/>
      <c r="J1378" s="5"/>
      <c r="K1378" s="5"/>
    </row>
    <row r="1379" spans="1:11" x14ac:dyDescent="0.3">
      <c r="A1379" t="s">
        <v>8653</v>
      </c>
      <c r="B1379" t="s">
        <v>7055</v>
      </c>
      <c r="C1379" t="s">
        <v>6117</v>
      </c>
      <c r="D1379" s="3">
        <f>COUNTIF('Order Data per SKU'!A:A,'Order Data per SKU'!A1380='Order Analysis'!A1379)</f>
        <v>0</v>
      </c>
      <c r="F1379" s="15"/>
      <c r="G1379" s="3" t="e">
        <f>TRIM(LEFT(TRIM(INDEX('Customer Data'!A:A,MATCH('Order Analysis'!B1379,'Customer Data'!B:B,0))),SEARCH(" ",'Customer Data'!A1379)))</f>
        <v>#VALUE!</v>
      </c>
      <c r="H1379">
        <f>VLOOKUP(B1379,'Order Data per SKU'!B:H,6,FALSE)-VLOOKUP(B1379,'Order Data per SKU'!B:H,6,FALSE)</f>
        <v>0</v>
      </c>
      <c r="I1379" s="5"/>
      <c r="J1379" s="5"/>
      <c r="K1379" s="5"/>
    </row>
    <row r="1380" spans="1:11" x14ac:dyDescent="0.3">
      <c r="A1380" t="s">
        <v>8654</v>
      </c>
      <c r="B1380" t="s">
        <v>6784</v>
      </c>
      <c r="C1380" t="s">
        <v>6086</v>
      </c>
      <c r="D1380" s="3">
        <f>COUNTIF('Order Data per SKU'!A:A,'Order Data per SKU'!A1381='Order Analysis'!A1380)</f>
        <v>0</v>
      </c>
      <c r="F1380" s="15"/>
      <c r="G1380" s="3" t="e">
        <f>TRIM(LEFT(TRIM(INDEX('Customer Data'!A:A,MATCH('Order Analysis'!B1380,'Customer Data'!B:B,0))),SEARCH(" ",'Customer Data'!A1380)))</f>
        <v>#VALUE!</v>
      </c>
      <c r="H1380">
        <f>VLOOKUP(B1380,'Order Data per SKU'!B:H,6,FALSE)-VLOOKUP(B1380,'Order Data per SKU'!B:H,6,FALSE)</f>
        <v>0</v>
      </c>
      <c r="I1380" s="5"/>
      <c r="J1380" s="5"/>
      <c r="K1380" s="5"/>
    </row>
    <row r="1381" spans="1:11" x14ac:dyDescent="0.3">
      <c r="A1381" t="s">
        <v>8655</v>
      </c>
      <c r="B1381" t="s">
        <v>6932</v>
      </c>
      <c r="C1381" t="s">
        <v>6086</v>
      </c>
      <c r="D1381" s="3">
        <f>COUNTIF('Order Data per SKU'!A:A,'Order Data per SKU'!A1382='Order Analysis'!A1381)</f>
        <v>0</v>
      </c>
      <c r="F1381" s="15"/>
      <c r="G1381" s="3" t="e">
        <f>TRIM(LEFT(TRIM(INDEX('Customer Data'!A:A,MATCH('Order Analysis'!B1381,'Customer Data'!B:B,0))),SEARCH(" ",'Customer Data'!A1381)))</f>
        <v>#VALUE!</v>
      </c>
      <c r="H1381">
        <f>VLOOKUP(B1381,'Order Data per SKU'!B:H,6,FALSE)-VLOOKUP(B1381,'Order Data per SKU'!B:H,6,FALSE)</f>
        <v>0</v>
      </c>
      <c r="I1381" s="5"/>
      <c r="J1381" s="5"/>
      <c r="K1381" s="5"/>
    </row>
    <row r="1382" spans="1:11" x14ac:dyDescent="0.3">
      <c r="A1382" t="s">
        <v>8656</v>
      </c>
      <c r="B1382" t="s">
        <v>7081</v>
      </c>
      <c r="C1382" t="s">
        <v>6086</v>
      </c>
      <c r="D1382" s="3">
        <f>COUNTIF('Order Data per SKU'!A:A,'Order Data per SKU'!A1383='Order Analysis'!A1382)</f>
        <v>0</v>
      </c>
      <c r="F1382" s="15"/>
      <c r="G1382" s="3" t="e">
        <f>TRIM(LEFT(TRIM(INDEX('Customer Data'!A:A,MATCH('Order Analysis'!B1382,'Customer Data'!B:B,0))),SEARCH(" ",'Customer Data'!A1382)))</f>
        <v>#VALUE!</v>
      </c>
      <c r="H1382">
        <f>VLOOKUP(B1382,'Order Data per SKU'!B:H,6,FALSE)-VLOOKUP(B1382,'Order Data per SKU'!B:H,6,FALSE)</f>
        <v>0</v>
      </c>
      <c r="I1382" s="5"/>
      <c r="J1382" s="5"/>
      <c r="K1382" s="5"/>
    </row>
    <row r="1383" spans="1:11" x14ac:dyDescent="0.3">
      <c r="A1383" t="s">
        <v>8657</v>
      </c>
      <c r="B1383" t="s">
        <v>7177</v>
      </c>
      <c r="C1383" t="s">
        <v>6080</v>
      </c>
      <c r="D1383" s="3">
        <f>COUNTIF('Order Data per SKU'!A:A,'Order Data per SKU'!A1384='Order Analysis'!A1383)</f>
        <v>0</v>
      </c>
      <c r="F1383" s="15"/>
      <c r="G1383" s="3" t="e">
        <f>TRIM(LEFT(TRIM(INDEX('Customer Data'!A:A,MATCH('Order Analysis'!B1383,'Customer Data'!B:B,0))),SEARCH(" ",'Customer Data'!A1383)))</f>
        <v>#VALUE!</v>
      </c>
      <c r="H1383">
        <f>VLOOKUP(B1383,'Order Data per SKU'!B:H,6,FALSE)-VLOOKUP(B1383,'Order Data per SKU'!B:H,6,FALSE)</f>
        <v>0</v>
      </c>
      <c r="I1383" s="5"/>
      <c r="J1383" s="5"/>
      <c r="K1383" s="5"/>
    </row>
    <row r="1384" spans="1:11" x14ac:dyDescent="0.3">
      <c r="A1384" t="s">
        <v>8658</v>
      </c>
      <c r="B1384" t="s">
        <v>7254</v>
      </c>
      <c r="C1384" t="s">
        <v>6112</v>
      </c>
      <c r="D1384" s="3">
        <f>COUNTIF('Order Data per SKU'!A:A,'Order Data per SKU'!A1385='Order Analysis'!A1384)</f>
        <v>0</v>
      </c>
      <c r="F1384" s="15"/>
      <c r="G1384" s="3" t="e">
        <f>TRIM(LEFT(TRIM(INDEX('Customer Data'!A:A,MATCH('Order Analysis'!B1384,'Customer Data'!B:B,0))),SEARCH(" ",'Customer Data'!A1384)))</f>
        <v>#VALUE!</v>
      </c>
      <c r="H1384">
        <f>VLOOKUP(B1384,'Order Data per SKU'!B:H,6,FALSE)-VLOOKUP(B1384,'Order Data per SKU'!B:H,6,FALSE)</f>
        <v>0</v>
      </c>
      <c r="I1384" s="5"/>
      <c r="J1384" s="5"/>
      <c r="K1384" s="5"/>
    </row>
    <row r="1385" spans="1:11" x14ac:dyDescent="0.3">
      <c r="A1385" t="s">
        <v>8659</v>
      </c>
      <c r="B1385" t="s">
        <v>7178</v>
      </c>
      <c r="C1385" t="s">
        <v>6083</v>
      </c>
      <c r="D1385" s="3">
        <f>COUNTIF('Order Data per SKU'!A:A,'Order Data per SKU'!A1386='Order Analysis'!A1385)</f>
        <v>0</v>
      </c>
      <c r="F1385" s="15"/>
      <c r="G1385" s="3" t="e">
        <f>TRIM(LEFT(TRIM(INDEX('Customer Data'!A:A,MATCH('Order Analysis'!B1385,'Customer Data'!B:B,0))),SEARCH(" ",'Customer Data'!A1385)))</f>
        <v>#VALUE!</v>
      </c>
      <c r="H1385">
        <f>VLOOKUP(B1385,'Order Data per SKU'!B:H,6,FALSE)-VLOOKUP(B1385,'Order Data per SKU'!B:H,6,FALSE)</f>
        <v>0</v>
      </c>
      <c r="I1385" s="5"/>
      <c r="J1385" s="5"/>
      <c r="K1385" s="5"/>
    </row>
    <row r="1386" spans="1:11" x14ac:dyDescent="0.3">
      <c r="A1386" t="s">
        <v>8660</v>
      </c>
      <c r="B1386" t="s">
        <v>7097</v>
      </c>
      <c r="C1386" t="s">
        <v>6071</v>
      </c>
      <c r="D1386" s="3">
        <f>COUNTIF('Order Data per SKU'!A:A,'Order Data per SKU'!A1387='Order Analysis'!A1386)</f>
        <v>0</v>
      </c>
      <c r="F1386" s="15"/>
      <c r="G1386" s="3" t="e">
        <f>TRIM(LEFT(TRIM(INDEX('Customer Data'!A:A,MATCH('Order Analysis'!B1386,'Customer Data'!B:B,0))),SEARCH(" ",'Customer Data'!A1386)))</f>
        <v>#VALUE!</v>
      </c>
      <c r="H1386">
        <f>VLOOKUP(B1386,'Order Data per SKU'!B:H,6,FALSE)-VLOOKUP(B1386,'Order Data per SKU'!B:H,6,FALSE)</f>
        <v>0</v>
      </c>
      <c r="I1386" s="5"/>
      <c r="J1386" s="5"/>
      <c r="K1386" s="5"/>
    </row>
    <row r="1387" spans="1:11" x14ac:dyDescent="0.3">
      <c r="A1387" t="s">
        <v>8661</v>
      </c>
      <c r="B1387" t="s">
        <v>6883</v>
      </c>
      <c r="C1387" t="s">
        <v>6075</v>
      </c>
      <c r="D1387" s="3">
        <f>COUNTIF('Order Data per SKU'!A:A,'Order Data per SKU'!A1388='Order Analysis'!A1387)</f>
        <v>0</v>
      </c>
      <c r="F1387" s="15"/>
      <c r="G1387" s="3" t="e">
        <f>TRIM(LEFT(TRIM(INDEX('Customer Data'!A:A,MATCH('Order Analysis'!B1387,'Customer Data'!B:B,0))),SEARCH(" ",'Customer Data'!A1387)))</f>
        <v>#VALUE!</v>
      </c>
      <c r="H1387">
        <f>VLOOKUP(B1387,'Order Data per SKU'!B:H,6,FALSE)-VLOOKUP(B1387,'Order Data per SKU'!B:H,6,FALSE)</f>
        <v>0</v>
      </c>
      <c r="I1387" s="5"/>
      <c r="J1387" s="5"/>
      <c r="K1387" s="5"/>
    </row>
    <row r="1388" spans="1:11" x14ac:dyDescent="0.3">
      <c r="A1388" t="s">
        <v>8662</v>
      </c>
      <c r="B1388" t="s">
        <v>6733</v>
      </c>
      <c r="C1388" t="s">
        <v>6048</v>
      </c>
      <c r="D1388" s="3">
        <f>COUNTIF('Order Data per SKU'!A:A,'Order Data per SKU'!A1389='Order Analysis'!A1388)</f>
        <v>0</v>
      </c>
      <c r="F1388" s="15"/>
      <c r="G1388" s="3" t="e">
        <f>TRIM(LEFT(TRIM(INDEX('Customer Data'!A:A,MATCH('Order Analysis'!B1388,'Customer Data'!B:B,0))),SEARCH(" ",'Customer Data'!A1388)))</f>
        <v>#VALUE!</v>
      </c>
      <c r="H1388">
        <f>VLOOKUP(B1388,'Order Data per SKU'!B:H,6,FALSE)-VLOOKUP(B1388,'Order Data per SKU'!B:H,6,FALSE)</f>
        <v>0</v>
      </c>
      <c r="I1388" s="5"/>
      <c r="J1388" s="5"/>
      <c r="K1388" s="5"/>
    </row>
    <row r="1389" spans="1:11" x14ac:dyDescent="0.3">
      <c r="A1389" t="s">
        <v>8663</v>
      </c>
      <c r="B1389" t="s">
        <v>7134</v>
      </c>
      <c r="C1389" t="s">
        <v>6053</v>
      </c>
      <c r="D1389" s="3">
        <f>COUNTIF('Order Data per SKU'!A:A,'Order Data per SKU'!A1390='Order Analysis'!A1389)</f>
        <v>0</v>
      </c>
      <c r="F1389" s="15"/>
      <c r="G1389" s="3" t="e">
        <f>TRIM(LEFT(TRIM(INDEX('Customer Data'!A:A,MATCH('Order Analysis'!B1389,'Customer Data'!B:B,0))),SEARCH(" ",'Customer Data'!A1389)))</f>
        <v>#VALUE!</v>
      </c>
      <c r="H1389">
        <f>VLOOKUP(B1389,'Order Data per SKU'!B:H,6,FALSE)-VLOOKUP(B1389,'Order Data per SKU'!B:H,6,FALSE)</f>
        <v>0</v>
      </c>
      <c r="I1389" s="5"/>
      <c r="J1389" s="5"/>
      <c r="K1389" s="5"/>
    </row>
    <row r="1390" spans="1:11" x14ac:dyDescent="0.3">
      <c r="A1390" t="s">
        <v>8664</v>
      </c>
      <c r="B1390" t="s">
        <v>7224</v>
      </c>
      <c r="C1390" t="s">
        <v>6049</v>
      </c>
      <c r="D1390" s="3">
        <f>COUNTIF('Order Data per SKU'!A:A,'Order Data per SKU'!A1391='Order Analysis'!A1390)</f>
        <v>0</v>
      </c>
      <c r="F1390" s="15"/>
      <c r="G1390" s="3" t="e">
        <f>TRIM(LEFT(TRIM(INDEX('Customer Data'!A:A,MATCH('Order Analysis'!B1390,'Customer Data'!B:B,0))),SEARCH(" ",'Customer Data'!A1390)))</f>
        <v>#VALUE!</v>
      </c>
      <c r="H1390">
        <f>VLOOKUP(B1390,'Order Data per SKU'!B:H,6,FALSE)-VLOOKUP(B1390,'Order Data per SKU'!B:H,6,FALSE)</f>
        <v>0</v>
      </c>
      <c r="I1390" s="5"/>
      <c r="J1390" s="5"/>
      <c r="K1390" s="5"/>
    </row>
    <row r="1391" spans="1:11" x14ac:dyDescent="0.3">
      <c r="A1391" t="s">
        <v>8665</v>
      </c>
      <c r="B1391" t="s">
        <v>7078</v>
      </c>
      <c r="C1391" t="s">
        <v>6096</v>
      </c>
      <c r="D1391" s="3">
        <f>COUNTIF('Order Data per SKU'!A:A,'Order Data per SKU'!A1392='Order Analysis'!A1391)</f>
        <v>0</v>
      </c>
      <c r="F1391" s="15"/>
      <c r="G1391" s="3" t="e">
        <f>TRIM(LEFT(TRIM(INDEX('Customer Data'!A:A,MATCH('Order Analysis'!B1391,'Customer Data'!B:B,0))),SEARCH(" ",'Customer Data'!A1391)))</f>
        <v>#VALUE!</v>
      </c>
      <c r="H1391">
        <f>VLOOKUP(B1391,'Order Data per SKU'!B:H,6,FALSE)-VLOOKUP(B1391,'Order Data per SKU'!B:H,6,FALSE)</f>
        <v>0</v>
      </c>
      <c r="I1391" s="5"/>
      <c r="J1391" s="5"/>
      <c r="K1391" s="5"/>
    </row>
    <row r="1392" spans="1:11" x14ac:dyDescent="0.3">
      <c r="A1392" t="s">
        <v>8666</v>
      </c>
      <c r="B1392" t="s">
        <v>6800</v>
      </c>
      <c r="C1392" t="s">
        <v>6089</v>
      </c>
      <c r="D1392" s="3">
        <f>COUNTIF('Order Data per SKU'!A:A,'Order Data per SKU'!A1393='Order Analysis'!A1392)</f>
        <v>0</v>
      </c>
      <c r="F1392" s="15"/>
      <c r="G1392" s="3" t="e">
        <f>TRIM(LEFT(TRIM(INDEX('Customer Data'!A:A,MATCH('Order Analysis'!B1392,'Customer Data'!B:B,0))),SEARCH(" ",'Customer Data'!A1392)))</f>
        <v>#VALUE!</v>
      </c>
      <c r="H1392">
        <f>VLOOKUP(B1392,'Order Data per SKU'!B:H,6,FALSE)-VLOOKUP(B1392,'Order Data per SKU'!B:H,6,FALSE)</f>
        <v>0</v>
      </c>
      <c r="I1392" s="5"/>
      <c r="J1392" s="5"/>
      <c r="K1392" s="5"/>
    </row>
    <row r="1393" spans="1:11" x14ac:dyDescent="0.3">
      <c r="A1393" t="s">
        <v>8667</v>
      </c>
      <c r="B1393" t="s">
        <v>6908</v>
      </c>
      <c r="C1393" t="s">
        <v>6049</v>
      </c>
      <c r="D1393" s="3">
        <f>COUNTIF('Order Data per SKU'!A:A,'Order Data per SKU'!A1394='Order Analysis'!A1393)</f>
        <v>0</v>
      </c>
      <c r="F1393" s="15"/>
      <c r="G1393" s="3" t="e">
        <f>TRIM(LEFT(TRIM(INDEX('Customer Data'!A:A,MATCH('Order Analysis'!B1393,'Customer Data'!B:B,0))),SEARCH(" ",'Customer Data'!A1393)))</f>
        <v>#VALUE!</v>
      </c>
      <c r="H1393">
        <f>VLOOKUP(B1393,'Order Data per SKU'!B:H,6,FALSE)-VLOOKUP(B1393,'Order Data per SKU'!B:H,6,FALSE)</f>
        <v>0</v>
      </c>
      <c r="I1393" s="5"/>
      <c r="J1393" s="5"/>
      <c r="K1393" s="5"/>
    </row>
    <row r="1394" spans="1:11" x14ac:dyDescent="0.3">
      <c r="A1394" t="s">
        <v>8668</v>
      </c>
      <c r="B1394" t="s">
        <v>6898</v>
      </c>
      <c r="C1394" t="s">
        <v>6049</v>
      </c>
      <c r="D1394" s="3">
        <f>COUNTIF('Order Data per SKU'!A:A,'Order Data per SKU'!A1395='Order Analysis'!A1394)</f>
        <v>0</v>
      </c>
      <c r="F1394" s="15"/>
      <c r="G1394" s="3" t="e">
        <f>TRIM(LEFT(TRIM(INDEX('Customer Data'!A:A,MATCH('Order Analysis'!B1394,'Customer Data'!B:B,0))),SEARCH(" ",'Customer Data'!A1394)))</f>
        <v>#VALUE!</v>
      </c>
      <c r="H1394">
        <f>VLOOKUP(B1394,'Order Data per SKU'!B:H,6,FALSE)-VLOOKUP(B1394,'Order Data per SKU'!B:H,6,FALSE)</f>
        <v>0</v>
      </c>
      <c r="I1394" s="5"/>
      <c r="J1394" s="5"/>
      <c r="K1394" s="5"/>
    </row>
    <row r="1395" spans="1:11" x14ac:dyDescent="0.3">
      <c r="A1395" t="s">
        <v>8669</v>
      </c>
      <c r="B1395" t="s">
        <v>7206</v>
      </c>
      <c r="C1395" t="s">
        <v>6060</v>
      </c>
      <c r="D1395" s="3">
        <f>COUNTIF('Order Data per SKU'!A:A,'Order Data per SKU'!A1396='Order Analysis'!A1395)</f>
        <v>0</v>
      </c>
      <c r="F1395" s="15"/>
      <c r="G1395" s="3" t="e">
        <f>TRIM(LEFT(TRIM(INDEX('Customer Data'!A:A,MATCH('Order Analysis'!B1395,'Customer Data'!B:B,0))),SEARCH(" ",'Customer Data'!A1395)))</f>
        <v>#VALUE!</v>
      </c>
      <c r="H1395">
        <f>VLOOKUP(B1395,'Order Data per SKU'!B:H,6,FALSE)-VLOOKUP(B1395,'Order Data per SKU'!B:H,6,FALSE)</f>
        <v>0</v>
      </c>
      <c r="I1395" s="5"/>
      <c r="J1395" s="5"/>
      <c r="K1395" s="5"/>
    </row>
    <row r="1396" spans="1:11" x14ac:dyDescent="0.3">
      <c r="A1396" t="s">
        <v>8670</v>
      </c>
      <c r="B1396" t="s">
        <v>7115</v>
      </c>
      <c r="C1396" t="s">
        <v>6086</v>
      </c>
      <c r="D1396" s="3">
        <f>COUNTIF('Order Data per SKU'!A:A,'Order Data per SKU'!A1397='Order Analysis'!A1396)</f>
        <v>0</v>
      </c>
      <c r="F1396" s="15"/>
      <c r="G1396" s="3" t="e">
        <f>TRIM(LEFT(TRIM(INDEX('Customer Data'!A:A,MATCH('Order Analysis'!B1396,'Customer Data'!B:B,0))),SEARCH(" ",'Customer Data'!A1396)))</f>
        <v>#VALUE!</v>
      </c>
      <c r="H1396">
        <f>VLOOKUP(B1396,'Order Data per SKU'!B:H,6,FALSE)-VLOOKUP(B1396,'Order Data per SKU'!B:H,6,FALSE)</f>
        <v>0</v>
      </c>
      <c r="I1396" s="5"/>
      <c r="J1396" s="5"/>
      <c r="K1396" s="5"/>
    </row>
    <row r="1397" spans="1:11" x14ac:dyDescent="0.3">
      <c r="A1397" t="s">
        <v>8671</v>
      </c>
      <c r="B1397" t="s">
        <v>7039</v>
      </c>
      <c r="C1397" t="s">
        <v>6049</v>
      </c>
      <c r="D1397" s="3">
        <f>COUNTIF('Order Data per SKU'!A:A,'Order Data per SKU'!A1398='Order Analysis'!A1397)</f>
        <v>0</v>
      </c>
      <c r="F1397" s="15"/>
      <c r="G1397" s="3" t="e">
        <f>TRIM(LEFT(TRIM(INDEX('Customer Data'!A:A,MATCH('Order Analysis'!B1397,'Customer Data'!B:B,0))),SEARCH(" ",'Customer Data'!A1397)))</f>
        <v>#VALUE!</v>
      </c>
      <c r="H1397">
        <f>VLOOKUP(B1397,'Order Data per SKU'!B:H,6,FALSE)-VLOOKUP(B1397,'Order Data per SKU'!B:H,6,FALSE)</f>
        <v>0</v>
      </c>
      <c r="I1397" s="5"/>
      <c r="J1397" s="5"/>
      <c r="K1397" s="5"/>
    </row>
    <row r="1398" spans="1:11" x14ac:dyDescent="0.3">
      <c r="A1398" t="s">
        <v>8672</v>
      </c>
      <c r="B1398" t="s">
        <v>6821</v>
      </c>
      <c r="C1398" t="s">
        <v>6091</v>
      </c>
      <c r="D1398" s="3">
        <f>COUNTIF('Order Data per SKU'!A:A,'Order Data per SKU'!A1399='Order Analysis'!A1398)</f>
        <v>0</v>
      </c>
      <c r="F1398" s="15"/>
      <c r="G1398" s="3" t="e">
        <f>TRIM(LEFT(TRIM(INDEX('Customer Data'!A:A,MATCH('Order Analysis'!B1398,'Customer Data'!B:B,0))),SEARCH(" ",'Customer Data'!A1398)))</f>
        <v>#VALUE!</v>
      </c>
      <c r="H1398">
        <f>VLOOKUP(B1398,'Order Data per SKU'!B:H,6,FALSE)-VLOOKUP(B1398,'Order Data per SKU'!B:H,6,FALSE)</f>
        <v>0</v>
      </c>
      <c r="I1398" s="5"/>
      <c r="J1398" s="5"/>
      <c r="K1398" s="5"/>
    </row>
    <row r="1399" spans="1:11" x14ac:dyDescent="0.3">
      <c r="A1399" t="s">
        <v>8673</v>
      </c>
      <c r="B1399" t="s">
        <v>6952</v>
      </c>
      <c r="C1399" t="s">
        <v>6080</v>
      </c>
      <c r="D1399" s="3">
        <f>COUNTIF('Order Data per SKU'!A:A,'Order Data per SKU'!A1400='Order Analysis'!A1399)</f>
        <v>0</v>
      </c>
      <c r="F1399" s="15"/>
      <c r="G1399" s="3" t="e">
        <f>TRIM(LEFT(TRIM(INDEX('Customer Data'!A:A,MATCH('Order Analysis'!B1399,'Customer Data'!B:B,0))),SEARCH(" ",'Customer Data'!A1399)))</f>
        <v>#VALUE!</v>
      </c>
      <c r="H1399">
        <f>VLOOKUP(B1399,'Order Data per SKU'!B:H,6,FALSE)-VLOOKUP(B1399,'Order Data per SKU'!B:H,6,FALSE)</f>
        <v>0</v>
      </c>
      <c r="I1399" s="5"/>
      <c r="J1399" s="5"/>
      <c r="K1399" s="5"/>
    </row>
    <row r="1400" spans="1:11" x14ac:dyDescent="0.3">
      <c r="A1400" t="s">
        <v>8674</v>
      </c>
      <c r="B1400" t="s">
        <v>7060</v>
      </c>
      <c r="C1400" t="s">
        <v>6116</v>
      </c>
      <c r="D1400" s="3">
        <f>COUNTIF('Order Data per SKU'!A:A,'Order Data per SKU'!A1401='Order Analysis'!A1400)</f>
        <v>0</v>
      </c>
      <c r="F1400" s="15"/>
      <c r="G1400" s="3" t="e">
        <f>TRIM(LEFT(TRIM(INDEX('Customer Data'!A:A,MATCH('Order Analysis'!B1400,'Customer Data'!B:B,0))),SEARCH(" ",'Customer Data'!A1400)))</f>
        <v>#VALUE!</v>
      </c>
      <c r="H1400">
        <f>VLOOKUP(B1400,'Order Data per SKU'!B:H,6,FALSE)-VLOOKUP(B1400,'Order Data per SKU'!B:H,6,FALSE)</f>
        <v>0</v>
      </c>
      <c r="I1400" s="5"/>
      <c r="J1400" s="5"/>
      <c r="K1400" s="5"/>
    </row>
    <row r="1401" spans="1:11" x14ac:dyDescent="0.3">
      <c r="A1401" t="s">
        <v>8675</v>
      </c>
      <c r="B1401" t="s">
        <v>7082</v>
      </c>
      <c r="C1401" t="s">
        <v>6072</v>
      </c>
      <c r="D1401" s="3">
        <f>COUNTIF('Order Data per SKU'!A:A,'Order Data per SKU'!A1402='Order Analysis'!A1401)</f>
        <v>0</v>
      </c>
      <c r="F1401" s="15"/>
      <c r="G1401" s="3" t="e">
        <f>TRIM(LEFT(TRIM(INDEX('Customer Data'!A:A,MATCH('Order Analysis'!B1401,'Customer Data'!B:B,0))),SEARCH(" ",'Customer Data'!A1401)))</f>
        <v>#VALUE!</v>
      </c>
      <c r="H1401">
        <f>VLOOKUP(B1401,'Order Data per SKU'!B:H,6,FALSE)-VLOOKUP(B1401,'Order Data per SKU'!B:H,6,FALSE)</f>
        <v>0</v>
      </c>
      <c r="I1401" s="5"/>
      <c r="J1401" s="5"/>
      <c r="K1401" s="5"/>
    </row>
    <row r="1402" spans="1:11" x14ac:dyDescent="0.3">
      <c r="A1402" t="s">
        <v>8676</v>
      </c>
      <c r="B1402" t="s">
        <v>7149</v>
      </c>
      <c r="C1402" t="s">
        <v>6102</v>
      </c>
      <c r="D1402" s="3">
        <f>COUNTIF('Order Data per SKU'!A:A,'Order Data per SKU'!A1403='Order Analysis'!A1402)</f>
        <v>0</v>
      </c>
      <c r="F1402" s="15"/>
      <c r="G1402" s="3" t="e">
        <f>TRIM(LEFT(TRIM(INDEX('Customer Data'!A:A,MATCH('Order Analysis'!B1402,'Customer Data'!B:B,0))),SEARCH(" ",'Customer Data'!A1402)))</f>
        <v>#VALUE!</v>
      </c>
      <c r="H1402">
        <f>VLOOKUP(B1402,'Order Data per SKU'!B:H,6,FALSE)-VLOOKUP(B1402,'Order Data per SKU'!B:H,6,FALSE)</f>
        <v>0</v>
      </c>
      <c r="I1402" s="5"/>
      <c r="J1402" s="5"/>
      <c r="K1402" s="5"/>
    </row>
    <row r="1403" spans="1:11" x14ac:dyDescent="0.3">
      <c r="A1403" t="s">
        <v>8677</v>
      </c>
      <c r="B1403" t="s">
        <v>6839</v>
      </c>
      <c r="C1403" t="s">
        <v>6077</v>
      </c>
      <c r="D1403" s="3">
        <f>COUNTIF('Order Data per SKU'!A:A,'Order Data per SKU'!A1404='Order Analysis'!A1403)</f>
        <v>0</v>
      </c>
      <c r="F1403" s="15"/>
      <c r="G1403" s="3" t="e">
        <f>TRIM(LEFT(TRIM(INDEX('Customer Data'!A:A,MATCH('Order Analysis'!B1403,'Customer Data'!B:B,0))),SEARCH(" ",'Customer Data'!A1403)))</f>
        <v>#VALUE!</v>
      </c>
      <c r="H1403">
        <f>VLOOKUP(B1403,'Order Data per SKU'!B:H,6,FALSE)-VLOOKUP(B1403,'Order Data per SKU'!B:H,6,FALSE)</f>
        <v>0</v>
      </c>
      <c r="I1403" s="5"/>
      <c r="J1403" s="5"/>
      <c r="K1403" s="5"/>
    </row>
    <row r="1404" spans="1:11" x14ac:dyDescent="0.3">
      <c r="A1404" t="s">
        <v>8678</v>
      </c>
      <c r="B1404" t="s">
        <v>6926</v>
      </c>
      <c r="C1404" t="s">
        <v>6089</v>
      </c>
      <c r="D1404" s="3">
        <f>COUNTIF('Order Data per SKU'!A:A,'Order Data per SKU'!A1405='Order Analysis'!A1404)</f>
        <v>0</v>
      </c>
      <c r="F1404" s="15"/>
      <c r="G1404" s="3" t="e">
        <f>TRIM(LEFT(TRIM(INDEX('Customer Data'!A:A,MATCH('Order Analysis'!B1404,'Customer Data'!B:B,0))),SEARCH(" ",'Customer Data'!A1404)))</f>
        <v>#VALUE!</v>
      </c>
      <c r="H1404">
        <f>VLOOKUP(B1404,'Order Data per SKU'!B:H,6,FALSE)-VLOOKUP(B1404,'Order Data per SKU'!B:H,6,FALSE)</f>
        <v>0</v>
      </c>
      <c r="I1404" s="5"/>
      <c r="J1404" s="5"/>
      <c r="K1404" s="5"/>
    </row>
    <row r="1405" spans="1:11" x14ac:dyDescent="0.3">
      <c r="A1405" t="s">
        <v>8679</v>
      </c>
      <c r="B1405" t="s">
        <v>7054</v>
      </c>
      <c r="C1405" t="s">
        <v>6095</v>
      </c>
      <c r="D1405" s="3">
        <f>COUNTIF('Order Data per SKU'!A:A,'Order Data per SKU'!A1406='Order Analysis'!A1405)</f>
        <v>0</v>
      </c>
      <c r="F1405" s="15"/>
      <c r="G1405" s="3" t="e">
        <f>TRIM(LEFT(TRIM(INDEX('Customer Data'!A:A,MATCH('Order Analysis'!B1405,'Customer Data'!B:B,0))),SEARCH(" ",'Customer Data'!A1405)))</f>
        <v>#VALUE!</v>
      </c>
      <c r="H1405">
        <f>VLOOKUP(B1405,'Order Data per SKU'!B:H,6,FALSE)-VLOOKUP(B1405,'Order Data per SKU'!B:H,6,FALSE)</f>
        <v>0</v>
      </c>
      <c r="I1405" s="5"/>
      <c r="J1405" s="5"/>
      <c r="K1405" s="5"/>
    </row>
    <row r="1406" spans="1:11" x14ac:dyDescent="0.3">
      <c r="A1406" t="s">
        <v>8680</v>
      </c>
      <c r="B1406" t="s">
        <v>7013</v>
      </c>
      <c r="C1406" t="s">
        <v>6081</v>
      </c>
      <c r="D1406" s="3">
        <f>COUNTIF('Order Data per SKU'!A:A,'Order Data per SKU'!A1407='Order Analysis'!A1406)</f>
        <v>0</v>
      </c>
      <c r="F1406" s="15"/>
      <c r="G1406" s="3" t="e">
        <f>TRIM(LEFT(TRIM(INDEX('Customer Data'!A:A,MATCH('Order Analysis'!B1406,'Customer Data'!B:B,0))),SEARCH(" ",'Customer Data'!A1406)))</f>
        <v>#VALUE!</v>
      </c>
      <c r="H1406">
        <f>VLOOKUP(B1406,'Order Data per SKU'!B:H,6,FALSE)-VLOOKUP(B1406,'Order Data per SKU'!B:H,6,FALSE)</f>
        <v>0</v>
      </c>
      <c r="I1406" s="5"/>
      <c r="J1406" s="5"/>
      <c r="K1406" s="5"/>
    </row>
    <row r="1407" spans="1:11" x14ac:dyDescent="0.3">
      <c r="A1407" t="s">
        <v>8681</v>
      </c>
      <c r="B1407" t="s">
        <v>7245</v>
      </c>
      <c r="C1407" t="s">
        <v>6103</v>
      </c>
      <c r="D1407" s="3">
        <f>COUNTIF('Order Data per SKU'!A:A,'Order Data per SKU'!A1408='Order Analysis'!A1407)</f>
        <v>0</v>
      </c>
      <c r="F1407" s="15"/>
      <c r="G1407" s="3" t="e">
        <f>TRIM(LEFT(TRIM(INDEX('Customer Data'!A:A,MATCH('Order Analysis'!B1407,'Customer Data'!B:B,0))),SEARCH(" ",'Customer Data'!A1407)))</f>
        <v>#VALUE!</v>
      </c>
      <c r="H1407">
        <f>VLOOKUP(B1407,'Order Data per SKU'!B:H,6,FALSE)-VLOOKUP(B1407,'Order Data per SKU'!B:H,6,FALSE)</f>
        <v>0</v>
      </c>
      <c r="I1407" s="5"/>
      <c r="J1407" s="5"/>
      <c r="K1407" s="5"/>
    </row>
    <row r="1408" spans="1:11" x14ac:dyDescent="0.3">
      <c r="A1408" t="s">
        <v>8682</v>
      </c>
      <c r="B1408" t="s">
        <v>7064</v>
      </c>
      <c r="C1408" t="s">
        <v>6090</v>
      </c>
      <c r="D1408" s="3">
        <f>COUNTIF('Order Data per SKU'!A:A,'Order Data per SKU'!A1409='Order Analysis'!A1408)</f>
        <v>0</v>
      </c>
      <c r="F1408" s="15"/>
      <c r="G1408" s="3" t="e">
        <f>TRIM(LEFT(TRIM(INDEX('Customer Data'!A:A,MATCH('Order Analysis'!B1408,'Customer Data'!B:B,0))),SEARCH(" ",'Customer Data'!A1408)))</f>
        <v>#VALUE!</v>
      </c>
      <c r="H1408">
        <f>VLOOKUP(B1408,'Order Data per SKU'!B:H,6,FALSE)-VLOOKUP(B1408,'Order Data per SKU'!B:H,6,FALSE)</f>
        <v>0</v>
      </c>
      <c r="I1408" s="5"/>
      <c r="J1408" s="5"/>
      <c r="K1408" s="5"/>
    </row>
    <row r="1409" spans="1:11" x14ac:dyDescent="0.3">
      <c r="A1409" t="s">
        <v>8683</v>
      </c>
      <c r="B1409" t="s">
        <v>7117</v>
      </c>
      <c r="C1409" t="s">
        <v>6115</v>
      </c>
      <c r="D1409" s="3">
        <f>COUNTIF('Order Data per SKU'!A:A,'Order Data per SKU'!A1410='Order Analysis'!A1409)</f>
        <v>0</v>
      </c>
      <c r="F1409" s="15"/>
      <c r="G1409" s="3" t="e">
        <f>TRIM(LEFT(TRIM(INDEX('Customer Data'!A:A,MATCH('Order Analysis'!B1409,'Customer Data'!B:B,0))),SEARCH(" ",'Customer Data'!A1409)))</f>
        <v>#VALUE!</v>
      </c>
      <c r="H1409">
        <f>VLOOKUP(B1409,'Order Data per SKU'!B:H,6,FALSE)-VLOOKUP(B1409,'Order Data per SKU'!B:H,6,FALSE)</f>
        <v>0</v>
      </c>
      <c r="I1409" s="5"/>
      <c r="J1409" s="5"/>
      <c r="K1409" s="5"/>
    </row>
    <row r="1410" spans="1:11" x14ac:dyDescent="0.3">
      <c r="A1410" t="s">
        <v>8684</v>
      </c>
      <c r="B1410" t="s">
        <v>7213</v>
      </c>
      <c r="C1410" t="s">
        <v>6095</v>
      </c>
      <c r="D1410" s="3">
        <f>COUNTIF('Order Data per SKU'!A:A,'Order Data per SKU'!A1411='Order Analysis'!A1410)</f>
        <v>0</v>
      </c>
      <c r="F1410" s="15"/>
      <c r="G1410" s="3" t="e">
        <f>TRIM(LEFT(TRIM(INDEX('Customer Data'!A:A,MATCH('Order Analysis'!B1410,'Customer Data'!B:B,0))),SEARCH(" ",'Customer Data'!A1410)))</f>
        <v>#VALUE!</v>
      </c>
      <c r="H1410">
        <f>VLOOKUP(B1410,'Order Data per SKU'!B:H,6,FALSE)-VLOOKUP(B1410,'Order Data per SKU'!B:H,6,FALSE)</f>
        <v>0</v>
      </c>
      <c r="I1410" s="5"/>
      <c r="J1410" s="5"/>
      <c r="K1410" s="5"/>
    </row>
    <row r="1411" spans="1:11" x14ac:dyDescent="0.3">
      <c r="A1411" t="s">
        <v>8685</v>
      </c>
      <c r="B1411" t="s">
        <v>6745</v>
      </c>
      <c r="C1411" t="s">
        <v>6097</v>
      </c>
      <c r="D1411" s="3">
        <f>COUNTIF('Order Data per SKU'!A:A,'Order Data per SKU'!A1412='Order Analysis'!A1411)</f>
        <v>0</v>
      </c>
      <c r="F1411" s="15"/>
      <c r="G1411" s="3" t="e">
        <f>TRIM(LEFT(TRIM(INDEX('Customer Data'!A:A,MATCH('Order Analysis'!B1411,'Customer Data'!B:B,0))),SEARCH(" ",'Customer Data'!A1411)))</f>
        <v>#VALUE!</v>
      </c>
      <c r="H1411">
        <f>VLOOKUP(B1411,'Order Data per SKU'!B:H,6,FALSE)-VLOOKUP(B1411,'Order Data per SKU'!B:H,6,FALSE)</f>
        <v>0</v>
      </c>
      <c r="I1411" s="5"/>
      <c r="J1411" s="5"/>
      <c r="K1411" s="5"/>
    </row>
    <row r="1412" spans="1:11" x14ac:dyDescent="0.3">
      <c r="A1412" t="s">
        <v>8686</v>
      </c>
      <c r="B1412" t="s">
        <v>6894</v>
      </c>
      <c r="C1412" t="s">
        <v>6100</v>
      </c>
      <c r="D1412" s="3">
        <f>COUNTIF('Order Data per SKU'!A:A,'Order Data per SKU'!A1413='Order Analysis'!A1412)</f>
        <v>0</v>
      </c>
      <c r="F1412" s="15"/>
      <c r="G1412" s="3" t="e">
        <f>TRIM(LEFT(TRIM(INDEX('Customer Data'!A:A,MATCH('Order Analysis'!B1412,'Customer Data'!B:B,0))),SEARCH(" ",'Customer Data'!A1412)))</f>
        <v>#VALUE!</v>
      </c>
      <c r="H1412">
        <f>VLOOKUP(B1412,'Order Data per SKU'!B:H,6,FALSE)-VLOOKUP(B1412,'Order Data per SKU'!B:H,6,FALSE)</f>
        <v>0</v>
      </c>
      <c r="I1412" s="5"/>
      <c r="J1412" s="5"/>
      <c r="K1412" s="5"/>
    </row>
    <row r="1413" spans="1:11" x14ac:dyDescent="0.3">
      <c r="A1413" t="s">
        <v>8687</v>
      </c>
      <c r="B1413" t="s">
        <v>7203</v>
      </c>
      <c r="C1413" t="s">
        <v>6062</v>
      </c>
      <c r="D1413" s="3">
        <f>COUNTIF('Order Data per SKU'!A:A,'Order Data per SKU'!A1414='Order Analysis'!A1413)</f>
        <v>0</v>
      </c>
      <c r="F1413" s="15"/>
      <c r="G1413" s="3" t="e">
        <f>TRIM(LEFT(TRIM(INDEX('Customer Data'!A:A,MATCH('Order Analysis'!B1413,'Customer Data'!B:B,0))),SEARCH(" ",'Customer Data'!A1413)))</f>
        <v>#VALUE!</v>
      </c>
      <c r="H1413">
        <f>VLOOKUP(B1413,'Order Data per SKU'!B:H,6,FALSE)-VLOOKUP(B1413,'Order Data per SKU'!B:H,6,FALSE)</f>
        <v>0</v>
      </c>
      <c r="I1413" s="5"/>
      <c r="J1413" s="5"/>
      <c r="K1413" s="5"/>
    </row>
    <row r="1414" spans="1:11" x14ac:dyDescent="0.3">
      <c r="A1414" t="s">
        <v>8688</v>
      </c>
      <c r="B1414" t="s">
        <v>6870</v>
      </c>
      <c r="C1414" t="s">
        <v>6055</v>
      </c>
      <c r="D1414" s="3">
        <f>COUNTIF('Order Data per SKU'!A:A,'Order Data per SKU'!A1415='Order Analysis'!A1414)</f>
        <v>0</v>
      </c>
      <c r="F1414" s="15"/>
      <c r="G1414" s="3" t="e">
        <f>TRIM(LEFT(TRIM(INDEX('Customer Data'!A:A,MATCH('Order Analysis'!B1414,'Customer Data'!B:B,0))),SEARCH(" ",'Customer Data'!A1414)))</f>
        <v>#VALUE!</v>
      </c>
      <c r="H1414">
        <f>VLOOKUP(B1414,'Order Data per SKU'!B:H,6,FALSE)-VLOOKUP(B1414,'Order Data per SKU'!B:H,6,FALSE)</f>
        <v>0</v>
      </c>
      <c r="I1414" s="5"/>
      <c r="J1414" s="5"/>
      <c r="K1414" s="5"/>
    </row>
    <row r="1415" spans="1:11" x14ac:dyDescent="0.3">
      <c r="A1415" t="s">
        <v>8689</v>
      </c>
      <c r="B1415" t="s">
        <v>7104</v>
      </c>
      <c r="C1415" t="s">
        <v>6072</v>
      </c>
      <c r="D1415" s="3">
        <f>COUNTIF('Order Data per SKU'!A:A,'Order Data per SKU'!A1416='Order Analysis'!A1415)</f>
        <v>0</v>
      </c>
      <c r="F1415" s="15"/>
      <c r="G1415" s="3" t="e">
        <f>TRIM(LEFT(TRIM(INDEX('Customer Data'!A:A,MATCH('Order Analysis'!B1415,'Customer Data'!B:B,0))),SEARCH(" ",'Customer Data'!A1415)))</f>
        <v>#VALUE!</v>
      </c>
      <c r="H1415">
        <f>VLOOKUP(B1415,'Order Data per SKU'!B:H,6,FALSE)-VLOOKUP(B1415,'Order Data per SKU'!B:H,6,FALSE)</f>
        <v>0</v>
      </c>
      <c r="I1415" s="5"/>
      <c r="J1415" s="5"/>
      <c r="K1415" s="5"/>
    </row>
    <row r="1416" spans="1:11" x14ac:dyDescent="0.3">
      <c r="A1416" t="s">
        <v>8690</v>
      </c>
      <c r="B1416" t="s">
        <v>6977</v>
      </c>
      <c r="C1416" t="s">
        <v>6046</v>
      </c>
      <c r="D1416" s="3">
        <f>COUNTIF('Order Data per SKU'!A:A,'Order Data per SKU'!A1417='Order Analysis'!A1416)</f>
        <v>0</v>
      </c>
      <c r="F1416" s="15"/>
      <c r="G1416" s="3" t="e">
        <f>TRIM(LEFT(TRIM(INDEX('Customer Data'!A:A,MATCH('Order Analysis'!B1416,'Customer Data'!B:B,0))),SEARCH(" ",'Customer Data'!A1416)))</f>
        <v>#VALUE!</v>
      </c>
      <c r="H1416">
        <f>VLOOKUP(B1416,'Order Data per SKU'!B:H,6,FALSE)-VLOOKUP(B1416,'Order Data per SKU'!B:H,6,FALSE)</f>
        <v>0</v>
      </c>
      <c r="I1416" s="5"/>
      <c r="J1416" s="5"/>
      <c r="K1416" s="5"/>
    </row>
    <row r="1417" spans="1:11" x14ac:dyDescent="0.3">
      <c r="A1417" t="s">
        <v>8691</v>
      </c>
      <c r="B1417" t="s">
        <v>6768</v>
      </c>
      <c r="C1417" t="s">
        <v>6065</v>
      </c>
      <c r="D1417" s="3">
        <f>COUNTIF('Order Data per SKU'!A:A,'Order Data per SKU'!A1418='Order Analysis'!A1417)</f>
        <v>0</v>
      </c>
      <c r="F1417" s="15"/>
      <c r="G1417" s="3" t="e">
        <f>TRIM(LEFT(TRIM(INDEX('Customer Data'!A:A,MATCH('Order Analysis'!B1417,'Customer Data'!B:B,0))),SEARCH(" ",'Customer Data'!A1417)))</f>
        <v>#VALUE!</v>
      </c>
      <c r="H1417">
        <f>VLOOKUP(B1417,'Order Data per SKU'!B:H,6,FALSE)-VLOOKUP(B1417,'Order Data per SKU'!B:H,6,FALSE)</f>
        <v>0</v>
      </c>
      <c r="I1417" s="5"/>
      <c r="J1417" s="5"/>
      <c r="K1417" s="5"/>
    </row>
    <row r="1418" spans="1:11" x14ac:dyDescent="0.3">
      <c r="A1418" t="s">
        <v>8692</v>
      </c>
      <c r="B1418" t="s">
        <v>7079</v>
      </c>
      <c r="C1418" t="s">
        <v>6077</v>
      </c>
      <c r="D1418" s="3">
        <f>COUNTIF('Order Data per SKU'!A:A,'Order Data per SKU'!A1419='Order Analysis'!A1418)</f>
        <v>0</v>
      </c>
      <c r="F1418" s="15"/>
      <c r="G1418" s="3" t="e">
        <f>TRIM(LEFT(TRIM(INDEX('Customer Data'!A:A,MATCH('Order Analysis'!B1418,'Customer Data'!B:B,0))),SEARCH(" ",'Customer Data'!A1418)))</f>
        <v>#VALUE!</v>
      </c>
      <c r="H1418">
        <f>VLOOKUP(B1418,'Order Data per SKU'!B:H,6,FALSE)-VLOOKUP(B1418,'Order Data per SKU'!B:H,6,FALSE)</f>
        <v>0</v>
      </c>
      <c r="I1418" s="5"/>
      <c r="J1418" s="5"/>
      <c r="K1418" s="5"/>
    </row>
    <row r="1419" spans="1:11" x14ac:dyDescent="0.3">
      <c r="A1419" t="s">
        <v>8693</v>
      </c>
      <c r="B1419" t="s">
        <v>6947</v>
      </c>
      <c r="C1419" t="s">
        <v>6065</v>
      </c>
      <c r="D1419" s="3">
        <f>COUNTIF('Order Data per SKU'!A:A,'Order Data per SKU'!A1420='Order Analysis'!A1419)</f>
        <v>0</v>
      </c>
      <c r="F1419" s="15"/>
      <c r="G1419" s="3" t="e">
        <f>TRIM(LEFT(TRIM(INDEX('Customer Data'!A:A,MATCH('Order Analysis'!B1419,'Customer Data'!B:B,0))),SEARCH(" ",'Customer Data'!A1419)))</f>
        <v>#VALUE!</v>
      </c>
      <c r="H1419">
        <f>VLOOKUP(B1419,'Order Data per SKU'!B:H,6,FALSE)-VLOOKUP(B1419,'Order Data per SKU'!B:H,6,FALSE)</f>
        <v>0</v>
      </c>
      <c r="I1419" s="5"/>
      <c r="J1419" s="5"/>
      <c r="K1419" s="5"/>
    </row>
    <row r="1420" spans="1:11" x14ac:dyDescent="0.3">
      <c r="A1420" t="s">
        <v>8694</v>
      </c>
      <c r="B1420" t="s">
        <v>7084</v>
      </c>
      <c r="C1420" t="s">
        <v>6103</v>
      </c>
      <c r="D1420" s="3">
        <f>COUNTIF('Order Data per SKU'!A:A,'Order Data per SKU'!A1421='Order Analysis'!A1420)</f>
        <v>0</v>
      </c>
      <c r="F1420" s="15"/>
      <c r="G1420" s="3" t="e">
        <f>TRIM(LEFT(TRIM(INDEX('Customer Data'!A:A,MATCH('Order Analysis'!B1420,'Customer Data'!B:B,0))),SEARCH(" ",'Customer Data'!A1420)))</f>
        <v>#VALUE!</v>
      </c>
      <c r="H1420">
        <f>VLOOKUP(B1420,'Order Data per SKU'!B:H,6,FALSE)-VLOOKUP(B1420,'Order Data per SKU'!B:H,6,FALSE)</f>
        <v>0</v>
      </c>
      <c r="I1420" s="5"/>
      <c r="J1420" s="5"/>
      <c r="K1420" s="5"/>
    </row>
    <row r="1421" spans="1:11" x14ac:dyDescent="0.3">
      <c r="A1421" t="s">
        <v>8695</v>
      </c>
      <c r="B1421" t="s">
        <v>7188</v>
      </c>
      <c r="C1421" t="s">
        <v>6109</v>
      </c>
      <c r="D1421" s="3">
        <f>COUNTIF('Order Data per SKU'!A:A,'Order Data per SKU'!A1422='Order Analysis'!A1421)</f>
        <v>0</v>
      </c>
      <c r="F1421" s="15"/>
      <c r="G1421" s="3" t="e">
        <f>TRIM(LEFT(TRIM(INDEX('Customer Data'!A:A,MATCH('Order Analysis'!B1421,'Customer Data'!B:B,0))),SEARCH(" ",'Customer Data'!A1421)))</f>
        <v>#VALUE!</v>
      </c>
      <c r="H1421">
        <f>VLOOKUP(B1421,'Order Data per SKU'!B:H,6,FALSE)-VLOOKUP(B1421,'Order Data per SKU'!B:H,6,FALSE)</f>
        <v>0</v>
      </c>
      <c r="I1421" s="5"/>
      <c r="J1421" s="5"/>
      <c r="K1421" s="5"/>
    </row>
    <row r="1422" spans="1:11" x14ac:dyDescent="0.3">
      <c r="A1422" t="s">
        <v>8696</v>
      </c>
      <c r="B1422" t="s">
        <v>6733</v>
      </c>
      <c r="C1422" t="s">
        <v>6115</v>
      </c>
      <c r="D1422" s="3">
        <f>COUNTIF('Order Data per SKU'!A:A,'Order Data per SKU'!A1423='Order Analysis'!A1422)</f>
        <v>0</v>
      </c>
      <c r="F1422" s="15"/>
      <c r="G1422" s="3" t="e">
        <f>TRIM(LEFT(TRIM(INDEX('Customer Data'!A:A,MATCH('Order Analysis'!B1422,'Customer Data'!B:B,0))),SEARCH(" ",'Customer Data'!A1422)))</f>
        <v>#VALUE!</v>
      </c>
      <c r="H1422">
        <f>VLOOKUP(B1422,'Order Data per SKU'!B:H,6,FALSE)-VLOOKUP(B1422,'Order Data per SKU'!B:H,6,FALSE)</f>
        <v>0</v>
      </c>
      <c r="I1422" s="5"/>
      <c r="J1422" s="5"/>
      <c r="K1422" s="5"/>
    </row>
    <row r="1423" spans="1:11" x14ac:dyDescent="0.3">
      <c r="A1423" t="s">
        <v>8697</v>
      </c>
      <c r="B1423" t="s">
        <v>7101</v>
      </c>
      <c r="C1423" t="s">
        <v>6077</v>
      </c>
      <c r="D1423" s="3">
        <f>COUNTIF('Order Data per SKU'!A:A,'Order Data per SKU'!A1424='Order Analysis'!A1423)</f>
        <v>0</v>
      </c>
      <c r="F1423" s="15"/>
      <c r="G1423" s="3" t="e">
        <f>TRIM(LEFT(TRIM(INDEX('Customer Data'!A:A,MATCH('Order Analysis'!B1423,'Customer Data'!B:B,0))),SEARCH(" ",'Customer Data'!A1423)))</f>
        <v>#VALUE!</v>
      </c>
      <c r="H1423">
        <f>VLOOKUP(B1423,'Order Data per SKU'!B:H,6,FALSE)-VLOOKUP(B1423,'Order Data per SKU'!B:H,6,FALSE)</f>
        <v>0</v>
      </c>
      <c r="I1423" s="5"/>
      <c r="J1423" s="5"/>
      <c r="K1423" s="5"/>
    </row>
    <row r="1424" spans="1:11" x14ac:dyDescent="0.3">
      <c r="A1424" t="s">
        <v>8698</v>
      </c>
      <c r="B1424" t="s">
        <v>6867</v>
      </c>
      <c r="C1424" t="s">
        <v>6103</v>
      </c>
      <c r="D1424" s="3">
        <f>COUNTIF('Order Data per SKU'!A:A,'Order Data per SKU'!A1425='Order Analysis'!A1424)</f>
        <v>0</v>
      </c>
      <c r="F1424" s="15"/>
      <c r="G1424" s="3" t="e">
        <f>TRIM(LEFT(TRIM(INDEX('Customer Data'!A:A,MATCH('Order Analysis'!B1424,'Customer Data'!B:B,0))),SEARCH(" ",'Customer Data'!A1424)))</f>
        <v>#VALUE!</v>
      </c>
      <c r="H1424">
        <f>VLOOKUP(B1424,'Order Data per SKU'!B:H,6,FALSE)-VLOOKUP(B1424,'Order Data per SKU'!B:H,6,FALSE)</f>
        <v>0</v>
      </c>
      <c r="I1424" s="5"/>
      <c r="J1424" s="5"/>
      <c r="K1424" s="5"/>
    </row>
    <row r="1425" spans="1:11" x14ac:dyDescent="0.3">
      <c r="A1425" t="s">
        <v>8699</v>
      </c>
      <c r="B1425" t="s">
        <v>7244</v>
      </c>
      <c r="C1425" t="s">
        <v>6115</v>
      </c>
      <c r="D1425" s="3">
        <f>COUNTIF('Order Data per SKU'!A:A,'Order Data per SKU'!A1426='Order Analysis'!A1425)</f>
        <v>0</v>
      </c>
      <c r="F1425" s="15"/>
      <c r="G1425" s="3" t="e">
        <f>TRIM(LEFT(TRIM(INDEX('Customer Data'!A:A,MATCH('Order Analysis'!B1425,'Customer Data'!B:B,0))),SEARCH(" ",'Customer Data'!A1425)))</f>
        <v>#VALUE!</v>
      </c>
      <c r="H1425">
        <f>VLOOKUP(B1425,'Order Data per SKU'!B:H,6,FALSE)-VLOOKUP(B1425,'Order Data per SKU'!B:H,6,FALSE)</f>
        <v>0</v>
      </c>
      <c r="I1425" s="5"/>
      <c r="J1425" s="5"/>
      <c r="K1425" s="5"/>
    </row>
    <row r="1426" spans="1:11" x14ac:dyDescent="0.3">
      <c r="A1426" t="s">
        <v>8700</v>
      </c>
      <c r="B1426" t="s">
        <v>6984</v>
      </c>
      <c r="C1426" t="s">
        <v>6091</v>
      </c>
      <c r="D1426" s="3">
        <f>COUNTIF('Order Data per SKU'!A:A,'Order Data per SKU'!A1427='Order Analysis'!A1426)</f>
        <v>0</v>
      </c>
      <c r="F1426" s="15"/>
      <c r="G1426" s="3" t="e">
        <f>TRIM(LEFT(TRIM(INDEX('Customer Data'!A:A,MATCH('Order Analysis'!B1426,'Customer Data'!B:B,0))),SEARCH(" ",'Customer Data'!A1426)))</f>
        <v>#VALUE!</v>
      </c>
      <c r="H1426">
        <f>VLOOKUP(B1426,'Order Data per SKU'!B:H,6,FALSE)-VLOOKUP(B1426,'Order Data per SKU'!B:H,6,FALSE)</f>
        <v>0</v>
      </c>
      <c r="I1426" s="5"/>
      <c r="J1426" s="5"/>
      <c r="K1426" s="5"/>
    </row>
    <row r="1427" spans="1:11" x14ac:dyDescent="0.3">
      <c r="A1427" t="s">
        <v>8701</v>
      </c>
      <c r="B1427" t="s">
        <v>6920</v>
      </c>
      <c r="C1427" t="s">
        <v>6117</v>
      </c>
      <c r="D1427" s="3">
        <f>COUNTIF('Order Data per SKU'!A:A,'Order Data per SKU'!A1428='Order Analysis'!A1427)</f>
        <v>0</v>
      </c>
      <c r="F1427" s="15"/>
      <c r="G1427" s="3" t="e">
        <f>TRIM(LEFT(TRIM(INDEX('Customer Data'!A:A,MATCH('Order Analysis'!B1427,'Customer Data'!B:B,0))),SEARCH(" ",'Customer Data'!A1427)))</f>
        <v>#VALUE!</v>
      </c>
      <c r="H1427">
        <f>VLOOKUP(B1427,'Order Data per SKU'!B:H,6,FALSE)-VLOOKUP(B1427,'Order Data per SKU'!B:H,6,FALSE)</f>
        <v>0</v>
      </c>
      <c r="I1427" s="5"/>
      <c r="J1427" s="5"/>
      <c r="K1427" s="5"/>
    </row>
    <row r="1428" spans="1:11" x14ac:dyDescent="0.3">
      <c r="A1428" t="s">
        <v>8702</v>
      </c>
      <c r="B1428" t="s">
        <v>7073</v>
      </c>
      <c r="C1428" t="s">
        <v>6089</v>
      </c>
      <c r="D1428" s="3">
        <f>COUNTIF('Order Data per SKU'!A:A,'Order Data per SKU'!A1429='Order Analysis'!A1428)</f>
        <v>0</v>
      </c>
      <c r="F1428" s="15"/>
      <c r="G1428" s="3" t="e">
        <f>TRIM(LEFT(TRIM(INDEX('Customer Data'!A:A,MATCH('Order Analysis'!B1428,'Customer Data'!B:B,0))),SEARCH(" ",'Customer Data'!A1428)))</f>
        <v>#VALUE!</v>
      </c>
      <c r="H1428">
        <f>VLOOKUP(B1428,'Order Data per SKU'!B:H,6,FALSE)-VLOOKUP(B1428,'Order Data per SKU'!B:H,6,FALSE)</f>
        <v>0</v>
      </c>
      <c r="I1428" s="5"/>
      <c r="J1428" s="5"/>
      <c r="K1428" s="5"/>
    </row>
    <row r="1429" spans="1:11" x14ac:dyDescent="0.3">
      <c r="A1429" t="s">
        <v>8703</v>
      </c>
      <c r="B1429" t="s">
        <v>6910</v>
      </c>
      <c r="C1429" t="s">
        <v>6101</v>
      </c>
      <c r="D1429" s="3">
        <f>COUNTIF('Order Data per SKU'!A:A,'Order Data per SKU'!A1430='Order Analysis'!A1429)</f>
        <v>0</v>
      </c>
      <c r="F1429" s="15"/>
      <c r="G1429" s="3" t="e">
        <f>TRIM(LEFT(TRIM(INDEX('Customer Data'!A:A,MATCH('Order Analysis'!B1429,'Customer Data'!B:B,0))),SEARCH(" ",'Customer Data'!A1429)))</f>
        <v>#VALUE!</v>
      </c>
      <c r="H1429">
        <f>VLOOKUP(B1429,'Order Data per SKU'!B:H,6,FALSE)-VLOOKUP(B1429,'Order Data per SKU'!B:H,6,FALSE)</f>
        <v>0</v>
      </c>
      <c r="I1429" s="5"/>
      <c r="J1429" s="5"/>
      <c r="K1429" s="5"/>
    </row>
    <row r="1430" spans="1:11" x14ac:dyDescent="0.3">
      <c r="A1430" t="s">
        <v>8704</v>
      </c>
      <c r="B1430" t="s">
        <v>6990</v>
      </c>
      <c r="C1430" t="s">
        <v>6090</v>
      </c>
      <c r="D1430" s="3">
        <f>COUNTIF('Order Data per SKU'!A:A,'Order Data per SKU'!A1431='Order Analysis'!A1430)</f>
        <v>0</v>
      </c>
      <c r="F1430" s="15"/>
      <c r="G1430" s="3" t="e">
        <f>TRIM(LEFT(TRIM(INDEX('Customer Data'!A:A,MATCH('Order Analysis'!B1430,'Customer Data'!B:B,0))),SEARCH(" ",'Customer Data'!A1430)))</f>
        <v>#VALUE!</v>
      </c>
      <c r="H1430">
        <f>VLOOKUP(B1430,'Order Data per SKU'!B:H,6,FALSE)-VLOOKUP(B1430,'Order Data per SKU'!B:H,6,FALSE)</f>
        <v>0</v>
      </c>
      <c r="I1430" s="5"/>
      <c r="J1430" s="5"/>
      <c r="K1430" s="5"/>
    </row>
    <row r="1431" spans="1:11" x14ac:dyDescent="0.3">
      <c r="A1431" t="s">
        <v>8705</v>
      </c>
      <c r="B1431" t="s">
        <v>7005</v>
      </c>
      <c r="C1431" t="s">
        <v>6112</v>
      </c>
      <c r="D1431" s="3">
        <f>COUNTIF('Order Data per SKU'!A:A,'Order Data per SKU'!A1432='Order Analysis'!A1431)</f>
        <v>0</v>
      </c>
      <c r="F1431" s="15"/>
      <c r="G1431" s="3" t="e">
        <f>TRIM(LEFT(TRIM(INDEX('Customer Data'!A:A,MATCH('Order Analysis'!B1431,'Customer Data'!B:B,0))),SEARCH(" ",'Customer Data'!A1431)))</f>
        <v>#VALUE!</v>
      </c>
      <c r="H1431">
        <f>VLOOKUP(B1431,'Order Data per SKU'!B:H,6,FALSE)-VLOOKUP(B1431,'Order Data per SKU'!B:H,6,FALSE)</f>
        <v>0</v>
      </c>
      <c r="I1431" s="5"/>
      <c r="J1431" s="5"/>
      <c r="K1431" s="5"/>
    </row>
    <row r="1432" spans="1:11" x14ac:dyDescent="0.3">
      <c r="A1432" t="s">
        <v>8706</v>
      </c>
      <c r="B1432" t="s">
        <v>6891</v>
      </c>
      <c r="C1432" t="s">
        <v>6107</v>
      </c>
      <c r="D1432" s="3">
        <f>COUNTIF('Order Data per SKU'!A:A,'Order Data per SKU'!A1433='Order Analysis'!A1432)</f>
        <v>0</v>
      </c>
      <c r="F1432" s="15"/>
      <c r="G1432" s="3" t="e">
        <f>TRIM(LEFT(TRIM(INDEX('Customer Data'!A:A,MATCH('Order Analysis'!B1432,'Customer Data'!B:B,0))),SEARCH(" ",'Customer Data'!A1432)))</f>
        <v>#VALUE!</v>
      </c>
      <c r="H1432">
        <f>VLOOKUP(B1432,'Order Data per SKU'!B:H,6,FALSE)-VLOOKUP(B1432,'Order Data per SKU'!B:H,6,FALSE)</f>
        <v>0</v>
      </c>
      <c r="I1432" s="5"/>
      <c r="J1432" s="5"/>
      <c r="K1432" s="5"/>
    </row>
    <row r="1433" spans="1:11" x14ac:dyDescent="0.3">
      <c r="A1433" t="s">
        <v>8707</v>
      </c>
      <c r="B1433" t="s">
        <v>6789</v>
      </c>
      <c r="C1433" t="s">
        <v>6090</v>
      </c>
      <c r="D1433" s="3">
        <f>COUNTIF('Order Data per SKU'!A:A,'Order Data per SKU'!A1434='Order Analysis'!A1433)</f>
        <v>0</v>
      </c>
      <c r="F1433" s="15"/>
      <c r="G1433" s="3" t="e">
        <f>TRIM(LEFT(TRIM(INDEX('Customer Data'!A:A,MATCH('Order Analysis'!B1433,'Customer Data'!B:B,0))),SEARCH(" ",'Customer Data'!A1433)))</f>
        <v>#VALUE!</v>
      </c>
      <c r="H1433">
        <f>VLOOKUP(B1433,'Order Data per SKU'!B:H,6,FALSE)-VLOOKUP(B1433,'Order Data per SKU'!B:H,6,FALSE)</f>
        <v>0</v>
      </c>
      <c r="I1433" s="5"/>
      <c r="J1433" s="5"/>
      <c r="K1433" s="5"/>
    </row>
    <row r="1434" spans="1:11" x14ac:dyDescent="0.3">
      <c r="A1434" t="s">
        <v>8708</v>
      </c>
      <c r="B1434" t="s">
        <v>7173</v>
      </c>
      <c r="C1434" t="s">
        <v>6096</v>
      </c>
      <c r="D1434" s="3">
        <f>COUNTIF('Order Data per SKU'!A:A,'Order Data per SKU'!A1435='Order Analysis'!A1434)</f>
        <v>0</v>
      </c>
      <c r="F1434" s="15"/>
      <c r="G1434" s="3" t="e">
        <f>TRIM(LEFT(TRIM(INDEX('Customer Data'!A:A,MATCH('Order Analysis'!B1434,'Customer Data'!B:B,0))),SEARCH(" ",'Customer Data'!A1434)))</f>
        <v>#VALUE!</v>
      </c>
      <c r="H1434">
        <f>VLOOKUP(B1434,'Order Data per SKU'!B:H,6,FALSE)-VLOOKUP(B1434,'Order Data per SKU'!B:H,6,FALSE)</f>
        <v>0</v>
      </c>
      <c r="I1434" s="5"/>
      <c r="J1434" s="5"/>
      <c r="K1434" s="5"/>
    </row>
    <row r="1435" spans="1:11" x14ac:dyDescent="0.3">
      <c r="A1435" t="s">
        <v>8709</v>
      </c>
      <c r="B1435" t="s">
        <v>6902</v>
      </c>
      <c r="C1435" t="s">
        <v>6100</v>
      </c>
      <c r="D1435" s="3">
        <f>COUNTIF('Order Data per SKU'!A:A,'Order Data per SKU'!A1436='Order Analysis'!A1435)</f>
        <v>0</v>
      </c>
      <c r="F1435" s="15"/>
      <c r="G1435" s="3" t="e">
        <f>TRIM(LEFT(TRIM(INDEX('Customer Data'!A:A,MATCH('Order Analysis'!B1435,'Customer Data'!B:B,0))),SEARCH(" ",'Customer Data'!A1435)))</f>
        <v>#VALUE!</v>
      </c>
      <c r="H1435">
        <f>VLOOKUP(B1435,'Order Data per SKU'!B:H,6,FALSE)-VLOOKUP(B1435,'Order Data per SKU'!B:H,6,FALSE)</f>
        <v>0</v>
      </c>
      <c r="I1435" s="5"/>
      <c r="J1435" s="5"/>
      <c r="K1435" s="5"/>
    </row>
    <row r="1436" spans="1:11" x14ac:dyDescent="0.3">
      <c r="A1436" t="s">
        <v>8710</v>
      </c>
      <c r="B1436" t="s">
        <v>7100</v>
      </c>
      <c r="C1436" t="s">
        <v>6063</v>
      </c>
      <c r="D1436" s="3">
        <f>COUNTIF('Order Data per SKU'!A:A,'Order Data per SKU'!A1437='Order Analysis'!A1436)</f>
        <v>0</v>
      </c>
      <c r="F1436" s="15"/>
      <c r="G1436" s="3" t="e">
        <f>TRIM(LEFT(TRIM(INDEX('Customer Data'!A:A,MATCH('Order Analysis'!B1436,'Customer Data'!B:B,0))),SEARCH(" ",'Customer Data'!A1436)))</f>
        <v>#VALUE!</v>
      </c>
      <c r="H1436">
        <f>VLOOKUP(B1436,'Order Data per SKU'!B:H,6,FALSE)-VLOOKUP(B1436,'Order Data per SKU'!B:H,6,FALSE)</f>
        <v>0</v>
      </c>
      <c r="I1436" s="5"/>
      <c r="J1436" s="5"/>
      <c r="K1436" s="5"/>
    </row>
    <row r="1437" spans="1:11" x14ac:dyDescent="0.3">
      <c r="A1437" t="s">
        <v>8711</v>
      </c>
      <c r="B1437" t="s">
        <v>7225</v>
      </c>
      <c r="C1437" t="s">
        <v>6089</v>
      </c>
      <c r="D1437" s="3">
        <f>COUNTIF('Order Data per SKU'!A:A,'Order Data per SKU'!A1438='Order Analysis'!A1437)</f>
        <v>0</v>
      </c>
      <c r="F1437" s="15"/>
      <c r="G1437" s="3" t="e">
        <f>TRIM(LEFT(TRIM(INDEX('Customer Data'!A:A,MATCH('Order Analysis'!B1437,'Customer Data'!B:B,0))),SEARCH(" ",'Customer Data'!A1437)))</f>
        <v>#VALUE!</v>
      </c>
      <c r="H1437">
        <f>VLOOKUP(B1437,'Order Data per SKU'!B:H,6,FALSE)-VLOOKUP(B1437,'Order Data per SKU'!B:H,6,FALSE)</f>
        <v>0</v>
      </c>
      <c r="I1437" s="5"/>
      <c r="J1437" s="5"/>
      <c r="K1437" s="5"/>
    </row>
    <row r="1438" spans="1:11" x14ac:dyDescent="0.3">
      <c r="A1438" t="s">
        <v>8712</v>
      </c>
      <c r="B1438" t="s">
        <v>7058</v>
      </c>
      <c r="C1438" t="s">
        <v>6103</v>
      </c>
      <c r="D1438" s="3">
        <f>COUNTIF('Order Data per SKU'!A:A,'Order Data per SKU'!A1439='Order Analysis'!A1438)</f>
        <v>0</v>
      </c>
      <c r="F1438" s="15"/>
      <c r="G1438" s="3" t="e">
        <f>TRIM(LEFT(TRIM(INDEX('Customer Data'!A:A,MATCH('Order Analysis'!B1438,'Customer Data'!B:B,0))),SEARCH(" ",'Customer Data'!A1438)))</f>
        <v>#VALUE!</v>
      </c>
      <c r="H1438">
        <f>VLOOKUP(B1438,'Order Data per SKU'!B:H,6,FALSE)-VLOOKUP(B1438,'Order Data per SKU'!B:H,6,FALSE)</f>
        <v>0</v>
      </c>
      <c r="I1438" s="5"/>
      <c r="J1438" s="5"/>
      <c r="K1438" s="5"/>
    </row>
    <row r="1439" spans="1:11" x14ac:dyDescent="0.3">
      <c r="A1439" t="s">
        <v>8713</v>
      </c>
      <c r="B1439" t="s">
        <v>6922</v>
      </c>
      <c r="C1439" t="s">
        <v>6065</v>
      </c>
      <c r="D1439" s="3">
        <f>COUNTIF('Order Data per SKU'!A:A,'Order Data per SKU'!A1440='Order Analysis'!A1439)</f>
        <v>0</v>
      </c>
      <c r="F1439" s="15"/>
      <c r="G1439" s="3" t="e">
        <f>TRIM(LEFT(TRIM(INDEX('Customer Data'!A:A,MATCH('Order Analysis'!B1439,'Customer Data'!B:B,0))),SEARCH(" ",'Customer Data'!A1439)))</f>
        <v>#VALUE!</v>
      </c>
      <c r="H1439">
        <f>VLOOKUP(B1439,'Order Data per SKU'!B:H,6,FALSE)-VLOOKUP(B1439,'Order Data per SKU'!B:H,6,FALSE)</f>
        <v>0</v>
      </c>
      <c r="I1439" s="5"/>
      <c r="J1439" s="5"/>
      <c r="K1439" s="5"/>
    </row>
    <row r="1440" spans="1:11" x14ac:dyDescent="0.3">
      <c r="A1440" t="s">
        <v>8714</v>
      </c>
      <c r="B1440" t="s">
        <v>7037</v>
      </c>
      <c r="C1440" t="s">
        <v>6107</v>
      </c>
      <c r="D1440" s="3">
        <f>COUNTIF('Order Data per SKU'!A:A,'Order Data per SKU'!A1441='Order Analysis'!A1440)</f>
        <v>0</v>
      </c>
      <c r="F1440" s="15"/>
      <c r="G1440" s="3" t="e">
        <f>TRIM(LEFT(TRIM(INDEX('Customer Data'!A:A,MATCH('Order Analysis'!B1440,'Customer Data'!B:B,0))),SEARCH(" ",'Customer Data'!A1440)))</f>
        <v>#VALUE!</v>
      </c>
      <c r="H1440">
        <f>VLOOKUP(B1440,'Order Data per SKU'!B:H,6,FALSE)-VLOOKUP(B1440,'Order Data per SKU'!B:H,6,FALSE)</f>
        <v>0</v>
      </c>
      <c r="I1440" s="5"/>
      <c r="J1440" s="5"/>
      <c r="K1440" s="5"/>
    </row>
    <row r="1441" spans="1:11" x14ac:dyDescent="0.3">
      <c r="A1441" t="s">
        <v>8715</v>
      </c>
      <c r="B1441" t="s">
        <v>7018</v>
      </c>
      <c r="C1441" t="s">
        <v>6090</v>
      </c>
      <c r="D1441" s="3">
        <f>COUNTIF('Order Data per SKU'!A:A,'Order Data per SKU'!A1442='Order Analysis'!A1441)</f>
        <v>0</v>
      </c>
      <c r="F1441" s="15"/>
      <c r="G1441" s="3" t="e">
        <f>TRIM(LEFT(TRIM(INDEX('Customer Data'!A:A,MATCH('Order Analysis'!B1441,'Customer Data'!B:B,0))),SEARCH(" ",'Customer Data'!A1441)))</f>
        <v>#VALUE!</v>
      </c>
      <c r="H1441">
        <f>VLOOKUP(B1441,'Order Data per SKU'!B:H,6,FALSE)-VLOOKUP(B1441,'Order Data per SKU'!B:H,6,FALSE)</f>
        <v>0</v>
      </c>
      <c r="I1441" s="5"/>
      <c r="J1441" s="5"/>
      <c r="K1441" s="5"/>
    </row>
    <row r="1442" spans="1:11" x14ac:dyDescent="0.3">
      <c r="A1442" t="s">
        <v>8716</v>
      </c>
      <c r="B1442" t="s">
        <v>6894</v>
      </c>
      <c r="C1442" t="s">
        <v>6090</v>
      </c>
      <c r="D1442" s="3">
        <f>COUNTIF('Order Data per SKU'!A:A,'Order Data per SKU'!A1443='Order Analysis'!A1442)</f>
        <v>0</v>
      </c>
      <c r="F1442" s="15"/>
      <c r="G1442" s="3" t="e">
        <f>TRIM(LEFT(TRIM(INDEX('Customer Data'!A:A,MATCH('Order Analysis'!B1442,'Customer Data'!B:B,0))),SEARCH(" ",'Customer Data'!A1442)))</f>
        <v>#VALUE!</v>
      </c>
      <c r="H1442">
        <f>VLOOKUP(B1442,'Order Data per SKU'!B:H,6,FALSE)-VLOOKUP(B1442,'Order Data per SKU'!B:H,6,FALSE)</f>
        <v>0</v>
      </c>
      <c r="I1442" s="5"/>
      <c r="J1442" s="5"/>
      <c r="K1442" s="5"/>
    </row>
    <row r="1443" spans="1:11" x14ac:dyDescent="0.3">
      <c r="A1443" t="s">
        <v>8717</v>
      </c>
      <c r="B1443" t="s">
        <v>7062</v>
      </c>
      <c r="C1443" t="s">
        <v>6075</v>
      </c>
      <c r="D1443" s="3">
        <f>COUNTIF('Order Data per SKU'!A:A,'Order Data per SKU'!A1444='Order Analysis'!A1443)</f>
        <v>0</v>
      </c>
      <c r="F1443" s="15"/>
      <c r="G1443" s="3" t="e">
        <f>TRIM(LEFT(TRIM(INDEX('Customer Data'!A:A,MATCH('Order Analysis'!B1443,'Customer Data'!B:B,0))),SEARCH(" ",'Customer Data'!A1443)))</f>
        <v>#VALUE!</v>
      </c>
      <c r="H1443">
        <f>VLOOKUP(B1443,'Order Data per SKU'!B:H,6,FALSE)-VLOOKUP(B1443,'Order Data per SKU'!B:H,6,FALSE)</f>
        <v>0</v>
      </c>
      <c r="I1443" s="5"/>
      <c r="J1443" s="5"/>
      <c r="K1443" s="5"/>
    </row>
    <row r="1444" spans="1:11" x14ac:dyDescent="0.3">
      <c r="A1444" t="s">
        <v>8718</v>
      </c>
      <c r="B1444" t="s">
        <v>7253</v>
      </c>
      <c r="C1444" t="s">
        <v>6045</v>
      </c>
      <c r="D1444" s="3">
        <f>COUNTIF('Order Data per SKU'!A:A,'Order Data per SKU'!A1445='Order Analysis'!A1444)</f>
        <v>0</v>
      </c>
      <c r="F1444" s="15"/>
      <c r="G1444" s="3" t="e">
        <f>TRIM(LEFT(TRIM(INDEX('Customer Data'!A:A,MATCH('Order Analysis'!B1444,'Customer Data'!B:B,0))),SEARCH(" ",'Customer Data'!A1444)))</f>
        <v>#VALUE!</v>
      </c>
      <c r="H1444">
        <f>VLOOKUP(B1444,'Order Data per SKU'!B:H,6,FALSE)-VLOOKUP(B1444,'Order Data per SKU'!B:H,6,FALSE)</f>
        <v>0</v>
      </c>
      <c r="I1444" s="5"/>
      <c r="J1444" s="5"/>
      <c r="K1444" s="5"/>
    </row>
    <row r="1445" spans="1:11" x14ac:dyDescent="0.3">
      <c r="A1445" t="s">
        <v>8719</v>
      </c>
      <c r="B1445" t="s">
        <v>7142</v>
      </c>
      <c r="C1445" t="s">
        <v>6103</v>
      </c>
      <c r="D1445" s="3">
        <f>COUNTIF('Order Data per SKU'!A:A,'Order Data per SKU'!A1446='Order Analysis'!A1445)</f>
        <v>0</v>
      </c>
      <c r="F1445" s="15"/>
      <c r="G1445" s="3" t="e">
        <f>TRIM(LEFT(TRIM(INDEX('Customer Data'!A:A,MATCH('Order Analysis'!B1445,'Customer Data'!B:B,0))),SEARCH(" ",'Customer Data'!A1445)))</f>
        <v>#VALUE!</v>
      </c>
      <c r="H1445">
        <f>VLOOKUP(B1445,'Order Data per SKU'!B:H,6,FALSE)-VLOOKUP(B1445,'Order Data per SKU'!B:H,6,FALSE)</f>
        <v>0</v>
      </c>
      <c r="I1445" s="5"/>
      <c r="J1445" s="5"/>
      <c r="K1445" s="5"/>
    </row>
    <row r="1446" spans="1:11" x14ac:dyDescent="0.3">
      <c r="A1446" t="s">
        <v>8720</v>
      </c>
      <c r="B1446" t="s">
        <v>7081</v>
      </c>
      <c r="C1446" t="s">
        <v>6092</v>
      </c>
      <c r="D1446" s="3">
        <f>COUNTIF('Order Data per SKU'!A:A,'Order Data per SKU'!A1447='Order Analysis'!A1446)</f>
        <v>0</v>
      </c>
      <c r="F1446" s="15"/>
      <c r="G1446" s="3" t="e">
        <f>TRIM(LEFT(TRIM(INDEX('Customer Data'!A:A,MATCH('Order Analysis'!B1446,'Customer Data'!B:B,0))),SEARCH(" ",'Customer Data'!A1446)))</f>
        <v>#VALUE!</v>
      </c>
      <c r="H1446">
        <f>VLOOKUP(B1446,'Order Data per SKU'!B:H,6,FALSE)-VLOOKUP(B1446,'Order Data per SKU'!B:H,6,FALSE)</f>
        <v>0</v>
      </c>
      <c r="I1446" s="5"/>
      <c r="J1446" s="5"/>
      <c r="K1446" s="5"/>
    </row>
    <row r="1447" spans="1:11" x14ac:dyDescent="0.3">
      <c r="A1447" t="s">
        <v>8721</v>
      </c>
      <c r="B1447" t="s">
        <v>7093</v>
      </c>
      <c r="C1447" t="s">
        <v>6092</v>
      </c>
      <c r="D1447" s="3">
        <f>COUNTIF('Order Data per SKU'!A:A,'Order Data per SKU'!A1448='Order Analysis'!A1447)</f>
        <v>0</v>
      </c>
      <c r="F1447" s="15"/>
      <c r="G1447" s="3" t="e">
        <f>TRIM(LEFT(TRIM(INDEX('Customer Data'!A:A,MATCH('Order Analysis'!B1447,'Customer Data'!B:B,0))),SEARCH(" ",'Customer Data'!A1447)))</f>
        <v>#VALUE!</v>
      </c>
      <c r="H1447">
        <f>VLOOKUP(B1447,'Order Data per SKU'!B:H,6,FALSE)-VLOOKUP(B1447,'Order Data per SKU'!B:H,6,FALSE)</f>
        <v>0</v>
      </c>
      <c r="I1447" s="5"/>
      <c r="J1447" s="5"/>
      <c r="K1447" s="5"/>
    </row>
    <row r="1448" spans="1:11" x14ac:dyDescent="0.3">
      <c r="A1448" t="s">
        <v>8722</v>
      </c>
      <c r="B1448" t="s">
        <v>6795</v>
      </c>
      <c r="C1448" t="s">
        <v>6051</v>
      </c>
      <c r="D1448" s="3">
        <f>COUNTIF('Order Data per SKU'!A:A,'Order Data per SKU'!A1449='Order Analysis'!A1448)</f>
        <v>0</v>
      </c>
      <c r="F1448" s="15"/>
      <c r="G1448" s="3" t="e">
        <f>TRIM(LEFT(TRIM(INDEX('Customer Data'!A:A,MATCH('Order Analysis'!B1448,'Customer Data'!B:B,0))),SEARCH(" ",'Customer Data'!A1448)))</f>
        <v>#VALUE!</v>
      </c>
      <c r="H1448">
        <f>VLOOKUP(B1448,'Order Data per SKU'!B:H,6,FALSE)-VLOOKUP(B1448,'Order Data per SKU'!B:H,6,FALSE)</f>
        <v>0</v>
      </c>
      <c r="I1448" s="5"/>
      <c r="J1448" s="5"/>
      <c r="K1448" s="5"/>
    </row>
    <row r="1449" spans="1:11" x14ac:dyDescent="0.3">
      <c r="A1449" t="s">
        <v>8723</v>
      </c>
      <c r="B1449" t="s">
        <v>6762</v>
      </c>
      <c r="C1449" t="s">
        <v>6045</v>
      </c>
      <c r="D1449" s="3">
        <f>COUNTIF('Order Data per SKU'!A:A,'Order Data per SKU'!A1450='Order Analysis'!A1449)</f>
        <v>0</v>
      </c>
      <c r="F1449" s="15"/>
      <c r="G1449" s="3" t="e">
        <f>TRIM(LEFT(TRIM(INDEX('Customer Data'!A:A,MATCH('Order Analysis'!B1449,'Customer Data'!B:B,0))),SEARCH(" ",'Customer Data'!A1449)))</f>
        <v>#VALUE!</v>
      </c>
      <c r="H1449">
        <f>VLOOKUP(B1449,'Order Data per SKU'!B:H,6,FALSE)-VLOOKUP(B1449,'Order Data per SKU'!B:H,6,FALSE)</f>
        <v>0</v>
      </c>
      <c r="I1449" s="5"/>
      <c r="J1449" s="5"/>
      <c r="K1449" s="5"/>
    </row>
    <row r="1450" spans="1:11" x14ac:dyDescent="0.3">
      <c r="A1450" t="s">
        <v>8724</v>
      </c>
      <c r="B1450" t="s">
        <v>7142</v>
      </c>
      <c r="C1450" t="s">
        <v>6083</v>
      </c>
      <c r="D1450" s="3">
        <f>COUNTIF('Order Data per SKU'!A:A,'Order Data per SKU'!A1451='Order Analysis'!A1450)</f>
        <v>0</v>
      </c>
      <c r="F1450" s="15"/>
      <c r="G1450" s="3" t="e">
        <f>TRIM(LEFT(TRIM(INDEX('Customer Data'!A:A,MATCH('Order Analysis'!B1450,'Customer Data'!B:B,0))),SEARCH(" ",'Customer Data'!A1450)))</f>
        <v>#VALUE!</v>
      </c>
      <c r="H1450">
        <f>VLOOKUP(B1450,'Order Data per SKU'!B:H,6,FALSE)-VLOOKUP(B1450,'Order Data per SKU'!B:H,6,FALSE)</f>
        <v>0</v>
      </c>
      <c r="I1450" s="5"/>
      <c r="J1450" s="5"/>
      <c r="K1450" s="5"/>
    </row>
    <row r="1451" spans="1:11" x14ac:dyDescent="0.3">
      <c r="A1451" t="s">
        <v>8725</v>
      </c>
      <c r="B1451" t="s">
        <v>7158</v>
      </c>
      <c r="C1451" t="s">
        <v>6086</v>
      </c>
      <c r="D1451" s="3">
        <f>COUNTIF('Order Data per SKU'!A:A,'Order Data per SKU'!A1452='Order Analysis'!A1451)</f>
        <v>0</v>
      </c>
      <c r="F1451" s="15"/>
      <c r="G1451" s="3" t="e">
        <f>TRIM(LEFT(TRIM(INDEX('Customer Data'!A:A,MATCH('Order Analysis'!B1451,'Customer Data'!B:B,0))),SEARCH(" ",'Customer Data'!A1451)))</f>
        <v>#VALUE!</v>
      </c>
      <c r="H1451">
        <f>VLOOKUP(B1451,'Order Data per SKU'!B:H,6,FALSE)-VLOOKUP(B1451,'Order Data per SKU'!B:H,6,FALSE)</f>
        <v>0</v>
      </c>
      <c r="I1451" s="5"/>
      <c r="J1451" s="5"/>
      <c r="K1451" s="5"/>
    </row>
    <row r="1452" spans="1:11" x14ac:dyDescent="0.3">
      <c r="A1452" t="s">
        <v>8726</v>
      </c>
      <c r="B1452" t="s">
        <v>7074</v>
      </c>
      <c r="C1452" t="s">
        <v>6046</v>
      </c>
      <c r="D1452" s="3">
        <f>COUNTIF('Order Data per SKU'!A:A,'Order Data per SKU'!A1453='Order Analysis'!A1452)</f>
        <v>0</v>
      </c>
      <c r="F1452" s="15"/>
      <c r="G1452" s="3" t="e">
        <f>TRIM(LEFT(TRIM(INDEX('Customer Data'!A:A,MATCH('Order Analysis'!B1452,'Customer Data'!B:B,0))),SEARCH(" ",'Customer Data'!A1452)))</f>
        <v>#VALUE!</v>
      </c>
      <c r="H1452">
        <f>VLOOKUP(B1452,'Order Data per SKU'!B:H,6,FALSE)-VLOOKUP(B1452,'Order Data per SKU'!B:H,6,FALSE)</f>
        <v>0</v>
      </c>
      <c r="I1452" s="5"/>
      <c r="J1452" s="5"/>
      <c r="K1452" s="5"/>
    </row>
    <row r="1453" spans="1:11" x14ac:dyDescent="0.3">
      <c r="A1453" t="s">
        <v>8727</v>
      </c>
      <c r="B1453" t="s">
        <v>7229</v>
      </c>
      <c r="C1453" t="s">
        <v>6055</v>
      </c>
      <c r="D1453" s="3">
        <f>COUNTIF('Order Data per SKU'!A:A,'Order Data per SKU'!A1454='Order Analysis'!A1453)</f>
        <v>0</v>
      </c>
      <c r="F1453" s="15"/>
      <c r="G1453" s="3" t="e">
        <f>TRIM(LEFT(TRIM(INDEX('Customer Data'!A:A,MATCH('Order Analysis'!B1453,'Customer Data'!B:B,0))),SEARCH(" ",'Customer Data'!A1453)))</f>
        <v>#VALUE!</v>
      </c>
      <c r="H1453">
        <f>VLOOKUP(B1453,'Order Data per SKU'!B:H,6,FALSE)-VLOOKUP(B1453,'Order Data per SKU'!B:H,6,FALSE)</f>
        <v>0</v>
      </c>
      <c r="I1453" s="5"/>
      <c r="J1453" s="5"/>
      <c r="K1453" s="5"/>
    </row>
    <row r="1454" spans="1:11" x14ac:dyDescent="0.3">
      <c r="A1454" t="s">
        <v>8728</v>
      </c>
      <c r="B1454" t="s">
        <v>7118</v>
      </c>
      <c r="C1454" t="s">
        <v>6101</v>
      </c>
      <c r="D1454" s="3">
        <f>COUNTIF('Order Data per SKU'!A:A,'Order Data per SKU'!A1455='Order Analysis'!A1454)</f>
        <v>0</v>
      </c>
      <c r="F1454" s="15"/>
      <c r="G1454" s="3" t="e">
        <f>TRIM(LEFT(TRIM(INDEX('Customer Data'!A:A,MATCH('Order Analysis'!B1454,'Customer Data'!B:B,0))),SEARCH(" ",'Customer Data'!A1454)))</f>
        <v>#VALUE!</v>
      </c>
      <c r="H1454">
        <f>VLOOKUP(B1454,'Order Data per SKU'!B:H,6,FALSE)-VLOOKUP(B1454,'Order Data per SKU'!B:H,6,FALSE)</f>
        <v>0</v>
      </c>
      <c r="I1454" s="5"/>
      <c r="J1454" s="5"/>
      <c r="K1454" s="5"/>
    </row>
    <row r="1455" spans="1:11" x14ac:dyDescent="0.3">
      <c r="A1455" t="s">
        <v>8729</v>
      </c>
      <c r="B1455" t="s">
        <v>7105</v>
      </c>
      <c r="C1455" t="s">
        <v>6088</v>
      </c>
      <c r="D1455" s="3">
        <f>COUNTIF('Order Data per SKU'!A:A,'Order Data per SKU'!A1456='Order Analysis'!A1455)</f>
        <v>0</v>
      </c>
      <c r="F1455" s="15"/>
      <c r="G1455" s="3" t="e">
        <f>TRIM(LEFT(TRIM(INDEX('Customer Data'!A:A,MATCH('Order Analysis'!B1455,'Customer Data'!B:B,0))),SEARCH(" ",'Customer Data'!A1455)))</f>
        <v>#VALUE!</v>
      </c>
      <c r="H1455">
        <f>VLOOKUP(B1455,'Order Data per SKU'!B:H,6,FALSE)-VLOOKUP(B1455,'Order Data per SKU'!B:H,6,FALSE)</f>
        <v>0</v>
      </c>
      <c r="I1455" s="5"/>
      <c r="J1455" s="5"/>
      <c r="K1455" s="5"/>
    </row>
    <row r="1456" spans="1:11" x14ac:dyDescent="0.3">
      <c r="A1456" t="s">
        <v>8730</v>
      </c>
      <c r="B1456" t="s">
        <v>7178</v>
      </c>
      <c r="C1456" t="s">
        <v>6101</v>
      </c>
      <c r="D1456" s="3">
        <f>COUNTIF('Order Data per SKU'!A:A,'Order Data per SKU'!A1457='Order Analysis'!A1456)</f>
        <v>0</v>
      </c>
      <c r="F1456" s="15"/>
      <c r="G1456" s="3" t="e">
        <f>TRIM(LEFT(TRIM(INDEX('Customer Data'!A:A,MATCH('Order Analysis'!B1456,'Customer Data'!B:B,0))),SEARCH(" ",'Customer Data'!A1456)))</f>
        <v>#VALUE!</v>
      </c>
      <c r="H1456">
        <f>VLOOKUP(B1456,'Order Data per SKU'!B:H,6,FALSE)-VLOOKUP(B1456,'Order Data per SKU'!B:H,6,FALSE)</f>
        <v>0</v>
      </c>
      <c r="I1456" s="5"/>
      <c r="J1456" s="5"/>
      <c r="K1456" s="5"/>
    </row>
    <row r="1457" spans="1:11" x14ac:dyDescent="0.3">
      <c r="A1457" t="s">
        <v>8731</v>
      </c>
      <c r="B1457" t="s">
        <v>6903</v>
      </c>
      <c r="C1457" t="s">
        <v>6076</v>
      </c>
      <c r="D1457" s="3">
        <f>COUNTIF('Order Data per SKU'!A:A,'Order Data per SKU'!A1458='Order Analysis'!A1457)</f>
        <v>0</v>
      </c>
      <c r="F1457" s="15"/>
      <c r="G1457" s="3" t="e">
        <f>TRIM(LEFT(TRIM(INDEX('Customer Data'!A:A,MATCH('Order Analysis'!B1457,'Customer Data'!B:B,0))),SEARCH(" ",'Customer Data'!A1457)))</f>
        <v>#VALUE!</v>
      </c>
      <c r="H1457">
        <f>VLOOKUP(B1457,'Order Data per SKU'!B:H,6,FALSE)-VLOOKUP(B1457,'Order Data per SKU'!B:H,6,FALSE)</f>
        <v>0</v>
      </c>
      <c r="I1457" s="5"/>
      <c r="J1457" s="5"/>
      <c r="K1457" s="5"/>
    </row>
    <row r="1458" spans="1:11" x14ac:dyDescent="0.3">
      <c r="A1458" t="s">
        <v>8732</v>
      </c>
      <c r="B1458" t="s">
        <v>7032</v>
      </c>
      <c r="C1458" t="s">
        <v>6092</v>
      </c>
      <c r="D1458" s="3">
        <f>COUNTIF('Order Data per SKU'!A:A,'Order Data per SKU'!A1459='Order Analysis'!A1458)</f>
        <v>0</v>
      </c>
      <c r="F1458" s="15"/>
      <c r="G1458" s="3" t="e">
        <f>TRIM(LEFT(TRIM(INDEX('Customer Data'!A:A,MATCH('Order Analysis'!B1458,'Customer Data'!B:B,0))),SEARCH(" ",'Customer Data'!A1458)))</f>
        <v>#VALUE!</v>
      </c>
      <c r="H1458">
        <f>VLOOKUP(B1458,'Order Data per SKU'!B:H,6,FALSE)-VLOOKUP(B1458,'Order Data per SKU'!B:H,6,FALSE)</f>
        <v>0</v>
      </c>
      <c r="I1458" s="5"/>
      <c r="J1458" s="5"/>
      <c r="K1458" s="5"/>
    </row>
    <row r="1459" spans="1:11" x14ac:dyDescent="0.3">
      <c r="A1459" t="s">
        <v>8733</v>
      </c>
      <c r="B1459" t="s">
        <v>7232</v>
      </c>
      <c r="C1459" t="s">
        <v>6109</v>
      </c>
      <c r="D1459" s="3">
        <f>COUNTIF('Order Data per SKU'!A:A,'Order Data per SKU'!A1460='Order Analysis'!A1459)</f>
        <v>0</v>
      </c>
      <c r="F1459" s="15"/>
      <c r="G1459" s="3" t="e">
        <f>TRIM(LEFT(TRIM(INDEX('Customer Data'!A:A,MATCH('Order Analysis'!B1459,'Customer Data'!B:B,0))),SEARCH(" ",'Customer Data'!A1459)))</f>
        <v>#VALUE!</v>
      </c>
      <c r="H1459">
        <f>VLOOKUP(B1459,'Order Data per SKU'!B:H,6,FALSE)-VLOOKUP(B1459,'Order Data per SKU'!B:H,6,FALSE)</f>
        <v>0</v>
      </c>
      <c r="I1459" s="5"/>
      <c r="J1459" s="5"/>
      <c r="K1459" s="5"/>
    </row>
    <row r="1460" spans="1:11" x14ac:dyDescent="0.3">
      <c r="A1460" t="s">
        <v>8734</v>
      </c>
      <c r="B1460" t="s">
        <v>7147</v>
      </c>
      <c r="C1460" t="s">
        <v>6049</v>
      </c>
      <c r="D1460" s="3">
        <f>COUNTIF('Order Data per SKU'!A:A,'Order Data per SKU'!A1461='Order Analysis'!A1460)</f>
        <v>0</v>
      </c>
      <c r="F1460" s="15"/>
      <c r="G1460" s="3" t="e">
        <f>TRIM(LEFT(TRIM(INDEX('Customer Data'!A:A,MATCH('Order Analysis'!B1460,'Customer Data'!B:B,0))),SEARCH(" ",'Customer Data'!A1460)))</f>
        <v>#VALUE!</v>
      </c>
      <c r="H1460">
        <f>VLOOKUP(B1460,'Order Data per SKU'!B:H,6,FALSE)-VLOOKUP(B1460,'Order Data per SKU'!B:H,6,FALSE)</f>
        <v>0</v>
      </c>
      <c r="I1460" s="5"/>
      <c r="J1460" s="5"/>
      <c r="K1460" s="5"/>
    </row>
    <row r="1461" spans="1:11" x14ac:dyDescent="0.3">
      <c r="A1461" t="s">
        <v>8735</v>
      </c>
      <c r="B1461" t="s">
        <v>7210</v>
      </c>
      <c r="C1461" t="s">
        <v>6086</v>
      </c>
      <c r="D1461" s="3">
        <f>COUNTIF('Order Data per SKU'!A:A,'Order Data per SKU'!A1462='Order Analysis'!A1461)</f>
        <v>0</v>
      </c>
      <c r="F1461" s="15"/>
      <c r="G1461" s="3" t="e">
        <f>TRIM(LEFT(TRIM(INDEX('Customer Data'!A:A,MATCH('Order Analysis'!B1461,'Customer Data'!B:B,0))),SEARCH(" ",'Customer Data'!A1461)))</f>
        <v>#VALUE!</v>
      </c>
      <c r="H1461">
        <f>VLOOKUP(B1461,'Order Data per SKU'!B:H,6,FALSE)-VLOOKUP(B1461,'Order Data per SKU'!B:H,6,FALSE)</f>
        <v>0</v>
      </c>
      <c r="I1461" s="5"/>
      <c r="J1461" s="5"/>
      <c r="K1461" s="5"/>
    </row>
    <row r="1462" spans="1:11" x14ac:dyDescent="0.3">
      <c r="A1462" t="s">
        <v>8736</v>
      </c>
      <c r="B1462" t="s">
        <v>7202</v>
      </c>
      <c r="C1462" t="s">
        <v>6077</v>
      </c>
      <c r="D1462" s="3">
        <f>COUNTIF('Order Data per SKU'!A:A,'Order Data per SKU'!A1463='Order Analysis'!A1462)</f>
        <v>0</v>
      </c>
      <c r="F1462" s="15"/>
      <c r="G1462" s="3" t="e">
        <f>TRIM(LEFT(TRIM(INDEX('Customer Data'!A:A,MATCH('Order Analysis'!B1462,'Customer Data'!B:B,0))),SEARCH(" ",'Customer Data'!A1462)))</f>
        <v>#VALUE!</v>
      </c>
      <c r="H1462">
        <f>VLOOKUP(B1462,'Order Data per SKU'!B:H,6,FALSE)-VLOOKUP(B1462,'Order Data per SKU'!B:H,6,FALSE)</f>
        <v>0</v>
      </c>
      <c r="I1462" s="5"/>
      <c r="J1462" s="5"/>
      <c r="K1462" s="5"/>
    </row>
    <row r="1463" spans="1:11" x14ac:dyDescent="0.3">
      <c r="A1463" t="s">
        <v>8737</v>
      </c>
      <c r="B1463" t="s">
        <v>6756</v>
      </c>
      <c r="C1463" t="s">
        <v>6045</v>
      </c>
      <c r="D1463" s="3">
        <f>COUNTIF('Order Data per SKU'!A:A,'Order Data per SKU'!A1464='Order Analysis'!A1463)</f>
        <v>0</v>
      </c>
      <c r="F1463" s="15"/>
      <c r="G1463" s="3" t="e">
        <f>TRIM(LEFT(TRIM(INDEX('Customer Data'!A:A,MATCH('Order Analysis'!B1463,'Customer Data'!B:B,0))),SEARCH(" ",'Customer Data'!A1463)))</f>
        <v>#VALUE!</v>
      </c>
      <c r="H1463">
        <f>VLOOKUP(B1463,'Order Data per SKU'!B:H,6,FALSE)-VLOOKUP(B1463,'Order Data per SKU'!B:H,6,FALSE)</f>
        <v>0</v>
      </c>
      <c r="I1463" s="5"/>
      <c r="J1463" s="5"/>
      <c r="K1463" s="5"/>
    </row>
    <row r="1464" spans="1:11" x14ac:dyDescent="0.3">
      <c r="A1464" t="s">
        <v>8738</v>
      </c>
      <c r="B1464" t="s">
        <v>7177</v>
      </c>
      <c r="C1464" t="s">
        <v>6071</v>
      </c>
      <c r="D1464" s="3">
        <f>COUNTIF('Order Data per SKU'!A:A,'Order Data per SKU'!A1465='Order Analysis'!A1464)</f>
        <v>0</v>
      </c>
      <c r="F1464" s="15"/>
      <c r="G1464" s="3" t="e">
        <f>TRIM(LEFT(TRIM(INDEX('Customer Data'!A:A,MATCH('Order Analysis'!B1464,'Customer Data'!B:B,0))),SEARCH(" ",'Customer Data'!A1464)))</f>
        <v>#VALUE!</v>
      </c>
      <c r="H1464">
        <f>VLOOKUP(B1464,'Order Data per SKU'!B:H,6,FALSE)-VLOOKUP(B1464,'Order Data per SKU'!B:H,6,FALSE)</f>
        <v>0</v>
      </c>
      <c r="I1464" s="5"/>
      <c r="J1464" s="5"/>
      <c r="K1464" s="5"/>
    </row>
    <row r="1465" spans="1:11" x14ac:dyDescent="0.3">
      <c r="A1465" t="s">
        <v>8739</v>
      </c>
      <c r="B1465" t="s">
        <v>6836</v>
      </c>
      <c r="C1465" t="s">
        <v>6089</v>
      </c>
      <c r="D1465" s="3">
        <f>COUNTIF('Order Data per SKU'!A:A,'Order Data per SKU'!A1466='Order Analysis'!A1465)</f>
        <v>0</v>
      </c>
      <c r="F1465" s="15"/>
      <c r="G1465" s="3" t="e">
        <f>TRIM(LEFT(TRIM(INDEX('Customer Data'!A:A,MATCH('Order Analysis'!B1465,'Customer Data'!B:B,0))),SEARCH(" ",'Customer Data'!A1465)))</f>
        <v>#VALUE!</v>
      </c>
      <c r="H1465">
        <f>VLOOKUP(B1465,'Order Data per SKU'!B:H,6,FALSE)-VLOOKUP(B1465,'Order Data per SKU'!B:H,6,FALSE)</f>
        <v>0</v>
      </c>
      <c r="I1465" s="5"/>
      <c r="J1465" s="5"/>
      <c r="K1465" s="5"/>
    </row>
    <row r="1466" spans="1:11" x14ac:dyDescent="0.3">
      <c r="A1466" t="s">
        <v>8740</v>
      </c>
      <c r="B1466" t="s">
        <v>7135</v>
      </c>
      <c r="C1466" t="s">
        <v>6083</v>
      </c>
      <c r="D1466" s="3">
        <f>COUNTIF('Order Data per SKU'!A:A,'Order Data per SKU'!A1467='Order Analysis'!A1466)</f>
        <v>0</v>
      </c>
      <c r="F1466" s="15"/>
      <c r="G1466" s="3" t="e">
        <f>TRIM(LEFT(TRIM(INDEX('Customer Data'!A:A,MATCH('Order Analysis'!B1466,'Customer Data'!B:B,0))),SEARCH(" ",'Customer Data'!A1466)))</f>
        <v>#VALUE!</v>
      </c>
      <c r="H1466">
        <f>VLOOKUP(B1466,'Order Data per SKU'!B:H,6,FALSE)-VLOOKUP(B1466,'Order Data per SKU'!B:H,6,FALSE)</f>
        <v>0</v>
      </c>
      <c r="I1466" s="5"/>
      <c r="J1466" s="5"/>
      <c r="K1466" s="5"/>
    </row>
    <row r="1467" spans="1:11" x14ac:dyDescent="0.3">
      <c r="A1467" t="s">
        <v>8741</v>
      </c>
      <c r="B1467" t="s">
        <v>6751</v>
      </c>
      <c r="C1467" t="s">
        <v>6077</v>
      </c>
      <c r="D1467" s="3">
        <f>COUNTIF('Order Data per SKU'!A:A,'Order Data per SKU'!A1468='Order Analysis'!A1467)</f>
        <v>0</v>
      </c>
      <c r="F1467" s="15"/>
      <c r="G1467" s="3" t="e">
        <f>TRIM(LEFT(TRIM(INDEX('Customer Data'!A:A,MATCH('Order Analysis'!B1467,'Customer Data'!B:B,0))),SEARCH(" ",'Customer Data'!A1467)))</f>
        <v>#VALUE!</v>
      </c>
      <c r="H1467">
        <f>VLOOKUP(B1467,'Order Data per SKU'!B:H,6,FALSE)-VLOOKUP(B1467,'Order Data per SKU'!B:H,6,FALSE)</f>
        <v>0</v>
      </c>
      <c r="I1467" s="5"/>
      <c r="J1467" s="5"/>
      <c r="K1467" s="5"/>
    </row>
    <row r="1468" spans="1:11" x14ac:dyDescent="0.3">
      <c r="A1468" t="s">
        <v>8742</v>
      </c>
      <c r="B1468" t="s">
        <v>7158</v>
      </c>
      <c r="C1468" t="s">
        <v>6097</v>
      </c>
      <c r="D1468" s="3">
        <f>COUNTIF('Order Data per SKU'!A:A,'Order Data per SKU'!A1469='Order Analysis'!A1468)</f>
        <v>0</v>
      </c>
      <c r="F1468" s="15"/>
      <c r="G1468" s="3" t="e">
        <f>TRIM(LEFT(TRIM(INDEX('Customer Data'!A:A,MATCH('Order Analysis'!B1468,'Customer Data'!B:B,0))),SEARCH(" ",'Customer Data'!A1468)))</f>
        <v>#VALUE!</v>
      </c>
      <c r="H1468">
        <f>VLOOKUP(B1468,'Order Data per SKU'!B:H,6,FALSE)-VLOOKUP(B1468,'Order Data per SKU'!B:H,6,FALSE)</f>
        <v>0</v>
      </c>
      <c r="I1468" s="5"/>
      <c r="J1468" s="5"/>
      <c r="K1468" s="5"/>
    </row>
    <row r="1469" spans="1:11" x14ac:dyDescent="0.3">
      <c r="A1469" t="s">
        <v>8743</v>
      </c>
      <c r="B1469" t="s">
        <v>7226</v>
      </c>
      <c r="C1469" t="s">
        <v>6065</v>
      </c>
      <c r="D1469" s="3">
        <f>COUNTIF('Order Data per SKU'!A:A,'Order Data per SKU'!A1470='Order Analysis'!A1469)</f>
        <v>0</v>
      </c>
      <c r="F1469" s="15"/>
      <c r="G1469" s="3" t="e">
        <f>TRIM(LEFT(TRIM(INDEX('Customer Data'!A:A,MATCH('Order Analysis'!B1469,'Customer Data'!B:B,0))),SEARCH(" ",'Customer Data'!A1469)))</f>
        <v>#VALUE!</v>
      </c>
      <c r="H1469">
        <f>VLOOKUP(B1469,'Order Data per SKU'!B:H,6,FALSE)-VLOOKUP(B1469,'Order Data per SKU'!B:H,6,FALSE)</f>
        <v>0</v>
      </c>
      <c r="I1469" s="5"/>
      <c r="J1469" s="5"/>
      <c r="K1469" s="5"/>
    </row>
    <row r="1470" spans="1:11" x14ac:dyDescent="0.3">
      <c r="A1470" t="s">
        <v>8744</v>
      </c>
      <c r="B1470" t="s">
        <v>7044</v>
      </c>
      <c r="C1470" t="s">
        <v>6089</v>
      </c>
      <c r="D1470" s="3">
        <f>COUNTIF('Order Data per SKU'!A:A,'Order Data per SKU'!A1471='Order Analysis'!A1470)</f>
        <v>0</v>
      </c>
      <c r="F1470" s="15"/>
      <c r="G1470" s="3" t="e">
        <f>TRIM(LEFT(TRIM(INDEX('Customer Data'!A:A,MATCH('Order Analysis'!B1470,'Customer Data'!B:B,0))),SEARCH(" ",'Customer Data'!A1470)))</f>
        <v>#VALUE!</v>
      </c>
      <c r="H1470">
        <f>VLOOKUP(B1470,'Order Data per SKU'!B:H,6,FALSE)-VLOOKUP(B1470,'Order Data per SKU'!B:H,6,FALSE)</f>
        <v>0</v>
      </c>
      <c r="I1470" s="5"/>
      <c r="J1470" s="5"/>
      <c r="K1470" s="5"/>
    </row>
    <row r="1471" spans="1:11" x14ac:dyDescent="0.3">
      <c r="A1471" t="s">
        <v>8745</v>
      </c>
      <c r="B1471" t="s">
        <v>6743</v>
      </c>
      <c r="C1471" t="s">
        <v>6049</v>
      </c>
      <c r="D1471" s="3">
        <f>COUNTIF('Order Data per SKU'!A:A,'Order Data per SKU'!A1472='Order Analysis'!A1471)</f>
        <v>0</v>
      </c>
      <c r="F1471" s="15"/>
      <c r="G1471" s="3" t="e">
        <f>TRIM(LEFT(TRIM(INDEX('Customer Data'!A:A,MATCH('Order Analysis'!B1471,'Customer Data'!B:B,0))),SEARCH(" ",'Customer Data'!A1471)))</f>
        <v>#VALUE!</v>
      </c>
      <c r="H1471">
        <f>VLOOKUP(B1471,'Order Data per SKU'!B:H,6,FALSE)-VLOOKUP(B1471,'Order Data per SKU'!B:H,6,FALSE)</f>
        <v>0</v>
      </c>
      <c r="I1471" s="5"/>
      <c r="J1471" s="5"/>
      <c r="K1471" s="5"/>
    </row>
    <row r="1472" spans="1:11" x14ac:dyDescent="0.3">
      <c r="A1472" t="s">
        <v>8746</v>
      </c>
      <c r="B1472" t="s">
        <v>6869</v>
      </c>
      <c r="C1472" t="s">
        <v>6049</v>
      </c>
      <c r="D1472" s="3">
        <f>COUNTIF('Order Data per SKU'!A:A,'Order Data per SKU'!A1473='Order Analysis'!A1472)</f>
        <v>0</v>
      </c>
      <c r="F1472" s="15"/>
      <c r="G1472" s="3" t="e">
        <f>TRIM(LEFT(TRIM(INDEX('Customer Data'!A:A,MATCH('Order Analysis'!B1472,'Customer Data'!B:B,0))),SEARCH(" ",'Customer Data'!A1472)))</f>
        <v>#VALUE!</v>
      </c>
      <c r="H1472">
        <f>VLOOKUP(B1472,'Order Data per SKU'!B:H,6,FALSE)-VLOOKUP(B1472,'Order Data per SKU'!B:H,6,FALSE)</f>
        <v>0</v>
      </c>
      <c r="I1472" s="5"/>
      <c r="J1472" s="5"/>
      <c r="K1472" s="5"/>
    </row>
    <row r="1473" spans="1:11" x14ac:dyDescent="0.3">
      <c r="A1473" t="s">
        <v>8747</v>
      </c>
      <c r="B1473" t="s">
        <v>6848</v>
      </c>
      <c r="C1473" t="s">
        <v>6097</v>
      </c>
      <c r="D1473" s="3">
        <f>COUNTIF('Order Data per SKU'!A:A,'Order Data per SKU'!A1474='Order Analysis'!A1473)</f>
        <v>0</v>
      </c>
      <c r="F1473" s="15"/>
      <c r="G1473" s="3" t="e">
        <f>TRIM(LEFT(TRIM(INDEX('Customer Data'!A:A,MATCH('Order Analysis'!B1473,'Customer Data'!B:B,0))),SEARCH(" ",'Customer Data'!A1473)))</f>
        <v>#VALUE!</v>
      </c>
      <c r="H1473">
        <f>VLOOKUP(B1473,'Order Data per SKU'!B:H,6,FALSE)-VLOOKUP(B1473,'Order Data per SKU'!B:H,6,FALSE)</f>
        <v>0</v>
      </c>
      <c r="I1473" s="5"/>
      <c r="J1473" s="5"/>
      <c r="K1473" s="5"/>
    </row>
    <row r="1474" spans="1:11" x14ac:dyDescent="0.3">
      <c r="A1474" t="s">
        <v>8748</v>
      </c>
      <c r="B1474" t="s">
        <v>7080</v>
      </c>
      <c r="C1474" t="s">
        <v>6055</v>
      </c>
      <c r="D1474" s="3">
        <f>COUNTIF('Order Data per SKU'!A:A,'Order Data per SKU'!A1475='Order Analysis'!A1474)</f>
        <v>0</v>
      </c>
      <c r="F1474" s="15"/>
      <c r="G1474" s="3" t="e">
        <f>TRIM(LEFT(TRIM(INDEX('Customer Data'!A:A,MATCH('Order Analysis'!B1474,'Customer Data'!B:B,0))),SEARCH(" ",'Customer Data'!A1474)))</f>
        <v>#VALUE!</v>
      </c>
      <c r="H1474">
        <f>VLOOKUP(B1474,'Order Data per SKU'!B:H,6,FALSE)-VLOOKUP(B1474,'Order Data per SKU'!B:H,6,FALSE)</f>
        <v>0</v>
      </c>
      <c r="I1474" s="5"/>
      <c r="J1474" s="5"/>
      <c r="K1474" s="5"/>
    </row>
    <row r="1475" spans="1:11" x14ac:dyDescent="0.3">
      <c r="A1475" t="s">
        <v>8749</v>
      </c>
      <c r="B1475" t="s">
        <v>7105</v>
      </c>
      <c r="C1475" t="s">
        <v>6090</v>
      </c>
      <c r="D1475" s="3">
        <f>COUNTIF('Order Data per SKU'!A:A,'Order Data per SKU'!A1476='Order Analysis'!A1475)</f>
        <v>0</v>
      </c>
      <c r="F1475" s="15"/>
      <c r="G1475" s="3" t="e">
        <f>TRIM(LEFT(TRIM(INDEX('Customer Data'!A:A,MATCH('Order Analysis'!B1475,'Customer Data'!B:B,0))),SEARCH(" ",'Customer Data'!A1475)))</f>
        <v>#VALUE!</v>
      </c>
      <c r="H1475">
        <f>VLOOKUP(B1475,'Order Data per SKU'!B:H,6,FALSE)-VLOOKUP(B1475,'Order Data per SKU'!B:H,6,FALSE)</f>
        <v>0</v>
      </c>
      <c r="I1475" s="5"/>
      <c r="J1475" s="5"/>
      <c r="K1475" s="5"/>
    </row>
    <row r="1476" spans="1:11" x14ac:dyDescent="0.3">
      <c r="A1476" t="s">
        <v>8750</v>
      </c>
      <c r="B1476" t="s">
        <v>6734</v>
      </c>
      <c r="C1476" t="s">
        <v>6077</v>
      </c>
      <c r="D1476" s="3">
        <f>COUNTIF('Order Data per SKU'!A:A,'Order Data per SKU'!A1477='Order Analysis'!A1476)</f>
        <v>0</v>
      </c>
      <c r="F1476" s="15"/>
      <c r="G1476" s="3" t="e">
        <f>TRIM(LEFT(TRIM(INDEX('Customer Data'!A:A,MATCH('Order Analysis'!B1476,'Customer Data'!B:B,0))),SEARCH(" ",'Customer Data'!A1476)))</f>
        <v>#VALUE!</v>
      </c>
      <c r="H1476">
        <f>VLOOKUP(B1476,'Order Data per SKU'!B:H,6,FALSE)-VLOOKUP(B1476,'Order Data per SKU'!B:H,6,FALSE)</f>
        <v>0</v>
      </c>
      <c r="I1476" s="5"/>
      <c r="J1476" s="5"/>
      <c r="K1476" s="5"/>
    </row>
    <row r="1477" spans="1:11" x14ac:dyDescent="0.3">
      <c r="A1477" t="s">
        <v>8751</v>
      </c>
      <c r="B1477" t="s">
        <v>6754</v>
      </c>
      <c r="C1477" t="s">
        <v>6045</v>
      </c>
      <c r="D1477" s="3">
        <f>COUNTIF('Order Data per SKU'!A:A,'Order Data per SKU'!A1478='Order Analysis'!A1477)</f>
        <v>0</v>
      </c>
      <c r="F1477" s="15"/>
      <c r="G1477" s="3" t="e">
        <f>TRIM(LEFT(TRIM(INDEX('Customer Data'!A:A,MATCH('Order Analysis'!B1477,'Customer Data'!B:B,0))),SEARCH(" ",'Customer Data'!A1477)))</f>
        <v>#VALUE!</v>
      </c>
      <c r="H1477">
        <f>VLOOKUP(B1477,'Order Data per SKU'!B:H,6,FALSE)-VLOOKUP(B1477,'Order Data per SKU'!B:H,6,FALSE)</f>
        <v>0</v>
      </c>
      <c r="I1477" s="5"/>
      <c r="J1477" s="5"/>
      <c r="K1477" s="5"/>
    </row>
    <row r="1478" spans="1:11" x14ac:dyDescent="0.3">
      <c r="A1478" t="s">
        <v>8752</v>
      </c>
      <c r="B1478" t="s">
        <v>7173</v>
      </c>
      <c r="C1478" t="s">
        <v>6103</v>
      </c>
      <c r="D1478" s="3">
        <f>COUNTIF('Order Data per SKU'!A:A,'Order Data per SKU'!A1479='Order Analysis'!A1478)</f>
        <v>0</v>
      </c>
      <c r="F1478" s="15"/>
      <c r="G1478" s="3" t="e">
        <f>TRIM(LEFT(TRIM(INDEX('Customer Data'!A:A,MATCH('Order Analysis'!B1478,'Customer Data'!B:B,0))),SEARCH(" ",'Customer Data'!A1478)))</f>
        <v>#VALUE!</v>
      </c>
      <c r="H1478">
        <f>VLOOKUP(B1478,'Order Data per SKU'!B:H,6,FALSE)-VLOOKUP(B1478,'Order Data per SKU'!B:H,6,FALSE)</f>
        <v>0</v>
      </c>
      <c r="I1478" s="5"/>
      <c r="J1478" s="5"/>
      <c r="K1478" s="5"/>
    </row>
    <row r="1479" spans="1:11" x14ac:dyDescent="0.3">
      <c r="A1479" t="s">
        <v>8753</v>
      </c>
      <c r="B1479" t="s">
        <v>7216</v>
      </c>
      <c r="C1479" t="s">
        <v>6084</v>
      </c>
      <c r="D1479" s="3">
        <f>COUNTIF('Order Data per SKU'!A:A,'Order Data per SKU'!A1480='Order Analysis'!A1479)</f>
        <v>0</v>
      </c>
      <c r="F1479" s="15"/>
      <c r="G1479" s="3" t="e">
        <f>TRIM(LEFT(TRIM(INDEX('Customer Data'!A:A,MATCH('Order Analysis'!B1479,'Customer Data'!B:B,0))),SEARCH(" ",'Customer Data'!A1479)))</f>
        <v>#VALUE!</v>
      </c>
      <c r="H1479">
        <f>VLOOKUP(B1479,'Order Data per SKU'!B:H,6,FALSE)-VLOOKUP(B1479,'Order Data per SKU'!B:H,6,FALSE)</f>
        <v>0</v>
      </c>
      <c r="I1479" s="5"/>
      <c r="J1479" s="5"/>
      <c r="K1479" s="5"/>
    </row>
    <row r="1480" spans="1:11" x14ac:dyDescent="0.3">
      <c r="A1480" t="s">
        <v>8754</v>
      </c>
      <c r="B1480" t="s">
        <v>7114</v>
      </c>
      <c r="C1480" t="s">
        <v>6077</v>
      </c>
      <c r="D1480" s="3">
        <f>COUNTIF('Order Data per SKU'!A:A,'Order Data per SKU'!A1481='Order Analysis'!A1480)</f>
        <v>0</v>
      </c>
      <c r="F1480" s="15"/>
      <c r="G1480" s="3" t="e">
        <f>TRIM(LEFT(TRIM(INDEX('Customer Data'!A:A,MATCH('Order Analysis'!B1480,'Customer Data'!B:B,0))),SEARCH(" ",'Customer Data'!A1480)))</f>
        <v>#VALUE!</v>
      </c>
      <c r="H1480">
        <f>VLOOKUP(B1480,'Order Data per SKU'!B:H,6,FALSE)-VLOOKUP(B1480,'Order Data per SKU'!B:H,6,FALSE)</f>
        <v>0</v>
      </c>
      <c r="I1480" s="5"/>
      <c r="J1480" s="5"/>
      <c r="K1480" s="5"/>
    </row>
    <row r="1481" spans="1:11" x14ac:dyDescent="0.3">
      <c r="A1481" t="s">
        <v>8755</v>
      </c>
      <c r="B1481" t="s">
        <v>6749</v>
      </c>
      <c r="C1481" t="s">
        <v>6055</v>
      </c>
      <c r="D1481" s="3">
        <f>COUNTIF('Order Data per SKU'!A:A,'Order Data per SKU'!A1482='Order Analysis'!A1481)</f>
        <v>0</v>
      </c>
      <c r="F1481" s="15"/>
      <c r="G1481" s="3" t="e">
        <f>TRIM(LEFT(TRIM(INDEX('Customer Data'!A:A,MATCH('Order Analysis'!B1481,'Customer Data'!B:B,0))),SEARCH(" ",'Customer Data'!A1481)))</f>
        <v>#VALUE!</v>
      </c>
      <c r="H1481">
        <f>VLOOKUP(B1481,'Order Data per SKU'!B:H,6,FALSE)-VLOOKUP(B1481,'Order Data per SKU'!B:H,6,FALSE)</f>
        <v>0</v>
      </c>
      <c r="I1481" s="5"/>
      <c r="J1481" s="5"/>
      <c r="K1481" s="5"/>
    </row>
    <row r="1482" spans="1:11" x14ac:dyDescent="0.3">
      <c r="A1482" t="s">
        <v>8756</v>
      </c>
      <c r="B1482" t="s">
        <v>6898</v>
      </c>
      <c r="C1482" t="s">
        <v>6095</v>
      </c>
      <c r="D1482" s="3">
        <f>COUNTIF('Order Data per SKU'!A:A,'Order Data per SKU'!A1483='Order Analysis'!A1482)</f>
        <v>0</v>
      </c>
      <c r="F1482" s="15"/>
      <c r="G1482" s="3" t="e">
        <f>TRIM(LEFT(TRIM(INDEX('Customer Data'!A:A,MATCH('Order Analysis'!B1482,'Customer Data'!B:B,0))),SEARCH(" ",'Customer Data'!A1482)))</f>
        <v>#VALUE!</v>
      </c>
      <c r="H1482">
        <f>VLOOKUP(B1482,'Order Data per SKU'!B:H,6,FALSE)-VLOOKUP(B1482,'Order Data per SKU'!B:H,6,FALSE)</f>
        <v>0</v>
      </c>
      <c r="I1482" s="5"/>
      <c r="J1482" s="5"/>
      <c r="K1482" s="5"/>
    </row>
    <row r="1483" spans="1:11" x14ac:dyDescent="0.3">
      <c r="A1483" t="s">
        <v>8757</v>
      </c>
      <c r="B1483" t="s">
        <v>7071</v>
      </c>
      <c r="C1483" t="s">
        <v>6062</v>
      </c>
      <c r="D1483" s="3">
        <f>COUNTIF('Order Data per SKU'!A:A,'Order Data per SKU'!A1484='Order Analysis'!A1483)</f>
        <v>0</v>
      </c>
      <c r="F1483" s="15"/>
      <c r="G1483" s="3" t="e">
        <f>TRIM(LEFT(TRIM(INDEX('Customer Data'!A:A,MATCH('Order Analysis'!B1483,'Customer Data'!B:B,0))),SEARCH(" ",'Customer Data'!A1483)))</f>
        <v>#VALUE!</v>
      </c>
      <c r="H1483">
        <f>VLOOKUP(B1483,'Order Data per SKU'!B:H,6,FALSE)-VLOOKUP(B1483,'Order Data per SKU'!B:H,6,FALSE)</f>
        <v>0</v>
      </c>
      <c r="I1483" s="5"/>
      <c r="J1483" s="5"/>
      <c r="K1483" s="5"/>
    </row>
    <row r="1484" spans="1:11" x14ac:dyDescent="0.3">
      <c r="A1484" t="s">
        <v>8758</v>
      </c>
      <c r="B1484" t="s">
        <v>6896</v>
      </c>
      <c r="C1484" t="s">
        <v>6097</v>
      </c>
      <c r="D1484" s="3">
        <f>COUNTIF('Order Data per SKU'!A:A,'Order Data per SKU'!A1485='Order Analysis'!A1484)</f>
        <v>0</v>
      </c>
      <c r="F1484" s="15"/>
      <c r="G1484" s="3" t="e">
        <f>TRIM(LEFT(TRIM(INDEX('Customer Data'!A:A,MATCH('Order Analysis'!B1484,'Customer Data'!B:B,0))),SEARCH(" ",'Customer Data'!A1484)))</f>
        <v>#VALUE!</v>
      </c>
      <c r="H1484">
        <f>VLOOKUP(B1484,'Order Data per SKU'!B:H,6,FALSE)-VLOOKUP(B1484,'Order Data per SKU'!B:H,6,FALSE)</f>
        <v>0</v>
      </c>
      <c r="I1484" s="5"/>
      <c r="J1484" s="5"/>
      <c r="K1484" s="5"/>
    </row>
    <row r="1485" spans="1:11" x14ac:dyDescent="0.3">
      <c r="A1485" t="s">
        <v>8759</v>
      </c>
      <c r="B1485" t="s">
        <v>7105</v>
      </c>
      <c r="C1485" t="s">
        <v>6106</v>
      </c>
      <c r="D1485" s="3">
        <f>COUNTIF('Order Data per SKU'!A:A,'Order Data per SKU'!A1486='Order Analysis'!A1485)</f>
        <v>0</v>
      </c>
      <c r="F1485" s="15"/>
      <c r="G1485" s="3" t="e">
        <f>TRIM(LEFT(TRIM(INDEX('Customer Data'!A:A,MATCH('Order Analysis'!B1485,'Customer Data'!B:B,0))),SEARCH(" ",'Customer Data'!A1485)))</f>
        <v>#VALUE!</v>
      </c>
      <c r="H1485">
        <f>VLOOKUP(B1485,'Order Data per SKU'!B:H,6,FALSE)-VLOOKUP(B1485,'Order Data per SKU'!B:H,6,FALSE)</f>
        <v>0</v>
      </c>
      <c r="I1485" s="5"/>
      <c r="J1485" s="5"/>
      <c r="K1485" s="5"/>
    </row>
    <row r="1486" spans="1:11" x14ac:dyDescent="0.3">
      <c r="A1486" t="s">
        <v>8760</v>
      </c>
      <c r="B1486" t="s">
        <v>6820</v>
      </c>
      <c r="C1486" t="s">
        <v>6092</v>
      </c>
      <c r="D1486" s="3">
        <f>COUNTIF('Order Data per SKU'!A:A,'Order Data per SKU'!A1487='Order Analysis'!A1486)</f>
        <v>0</v>
      </c>
      <c r="F1486" s="15"/>
      <c r="G1486" s="3" t="e">
        <f>TRIM(LEFT(TRIM(INDEX('Customer Data'!A:A,MATCH('Order Analysis'!B1486,'Customer Data'!B:B,0))),SEARCH(" ",'Customer Data'!A1486)))</f>
        <v>#VALUE!</v>
      </c>
      <c r="H1486">
        <f>VLOOKUP(B1486,'Order Data per SKU'!B:H,6,FALSE)-VLOOKUP(B1486,'Order Data per SKU'!B:H,6,FALSE)</f>
        <v>0</v>
      </c>
      <c r="I1486" s="5"/>
      <c r="J1486" s="5"/>
      <c r="K1486" s="5"/>
    </row>
    <row r="1487" spans="1:11" x14ac:dyDescent="0.3">
      <c r="A1487" t="s">
        <v>8761</v>
      </c>
      <c r="B1487" t="s">
        <v>6929</v>
      </c>
      <c r="C1487" t="s">
        <v>6090</v>
      </c>
      <c r="D1487" s="3">
        <f>COUNTIF('Order Data per SKU'!A:A,'Order Data per SKU'!A1488='Order Analysis'!A1487)</f>
        <v>0</v>
      </c>
      <c r="F1487" s="15"/>
      <c r="G1487" s="3" t="e">
        <f>TRIM(LEFT(TRIM(INDEX('Customer Data'!A:A,MATCH('Order Analysis'!B1487,'Customer Data'!B:B,0))),SEARCH(" ",'Customer Data'!A1487)))</f>
        <v>#VALUE!</v>
      </c>
      <c r="H1487">
        <f>VLOOKUP(B1487,'Order Data per SKU'!B:H,6,FALSE)-VLOOKUP(B1487,'Order Data per SKU'!B:H,6,FALSE)</f>
        <v>0</v>
      </c>
      <c r="I1487" s="5"/>
      <c r="J1487" s="5"/>
      <c r="K1487" s="5"/>
    </row>
    <row r="1488" spans="1:11" x14ac:dyDescent="0.3">
      <c r="A1488" t="s">
        <v>8762</v>
      </c>
      <c r="B1488" t="s">
        <v>7263</v>
      </c>
      <c r="C1488" t="s">
        <v>6086</v>
      </c>
      <c r="D1488" s="3">
        <f>COUNTIF('Order Data per SKU'!A:A,'Order Data per SKU'!A1489='Order Analysis'!A1488)</f>
        <v>0</v>
      </c>
      <c r="F1488" s="15"/>
      <c r="G1488" s="3" t="e">
        <f>TRIM(LEFT(TRIM(INDEX('Customer Data'!A:A,MATCH('Order Analysis'!B1488,'Customer Data'!B:B,0))),SEARCH(" ",'Customer Data'!A1488)))</f>
        <v>#VALUE!</v>
      </c>
      <c r="H1488">
        <f>VLOOKUP(B1488,'Order Data per SKU'!B:H,6,FALSE)-VLOOKUP(B1488,'Order Data per SKU'!B:H,6,FALSE)</f>
        <v>0</v>
      </c>
      <c r="I1488" s="5"/>
      <c r="J1488" s="5"/>
      <c r="K1488" s="5"/>
    </row>
    <row r="1489" spans="1:11" x14ac:dyDescent="0.3">
      <c r="A1489" t="s">
        <v>8763</v>
      </c>
      <c r="B1489" t="s">
        <v>6921</v>
      </c>
      <c r="C1489" t="s">
        <v>6046</v>
      </c>
      <c r="D1489" s="3">
        <f>COUNTIF('Order Data per SKU'!A:A,'Order Data per SKU'!A1490='Order Analysis'!A1489)</f>
        <v>0</v>
      </c>
      <c r="F1489" s="15"/>
      <c r="G1489" s="3" t="e">
        <f>TRIM(LEFT(TRIM(INDEX('Customer Data'!A:A,MATCH('Order Analysis'!B1489,'Customer Data'!B:B,0))),SEARCH(" ",'Customer Data'!A1489)))</f>
        <v>#VALUE!</v>
      </c>
      <c r="H1489">
        <f>VLOOKUP(B1489,'Order Data per SKU'!B:H,6,FALSE)-VLOOKUP(B1489,'Order Data per SKU'!B:H,6,FALSE)</f>
        <v>0</v>
      </c>
      <c r="I1489" s="5"/>
      <c r="J1489" s="5"/>
      <c r="K1489" s="5"/>
    </row>
    <row r="1490" spans="1:11" x14ac:dyDescent="0.3">
      <c r="A1490" t="s">
        <v>8764</v>
      </c>
      <c r="B1490" t="s">
        <v>6864</v>
      </c>
      <c r="C1490" t="s">
        <v>6077</v>
      </c>
      <c r="D1490" s="3">
        <f>COUNTIF('Order Data per SKU'!A:A,'Order Data per SKU'!A1491='Order Analysis'!A1490)</f>
        <v>0</v>
      </c>
      <c r="F1490" s="15"/>
      <c r="G1490" s="3" t="e">
        <f>TRIM(LEFT(TRIM(INDEX('Customer Data'!A:A,MATCH('Order Analysis'!B1490,'Customer Data'!B:B,0))),SEARCH(" ",'Customer Data'!A1490)))</f>
        <v>#VALUE!</v>
      </c>
      <c r="H1490">
        <f>VLOOKUP(B1490,'Order Data per SKU'!B:H,6,FALSE)-VLOOKUP(B1490,'Order Data per SKU'!B:H,6,FALSE)</f>
        <v>0</v>
      </c>
      <c r="I1490" s="5"/>
      <c r="J1490" s="5"/>
      <c r="K1490" s="5"/>
    </row>
    <row r="1491" spans="1:11" x14ac:dyDescent="0.3">
      <c r="A1491" t="s">
        <v>8765</v>
      </c>
      <c r="B1491" t="s">
        <v>7219</v>
      </c>
      <c r="C1491" t="s">
        <v>6092</v>
      </c>
      <c r="D1491" s="3">
        <f>COUNTIF('Order Data per SKU'!A:A,'Order Data per SKU'!A1492='Order Analysis'!A1491)</f>
        <v>0</v>
      </c>
      <c r="F1491" s="15"/>
      <c r="G1491" s="3" t="e">
        <f>TRIM(LEFT(TRIM(INDEX('Customer Data'!A:A,MATCH('Order Analysis'!B1491,'Customer Data'!B:B,0))),SEARCH(" ",'Customer Data'!A1491)))</f>
        <v>#VALUE!</v>
      </c>
      <c r="H1491">
        <f>VLOOKUP(B1491,'Order Data per SKU'!B:H,6,FALSE)-VLOOKUP(B1491,'Order Data per SKU'!B:H,6,FALSE)</f>
        <v>0</v>
      </c>
      <c r="I1491" s="5"/>
      <c r="J1491" s="5"/>
      <c r="K1491" s="5"/>
    </row>
    <row r="1492" spans="1:11" x14ac:dyDescent="0.3">
      <c r="A1492" t="s">
        <v>8766</v>
      </c>
      <c r="B1492" t="s">
        <v>6884</v>
      </c>
      <c r="C1492" t="s">
        <v>6101</v>
      </c>
      <c r="D1492" s="3">
        <f>COUNTIF('Order Data per SKU'!A:A,'Order Data per SKU'!A1493='Order Analysis'!A1492)</f>
        <v>0</v>
      </c>
      <c r="F1492" s="15"/>
      <c r="G1492" s="3" t="e">
        <f>TRIM(LEFT(TRIM(INDEX('Customer Data'!A:A,MATCH('Order Analysis'!B1492,'Customer Data'!B:B,0))),SEARCH(" ",'Customer Data'!A1492)))</f>
        <v>#VALUE!</v>
      </c>
      <c r="H1492">
        <f>VLOOKUP(B1492,'Order Data per SKU'!B:H,6,FALSE)-VLOOKUP(B1492,'Order Data per SKU'!B:H,6,FALSE)</f>
        <v>0</v>
      </c>
      <c r="I1492" s="5"/>
      <c r="J1492" s="5"/>
      <c r="K1492" s="5"/>
    </row>
    <row r="1493" spans="1:11" x14ac:dyDescent="0.3">
      <c r="A1493" t="s">
        <v>8767</v>
      </c>
      <c r="B1493" t="s">
        <v>6940</v>
      </c>
      <c r="C1493" t="s">
        <v>6086</v>
      </c>
      <c r="D1493" s="3">
        <f>COUNTIF('Order Data per SKU'!A:A,'Order Data per SKU'!A1494='Order Analysis'!A1493)</f>
        <v>0</v>
      </c>
      <c r="F1493" s="15"/>
      <c r="G1493" s="3" t="e">
        <f>TRIM(LEFT(TRIM(INDEX('Customer Data'!A:A,MATCH('Order Analysis'!B1493,'Customer Data'!B:B,0))),SEARCH(" ",'Customer Data'!A1493)))</f>
        <v>#VALUE!</v>
      </c>
      <c r="H1493">
        <f>VLOOKUP(B1493,'Order Data per SKU'!B:H,6,FALSE)-VLOOKUP(B1493,'Order Data per SKU'!B:H,6,FALSE)</f>
        <v>0</v>
      </c>
      <c r="I1493" s="5"/>
      <c r="J1493" s="5"/>
      <c r="K1493" s="5"/>
    </row>
    <row r="1494" spans="1:11" x14ac:dyDescent="0.3">
      <c r="A1494" t="s">
        <v>8768</v>
      </c>
      <c r="B1494" t="s">
        <v>7148</v>
      </c>
      <c r="C1494" t="s">
        <v>6117</v>
      </c>
      <c r="D1494" s="3">
        <f>COUNTIF('Order Data per SKU'!A:A,'Order Data per SKU'!A1495='Order Analysis'!A1494)</f>
        <v>0</v>
      </c>
      <c r="F1494" s="15"/>
      <c r="G1494" s="3" t="e">
        <f>TRIM(LEFT(TRIM(INDEX('Customer Data'!A:A,MATCH('Order Analysis'!B1494,'Customer Data'!B:B,0))),SEARCH(" ",'Customer Data'!A1494)))</f>
        <v>#VALUE!</v>
      </c>
      <c r="H1494">
        <f>VLOOKUP(B1494,'Order Data per SKU'!B:H,6,FALSE)-VLOOKUP(B1494,'Order Data per SKU'!B:H,6,FALSE)</f>
        <v>0</v>
      </c>
      <c r="I1494" s="5"/>
      <c r="J1494" s="5"/>
      <c r="K1494" s="5"/>
    </row>
    <row r="1495" spans="1:11" x14ac:dyDescent="0.3">
      <c r="A1495" t="s">
        <v>8769</v>
      </c>
      <c r="B1495" t="s">
        <v>6894</v>
      </c>
      <c r="C1495" t="s">
        <v>6080</v>
      </c>
      <c r="D1495" s="3">
        <f>COUNTIF('Order Data per SKU'!A:A,'Order Data per SKU'!A1496='Order Analysis'!A1495)</f>
        <v>0</v>
      </c>
      <c r="F1495" s="15"/>
      <c r="G1495" s="3" t="e">
        <f>TRIM(LEFT(TRIM(INDEX('Customer Data'!A:A,MATCH('Order Analysis'!B1495,'Customer Data'!B:B,0))),SEARCH(" ",'Customer Data'!A1495)))</f>
        <v>#VALUE!</v>
      </c>
      <c r="H1495">
        <f>VLOOKUP(B1495,'Order Data per SKU'!B:H,6,FALSE)-VLOOKUP(B1495,'Order Data per SKU'!B:H,6,FALSE)</f>
        <v>0</v>
      </c>
      <c r="I1495" s="5"/>
      <c r="J1495" s="5"/>
      <c r="K1495" s="5"/>
    </row>
    <row r="1496" spans="1:11" x14ac:dyDescent="0.3">
      <c r="A1496" t="s">
        <v>8770</v>
      </c>
      <c r="B1496" t="s">
        <v>7061</v>
      </c>
      <c r="C1496" t="s">
        <v>6077</v>
      </c>
      <c r="D1496" s="3">
        <f>COUNTIF('Order Data per SKU'!A:A,'Order Data per SKU'!A1497='Order Analysis'!A1496)</f>
        <v>0</v>
      </c>
      <c r="F1496" s="15"/>
      <c r="G1496" s="3" t="e">
        <f>TRIM(LEFT(TRIM(INDEX('Customer Data'!A:A,MATCH('Order Analysis'!B1496,'Customer Data'!B:B,0))),SEARCH(" ",'Customer Data'!A1496)))</f>
        <v>#VALUE!</v>
      </c>
      <c r="H1496">
        <f>VLOOKUP(B1496,'Order Data per SKU'!B:H,6,FALSE)-VLOOKUP(B1496,'Order Data per SKU'!B:H,6,FALSE)</f>
        <v>0</v>
      </c>
      <c r="I1496" s="5"/>
      <c r="J1496" s="5"/>
      <c r="K1496" s="5"/>
    </row>
    <row r="1497" spans="1:11" x14ac:dyDescent="0.3">
      <c r="A1497" t="s">
        <v>8771</v>
      </c>
      <c r="B1497" t="s">
        <v>6863</v>
      </c>
      <c r="C1497" t="s">
        <v>6071</v>
      </c>
      <c r="D1497" s="3">
        <f>COUNTIF('Order Data per SKU'!A:A,'Order Data per SKU'!A1498='Order Analysis'!A1497)</f>
        <v>0</v>
      </c>
      <c r="F1497" s="15"/>
      <c r="G1497" s="3" t="e">
        <f>TRIM(LEFT(TRIM(INDEX('Customer Data'!A:A,MATCH('Order Analysis'!B1497,'Customer Data'!B:B,0))),SEARCH(" ",'Customer Data'!A1497)))</f>
        <v>#VALUE!</v>
      </c>
      <c r="H1497">
        <f>VLOOKUP(B1497,'Order Data per SKU'!B:H,6,FALSE)-VLOOKUP(B1497,'Order Data per SKU'!B:H,6,FALSE)</f>
        <v>0</v>
      </c>
      <c r="I1497" s="5"/>
      <c r="J1497" s="5"/>
      <c r="K1497" s="5"/>
    </row>
    <row r="1498" spans="1:11" x14ac:dyDescent="0.3">
      <c r="A1498" t="s">
        <v>8772</v>
      </c>
      <c r="B1498" t="s">
        <v>7187</v>
      </c>
      <c r="C1498" t="s">
        <v>6091</v>
      </c>
      <c r="D1498" s="3">
        <f>COUNTIF('Order Data per SKU'!A:A,'Order Data per SKU'!A1499='Order Analysis'!A1498)</f>
        <v>0</v>
      </c>
      <c r="F1498" s="15"/>
      <c r="G1498" s="3" t="e">
        <f>TRIM(LEFT(TRIM(INDEX('Customer Data'!A:A,MATCH('Order Analysis'!B1498,'Customer Data'!B:B,0))),SEARCH(" ",'Customer Data'!A1498)))</f>
        <v>#VALUE!</v>
      </c>
      <c r="H1498">
        <f>VLOOKUP(B1498,'Order Data per SKU'!B:H,6,FALSE)-VLOOKUP(B1498,'Order Data per SKU'!B:H,6,FALSE)</f>
        <v>0</v>
      </c>
      <c r="I1498" s="5"/>
      <c r="J1498" s="5"/>
      <c r="K1498" s="5"/>
    </row>
    <row r="1499" spans="1:11" x14ac:dyDescent="0.3">
      <c r="A1499" t="s">
        <v>8773</v>
      </c>
      <c r="B1499" t="s">
        <v>6762</v>
      </c>
      <c r="C1499" t="s">
        <v>6055</v>
      </c>
      <c r="D1499" s="3">
        <f>COUNTIF('Order Data per SKU'!A:A,'Order Data per SKU'!A1500='Order Analysis'!A1499)</f>
        <v>0</v>
      </c>
      <c r="F1499" s="15"/>
      <c r="G1499" s="3" t="e">
        <f>TRIM(LEFT(TRIM(INDEX('Customer Data'!A:A,MATCH('Order Analysis'!B1499,'Customer Data'!B:B,0))),SEARCH(" ",'Customer Data'!A1499)))</f>
        <v>#VALUE!</v>
      </c>
      <c r="H1499">
        <f>VLOOKUP(B1499,'Order Data per SKU'!B:H,6,FALSE)-VLOOKUP(B1499,'Order Data per SKU'!B:H,6,FALSE)</f>
        <v>0</v>
      </c>
      <c r="I1499" s="5"/>
      <c r="J1499" s="5"/>
      <c r="K1499" s="5"/>
    </row>
    <row r="1500" spans="1:11" x14ac:dyDescent="0.3">
      <c r="A1500" t="s">
        <v>8774</v>
      </c>
      <c r="B1500" t="s">
        <v>7183</v>
      </c>
      <c r="C1500" t="s">
        <v>6055</v>
      </c>
      <c r="D1500" s="3">
        <f>COUNTIF('Order Data per SKU'!A:A,'Order Data per SKU'!A1501='Order Analysis'!A1500)</f>
        <v>0</v>
      </c>
      <c r="F1500" s="15"/>
      <c r="G1500" s="3" t="e">
        <f>TRIM(LEFT(TRIM(INDEX('Customer Data'!A:A,MATCH('Order Analysis'!B1500,'Customer Data'!B:B,0))),SEARCH(" ",'Customer Data'!A1500)))</f>
        <v>#VALUE!</v>
      </c>
      <c r="H1500">
        <f>VLOOKUP(B1500,'Order Data per SKU'!B:H,6,FALSE)-VLOOKUP(B1500,'Order Data per SKU'!B:H,6,FALSE)</f>
        <v>0</v>
      </c>
      <c r="I1500" s="5"/>
      <c r="J1500" s="5"/>
      <c r="K1500" s="5"/>
    </row>
    <row r="1501" spans="1:11" x14ac:dyDescent="0.3">
      <c r="A1501" t="s">
        <v>8775</v>
      </c>
      <c r="B1501" t="s">
        <v>7121</v>
      </c>
      <c r="C1501" t="s">
        <v>6060</v>
      </c>
      <c r="D1501" s="3">
        <f>COUNTIF('Order Data per SKU'!A:A,'Order Data per SKU'!A1502='Order Analysis'!A1501)</f>
        <v>0</v>
      </c>
      <c r="F1501" s="15"/>
      <c r="G1501" s="3" t="e">
        <f>TRIM(LEFT(TRIM(INDEX('Customer Data'!A:A,MATCH('Order Analysis'!B1501,'Customer Data'!B:B,0))),SEARCH(" ",'Customer Data'!A1501)))</f>
        <v>#VALUE!</v>
      </c>
      <c r="H1501">
        <f>VLOOKUP(B1501,'Order Data per SKU'!B:H,6,FALSE)-VLOOKUP(B1501,'Order Data per SKU'!B:H,6,FALSE)</f>
        <v>0</v>
      </c>
      <c r="I1501" s="5"/>
      <c r="J1501" s="5"/>
      <c r="K1501" s="5"/>
    </row>
    <row r="1502" spans="1:11" x14ac:dyDescent="0.3">
      <c r="A1502" t="s">
        <v>8776</v>
      </c>
      <c r="B1502" t="s">
        <v>7004</v>
      </c>
      <c r="C1502" t="s">
        <v>6054</v>
      </c>
      <c r="D1502" s="3">
        <f>COUNTIF('Order Data per SKU'!A:A,'Order Data per SKU'!A1503='Order Analysis'!A1502)</f>
        <v>0</v>
      </c>
      <c r="F1502" s="15"/>
      <c r="G1502" s="3" t="e">
        <f>TRIM(LEFT(TRIM(INDEX('Customer Data'!A:A,MATCH('Order Analysis'!B1502,'Customer Data'!B:B,0))),SEARCH(" ",'Customer Data'!A1502)))</f>
        <v>#VALUE!</v>
      </c>
      <c r="H1502">
        <f>VLOOKUP(B1502,'Order Data per SKU'!B:H,6,FALSE)-VLOOKUP(B1502,'Order Data per SKU'!B:H,6,FALSE)</f>
        <v>0</v>
      </c>
      <c r="I1502" s="5"/>
      <c r="J1502" s="5"/>
      <c r="K1502" s="5"/>
    </row>
    <row r="1503" spans="1:11" x14ac:dyDescent="0.3">
      <c r="A1503" t="s">
        <v>8777</v>
      </c>
      <c r="B1503" t="s">
        <v>6858</v>
      </c>
      <c r="C1503" t="s">
        <v>6095</v>
      </c>
      <c r="D1503" s="3">
        <f>COUNTIF('Order Data per SKU'!A:A,'Order Data per SKU'!A1504='Order Analysis'!A1503)</f>
        <v>0</v>
      </c>
      <c r="F1503" s="15"/>
      <c r="G1503" s="3" t="e">
        <f>TRIM(LEFT(TRIM(INDEX('Customer Data'!A:A,MATCH('Order Analysis'!B1503,'Customer Data'!B:B,0))),SEARCH(" ",'Customer Data'!A1503)))</f>
        <v>#VALUE!</v>
      </c>
      <c r="H1503">
        <f>VLOOKUP(B1503,'Order Data per SKU'!B:H,6,FALSE)-VLOOKUP(B1503,'Order Data per SKU'!B:H,6,FALSE)</f>
        <v>0</v>
      </c>
      <c r="I1503" s="5"/>
      <c r="J1503" s="5"/>
      <c r="K1503" s="5"/>
    </row>
    <row r="1504" spans="1:11" x14ac:dyDescent="0.3">
      <c r="A1504" t="s">
        <v>8778</v>
      </c>
      <c r="B1504" t="s">
        <v>6766</v>
      </c>
      <c r="C1504" t="s">
        <v>6049</v>
      </c>
      <c r="D1504" s="3">
        <f>COUNTIF('Order Data per SKU'!A:A,'Order Data per SKU'!A1505='Order Analysis'!A1504)</f>
        <v>0</v>
      </c>
      <c r="F1504" s="15"/>
      <c r="G1504" s="3" t="e">
        <f>TRIM(LEFT(TRIM(INDEX('Customer Data'!A:A,MATCH('Order Analysis'!B1504,'Customer Data'!B:B,0))),SEARCH(" ",'Customer Data'!A1504)))</f>
        <v>#VALUE!</v>
      </c>
      <c r="H1504">
        <f>VLOOKUP(B1504,'Order Data per SKU'!B:H,6,FALSE)-VLOOKUP(B1504,'Order Data per SKU'!B:H,6,FALSE)</f>
        <v>0</v>
      </c>
      <c r="I1504" s="5"/>
      <c r="J1504" s="5"/>
      <c r="K1504" s="5"/>
    </row>
    <row r="1505" spans="1:11" x14ac:dyDescent="0.3">
      <c r="A1505" t="s">
        <v>8779</v>
      </c>
      <c r="B1505" t="s">
        <v>7169</v>
      </c>
      <c r="C1505" t="s">
        <v>6101</v>
      </c>
      <c r="D1505" s="3">
        <f>COUNTIF('Order Data per SKU'!A:A,'Order Data per SKU'!A1506='Order Analysis'!A1505)</f>
        <v>0</v>
      </c>
      <c r="F1505" s="15"/>
      <c r="G1505" s="3" t="e">
        <f>TRIM(LEFT(TRIM(INDEX('Customer Data'!A:A,MATCH('Order Analysis'!B1505,'Customer Data'!B:B,0))),SEARCH(" ",'Customer Data'!A1505)))</f>
        <v>#VALUE!</v>
      </c>
      <c r="H1505">
        <f>VLOOKUP(B1505,'Order Data per SKU'!B:H,6,FALSE)-VLOOKUP(B1505,'Order Data per SKU'!B:H,6,FALSE)</f>
        <v>0</v>
      </c>
      <c r="I1505" s="5"/>
      <c r="J1505" s="5"/>
      <c r="K1505" s="5"/>
    </row>
    <row r="1506" spans="1:11" x14ac:dyDescent="0.3">
      <c r="A1506" t="s">
        <v>8780</v>
      </c>
      <c r="B1506" t="s">
        <v>7001</v>
      </c>
      <c r="C1506" t="s">
        <v>6077</v>
      </c>
      <c r="D1506" s="3">
        <f>COUNTIF('Order Data per SKU'!A:A,'Order Data per SKU'!A1507='Order Analysis'!A1506)</f>
        <v>0</v>
      </c>
      <c r="F1506" s="15"/>
      <c r="G1506" s="3" t="e">
        <f>TRIM(LEFT(TRIM(INDEX('Customer Data'!A:A,MATCH('Order Analysis'!B1506,'Customer Data'!B:B,0))),SEARCH(" ",'Customer Data'!A1506)))</f>
        <v>#VALUE!</v>
      </c>
      <c r="H1506">
        <f>VLOOKUP(B1506,'Order Data per SKU'!B:H,6,FALSE)-VLOOKUP(B1506,'Order Data per SKU'!B:H,6,FALSE)</f>
        <v>0</v>
      </c>
      <c r="I1506" s="5"/>
      <c r="J1506" s="5"/>
      <c r="K1506" s="5"/>
    </row>
    <row r="1507" spans="1:11" x14ac:dyDescent="0.3">
      <c r="A1507" t="s">
        <v>8781</v>
      </c>
      <c r="B1507" t="s">
        <v>7147</v>
      </c>
      <c r="C1507" t="s">
        <v>6086</v>
      </c>
      <c r="D1507" s="3">
        <f>COUNTIF('Order Data per SKU'!A:A,'Order Data per SKU'!A1508='Order Analysis'!A1507)</f>
        <v>0</v>
      </c>
      <c r="F1507" s="15"/>
      <c r="G1507" s="3" t="e">
        <f>TRIM(LEFT(TRIM(INDEX('Customer Data'!A:A,MATCH('Order Analysis'!B1507,'Customer Data'!B:B,0))),SEARCH(" ",'Customer Data'!A1507)))</f>
        <v>#VALUE!</v>
      </c>
      <c r="H1507">
        <f>VLOOKUP(B1507,'Order Data per SKU'!B:H,6,FALSE)-VLOOKUP(B1507,'Order Data per SKU'!B:H,6,FALSE)</f>
        <v>0</v>
      </c>
      <c r="I1507" s="5"/>
      <c r="J1507" s="5"/>
      <c r="K1507" s="5"/>
    </row>
    <row r="1508" spans="1:11" x14ac:dyDescent="0.3">
      <c r="A1508" t="s">
        <v>8782</v>
      </c>
      <c r="B1508" t="s">
        <v>7120</v>
      </c>
      <c r="C1508" t="s">
        <v>6062</v>
      </c>
      <c r="D1508" s="3">
        <f>COUNTIF('Order Data per SKU'!A:A,'Order Data per SKU'!A1509='Order Analysis'!A1508)</f>
        <v>0</v>
      </c>
      <c r="F1508" s="15"/>
      <c r="G1508" s="3" t="e">
        <f>TRIM(LEFT(TRIM(INDEX('Customer Data'!A:A,MATCH('Order Analysis'!B1508,'Customer Data'!B:B,0))),SEARCH(" ",'Customer Data'!A1508)))</f>
        <v>#VALUE!</v>
      </c>
      <c r="H1508">
        <f>VLOOKUP(B1508,'Order Data per SKU'!B:H,6,FALSE)-VLOOKUP(B1508,'Order Data per SKU'!B:H,6,FALSE)</f>
        <v>0</v>
      </c>
      <c r="I1508" s="5"/>
      <c r="J1508" s="5"/>
      <c r="K1508" s="5"/>
    </row>
    <row r="1509" spans="1:11" x14ac:dyDescent="0.3">
      <c r="A1509" t="s">
        <v>8783</v>
      </c>
      <c r="B1509" t="s">
        <v>7068</v>
      </c>
      <c r="C1509" t="s">
        <v>6053</v>
      </c>
      <c r="D1509" s="3">
        <f>COUNTIF('Order Data per SKU'!A:A,'Order Data per SKU'!A1510='Order Analysis'!A1509)</f>
        <v>0</v>
      </c>
      <c r="F1509" s="15"/>
      <c r="G1509" s="3" t="e">
        <f>TRIM(LEFT(TRIM(INDEX('Customer Data'!A:A,MATCH('Order Analysis'!B1509,'Customer Data'!B:B,0))),SEARCH(" ",'Customer Data'!A1509)))</f>
        <v>#VALUE!</v>
      </c>
      <c r="H1509">
        <f>VLOOKUP(B1509,'Order Data per SKU'!B:H,6,FALSE)-VLOOKUP(B1509,'Order Data per SKU'!B:H,6,FALSE)</f>
        <v>0</v>
      </c>
      <c r="I1509" s="5"/>
      <c r="J1509" s="5"/>
      <c r="K1509" s="5"/>
    </row>
    <row r="1510" spans="1:11" x14ac:dyDescent="0.3">
      <c r="A1510" t="s">
        <v>8784</v>
      </c>
      <c r="B1510" t="s">
        <v>6911</v>
      </c>
      <c r="C1510" t="s">
        <v>6103</v>
      </c>
      <c r="D1510" s="3">
        <f>COUNTIF('Order Data per SKU'!A:A,'Order Data per SKU'!A1511='Order Analysis'!A1510)</f>
        <v>0</v>
      </c>
      <c r="F1510" s="15"/>
      <c r="G1510" s="3" t="e">
        <f>TRIM(LEFT(TRIM(INDEX('Customer Data'!A:A,MATCH('Order Analysis'!B1510,'Customer Data'!B:B,0))),SEARCH(" ",'Customer Data'!A1510)))</f>
        <v>#VALUE!</v>
      </c>
      <c r="H1510">
        <f>VLOOKUP(B1510,'Order Data per SKU'!B:H,6,FALSE)-VLOOKUP(B1510,'Order Data per SKU'!B:H,6,FALSE)</f>
        <v>0</v>
      </c>
      <c r="I1510" s="5"/>
      <c r="J1510" s="5"/>
      <c r="K1510" s="5"/>
    </row>
    <row r="1511" spans="1:11" x14ac:dyDescent="0.3">
      <c r="A1511" t="s">
        <v>8785</v>
      </c>
      <c r="B1511" t="s">
        <v>7240</v>
      </c>
      <c r="C1511" t="s">
        <v>6055</v>
      </c>
      <c r="D1511" s="3">
        <f>COUNTIF('Order Data per SKU'!A:A,'Order Data per SKU'!A1512='Order Analysis'!A1511)</f>
        <v>0</v>
      </c>
      <c r="F1511" s="15"/>
      <c r="G1511" s="3" t="e">
        <f>TRIM(LEFT(TRIM(INDEX('Customer Data'!A:A,MATCH('Order Analysis'!B1511,'Customer Data'!B:B,0))),SEARCH(" ",'Customer Data'!A1511)))</f>
        <v>#VALUE!</v>
      </c>
      <c r="H1511">
        <f>VLOOKUP(B1511,'Order Data per SKU'!B:H,6,FALSE)-VLOOKUP(B1511,'Order Data per SKU'!B:H,6,FALSE)</f>
        <v>0</v>
      </c>
      <c r="I1511" s="5"/>
      <c r="J1511" s="5"/>
      <c r="K1511" s="5"/>
    </row>
    <row r="1512" spans="1:11" x14ac:dyDescent="0.3">
      <c r="A1512" t="s">
        <v>8786</v>
      </c>
      <c r="B1512" t="s">
        <v>7070</v>
      </c>
      <c r="C1512" t="s">
        <v>6090</v>
      </c>
      <c r="D1512" s="3">
        <f>COUNTIF('Order Data per SKU'!A:A,'Order Data per SKU'!A1513='Order Analysis'!A1512)</f>
        <v>0</v>
      </c>
      <c r="F1512" s="15"/>
      <c r="G1512" s="3" t="e">
        <f>TRIM(LEFT(TRIM(INDEX('Customer Data'!A:A,MATCH('Order Analysis'!B1512,'Customer Data'!B:B,0))),SEARCH(" ",'Customer Data'!A1512)))</f>
        <v>#VALUE!</v>
      </c>
      <c r="H1512">
        <f>VLOOKUP(B1512,'Order Data per SKU'!B:H,6,FALSE)-VLOOKUP(B1512,'Order Data per SKU'!B:H,6,FALSE)</f>
        <v>0</v>
      </c>
      <c r="I1512" s="5"/>
      <c r="J1512" s="5"/>
      <c r="K1512" s="5"/>
    </row>
    <row r="1513" spans="1:11" x14ac:dyDescent="0.3">
      <c r="A1513" t="s">
        <v>8787</v>
      </c>
      <c r="B1513" t="s">
        <v>7256</v>
      </c>
      <c r="C1513" t="s">
        <v>6077</v>
      </c>
      <c r="D1513" s="3">
        <f>COUNTIF('Order Data per SKU'!A:A,'Order Data per SKU'!A1514='Order Analysis'!A1513)</f>
        <v>0</v>
      </c>
      <c r="F1513" s="15"/>
      <c r="G1513" s="3" t="e">
        <f>TRIM(LEFT(TRIM(INDEX('Customer Data'!A:A,MATCH('Order Analysis'!B1513,'Customer Data'!B:B,0))),SEARCH(" ",'Customer Data'!A1513)))</f>
        <v>#VALUE!</v>
      </c>
      <c r="H1513">
        <f>VLOOKUP(B1513,'Order Data per SKU'!B:H,6,FALSE)-VLOOKUP(B1513,'Order Data per SKU'!B:H,6,FALSE)</f>
        <v>0</v>
      </c>
      <c r="I1513" s="5"/>
      <c r="J1513" s="5"/>
      <c r="K1513" s="5"/>
    </row>
    <row r="1514" spans="1:11" x14ac:dyDescent="0.3">
      <c r="A1514" t="s">
        <v>8788</v>
      </c>
      <c r="B1514" t="s">
        <v>6876</v>
      </c>
      <c r="C1514" t="s">
        <v>6099</v>
      </c>
      <c r="D1514" s="3">
        <f>COUNTIF('Order Data per SKU'!A:A,'Order Data per SKU'!A1515='Order Analysis'!A1514)</f>
        <v>0</v>
      </c>
      <c r="F1514" s="15"/>
      <c r="G1514" s="3" t="e">
        <f>TRIM(LEFT(TRIM(INDEX('Customer Data'!A:A,MATCH('Order Analysis'!B1514,'Customer Data'!B:B,0))),SEARCH(" ",'Customer Data'!A1514)))</f>
        <v>#VALUE!</v>
      </c>
      <c r="H1514">
        <f>VLOOKUP(B1514,'Order Data per SKU'!B:H,6,FALSE)-VLOOKUP(B1514,'Order Data per SKU'!B:H,6,FALSE)</f>
        <v>0</v>
      </c>
      <c r="I1514" s="5"/>
      <c r="J1514" s="5"/>
      <c r="K1514" s="5"/>
    </row>
    <row r="1515" spans="1:11" x14ac:dyDescent="0.3">
      <c r="A1515" t="s">
        <v>8789</v>
      </c>
      <c r="B1515" t="s">
        <v>7265</v>
      </c>
      <c r="C1515" t="s">
        <v>6083</v>
      </c>
      <c r="D1515" s="3">
        <f>COUNTIF('Order Data per SKU'!A:A,'Order Data per SKU'!A1516='Order Analysis'!A1515)</f>
        <v>0</v>
      </c>
      <c r="F1515" s="15"/>
      <c r="G1515" s="3" t="e">
        <f>TRIM(LEFT(TRIM(INDEX('Customer Data'!A:A,MATCH('Order Analysis'!B1515,'Customer Data'!B:B,0))),SEARCH(" ",'Customer Data'!A1515)))</f>
        <v>#VALUE!</v>
      </c>
      <c r="H1515">
        <f>VLOOKUP(B1515,'Order Data per SKU'!B:H,6,FALSE)-VLOOKUP(B1515,'Order Data per SKU'!B:H,6,FALSE)</f>
        <v>0</v>
      </c>
      <c r="I1515" s="5"/>
      <c r="J1515" s="5"/>
      <c r="K1515" s="5"/>
    </row>
    <row r="1516" spans="1:11" x14ac:dyDescent="0.3">
      <c r="A1516" t="s">
        <v>8790</v>
      </c>
      <c r="B1516" t="s">
        <v>7018</v>
      </c>
      <c r="C1516" t="s">
        <v>6090</v>
      </c>
      <c r="D1516" s="3">
        <f>COUNTIF('Order Data per SKU'!A:A,'Order Data per SKU'!A1517='Order Analysis'!A1516)</f>
        <v>0</v>
      </c>
      <c r="F1516" s="15"/>
      <c r="G1516" s="3" t="e">
        <f>TRIM(LEFT(TRIM(INDEX('Customer Data'!A:A,MATCH('Order Analysis'!B1516,'Customer Data'!B:B,0))),SEARCH(" ",'Customer Data'!A1516)))</f>
        <v>#VALUE!</v>
      </c>
      <c r="H1516">
        <f>VLOOKUP(B1516,'Order Data per SKU'!B:H,6,FALSE)-VLOOKUP(B1516,'Order Data per SKU'!B:H,6,FALSE)</f>
        <v>0</v>
      </c>
      <c r="I1516" s="5"/>
      <c r="J1516" s="5"/>
      <c r="K1516" s="5"/>
    </row>
    <row r="1517" spans="1:11" x14ac:dyDescent="0.3">
      <c r="A1517" t="s">
        <v>8791</v>
      </c>
      <c r="B1517" t="s">
        <v>7014</v>
      </c>
      <c r="C1517" t="s">
        <v>6084</v>
      </c>
      <c r="D1517" s="3">
        <f>COUNTIF('Order Data per SKU'!A:A,'Order Data per SKU'!A1518='Order Analysis'!A1517)</f>
        <v>0</v>
      </c>
      <c r="F1517" s="15"/>
      <c r="G1517" s="3" t="e">
        <f>TRIM(LEFT(TRIM(INDEX('Customer Data'!A:A,MATCH('Order Analysis'!B1517,'Customer Data'!B:B,0))),SEARCH(" ",'Customer Data'!A1517)))</f>
        <v>#VALUE!</v>
      </c>
      <c r="H1517">
        <f>VLOOKUP(B1517,'Order Data per SKU'!B:H,6,FALSE)-VLOOKUP(B1517,'Order Data per SKU'!B:H,6,FALSE)</f>
        <v>0</v>
      </c>
      <c r="I1517" s="5"/>
      <c r="J1517" s="5"/>
      <c r="K1517" s="5"/>
    </row>
    <row r="1518" spans="1:11" x14ac:dyDescent="0.3">
      <c r="A1518" t="s">
        <v>8792</v>
      </c>
      <c r="B1518" t="s">
        <v>7270</v>
      </c>
      <c r="C1518" t="s">
        <v>6092</v>
      </c>
      <c r="D1518" s="3">
        <f>COUNTIF('Order Data per SKU'!A:A,'Order Data per SKU'!A1519='Order Analysis'!A1518)</f>
        <v>0</v>
      </c>
      <c r="F1518" s="15"/>
      <c r="G1518" s="3" t="e">
        <f>TRIM(LEFT(TRIM(INDEX('Customer Data'!A:A,MATCH('Order Analysis'!B1518,'Customer Data'!B:B,0))),SEARCH(" ",'Customer Data'!A1518)))</f>
        <v>#VALUE!</v>
      </c>
      <c r="H1518">
        <f>VLOOKUP(B1518,'Order Data per SKU'!B:H,6,FALSE)-VLOOKUP(B1518,'Order Data per SKU'!B:H,6,FALSE)</f>
        <v>0</v>
      </c>
      <c r="I1518" s="5"/>
      <c r="J1518" s="5"/>
      <c r="K1518" s="5"/>
    </row>
    <row r="1519" spans="1:11" x14ac:dyDescent="0.3">
      <c r="A1519" t="s">
        <v>8793</v>
      </c>
      <c r="B1519" t="s">
        <v>7067</v>
      </c>
      <c r="C1519" t="s">
        <v>6090</v>
      </c>
      <c r="D1519" s="3">
        <f>COUNTIF('Order Data per SKU'!A:A,'Order Data per SKU'!A1520='Order Analysis'!A1519)</f>
        <v>0</v>
      </c>
      <c r="F1519" s="15"/>
      <c r="G1519" s="3" t="e">
        <f>TRIM(LEFT(TRIM(INDEX('Customer Data'!A:A,MATCH('Order Analysis'!B1519,'Customer Data'!B:B,0))),SEARCH(" ",'Customer Data'!A1519)))</f>
        <v>#VALUE!</v>
      </c>
      <c r="H1519">
        <f>VLOOKUP(B1519,'Order Data per SKU'!B:H,6,FALSE)-VLOOKUP(B1519,'Order Data per SKU'!B:H,6,FALSE)</f>
        <v>0</v>
      </c>
      <c r="I1519" s="5"/>
      <c r="J1519" s="5"/>
      <c r="K1519" s="5"/>
    </row>
    <row r="1520" spans="1:11" x14ac:dyDescent="0.3">
      <c r="A1520" t="s">
        <v>8794</v>
      </c>
      <c r="B1520" t="s">
        <v>6994</v>
      </c>
      <c r="C1520" t="s">
        <v>6092</v>
      </c>
      <c r="D1520" s="3">
        <f>COUNTIF('Order Data per SKU'!A:A,'Order Data per SKU'!A1521='Order Analysis'!A1520)</f>
        <v>0</v>
      </c>
      <c r="F1520" s="15"/>
      <c r="G1520" s="3" t="e">
        <f>TRIM(LEFT(TRIM(INDEX('Customer Data'!A:A,MATCH('Order Analysis'!B1520,'Customer Data'!B:B,0))),SEARCH(" ",'Customer Data'!A1520)))</f>
        <v>#VALUE!</v>
      </c>
      <c r="H1520">
        <f>VLOOKUP(B1520,'Order Data per SKU'!B:H,6,FALSE)-VLOOKUP(B1520,'Order Data per SKU'!B:H,6,FALSE)</f>
        <v>0</v>
      </c>
      <c r="I1520" s="5"/>
      <c r="J1520" s="5"/>
      <c r="K1520" s="5"/>
    </row>
    <row r="1521" spans="1:11" x14ac:dyDescent="0.3">
      <c r="A1521" t="s">
        <v>8795</v>
      </c>
      <c r="B1521" t="s">
        <v>7183</v>
      </c>
      <c r="C1521" t="s">
        <v>6083</v>
      </c>
      <c r="D1521" s="3">
        <f>COUNTIF('Order Data per SKU'!A:A,'Order Data per SKU'!A1522='Order Analysis'!A1521)</f>
        <v>0</v>
      </c>
      <c r="F1521" s="15"/>
      <c r="G1521" s="3" t="e">
        <f>TRIM(LEFT(TRIM(INDEX('Customer Data'!A:A,MATCH('Order Analysis'!B1521,'Customer Data'!B:B,0))),SEARCH(" ",'Customer Data'!A1521)))</f>
        <v>#VALUE!</v>
      </c>
      <c r="H1521">
        <f>VLOOKUP(B1521,'Order Data per SKU'!B:H,6,FALSE)-VLOOKUP(B1521,'Order Data per SKU'!B:H,6,FALSE)</f>
        <v>0</v>
      </c>
      <c r="I1521" s="5"/>
      <c r="J1521" s="5"/>
      <c r="K1521" s="5"/>
    </row>
    <row r="1522" spans="1:11" x14ac:dyDescent="0.3">
      <c r="A1522" t="s">
        <v>8796</v>
      </c>
      <c r="B1522" t="s">
        <v>6968</v>
      </c>
      <c r="C1522" t="s">
        <v>6115</v>
      </c>
      <c r="D1522" s="3">
        <f>COUNTIF('Order Data per SKU'!A:A,'Order Data per SKU'!A1523='Order Analysis'!A1522)</f>
        <v>0</v>
      </c>
      <c r="F1522" s="15"/>
      <c r="G1522" s="3" t="e">
        <f>TRIM(LEFT(TRIM(INDEX('Customer Data'!A:A,MATCH('Order Analysis'!B1522,'Customer Data'!B:B,0))),SEARCH(" ",'Customer Data'!A1522)))</f>
        <v>#VALUE!</v>
      </c>
      <c r="H1522">
        <f>VLOOKUP(B1522,'Order Data per SKU'!B:H,6,FALSE)-VLOOKUP(B1522,'Order Data per SKU'!B:H,6,FALSE)</f>
        <v>0</v>
      </c>
      <c r="I1522" s="5"/>
      <c r="J1522" s="5"/>
      <c r="K1522" s="5"/>
    </row>
    <row r="1523" spans="1:11" x14ac:dyDescent="0.3">
      <c r="A1523" t="s">
        <v>8797</v>
      </c>
      <c r="B1523" t="s">
        <v>6865</v>
      </c>
      <c r="C1523" t="s">
        <v>6090</v>
      </c>
      <c r="D1523" s="3">
        <f>COUNTIF('Order Data per SKU'!A:A,'Order Data per SKU'!A1524='Order Analysis'!A1523)</f>
        <v>0</v>
      </c>
      <c r="F1523" s="15"/>
      <c r="G1523" s="3" t="e">
        <f>TRIM(LEFT(TRIM(INDEX('Customer Data'!A:A,MATCH('Order Analysis'!B1523,'Customer Data'!B:B,0))),SEARCH(" ",'Customer Data'!A1523)))</f>
        <v>#VALUE!</v>
      </c>
      <c r="H1523">
        <f>VLOOKUP(B1523,'Order Data per SKU'!B:H,6,FALSE)-VLOOKUP(B1523,'Order Data per SKU'!B:H,6,FALSE)</f>
        <v>0</v>
      </c>
      <c r="I1523" s="5"/>
      <c r="J1523" s="5"/>
      <c r="K1523" s="5"/>
    </row>
    <row r="1524" spans="1:11" x14ac:dyDescent="0.3">
      <c r="A1524" t="s">
        <v>8798</v>
      </c>
      <c r="B1524" t="s">
        <v>7252</v>
      </c>
      <c r="C1524" t="s">
        <v>6103</v>
      </c>
      <c r="D1524" s="3">
        <f>COUNTIF('Order Data per SKU'!A:A,'Order Data per SKU'!A1525='Order Analysis'!A1524)</f>
        <v>0</v>
      </c>
      <c r="F1524" s="15"/>
      <c r="G1524" s="3" t="e">
        <f>TRIM(LEFT(TRIM(INDEX('Customer Data'!A:A,MATCH('Order Analysis'!B1524,'Customer Data'!B:B,0))),SEARCH(" ",'Customer Data'!A1524)))</f>
        <v>#VALUE!</v>
      </c>
      <c r="H1524">
        <f>VLOOKUP(B1524,'Order Data per SKU'!B:H,6,FALSE)-VLOOKUP(B1524,'Order Data per SKU'!B:H,6,FALSE)</f>
        <v>0</v>
      </c>
      <c r="I1524" s="5"/>
      <c r="J1524" s="5"/>
      <c r="K1524" s="5"/>
    </row>
    <row r="1525" spans="1:11" x14ac:dyDescent="0.3">
      <c r="A1525" t="s">
        <v>8799</v>
      </c>
      <c r="B1525" t="s">
        <v>7059</v>
      </c>
      <c r="C1525" t="s">
        <v>6078</v>
      </c>
      <c r="D1525" s="3">
        <f>COUNTIF('Order Data per SKU'!A:A,'Order Data per SKU'!A1526='Order Analysis'!A1525)</f>
        <v>0</v>
      </c>
      <c r="F1525" s="15"/>
      <c r="G1525" s="3" t="e">
        <f>TRIM(LEFT(TRIM(INDEX('Customer Data'!A:A,MATCH('Order Analysis'!B1525,'Customer Data'!B:B,0))),SEARCH(" ",'Customer Data'!A1525)))</f>
        <v>#VALUE!</v>
      </c>
      <c r="H1525">
        <f>VLOOKUP(B1525,'Order Data per SKU'!B:H,6,FALSE)-VLOOKUP(B1525,'Order Data per SKU'!B:H,6,FALSE)</f>
        <v>0</v>
      </c>
      <c r="I1525" s="5"/>
      <c r="J1525" s="5"/>
      <c r="K1525" s="5"/>
    </row>
    <row r="1526" spans="1:11" x14ac:dyDescent="0.3">
      <c r="A1526" t="s">
        <v>8800</v>
      </c>
      <c r="B1526" t="s">
        <v>6731</v>
      </c>
      <c r="C1526" t="s">
        <v>6100</v>
      </c>
      <c r="D1526" s="3">
        <f>COUNTIF('Order Data per SKU'!A:A,'Order Data per SKU'!A1527='Order Analysis'!A1526)</f>
        <v>0</v>
      </c>
      <c r="F1526" s="15"/>
      <c r="G1526" s="3" t="e">
        <f>TRIM(LEFT(TRIM(INDEX('Customer Data'!A:A,MATCH('Order Analysis'!B1526,'Customer Data'!B:B,0))),SEARCH(" ",'Customer Data'!A1526)))</f>
        <v>#VALUE!</v>
      </c>
      <c r="H1526">
        <f>VLOOKUP(B1526,'Order Data per SKU'!B:H,6,FALSE)-VLOOKUP(B1526,'Order Data per SKU'!B:H,6,FALSE)</f>
        <v>0</v>
      </c>
      <c r="I1526" s="5"/>
      <c r="J1526" s="5"/>
      <c r="K1526" s="5"/>
    </row>
    <row r="1527" spans="1:11" x14ac:dyDescent="0.3">
      <c r="A1527" t="s">
        <v>8801</v>
      </c>
      <c r="B1527" t="s">
        <v>7070</v>
      </c>
      <c r="C1527" t="s">
        <v>6106</v>
      </c>
      <c r="D1527" s="3">
        <f>COUNTIF('Order Data per SKU'!A:A,'Order Data per SKU'!A1528='Order Analysis'!A1527)</f>
        <v>0</v>
      </c>
      <c r="F1527" s="15"/>
      <c r="G1527" s="3" t="e">
        <f>TRIM(LEFT(TRIM(INDEX('Customer Data'!A:A,MATCH('Order Analysis'!B1527,'Customer Data'!B:B,0))),SEARCH(" ",'Customer Data'!A1527)))</f>
        <v>#VALUE!</v>
      </c>
      <c r="H1527">
        <f>VLOOKUP(B1527,'Order Data per SKU'!B:H,6,FALSE)-VLOOKUP(B1527,'Order Data per SKU'!B:H,6,FALSE)</f>
        <v>0</v>
      </c>
      <c r="I1527" s="5"/>
      <c r="J1527" s="5"/>
      <c r="K1527" s="5"/>
    </row>
    <row r="1528" spans="1:11" x14ac:dyDescent="0.3">
      <c r="A1528" t="s">
        <v>8802</v>
      </c>
      <c r="B1528" t="s">
        <v>6791</v>
      </c>
      <c r="C1528" t="s">
        <v>6109</v>
      </c>
      <c r="D1528" s="3">
        <f>COUNTIF('Order Data per SKU'!A:A,'Order Data per SKU'!A1529='Order Analysis'!A1528)</f>
        <v>0</v>
      </c>
      <c r="F1528" s="15"/>
      <c r="G1528" s="3" t="e">
        <f>TRIM(LEFT(TRIM(INDEX('Customer Data'!A:A,MATCH('Order Analysis'!B1528,'Customer Data'!B:B,0))),SEARCH(" ",'Customer Data'!A1528)))</f>
        <v>#VALUE!</v>
      </c>
      <c r="H1528">
        <f>VLOOKUP(B1528,'Order Data per SKU'!B:H,6,FALSE)-VLOOKUP(B1528,'Order Data per SKU'!B:H,6,FALSE)</f>
        <v>0</v>
      </c>
      <c r="I1528" s="5"/>
      <c r="J1528" s="5"/>
      <c r="K1528" s="5"/>
    </row>
    <row r="1529" spans="1:11" x14ac:dyDescent="0.3">
      <c r="A1529" t="s">
        <v>8803</v>
      </c>
      <c r="B1529" t="s">
        <v>6910</v>
      </c>
      <c r="C1529" t="s">
        <v>6116</v>
      </c>
      <c r="D1529" s="3">
        <f>COUNTIF('Order Data per SKU'!A:A,'Order Data per SKU'!A1530='Order Analysis'!A1529)</f>
        <v>0</v>
      </c>
      <c r="F1529" s="15"/>
      <c r="G1529" s="3" t="e">
        <f>TRIM(LEFT(TRIM(INDEX('Customer Data'!A:A,MATCH('Order Analysis'!B1529,'Customer Data'!B:B,0))),SEARCH(" ",'Customer Data'!A1529)))</f>
        <v>#VALUE!</v>
      </c>
      <c r="H1529">
        <f>VLOOKUP(B1529,'Order Data per SKU'!B:H,6,FALSE)-VLOOKUP(B1529,'Order Data per SKU'!B:H,6,FALSE)</f>
        <v>0</v>
      </c>
      <c r="I1529" s="5"/>
      <c r="J1529" s="5"/>
      <c r="K1529" s="5"/>
    </row>
    <row r="1530" spans="1:11" x14ac:dyDescent="0.3">
      <c r="A1530" t="s">
        <v>8804</v>
      </c>
      <c r="B1530" t="s">
        <v>6930</v>
      </c>
      <c r="C1530" t="s">
        <v>6095</v>
      </c>
      <c r="D1530" s="3">
        <f>COUNTIF('Order Data per SKU'!A:A,'Order Data per SKU'!A1531='Order Analysis'!A1530)</f>
        <v>0</v>
      </c>
      <c r="F1530" s="15"/>
      <c r="G1530" s="3" t="e">
        <f>TRIM(LEFT(TRIM(INDEX('Customer Data'!A:A,MATCH('Order Analysis'!B1530,'Customer Data'!B:B,0))),SEARCH(" ",'Customer Data'!A1530)))</f>
        <v>#VALUE!</v>
      </c>
      <c r="H1530">
        <f>VLOOKUP(B1530,'Order Data per SKU'!B:H,6,FALSE)-VLOOKUP(B1530,'Order Data per SKU'!B:H,6,FALSE)</f>
        <v>0</v>
      </c>
      <c r="I1530" s="5"/>
      <c r="J1530" s="5"/>
      <c r="K1530" s="5"/>
    </row>
    <row r="1531" spans="1:11" x14ac:dyDescent="0.3">
      <c r="A1531" t="s">
        <v>8805</v>
      </c>
      <c r="B1531" t="s">
        <v>7051</v>
      </c>
      <c r="C1531" t="s">
        <v>6077</v>
      </c>
      <c r="D1531" s="3">
        <f>COUNTIF('Order Data per SKU'!A:A,'Order Data per SKU'!A1532='Order Analysis'!A1531)</f>
        <v>0</v>
      </c>
      <c r="F1531" s="15"/>
      <c r="G1531" s="3" t="e">
        <f>TRIM(LEFT(TRIM(INDEX('Customer Data'!A:A,MATCH('Order Analysis'!B1531,'Customer Data'!B:B,0))),SEARCH(" ",'Customer Data'!A1531)))</f>
        <v>#VALUE!</v>
      </c>
      <c r="H1531">
        <f>VLOOKUP(B1531,'Order Data per SKU'!B:H,6,FALSE)-VLOOKUP(B1531,'Order Data per SKU'!B:H,6,FALSE)</f>
        <v>0</v>
      </c>
      <c r="I1531" s="5"/>
      <c r="J1531" s="5"/>
      <c r="K1531" s="5"/>
    </row>
    <row r="1532" spans="1:11" x14ac:dyDescent="0.3">
      <c r="A1532" t="s">
        <v>8806</v>
      </c>
      <c r="B1532" t="s">
        <v>7212</v>
      </c>
      <c r="C1532" t="s">
        <v>6095</v>
      </c>
      <c r="D1532" s="3">
        <f>COUNTIF('Order Data per SKU'!A:A,'Order Data per SKU'!A1533='Order Analysis'!A1532)</f>
        <v>0</v>
      </c>
      <c r="F1532" s="15"/>
      <c r="G1532" s="3" t="e">
        <f>TRIM(LEFT(TRIM(INDEX('Customer Data'!A:A,MATCH('Order Analysis'!B1532,'Customer Data'!B:B,0))),SEARCH(" ",'Customer Data'!A1532)))</f>
        <v>#VALUE!</v>
      </c>
      <c r="H1532">
        <f>VLOOKUP(B1532,'Order Data per SKU'!B:H,6,FALSE)-VLOOKUP(B1532,'Order Data per SKU'!B:H,6,FALSE)</f>
        <v>0</v>
      </c>
      <c r="I1532" s="5"/>
      <c r="J1532" s="5"/>
      <c r="K1532" s="5"/>
    </row>
    <row r="1533" spans="1:11" x14ac:dyDescent="0.3">
      <c r="A1533" t="s">
        <v>8807</v>
      </c>
      <c r="B1533" t="s">
        <v>6993</v>
      </c>
      <c r="C1533" t="s">
        <v>6053</v>
      </c>
      <c r="D1533" s="3">
        <f>COUNTIF('Order Data per SKU'!A:A,'Order Data per SKU'!A1534='Order Analysis'!A1533)</f>
        <v>0</v>
      </c>
      <c r="F1533" s="15"/>
      <c r="G1533" s="3" t="e">
        <f>TRIM(LEFT(TRIM(INDEX('Customer Data'!A:A,MATCH('Order Analysis'!B1533,'Customer Data'!B:B,0))),SEARCH(" ",'Customer Data'!A1533)))</f>
        <v>#VALUE!</v>
      </c>
      <c r="H1533">
        <f>VLOOKUP(B1533,'Order Data per SKU'!B:H,6,FALSE)-VLOOKUP(B1533,'Order Data per SKU'!B:H,6,FALSE)</f>
        <v>0</v>
      </c>
      <c r="I1533" s="5"/>
      <c r="J1533" s="5"/>
      <c r="K1533" s="5"/>
    </row>
    <row r="1534" spans="1:11" x14ac:dyDescent="0.3">
      <c r="A1534" t="s">
        <v>8808</v>
      </c>
      <c r="B1534" t="s">
        <v>7039</v>
      </c>
      <c r="C1534" t="s">
        <v>6055</v>
      </c>
      <c r="D1534" s="3">
        <f>COUNTIF('Order Data per SKU'!A:A,'Order Data per SKU'!A1535='Order Analysis'!A1534)</f>
        <v>0</v>
      </c>
      <c r="F1534" s="15"/>
      <c r="G1534" s="3" t="e">
        <f>TRIM(LEFT(TRIM(INDEX('Customer Data'!A:A,MATCH('Order Analysis'!B1534,'Customer Data'!B:B,0))),SEARCH(" ",'Customer Data'!A1534)))</f>
        <v>#VALUE!</v>
      </c>
      <c r="H1534">
        <f>VLOOKUP(B1534,'Order Data per SKU'!B:H,6,FALSE)-VLOOKUP(B1534,'Order Data per SKU'!B:H,6,FALSE)</f>
        <v>0</v>
      </c>
      <c r="I1534" s="5"/>
      <c r="J1534" s="5"/>
      <c r="K1534" s="5"/>
    </row>
    <row r="1535" spans="1:11" x14ac:dyDescent="0.3">
      <c r="A1535" t="s">
        <v>8809</v>
      </c>
      <c r="B1535" t="s">
        <v>7065</v>
      </c>
      <c r="C1535" t="s">
        <v>6101</v>
      </c>
      <c r="D1535" s="3">
        <f>COUNTIF('Order Data per SKU'!A:A,'Order Data per SKU'!A1536='Order Analysis'!A1535)</f>
        <v>0</v>
      </c>
      <c r="F1535" s="15"/>
      <c r="G1535" s="3" t="e">
        <f>TRIM(LEFT(TRIM(INDEX('Customer Data'!A:A,MATCH('Order Analysis'!B1535,'Customer Data'!B:B,0))),SEARCH(" ",'Customer Data'!A1535)))</f>
        <v>#VALUE!</v>
      </c>
      <c r="H1535">
        <f>VLOOKUP(B1535,'Order Data per SKU'!B:H,6,FALSE)-VLOOKUP(B1535,'Order Data per SKU'!B:H,6,FALSE)</f>
        <v>0</v>
      </c>
      <c r="I1535" s="5"/>
      <c r="J1535" s="5"/>
      <c r="K1535" s="5"/>
    </row>
    <row r="1536" spans="1:11" x14ac:dyDescent="0.3">
      <c r="A1536" t="s">
        <v>8810</v>
      </c>
      <c r="B1536" t="s">
        <v>6888</v>
      </c>
      <c r="C1536" t="s">
        <v>6091</v>
      </c>
      <c r="D1536" s="3">
        <f>COUNTIF('Order Data per SKU'!A:A,'Order Data per SKU'!A1537='Order Analysis'!A1536)</f>
        <v>0</v>
      </c>
      <c r="F1536" s="15"/>
      <c r="G1536" s="3" t="e">
        <f>TRIM(LEFT(TRIM(INDEX('Customer Data'!A:A,MATCH('Order Analysis'!B1536,'Customer Data'!B:B,0))),SEARCH(" ",'Customer Data'!A1536)))</f>
        <v>#VALUE!</v>
      </c>
      <c r="H1536">
        <f>VLOOKUP(B1536,'Order Data per SKU'!B:H,6,FALSE)-VLOOKUP(B1536,'Order Data per SKU'!B:H,6,FALSE)</f>
        <v>0</v>
      </c>
      <c r="I1536" s="5"/>
      <c r="J1536" s="5"/>
      <c r="K1536" s="5"/>
    </row>
    <row r="1537" spans="1:11" x14ac:dyDescent="0.3">
      <c r="A1537" t="s">
        <v>8811</v>
      </c>
      <c r="B1537" t="s">
        <v>6799</v>
      </c>
      <c r="C1537" t="s">
        <v>6049</v>
      </c>
      <c r="D1537" s="3">
        <f>COUNTIF('Order Data per SKU'!A:A,'Order Data per SKU'!A1538='Order Analysis'!A1537)</f>
        <v>0</v>
      </c>
      <c r="F1537" s="15"/>
      <c r="G1537" s="3" t="e">
        <f>TRIM(LEFT(TRIM(INDEX('Customer Data'!A:A,MATCH('Order Analysis'!B1537,'Customer Data'!B:B,0))),SEARCH(" ",'Customer Data'!A1537)))</f>
        <v>#VALUE!</v>
      </c>
      <c r="H1537">
        <f>VLOOKUP(B1537,'Order Data per SKU'!B:H,6,FALSE)-VLOOKUP(B1537,'Order Data per SKU'!B:H,6,FALSE)</f>
        <v>0</v>
      </c>
      <c r="I1537" s="5"/>
      <c r="J1537" s="5"/>
      <c r="K1537" s="5"/>
    </row>
    <row r="1538" spans="1:11" x14ac:dyDescent="0.3">
      <c r="A1538" t="s">
        <v>8812</v>
      </c>
      <c r="B1538" t="s">
        <v>6947</v>
      </c>
      <c r="C1538" t="s">
        <v>6117</v>
      </c>
      <c r="D1538" s="3">
        <f>COUNTIF('Order Data per SKU'!A:A,'Order Data per SKU'!A1539='Order Analysis'!A1538)</f>
        <v>0</v>
      </c>
      <c r="F1538" s="15"/>
      <c r="G1538" s="3" t="e">
        <f>TRIM(LEFT(TRIM(INDEX('Customer Data'!A:A,MATCH('Order Analysis'!B1538,'Customer Data'!B:B,0))),SEARCH(" ",'Customer Data'!A1538)))</f>
        <v>#VALUE!</v>
      </c>
      <c r="H1538">
        <f>VLOOKUP(B1538,'Order Data per SKU'!B:H,6,FALSE)-VLOOKUP(B1538,'Order Data per SKU'!B:H,6,FALSE)</f>
        <v>0</v>
      </c>
      <c r="I1538" s="5"/>
      <c r="J1538" s="5"/>
      <c r="K1538" s="5"/>
    </row>
    <row r="1539" spans="1:11" x14ac:dyDescent="0.3">
      <c r="A1539" t="s">
        <v>8813</v>
      </c>
      <c r="B1539" t="s">
        <v>6842</v>
      </c>
      <c r="C1539" t="s">
        <v>6101</v>
      </c>
      <c r="D1539" s="3">
        <f>COUNTIF('Order Data per SKU'!A:A,'Order Data per SKU'!A1540='Order Analysis'!A1539)</f>
        <v>0</v>
      </c>
      <c r="F1539" s="15"/>
      <c r="G1539" s="3" t="e">
        <f>TRIM(LEFT(TRIM(INDEX('Customer Data'!A:A,MATCH('Order Analysis'!B1539,'Customer Data'!B:B,0))),SEARCH(" ",'Customer Data'!A1539)))</f>
        <v>#VALUE!</v>
      </c>
      <c r="H1539">
        <f>VLOOKUP(B1539,'Order Data per SKU'!B:H,6,FALSE)-VLOOKUP(B1539,'Order Data per SKU'!B:H,6,FALSE)</f>
        <v>0</v>
      </c>
      <c r="I1539" s="5"/>
      <c r="J1539" s="5"/>
      <c r="K1539" s="5"/>
    </row>
    <row r="1540" spans="1:11" x14ac:dyDescent="0.3">
      <c r="A1540" t="s">
        <v>8814</v>
      </c>
      <c r="B1540" t="s">
        <v>7081</v>
      </c>
      <c r="C1540" t="s">
        <v>6049</v>
      </c>
      <c r="D1540" s="3">
        <f>COUNTIF('Order Data per SKU'!A:A,'Order Data per SKU'!A1541='Order Analysis'!A1540)</f>
        <v>0</v>
      </c>
      <c r="F1540" s="15"/>
      <c r="G1540" s="3" t="e">
        <f>TRIM(LEFT(TRIM(INDEX('Customer Data'!A:A,MATCH('Order Analysis'!B1540,'Customer Data'!B:B,0))),SEARCH(" ",'Customer Data'!A1540)))</f>
        <v>#VALUE!</v>
      </c>
      <c r="H1540">
        <f>VLOOKUP(B1540,'Order Data per SKU'!B:H,6,FALSE)-VLOOKUP(B1540,'Order Data per SKU'!B:H,6,FALSE)</f>
        <v>0</v>
      </c>
      <c r="I1540" s="5"/>
      <c r="J1540" s="5"/>
      <c r="K1540" s="5"/>
    </row>
    <row r="1541" spans="1:11" x14ac:dyDescent="0.3">
      <c r="A1541" t="s">
        <v>8815</v>
      </c>
      <c r="B1541" t="s">
        <v>6818</v>
      </c>
      <c r="C1541" t="s">
        <v>6109</v>
      </c>
      <c r="D1541" s="3">
        <f>COUNTIF('Order Data per SKU'!A:A,'Order Data per SKU'!A1542='Order Analysis'!A1541)</f>
        <v>0</v>
      </c>
      <c r="F1541" s="15"/>
      <c r="G1541" s="3" t="e">
        <f>TRIM(LEFT(TRIM(INDEX('Customer Data'!A:A,MATCH('Order Analysis'!B1541,'Customer Data'!B:B,0))),SEARCH(" ",'Customer Data'!A1541)))</f>
        <v>#VALUE!</v>
      </c>
      <c r="H1541">
        <f>VLOOKUP(B1541,'Order Data per SKU'!B:H,6,FALSE)-VLOOKUP(B1541,'Order Data per SKU'!B:H,6,FALSE)</f>
        <v>0</v>
      </c>
      <c r="I1541" s="5"/>
      <c r="J1541" s="5"/>
      <c r="K1541" s="5"/>
    </row>
    <row r="1542" spans="1:11" x14ac:dyDescent="0.3">
      <c r="A1542" t="s">
        <v>8816</v>
      </c>
      <c r="B1542" t="s">
        <v>6728</v>
      </c>
      <c r="C1542" t="s">
        <v>6053</v>
      </c>
      <c r="D1542" s="3">
        <f>COUNTIF('Order Data per SKU'!A:A,'Order Data per SKU'!A1543='Order Analysis'!A1542)</f>
        <v>0</v>
      </c>
      <c r="F1542" s="15"/>
      <c r="G1542" s="3" t="e">
        <f>TRIM(LEFT(TRIM(INDEX('Customer Data'!A:A,MATCH('Order Analysis'!B1542,'Customer Data'!B:B,0))),SEARCH(" ",'Customer Data'!A1542)))</f>
        <v>#VALUE!</v>
      </c>
      <c r="H1542">
        <f>VLOOKUP(B1542,'Order Data per SKU'!B:H,6,FALSE)-VLOOKUP(B1542,'Order Data per SKU'!B:H,6,FALSE)</f>
        <v>0</v>
      </c>
      <c r="I1542" s="5"/>
      <c r="J1542" s="5"/>
      <c r="K1542" s="5"/>
    </row>
    <row r="1543" spans="1:11" x14ac:dyDescent="0.3">
      <c r="A1543" t="s">
        <v>8817</v>
      </c>
      <c r="B1543" t="s">
        <v>7187</v>
      </c>
      <c r="C1543" t="s">
        <v>6101</v>
      </c>
      <c r="D1543" s="3">
        <f>COUNTIF('Order Data per SKU'!A:A,'Order Data per SKU'!A1544='Order Analysis'!A1543)</f>
        <v>0</v>
      </c>
      <c r="F1543" s="15"/>
      <c r="G1543" s="3" t="e">
        <f>TRIM(LEFT(TRIM(INDEX('Customer Data'!A:A,MATCH('Order Analysis'!B1543,'Customer Data'!B:B,0))),SEARCH(" ",'Customer Data'!A1543)))</f>
        <v>#VALUE!</v>
      </c>
      <c r="H1543">
        <f>VLOOKUP(B1543,'Order Data per SKU'!B:H,6,FALSE)-VLOOKUP(B1543,'Order Data per SKU'!B:H,6,FALSE)</f>
        <v>0</v>
      </c>
      <c r="I1543" s="5"/>
      <c r="J1543" s="5"/>
      <c r="K1543" s="5"/>
    </row>
    <row r="1544" spans="1:11" x14ac:dyDescent="0.3">
      <c r="A1544" t="s">
        <v>8818</v>
      </c>
      <c r="B1544" t="s">
        <v>6832</v>
      </c>
      <c r="C1544" t="s">
        <v>6101</v>
      </c>
      <c r="D1544" s="3">
        <f>COUNTIF('Order Data per SKU'!A:A,'Order Data per SKU'!A1545='Order Analysis'!A1544)</f>
        <v>0</v>
      </c>
      <c r="F1544" s="15"/>
      <c r="G1544" s="3" t="e">
        <f>TRIM(LEFT(TRIM(INDEX('Customer Data'!A:A,MATCH('Order Analysis'!B1544,'Customer Data'!B:B,0))),SEARCH(" ",'Customer Data'!A1544)))</f>
        <v>#VALUE!</v>
      </c>
      <c r="H1544">
        <f>VLOOKUP(B1544,'Order Data per SKU'!B:H,6,FALSE)-VLOOKUP(B1544,'Order Data per SKU'!B:H,6,FALSE)</f>
        <v>0</v>
      </c>
      <c r="I1544" s="5"/>
      <c r="J1544" s="5"/>
      <c r="K1544" s="5"/>
    </row>
    <row r="1545" spans="1:11" x14ac:dyDescent="0.3">
      <c r="A1545" t="s">
        <v>8819</v>
      </c>
      <c r="B1545" t="s">
        <v>6735</v>
      </c>
      <c r="C1545" t="s">
        <v>6115</v>
      </c>
      <c r="D1545" s="3">
        <f>COUNTIF('Order Data per SKU'!A:A,'Order Data per SKU'!A1546='Order Analysis'!A1545)</f>
        <v>0</v>
      </c>
      <c r="F1545" s="15"/>
      <c r="G1545" s="3" t="e">
        <f>TRIM(LEFT(TRIM(INDEX('Customer Data'!A:A,MATCH('Order Analysis'!B1545,'Customer Data'!B:B,0))),SEARCH(" ",'Customer Data'!A1545)))</f>
        <v>#VALUE!</v>
      </c>
      <c r="H1545">
        <f>VLOOKUP(B1545,'Order Data per SKU'!B:H,6,FALSE)-VLOOKUP(B1545,'Order Data per SKU'!B:H,6,FALSE)</f>
        <v>0</v>
      </c>
      <c r="I1545" s="5"/>
      <c r="J1545" s="5"/>
      <c r="K1545" s="5"/>
    </row>
    <row r="1546" spans="1:11" x14ac:dyDescent="0.3">
      <c r="A1546" t="s">
        <v>8820</v>
      </c>
      <c r="B1546" t="s">
        <v>6775</v>
      </c>
      <c r="C1546" t="s">
        <v>6089</v>
      </c>
      <c r="D1546" s="3">
        <f>COUNTIF('Order Data per SKU'!A:A,'Order Data per SKU'!A1547='Order Analysis'!A1546)</f>
        <v>0</v>
      </c>
      <c r="F1546" s="15"/>
      <c r="G1546" s="3" t="e">
        <f>TRIM(LEFT(TRIM(INDEX('Customer Data'!A:A,MATCH('Order Analysis'!B1546,'Customer Data'!B:B,0))),SEARCH(" ",'Customer Data'!A1546)))</f>
        <v>#VALUE!</v>
      </c>
      <c r="H1546">
        <f>VLOOKUP(B1546,'Order Data per SKU'!B:H,6,FALSE)-VLOOKUP(B1546,'Order Data per SKU'!B:H,6,FALSE)</f>
        <v>0</v>
      </c>
      <c r="I1546" s="5"/>
      <c r="J1546" s="5"/>
      <c r="K1546" s="5"/>
    </row>
    <row r="1547" spans="1:11" x14ac:dyDescent="0.3">
      <c r="A1547" t="s">
        <v>8821</v>
      </c>
      <c r="B1547" t="s">
        <v>6823</v>
      </c>
      <c r="C1547" t="s">
        <v>6045</v>
      </c>
      <c r="D1547" s="3">
        <f>COUNTIF('Order Data per SKU'!A:A,'Order Data per SKU'!A1548='Order Analysis'!A1547)</f>
        <v>0</v>
      </c>
      <c r="F1547" s="15"/>
      <c r="G1547" s="3" t="e">
        <f>TRIM(LEFT(TRIM(INDEX('Customer Data'!A:A,MATCH('Order Analysis'!B1547,'Customer Data'!B:B,0))),SEARCH(" ",'Customer Data'!A1547)))</f>
        <v>#VALUE!</v>
      </c>
      <c r="H1547">
        <f>VLOOKUP(B1547,'Order Data per SKU'!B:H,6,FALSE)-VLOOKUP(B1547,'Order Data per SKU'!B:H,6,FALSE)</f>
        <v>0</v>
      </c>
      <c r="I1547" s="5"/>
      <c r="J1547" s="5"/>
      <c r="K1547" s="5"/>
    </row>
    <row r="1548" spans="1:11" x14ac:dyDescent="0.3">
      <c r="A1548" t="s">
        <v>8822</v>
      </c>
      <c r="B1548" t="s">
        <v>6844</v>
      </c>
      <c r="C1548" t="s">
        <v>6109</v>
      </c>
      <c r="D1548" s="3">
        <f>COUNTIF('Order Data per SKU'!A:A,'Order Data per SKU'!A1549='Order Analysis'!A1548)</f>
        <v>0</v>
      </c>
      <c r="F1548" s="15"/>
      <c r="G1548" s="3" t="e">
        <f>TRIM(LEFT(TRIM(INDEX('Customer Data'!A:A,MATCH('Order Analysis'!B1548,'Customer Data'!B:B,0))),SEARCH(" ",'Customer Data'!A1548)))</f>
        <v>#VALUE!</v>
      </c>
      <c r="H1548">
        <f>VLOOKUP(B1548,'Order Data per SKU'!B:H,6,FALSE)-VLOOKUP(B1548,'Order Data per SKU'!B:H,6,FALSE)</f>
        <v>0</v>
      </c>
      <c r="I1548" s="5"/>
      <c r="J1548" s="5"/>
      <c r="K1548" s="5"/>
    </row>
    <row r="1549" spans="1:11" x14ac:dyDescent="0.3">
      <c r="A1549" t="s">
        <v>8823</v>
      </c>
      <c r="B1549" t="s">
        <v>7094</v>
      </c>
      <c r="C1549" t="s">
        <v>6086</v>
      </c>
      <c r="D1549" s="3">
        <f>COUNTIF('Order Data per SKU'!A:A,'Order Data per SKU'!A1550='Order Analysis'!A1549)</f>
        <v>0</v>
      </c>
      <c r="F1549" s="15"/>
      <c r="G1549" s="3" t="e">
        <f>TRIM(LEFT(TRIM(INDEX('Customer Data'!A:A,MATCH('Order Analysis'!B1549,'Customer Data'!B:B,0))),SEARCH(" ",'Customer Data'!A1549)))</f>
        <v>#VALUE!</v>
      </c>
      <c r="H1549">
        <f>VLOOKUP(B1549,'Order Data per SKU'!B:H,6,FALSE)-VLOOKUP(B1549,'Order Data per SKU'!B:H,6,FALSE)</f>
        <v>0</v>
      </c>
      <c r="I1549" s="5"/>
      <c r="J1549" s="5"/>
      <c r="K1549" s="5"/>
    </row>
    <row r="1550" spans="1:11" x14ac:dyDescent="0.3">
      <c r="A1550" t="s">
        <v>8824</v>
      </c>
      <c r="B1550" t="s">
        <v>7142</v>
      </c>
      <c r="C1550" t="s">
        <v>6095</v>
      </c>
      <c r="D1550" s="3">
        <f>COUNTIF('Order Data per SKU'!A:A,'Order Data per SKU'!A1551='Order Analysis'!A1550)</f>
        <v>0</v>
      </c>
      <c r="F1550" s="15"/>
      <c r="G1550" s="3" t="e">
        <f>TRIM(LEFT(TRIM(INDEX('Customer Data'!A:A,MATCH('Order Analysis'!B1550,'Customer Data'!B:B,0))),SEARCH(" ",'Customer Data'!A1550)))</f>
        <v>#VALUE!</v>
      </c>
      <c r="H1550">
        <f>VLOOKUP(B1550,'Order Data per SKU'!B:H,6,FALSE)-VLOOKUP(B1550,'Order Data per SKU'!B:H,6,FALSE)</f>
        <v>0</v>
      </c>
      <c r="I1550" s="5"/>
      <c r="J1550" s="5"/>
      <c r="K1550" s="5"/>
    </row>
    <row r="1551" spans="1:11" x14ac:dyDescent="0.3">
      <c r="A1551" t="s">
        <v>8825</v>
      </c>
      <c r="B1551" t="s">
        <v>6931</v>
      </c>
      <c r="C1551" t="s">
        <v>6053</v>
      </c>
      <c r="D1551" s="3">
        <f>COUNTIF('Order Data per SKU'!A:A,'Order Data per SKU'!A1552='Order Analysis'!A1551)</f>
        <v>0</v>
      </c>
      <c r="F1551" s="15"/>
      <c r="G1551" s="3" t="e">
        <f>TRIM(LEFT(TRIM(INDEX('Customer Data'!A:A,MATCH('Order Analysis'!B1551,'Customer Data'!B:B,0))),SEARCH(" ",'Customer Data'!A1551)))</f>
        <v>#VALUE!</v>
      </c>
      <c r="H1551">
        <f>VLOOKUP(B1551,'Order Data per SKU'!B:H,6,FALSE)-VLOOKUP(B1551,'Order Data per SKU'!B:H,6,FALSE)</f>
        <v>0</v>
      </c>
      <c r="I1551" s="5"/>
      <c r="J1551" s="5"/>
      <c r="K1551" s="5"/>
    </row>
    <row r="1552" spans="1:11" x14ac:dyDescent="0.3">
      <c r="A1552" t="s">
        <v>8826</v>
      </c>
      <c r="B1552" t="s">
        <v>6913</v>
      </c>
      <c r="C1552" t="s">
        <v>6074</v>
      </c>
      <c r="D1552" s="3">
        <f>COUNTIF('Order Data per SKU'!A:A,'Order Data per SKU'!A1553='Order Analysis'!A1552)</f>
        <v>0</v>
      </c>
      <c r="F1552" s="15"/>
      <c r="G1552" s="3" t="e">
        <f>TRIM(LEFT(TRIM(INDEX('Customer Data'!A:A,MATCH('Order Analysis'!B1552,'Customer Data'!B:B,0))),SEARCH(" ",'Customer Data'!A1552)))</f>
        <v>#VALUE!</v>
      </c>
      <c r="H1552">
        <f>VLOOKUP(B1552,'Order Data per SKU'!B:H,6,FALSE)-VLOOKUP(B1552,'Order Data per SKU'!B:H,6,FALSE)</f>
        <v>0</v>
      </c>
      <c r="I1552" s="5"/>
      <c r="J1552" s="5"/>
      <c r="K1552" s="5"/>
    </row>
    <row r="1553" spans="1:11" x14ac:dyDescent="0.3">
      <c r="A1553" t="s">
        <v>8827</v>
      </c>
      <c r="B1553" t="s">
        <v>6952</v>
      </c>
      <c r="C1553" t="s">
        <v>6095</v>
      </c>
      <c r="D1553" s="3">
        <f>COUNTIF('Order Data per SKU'!A:A,'Order Data per SKU'!A1554='Order Analysis'!A1553)</f>
        <v>0</v>
      </c>
      <c r="F1553" s="15"/>
      <c r="G1553" s="3" t="e">
        <f>TRIM(LEFT(TRIM(INDEX('Customer Data'!A:A,MATCH('Order Analysis'!B1553,'Customer Data'!B:B,0))),SEARCH(" ",'Customer Data'!A1553)))</f>
        <v>#VALUE!</v>
      </c>
      <c r="H1553">
        <f>VLOOKUP(B1553,'Order Data per SKU'!B:H,6,FALSE)-VLOOKUP(B1553,'Order Data per SKU'!B:H,6,FALSE)</f>
        <v>0</v>
      </c>
      <c r="I1553" s="5"/>
      <c r="J1553" s="5"/>
      <c r="K1553" s="5"/>
    </row>
    <row r="1554" spans="1:11" x14ac:dyDescent="0.3">
      <c r="A1554" t="s">
        <v>8828</v>
      </c>
      <c r="B1554" t="s">
        <v>6769</v>
      </c>
      <c r="C1554" t="s">
        <v>6090</v>
      </c>
      <c r="D1554" s="3">
        <f>COUNTIF('Order Data per SKU'!A:A,'Order Data per SKU'!A1555='Order Analysis'!A1554)</f>
        <v>0</v>
      </c>
      <c r="F1554" s="15"/>
      <c r="G1554" s="3" t="e">
        <f>TRIM(LEFT(TRIM(INDEX('Customer Data'!A:A,MATCH('Order Analysis'!B1554,'Customer Data'!B:B,0))),SEARCH(" ",'Customer Data'!A1554)))</f>
        <v>#VALUE!</v>
      </c>
      <c r="H1554">
        <f>VLOOKUP(B1554,'Order Data per SKU'!B:H,6,FALSE)-VLOOKUP(B1554,'Order Data per SKU'!B:H,6,FALSE)</f>
        <v>0</v>
      </c>
      <c r="I1554" s="5"/>
      <c r="J1554" s="5"/>
      <c r="K1554" s="5"/>
    </row>
    <row r="1555" spans="1:11" x14ac:dyDescent="0.3">
      <c r="A1555" t="s">
        <v>8829</v>
      </c>
      <c r="B1555" t="s">
        <v>6963</v>
      </c>
      <c r="C1555" t="s">
        <v>6077</v>
      </c>
      <c r="D1555" s="3">
        <f>COUNTIF('Order Data per SKU'!A:A,'Order Data per SKU'!A1556='Order Analysis'!A1555)</f>
        <v>0</v>
      </c>
      <c r="F1555" s="15"/>
      <c r="G1555" s="3" t="e">
        <f>TRIM(LEFT(TRIM(INDEX('Customer Data'!A:A,MATCH('Order Analysis'!B1555,'Customer Data'!B:B,0))),SEARCH(" ",'Customer Data'!A1555)))</f>
        <v>#VALUE!</v>
      </c>
      <c r="H1555">
        <f>VLOOKUP(B1555,'Order Data per SKU'!B:H,6,FALSE)-VLOOKUP(B1555,'Order Data per SKU'!B:H,6,FALSE)</f>
        <v>0</v>
      </c>
      <c r="I1555" s="5"/>
      <c r="J1555" s="5"/>
      <c r="K1555" s="5"/>
    </row>
    <row r="1556" spans="1:11" x14ac:dyDescent="0.3">
      <c r="A1556" t="s">
        <v>8830</v>
      </c>
      <c r="B1556" t="s">
        <v>6998</v>
      </c>
      <c r="C1556" t="s">
        <v>6091</v>
      </c>
      <c r="D1556" s="3">
        <f>COUNTIF('Order Data per SKU'!A:A,'Order Data per SKU'!A1557='Order Analysis'!A1556)</f>
        <v>0</v>
      </c>
      <c r="F1556" s="15"/>
      <c r="G1556" s="3" t="e">
        <f>TRIM(LEFT(TRIM(INDEX('Customer Data'!A:A,MATCH('Order Analysis'!B1556,'Customer Data'!B:B,0))),SEARCH(" ",'Customer Data'!A1556)))</f>
        <v>#VALUE!</v>
      </c>
      <c r="H1556">
        <f>VLOOKUP(B1556,'Order Data per SKU'!B:H,6,FALSE)-VLOOKUP(B1556,'Order Data per SKU'!B:H,6,FALSE)</f>
        <v>0</v>
      </c>
      <c r="I1556" s="5"/>
      <c r="J1556" s="5"/>
      <c r="K1556" s="5"/>
    </row>
    <row r="1557" spans="1:11" x14ac:dyDescent="0.3">
      <c r="A1557" t="s">
        <v>8831</v>
      </c>
      <c r="B1557" t="s">
        <v>7242</v>
      </c>
      <c r="C1557" t="s">
        <v>6101</v>
      </c>
      <c r="D1557" s="3">
        <f>COUNTIF('Order Data per SKU'!A:A,'Order Data per SKU'!A1558='Order Analysis'!A1557)</f>
        <v>0</v>
      </c>
      <c r="F1557" s="15"/>
      <c r="G1557" s="3" t="e">
        <f>TRIM(LEFT(TRIM(INDEX('Customer Data'!A:A,MATCH('Order Analysis'!B1557,'Customer Data'!B:B,0))),SEARCH(" ",'Customer Data'!A1557)))</f>
        <v>#VALUE!</v>
      </c>
      <c r="H1557">
        <f>VLOOKUP(B1557,'Order Data per SKU'!B:H,6,FALSE)-VLOOKUP(B1557,'Order Data per SKU'!B:H,6,FALSE)</f>
        <v>0</v>
      </c>
      <c r="I1557" s="5"/>
      <c r="J1557" s="5"/>
      <c r="K1557" s="5"/>
    </row>
    <row r="1558" spans="1:11" x14ac:dyDescent="0.3">
      <c r="A1558" t="s">
        <v>8832</v>
      </c>
      <c r="B1558" t="s">
        <v>7042</v>
      </c>
      <c r="C1558" t="s">
        <v>6089</v>
      </c>
      <c r="D1558" s="3">
        <f>COUNTIF('Order Data per SKU'!A:A,'Order Data per SKU'!A1559='Order Analysis'!A1558)</f>
        <v>0</v>
      </c>
      <c r="F1558" s="15"/>
      <c r="G1558" s="3" t="e">
        <f>TRIM(LEFT(TRIM(INDEX('Customer Data'!A:A,MATCH('Order Analysis'!B1558,'Customer Data'!B:B,0))),SEARCH(" ",'Customer Data'!A1558)))</f>
        <v>#VALUE!</v>
      </c>
      <c r="H1558">
        <f>VLOOKUP(B1558,'Order Data per SKU'!B:H,6,FALSE)-VLOOKUP(B1558,'Order Data per SKU'!B:H,6,FALSE)</f>
        <v>0</v>
      </c>
      <c r="I1558" s="5"/>
      <c r="J1558" s="5"/>
      <c r="K1558" s="5"/>
    </row>
    <row r="1559" spans="1:11" x14ac:dyDescent="0.3">
      <c r="A1559" t="s">
        <v>8833</v>
      </c>
      <c r="B1559" t="s">
        <v>7010</v>
      </c>
      <c r="C1559" t="s">
        <v>6093</v>
      </c>
      <c r="D1559" s="3">
        <f>COUNTIF('Order Data per SKU'!A:A,'Order Data per SKU'!A1560='Order Analysis'!A1559)</f>
        <v>0</v>
      </c>
      <c r="F1559" s="15"/>
      <c r="G1559" s="3" t="e">
        <f>TRIM(LEFT(TRIM(INDEX('Customer Data'!A:A,MATCH('Order Analysis'!B1559,'Customer Data'!B:B,0))),SEARCH(" ",'Customer Data'!A1559)))</f>
        <v>#VALUE!</v>
      </c>
      <c r="H1559">
        <f>VLOOKUP(B1559,'Order Data per SKU'!B:H,6,FALSE)-VLOOKUP(B1559,'Order Data per SKU'!B:H,6,FALSE)</f>
        <v>0</v>
      </c>
      <c r="I1559" s="5"/>
      <c r="J1559" s="5"/>
      <c r="K1559" s="5"/>
    </row>
    <row r="1560" spans="1:11" x14ac:dyDescent="0.3">
      <c r="A1560" t="s">
        <v>8834</v>
      </c>
      <c r="B1560" t="s">
        <v>7127</v>
      </c>
      <c r="C1560" t="s">
        <v>6097</v>
      </c>
      <c r="D1560" s="3">
        <f>COUNTIF('Order Data per SKU'!A:A,'Order Data per SKU'!A1561='Order Analysis'!A1560)</f>
        <v>0</v>
      </c>
      <c r="F1560" s="15"/>
      <c r="G1560" s="3" t="e">
        <f>TRIM(LEFT(TRIM(INDEX('Customer Data'!A:A,MATCH('Order Analysis'!B1560,'Customer Data'!B:B,0))),SEARCH(" ",'Customer Data'!A1560)))</f>
        <v>#VALUE!</v>
      </c>
      <c r="H1560">
        <f>VLOOKUP(B1560,'Order Data per SKU'!B:H,6,FALSE)-VLOOKUP(B1560,'Order Data per SKU'!B:H,6,FALSE)</f>
        <v>0</v>
      </c>
      <c r="I1560" s="5"/>
      <c r="J1560" s="5"/>
      <c r="K1560" s="5"/>
    </row>
    <row r="1561" spans="1:11" x14ac:dyDescent="0.3">
      <c r="A1561" t="s">
        <v>8835</v>
      </c>
      <c r="B1561" t="s">
        <v>7191</v>
      </c>
      <c r="C1561" t="s">
        <v>6093</v>
      </c>
      <c r="D1561" s="3">
        <f>COUNTIF('Order Data per SKU'!A:A,'Order Data per SKU'!A1562='Order Analysis'!A1561)</f>
        <v>0</v>
      </c>
      <c r="F1561" s="15"/>
      <c r="G1561" s="3" t="e">
        <f>TRIM(LEFT(TRIM(INDEX('Customer Data'!A:A,MATCH('Order Analysis'!B1561,'Customer Data'!B:B,0))),SEARCH(" ",'Customer Data'!A1561)))</f>
        <v>#VALUE!</v>
      </c>
      <c r="H1561">
        <f>VLOOKUP(B1561,'Order Data per SKU'!B:H,6,FALSE)-VLOOKUP(B1561,'Order Data per SKU'!B:H,6,FALSE)</f>
        <v>0</v>
      </c>
      <c r="I1561" s="5"/>
      <c r="J1561" s="5"/>
      <c r="K1561" s="5"/>
    </row>
    <row r="1562" spans="1:11" x14ac:dyDescent="0.3">
      <c r="A1562" t="s">
        <v>8836</v>
      </c>
      <c r="B1562" t="s">
        <v>6745</v>
      </c>
      <c r="C1562" t="s">
        <v>6117</v>
      </c>
      <c r="D1562" s="3">
        <f>COUNTIF('Order Data per SKU'!A:A,'Order Data per SKU'!A1563='Order Analysis'!A1562)</f>
        <v>0</v>
      </c>
      <c r="F1562" s="15"/>
      <c r="G1562" s="3" t="e">
        <f>TRIM(LEFT(TRIM(INDEX('Customer Data'!A:A,MATCH('Order Analysis'!B1562,'Customer Data'!B:B,0))),SEARCH(" ",'Customer Data'!A1562)))</f>
        <v>#VALUE!</v>
      </c>
      <c r="H1562">
        <f>VLOOKUP(B1562,'Order Data per SKU'!B:H,6,FALSE)-VLOOKUP(B1562,'Order Data per SKU'!B:H,6,FALSE)</f>
        <v>0</v>
      </c>
      <c r="I1562" s="5"/>
      <c r="J1562" s="5"/>
      <c r="K1562" s="5"/>
    </row>
    <row r="1563" spans="1:11" x14ac:dyDescent="0.3">
      <c r="A1563" t="s">
        <v>8837</v>
      </c>
      <c r="B1563" t="s">
        <v>7197</v>
      </c>
      <c r="C1563" t="s">
        <v>6103</v>
      </c>
      <c r="D1563" s="3">
        <f>COUNTIF('Order Data per SKU'!A:A,'Order Data per SKU'!A1564='Order Analysis'!A1563)</f>
        <v>0</v>
      </c>
      <c r="F1563" s="15"/>
      <c r="G1563" s="3" t="e">
        <f>TRIM(LEFT(TRIM(INDEX('Customer Data'!A:A,MATCH('Order Analysis'!B1563,'Customer Data'!B:B,0))),SEARCH(" ",'Customer Data'!A1563)))</f>
        <v>#VALUE!</v>
      </c>
      <c r="H1563">
        <f>VLOOKUP(B1563,'Order Data per SKU'!B:H,6,FALSE)-VLOOKUP(B1563,'Order Data per SKU'!B:H,6,FALSE)</f>
        <v>0</v>
      </c>
      <c r="I1563" s="5"/>
      <c r="J1563" s="5"/>
      <c r="K1563" s="5"/>
    </row>
    <row r="1564" spans="1:11" x14ac:dyDescent="0.3">
      <c r="A1564" t="s">
        <v>8838</v>
      </c>
      <c r="B1564" t="s">
        <v>6918</v>
      </c>
      <c r="C1564" t="s">
        <v>6075</v>
      </c>
      <c r="D1564" s="3">
        <f>COUNTIF('Order Data per SKU'!A:A,'Order Data per SKU'!A1565='Order Analysis'!A1564)</f>
        <v>0</v>
      </c>
      <c r="F1564" s="15"/>
      <c r="G1564" s="3" t="e">
        <f>TRIM(LEFT(TRIM(INDEX('Customer Data'!A:A,MATCH('Order Analysis'!B1564,'Customer Data'!B:B,0))),SEARCH(" ",'Customer Data'!A1564)))</f>
        <v>#VALUE!</v>
      </c>
      <c r="H1564">
        <f>VLOOKUP(B1564,'Order Data per SKU'!B:H,6,FALSE)-VLOOKUP(B1564,'Order Data per SKU'!B:H,6,FALSE)</f>
        <v>0</v>
      </c>
      <c r="I1564" s="5"/>
      <c r="J1564" s="5"/>
      <c r="K1564" s="5"/>
    </row>
    <row r="1565" spans="1:11" x14ac:dyDescent="0.3">
      <c r="A1565" t="s">
        <v>8839</v>
      </c>
      <c r="B1565" t="s">
        <v>6857</v>
      </c>
      <c r="C1565" t="s">
        <v>6048</v>
      </c>
      <c r="D1565" s="3">
        <f>COUNTIF('Order Data per SKU'!A:A,'Order Data per SKU'!A1566='Order Analysis'!A1565)</f>
        <v>0</v>
      </c>
      <c r="F1565" s="15"/>
      <c r="G1565" s="3" t="e">
        <f>TRIM(LEFT(TRIM(INDEX('Customer Data'!A:A,MATCH('Order Analysis'!B1565,'Customer Data'!B:B,0))),SEARCH(" ",'Customer Data'!A1565)))</f>
        <v>#VALUE!</v>
      </c>
      <c r="H1565">
        <f>VLOOKUP(B1565,'Order Data per SKU'!B:H,6,FALSE)-VLOOKUP(B1565,'Order Data per SKU'!B:H,6,FALSE)</f>
        <v>0</v>
      </c>
      <c r="I1565" s="5"/>
      <c r="J1565" s="5"/>
      <c r="K1565" s="5"/>
    </row>
    <row r="1566" spans="1:11" x14ac:dyDescent="0.3">
      <c r="A1566" t="s">
        <v>8840</v>
      </c>
      <c r="B1566" t="s">
        <v>6792</v>
      </c>
      <c r="C1566" t="s">
        <v>6107</v>
      </c>
      <c r="D1566" s="3">
        <f>COUNTIF('Order Data per SKU'!A:A,'Order Data per SKU'!A1567='Order Analysis'!A1566)</f>
        <v>0</v>
      </c>
      <c r="F1566" s="15"/>
      <c r="G1566" s="3" t="e">
        <f>TRIM(LEFT(TRIM(INDEX('Customer Data'!A:A,MATCH('Order Analysis'!B1566,'Customer Data'!B:B,0))),SEARCH(" ",'Customer Data'!A1566)))</f>
        <v>#VALUE!</v>
      </c>
      <c r="H1566">
        <f>VLOOKUP(B1566,'Order Data per SKU'!B:H,6,FALSE)-VLOOKUP(B1566,'Order Data per SKU'!B:H,6,FALSE)</f>
        <v>0</v>
      </c>
      <c r="I1566" s="5"/>
      <c r="J1566" s="5"/>
      <c r="K1566" s="5"/>
    </row>
    <row r="1567" spans="1:11" x14ac:dyDescent="0.3">
      <c r="A1567" t="s">
        <v>8841</v>
      </c>
      <c r="B1567" t="s">
        <v>6748</v>
      </c>
      <c r="C1567" t="s">
        <v>6095</v>
      </c>
      <c r="D1567" s="3">
        <f>COUNTIF('Order Data per SKU'!A:A,'Order Data per SKU'!A1568='Order Analysis'!A1567)</f>
        <v>0</v>
      </c>
      <c r="F1567" s="15"/>
      <c r="G1567" s="3" t="e">
        <f>TRIM(LEFT(TRIM(INDEX('Customer Data'!A:A,MATCH('Order Analysis'!B1567,'Customer Data'!B:B,0))),SEARCH(" ",'Customer Data'!A1567)))</f>
        <v>#VALUE!</v>
      </c>
      <c r="H1567">
        <f>VLOOKUP(B1567,'Order Data per SKU'!B:H,6,FALSE)-VLOOKUP(B1567,'Order Data per SKU'!B:H,6,FALSE)</f>
        <v>0</v>
      </c>
      <c r="I1567" s="5"/>
      <c r="J1567" s="5"/>
      <c r="K1567" s="5"/>
    </row>
    <row r="1568" spans="1:11" x14ac:dyDescent="0.3">
      <c r="A1568" t="s">
        <v>8842</v>
      </c>
      <c r="B1568" t="s">
        <v>6732</v>
      </c>
      <c r="C1568" t="s">
        <v>6053</v>
      </c>
      <c r="D1568" s="3">
        <f>COUNTIF('Order Data per SKU'!A:A,'Order Data per SKU'!A1569='Order Analysis'!A1568)</f>
        <v>0</v>
      </c>
      <c r="F1568" s="15"/>
      <c r="G1568" s="3" t="e">
        <f>TRIM(LEFT(TRIM(INDEX('Customer Data'!A:A,MATCH('Order Analysis'!B1568,'Customer Data'!B:B,0))),SEARCH(" ",'Customer Data'!A1568)))</f>
        <v>#VALUE!</v>
      </c>
      <c r="H1568">
        <f>VLOOKUP(B1568,'Order Data per SKU'!B:H,6,FALSE)-VLOOKUP(B1568,'Order Data per SKU'!B:H,6,FALSE)</f>
        <v>0</v>
      </c>
      <c r="I1568" s="5"/>
      <c r="J1568" s="5"/>
      <c r="K1568" s="5"/>
    </row>
    <row r="1569" spans="1:11" x14ac:dyDescent="0.3">
      <c r="A1569" t="s">
        <v>8843</v>
      </c>
      <c r="B1569" t="s">
        <v>6912</v>
      </c>
      <c r="C1569" t="s">
        <v>6055</v>
      </c>
      <c r="D1569" s="3">
        <f>COUNTIF('Order Data per SKU'!A:A,'Order Data per SKU'!A1570='Order Analysis'!A1569)</f>
        <v>0</v>
      </c>
      <c r="F1569" s="15"/>
      <c r="G1569" s="3" t="e">
        <f>TRIM(LEFT(TRIM(INDEX('Customer Data'!A:A,MATCH('Order Analysis'!B1569,'Customer Data'!B:B,0))),SEARCH(" ",'Customer Data'!A1569)))</f>
        <v>#VALUE!</v>
      </c>
      <c r="H1569">
        <f>VLOOKUP(B1569,'Order Data per SKU'!B:H,6,FALSE)-VLOOKUP(B1569,'Order Data per SKU'!B:H,6,FALSE)</f>
        <v>0</v>
      </c>
      <c r="I1569" s="5"/>
      <c r="J1569" s="5"/>
      <c r="K1569" s="5"/>
    </row>
    <row r="1570" spans="1:11" x14ac:dyDescent="0.3">
      <c r="A1570" t="s">
        <v>8844</v>
      </c>
      <c r="B1570" t="s">
        <v>6964</v>
      </c>
      <c r="C1570" t="s">
        <v>6090</v>
      </c>
      <c r="D1570" s="3">
        <f>COUNTIF('Order Data per SKU'!A:A,'Order Data per SKU'!A1571='Order Analysis'!A1570)</f>
        <v>0</v>
      </c>
      <c r="F1570" s="15"/>
      <c r="G1570" s="3" t="e">
        <f>TRIM(LEFT(TRIM(INDEX('Customer Data'!A:A,MATCH('Order Analysis'!B1570,'Customer Data'!B:B,0))),SEARCH(" ",'Customer Data'!A1570)))</f>
        <v>#VALUE!</v>
      </c>
      <c r="H1570">
        <f>VLOOKUP(B1570,'Order Data per SKU'!B:H,6,FALSE)-VLOOKUP(B1570,'Order Data per SKU'!B:H,6,FALSE)</f>
        <v>0</v>
      </c>
      <c r="I1570" s="5"/>
      <c r="J1570" s="5"/>
      <c r="K1570" s="5"/>
    </row>
    <row r="1571" spans="1:11" x14ac:dyDescent="0.3">
      <c r="A1571" t="s">
        <v>8845</v>
      </c>
      <c r="B1571" t="s">
        <v>6861</v>
      </c>
      <c r="C1571" t="s">
        <v>6063</v>
      </c>
      <c r="D1571" s="3">
        <f>COUNTIF('Order Data per SKU'!A:A,'Order Data per SKU'!A1572='Order Analysis'!A1571)</f>
        <v>0</v>
      </c>
      <c r="F1571" s="15"/>
      <c r="G1571" s="3" t="e">
        <f>TRIM(LEFT(TRIM(INDEX('Customer Data'!A:A,MATCH('Order Analysis'!B1571,'Customer Data'!B:B,0))),SEARCH(" ",'Customer Data'!A1571)))</f>
        <v>#VALUE!</v>
      </c>
      <c r="H1571">
        <f>VLOOKUP(B1571,'Order Data per SKU'!B:H,6,FALSE)-VLOOKUP(B1571,'Order Data per SKU'!B:H,6,FALSE)</f>
        <v>0</v>
      </c>
      <c r="I1571" s="5"/>
      <c r="J1571" s="5"/>
      <c r="K1571" s="5"/>
    </row>
    <row r="1572" spans="1:11" x14ac:dyDescent="0.3">
      <c r="A1572" t="s">
        <v>8846</v>
      </c>
      <c r="B1572" t="s">
        <v>7227</v>
      </c>
      <c r="C1572" t="s">
        <v>6053</v>
      </c>
      <c r="D1572" s="3">
        <f>COUNTIF('Order Data per SKU'!A:A,'Order Data per SKU'!A1573='Order Analysis'!A1572)</f>
        <v>0</v>
      </c>
      <c r="F1572" s="15"/>
      <c r="G1572" s="3" t="e">
        <f>TRIM(LEFT(TRIM(INDEX('Customer Data'!A:A,MATCH('Order Analysis'!B1572,'Customer Data'!B:B,0))),SEARCH(" ",'Customer Data'!A1572)))</f>
        <v>#VALUE!</v>
      </c>
      <c r="H1572">
        <f>VLOOKUP(B1572,'Order Data per SKU'!B:H,6,FALSE)-VLOOKUP(B1572,'Order Data per SKU'!B:H,6,FALSE)</f>
        <v>0</v>
      </c>
      <c r="I1572" s="5"/>
      <c r="J1572" s="5"/>
      <c r="K1572" s="5"/>
    </row>
    <row r="1573" spans="1:11" x14ac:dyDescent="0.3">
      <c r="A1573" t="s">
        <v>8847</v>
      </c>
      <c r="B1573" t="s">
        <v>6906</v>
      </c>
      <c r="C1573" t="s">
        <v>6075</v>
      </c>
      <c r="D1573" s="3">
        <f>COUNTIF('Order Data per SKU'!A:A,'Order Data per SKU'!A1574='Order Analysis'!A1573)</f>
        <v>0</v>
      </c>
      <c r="F1573" s="15"/>
      <c r="G1573" s="3" t="e">
        <f>TRIM(LEFT(TRIM(INDEX('Customer Data'!A:A,MATCH('Order Analysis'!B1573,'Customer Data'!B:B,0))),SEARCH(" ",'Customer Data'!A1573)))</f>
        <v>#VALUE!</v>
      </c>
      <c r="H1573">
        <f>VLOOKUP(B1573,'Order Data per SKU'!B:H,6,FALSE)-VLOOKUP(B1573,'Order Data per SKU'!B:H,6,FALSE)</f>
        <v>0</v>
      </c>
      <c r="I1573" s="5"/>
      <c r="J1573" s="5"/>
      <c r="K1573" s="5"/>
    </row>
    <row r="1574" spans="1:11" x14ac:dyDescent="0.3">
      <c r="A1574" t="s">
        <v>8848</v>
      </c>
      <c r="B1574" t="s">
        <v>6866</v>
      </c>
      <c r="C1574" t="s">
        <v>6075</v>
      </c>
      <c r="D1574" s="3">
        <f>COUNTIF('Order Data per SKU'!A:A,'Order Data per SKU'!A1575='Order Analysis'!A1574)</f>
        <v>0</v>
      </c>
      <c r="F1574" s="15"/>
      <c r="G1574" s="3" t="e">
        <f>TRIM(LEFT(TRIM(INDEX('Customer Data'!A:A,MATCH('Order Analysis'!B1574,'Customer Data'!B:B,0))),SEARCH(" ",'Customer Data'!A1574)))</f>
        <v>#VALUE!</v>
      </c>
      <c r="H1574">
        <f>VLOOKUP(B1574,'Order Data per SKU'!B:H,6,FALSE)-VLOOKUP(B1574,'Order Data per SKU'!B:H,6,FALSE)</f>
        <v>0</v>
      </c>
      <c r="I1574" s="5"/>
      <c r="J1574" s="5"/>
      <c r="K1574" s="5"/>
    </row>
    <row r="1575" spans="1:11" x14ac:dyDescent="0.3">
      <c r="A1575" t="s">
        <v>8849</v>
      </c>
      <c r="B1575" t="s">
        <v>7221</v>
      </c>
      <c r="C1575" t="s">
        <v>6109</v>
      </c>
      <c r="D1575" s="3">
        <f>COUNTIF('Order Data per SKU'!A:A,'Order Data per SKU'!A1576='Order Analysis'!A1575)</f>
        <v>0</v>
      </c>
      <c r="F1575" s="15"/>
      <c r="G1575" s="3" t="e">
        <f>TRIM(LEFT(TRIM(INDEX('Customer Data'!A:A,MATCH('Order Analysis'!B1575,'Customer Data'!B:B,0))),SEARCH(" ",'Customer Data'!A1575)))</f>
        <v>#VALUE!</v>
      </c>
      <c r="H1575">
        <f>VLOOKUP(B1575,'Order Data per SKU'!B:H,6,FALSE)-VLOOKUP(B1575,'Order Data per SKU'!B:H,6,FALSE)</f>
        <v>0</v>
      </c>
      <c r="I1575" s="5"/>
      <c r="J1575" s="5"/>
      <c r="K1575" s="5"/>
    </row>
    <row r="1576" spans="1:11" x14ac:dyDescent="0.3">
      <c r="A1576" t="s">
        <v>8850</v>
      </c>
      <c r="B1576" t="s">
        <v>6758</v>
      </c>
      <c r="C1576" t="s">
        <v>6091</v>
      </c>
      <c r="D1576" s="3">
        <f>COUNTIF('Order Data per SKU'!A:A,'Order Data per SKU'!A1577='Order Analysis'!A1576)</f>
        <v>0</v>
      </c>
      <c r="F1576" s="15"/>
      <c r="G1576" s="3" t="e">
        <f>TRIM(LEFT(TRIM(INDEX('Customer Data'!A:A,MATCH('Order Analysis'!B1576,'Customer Data'!B:B,0))),SEARCH(" ",'Customer Data'!A1576)))</f>
        <v>#VALUE!</v>
      </c>
      <c r="H1576">
        <f>VLOOKUP(B1576,'Order Data per SKU'!B:H,6,FALSE)-VLOOKUP(B1576,'Order Data per SKU'!B:H,6,FALSE)</f>
        <v>0</v>
      </c>
      <c r="I1576" s="5"/>
      <c r="J1576" s="5"/>
      <c r="K1576" s="5"/>
    </row>
    <row r="1577" spans="1:11" x14ac:dyDescent="0.3">
      <c r="A1577" t="s">
        <v>8851</v>
      </c>
      <c r="B1577" t="s">
        <v>6839</v>
      </c>
      <c r="C1577" t="s">
        <v>6069</v>
      </c>
      <c r="D1577" s="3">
        <f>COUNTIF('Order Data per SKU'!A:A,'Order Data per SKU'!A1578='Order Analysis'!A1577)</f>
        <v>0</v>
      </c>
      <c r="F1577" s="15"/>
      <c r="G1577" s="3" t="e">
        <f>TRIM(LEFT(TRIM(INDEX('Customer Data'!A:A,MATCH('Order Analysis'!B1577,'Customer Data'!B:B,0))),SEARCH(" ",'Customer Data'!A1577)))</f>
        <v>#VALUE!</v>
      </c>
      <c r="H1577">
        <f>VLOOKUP(B1577,'Order Data per SKU'!B:H,6,FALSE)-VLOOKUP(B1577,'Order Data per SKU'!B:H,6,FALSE)</f>
        <v>0</v>
      </c>
      <c r="I1577" s="5"/>
      <c r="J1577" s="5"/>
      <c r="K1577" s="5"/>
    </row>
    <row r="1578" spans="1:11" x14ac:dyDescent="0.3">
      <c r="A1578" t="s">
        <v>8852</v>
      </c>
      <c r="B1578" t="s">
        <v>6794</v>
      </c>
      <c r="C1578" t="s">
        <v>6068</v>
      </c>
      <c r="D1578" s="3">
        <f>COUNTIF('Order Data per SKU'!A:A,'Order Data per SKU'!A1579='Order Analysis'!A1578)</f>
        <v>0</v>
      </c>
      <c r="F1578" s="15"/>
      <c r="G1578" s="3" t="e">
        <f>TRIM(LEFT(TRIM(INDEX('Customer Data'!A:A,MATCH('Order Analysis'!B1578,'Customer Data'!B:B,0))),SEARCH(" ",'Customer Data'!A1578)))</f>
        <v>#VALUE!</v>
      </c>
      <c r="H1578">
        <f>VLOOKUP(B1578,'Order Data per SKU'!B:H,6,FALSE)-VLOOKUP(B1578,'Order Data per SKU'!B:H,6,FALSE)</f>
        <v>0</v>
      </c>
      <c r="I1578" s="5"/>
      <c r="J1578" s="5"/>
      <c r="K1578" s="5"/>
    </row>
    <row r="1579" spans="1:11" x14ac:dyDescent="0.3">
      <c r="A1579" t="s">
        <v>8853</v>
      </c>
      <c r="B1579" t="s">
        <v>6867</v>
      </c>
      <c r="C1579" t="s">
        <v>6078</v>
      </c>
      <c r="D1579" s="3">
        <f>COUNTIF('Order Data per SKU'!A:A,'Order Data per SKU'!A1580='Order Analysis'!A1579)</f>
        <v>0</v>
      </c>
      <c r="F1579" s="15"/>
      <c r="G1579" s="3" t="e">
        <f>TRIM(LEFT(TRIM(INDEX('Customer Data'!A:A,MATCH('Order Analysis'!B1579,'Customer Data'!B:B,0))),SEARCH(" ",'Customer Data'!A1579)))</f>
        <v>#VALUE!</v>
      </c>
      <c r="H1579">
        <f>VLOOKUP(B1579,'Order Data per SKU'!B:H,6,FALSE)-VLOOKUP(B1579,'Order Data per SKU'!B:H,6,FALSE)</f>
        <v>0</v>
      </c>
      <c r="I1579" s="5"/>
      <c r="J1579" s="5"/>
      <c r="K1579" s="5"/>
    </row>
    <row r="1580" spans="1:11" x14ac:dyDescent="0.3">
      <c r="A1580" t="s">
        <v>8854</v>
      </c>
      <c r="B1580" t="s">
        <v>7171</v>
      </c>
      <c r="C1580" t="s">
        <v>6045</v>
      </c>
      <c r="D1580" s="3">
        <f>COUNTIF('Order Data per SKU'!A:A,'Order Data per SKU'!A1581='Order Analysis'!A1580)</f>
        <v>0</v>
      </c>
      <c r="F1580" s="15"/>
      <c r="G1580" s="3" t="e">
        <f>TRIM(LEFT(TRIM(INDEX('Customer Data'!A:A,MATCH('Order Analysis'!B1580,'Customer Data'!B:B,0))),SEARCH(" ",'Customer Data'!A1580)))</f>
        <v>#VALUE!</v>
      </c>
      <c r="H1580">
        <f>VLOOKUP(B1580,'Order Data per SKU'!B:H,6,FALSE)-VLOOKUP(B1580,'Order Data per SKU'!B:H,6,FALSE)</f>
        <v>0</v>
      </c>
      <c r="I1580" s="5"/>
      <c r="J1580" s="5"/>
      <c r="K1580" s="5"/>
    </row>
    <row r="1581" spans="1:11" x14ac:dyDescent="0.3">
      <c r="A1581" t="s">
        <v>8855</v>
      </c>
      <c r="B1581" t="s">
        <v>7129</v>
      </c>
      <c r="C1581" t="s">
        <v>6092</v>
      </c>
      <c r="D1581" s="3">
        <f>COUNTIF('Order Data per SKU'!A:A,'Order Data per SKU'!A1582='Order Analysis'!A1581)</f>
        <v>0</v>
      </c>
      <c r="F1581" s="15"/>
      <c r="G1581" s="3" t="e">
        <f>TRIM(LEFT(TRIM(INDEX('Customer Data'!A:A,MATCH('Order Analysis'!B1581,'Customer Data'!B:B,0))),SEARCH(" ",'Customer Data'!A1581)))</f>
        <v>#VALUE!</v>
      </c>
      <c r="H1581">
        <f>VLOOKUP(B1581,'Order Data per SKU'!B:H,6,FALSE)-VLOOKUP(B1581,'Order Data per SKU'!B:H,6,FALSE)</f>
        <v>0</v>
      </c>
      <c r="I1581" s="5"/>
      <c r="J1581" s="5"/>
      <c r="K1581" s="5"/>
    </row>
    <row r="1582" spans="1:11" x14ac:dyDescent="0.3">
      <c r="A1582" t="s">
        <v>8856</v>
      </c>
      <c r="B1582" t="s">
        <v>7070</v>
      </c>
      <c r="C1582" t="s">
        <v>6103</v>
      </c>
      <c r="D1582" s="3">
        <f>COUNTIF('Order Data per SKU'!A:A,'Order Data per SKU'!A1583='Order Analysis'!A1582)</f>
        <v>0</v>
      </c>
      <c r="F1582" s="15"/>
      <c r="G1582" s="3" t="e">
        <f>TRIM(LEFT(TRIM(INDEX('Customer Data'!A:A,MATCH('Order Analysis'!B1582,'Customer Data'!B:B,0))),SEARCH(" ",'Customer Data'!A1582)))</f>
        <v>#VALUE!</v>
      </c>
      <c r="H1582">
        <f>VLOOKUP(B1582,'Order Data per SKU'!B:H,6,FALSE)-VLOOKUP(B1582,'Order Data per SKU'!B:H,6,FALSE)</f>
        <v>0</v>
      </c>
      <c r="I1582" s="5"/>
      <c r="J1582" s="5"/>
      <c r="K1582" s="5"/>
    </row>
    <row r="1583" spans="1:11" x14ac:dyDescent="0.3">
      <c r="A1583" t="s">
        <v>8857</v>
      </c>
      <c r="B1583" t="s">
        <v>6883</v>
      </c>
      <c r="C1583" t="s">
        <v>6051</v>
      </c>
      <c r="D1583" s="3">
        <f>COUNTIF('Order Data per SKU'!A:A,'Order Data per SKU'!A1584='Order Analysis'!A1583)</f>
        <v>0</v>
      </c>
      <c r="F1583" s="15"/>
      <c r="G1583" s="3" t="e">
        <f>TRIM(LEFT(TRIM(INDEX('Customer Data'!A:A,MATCH('Order Analysis'!B1583,'Customer Data'!B:B,0))),SEARCH(" ",'Customer Data'!A1583)))</f>
        <v>#VALUE!</v>
      </c>
      <c r="H1583">
        <f>VLOOKUP(B1583,'Order Data per SKU'!B:H,6,FALSE)-VLOOKUP(B1583,'Order Data per SKU'!B:H,6,FALSE)</f>
        <v>0</v>
      </c>
      <c r="I1583" s="5"/>
      <c r="J1583" s="5"/>
      <c r="K1583" s="5"/>
    </row>
    <row r="1584" spans="1:11" x14ac:dyDescent="0.3">
      <c r="A1584" t="s">
        <v>8858</v>
      </c>
      <c r="B1584" t="s">
        <v>7037</v>
      </c>
      <c r="C1584" t="s">
        <v>6090</v>
      </c>
      <c r="D1584" s="3">
        <f>COUNTIF('Order Data per SKU'!A:A,'Order Data per SKU'!A1585='Order Analysis'!A1584)</f>
        <v>0</v>
      </c>
      <c r="F1584" s="15"/>
      <c r="G1584" s="3" t="e">
        <f>TRIM(LEFT(TRIM(INDEX('Customer Data'!A:A,MATCH('Order Analysis'!B1584,'Customer Data'!B:B,0))),SEARCH(" ",'Customer Data'!A1584)))</f>
        <v>#VALUE!</v>
      </c>
      <c r="H1584">
        <f>VLOOKUP(B1584,'Order Data per SKU'!B:H,6,FALSE)-VLOOKUP(B1584,'Order Data per SKU'!B:H,6,FALSE)</f>
        <v>0</v>
      </c>
      <c r="I1584" s="5"/>
      <c r="J1584" s="5"/>
      <c r="K1584" s="5"/>
    </row>
    <row r="1585" spans="1:11" x14ac:dyDescent="0.3">
      <c r="A1585" t="s">
        <v>8859</v>
      </c>
      <c r="B1585" t="s">
        <v>6935</v>
      </c>
      <c r="C1585" t="s">
        <v>6101</v>
      </c>
      <c r="D1585" s="3">
        <f>COUNTIF('Order Data per SKU'!A:A,'Order Data per SKU'!A1586='Order Analysis'!A1585)</f>
        <v>0</v>
      </c>
      <c r="F1585" s="15"/>
      <c r="G1585" s="3" t="e">
        <f>TRIM(LEFT(TRIM(INDEX('Customer Data'!A:A,MATCH('Order Analysis'!B1585,'Customer Data'!B:B,0))),SEARCH(" ",'Customer Data'!A1585)))</f>
        <v>#VALUE!</v>
      </c>
      <c r="H1585">
        <f>VLOOKUP(B1585,'Order Data per SKU'!B:H,6,FALSE)-VLOOKUP(B1585,'Order Data per SKU'!B:H,6,FALSE)</f>
        <v>0</v>
      </c>
      <c r="I1585" s="5"/>
      <c r="J1585" s="5"/>
      <c r="K1585" s="5"/>
    </row>
    <row r="1586" spans="1:11" x14ac:dyDescent="0.3">
      <c r="A1586" t="s">
        <v>8860</v>
      </c>
      <c r="B1586" t="s">
        <v>6742</v>
      </c>
      <c r="C1586" t="s">
        <v>6089</v>
      </c>
      <c r="D1586" s="3">
        <f>COUNTIF('Order Data per SKU'!A:A,'Order Data per SKU'!A1587='Order Analysis'!A1586)</f>
        <v>0</v>
      </c>
      <c r="F1586" s="15"/>
      <c r="G1586" s="3" t="e">
        <f>TRIM(LEFT(TRIM(INDEX('Customer Data'!A:A,MATCH('Order Analysis'!B1586,'Customer Data'!B:B,0))),SEARCH(" ",'Customer Data'!A1586)))</f>
        <v>#VALUE!</v>
      </c>
      <c r="H1586">
        <f>VLOOKUP(B1586,'Order Data per SKU'!B:H,6,FALSE)-VLOOKUP(B1586,'Order Data per SKU'!B:H,6,FALSE)</f>
        <v>0</v>
      </c>
      <c r="I1586" s="5"/>
      <c r="J1586" s="5"/>
      <c r="K1586" s="5"/>
    </row>
    <row r="1587" spans="1:11" x14ac:dyDescent="0.3">
      <c r="A1587" t="s">
        <v>8861</v>
      </c>
      <c r="B1587" t="s">
        <v>6873</v>
      </c>
      <c r="C1587" t="s">
        <v>6092</v>
      </c>
      <c r="D1587" s="3">
        <f>COUNTIF('Order Data per SKU'!A:A,'Order Data per SKU'!A1588='Order Analysis'!A1587)</f>
        <v>0</v>
      </c>
      <c r="F1587" s="15"/>
      <c r="G1587" s="3" t="e">
        <f>TRIM(LEFT(TRIM(INDEX('Customer Data'!A:A,MATCH('Order Analysis'!B1587,'Customer Data'!B:B,0))),SEARCH(" ",'Customer Data'!A1587)))</f>
        <v>#VALUE!</v>
      </c>
      <c r="H1587">
        <f>VLOOKUP(B1587,'Order Data per SKU'!B:H,6,FALSE)-VLOOKUP(B1587,'Order Data per SKU'!B:H,6,FALSE)</f>
        <v>0</v>
      </c>
      <c r="I1587" s="5"/>
      <c r="J1587" s="5"/>
      <c r="K1587" s="5"/>
    </row>
    <row r="1588" spans="1:11" x14ac:dyDescent="0.3">
      <c r="A1588" t="s">
        <v>8862</v>
      </c>
      <c r="B1588" t="s">
        <v>6977</v>
      </c>
      <c r="C1588" t="s">
        <v>6097</v>
      </c>
      <c r="D1588" s="3">
        <f>COUNTIF('Order Data per SKU'!A:A,'Order Data per SKU'!A1589='Order Analysis'!A1588)</f>
        <v>0</v>
      </c>
      <c r="F1588" s="15"/>
      <c r="G1588" s="3" t="e">
        <f>TRIM(LEFT(TRIM(INDEX('Customer Data'!A:A,MATCH('Order Analysis'!B1588,'Customer Data'!B:B,0))),SEARCH(" ",'Customer Data'!A1588)))</f>
        <v>#VALUE!</v>
      </c>
      <c r="H1588">
        <f>VLOOKUP(B1588,'Order Data per SKU'!B:H,6,FALSE)-VLOOKUP(B1588,'Order Data per SKU'!B:H,6,FALSE)</f>
        <v>0</v>
      </c>
      <c r="I1588" s="5"/>
      <c r="J1588" s="5"/>
      <c r="K1588" s="5"/>
    </row>
    <row r="1589" spans="1:11" x14ac:dyDescent="0.3">
      <c r="A1589" t="s">
        <v>8863</v>
      </c>
      <c r="B1589" t="s">
        <v>6892</v>
      </c>
      <c r="C1589" t="s">
        <v>6053</v>
      </c>
      <c r="D1589" s="3">
        <f>COUNTIF('Order Data per SKU'!A:A,'Order Data per SKU'!A1590='Order Analysis'!A1589)</f>
        <v>0</v>
      </c>
      <c r="F1589" s="15"/>
      <c r="G1589" s="3" t="e">
        <f>TRIM(LEFT(TRIM(INDEX('Customer Data'!A:A,MATCH('Order Analysis'!B1589,'Customer Data'!B:B,0))),SEARCH(" ",'Customer Data'!A1589)))</f>
        <v>#VALUE!</v>
      </c>
      <c r="H1589">
        <f>VLOOKUP(B1589,'Order Data per SKU'!B:H,6,FALSE)-VLOOKUP(B1589,'Order Data per SKU'!B:H,6,FALSE)</f>
        <v>0</v>
      </c>
      <c r="I1589" s="5"/>
      <c r="J1589" s="5"/>
      <c r="K1589" s="5"/>
    </row>
    <row r="1590" spans="1:11" x14ac:dyDescent="0.3">
      <c r="A1590" t="s">
        <v>8864</v>
      </c>
      <c r="B1590" t="s">
        <v>7135</v>
      </c>
      <c r="C1590" t="s">
        <v>6055</v>
      </c>
      <c r="D1590" s="3">
        <f>COUNTIF('Order Data per SKU'!A:A,'Order Data per SKU'!A1591='Order Analysis'!A1590)</f>
        <v>0</v>
      </c>
      <c r="F1590" s="15"/>
      <c r="G1590" s="3" t="e">
        <f>TRIM(LEFT(TRIM(INDEX('Customer Data'!A:A,MATCH('Order Analysis'!B1590,'Customer Data'!B:B,0))),SEARCH(" ",'Customer Data'!A1590)))</f>
        <v>#VALUE!</v>
      </c>
      <c r="H1590">
        <f>VLOOKUP(B1590,'Order Data per SKU'!B:H,6,FALSE)-VLOOKUP(B1590,'Order Data per SKU'!B:H,6,FALSE)</f>
        <v>0</v>
      </c>
      <c r="I1590" s="5"/>
      <c r="J1590" s="5"/>
      <c r="K1590" s="5"/>
    </row>
    <row r="1591" spans="1:11" x14ac:dyDescent="0.3">
      <c r="A1591" t="s">
        <v>8865</v>
      </c>
      <c r="B1591" t="s">
        <v>7005</v>
      </c>
      <c r="C1591" t="s">
        <v>6100</v>
      </c>
      <c r="D1591" s="3">
        <f>COUNTIF('Order Data per SKU'!A:A,'Order Data per SKU'!A1592='Order Analysis'!A1591)</f>
        <v>0</v>
      </c>
      <c r="F1591" s="15"/>
      <c r="G1591" s="3" t="e">
        <f>TRIM(LEFT(TRIM(INDEX('Customer Data'!A:A,MATCH('Order Analysis'!B1591,'Customer Data'!B:B,0))),SEARCH(" ",'Customer Data'!A1591)))</f>
        <v>#VALUE!</v>
      </c>
      <c r="H1591">
        <f>VLOOKUP(B1591,'Order Data per SKU'!B:H,6,FALSE)-VLOOKUP(B1591,'Order Data per SKU'!B:H,6,FALSE)</f>
        <v>0</v>
      </c>
      <c r="I1591" s="5"/>
      <c r="J1591" s="5"/>
      <c r="K1591" s="5"/>
    </row>
    <row r="1592" spans="1:11" x14ac:dyDescent="0.3">
      <c r="A1592" t="s">
        <v>8866</v>
      </c>
      <c r="B1592" t="s">
        <v>7019</v>
      </c>
      <c r="C1592" t="s">
        <v>6065</v>
      </c>
      <c r="D1592" s="3">
        <f>COUNTIF('Order Data per SKU'!A:A,'Order Data per SKU'!A1593='Order Analysis'!A1592)</f>
        <v>0</v>
      </c>
      <c r="F1592" s="15"/>
      <c r="G1592" s="3" t="e">
        <f>TRIM(LEFT(TRIM(INDEX('Customer Data'!A:A,MATCH('Order Analysis'!B1592,'Customer Data'!B:B,0))),SEARCH(" ",'Customer Data'!A1592)))</f>
        <v>#VALUE!</v>
      </c>
      <c r="H1592">
        <f>VLOOKUP(B1592,'Order Data per SKU'!B:H,6,FALSE)-VLOOKUP(B1592,'Order Data per SKU'!B:H,6,FALSE)</f>
        <v>0</v>
      </c>
      <c r="I1592" s="5"/>
      <c r="J1592" s="5"/>
      <c r="K1592" s="5"/>
    </row>
    <row r="1593" spans="1:11" x14ac:dyDescent="0.3">
      <c r="A1593" t="s">
        <v>8867</v>
      </c>
      <c r="B1593" t="s">
        <v>6880</v>
      </c>
      <c r="C1593" t="s">
        <v>6101</v>
      </c>
      <c r="D1593" s="3">
        <f>COUNTIF('Order Data per SKU'!A:A,'Order Data per SKU'!A1594='Order Analysis'!A1593)</f>
        <v>0</v>
      </c>
      <c r="F1593" s="15"/>
      <c r="G1593" s="3" t="e">
        <f>TRIM(LEFT(TRIM(INDEX('Customer Data'!A:A,MATCH('Order Analysis'!B1593,'Customer Data'!B:B,0))),SEARCH(" ",'Customer Data'!A1593)))</f>
        <v>#VALUE!</v>
      </c>
      <c r="H1593">
        <f>VLOOKUP(B1593,'Order Data per SKU'!B:H,6,FALSE)-VLOOKUP(B1593,'Order Data per SKU'!B:H,6,FALSE)</f>
        <v>0</v>
      </c>
      <c r="I1593" s="5"/>
      <c r="J1593" s="5"/>
      <c r="K1593" s="5"/>
    </row>
    <row r="1594" spans="1:11" x14ac:dyDescent="0.3">
      <c r="A1594" t="s">
        <v>8868</v>
      </c>
      <c r="B1594" t="s">
        <v>6882</v>
      </c>
      <c r="C1594" t="s">
        <v>6065</v>
      </c>
      <c r="D1594" s="3">
        <f>COUNTIF('Order Data per SKU'!A:A,'Order Data per SKU'!A1595='Order Analysis'!A1594)</f>
        <v>0</v>
      </c>
      <c r="F1594" s="15"/>
      <c r="G1594" s="3" t="e">
        <f>TRIM(LEFT(TRIM(INDEX('Customer Data'!A:A,MATCH('Order Analysis'!B1594,'Customer Data'!B:B,0))),SEARCH(" ",'Customer Data'!A1594)))</f>
        <v>#VALUE!</v>
      </c>
      <c r="H1594">
        <f>VLOOKUP(B1594,'Order Data per SKU'!B:H,6,FALSE)-VLOOKUP(B1594,'Order Data per SKU'!B:H,6,FALSE)</f>
        <v>0</v>
      </c>
      <c r="I1594" s="5"/>
      <c r="J1594" s="5"/>
      <c r="K1594" s="5"/>
    </row>
    <row r="1595" spans="1:11" x14ac:dyDescent="0.3">
      <c r="A1595" t="s">
        <v>8869</v>
      </c>
      <c r="B1595" t="s">
        <v>7263</v>
      </c>
      <c r="C1595" t="s">
        <v>6092</v>
      </c>
      <c r="D1595" s="3">
        <f>COUNTIF('Order Data per SKU'!A:A,'Order Data per SKU'!A1596='Order Analysis'!A1595)</f>
        <v>0</v>
      </c>
      <c r="F1595" s="15"/>
      <c r="G1595" s="3" t="e">
        <f>TRIM(LEFT(TRIM(INDEX('Customer Data'!A:A,MATCH('Order Analysis'!B1595,'Customer Data'!B:B,0))),SEARCH(" ",'Customer Data'!A1595)))</f>
        <v>#VALUE!</v>
      </c>
      <c r="H1595">
        <f>VLOOKUP(B1595,'Order Data per SKU'!B:H,6,FALSE)-VLOOKUP(B1595,'Order Data per SKU'!B:H,6,FALSE)</f>
        <v>0</v>
      </c>
      <c r="I1595" s="5"/>
      <c r="J1595" s="5"/>
      <c r="K1595" s="5"/>
    </row>
    <row r="1596" spans="1:11" x14ac:dyDescent="0.3">
      <c r="A1596" t="s">
        <v>8870</v>
      </c>
      <c r="B1596" t="s">
        <v>7261</v>
      </c>
      <c r="C1596" t="s">
        <v>6051</v>
      </c>
      <c r="D1596" s="3">
        <f>COUNTIF('Order Data per SKU'!A:A,'Order Data per SKU'!A1597='Order Analysis'!A1596)</f>
        <v>0</v>
      </c>
      <c r="F1596" s="15"/>
      <c r="G1596" s="3" t="e">
        <f>TRIM(LEFT(TRIM(INDEX('Customer Data'!A:A,MATCH('Order Analysis'!B1596,'Customer Data'!B:B,0))),SEARCH(" ",'Customer Data'!A1596)))</f>
        <v>#VALUE!</v>
      </c>
      <c r="H1596">
        <f>VLOOKUP(B1596,'Order Data per SKU'!B:H,6,FALSE)-VLOOKUP(B1596,'Order Data per SKU'!B:H,6,FALSE)</f>
        <v>0</v>
      </c>
      <c r="I1596" s="5"/>
      <c r="J1596" s="5"/>
      <c r="K1596" s="5"/>
    </row>
    <row r="1597" spans="1:11" x14ac:dyDescent="0.3">
      <c r="A1597" t="s">
        <v>8871</v>
      </c>
      <c r="B1597" t="s">
        <v>7164</v>
      </c>
      <c r="C1597" t="s">
        <v>6051</v>
      </c>
      <c r="D1597" s="3">
        <f>COUNTIF('Order Data per SKU'!A:A,'Order Data per SKU'!A1598='Order Analysis'!A1597)</f>
        <v>0</v>
      </c>
      <c r="F1597" s="15"/>
      <c r="G1597" s="3" t="e">
        <f>TRIM(LEFT(TRIM(INDEX('Customer Data'!A:A,MATCH('Order Analysis'!B1597,'Customer Data'!B:B,0))),SEARCH(" ",'Customer Data'!A1597)))</f>
        <v>#VALUE!</v>
      </c>
      <c r="H1597">
        <f>VLOOKUP(B1597,'Order Data per SKU'!B:H,6,FALSE)-VLOOKUP(B1597,'Order Data per SKU'!B:H,6,FALSE)</f>
        <v>0</v>
      </c>
      <c r="I1597" s="5"/>
      <c r="J1597" s="5"/>
      <c r="K1597" s="5"/>
    </row>
    <row r="1598" spans="1:11" x14ac:dyDescent="0.3">
      <c r="A1598" t="s">
        <v>8872</v>
      </c>
      <c r="B1598" t="s">
        <v>6834</v>
      </c>
      <c r="C1598" t="s">
        <v>6065</v>
      </c>
      <c r="D1598" s="3">
        <f>COUNTIF('Order Data per SKU'!A:A,'Order Data per SKU'!A1599='Order Analysis'!A1598)</f>
        <v>0</v>
      </c>
      <c r="F1598" s="15"/>
      <c r="G1598" s="3" t="e">
        <f>TRIM(LEFT(TRIM(INDEX('Customer Data'!A:A,MATCH('Order Analysis'!B1598,'Customer Data'!B:B,0))),SEARCH(" ",'Customer Data'!A1598)))</f>
        <v>#VALUE!</v>
      </c>
      <c r="H1598">
        <f>VLOOKUP(B1598,'Order Data per SKU'!B:H,6,FALSE)-VLOOKUP(B1598,'Order Data per SKU'!B:H,6,FALSE)</f>
        <v>0</v>
      </c>
      <c r="I1598" s="5"/>
      <c r="J1598" s="5"/>
      <c r="K1598" s="5"/>
    </row>
    <row r="1599" spans="1:11" x14ac:dyDescent="0.3">
      <c r="A1599" t="s">
        <v>8873</v>
      </c>
      <c r="B1599" t="s">
        <v>7115</v>
      </c>
      <c r="C1599" t="s">
        <v>6083</v>
      </c>
      <c r="D1599" s="3">
        <f>COUNTIF('Order Data per SKU'!A:A,'Order Data per SKU'!A1600='Order Analysis'!A1599)</f>
        <v>0</v>
      </c>
      <c r="F1599" s="15"/>
      <c r="G1599" s="3" t="e">
        <f>TRIM(LEFT(TRIM(INDEX('Customer Data'!A:A,MATCH('Order Analysis'!B1599,'Customer Data'!B:B,0))),SEARCH(" ",'Customer Data'!A1599)))</f>
        <v>#VALUE!</v>
      </c>
      <c r="H1599">
        <f>VLOOKUP(B1599,'Order Data per SKU'!B:H,6,FALSE)-VLOOKUP(B1599,'Order Data per SKU'!B:H,6,FALSE)</f>
        <v>0</v>
      </c>
      <c r="I1599" s="5"/>
      <c r="J1599" s="5"/>
      <c r="K1599" s="5"/>
    </row>
    <row r="1600" spans="1:11" x14ac:dyDescent="0.3">
      <c r="A1600" t="s">
        <v>8874</v>
      </c>
      <c r="B1600" t="s">
        <v>6818</v>
      </c>
      <c r="C1600" t="s">
        <v>6069</v>
      </c>
      <c r="D1600" s="3">
        <f>COUNTIF('Order Data per SKU'!A:A,'Order Data per SKU'!A1601='Order Analysis'!A1600)</f>
        <v>0</v>
      </c>
      <c r="F1600" s="15"/>
      <c r="G1600" s="3" t="e">
        <f>TRIM(LEFT(TRIM(INDEX('Customer Data'!A:A,MATCH('Order Analysis'!B1600,'Customer Data'!B:B,0))),SEARCH(" ",'Customer Data'!A1600)))</f>
        <v>#VALUE!</v>
      </c>
      <c r="H1600">
        <f>VLOOKUP(B1600,'Order Data per SKU'!B:H,6,FALSE)-VLOOKUP(B1600,'Order Data per SKU'!B:H,6,FALSE)</f>
        <v>0</v>
      </c>
      <c r="I1600" s="5"/>
      <c r="J1600" s="5"/>
      <c r="K1600" s="5"/>
    </row>
    <row r="1601" spans="1:11" x14ac:dyDescent="0.3">
      <c r="A1601" t="s">
        <v>8875</v>
      </c>
      <c r="B1601" t="s">
        <v>6798</v>
      </c>
      <c r="C1601" t="s">
        <v>6045</v>
      </c>
      <c r="D1601" s="3">
        <f>COUNTIF('Order Data per SKU'!A:A,'Order Data per SKU'!A1602='Order Analysis'!A1601)</f>
        <v>0</v>
      </c>
      <c r="F1601" s="15"/>
      <c r="G1601" s="3" t="e">
        <f>TRIM(LEFT(TRIM(INDEX('Customer Data'!A:A,MATCH('Order Analysis'!B1601,'Customer Data'!B:B,0))),SEARCH(" ",'Customer Data'!A1601)))</f>
        <v>#VALUE!</v>
      </c>
      <c r="H1601">
        <f>VLOOKUP(B1601,'Order Data per SKU'!B:H,6,FALSE)-VLOOKUP(B1601,'Order Data per SKU'!B:H,6,FALSE)</f>
        <v>0</v>
      </c>
      <c r="I1601" s="5"/>
      <c r="J1601" s="5"/>
      <c r="K1601" s="5"/>
    </row>
    <row r="1602" spans="1:11" x14ac:dyDescent="0.3">
      <c r="A1602" t="s">
        <v>8876</v>
      </c>
      <c r="B1602" t="s">
        <v>6804</v>
      </c>
      <c r="C1602" t="s">
        <v>6095</v>
      </c>
      <c r="D1602" s="3">
        <f>COUNTIF('Order Data per SKU'!A:A,'Order Data per SKU'!A1603='Order Analysis'!A1602)</f>
        <v>0</v>
      </c>
      <c r="F1602" s="15"/>
      <c r="G1602" s="3" t="e">
        <f>TRIM(LEFT(TRIM(INDEX('Customer Data'!A:A,MATCH('Order Analysis'!B1602,'Customer Data'!B:B,0))),SEARCH(" ",'Customer Data'!A1602)))</f>
        <v>#VALUE!</v>
      </c>
      <c r="H1602">
        <f>VLOOKUP(B1602,'Order Data per SKU'!B:H,6,FALSE)-VLOOKUP(B1602,'Order Data per SKU'!B:H,6,FALSE)</f>
        <v>0</v>
      </c>
      <c r="I1602" s="5"/>
      <c r="J1602" s="5"/>
      <c r="K1602" s="5"/>
    </row>
    <row r="1603" spans="1:11" x14ac:dyDescent="0.3">
      <c r="A1603" t="s">
        <v>8877</v>
      </c>
      <c r="B1603" t="s">
        <v>6805</v>
      </c>
      <c r="C1603" t="s">
        <v>6078</v>
      </c>
      <c r="D1603" s="3">
        <f>COUNTIF('Order Data per SKU'!A:A,'Order Data per SKU'!A1604='Order Analysis'!A1603)</f>
        <v>0</v>
      </c>
      <c r="F1603" s="15"/>
      <c r="G1603" s="3" t="e">
        <f>TRIM(LEFT(TRIM(INDEX('Customer Data'!A:A,MATCH('Order Analysis'!B1603,'Customer Data'!B:B,0))),SEARCH(" ",'Customer Data'!A1603)))</f>
        <v>#VALUE!</v>
      </c>
      <c r="H1603">
        <f>VLOOKUP(B1603,'Order Data per SKU'!B:H,6,FALSE)-VLOOKUP(B1603,'Order Data per SKU'!B:H,6,FALSE)</f>
        <v>0</v>
      </c>
      <c r="I1603" s="5"/>
      <c r="J1603" s="5"/>
      <c r="K1603" s="5"/>
    </row>
    <row r="1604" spans="1:11" x14ac:dyDescent="0.3">
      <c r="A1604" t="s">
        <v>8878</v>
      </c>
      <c r="B1604" t="s">
        <v>7193</v>
      </c>
      <c r="C1604" t="s">
        <v>6069</v>
      </c>
      <c r="D1604" s="3">
        <f>COUNTIF('Order Data per SKU'!A:A,'Order Data per SKU'!A1605='Order Analysis'!A1604)</f>
        <v>0</v>
      </c>
      <c r="F1604" s="15"/>
      <c r="G1604" s="3" t="e">
        <f>TRIM(LEFT(TRIM(INDEX('Customer Data'!A:A,MATCH('Order Analysis'!B1604,'Customer Data'!B:B,0))),SEARCH(" ",'Customer Data'!A1604)))</f>
        <v>#VALUE!</v>
      </c>
      <c r="H1604">
        <f>VLOOKUP(B1604,'Order Data per SKU'!B:H,6,FALSE)-VLOOKUP(B1604,'Order Data per SKU'!B:H,6,FALSE)</f>
        <v>0</v>
      </c>
      <c r="I1604" s="5"/>
      <c r="J1604" s="5"/>
      <c r="K1604" s="5"/>
    </row>
    <row r="1605" spans="1:11" x14ac:dyDescent="0.3">
      <c r="A1605" t="s">
        <v>8879</v>
      </c>
      <c r="B1605" t="s">
        <v>6780</v>
      </c>
      <c r="C1605" t="s">
        <v>6089</v>
      </c>
      <c r="D1605" s="3">
        <f>COUNTIF('Order Data per SKU'!A:A,'Order Data per SKU'!A1606='Order Analysis'!A1605)</f>
        <v>0</v>
      </c>
      <c r="F1605" s="15"/>
      <c r="G1605" s="3" t="e">
        <f>TRIM(LEFT(TRIM(INDEX('Customer Data'!A:A,MATCH('Order Analysis'!B1605,'Customer Data'!B:B,0))),SEARCH(" ",'Customer Data'!A1605)))</f>
        <v>#VALUE!</v>
      </c>
      <c r="H1605">
        <f>VLOOKUP(B1605,'Order Data per SKU'!B:H,6,FALSE)-VLOOKUP(B1605,'Order Data per SKU'!B:H,6,FALSE)</f>
        <v>0</v>
      </c>
      <c r="I1605" s="5"/>
      <c r="J1605" s="5"/>
      <c r="K1605" s="5"/>
    </row>
    <row r="1606" spans="1:11" x14ac:dyDescent="0.3">
      <c r="A1606" t="s">
        <v>8880</v>
      </c>
      <c r="B1606" t="s">
        <v>6818</v>
      </c>
      <c r="C1606" t="s">
        <v>6101</v>
      </c>
      <c r="D1606" s="3">
        <f>COUNTIF('Order Data per SKU'!A:A,'Order Data per SKU'!A1607='Order Analysis'!A1606)</f>
        <v>0</v>
      </c>
      <c r="F1606" s="15"/>
      <c r="G1606" s="3" t="e">
        <f>TRIM(LEFT(TRIM(INDEX('Customer Data'!A:A,MATCH('Order Analysis'!B1606,'Customer Data'!B:B,0))),SEARCH(" ",'Customer Data'!A1606)))</f>
        <v>#VALUE!</v>
      </c>
      <c r="H1606">
        <f>VLOOKUP(B1606,'Order Data per SKU'!B:H,6,FALSE)-VLOOKUP(B1606,'Order Data per SKU'!B:H,6,FALSE)</f>
        <v>0</v>
      </c>
      <c r="I1606" s="5"/>
      <c r="J1606" s="5"/>
      <c r="K1606" s="5"/>
    </row>
    <row r="1607" spans="1:11" x14ac:dyDescent="0.3">
      <c r="A1607" t="s">
        <v>8881</v>
      </c>
      <c r="B1607" t="s">
        <v>6772</v>
      </c>
      <c r="C1607" t="s">
        <v>6077</v>
      </c>
      <c r="D1607" s="3">
        <f>COUNTIF('Order Data per SKU'!A:A,'Order Data per SKU'!A1608='Order Analysis'!A1607)</f>
        <v>0</v>
      </c>
      <c r="F1607" s="15"/>
      <c r="G1607" s="3" t="e">
        <f>TRIM(LEFT(TRIM(INDEX('Customer Data'!A:A,MATCH('Order Analysis'!B1607,'Customer Data'!B:B,0))),SEARCH(" ",'Customer Data'!A1607)))</f>
        <v>#VALUE!</v>
      </c>
      <c r="H1607">
        <f>VLOOKUP(B1607,'Order Data per SKU'!B:H,6,FALSE)-VLOOKUP(B1607,'Order Data per SKU'!B:H,6,FALSE)</f>
        <v>0</v>
      </c>
      <c r="I1607" s="5"/>
      <c r="J1607" s="5"/>
      <c r="K1607" s="5"/>
    </row>
    <row r="1608" spans="1:11" x14ac:dyDescent="0.3">
      <c r="A1608" t="s">
        <v>8882</v>
      </c>
      <c r="B1608" t="s">
        <v>6728</v>
      </c>
      <c r="C1608" t="s">
        <v>6095</v>
      </c>
      <c r="D1608" s="3">
        <f>COUNTIF('Order Data per SKU'!A:A,'Order Data per SKU'!A1609='Order Analysis'!A1608)</f>
        <v>0</v>
      </c>
      <c r="F1608" s="15"/>
      <c r="G1608" s="3" t="e">
        <f>TRIM(LEFT(TRIM(INDEX('Customer Data'!A:A,MATCH('Order Analysis'!B1608,'Customer Data'!B:B,0))),SEARCH(" ",'Customer Data'!A1608)))</f>
        <v>#VALUE!</v>
      </c>
      <c r="H1608">
        <f>VLOOKUP(B1608,'Order Data per SKU'!B:H,6,FALSE)-VLOOKUP(B1608,'Order Data per SKU'!B:H,6,FALSE)</f>
        <v>0</v>
      </c>
      <c r="I1608" s="5"/>
      <c r="J1608" s="5"/>
      <c r="K1608" s="5"/>
    </row>
    <row r="1609" spans="1:11" x14ac:dyDescent="0.3">
      <c r="A1609" t="s">
        <v>8883</v>
      </c>
      <c r="B1609" t="s">
        <v>6993</v>
      </c>
      <c r="C1609" t="s">
        <v>6077</v>
      </c>
      <c r="D1609" s="3">
        <f>COUNTIF('Order Data per SKU'!A:A,'Order Data per SKU'!A1610='Order Analysis'!A1609)</f>
        <v>0</v>
      </c>
      <c r="F1609" s="15"/>
      <c r="G1609" s="3" t="e">
        <f>TRIM(LEFT(TRIM(INDEX('Customer Data'!A:A,MATCH('Order Analysis'!B1609,'Customer Data'!B:B,0))),SEARCH(" ",'Customer Data'!A1609)))</f>
        <v>#VALUE!</v>
      </c>
      <c r="H1609">
        <f>VLOOKUP(B1609,'Order Data per SKU'!B:H,6,FALSE)-VLOOKUP(B1609,'Order Data per SKU'!B:H,6,FALSE)</f>
        <v>0</v>
      </c>
      <c r="I1609" s="5"/>
      <c r="J1609" s="5"/>
      <c r="K1609" s="5"/>
    </row>
    <row r="1610" spans="1:11" x14ac:dyDescent="0.3">
      <c r="A1610" t="s">
        <v>8884</v>
      </c>
      <c r="B1610" t="s">
        <v>7017</v>
      </c>
      <c r="C1610" t="s">
        <v>6092</v>
      </c>
      <c r="D1610" s="3">
        <f>COUNTIF('Order Data per SKU'!A:A,'Order Data per SKU'!A1611='Order Analysis'!A1610)</f>
        <v>0</v>
      </c>
      <c r="F1610" s="15"/>
      <c r="G1610" s="3" t="e">
        <f>TRIM(LEFT(TRIM(INDEX('Customer Data'!A:A,MATCH('Order Analysis'!B1610,'Customer Data'!B:B,0))),SEARCH(" ",'Customer Data'!A1610)))</f>
        <v>#VALUE!</v>
      </c>
      <c r="H1610">
        <f>VLOOKUP(B1610,'Order Data per SKU'!B:H,6,FALSE)-VLOOKUP(B1610,'Order Data per SKU'!B:H,6,FALSE)</f>
        <v>0</v>
      </c>
      <c r="I1610" s="5"/>
      <c r="J1610" s="5"/>
      <c r="K1610" s="5"/>
    </row>
    <row r="1611" spans="1:11" x14ac:dyDescent="0.3">
      <c r="A1611" t="s">
        <v>8885</v>
      </c>
      <c r="B1611" t="s">
        <v>7077</v>
      </c>
      <c r="C1611" t="s">
        <v>6083</v>
      </c>
      <c r="D1611" s="3">
        <f>COUNTIF('Order Data per SKU'!A:A,'Order Data per SKU'!A1612='Order Analysis'!A1611)</f>
        <v>0</v>
      </c>
      <c r="F1611" s="15"/>
      <c r="G1611" s="3" t="e">
        <f>TRIM(LEFT(TRIM(INDEX('Customer Data'!A:A,MATCH('Order Analysis'!B1611,'Customer Data'!B:B,0))),SEARCH(" ",'Customer Data'!A1611)))</f>
        <v>#VALUE!</v>
      </c>
      <c r="H1611">
        <f>VLOOKUP(B1611,'Order Data per SKU'!B:H,6,FALSE)-VLOOKUP(B1611,'Order Data per SKU'!B:H,6,FALSE)</f>
        <v>0</v>
      </c>
      <c r="I1611" s="5"/>
      <c r="J1611" s="5"/>
      <c r="K1611" s="5"/>
    </row>
    <row r="1612" spans="1:11" x14ac:dyDescent="0.3">
      <c r="A1612" t="s">
        <v>8886</v>
      </c>
      <c r="B1612" t="s">
        <v>6778</v>
      </c>
      <c r="C1612" t="s">
        <v>6075</v>
      </c>
      <c r="D1612" s="3">
        <f>COUNTIF('Order Data per SKU'!A:A,'Order Data per SKU'!A1613='Order Analysis'!A1612)</f>
        <v>0</v>
      </c>
      <c r="F1612" s="15"/>
      <c r="G1612" s="3" t="e">
        <f>TRIM(LEFT(TRIM(INDEX('Customer Data'!A:A,MATCH('Order Analysis'!B1612,'Customer Data'!B:B,0))),SEARCH(" ",'Customer Data'!A1612)))</f>
        <v>#VALUE!</v>
      </c>
      <c r="H1612">
        <f>VLOOKUP(B1612,'Order Data per SKU'!B:H,6,FALSE)-VLOOKUP(B1612,'Order Data per SKU'!B:H,6,FALSE)</f>
        <v>0</v>
      </c>
      <c r="I1612" s="5"/>
      <c r="J1612" s="5"/>
      <c r="K1612" s="5"/>
    </row>
    <row r="1613" spans="1:11" x14ac:dyDescent="0.3">
      <c r="A1613" t="s">
        <v>8887</v>
      </c>
      <c r="B1613" t="s">
        <v>6748</v>
      </c>
      <c r="C1613" t="s">
        <v>6112</v>
      </c>
      <c r="D1613" s="3">
        <f>COUNTIF('Order Data per SKU'!A:A,'Order Data per SKU'!A1614='Order Analysis'!A1613)</f>
        <v>0</v>
      </c>
      <c r="F1613" s="15"/>
      <c r="G1613" s="3" t="e">
        <f>TRIM(LEFT(TRIM(INDEX('Customer Data'!A:A,MATCH('Order Analysis'!B1613,'Customer Data'!B:B,0))),SEARCH(" ",'Customer Data'!A1613)))</f>
        <v>#VALUE!</v>
      </c>
      <c r="H1613">
        <f>VLOOKUP(B1613,'Order Data per SKU'!B:H,6,FALSE)-VLOOKUP(B1613,'Order Data per SKU'!B:H,6,FALSE)</f>
        <v>0</v>
      </c>
      <c r="I1613" s="5"/>
      <c r="J1613" s="5"/>
      <c r="K1613" s="5"/>
    </row>
    <row r="1614" spans="1:11" x14ac:dyDescent="0.3">
      <c r="A1614" t="s">
        <v>8888</v>
      </c>
      <c r="B1614" t="s">
        <v>7128</v>
      </c>
      <c r="C1614" t="s">
        <v>6078</v>
      </c>
      <c r="D1614" s="3">
        <f>COUNTIF('Order Data per SKU'!A:A,'Order Data per SKU'!A1615='Order Analysis'!A1614)</f>
        <v>0</v>
      </c>
      <c r="F1614" s="15"/>
      <c r="G1614" s="3" t="e">
        <f>TRIM(LEFT(TRIM(INDEX('Customer Data'!A:A,MATCH('Order Analysis'!B1614,'Customer Data'!B:B,0))),SEARCH(" ",'Customer Data'!A1614)))</f>
        <v>#VALUE!</v>
      </c>
      <c r="H1614">
        <f>VLOOKUP(B1614,'Order Data per SKU'!B:H,6,FALSE)-VLOOKUP(B1614,'Order Data per SKU'!B:H,6,FALSE)</f>
        <v>0</v>
      </c>
      <c r="I1614" s="5"/>
      <c r="J1614" s="5"/>
      <c r="K1614" s="5"/>
    </row>
    <row r="1615" spans="1:11" x14ac:dyDescent="0.3">
      <c r="A1615" t="s">
        <v>8889</v>
      </c>
      <c r="B1615" t="s">
        <v>6917</v>
      </c>
      <c r="C1615" t="s">
        <v>6101</v>
      </c>
      <c r="D1615" s="3">
        <f>COUNTIF('Order Data per SKU'!A:A,'Order Data per SKU'!A1616='Order Analysis'!A1615)</f>
        <v>0</v>
      </c>
      <c r="F1615" s="15"/>
      <c r="G1615" s="3" t="e">
        <f>TRIM(LEFT(TRIM(INDEX('Customer Data'!A:A,MATCH('Order Analysis'!B1615,'Customer Data'!B:B,0))),SEARCH(" ",'Customer Data'!A1615)))</f>
        <v>#VALUE!</v>
      </c>
      <c r="H1615">
        <f>VLOOKUP(B1615,'Order Data per SKU'!B:H,6,FALSE)-VLOOKUP(B1615,'Order Data per SKU'!B:H,6,FALSE)</f>
        <v>0</v>
      </c>
      <c r="I1615" s="5"/>
      <c r="J1615" s="5"/>
      <c r="K1615" s="5"/>
    </row>
    <row r="1616" spans="1:11" x14ac:dyDescent="0.3">
      <c r="A1616" t="s">
        <v>8890</v>
      </c>
      <c r="B1616" t="s">
        <v>6827</v>
      </c>
      <c r="C1616" t="s">
        <v>6083</v>
      </c>
      <c r="D1616" s="3">
        <f>COUNTIF('Order Data per SKU'!A:A,'Order Data per SKU'!A1617='Order Analysis'!A1616)</f>
        <v>0</v>
      </c>
      <c r="F1616" s="15"/>
      <c r="G1616" s="3" t="e">
        <f>TRIM(LEFT(TRIM(INDEX('Customer Data'!A:A,MATCH('Order Analysis'!B1616,'Customer Data'!B:B,0))),SEARCH(" ",'Customer Data'!A1616)))</f>
        <v>#VALUE!</v>
      </c>
      <c r="H1616">
        <f>VLOOKUP(B1616,'Order Data per SKU'!B:H,6,FALSE)-VLOOKUP(B1616,'Order Data per SKU'!B:H,6,FALSE)</f>
        <v>0</v>
      </c>
      <c r="I1616" s="5"/>
      <c r="J1616" s="5"/>
      <c r="K1616" s="5"/>
    </row>
    <row r="1617" spans="1:11" x14ac:dyDescent="0.3">
      <c r="A1617" t="s">
        <v>8891</v>
      </c>
      <c r="B1617" t="s">
        <v>6956</v>
      </c>
      <c r="C1617" t="s">
        <v>6070</v>
      </c>
      <c r="D1617" s="3">
        <f>COUNTIF('Order Data per SKU'!A:A,'Order Data per SKU'!A1618='Order Analysis'!A1617)</f>
        <v>0</v>
      </c>
      <c r="F1617" s="15"/>
      <c r="G1617" s="3" t="e">
        <f>TRIM(LEFT(TRIM(INDEX('Customer Data'!A:A,MATCH('Order Analysis'!B1617,'Customer Data'!B:B,0))),SEARCH(" ",'Customer Data'!A1617)))</f>
        <v>#VALUE!</v>
      </c>
      <c r="H1617">
        <f>VLOOKUP(B1617,'Order Data per SKU'!B:H,6,FALSE)-VLOOKUP(B1617,'Order Data per SKU'!B:H,6,FALSE)</f>
        <v>0</v>
      </c>
      <c r="I1617" s="5"/>
      <c r="J1617" s="5"/>
      <c r="K1617" s="5"/>
    </row>
    <row r="1618" spans="1:11" x14ac:dyDescent="0.3">
      <c r="A1618" t="s">
        <v>8892</v>
      </c>
      <c r="B1618" t="s">
        <v>7149</v>
      </c>
      <c r="C1618" t="s">
        <v>6051</v>
      </c>
      <c r="D1618" s="3">
        <f>COUNTIF('Order Data per SKU'!A:A,'Order Data per SKU'!A1619='Order Analysis'!A1618)</f>
        <v>0</v>
      </c>
      <c r="F1618" s="15"/>
      <c r="G1618" s="3" t="e">
        <f>TRIM(LEFT(TRIM(INDEX('Customer Data'!A:A,MATCH('Order Analysis'!B1618,'Customer Data'!B:B,0))),SEARCH(" ",'Customer Data'!A1618)))</f>
        <v>#VALUE!</v>
      </c>
      <c r="H1618">
        <f>VLOOKUP(B1618,'Order Data per SKU'!B:H,6,FALSE)-VLOOKUP(B1618,'Order Data per SKU'!B:H,6,FALSE)</f>
        <v>0</v>
      </c>
      <c r="I1618" s="5"/>
      <c r="J1618" s="5"/>
      <c r="K1618" s="5"/>
    </row>
    <row r="1619" spans="1:11" x14ac:dyDescent="0.3">
      <c r="A1619" t="s">
        <v>8893</v>
      </c>
      <c r="B1619" t="s">
        <v>7229</v>
      </c>
      <c r="C1619" t="s">
        <v>6069</v>
      </c>
      <c r="D1619" s="3">
        <f>COUNTIF('Order Data per SKU'!A:A,'Order Data per SKU'!A1620='Order Analysis'!A1619)</f>
        <v>0</v>
      </c>
      <c r="F1619" s="15"/>
      <c r="G1619" s="3" t="e">
        <f>TRIM(LEFT(TRIM(INDEX('Customer Data'!A:A,MATCH('Order Analysis'!B1619,'Customer Data'!B:B,0))),SEARCH(" ",'Customer Data'!A1619)))</f>
        <v>#VALUE!</v>
      </c>
      <c r="H1619">
        <f>VLOOKUP(B1619,'Order Data per SKU'!B:H,6,FALSE)-VLOOKUP(B1619,'Order Data per SKU'!B:H,6,FALSE)</f>
        <v>0</v>
      </c>
      <c r="I1619" s="5"/>
      <c r="J1619" s="5"/>
      <c r="K1619" s="5"/>
    </row>
    <row r="1620" spans="1:11" x14ac:dyDescent="0.3">
      <c r="A1620" t="s">
        <v>8894</v>
      </c>
      <c r="B1620" t="s">
        <v>6923</v>
      </c>
      <c r="C1620" t="s">
        <v>6053</v>
      </c>
      <c r="D1620" s="3">
        <f>COUNTIF('Order Data per SKU'!A:A,'Order Data per SKU'!A1621='Order Analysis'!A1620)</f>
        <v>0</v>
      </c>
      <c r="F1620" s="15"/>
      <c r="G1620" s="3" t="e">
        <f>TRIM(LEFT(TRIM(INDEX('Customer Data'!A:A,MATCH('Order Analysis'!B1620,'Customer Data'!B:B,0))),SEARCH(" ",'Customer Data'!A1620)))</f>
        <v>#VALUE!</v>
      </c>
      <c r="H1620">
        <f>VLOOKUP(B1620,'Order Data per SKU'!B:H,6,FALSE)-VLOOKUP(B1620,'Order Data per SKU'!B:H,6,FALSE)</f>
        <v>0</v>
      </c>
      <c r="I1620" s="5"/>
      <c r="J1620" s="5"/>
      <c r="K1620" s="5"/>
    </row>
    <row r="1621" spans="1:11" x14ac:dyDescent="0.3">
      <c r="A1621" t="s">
        <v>8895</v>
      </c>
      <c r="B1621" t="s">
        <v>7199</v>
      </c>
      <c r="C1621" t="s">
        <v>6106</v>
      </c>
      <c r="D1621" s="3">
        <f>COUNTIF('Order Data per SKU'!A:A,'Order Data per SKU'!A1622='Order Analysis'!A1621)</f>
        <v>0</v>
      </c>
      <c r="F1621" s="15"/>
      <c r="G1621" s="3" t="e">
        <f>TRIM(LEFT(TRIM(INDEX('Customer Data'!A:A,MATCH('Order Analysis'!B1621,'Customer Data'!B:B,0))),SEARCH(" ",'Customer Data'!A1621)))</f>
        <v>#VALUE!</v>
      </c>
      <c r="H1621">
        <f>VLOOKUP(B1621,'Order Data per SKU'!B:H,6,FALSE)-VLOOKUP(B1621,'Order Data per SKU'!B:H,6,FALSE)</f>
        <v>0</v>
      </c>
      <c r="I1621" s="5"/>
      <c r="J1621" s="5"/>
      <c r="K1621" s="5"/>
    </row>
    <row r="1622" spans="1:11" x14ac:dyDescent="0.3">
      <c r="A1622" t="s">
        <v>8896</v>
      </c>
      <c r="B1622" t="s">
        <v>7166</v>
      </c>
      <c r="C1622" t="s">
        <v>6097</v>
      </c>
      <c r="D1622" s="3">
        <f>COUNTIF('Order Data per SKU'!A:A,'Order Data per SKU'!A1623='Order Analysis'!A1622)</f>
        <v>0</v>
      </c>
      <c r="F1622" s="15"/>
      <c r="G1622" s="3" t="e">
        <f>TRIM(LEFT(TRIM(INDEX('Customer Data'!A:A,MATCH('Order Analysis'!B1622,'Customer Data'!B:B,0))),SEARCH(" ",'Customer Data'!A1622)))</f>
        <v>#VALUE!</v>
      </c>
      <c r="H1622">
        <f>VLOOKUP(B1622,'Order Data per SKU'!B:H,6,FALSE)-VLOOKUP(B1622,'Order Data per SKU'!B:H,6,FALSE)</f>
        <v>0</v>
      </c>
      <c r="I1622" s="5"/>
      <c r="J1622" s="5"/>
      <c r="K1622" s="5"/>
    </row>
    <row r="1623" spans="1:11" x14ac:dyDescent="0.3">
      <c r="A1623" t="s">
        <v>8897</v>
      </c>
      <c r="B1623" t="s">
        <v>7011</v>
      </c>
      <c r="C1623" t="s">
        <v>6055</v>
      </c>
      <c r="D1623" s="3">
        <f>COUNTIF('Order Data per SKU'!A:A,'Order Data per SKU'!A1624='Order Analysis'!A1623)</f>
        <v>0</v>
      </c>
      <c r="F1623" s="15"/>
      <c r="G1623" s="3" t="e">
        <f>TRIM(LEFT(TRIM(INDEX('Customer Data'!A:A,MATCH('Order Analysis'!B1623,'Customer Data'!B:B,0))),SEARCH(" ",'Customer Data'!A1623)))</f>
        <v>#VALUE!</v>
      </c>
      <c r="H1623">
        <f>VLOOKUP(B1623,'Order Data per SKU'!B:H,6,FALSE)-VLOOKUP(B1623,'Order Data per SKU'!B:H,6,FALSE)</f>
        <v>0</v>
      </c>
      <c r="I1623" s="5"/>
      <c r="J1623" s="5"/>
      <c r="K1623" s="5"/>
    </row>
    <row r="1624" spans="1:11" x14ac:dyDescent="0.3">
      <c r="A1624" t="s">
        <v>8898</v>
      </c>
      <c r="B1624" t="s">
        <v>6779</v>
      </c>
      <c r="C1624" t="s">
        <v>6083</v>
      </c>
      <c r="D1624" s="3">
        <f>COUNTIF('Order Data per SKU'!A:A,'Order Data per SKU'!A1625='Order Analysis'!A1624)</f>
        <v>0</v>
      </c>
      <c r="F1624" s="15"/>
      <c r="G1624" s="3" t="e">
        <f>TRIM(LEFT(TRIM(INDEX('Customer Data'!A:A,MATCH('Order Analysis'!B1624,'Customer Data'!B:B,0))),SEARCH(" ",'Customer Data'!A1624)))</f>
        <v>#VALUE!</v>
      </c>
      <c r="H1624">
        <f>VLOOKUP(B1624,'Order Data per SKU'!B:H,6,FALSE)-VLOOKUP(B1624,'Order Data per SKU'!B:H,6,FALSE)</f>
        <v>0</v>
      </c>
      <c r="I1624" s="5"/>
      <c r="J1624" s="5"/>
      <c r="K1624" s="5"/>
    </row>
    <row r="1625" spans="1:11" x14ac:dyDescent="0.3">
      <c r="A1625" t="s">
        <v>8899</v>
      </c>
      <c r="B1625" t="s">
        <v>6832</v>
      </c>
      <c r="C1625" t="s">
        <v>6089</v>
      </c>
      <c r="D1625" s="3">
        <f>COUNTIF('Order Data per SKU'!A:A,'Order Data per SKU'!A1626='Order Analysis'!A1625)</f>
        <v>0</v>
      </c>
      <c r="F1625" s="15"/>
      <c r="G1625" s="3" t="e">
        <f>TRIM(LEFT(TRIM(INDEX('Customer Data'!A:A,MATCH('Order Analysis'!B1625,'Customer Data'!B:B,0))),SEARCH(" ",'Customer Data'!A1625)))</f>
        <v>#VALUE!</v>
      </c>
      <c r="H1625">
        <f>VLOOKUP(B1625,'Order Data per SKU'!B:H,6,FALSE)-VLOOKUP(B1625,'Order Data per SKU'!B:H,6,FALSE)</f>
        <v>0</v>
      </c>
      <c r="I1625" s="5"/>
      <c r="J1625" s="5"/>
      <c r="K1625" s="5"/>
    </row>
    <row r="1626" spans="1:11" x14ac:dyDescent="0.3">
      <c r="A1626" t="s">
        <v>8900</v>
      </c>
      <c r="B1626" t="s">
        <v>6991</v>
      </c>
      <c r="C1626" t="s">
        <v>6112</v>
      </c>
      <c r="D1626" s="3">
        <f>COUNTIF('Order Data per SKU'!A:A,'Order Data per SKU'!A1627='Order Analysis'!A1626)</f>
        <v>0</v>
      </c>
      <c r="F1626" s="15"/>
      <c r="G1626" s="3" t="e">
        <f>TRIM(LEFT(TRIM(INDEX('Customer Data'!A:A,MATCH('Order Analysis'!B1626,'Customer Data'!B:B,0))),SEARCH(" ",'Customer Data'!A1626)))</f>
        <v>#VALUE!</v>
      </c>
      <c r="H1626">
        <f>VLOOKUP(B1626,'Order Data per SKU'!B:H,6,FALSE)-VLOOKUP(B1626,'Order Data per SKU'!B:H,6,FALSE)</f>
        <v>0</v>
      </c>
      <c r="I1626" s="5"/>
      <c r="J1626" s="5"/>
      <c r="K1626" s="5"/>
    </row>
    <row r="1627" spans="1:11" x14ac:dyDescent="0.3">
      <c r="A1627" t="s">
        <v>8901</v>
      </c>
      <c r="B1627" t="s">
        <v>7110</v>
      </c>
      <c r="C1627" t="s">
        <v>6093</v>
      </c>
      <c r="D1627" s="3">
        <f>COUNTIF('Order Data per SKU'!A:A,'Order Data per SKU'!A1628='Order Analysis'!A1627)</f>
        <v>0</v>
      </c>
      <c r="F1627" s="15"/>
      <c r="G1627" s="3" t="e">
        <f>TRIM(LEFT(TRIM(INDEX('Customer Data'!A:A,MATCH('Order Analysis'!B1627,'Customer Data'!B:B,0))),SEARCH(" ",'Customer Data'!A1627)))</f>
        <v>#VALUE!</v>
      </c>
      <c r="H1627">
        <f>VLOOKUP(B1627,'Order Data per SKU'!B:H,6,FALSE)-VLOOKUP(B1627,'Order Data per SKU'!B:H,6,FALSE)</f>
        <v>0</v>
      </c>
      <c r="I1627" s="5"/>
      <c r="J1627" s="5"/>
      <c r="K1627" s="5"/>
    </row>
    <row r="1628" spans="1:11" x14ac:dyDescent="0.3">
      <c r="A1628" t="s">
        <v>8902</v>
      </c>
      <c r="B1628" t="s">
        <v>6940</v>
      </c>
      <c r="C1628" t="s">
        <v>6083</v>
      </c>
      <c r="D1628" s="3">
        <f>COUNTIF('Order Data per SKU'!A:A,'Order Data per SKU'!A1629='Order Analysis'!A1628)</f>
        <v>0</v>
      </c>
      <c r="F1628" s="15"/>
      <c r="G1628" s="3" t="e">
        <f>TRIM(LEFT(TRIM(INDEX('Customer Data'!A:A,MATCH('Order Analysis'!B1628,'Customer Data'!B:B,0))),SEARCH(" ",'Customer Data'!A1628)))</f>
        <v>#VALUE!</v>
      </c>
      <c r="H1628">
        <f>VLOOKUP(B1628,'Order Data per SKU'!B:H,6,FALSE)-VLOOKUP(B1628,'Order Data per SKU'!B:H,6,FALSE)</f>
        <v>0</v>
      </c>
      <c r="I1628" s="5"/>
      <c r="J1628" s="5"/>
      <c r="K1628" s="5"/>
    </row>
    <row r="1629" spans="1:11" x14ac:dyDescent="0.3">
      <c r="A1629" t="s">
        <v>8903</v>
      </c>
      <c r="B1629" t="s">
        <v>7163</v>
      </c>
      <c r="C1629" t="s">
        <v>6075</v>
      </c>
      <c r="D1629" s="3">
        <f>COUNTIF('Order Data per SKU'!A:A,'Order Data per SKU'!A1630='Order Analysis'!A1629)</f>
        <v>0</v>
      </c>
      <c r="F1629" s="15"/>
      <c r="G1629" s="3" t="e">
        <f>TRIM(LEFT(TRIM(INDEX('Customer Data'!A:A,MATCH('Order Analysis'!B1629,'Customer Data'!B:B,0))),SEARCH(" ",'Customer Data'!A1629)))</f>
        <v>#VALUE!</v>
      </c>
      <c r="H1629">
        <f>VLOOKUP(B1629,'Order Data per SKU'!B:H,6,FALSE)-VLOOKUP(B1629,'Order Data per SKU'!B:H,6,FALSE)</f>
        <v>0</v>
      </c>
      <c r="I1629" s="5"/>
      <c r="J1629" s="5"/>
      <c r="K1629" s="5"/>
    </row>
    <row r="1630" spans="1:11" x14ac:dyDescent="0.3">
      <c r="A1630" t="s">
        <v>8904</v>
      </c>
      <c r="B1630" t="s">
        <v>6957</v>
      </c>
      <c r="C1630" t="s">
        <v>6099</v>
      </c>
      <c r="D1630" s="3">
        <f>COUNTIF('Order Data per SKU'!A:A,'Order Data per SKU'!A1631='Order Analysis'!A1630)</f>
        <v>0</v>
      </c>
      <c r="F1630" s="15"/>
      <c r="G1630" s="3" t="e">
        <f>TRIM(LEFT(TRIM(INDEX('Customer Data'!A:A,MATCH('Order Analysis'!B1630,'Customer Data'!B:B,0))),SEARCH(" ",'Customer Data'!A1630)))</f>
        <v>#VALUE!</v>
      </c>
      <c r="H1630">
        <f>VLOOKUP(B1630,'Order Data per SKU'!B:H,6,FALSE)-VLOOKUP(B1630,'Order Data per SKU'!B:H,6,FALSE)</f>
        <v>0</v>
      </c>
      <c r="I1630" s="5"/>
      <c r="J1630" s="5"/>
      <c r="K1630" s="5"/>
    </row>
    <row r="1631" spans="1:11" x14ac:dyDescent="0.3">
      <c r="A1631" t="s">
        <v>8905</v>
      </c>
      <c r="B1631" t="s">
        <v>7083</v>
      </c>
      <c r="C1631" t="s">
        <v>6095</v>
      </c>
      <c r="D1631" s="3">
        <f>COUNTIF('Order Data per SKU'!A:A,'Order Data per SKU'!A1632='Order Analysis'!A1631)</f>
        <v>0</v>
      </c>
      <c r="F1631" s="15"/>
      <c r="G1631" s="3" t="e">
        <f>TRIM(LEFT(TRIM(INDEX('Customer Data'!A:A,MATCH('Order Analysis'!B1631,'Customer Data'!B:B,0))),SEARCH(" ",'Customer Data'!A1631)))</f>
        <v>#VALUE!</v>
      </c>
      <c r="H1631">
        <f>VLOOKUP(B1631,'Order Data per SKU'!B:H,6,FALSE)-VLOOKUP(B1631,'Order Data per SKU'!B:H,6,FALSE)</f>
        <v>0</v>
      </c>
      <c r="I1631" s="5"/>
      <c r="J1631" s="5"/>
      <c r="K1631" s="5"/>
    </row>
    <row r="1632" spans="1:11" x14ac:dyDescent="0.3">
      <c r="A1632" t="s">
        <v>8906</v>
      </c>
      <c r="B1632" t="s">
        <v>7017</v>
      </c>
      <c r="C1632" t="s">
        <v>6100</v>
      </c>
      <c r="D1632" s="3">
        <f>COUNTIF('Order Data per SKU'!A:A,'Order Data per SKU'!A1633='Order Analysis'!A1632)</f>
        <v>0</v>
      </c>
      <c r="F1632" s="15"/>
      <c r="G1632" s="3" t="e">
        <f>TRIM(LEFT(TRIM(INDEX('Customer Data'!A:A,MATCH('Order Analysis'!B1632,'Customer Data'!B:B,0))),SEARCH(" ",'Customer Data'!A1632)))</f>
        <v>#VALUE!</v>
      </c>
      <c r="H1632">
        <f>VLOOKUP(B1632,'Order Data per SKU'!B:H,6,FALSE)-VLOOKUP(B1632,'Order Data per SKU'!B:H,6,FALSE)</f>
        <v>0</v>
      </c>
      <c r="I1632" s="5"/>
      <c r="J1632" s="5"/>
      <c r="K1632" s="5"/>
    </row>
    <row r="1633" spans="1:11" x14ac:dyDescent="0.3">
      <c r="A1633" t="s">
        <v>8907</v>
      </c>
      <c r="B1633" t="s">
        <v>6832</v>
      </c>
      <c r="C1633" t="s">
        <v>6101</v>
      </c>
      <c r="D1633" s="3">
        <f>COUNTIF('Order Data per SKU'!A:A,'Order Data per SKU'!A1634='Order Analysis'!A1633)</f>
        <v>0</v>
      </c>
      <c r="F1633" s="15"/>
      <c r="G1633" s="3" t="e">
        <f>TRIM(LEFT(TRIM(INDEX('Customer Data'!A:A,MATCH('Order Analysis'!B1633,'Customer Data'!B:B,0))),SEARCH(" ",'Customer Data'!A1633)))</f>
        <v>#VALUE!</v>
      </c>
      <c r="H1633">
        <f>VLOOKUP(B1633,'Order Data per SKU'!B:H,6,FALSE)-VLOOKUP(B1633,'Order Data per SKU'!B:H,6,FALSE)</f>
        <v>0</v>
      </c>
      <c r="I1633" s="5"/>
      <c r="J1633" s="5"/>
      <c r="K1633" s="5"/>
    </row>
    <row r="1634" spans="1:11" x14ac:dyDescent="0.3">
      <c r="A1634" t="s">
        <v>8908</v>
      </c>
      <c r="B1634" t="s">
        <v>7023</v>
      </c>
      <c r="C1634" t="s">
        <v>6071</v>
      </c>
      <c r="D1634" s="3">
        <f>COUNTIF('Order Data per SKU'!A:A,'Order Data per SKU'!A1635='Order Analysis'!A1634)</f>
        <v>0</v>
      </c>
      <c r="F1634" s="15"/>
      <c r="G1634" s="3" t="e">
        <f>TRIM(LEFT(TRIM(INDEX('Customer Data'!A:A,MATCH('Order Analysis'!B1634,'Customer Data'!B:B,0))),SEARCH(" ",'Customer Data'!A1634)))</f>
        <v>#VALUE!</v>
      </c>
      <c r="H1634">
        <f>VLOOKUP(B1634,'Order Data per SKU'!B:H,6,FALSE)-VLOOKUP(B1634,'Order Data per SKU'!B:H,6,FALSE)</f>
        <v>0</v>
      </c>
      <c r="I1634" s="5"/>
      <c r="J1634" s="5"/>
      <c r="K1634" s="5"/>
    </row>
    <row r="1635" spans="1:11" x14ac:dyDescent="0.3">
      <c r="A1635" t="s">
        <v>8909</v>
      </c>
      <c r="B1635" t="s">
        <v>7079</v>
      </c>
      <c r="C1635" t="s">
        <v>6077</v>
      </c>
      <c r="D1635" s="3">
        <f>COUNTIF('Order Data per SKU'!A:A,'Order Data per SKU'!A1636='Order Analysis'!A1635)</f>
        <v>0</v>
      </c>
      <c r="F1635" s="15"/>
      <c r="G1635" s="3" t="e">
        <f>TRIM(LEFT(TRIM(INDEX('Customer Data'!A:A,MATCH('Order Analysis'!B1635,'Customer Data'!B:B,0))),SEARCH(" ",'Customer Data'!A1635)))</f>
        <v>#VALUE!</v>
      </c>
      <c r="H1635">
        <f>VLOOKUP(B1635,'Order Data per SKU'!B:H,6,FALSE)-VLOOKUP(B1635,'Order Data per SKU'!B:H,6,FALSE)</f>
        <v>0</v>
      </c>
      <c r="I1635" s="5"/>
      <c r="J1635" s="5"/>
      <c r="K1635" s="5"/>
    </row>
    <row r="1636" spans="1:11" x14ac:dyDescent="0.3">
      <c r="A1636" t="s">
        <v>8910</v>
      </c>
      <c r="B1636" t="s">
        <v>7160</v>
      </c>
      <c r="C1636" t="s">
        <v>6075</v>
      </c>
      <c r="D1636" s="3">
        <f>COUNTIF('Order Data per SKU'!A:A,'Order Data per SKU'!A1637='Order Analysis'!A1636)</f>
        <v>0</v>
      </c>
      <c r="F1636" s="15"/>
      <c r="G1636" s="3" t="e">
        <f>TRIM(LEFT(TRIM(INDEX('Customer Data'!A:A,MATCH('Order Analysis'!B1636,'Customer Data'!B:B,0))),SEARCH(" ",'Customer Data'!A1636)))</f>
        <v>#VALUE!</v>
      </c>
      <c r="H1636">
        <f>VLOOKUP(B1636,'Order Data per SKU'!B:H,6,FALSE)-VLOOKUP(B1636,'Order Data per SKU'!B:H,6,FALSE)</f>
        <v>0</v>
      </c>
      <c r="I1636" s="5"/>
      <c r="J1636" s="5"/>
      <c r="K1636" s="5"/>
    </row>
    <row r="1637" spans="1:11" x14ac:dyDescent="0.3">
      <c r="A1637" t="s">
        <v>8911</v>
      </c>
      <c r="B1637" t="s">
        <v>7023</v>
      </c>
      <c r="C1637" t="s">
        <v>6095</v>
      </c>
      <c r="D1637" s="3">
        <f>COUNTIF('Order Data per SKU'!A:A,'Order Data per SKU'!A1638='Order Analysis'!A1637)</f>
        <v>0</v>
      </c>
      <c r="F1637" s="15"/>
      <c r="G1637" s="3" t="e">
        <f>TRIM(LEFT(TRIM(INDEX('Customer Data'!A:A,MATCH('Order Analysis'!B1637,'Customer Data'!B:B,0))),SEARCH(" ",'Customer Data'!A1637)))</f>
        <v>#VALUE!</v>
      </c>
      <c r="H1637">
        <f>VLOOKUP(B1637,'Order Data per SKU'!B:H,6,FALSE)-VLOOKUP(B1637,'Order Data per SKU'!B:H,6,FALSE)</f>
        <v>0</v>
      </c>
      <c r="I1637" s="5"/>
      <c r="J1637" s="5"/>
      <c r="K1637" s="5"/>
    </row>
    <row r="1638" spans="1:11" x14ac:dyDescent="0.3">
      <c r="A1638" t="s">
        <v>8912</v>
      </c>
      <c r="B1638" t="s">
        <v>7098</v>
      </c>
      <c r="C1638" t="s">
        <v>6100</v>
      </c>
      <c r="D1638" s="3">
        <f>COUNTIF('Order Data per SKU'!A:A,'Order Data per SKU'!A1639='Order Analysis'!A1638)</f>
        <v>0</v>
      </c>
      <c r="F1638" s="15"/>
      <c r="G1638" s="3" t="e">
        <f>TRIM(LEFT(TRIM(INDEX('Customer Data'!A:A,MATCH('Order Analysis'!B1638,'Customer Data'!B:B,0))),SEARCH(" ",'Customer Data'!A1638)))</f>
        <v>#VALUE!</v>
      </c>
      <c r="H1638">
        <f>VLOOKUP(B1638,'Order Data per SKU'!B:H,6,FALSE)-VLOOKUP(B1638,'Order Data per SKU'!B:H,6,FALSE)</f>
        <v>0</v>
      </c>
      <c r="I1638" s="5"/>
      <c r="J1638" s="5"/>
      <c r="K1638" s="5"/>
    </row>
    <row r="1639" spans="1:11" x14ac:dyDescent="0.3">
      <c r="A1639" t="s">
        <v>8913</v>
      </c>
      <c r="B1639" t="s">
        <v>7209</v>
      </c>
      <c r="C1639" t="s">
        <v>6049</v>
      </c>
      <c r="D1639" s="3">
        <f>COUNTIF('Order Data per SKU'!A:A,'Order Data per SKU'!A1640='Order Analysis'!A1639)</f>
        <v>0</v>
      </c>
      <c r="F1639" s="15"/>
      <c r="G1639" s="3" t="e">
        <f>TRIM(LEFT(TRIM(INDEX('Customer Data'!A:A,MATCH('Order Analysis'!B1639,'Customer Data'!B:B,0))),SEARCH(" ",'Customer Data'!A1639)))</f>
        <v>#VALUE!</v>
      </c>
      <c r="H1639">
        <f>VLOOKUP(B1639,'Order Data per SKU'!B:H,6,FALSE)-VLOOKUP(B1639,'Order Data per SKU'!B:H,6,FALSE)</f>
        <v>0</v>
      </c>
      <c r="I1639" s="5"/>
      <c r="J1639" s="5"/>
      <c r="K1639" s="5"/>
    </row>
    <row r="1640" spans="1:11" x14ac:dyDescent="0.3">
      <c r="A1640" t="s">
        <v>8914</v>
      </c>
      <c r="B1640" t="s">
        <v>6899</v>
      </c>
      <c r="C1640" t="s">
        <v>6089</v>
      </c>
      <c r="D1640" s="3">
        <f>COUNTIF('Order Data per SKU'!A:A,'Order Data per SKU'!A1641='Order Analysis'!A1640)</f>
        <v>0</v>
      </c>
      <c r="F1640" s="15"/>
      <c r="G1640" s="3" t="e">
        <f>TRIM(LEFT(TRIM(INDEX('Customer Data'!A:A,MATCH('Order Analysis'!B1640,'Customer Data'!B:B,0))),SEARCH(" ",'Customer Data'!A1640)))</f>
        <v>#VALUE!</v>
      </c>
      <c r="H1640">
        <f>VLOOKUP(B1640,'Order Data per SKU'!B:H,6,FALSE)-VLOOKUP(B1640,'Order Data per SKU'!B:H,6,FALSE)</f>
        <v>0</v>
      </c>
      <c r="I1640" s="5"/>
      <c r="J1640" s="5"/>
      <c r="K1640" s="5"/>
    </row>
    <row r="1641" spans="1:11" x14ac:dyDescent="0.3">
      <c r="A1641" t="s">
        <v>8915</v>
      </c>
      <c r="B1641" t="s">
        <v>6992</v>
      </c>
      <c r="C1641" t="s">
        <v>6103</v>
      </c>
      <c r="D1641" s="3">
        <f>COUNTIF('Order Data per SKU'!A:A,'Order Data per SKU'!A1642='Order Analysis'!A1641)</f>
        <v>0</v>
      </c>
      <c r="F1641" s="15"/>
      <c r="G1641" s="3" t="e">
        <f>TRIM(LEFT(TRIM(INDEX('Customer Data'!A:A,MATCH('Order Analysis'!B1641,'Customer Data'!B:B,0))),SEARCH(" ",'Customer Data'!A1641)))</f>
        <v>#VALUE!</v>
      </c>
      <c r="H1641">
        <f>VLOOKUP(B1641,'Order Data per SKU'!B:H,6,FALSE)-VLOOKUP(B1641,'Order Data per SKU'!B:H,6,FALSE)</f>
        <v>0</v>
      </c>
      <c r="I1641" s="5"/>
      <c r="J1641" s="5"/>
      <c r="K1641" s="5"/>
    </row>
    <row r="1642" spans="1:11" x14ac:dyDescent="0.3">
      <c r="A1642" t="s">
        <v>8916</v>
      </c>
      <c r="B1642" t="s">
        <v>7125</v>
      </c>
      <c r="C1642" t="s">
        <v>6089</v>
      </c>
      <c r="D1642" s="3">
        <f>COUNTIF('Order Data per SKU'!A:A,'Order Data per SKU'!A1643='Order Analysis'!A1642)</f>
        <v>0</v>
      </c>
      <c r="F1642" s="15"/>
      <c r="G1642" s="3" t="e">
        <f>TRIM(LEFT(TRIM(INDEX('Customer Data'!A:A,MATCH('Order Analysis'!B1642,'Customer Data'!B:B,0))),SEARCH(" ",'Customer Data'!A1642)))</f>
        <v>#VALUE!</v>
      </c>
      <c r="H1642">
        <f>VLOOKUP(B1642,'Order Data per SKU'!B:H,6,FALSE)-VLOOKUP(B1642,'Order Data per SKU'!B:H,6,FALSE)</f>
        <v>0</v>
      </c>
      <c r="I1642" s="5"/>
      <c r="J1642" s="5"/>
      <c r="K1642" s="5"/>
    </row>
    <row r="1643" spans="1:11" x14ac:dyDescent="0.3">
      <c r="A1643" t="s">
        <v>8917</v>
      </c>
      <c r="B1643" t="s">
        <v>7122</v>
      </c>
      <c r="C1643" t="s">
        <v>6115</v>
      </c>
      <c r="D1643" s="3">
        <f>COUNTIF('Order Data per SKU'!A:A,'Order Data per SKU'!A1644='Order Analysis'!A1643)</f>
        <v>0</v>
      </c>
      <c r="F1643" s="15"/>
      <c r="G1643" s="3" t="e">
        <f>TRIM(LEFT(TRIM(INDEX('Customer Data'!A:A,MATCH('Order Analysis'!B1643,'Customer Data'!B:B,0))),SEARCH(" ",'Customer Data'!A1643)))</f>
        <v>#VALUE!</v>
      </c>
      <c r="H1643">
        <f>VLOOKUP(B1643,'Order Data per SKU'!B:H,6,FALSE)-VLOOKUP(B1643,'Order Data per SKU'!B:H,6,FALSE)</f>
        <v>0</v>
      </c>
      <c r="I1643" s="5"/>
      <c r="J1643" s="5"/>
      <c r="K1643" s="5"/>
    </row>
    <row r="1644" spans="1:11" x14ac:dyDescent="0.3">
      <c r="A1644" t="s">
        <v>8918</v>
      </c>
      <c r="B1644" t="s">
        <v>7204</v>
      </c>
      <c r="C1644" t="s">
        <v>6045</v>
      </c>
      <c r="D1644" s="3">
        <f>COUNTIF('Order Data per SKU'!A:A,'Order Data per SKU'!A1645='Order Analysis'!A1644)</f>
        <v>0</v>
      </c>
      <c r="F1644" s="15"/>
      <c r="G1644" s="3" t="e">
        <f>TRIM(LEFT(TRIM(INDEX('Customer Data'!A:A,MATCH('Order Analysis'!B1644,'Customer Data'!B:B,0))),SEARCH(" ",'Customer Data'!A1644)))</f>
        <v>#VALUE!</v>
      </c>
      <c r="H1644">
        <f>VLOOKUP(B1644,'Order Data per SKU'!B:H,6,FALSE)-VLOOKUP(B1644,'Order Data per SKU'!B:H,6,FALSE)</f>
        <v>0</v>
      </c>
      <c r="I1644" s="5"/>
      <c r="J1644" s="5"/>
      <c r="K1644" s="5"/>
    </row>
    <row r="1645" spans="1:11" x14ac:dyDescent="0.3">
      <c r="A1645" t="s">
        <v>8919</v>
      </c>
      <c r="B1645" t="s">
        <v>7262</v>
      </c>
      <c r="C1645" t="s">
        <v>6075</v>
      </c>
      <c r="D1645" s="3">
        <f>COUNTIF('Order Data per SKU'!A:A,'Order Data per SKU'!A1646='Order Analysis'!A1645)</f>
        <v>0</v>
      </c>
      <c r="F1645" s="15"/>
      <c r="G1645" s="3" t="e">
        <f>TRIM(LEFT(TRIM(INDEX('Customer Data'!A:A,MATCH('Order Analysis'!B1645,'Customer Data'!B:B,0))),SEARCH(" ",'Customer Data'!A1645)))</f>
        <v>#VALUE!</v>
      </c>
      <c r="H1645">
        <f>VLOOKUP(B1645,'Order Data per SKU'!B:H,6,FALSE)-VLOOKUP(B1645,'Order Data per SKU'!B:H,6,FALSE)</f>
        <v>0</v>
      </c>
      <c r="I1645" s="5"/>
      <c r="J1645" s="5"/>
      <c r="K1645" s="5"/>
    </row>
    <row r="1646" spans="1:11" x14ac:dyDescent="0.3">
      <c r="A1646" t="s">
        <v>8920</v>
      </c>
      <c r="B1646" t="s">
        <v>6856</v>
      </c>
      <c r="C1646" t="s">
        <v>6089</v>
      </c>
      <c r="D1646" s="3">
        <f>COUNTIF('Order Data per SKU'!A:A,'Order Data per SKU'!A1647='Order Analysis'!A1646)</f>
        <v>0</v>
      </c>
      <c r="F1646" s="15"/>
      <c r="G1646" s="3" t="e">
        <f>TRIM(LEFT(TRIM(INDEX('Customer Data'!A:A,MATCH('Order Analysis'!B1646,'Customer Data'!B:B,0))),SEARCH(" ",'Customer Data'!A1646)))</f>
        <v>#VALUE!</v>
      </c>
      <c r="H1646">
        <f>VLOOKUP(B1646,'Order Data per SKU'!B:H,6,FALSE)-VLOOKUP(B1646,'Order Data per SKU'!B:H,6,FALSE)</f>
        <v>0</v>
      </c>
      <c r="I1646" s="5"/>
      <c r="J1646" s="5"/>
      <c r="K1646" s="5"/>
    </row>
    <row r="1647" spans="1:11" x14ac:dyDescent="0.3">
      <c r="A1647" t="s">
        <v>8921</v>
      </c>
      <c r="B1647" t="s">
        <v>7019</v>
      </c>
      <c r="C1647" t="s">
        <v>6053</v>
      </c>
      <c r="D1647" s="3">
        <f>COUNTIF('Order Data per SKU'!A:A,'Order Data per SKU'!A1648='Order Analysis'!A1647)</f>
        <v>0</v>
      </c>
      <c r="F1647" s="15"/>
      <c r="G1647" s="3" t="e">
        <f>TRIM(LEFT(TRIM(INDEX('Customer Data'!A:A,MATCH('Order Analysis'!B1647,'Customer Data'!B:B,0))),SEARCH(" ",'Customer Data'!A1647)))</f>
        <v>#VALUE!</v>
      </c>
      <c r="H1647">
        <f>VLOOKUP(B1647,'Order Data per SKU'!B:H,6,FALSE)-VLOOKUP(B1647,'Order Data per SKU'!B:H,6,FALSE)</f>
        <v>0</v>
      </c>
      <c r="I1647" s="5"/>
      <c r="J1647" s="5"/>
      <c r="K1647" s="5"/>
    </row>
    <row r="1648" spans="1:11" x14ac:dyDescent="0.3">
      <c r="A1648" t="s">
        <v>8922</v>
      </c>
      <c r="B1648" t="s">
        <v>7220</v>
      </c>
      <c r="C1648" t="s">
        <v>6054</v>
      </c>
      <c r="D1648" s="3">
        <f>COUNTIF('Order Data per SKU'!A:A,'Order Data per SKU'!A1649='Order Analysis'!A1648)</f>
        <v>0</v>
      </c>
      <c r="F1648" s="15"/>
      <c r="G1648" s="3" t="e">
        <f>TRIM(LEFT(TRIM(INDEX('Customer Data'!A:A,MATCH('Order Analysis'!B1648,'Customer Data'!B:B,0))),SEARCH(" ",'Customer Data'!A1648)))</f>
        <v>#VALUE!</v>
      </c>
      <c r="H1648">
        <f>VLOOKUP(B1648,'Order Data per SKU'!B:H,6,FALSE)-VLOOKUP(B1648,'Order Data per SKU'!B:H,6,FALSE)</f>
        <v>0</v>
      </c>
      <c r="I1648" s="5"/>
      <c r="J1648" s="5"/>
      <c r="K1648" s="5"/>
    </row>
    <row r="1649" spans="1:11" x14ac:dyDescent="0.3">
      <c r="A1649" t="s">
        <v>8923</v>
      </c>
      <c r="B1649" t="s">
        <v>6869</v>
      </c>
      <c r="C1649" t="s">
        <v>6093</v>
      </c>
      <c r="D1649" s="3">
        <f>COUNTIF('Order Data per SKU'!A:A,'Order Data per SKU'!A1650='Order Analysis'!A1649)</f>
        <v>0</v>
      </c>
      <c r="F1649" s="15"/>
      <c r="G1649" s="3" t="e">
        <f>TRIM(LEFT(TRIM(INDEX('Customer Data'!A:A,MATCH('Order Analysis'!B1649,'Customer Data'!B:B,0))),SEARCH(" ",'Customer Data'!A1649)))</f>
        <v>#VALUE!</v>
      </c>
      <c r="H1649">
        <f>VLOOKUP(B1649,'Order Data per SKU'!B:H,6,FALSE)-VLOOKUP(B1649,'Order Data per SKU'!B:H,6,FALSE)</f>
        <v>0</v>
      </c>
      <c r="I1649" s="5"/>
      <c r="J1649" s="5"/>
      <c r="K1649" s="5"/>
    </row>
    <row r="1650" spans="1:11" x14ac:dyDescent="0.3">
      <c r="A1650" t="s">
        <v>8924</v>
      </c>
      <c r="B1650" t="s">
        <v>7268</v>
      </c>
      <c r="C1650" t="s">
        <v>6080</v>
      </c>
      <c r="D1650" s="3">
        <f>COUNTIF('Order Data per SKU'!A:A,'Order Data per SKU'!A1651='Order Analysis'!A1650)</f>
        <v>0</v>
      </c>
      <c r="F1650" s="15"/>
      <c r="G1650" s="3" t="e">
        <f>TRIM(LEFT(TRIM(INDEX('Customer Data'!A:A,MATCH('Order Analysis'!B1650,'Customer Data'!B:B,0))),SEARCH(" ",'Customer Data'!A1650)))</f>
        <v>#VALUE!</v>
      </c>
      <c r="H1650">
        <f>VLOOKUP(B1650,'Order Data per SKU'!B:H,6,FALSE)-VLOOKUP(B1650,'Order Data per SKU'!B:H,6,FALSE)</f>
        <v>0</v>
      </c>
      <c r="I1650" s="5"/>
      <c r="J1650" s="5"/>
      <c r="K1650" s="5"/>
    </row>
    <row r="1651" spans="1:11" x14ac:dyDescent="0.3">
      <c r="A1651" t="s">
        <v>8925</v>
      </c>
      <c r="B1651" t="s">
        <v>6877</v>
      </c>
      <c r="C1651" t="s">
        <v>6086</v>
      </c>
      <c r="D1651" s="3">
        <f>COUNTIF('Order Data per SKU'!A:A,'Order Data per SKU'!A1652='Order Analysis'!A1651)</f>
        <v>0</v>
      </c>
      <c r="F1651" s="15"/>
      <c r="G1651" s="3" t="e">
        <f>TRIM(LEFT(TRIM(INDEX('Customer Data'!A:A,MATCH('Order Analysis'!B1651,'Customer Data'!B:B,0))),SEARCH(" ",'Customer Data'!A1651)))</f>
        <v>#VALUE!</v>
      </c>
      <c r="H1651">
        <f>VLOOKUP(B1651,'Order Data per SKU'!B:H,6,FALSE)-VLOOKUP(B1651,'Order Data per SKU'!B:H,6,FALSE)</f>
        <v>0</v>
      </c>
      <c r="I1651" s="5"/>
      <c r="J1651" s="5"/>
      <c r="K1651" s="5"/>
    </row>
    <row r="1652" spans="1:11" x14ac:dyDescent="0.3">
      <c r="A1652" t="s">
        <v>8926</v>
      </c>
      <c r="B1652" t="s">
        <v>7103</v>
      </c>
      <c r="C1652" t="s">
        <v>6092</v>
      </c>
      <c r="D1652" s="3">
        <f>COUNTIF('Order Data per SKU'!A:A,'Order Data per SKU'!A1653='Order Analysis'!A1652)</f>
        <v>0</v>
      </c>
      <c r="F1652" s="15"/>
      <c r="G1652" s="3" t="e">
        <f>TRIM(LEFT(TRIM(INDEX('Customer Data'!A:A,MATCH('Order Analysis'!B1652,'Customer Data'!B:B,0))),SEARCH(" ",'Customer Data'!A1652)))</f>
        <v>#VALUE!</v>
      </c>
      <c r="H1652">
        <f>VLOOKUP(B1652,'Order Data per SKU'!B:H,6,FALSE)-VLOOKUP(B1652,'Order Data per SKU'!B:H,6,FALSE)</f>
        <v>0</v>
      </c>
      <c r="I1652" s="5"/>
      <c r="J1652" s="5"/>
      <c r="K1652" s="5"/>
    </row>
    <row r="1653" spans="1:11" x14ac:dyDescent="0.3">
      <c r="A1653" t="s">
        <v>8927</v>
      </c>
      <c r="B1653" t="s">
        <v>6746</v>
      </c>
      <c r="C1653" t="s">
        <v>6101</v>
      </c>
      <c r="D1653" s="3">
        <f>COUNTIF('Order Data per SKU'!A:A,'Order Data per SKU'!A1654='Order Analysis'!A1653)</f>
        <v>0</v>
      </c>
      <c r="F1653" s="15"/>
      <c r="G1653" s="3" t="e">
        <f>TRIM(LEFT(TRIM(INDEX('Customer Data'!A:A,MATCH('Order Analysis'!B1653,'Customer Data'!B:B,0))),SEARCH(" ",'Customer Data'!A1653)))</f>
        <v>#VALUE!</v>
      </c>
      <c r="H1653">
        <f>VLOOKUP(B1653,'Order Data per SKU'!B:H,6,FALSE)-VLOOKUP(B1653,'Order Data per SKU'!B:H,6,FALSE)</f>
        <v>0</v>
      </c>
      <c r="I1653" s="5"/>
      <c r="J1653" s="5"/>
      <c r="K1653" s="5"/>
    </row>
    <row r="1654" spans="1:11" x14ac:dyDescent="0.3">
      <c r="A1654" t="s">
        <v>8928</v>
      </c>
      <c r="B1654" t="s">
        <v>7182</v>
      </c>
      <c r="C1654" t="s">
        <v>6096</v>
      </c>
      <c r="D1654" s="3">
        <f>COUNTIF('Order Data per SKU'!A:A,'Order Data per SKU'!A1655='Order Analysis'!A1654)</f>
        <v>0</v>
      </c>
      <c r="F1654" s="15"/>
      <c r="G1654" s="3" t="e">
        <f>TRIM(LEFT(TRIM(INDEX('Customer Data'!A:A,MATCH('Order Analysis'!B1654,'Customer Data'!B:B,0))),SEARCH(" ",'Customer Data'!A1654)))</f>
        <v>#VALUE!</v>
      </c>
      <c r="H1654">
        <f>VLOOKUP(B1654,'Order Data per SKU'!B:H,6,FALSE)-VLOOKUP(B1654,'Order Data per SKU'!B:H,6,FALSE)</f>
        <v>0</v>
      </c>
      <c r="I1654" s="5"/>
      <c r="J1654" s="5"/>
      <c r="K1654" s="5"/>
    </row>
    <row r="1655" spans="1:11" x14ac:dyDescent="0.3">
      <c r="A1655" t="s">
        <v>8929</v>
      </c>
      <c r="B1655" t="s">
        <v>7110</v>
      </c>
      <c r="C1655" t="s">
        <v>6103</v>
      </c>
      <c r="D1655" s="3">
        <f>COUNTIF('Order Data per SKU'!A:A,'Order Data per SKU'!A1656='Order Analysis'!A1655)</f>
        <v>0</v>
      </c>
      <c r="F1655" s="15"/>
      <c r="G1655" s="3" t="e">
        <f>TRIM(LEFT(TRIM(INDEX('Customer Data'!A:A,MATCH('Order Analysis'!B1655,'Customer Data'!B:B,0))),SEARCH(" ",'Customer Data'!A1655)))</f>
        <v>#VALUE!</v>
      </c>
      <c r="H1655">
        <f>VLOOKUP(B1655,'Order Data per SKU'!B:H,6,FALSE)-VLOOKUP(B1655,'Order Data per SKU'!B:H,6,FALSE)</f>
        <v>0</v>
      </c>
      <c r="I1655" s="5"/>
      <c r="J1655" s="5"/>
      <c r="K1655" s="5"/>
    </row>
    <row r="1656" spans="1:11" x14ac:dyDescent="0.3">
      <c r="A1656" t="s">
        <v>8930</v>
      </c>
      <c r="B1656" t="s">
        <v>7274</v>
      </c>
      <c r="C1656" t="s">
        <v>6053</v>
      </c>
      <c r="D1656" s="3">
        <f>COUNTIF('Order Data per SKU'!A:A,'Order Data per SKU'!A1657='Order Analysis'!A1656)</f>
        <v>0</v>
      </c>
      <c r="F1656" s="15"/>
      <c r="G1656" s="3" t="e">
        <f>TRIM(LEFT(TRIM(INDEX('Customer Data'!A:A,MATCH('Order Analysis'!B1656,'Customer Data'!B:B,0))),SEARCH(" ",'Customer Data'!A1656)))</f>
        <v>#VALUE!</v>
      </c>
      <c r="H1656">
        <f>VLOOKUP(B1656,'Order Data per SKU'!B:H,6,FALSE)-VLOOKUP(B1656,'Order Data per SKU'!B:H,6,FALSE)</f>
        <v>0</v>
      </c>
      <c r="I1656" s="5"/>
      <c r="J1656" s="5"/>
      <c r="K1656" s="5"/>
    </row>
    <row r="1657" spans="1:11" x14ac:dyDescent="0.3">
      <c r="A1657" t="s">
        <v>8931</v>
      </c>
      <c r="B1657" t="s">
        <v>6918</v>
      </c>
      <c r="C1657" t="s">
        <v>6101</v>
      </c>
      <c r="D1657" s="3">
        <f>COUNTIF('Order Data per SKU'!A:A,'Order Data per SKU'!A1658='Order Analysis'!A1657)</f>
        <v>0</v>
      </c>
      <c r="F1657" s="15"/>
      <c r="G1657" s="3" t="e">
        <f>TRIM(LEFT(TRIM(INDEX('Customer Data'!A:A,MATCH('Order Analysis'!B1657,'Customer Data'!B:B,0))),SEARCH(" ",'Customer Data'!A1657)))</f>
        <v>#VALUE!</v>
      </c>
      <c r="H1657">
        <f>VLOOKUP(B1657,'Order Data per SKU'!B:H,6,FALSE)-VLOOKUP(B1657,'Order Data per SKU'!B:H,6,FALSE)</f>
        <v>0</v>
      </c>
      <c r="I1657" s="5"/>
      <c r="J1657" s="5"/>
      <c r="K1657" s="5"/>
    </row>
    <row r="1658" spans="1:11" x14ac:dyDescent="0.3">
      <c r="A1658" t="s">
        <v>8932</v>
      </c>
      <c r="B1658" t="s">
        <v>7165</v>
      </c>
      <c r="C1658" t="s">
        <v>6060</v>
      </c>
      <c r="D1658" s="3">
        <f>COUNTIF('Order Data per SKU'!A:A,'Order Data per SKU'!A1659='Order Analysis'!A1658)</f>
        <v>0</v>
      </c>
      <c r="F1658" s="15"/>
      <c r="G1658" s="3" t="e">
        <f>TRIM(LEFT(TRIM(INDEX('Customer Data'!A:A,MATCH('Order Analysis'!B1658,'Customer Data'!B:B,0))),SEARCH(" ",'Customer Data'!A1658)))</f>
        <v>#VALUE!</v>
      </c>
      <c r="H1658">
        <f>VLOOKUP(B1658,'Order Data per SKU'!B:H,6,FALSE)-VLOOKUP(B1658,'Order Data per SKU'!B:H,6,FALSE)</f>
        <v>0</v>
      </c>
      <c r="I1658" s="5"/>
      <c r="J1658" s="5"/>
      <c r="K1658" s="5"/>
    </row>
    <row r="1659" spans="1:11" x14ac:dyDescent="0.3">
      <c r="A1659" t="s">
        <v>8933</v>
      </c>
      <c r="B1659" t="s">
        <v>6750</v>
      </c>
      <c r="C1659" t="s">
        <v>6103</v>
      </c>
      <c r="D1659" s="3">
        <f>COUNTIF('Order Data per SKU'!A:A,'Order Data per SKU'!A1660='Order Analysis'!A1659)</f>
        <v>0</v>
      </c>
      <c r="F1659" s="15"/>
      <c r="G1659" s="3" t="e">
        <f>TRIM(LEFT(TRIM(INDEX('Customer Data'!A:A,MATCH('Order Analysis'!B1659,'Customer Data'!B:B,0))),SEARCH(" ",'Customer Data'!A1659)))</f>
        <v>#VALUE!</v>
      </c>
      <c r="H1659">
        <f>VLOOKUP(B1659,'Order Data per SKU'!B:H,6,FALSE)-VLOOKUP(B1659,'Order Data per SKU'!B:H,6,FALSE)</f>
        <v>0</v>
      </c>
      <c r="I1659" s="5"/>
      <c r="J1659" s="5"/>
      <c r="K1659" s="5"/>
    </row>
    <row r="1660" spans="1:11" x14ac:dyDescent="0.3">
      <c r="A1660" t="s">
        <v>8934</v>
      </c>
      <c r="B1660" t="s">
        <v>7048</v>
      </c>
      <c r="C1660" t="s">
        <v>6103</v>
      </c>
      <c r="D1660" s="3">
        <f>COUNTIF('Order Data per SKU'!A:A,'Order Data per SKU'!A1661='Order Analysis'!A1660)</f>
        <v>0</v>
      </c>
      <c r="F1660" s="15"/>
      <c r="G1660" s="3" t="e">
        <f>TRIM(LEFT(TRIM(INDEX('Customer Data'!A:A,MATCH('Order Analysis'!B1660,'Customer Data'!B:B,0))),SEARCH(" ",'Customer Data'!A1660)))</f>
        <v>#VALUE!</v>
      </c>
      <c r="H1660">
        <f>VLOOKUP(B1660,'Order Data per SKU'!B:H,6,FALSE)-VLOOKUP(B1660,'Order Data per SKU'!B:H,6,FALSE)</f>
        <v>0</v>
      </c>
      <c r="I1660" s="5"/>
      <c r="J1660" s="5"/>
      <c r="K1660" s="5"/>
    </row>
    <row r="1661" spans="1:11" x14ac:dyDescent="0.3">
      <c r="A1661" t="s">
        <v>8935</v>
      </c>
      <c r="B1661" t="s">
        <v>6851</v>
      </c>
      <c r="C1661" t="s">
        <v>6086</v>
      </c>
      <c r="D1661" s="3">
        <f>COUNTIF('Order Data per SKU'!A:A,'Order Data per SKU'!A1662='Order Analysis'!A1661)</f>
        <v>0</v>
      </c>
      <c r="F1661" s="15"/>
      <c r="G1661" s="3" t="e">
        <f>TRIM(LEFT(TRIM(INDEX('Customer Data'!A:A,MATCH('Order Analysis'!B1661,'Customer Data'!B:B,0))),SEARCH(" ",'Customer Data'!A1661)))</f>
        <v>#VALUE!</v>
      </c>
      <c r="H1661">
        <f>VLOOKUP(B1661,'Order Data per SKU'!B:H,6,FALSE)-VLOOKUP(B1661,'Order Data per SKU'!B:H,6,FALSE)</f>
        <v>0</v>
      </c>
      <c r="I1661" s="5"/>
      <c r="J1661" s="5"/>
      <c r="K1661" s="5"/>
    </row>
    <row r="1662" spans="1:11" x14ac:dyDescent="0.3">
      <c r="A1662" t="s">
        <v>8936</v>
      </c>
      <c r="B1662" t="s">
        <v>6744</v>
      </c>
      <c r="C1662" t="s">
        <v>6069</v>
      </c>
      <c r="D1662" s="3">
        <f>COUNTIF('Order Data per SKU'!A:A,'Order Data per SKU'!A1663='Order Analysis'!A1662)</f>
        <v>0</v>
      </c>
      <c r="F1662" s="15"/>
      <c r="G1662" s="3" t="e">
        <f>TRIM(LEFT(TRIM(INDEX('Customer Data'!A:A,MATCH('Order Analysis'!B1662,'Customer Data'!B:B,0))),SEARCH(" ",'Customer Data'!A1662)))</f>
        <v>#VALUE!</v>
      </c>
      <c r="H1662">
        <f>VLOOKUP(B1662,'Order Data per SKU'!B:H,6,FALSE)-VLOOKUP(B1662,'Order Data per SKU'!B:H,6,FALSE)</f>
        <v>0</v>
      </c>
      <c r="I1662" s="5"/>
      <c r="J1662" s="5"/>
      <c r="K1662" s="5"/>
    </row>
    <row r="1663" spans="1:11" x14ac:dyDescent="0.3">
      <c r="A1663" t="s">
        <v>8937</v>
      </c>
      <c r="B1663" t="s">
        <v>6862</v>
      </c>
      <c r="C1663" t="s">
        <v>6055</v>
      </c>
      <c r="D1663" s="3">
        <f>COUNTIF('Order Data per SKU'!A:A,'Order Data per SKU'!A1664='Order Analysis'!A1663)</f>
        <v>0</v>
      </c>
      <c r="F1663" s="15"/>
      <c r="G1663" s="3" t="e">
        <f>TRIM(LEFT(TRIM(INDEX('Customer Data'!A:A,MATCH('Order Analysis'!B1663,'Customer Data'!B:B,0))),SEARCH(" ",'Customer Data'!A1663)))</f>
        <v>#VALUE!</v>
      </c>
      <c r="H1663">
        <f>VLOOKUP(B1663,'Order Data per SKU'!B:H,6,FALSE)-VLOOKUP(B1663,'Order Data per SKU'!B:H,6,FALSE)</f>
        <v>0</v>
      </c>
      <c r="I1663" s="5"/>
      <c r="J1663" s="5"/>
      <c r="K1663" s="5"/>
    </row>
    <row r="1664" spans="1:11" x14ac:dyDescent="0.3">
      <c r="A1664" t="s">
        <v>8938</v>
      </c>
      <c r="B1664" t="s">
        <v>6832</v>
      </c>
      <c r="C1664" t="s">
        <v>6055</v>
      </c>
      <c r="D1664" s="3">
        <f>COUNTIF('Order Data per SKU'!A:A,'Order Data per SKU'!A1665='Order Analysis'!A1664)</f>
        <v>0</v>
      </c>
      <c r="F1664" s="15"/>
      <c r="G1664" s="3" t="e">
        <f>TRIM(LEFT(TRIM(INDEX('Customer Data'!A:A,MATCH('Order Analysis'!B1664,'Customer Data'!B:B,0))),SEARCH(" ",'Customer Data'!A1664)))</f>
        <v>#VALUE!</v>
      </c>
      <c r="H1664">
        <f>VLOOKUP(B1664,'Order Data per SKU'!B:H,6,FALSE)-VLOOKUP(B1664,'Order Data per SKU'!B:H,6,FALSE)</f>
        <v>0</v>
      </c>
      <c r="I1664" s="5"/>
      <c r="J1664" s="5"/>
      <c r="K1664" s="5"/>
    </row>
    <row r="1665" spans="1:11" x14ac:dyDescent="0.3">
      <c r="A1665" t="s">
        <v>8939</v>
      </c>
      <c r="B1665" t="s">
        <v>6849</v>
      </c>
      <c r="C1665" t="s">
        <v>6092</v>
      </c>
      <c r="D1665" s="3">
        <f>COUNTIF('Order Data per SKU'!A:A,'Order Data per SKU'!A1666='Order Analysis'!A1665)</f>
        <v>0</v>
      </c>
      <c r="F1665" s="15"/>
      <c r="G1665" s="3" t="e">
        <f>TRIM(LEFT(TRIM(INDEX('Customer Data'!A:A,MATCH('Order Analysis'!B1665,'Customer Data'!B:B,0))),SEARCH(" ",'Customer Data'!A1665)))</f>
        <v>#VALUE!</v>
      </c>
      <c r="H1665">
        <f>VLOOKUP(B1665,'Order Data per SKU'!B:H,6,FALSE)-VLOOKUP(B1665,'Order Data per SKU'!B:H,6,FALSE)</f>
        <v>0</v>
      </c>
      <c r="I1665" s="5"/>
      <c r="J1665" s="5"/>
      <c r="K1665" s="5"/>
    </row>
    <row r="1666" spans="1:11" x14ac:dyDescent="0.3">
      <c r="A1666" t="s">
        <v>8940</v>
      </c>
      <c r="B1666" t="s">
        <v>6957</v>
      </c>
      <c r="C1666" t="s">
        <v>6055</v>
      </c>
      <c r="D1666" s="3">
        <f>COUNTIF('Order Data per SKU'!A:A,'Order Data per SKU'!A1667='Order Analysis'!A1666)</f>
        <v>0</v>
      </c>
      <c r="F1666" s="15"/>
      <c r="G1666" s="3" t="e">
        <f>TRIM(LEFT(TRIM(INDEX('Customer Data'!A:A,MATCH('Order Analysis'!B1666,'Customer Data'!B:B,0))),SEARCH(" ",'Customer Data'!A1666)))</f>
        <v>#VALUE!</v>
      </c>
      <c r="H1666">
        <f>VLOOKUP(B1666,'Order Data per SKU'!B:H,6,FALSE)-VLOOKUP(B1666,'Order Data per SKU'!B:H,6,FALSE)</f>
        <v>0</v>
      </c>
      <c r="I1666" s="5"/>
      <c r="J1666" s="5"/>
      <c r="K1666" s="5"/>
    </row>
    <row r="1667" spans="1:11" x14ac:dyDescent="0.3">
      <c r="A1667" t="s">
        <v>8941</v>
      </c>
      <c r="B1667" t="s">
        <v>7190</v>
      </c>
      <c r="C1667" t="s">
        <v>6103</v>
      </c>
      <c r="D1667" s="3">
        <f>COUNTIF('Order Data per SKU'!A:A,'Order Data per SKU'!A1668='Order Analysis'!A1667)</f>
        <v>0</v>
      </c>
      <c r="F1667" s="15"/>
      <c r="G1667" s="3" t="e">
        <f>TRIM(LEFT(TRIM(INDEX('Customer Data'!A:A,MATCH('Order Analysis'!B1667,'Customer Data'!B:B,0))),SEARCH(" ",'Customer Data'!A1667)))</f>
        <v>#VALUE!</v>
      </c>
      <c r="H1667">
        <f>VLOOKUP(B1667,'Order Data per SKU'!B:H,6,FALSE)-VLOOKUP(B1667,'Order Data per SKU'!B:H,6,FALSE)</f>
        <v>0</v>
      </c>
      <c r="I1667" s="5"/>
      <c r="J1667" s="5"/>
      <c r="K1667" s="5"/>
    </row>
    <row r="1668" spans="1:11" x14ac:dyDescent="0.3">
      <c r="A1668" t="s">
        <v>8942</v>
      </c>
      <c r="B1668" t="s">
        <v>7063</v>
      </c>
      <c r="C1668" t="s">
        <v>6049</v>
      </c>
      <c r="D1668" s="3">
        <f>COUNTIF('Order Data per SKU'!A:A,'Order Data per SKU'!A1669='Order Analysis'!A1668)</f>
        <v>0</v>
      </c>
      <c r="F1668" s="15"/>
      <c r="G1668" s="3" t="e">
        <f>TRIM(LEFT(TRIM(INDEX('Customer Data'!A:A,MATCH('Order Analysis'!B1668,'Customer Data'!B:B,0))),SEARCH(" ",'Customer Data'!A1668)))</f>
        <v>#VALUE!</v>
      </c>
      <c r="H1668">
        <f>VLOOKUP(B1668,'Order Data per SKU'!B:H,6,FALSE)-VLOOKUP(B1668,'Order Data per SKU'!B:H,6,FALSE)</f>
        <v>0</v>
      </c>
      <c r="I1668" s="5"/>
      <c r="J1668" s="5"/>
      <c r="K1668" s="5"/>
    </row>
    <row r="1669" spans="1:11" x14ac:dyDescent="0.3">
      <c r="A1669" t="s">
        <v>8943</v>
      </c>
      <c r="B1669" t="s">
        <v>7161</v>
      </c>
      <c r="C1669" t="s">
        <v>6077</v>
      </c>
      <c r="D1669" s="3">
        <f>COUNTIF('Order Data per SKU'!A:A,'Order Data per SKU'!A1670='Order Analysis'!A1669)</f>
        <v>0</v>
      </c>
      <c r="F1669" s="15"/>
      <c r="G1669" s="3" t="e">
        <f>TRIM(LEFT(TRIM(INDEX('Customer Data'!A:A,MATCH('Order Analysis'!B1669,'Customer Data'!B:B,0))),SEARCH(" ",'Customer Data'!A1669)))</f>
        <v>#VALUE!</v>
      </c>
      <c r="H1669">
        <f>VLOOKUP(B1669,'Order Data per SKU'!B:H,6,FALSE)-VLOOKUP(B1669,'Order Data per SKU'!B:H,6,FALSE)</f>
        <v>0</v>
      </c>
      <c r="I1669" s="5"/>
      <c r="J1669" s="5"/>
      <c r="K1669" s="5"/>
    </row>
    <row r="1670" spans="1:11" x14ac:dyDescent="0.3">
      <c r="A1670" t="s">
        <v>8944</v>
      </c>
      <c r="B1670" t="s">
        <v>7131</v>
      </c>
      <c r="C1670" t="s">
        <v>6089</v>
      </c>
      <c r="D1670" s="3">
        <f>COUNTIF('Order Data per SKU'!A:A,'Order Data per SKU'!A1671='Order Analysis'!A1670)</f>
        <v>0</v>
      </c>
      <c r="F1670" s="15"/>
      <c r="G1670" s="3" t="e">
        <f>TRIM(LEFT(TRIM(INDEX('Customer Data'!A:A,MATCH('Order Analysis'!B1670,'Customer Data'!B:B,0))),SEARCH(" ",'Customer Data'!A1670)))</f>
        <v>#VALUE!</v>
      </c>
      <c r="H1670">
        <f>VLOOKUP(B1670,'Order Data per SKU'!B:H,6,FALSE)-VLOOKUP(B1670,'Order Data per SKU'!B:H,6,FALSE)</f>
        <v>0</v>
      </c>
      <c r="I1670" s="5"/>
      <c r="J1670" s="5"/>
      <c r="K1670" s="5"/>
    </row>
    <row r="1671" spans="1:11" x14ac:dyDescent="0.3">
      <c r="A1671" t="s">
        <v>8945</v>
      </c>
      <c r="B1671" t="s">
        <v>7199</v>
      </c>
      <c r="C1671" t="s">
        <v>6101</v>
      </c>
      <c r="D1671" s="3">
        <f>COUNTIF('Order Data per SKU'!A:A,'Order Data per SKU'!A1672='Order Analysis'!A1671)</f>
        <v>0</v>
      </c>
      <c r="F1671" s="15"/>
      <c r="G1671" s="3" t="e">
        <f>TRIM(LEFT(TRIM(INDEX('Customer Data'!A:A,MATCH('Order Analysis'!B1671,'Customer Data'!B:B,0))),SEARCH(" ",'Customer Data'!A1671)))</f>
        <v>#VALUE!</v>
      </c>
      <c r="H1671">
        <f>VLOOKUP(B1671,'Order Data per SKU'!B:H,6,FALSE)-VLOOKUP(B1671,'Order Data per SKU'!B:H,6,FALSE)</f>
        <v>0</v>
      </c>
      <c r="I1671" s="5"/>
      <c r="J1671" s="5"/>
      <c r="K1671" s="5"/>
    </row>
    <row r="1672" spans="1:11" x14ac:dyDescent="0.3">
      <c r="A1672" t="s">
        <v>8946</v>
      </c>
      <c r="B1672" t="s">
        <v>6951</v>
      </c>
      <c r="C1672" t="s">
        <v>6088</v>
      </c>
      <c r="D1672" s="3">
        <f>COUNTIF('Order Data per SKU'!A:A,'Order Data per SKU'!A1673='Order Analysis'!A1672)</f>
        <v>0</v>
      </c>
      <c r="F1672" s="15"/>
      <c r="G1672" s="3" t="e">
        <f>TRIM(LEFT(TRIM(INDEX('Customer Data'!A:A,MATCH('Order Analysis'!B1672,'Customer Data'!B:B,0))),SEARCH(" ",'Customer Data'!A1672)))</f>
        <v>#VALUE!</v>
      </c>
      <c r="H1672">
        <f>VLOOKUP(B1672,'Order Data per SKU'!B:H,6,FALSE)-VLOOKUP(B1672,'Order Data per SKU'!B:H,6,FALSE)</f>
        <v>0</v>
      </c>
      <c r="I1672" s="5"/>
      <c r="J1672" s="5"/>
      <c r="K1672" s="5"/>
    </row>
    <row r="1673" spans="1:11" x14ac:dyDescent="0.3">
      <c r="A1673" t="s">
        <v>8947</v>
      </c>
      <c r="B1673" t="s">
        <v>6803</v>
      </c>
      <c r="C1673" t="s">
        <v>6101</v>
      </c>
      <c r="D1673" s="3">
        <f>COUNTIF('Order Data per SKU'!A:A,'Order Data per SKU'!A1674='Order Analysis'!A1673)</f>
        <v>0</v>
      </c>
      <c r="F1673" s="15"/>
      <c r="G1673" s="3" t="e">
        <f>TRIM(LEFT(TRIM(INDEX('Customer Data'!A:A,MATCH('Order Analysis'!B1673,'Customer Data'!B:B,0))),SEARCH(" ",'Customer Data'!A1673)))</f>
        <v>#VALUE!</v>
      </c>
      <c r="H1673">
        <f>VLOOKUP(B1673,'Order Data per SKU'!B:H,6,FALSE)-VLOOKUP(B1673,'Order Data per SKU'!B:H,6,FALSE)</f>
        <v>0</v>
      </c>
      <c r="I1673" s="5"/>
      <c r="J1673" s="5"/>
      <c r="K1673" s="5"/>
    </row>
    <row r="1674" spans="1:11" x14ac:dyDescent="0.3">
      <c r="A1674" t="s">
        <v>8948</v>
      </c>
      <c r="B1674" t="s">
        <v>6786</v>
      </c>
      <c r="C1674" t="s">
        <v>6078</v>
      </c>
      <c r="D1674" s="3">
        <f>COUNTIF('Order Data per SKU'!A:A,'Order Data per SKU'!A1675='Order Analysis'!A1674)</f>
        <v>0</v>
      </c>
      <c r="F1674" s="15"/>
      <c r="G1674" s="3" t="e">
        <f>TRIM(LEFT(TRIM(INDEX('Customer Data'!A:A,MATCH('Order Analysis'!B1674,'Customer Data'!B:B,0))),SEARCH(" ",'Customer Data'!A1674)))</f>
        <v>#VALUE!</v>
      </c>
      <c r="H1674">
        <f>VLOOKUP(B1674,'Order Data per SKU'!B:H,6,FALSE)-VLOOKUP(B1674,'Order Data per SKU'!B:H,6,FALSE)</f>
        <v>0</v>
      </c>
      <c r="I1674" s="5"/>
      <c r="J1674" s="5"/>
      <c r="K1674" s="5"/>
    </row>
    <row r="1675" spans="1:11" x14ac:dyDescent="0.3">
      <c r="A1675" t="s">
        <v>8949</v>
      </c>
      <c r="B1675" t="s">
        <v>6837</v>
      </c>
      <c r="C1675" t="s">
        <v>6075</v>
      </c>
      <c r="D1675" s="3">
        <f>COUNTIF('Order Data per SKU'!A:A,'Order Data per SKU'!A1676='Order Analysis'!A1675)</f>
        <v>0</v>
      </c>
      <c r="F1675" s="15"/>
      <c r="G1675" s="3" t="e">
        <f>TRIM(LEFT(TRIM(INDEX('Customer Data'!A:A,MATCH('Order Analysis'!B1675,'Customer Data'!B:B,0))),SEARCH(" ",'Customer Data'!A1675)))</f>
        <v>#VALUE!</v>
      </c>
      <c r="H1675">
        <f>VLOOKUP(B1675,'Order Data per SKU'!B:H,6,FALSE)-VLOOKUP(B1675,'Order Data per SKU'!B:H,6,FALSE)</f>
        <v>0</v>
      </c>
      <c r="I1675" s="5"/>
      <c r="J1675" s="5"/>
      <c r="K1675" s="5"/>
    </row>
    <row r="1676" spans="1:11" x14ac:dyDescent="0.3">
      <c r="A1676" t="s">
        <v>8950</v>
      </c>
      <c r="B1676" t="s">
        <v>7052</v>
      </c>
      <c r="C1676" t="s">
        <v>6074</v>
      </c>
      <c r="D1676" s="3">
        <f>COUNTIF('Order Data per SKU'!A:A,'Order Data per SKU'!A1677='Order Analysis'!A1676)</f>
        <v>0</v>
      </c>
      <c r="F1676" s="15"/>
      <c r="G1676" s="3" t="e">
        <f>TRIM(LEFT(TRIM(INDEX('Customer Data'!A:A,MATCH('Order Analysis'!B1676,'Customer Data'!B:B,0))),SEARCH(" ",'Customer Data'!A1676)))</f>
        <v>#VALUE!</v>
      </c>
      <c r="H1676">
        <f>VLOOKUP(B1676,'Order Data per SKU'!B:H,6,FALSE)-VLOOKUP(B1676,'Order Data per SKU'!B:H,6,FALSE)</f>
        <v>0</v>
      </c>
      <c r="I1676" s="5"/>
      <c r="J1676" s="5"/>
      <c r="K1676" s="5"/>
    </row>
    <row r="1677" spans="1:11" x14ac:dyDescent="0.3">
      <c r="A1677" t="s">
        <v>8951</v>
      </c>
      <c r="B1677" t="s">
        <v>6950</v>
      </c>
      <c r="C1677" t="s">
        <v>6103</v>
      </c>
      <c r="D1677" s="3">
        <f>COUNTIF('Order Data per SKU'!A:A,'Order Data per SKU'!A1678='Order Analysis'!A1677)</f>
        <v>0</v>
      </c>
      <c r="F1677" s="15"/>
      <c r="G1677" s="3" t="e">
        <f>TRIM(LEFT(TRIM(INDEX('Customer Data'!A:A,MATCH('Order Analysis'!B1677,'Customer Data'!B:B,0))),SEARCH(" ",'Customer Data'!A1677)))</f>
        <v>#VALUE!</v>
      </c>
      <c r="H1677">
        <f>VLOOKUP(B1677,'Order Data per SKU'!B:H,6,FALSE)-VLOOKUP(B1677,'Order Data per SKU'!B:H,6,FALSE)</f>
        <v>0</v>
      </c>
      <c r="I1677" s="5"/>
      <c r="J1677" s="5"/>
      <c r="K1677" s="5"/>
    </row>
    <row r="1678" spans="1:11" x14ac:dyDescent="0.3">
      <c r="A1678" t="s">
        <v>8952</v>
      </c>
      <c r="B1678" t="s">
        <v>6936</v>
      </c>
      <c r="C1678" t="s">
        <v>6117</v>
      </c>
      <c r="D1678" s="3">
        <f>COUNTIF('Order Data per SKU'!A:A,'Order Data per SKU'!A1679='Order Analysis'!A1678)</f>
        <v>0</v>
      </c>
      <c r="F1678" s="15"/>
      <c r="G1678" s="3" t="e">
        <f>TRIM(LEFT(TRIM(INDEX('Customer Data'!A:A,MATCH('Order Analysis'!B1678,'Customer Data'!B:B,0))),SEARCH(" ",'Customer Data'!A1678)))</f>
        <v>#VALUE!</v>
      </c>
      <c r="H1678">
        <f>VLOOKUP(B1678,'Order Data per SKU'!B:H,6,FALSE)-VLOOKUP(B1678,'Order Data per SKU'!B:H,6,FALSE)</f>
        <v>0</v>
      </c>
      <c r="I1678" s="5"/>
      <c r="J1678" s="5"/>
      <c r="K1678" s="5"/>
    </row>
    <row r="1679" spans="1:11" x14ac:dyDescent="0.3">
      <c r="A1679" t="s">
        <v>8953</v>
      </c>
      <c r="B1679" t="s">
        <v>6954</v>
      </c>
      <c r="C1679" t="s">
        <v>6072</v>
      </c>
      <c r="D1679" s="3">
        <f>COUNTIF('Order Data per SKU'!A:A,'Order Data per SKU'!A1680='Order Analysis'!A1679)</f>
        <v>0</v>
      </c>
      <c r="F1679" s="15"/>
      <c r="G1679" s="3" t="e">
        <f>TRIM(LEFT(TRIM(INDEX('Customer Data'!A:A,MATCH('Order Analysis'!B1679,'Customer Data'!B:B,0))),SEARCH(" ",'Customer Data'!A1679)))</f>
        <v>#VALUE!</v>
      </c>
      <c r="H1679">
        <f>VLOOKUP(B1679,'Order Data per SKU'!B:H,6,FALSE)-VLOOKUP(B1679,'Order Data per SKU'!B:H,6,FALSE)</f>
        <v>0</v>
      </c>
      <c r="I1679" s="5"/>
      <c r="J1679" s="5"/>
      <c r="K1679" s="5"/>
    </row>
    <row r="1680" spans="1:11" x14ac:dyDescent="0.3">
      <c r="A1680" t="s">
        <v>8954</v>
      </c>
      <c r="B1680" t="s">
        <v>6751</v>
      </c>
      <c r="C1680" t="s">
        <v>6053</v>
      </c>
      <c r="D1680" s="3">
        <f>COUNTIF('Order Data per SKU'!A:A,'Order Data per SKU'!A1681='Order Analysis'!A1680)</f>
        <v>0</v>
      </c>
      <c r="F1680" s="15"/>
      <c r="G1680" s="3" t="e">
        <f>TRIM(LEFT(TRIM(INDEX('Customer Data'!A:A,MATCH('Order Analysis'!B1680,'Customer Data'!B:B,0))),SEARCH(" ",'Customer Data'!A1680)))</f>
        <v>#VALUE!</v>
      </c>
      <c r="H1680">
        <f>VLOOKUP(B1680,'Order Data per SKU'!B:H,6,FALSE)-VLOOKUP(B1680,'Order Data per SKU'!B:H,6,FALSE)</f>
        <v>0</v>
      </c>
      <c r="I1680" s="5"/>
      <c r="J1680" s="5"/>
      <c r="K1680" s="5"/>
    </row>
    <row r="1681" spans="1:11" x14ac:dyDescent="0.3">
      <c r="A1681" t="s">
        <v>8955</v>
      </c>
      <c r="B1681" t="s">
        <v>6989</v>
      </c>
      <c r="C1681" t="s">
        <v>6112</v>
      </c>
      <c r="D1681" s="3">
        <f>COUNTIF('Order Data per SKU'!A:A,'Order Data per SKU'!A1682='Order Analysis'!A1681)</f>
        <v>0</v>
      </c>
      <c r="F1681" s="15"/>
      <c r="G1681" s="3" t="e">
        <f>TRIM(LEFT(TRIM(INDEX('Customer Data'!A:A,MATCH('Order Analysis'!B1681,'Customer Data'!B:B,0))),SEARCH(" ",'Customer Data'!A1681)))</f>
        <v>#VALUE!</v>
      </c>
      <c r="H1681">
        <f>VLOOKUP(B1681,'Order Data per SKU'!B:H,6,FALSE)-VLOOKUP(B1681,'Order Data per SKU'!B:H,6,FALSE)</f>
        <v>0</v>
      </c>
      <c r="I1681" s="5"/>
      <c r="J1681" s="5"/>
      <c r="K1681" s="5"/>
    </row>
    <row r="1682" spans="1:11" x14ac:dyDescent="0.3">
      <c r="A1682" t="s">
        <v>8956</v>
      </c>
      <c r="B1682" t="s">
        <v>7031</v>
      </c>
      <c r="C1682" t="s">
        <v>6103</v>
      </c>
      <c r="D1682" s="3">
        <f>COUNTIF('Order Data per SKU'!A:A,'Order Data per SKU'!A1683='Order Analysis'!A1682)</f>
        <v>0</v>
      </c>
      <c r="F1682" s="15"/>
      <c r="G1682" s="3" t="e">
        <f>TRIM(LEFT(TRIM(INDEX('Customer Data'!A:A,MATCH('Order Analysis'!B1682,'Customer Data'!B:B,0))),SEARCH(" ",'Customer Data'!A1682)))</f>
        <v>#VALUE!</v>
      </c>
      <c r="H1682">
        <f>VLOOKUP(B1682,'Order Data per SKU'!B:H,6,FALSE)-VLOOKUP(B1682,'Order Data per SKU'!B:H,6,FALSE)</f>
        <v>0</v>
      </c>
      <c r="I1682" s="5"/>
      <c r="J1682" s="5"/>
      <c r="K1682" s="5"/>
    </row>
    <row r="1683" spans="1:11" x14ac:dyDescent="0.3">
      <c r="A1683" t="s">
        <v>8957</v>
      </c>
      <c r="B1683" t="s">
        <v>6865</v>
      </c>
      <c r="C1683" t="s">
        <v>6045</v>
      </c>
      <c r="D1683" s="3">
        <f>COUNTIF('Order Data per SKU'!A:A,'Order Data per SKU'!A1684='Order Analysis'!A1683)</f>
        <v>0</v>
      </c>
      <c r="F1683" s="15"/>
      <c r="G1683" s="3" t="e">
        <f>TRIM(LEFT(TRIM(INDEX('Customer Data'!A:A,MATCH('Order Analysis'!B1683,'Customer Data'!B:B,0))),SEARCH(" ",'Customer Data'!A1683)))</f>
        <v>#VALUE!</v>
      </c>
      <c r="H1683">
        <f>VLOOKUP(B1683,'Order Data per SKU'!B:H,6,FALSE)-VLOOKUP(B1683,'Order Data per SKU'!B:H,6,FALSE)</f>
        <v>0</v>
      </c>
      <c r="I1683" s="5"/>
      <c r="J1683" s="5"/>
      <c r="K1683" s="5"/>
    </row>
    <row r="1684" spans="1:11" x14ac:dyDescent="0.3">
      <c r="A1684" t="s">
        <v>8958</v>
      </c>
      <c r="B1684" t="s">
        <v>7067</v>
      </c>
      <c r="C1684" t="s">
        <v>6092</v>
      </c>
      <c r="D1684" s="3">
        <f>COUNTIF('Order Data per SKU'!A:A,'Order Data per SKU'!A1685='Order Analysis'!A1684)</f>
        <v>0</v>
      </c>
      <c r="F1684" s="15"/>
      <c r="G1684" s="3" t="e">
        <f>TRIM(LEFT(TRIM(INDEX('Customer Data'!A:A,MATCH('Order Analysis'!B1684,'Customer Data'!B:B,0))),SEARCH(" ",'Customer Data'!A1684)))</f>
        <v>#VALUE!</v>
      </c>
      <c r="H1684">
        <f>VLOOKUP(B1684,'Order Data per SKU'!B:H,6,FALSE)-VLOOKUP(B1684,'Order Data per SKU'!B:H,6,FALSE)</f>
        <v>0</v>
      </c>
      <c r="I1684" s="5"/>
      <c r="J1684" s="5"/>
      <c r="K1684" s="5"/>
    </row>
    <row r="1685" spans="1:11" x14ac:dyDescent="0.3">
      <c r="A1685" t="s">
        <v>8959</v>
      </c>
      <c r="B1685" t="s">
        <v>7196</v>
      </c>
      <c r="C1685" t="s">
        <v>6069</v>
      </c>
      <c r="D1685" s="3">
        <f>COUNTIF('Order Data per SKU'!A:A,'Order Data per SKU'!A1686='Order Analysis'!A1685)</f>
        <v>0</v>
      </c>
      <c r="F1685" s="15"/>
      <c r="G1685" s="3" t="e">
        <f>TRIM(LEFT(TRIM(INDEX('Customer Data'!A:A,MATCH('Order Analysis'!B1685,'Customer Data'!B:B,0))),SEARCH(" ",'Customer Data'!A1685)))</f>
        <v>#VALUE!</v>
      </c>
      <c r="H1685">
        <f>VLOOKUP(B1685,'Order Data per SKU'!B:H,6,FALSE)-VLOOKUP(B1685,'Order Data per SKU'!B:H,6,FALSE)</f>
        <v>0</v>
      </c>
      <c r="I1685" s="5"/>
      <c r="J1685" s="5"/>
      <c r="K1685" s="5"/>
    </row>
    <row r="1686" spans="1:11" x14ac:dyDescent="0.3">
      <c r="A1686" t="s">
        <v>8960</v>
      </c>
      <c r="B1686" t="s">
        <v>7227</v>
      </c>
      <c r="C1686" t="s">
        <v>6053</v>
      </c>
      <c r="D1686" s="3">
        <f>COUNTIF('Order Data per SKU'!A:A,'Order Data per SKU'!A1687='Order Analysis'!A1686)</f>
        <v>0</v>
      </c>
      <c r="F1686" s="15"/>
      <c r="G1686" s="3" t="e">
        <f>TRIM(LEFT(TRIM(INDEX('Customer Data'!A:A,MATCH('Order Analysis'!B1686,'Customer Data'!B:B,0))),SEARCH(" ",'Customer Data'!A1686)))</f>
        <v>#VALUE!</v>
      </c>
      <c r="H1686">
        <f>VLOOKUP(B1686,'Order Data per SKU'!B:H,6,FALSE)-VLOOKUP(B1686,'Order Data per SKU'!B:H,6,FALSE)</f>
        <v>0</v>
      </c>
      <c r="I1686" s="5"/>
      <c r="J1686" s="5"/>
      <c r="K1686" s="5"/>
    </row>
    <row r="1687" spans="1:11" x14ac:dyDescent="0.3">
      <c r="A1687" t="s">
        <v>8961</v>
      </c>
      <c r="B1687" t="s">
        <v>6923</v>
      </c>
      <c r="C1687" t="s">
        <v>6075</v>
      </c>
      <c r="D1687" s="3">
        <f>COUNTIF('Order Data per SKU'!A:A,'Order Data per SKU'!A1688='Order Analysis'!A1687)</f>
        <v>0</v>
      </c>
      <c r="F1687" s="15"/>
      <c r="G1687" s="3" t="e">
        <f>TRIM(LEFT(TRIM(INDEX('Customer Data'!A:A,MATCH('Order Analysis'!B1687,'Customer Data'!B:B,0))),SEARCH(" ",'Customer Data'!A1687)))</f>
        <v>#VALUE!</v>
      </c>
      <c r="H1687">
        <f>VLOOKUP(B1687,'Order Data per SKU'!B:H,6,FALSE)-VLOOKUP(B1687,'Order Data per SKU'!B:H,6,FALSE)</f>
        <v>0</v>
      </c>
      <c r="I1687" s="5"/>
      <c r="J1687" s="5"/>
      <c r="K1687" s="5"/>
    </row>
    <row r="1688" spans="1:11" x14ac:dyDescent="0.3">
      <c r="A1688" t="s">
        <v>8962</v>
      </c>
      <c r="B1688" t="s">
        <v>7051</v>
      </c>
      <c r="C1688" t="s">
        <v>6101</v>
      </c>
      <c r="D1688" s="3">
        <f>COUNTIF('Order Data per SKU'!A:A,'Order Data per SKU'!A1689='Order Analysis'!A1688)</f>
        <v>0</v>
      </c>
      <c r="F1688" s="15"/>
      <c r="G1688" s="3" t="e">
        <f>TRIM(LEFT(TRIM(INDEX('Customer Data'!A:A,MATCH('Order Analysis'!B1688,'Customer Data'!B:B,0))),SEARCH(" ",'Customer Data'!A1688)))</f>
        <v>#VALUE!</v>
      </c>
      <c r="H1688">
        <f>VLOOKUP(B1688,'Order Data per SKU'!B:H,6,FALSE)-VLOOKUP(B1688,'Order Data per SKU'!B:H,6,FALSE)</f>
        <v>0</v>
      </c>
      <c r="I1688" s="5"/>
      <c r="J1688" s="5"/>
      <c r="K1688" s="5"/>
    </row>
    <row r="1689" spans="1:11" x14ac:dyDescent="0.3">
      <c r="A1689" t="s">
        <v>8963</v>
      </c>
      <c r="B1689" t="s">
        <v>7146</v>
      </c>
      <c r="C1689" t="s">
        <v>6053</v>
      </c>
      <c r="D1689" s="3">
        <f>COUNTIF('Order Data per SKU'!A:A,'Order Data per SKU'!A1690='Order Analysis'!A1689)</f>
        <v>0</v>
      </c>
      <c r="F1689" s="15"/>
      <c r="G1689" s="3" t="e">
        <f>TRIM(LEFT(TRIM(INDEX('Customer Data'!A:A,MATCH('Order Analysis'!B1689,'Customer Data'!B:B,0))),SEARCH(" ",'Customer Data'!A1689)))</f>
        <v>#VALUE!</v>
      </c>
      <c r="H1689">
        <f>VLOOKUP(B1689,'Order Data per SKU'!B:H,6,FALSE)-VLOOKUP(B1689,'Order Data per SKU'!B:H,6,FALSE)</f>
        <v>0</v>
      </c>
      <c r="I1689" s="5"/>
      <c r="J1689" s="5"/>
      <c r="K1689" s="5"/>
    </row>
    <row r="1690" spans="1:11" x14ac:dyDescent="0.3">
      <c r="A1690" t="s">
        <v>8964</v>
      </c>
      <c r="B1690" t="s">
        <v>7066</v>
      </c>
      <c r="C1690" t="s">
        <v>6084</v>
      </c>
      <c r="D1690" s="3">
        <f>COUNTIF('Order Data per SKU'!A:A,'Order Data per SKU'!A1691='Order Analysis'!A1690)</f>
        <v>0</v>
      </c>
      <c r="F1690" s="15"/>
      <c r="G1690" s="3" t="e">
        <f>TRIM(LEFT(TRIM(INDEX('Customer Data'!A:A,MATCH('Order Analysis'!B1690,'Customer Data'!B:B,0))),SEARCH(" ",'Customer Data'!A1690)))</f>
        <v>#VALUE!</v>
      </c>
      <c r="H1690">
        <f>VLOOKUP(B1690,'Order Data per SKU'!B:H,6,FALSE)-VLOOKUP(B1690,'Order Data per SKU'!B:H,6,FALSE)</f>
        <v>0</v>
      </c>
      <c r="I1690" s="5"/>
      <c r="J1690" s="5"/>
      <c r="K1690" s="5"/>
    </row>
    <row r="1691" spans="1:11" x14ac:dyDescent="0.3">
      <c r="A1691" t="s">
        <v>8965</v>
      </c>
      <c r="B1691" t="s">
        <v>7014</v>
      </c>
      <c r="C1691" t="s">
        <v>6076</v>
      </c>
      <c r="D1691" s="3">
        <f>COUNTIF('Order Data per SKU'!A:A,'Order Data per SKU'!A1692='Order Analysis'!A1691)</f>
        <v>0</v>
      </c>
      <c r="F1691" s="15"/>
      <c r="G1691" s="3" t="e">
        <f>TRIM(LEFT(TRIM(INDEX('Customer Data'!A:A,MATCH('Order Analysis'!B1691,'Customer Data'!B:B,0))),SEARCH(" ",'Customer Data'!A1691)))</f>
        <v>#VALUE!</v>
      </c>
      <c r="H1691">
        <f>VLOOKUP(B1691,'Order Data per SKU'!B:H,6,FALSE)-VLOOKUP(B1691,'Order Data per SKU'!B:H,6,FALSE)</f>
        <v>0</v>
      </c>
      <c r="I1691" s="5"/>
      <c r="J1691" s="5"/>
      <c r="K1691" s="5"/>
    </row>
    <row r="1692" spans="1:11" x14ac:dyDescent="0.3">
      <c r="A1692" t="s">
        <v>8966</v>
      </c>
      <c r="B1692" t="s">
        <v>7256</v>
      </c>
      <c r="C1692" t="s">
        <v>6083</v>
      </c>
      <c r="D1692" s="3">
        <f>COUNTIF('Order Data per SKU'!A:A,'Order Data per SKU'!A1693='Order Analysis'!A1692)</f>
        <v>0</v>
      </c>
      <c r="F1692" s="15"/>
      <c r="G1692" s="3" t="e">
        <f>TRIM(LEFT(TRIM(INDEX('Customer Data'!A:A,MATCH('Order Analysis'!B1692,'Customer Data'!B:B,0))),SEARCH(" ",'Customer Data'!A1692)))</f>
        <v>#VALUE!</v>
      </c>
      <c r="H1692">
        <f>VLOOKUP(B1692,'Order Data per SKU'!B:H,6,FALSE)-VLOOKUP(B1692,'Order Data per SKU'!B:H,6,FALSE)</f>
        <v>0</v>
      </c>
      <c r="I1692" s="5"/>
      <c r="J1692" s="5"/>
      <c r="K1692" s="5"/>
    </row>
    <row r="1693" spans="1:11" x14ac:dyDescent="0.3">
      <c r="A1693" t="s">
        <v>8967</v>
      </c>
      <c r="B1693" t="s">
        <v>7192</v>
      </c>
      <c r="C1693" t="s">
        <v>6088</v>
      </c>
      <c r="D1693" s="3">
        <f>COUNTIF('Order Data per SKU'!A:A,'Order Data per SKU'!A1694='Order Analysis'!A1693)</f>
        <v>0</v>
      </c>
      <c r="F1693" s="15"/>
      <c r="G1693" s="3" t="e">
        <f>TRIM(LEFT(TRIM(INDEX('Customer Data'!A:A,MATCH('Order Analysis'!B1693,'Customer Data'!B:B,0))),SEARCH(" ",'Customer Data'!A1693)))</f>
        <v>#VALUE!</v>
      </c>
      <c r="H1693">
        <f>VLOOKUP(B1693,'Order Data per SKU'!B:H,6,FALSE)-VLOOKUP(B1693,'Order Data per SKU'!B:H,6,FALSE)</f>
        <v>0</v>
      </c>
      <c r="I1693" s="5"/>
      <c r="J1693" s="5"/>
      <c r="K1693" s="5"/>
    </row>
    <row r="1694" spans="1:11" x14ac:dyDescent="0.3">
      <c r="A1694" t="s">
        <v>8968</v>
      </c>
      <c r="B1694" t="s">
        <v>6759</v>
      </c>
      <c r="C1694" t="s">
        <v>6050</v>
      </c>
      <c r="D1694" s="3">
        <f>COUNTIF('Order Data per SKU'!A:A,'Order Data per SKU'!A1695='Order Analysis'!A1694)</f>
        <v>0</v>
      </c>
      <c r="F1694" s="15"/>
      <c r="G1694" s="3" t="e">
        <f>TRIM(LEFT(TRIM(INDEX('Customer Data'!A:A,MATCH('Order Analysis'!B1694,'Customer Data'!B:B,0))),SEARCH(" ",'Customer Data'!A1694)))</f>
        <v>#VALUE!</v>
      </c>
      <c r="H1694">
        <f>VLOOKUP(B1694,'Order Data per SKU'!B:H,6,FALSE)-VLOOKUP(B1694,'Order Data per SKU'!B:H,6,FALSE)</f>
        <v>0</v>
      </c>
      <c r="I1694" s="5"/>
      <c r="J1694" s="5"/>
      <c r="K1694" s="5"/>
    </row>
    <row r="1695" spans="1:11" x14ac:dyDescent="0.3">
      <c r="A1695" t="s">
        <v>8969</v>
      </c>
      <c r="B1695" t="s">
        <v>6918</v>
      </c>
      <c r="C1695" t="s">
        <v>6077</v>
      </c>
      <c r="D1695" s="3">
        <f>COUNTIF('Order Data per SKU'!A:A,'Order Data per SKU'!A1696='Order Analysis'!A1695)</f>
        <v>0</v>
      </c>
      <c r="F1695" s="15"/>
      <c r="G1695" s="3" t="e">
        <f>TRIM(LEFT(TRIM(INDEX('Customer Data'!A:A,MATCH('Order Analysis'!B1695,'Customer Data'!B:B,0))),SEARCH(" ",'Customer Data'!A1695)))</f>
        <v>#VALUE!</v>
      </c>
      <c r="H1695">
        <f>VLOOKUP(B1695,'Order Data per SKU'!B:H,6,FALSE)-VLOOKUP(B1695,'Order Data per SKU'!B:H,6,FALSE)</f>
        <v>0</v>
      </c>
      <c r="I1695" s="5"/>
      <c r="J1695" s="5"/>
      <c r="K1695" s="5"/>
    </row>
    <row r="1696" spans="1:11" x14ac:dyDescent="0.3">
      <c r="A1696" t="s">
        <v>8970</v>
      </c>
      <c r="B1696" t="s">
        <v>6802</v>
      </c>
      <c r="C1696" t="s">
        <v>6092</v>
      </c>
      <c r="D1696" s="3">
        <f>COUNTIF('Order Data per SKU'!A:A,'Order Data per SKU'!A1697='Order Analysis'!A1696)</f>
        <v>0</v>
      </c>
      <c r="F1696" s="15"/>
      <c r="G1696" s="3" t="e">
        <f>TRIM(LEFT(TRIM(INDEX('Customer Data'!A:A,MATCH('Order Analysis'!B1696,'Customer Data'!B:B,0))),SEARCH(" ",'Customer Data'!A1696)))</f>
        <v>#VALUE!</v>
      </c>
      <c r="H1696">
        <f>VLOOKUP(B1696,'Order Data per SKU'!B:H,6,FALSE)-VLOOKUP(B1696,'Order Data per SKU'!B:H,6,FALSE)</f>
        <v>0</v>
      </c>
      <c r="I1696" s="5"/>
      <c r="J1696" s="5"/>
      <c r="K1696" s="5"/>
    </row>
    <row r="1697" spans="1:11" x14ac:dyDescent="0.3">
      <c r="A1697" t="s">
        <v>8971</v>
      </c>
      <c r="B1697" t="s">
        <v>6884</v>
      </c>
      <c r="C1697" t="s">
        <v>6100</v>
      </c>
      <c r="D1697" s="3">
        <f>COUNTIF('Order Data per SKU'!A:A,'Order Data per SKU'!A1698='Order Analysis'!A1697)</f>
        <v>0</v>
      </c>
      <c r="F1697" s="15"/>
      <c r="G1697" s="3" t="e">
        <f>TRIM(LEFT(TRIM(INDEX('Customer Data'!A:A,MATCH('Order Analysis'!B1697,'Customer Data'!B:B,0))),SEARCH(" ",'Customer Data'!A1697)))</f>
        <v>#VALUE!</v>
      </c>
      <c r="H1697">
        <f>VLOOKUP(B1697,'Order Data per SKU'!B:H,6,FALSE)-VLOOKUP(B1697,'Order Data per SKU'!B:H,6,FALSE)</f>
        <v>0</v>
      </c>
      <c r="I1697" s="5"/>
      <c r="J1697" s="5"/>
      <c r="K1697" s="5"/>
    </row>
    <row r="1698" spans="1:11" x14ac:dyDescent="0.3">
      <c r="A1698" t="s">
        <v>8972</v>
      </c>
      <c r="B1698" t="s">
        <v>6737</v>
      </c>
      <c r="C1698" t="s">
        <v>6091</v>
      </c>
      <c r="D1698" s="3">
        <f>COUNTIF('Order Data per SKU'!A:A,'Order Data per SKU'!A1699='Order Analysis'!A1698)</f>
        <v>0</v>
      </c>
      <c r="F1698" s="15"/>
      <c r="G1698" s="3" t="e">
        <f>TRIM(LEFT(TRIM(INDEX('Customer Data'!A:A,MATCH('Order Analysis'!B1698,'Customer Data'!B:B,0))),SEARCH(" ",'Customer Data'!A1698)))</f>
        <v>#VALUE!</v>
      </c>
      <c r="H1698">
        <f>VLOOKUP(B1698,'Order Data per SKU'!B:H,6,FALSE)-VLOOKUP(B1698,'Order Data per SKU'!B:H,6,FALSE)</f>
        <v>0</v>
      </c>
      <c r="I1698" s="5"/>
      <c r="J1698" s="5"/>
      <c r="K1698" s="5"/>
    </row>
    <row r="1699" spans="1:11" x14ac:dyDescent="0.3">
      <c r="A1699" t="s">
        <v>8973</v>
      </c>
      <c r="B1699" t="s">
        <v>6779</v>
      </c>
      <c r="C1699" t="s">
        <v>6097</v>
      </c>
      <c r="D1699" s="3">
        <f>COUNTIF('Order Data per SKU'!A:A,'Order Data per SKU'!A1700='Order Analysis'!A1699)</f>
        <v>0</v>
      </c>
      <c r="F1699" s="15"/>
      <c r="G1699" s="3" t="e">
        <f>TRIM(LEFT(TRIM(INDEX('Customer Data'!A:A,MATCH('Order Analysis'!B1699,'Customer Data'!B:B,0))),SEARCH(" ",'Customer Data'!A1699)))</f>
        <v>#VALUE!</v>
      </c>
      <c r="H1699">
        <f>VLOOKUP(B1699,'Order Data per SKU'!B:H,6,FALSE)-VLOOKUP(B1699,'Order Data per SKU'!B:H,6,FALSE)</f>
        <v>0</v>
      </c>
      <c r="I1699" s="5"/>
      <c r="J1699" s="5"/>
      <c r="K1699" s="5"/>
    </row>
    <row r="1700" spans="1:11" x14ac:dyDescent="0.3">
      <c r="A1700" t="s">
        <v>8974</v>
      </c>
      <c r="B1700" t="s">
        <v>7213</v>
      </c>
      <c r="C1700" t="s">
        <v>6049</v>
      </c>
      <c r="D1700" s="3">
        <f>COUNTIF('Order Data per SKU'!A:A,'Order Data per SKU'!A1701='Order Analysis'!A1700)</f>
        <v>0</v>
      </c>
      <c r="F1700" s="15"/>
      <c r="G1700" s="3" t="e">
        <f>TRIM(LEFT(TRIM(INDEX('Customer Data'!A:A,MATCH('Order Analysis'!B1700,'Customer Data'!B:B,0))),SEARCH(" ",'Customer Data'!A1700)))</f>
        <v>#VALUE!</v>
      </c>
      <c r="H1700">
        <f>VLOOKUP(B1700,'Order Data per SKU'!B:H,6,FALSE)-VLOOKUP(B1700,'Order Data per SKU'!B:H,6,FALSE)</f>
        <v>0</v>
      </c>
      <c r="I1700" s="5"/>
      <c r="J1700" s="5"/>
      <c r="K1700" s="5"/>
    </row>
    <row r="1701" spans="1:11" x14ac:dyDescent="0.3">
      <c r="A1701" t="s">
        <v>8975</v>
      </c>
      <c r="B1701" t="s">
        <v>6906</v>
      </c>
      <c r="C1701" t="s">
        <v>6086</v>
      </c>
      <c r="D1701" s="3">
        <f>COUNTIF('Order Data per SKU'!A:A,'Order Data per SKU'!A1702='Order Analysis'!A1701)</f>
        <v>0</v>
      </c>
      <c r="F1701" s="15"/>
      <c r="G1701" s="3" t="e">
        <f>TRIM(LEFT(TRIM(INDEX('Customer Data'!A:A,MATCH('Order Analysis'!B1701,'Customer Data'!B:B,0))),SEARCH(" ",'Customer Data'!A1701)))</f>
        <v>#VALUE!</v>
      </c>
      <c r="H1701">
        <f>VLOOKUP(B1701,'Order Data per SKU'!B:H,6,FALSE)-VLOOKUP(B1701,'Order Data per SKU'!B:H,6,FALSE)</f>
        <v>0</v>
      </c>
      <c r="I1701" s="5"/>
      <c r="J1701" s="5"/>
      <c r="K1701" s="5"/>
    </row>
    <row r="1702" spans="1:11" x14ac:dyDescent="0.3">
      <c r="A1702" t="s">
        <v>8976</v>
      </c>
      <c r="B1702" t="s">
        <v>6911</v>
      </c>
      <c r="C1702" t="s">
        <v>6045</v>
      </c>
      <c r="D1702" s="3">
        <f>COUNTIF('Order Data per SKU'!A:A,'Order Data per SKU'!A1703='Order Analysis'!A1702)</f>
        <v>0</v>
      </c>
      <c r="F1702" s="15"/>
      <c r="G1702" s="3" t="e">
        <f>TRIM(LEFT(TRIM(INDEX('Customer Data'!A:A,MATCH('Order Analysis'!B1702,'Customer Data'!B:B,0))),SEARCH(" ",'Customer Data'!A1702)))</f>
        <v>#VALUE!</v>
      </c>
      <c r="H1702">
        <f>VLOOKUP(B1702,'Order Data per SKU'!B:H,6,FALSE)-VLOOKUP(B1702,'Order Data per SKU'!B:H,6,FALSE)</f>
        <v>0</v>
      </c>
      <c r="I1702" s="5"/>
      <c r="J1702" s="5"/>
      <c r="K1702" s="5"/>
    </row>
    <row r="1703" spans="1:11" x14ac:dyDescent="0.3">
      <c r="A1703" t="s">
        <v>8977</v>
      </c>
      <c r="B1703" t="s">
        <v>7190</v>
      </c>
      <c r="C1703" t="s">
        <v>6101</v>
      </c>
      <c r="D1703" s="3">
        <f>COUNTIF('Order Data per SKU'!A:A,'Order Data per SKU'!A1704='Order Analysis'!A1703)</f>
        <v>0</v>
      </c>
      <c r="F1703" s="15"/>
      <c r="G1703" s="3" t="e">
        <f>TRIM(LEFT(TRIM(INDEX('Customer Data'!A:A,MATCH('Order Analysis'!B1703,'Customer Data'!B:B,0))),SEARCH(" ",'Customer Data'!A1703)))</f>
        <v>#VALUE!</v>
      </c>
      <c r="H1703">
        <f>VLOOKUP(B1703,'Order Data per SKU'!B:H,6,FALSE)-VLOOKUP(B1703,'Order Data per SKU'!B:H,6,FALSE)</f>
        <v>0</v>
      </c>
      <c r="I1703" s="5"/>
      <c r="J1703" s="5"/>
      <c r="K1703" s="5"/>
    </row>
    <row r="1704" spans="1:11" x14ac:dyDescent="0.3">
      <c r="A1704" t="s">
        <v>8978</v>
      </c>
      <c r="B1704" t="s">
        <v>7210</v>
      </c>
      <c r="C1704" t="s">
        <v>6077</v>
      </c>
      <c r="D1704" s="3">
        <f>COUNTIF('Order Data per SKU'!A:A,'Order Data per SKU'!A1705='Order Analysis'!A1704)</f>
        <v>0</v>
      </c>
      <c r="F1704" s="15"/>
      <c r="G1704" s="3" t="e">
        <f>TRIM(LEFT(TRIM(INDEX('Customer Data'!A:A,MATCH('Order Analysis'!B1704,'Customer Data'!B:B,0))),SEARCH(" ",'Customer Data'!A1704)))</f>
        <v>#VALUE!</v>
      </c>
      <c r="H1704">
        <f>VLOOKUP(B1704,'Order Data per SKU'!B:H,6,FALSE)-VLOOKUP(B1704,'Order Data per SKU'!B:H,6,FALSE)</f>
        <v>0</v>
      </c>
      <c r="I1704" s="5"/>
      <c r="J1704" s="5"/>
      <c r="K1704" s="5"/>
    </row>
    <row r="1705" spans="1:11" x14ac:dyDescent="0.3">
      <c r="A1705" t="s">
        <v>8979</v>
      </c>
      <c r="B1705" t="s">
        <v>7118</v>
      </c>
      <c r="C1705" t="s">
        <v>6097</v>
      </c>
      <c r="D1705" s="3">
        <f>COUNTIF('Order Data per SKU'!A:A,'Order Data per SKU'!A1706='Order Analysis'!A1705)</f>
        <v>0</v>
      </c>
      <c r="F1705" s="15"/>
      <c r="G1705" s="3" t="e">
        <f>TRIM(LEFT(TRIM(INDEX('Customer Data'!A:A,MATCH('Order Analysis'!B1705,'Customer Data'!B:B,0))),SEARCH(" ",'Customer Data'!A1705)))</f>
        <v>#VALUE!</v>
      </c>
      <c r="H1705">
        <f>VLOOKUP(B1705,'Order Data per SKU'!B:H,6,FALSE)-VLOOKUP(B1705,'Order Data per SKU'!B:H,6,FALSE)</f>
        <v>0</v>
      </c>
      <c r="I1705" s="5"/>
      <c r="J1705" s="5"/>
      <c r="K1705" s="5"/>
    </row>
    <row r="1706" spans="1:11" x14ac:dyDescent="0.3">
      <c r="A1706" t="s">
        <v>8980</v>
      </c>
      <c r="B1706" t="s">
        <v>7249</v>
      </c>
      <c r="C1706" t="s">
        <v>6092</v>
      </c>
      <c r="D1706" s="3">
        <f>COUNTIF('Order Data per SKU'!A:A,'Order Data per SKU'!A1707='Order Analysis'!A1706)</f>
        <v>0</v>
      </c>
      <c r="F1706" s="15"/>
      <c r="G1706" s="3" t="e">
        <f>TRIM(LEFT(TRIM(INDEX('Customer Data'!A:A,MATCH('Order Analysis'!B1706,'Customer Data'!B:B,0))),SEARCH(" ",'Customer Data'!A1706)))</f>
        <v>#VALUE!</v>
      </c>
      <c r="H1706">
        <f>VLOOKUP(B1706,'Order Data per SKU'!B:H,6,FALSE)-VLOOKUP(B1706,'Order Data per SKU'!B:H,6,FALSE)</f>
        <v>0</v>
      </c>
      <c r="I1706" s="5"/>
      <c r="J1706" s="5"/>
      <c r="K1706" s="5"/>
    </row>
    <row r="1707" spans="1:11" x14ac:dyDescent="0.3">
      <c r="A1707" t="s">
        <v>8981</v>
      </c>
      <c r="B1707" t="s">
        <v>7089</v>
      </c>
      <c r="C1707" t="s">
        <v>6077</v>
      </c>
      <c r="D1707" s="3">
        <f>COUNTIF('Order Data per SKU'!A:A,'Order Data per SKU'!A1708='Order Analysis'!A1707)</f>
        <v>0</v>
      </c>
      <c r="F1707" s="15"/>
      <c r="G1707" s="3" t="e">
        <f>TRIM(LEFT(TRIM(INDEX('Customer Data'!A:A,MATCH('Order Analysis'!B1707,'Customer Data'!B:B,0))),SEARCH(" ",'Customer Data'!A1707)))</f>
        <v>#VALUE!</v>
      </c>
      <c r="H1707">
        <f>VLOOKUP(B1707,'Order Data per SKU'!B:H,6,FALSE)-VLOOKUP(B1707,'Order Data per SKU'!B:H,6,FALSE)</f>
        <v>0</v>
      </c>
      <c r="I1707" s="5"/>
      <c r="J1707" s="5"/>
      <c r="K1707" s="5"/>
    </row>
    <row r="1708" spans="1:11" x14ac:dyDescent="0.3">
      <c r="A1708" t="s">
        <v>8982</v>
      </c>
      <c r="B1708" t="s">
        <v>6827</v>
      </c>
      <c r="C1708" t="s">
        <v>6090</v>
      </c>
      <c r="D1708" s="3">
        <f>COUNTIF('Order Data per SKU'!A:A,'Order Data per SKU'!A1709='Order Analysis'!A1708)</f>
        <v>0</v>
      </c>
      <c r="F1708" s="15"/>
      <c r="G1708" s="3" t="e">
        <f>TRIM(LEFT(TRIM(INDEX('Customer Data'!A:A,MATCH('Order Analysis'!B1708,'Customer Data'!B:B,0))),SEARCH(" ",'Customer Data'!A1708)))</f>
        <v>#VALUE!</v>
      </c>
      <c r="H1708">
        <f>VLOOKUP(B1708,'Order Data per SKU'!B:H,6,FALSE)-VLOOKUP(B1708,'Order Data per SKU'!B:H,6,FALSE)</f>
        <v>0</v>
      </c>
      <c r="I1708" s="5"/>
      <c r="J1708" s="5"/>
      <c r="K1708" s="5"/>
    </row>
    <row r="1709" spans="1:11" x14ac:dyDescent="0.3">
      <c r="A1709" t="s">
        <v>8983</v>
      </c>
      <c r="B1709" t="s">
        <v>6869</v>
      </c>
      <c r="C1709" t="s">
        <v>6115</v>
      </c>
      <c r="D1709" s="3">
        <f>COUNTIF('Order Data per SKU'!A:A,'Order Data per SKU'!A1710='Order Analysis'!A1709)</f>
        <v>0</v>
      </c>
      <c r="F1709" s="15"/>
      <c r="G1709" s="3" t="e">
        <f>TRIM(LEFT(TRIM(INDEX('Customer Data'!A:A,MATCH('Order Analysis'!B1709,'Customer Data'!B:B,0))),SEARCH(" ",'Customer Data'!A1709)))</f>
        <v>#VALUE!</v>
      </c>
      <c r="H1709">
        <f>VLOOKUP(B1709,'Order Data per SKU'!B:H,6,FALSE)-VLOOKUP(B1709,'Order Data per SKU'!B:H,6,FALSE)</f>
        <v>0</v>
      </c>
      <c r="I1709" s="5"/>
      <c r="J1709" s="5"/>
      <c r="K1709" s="5"/>
    </row>
    <row r="1710" spans="1:11" x14ac:dyDescent="0.3">
      <c r="A1710" t="s">
        <v>8984</v>
      </c>
      <c r="B1710" t="s">
        <v>6849</v>
      </c>
      <c r="C1710" t="s">
        <v>6091</v>
      </c>
      <c r="D1710" s="3">
        <f>COUNTIF('Order Data per SKU'!A:A,'Order Data per SKU'!A1711='Order Analysis'!A1710)</f>
        <v>0</v>
      </c>
      <c r="F1710" s="15"/>
      <c r="G1710" s="3" t="e">
        <f>TRIM(LEFT(TRIM(INDEX('Customer Data'!A:A,MATCH('Order Analysis'!B1710,'Customer Data'!B:B,0))),SEARCH(" ",'Customer Data'!A1710)))</f>
        <v>#VALUE!</v>
      </c>
      <c r="H1710">
        <f>VLOOKUP(B1710,'Order Data per SKU'!B:H,6,FALSE)-VLOOKUP(B1710,'Order Data per SKU'!B:H,6,FALSE)</f>
        <v>0</v>
      </c>
      <c r="I1710" s="5"/>
      <c r="J1710" s="5"/>
      <c r="K1710" s="5"/>
    </row>
    <row r="1711" spans="1:11" x14ac:dyDescent="0.3">
      <c r="A1711" t="s">
        <v>8985</v>
      </c>
      <c r="B1711" t="s">
        <v>7102</v>
      </c>
      <c r="C1711" t="s">
        <v>6089</v>
      </c>
      <c r="D1711" s="3">
        <f>COUNTIF('Order Data per SKU'!A:A,'Order Data per SKU'!A1712='Order Analysis'!A1711)</f>
        <v>0</v>
      </c>
      <c r="F1711" s="15"/>
      <c r="G1711" s="3" t="e">
        <f>TRIM(LEFT(TRIM(INDEX('Customer Data'!A:A,MATCH('Order Analysis'!B1711,'Customer Data'!B:B,0))),SEARCH(" ",'Customer Data'!A1711)))</f>
        <v>#VALUE!</v>
      </c>
      <c r="H1711">
        <f>VLOOKUP(B1711,'Order Data per SKU'!B:H,6,FALSE)-VLOOKUP(B1711,'Order Data per SKU'!B:H,6,FALSE)</f>
        <v>0</v>
      </c>
      <c r="I1711" s="5"/>
      <c r="J1711" s="5"/>
      <c r="K1711" s="5"/>
    </row>
    <row r="1712" spans="1:11" x14ac:dyDescent="0.3">
      <c r="A1712" t="s">
        <v>8986</v>
      </c>
      <c r="B1712" t="s">
        <v>6993</v>
      </c>
      <c r="C1712" t="s">
        <v>6049</v>
      </c>
      <c r="D1712" s="3">
        <f>COUNTIF('Order Data per SKU'!A:A,'Order Data per SKU'!A1713='Order Analysis'!A1712)</f>
        <v>0</v>
      </c>
      <c r="F1712" s="15"/>
      <c r="G1712" s="3" t="e">
        <f>TRIM(LEFT(TRIM(INDEX('Customer Data'!A:A,MATCH('Order Analysis'!B1712,'Customer Data'!B:B,0))),SEARCH(" ",'Customer Data'!A1712)))</f>
        <v>#VALUE!</v>
      </c>
      <c r="H1712">
        <f>VLOOKUP(B1712,'Order Data per SKU'!B:H,6,FALSE)-VLOOKUP(B1712,'Order Data per SKU'!B:H,6,FALSE)</f>
        <v>0</v>
      </c>
      <c r="I1712" s="5"/>
      <c r="J1712" s="5"/>
      <c r="K1712" s="5"/>
    </row>
    <row r="1713" spans="1:11" x14ac:dyDescent="0.3">
      <c r="A1713" t="s">
        <v>8987</v>
      </c>
      <c r="B1713" t="s">
        <v>7025</v>
      </c>
      <c r="C1713" t="s">
        <v>6092</v>
      </c>
      <c r="D1713" s="3">
        <f>COUNTIF('Order Data per SKU'!A:A,'Order Data per SKU'!A1714='Order Analysis'!A1713)</f>
        <v>0</v>
      </c>
      <c r="F1713" s="15"/>
      <c r="G1713" s="3" t="e">
        <f>TRIM(LEFT(TRIM(INDEX('Customer Data'!A:A,MATCH('Order Analysis'!B1713,'Customer Data'!B:B,0))),SEARCH(" ",'Customer Data'!A1713)))</f>
        <v>#VALUE!</v>
      </c>
      <c r="H1713">
        <f>VLOOKUP(B1713,'Order Data per SKU'!B:H,6,FALSE)-VLOOKUP(B1713,'Order Data per SKU'!B:H,6,FALSE)</f>
        <v>0</v>
      </c>
      <c r="I1713" s="5"/>
      <c r="J1713" s="5"/>
      <c r="K1713" s="5"/>
    </row>
    <row r="1714" spans="1:11" x14ac:dyDescent="0.3">
      <c r="A1714" t="s">
        <v>8988</v>
      </c>
      <c r="B1714" t="s">
        <v>7059</v>
      </c>
      <c r="C1714" t="s">
        <v>6077</v>
      </c>
      <c r="D1714" s="3">
        <f>COUNTIF('Order Data per SKU'!A:A,'Order Data per SKU'!A1715='Order Analysis'!A1714)</f>
        <v>0</v>
      </c>
      <c r="F1714" s="15"/>
      <c r="G1714" s="3" t="e">
        <f>TRIM(LEFT(TRIM(INDEX('Customer Data'!A:A,MATCH('Order Analysis'!B1714,'Customer Data'!B:B,0))),SEARCH(" ",'Customer Data'!A1714)))</f>
        <v>#VALUE!</v>
      </c>
      <c r="H1714">
        <f>VLOOKUP(B1714,'Order Data per SKU'!B:H,6,FALSE)-VLOOKUP(B1714,'Order Data per SKU'!B:H,6,FALSE)</f>
        <v>0</v>
      </c>
      <c r="I1714" s="5"/>
      <c r="J1714" s="5"/>
      <c r="K1714" s="5"/>
    </row>
    <row r="1715" spans="1:11" x14ac:dyDescent="0.3">
      <c r="A1715" t="s">
        <v>8989</v>
      </c>
      <c r="B1715" t="s">
        <v>7180</v>
      </c>
      <c r="C1715" t="s">
        <v>6078</v>
      </c>
      <c r="D1715" s="3">
        <f>COUNTIF('Order Data per SKU'!A:A,'Order Data per SKU'!A1716='Order Analysis'!A1715)</f>
        <v>0</v>
      </c>
      <c r="F1715" s="15"/>
      <c r="G1715" s="3" t="e">
        <f>TRIM(LEFT(TRIM(INDEX('Customer Data'!A:A,MATCH('Order Analysis'!B1715,'Customer Data'!B:B,0))),SEARCH(" ",'Customer Data'!A1715)))</f>
        <v>#VALUE!</v>
      </c>
      <c r="H1715">
        <f>VLOOKUP(B1715,'Order Data per SKU'!B:H,6,FALSE)-VLOOKUP(B1715,'Order Data per SKU'!B:H,6,FALSE)</f>
        <v>0</v>
      </c>
      <c r="I1715" s="5"/>
      <c r="J1715" s="5"/>
      <c r="K1715" s="5"/>
    </row>
    <row r="1716" spans="1:11" x14ac:dyDescent="0.3">
      <c r="A1716" t="s">
        <v>8990</v>
      </c>
      <c r="B1716" t="s">
        <v>7138</v>
      </c>
      <c r="C1716" t="s">
        <v>6046</v>
      </c>
      <c r="D1716" s="3">
        <f>COUNTIF('Order Data per SKU'!A:A,'Order Data per SKU'!A1717='Order Analysis'!A1716)</f>
        <v>0</v>
      </c>
      <c r="F1716" s="15"/>
      <c r="G1716" s="3" t="e">
        <f>TRIM(LEFT(TRIM(INDEX('Customer Data'!A:A,MATCH('Order Analysis'!B1716,'Customer Data'!B:B,0))),SEARCH(" ",'Customer Data'!A1716)))</f>
        <v>#VALUE!</v>
      </c>
      <c r="H1716">
        <f>VLOOKUP(B1716,'Order Data per SKU'!B:H,6,FALSE)-VLOOKUP(B1716,'Order Data per SKU'!B:H,6,FALSE)</f>
        <v>0</v>
      </c>
      <c r="I1716" s="5"/>
      <c r="J1716" s="5"/>
      <c r="K1716" s="5"/>
    </row>
    <row r="1717" spans="1:11" x14ac:dyDescent="0.3">
      <c r="A1717" t="s">
        <v>8991</v>
      </c>
      <c r="B1717" t="s">
        <v>6933</v>
      </c>
      <c r="C1717" t="s">
        <v>6054</v>
      </c>
      <c r="D1717" s="3">
        <f>COUNTIF('Order Data per SKU'!A:A,'Order Data per SKU'!A1718='Order Analysis'!A1717)</f>
        <v>0</v>
      </c>
      <c r="F1717" s="15"/>
      <c r="G1717" s="3" t="e">
        <f>TRIM(LEFT(TRIM(INDEX('Customer Data'!A:A,MATCH('Order Analysis'!B1717,'Customer Data'!B:B,0))),SEARCH(" ",'Customer Data'!A1717)))</f>
        <v>#VALUE!</v>
      </c>
      <c r="H1717">
        <f>VLOOKUP(B1717,'Order Data per SKU'!B:H,6,FALSE)-VLOOKUP(B1717,'Order Data per SKU'!B:H,6,FALSE)</f>
        <v>0</v>
      </c>
      <c r="I1717" s="5"/>
      <c r="J1717" s="5"/>
      <c r="K1717" s="5"/>
    </row>
    <row r="1718" spans="1:11" x14ac:dyDescent="0.3">
      <c r="A1718" t="s">
        <v>8992</v>
      </c>
      <c r="B1718" t="s">
        <v>7053</v>
      </c>
      <c r="C1718" t="s">
        <v>6093</v>
      </c>
      <c r="D1718" s="3">
        <f>COUNTIF('Order Data per SKU'!A:A,'Order Data per SKU'!A1719='Order Analysis'!A1718)</f>
        <v>0</v>
      </c>
      <c r="F1718" s="15"/>
      <c r="G1718" s="3" t="e">
        <f>TRIM(LEFT(TRIM(INDEX('Customer Data'!A:A,MATCH('Order Analysis'!B1718,'Customer Data'!B:B,0))),SEARCH(" ",'Customer Data'!A1718)))</f>
        <v>#VALUE!</v>
      </c>
      <c r="H1718">
        <f>VLOOKUP(B1718,'Order Data per SKU'!B:H,6,FALSE)-VLOOKUP(B1718,'Order Data per SKU'!B:H,6,FALSE)</f>
        <v>0</v>
      </c>
      <c r="I1718" s="5"/>
      <c r="J1718" s="5"/>
      <c r="K1718" s="5"/>
    </row>
    <row r="1719" spans="1:11" x14ac:dyDescent="0.3">
      <c r="A1719" t="s">
        <v>8993</v>
      </c>
      <c r="B1719" t="s">
        <v>7246</v>
      </c>
      <c r="C1719" t="s">
        <v>6083</v>
      </c>
      <c r="D1719" s="3">
        <f>COUNTIF('Order Data per SKU'!A:A,'Order Data per SKU'!A1720='Order Analysis'!A1719)</f>
        <v>0</v>
      </c>
      <c r="F1719" s="15"/>
      <c r="G1719" s="3" t="e">
        <f>TRIM(LEFT(TRIM(INDEX('Customer Data'!A:A,MATCH('Order Analysis'!B1719,'Customer Data'!B:B,0))),SEARCH(" ",'Customer Data'!A1719)))</f>
        <v>#VALUE!</v>
      </c>
      <c r="H1719">
        <f>VLOOKUP(B1719,'Order Data per SKU'!B:H,6,FALSE)-VLOOKUP(B1719,'Order Data per SKU'!B:H,6,FALSE)</f>
        <v>0</v>
      </c>
      <c r="I1719" s="5"/>
      <c r="J1719" s="5"/>
      <c r="K1719" s="5"/>
    </row>
    <row r="1720" spans="1:11" x14ac:dyDescent="0.3">
      <c r="A1720" t="s">
        <v>8994</v>
      </c>
      <c r="B1720" t="s">
        <v>7220</v>
      </c>
      <c r="C1720" t="s">
        <v>6090</v>
      </c>
      <c r="D1720" s="3">
        <f>COUNTIF('Order Data per SKU'!A:A,'Order Data per SKU'!A1721='Order Analysis'!A1720)</f>
        <v>0</v>
      </c>
      <c r="F1720" s="15"/>
      <c r="G1720" s="3" t="e">
        <f>TRIM(LEFT(TRIM(INDEX('Customer Data'!A:A,MATCH('Order Analysis'!B1720,'Customer Data'!B:B,0))),SEARCH(" ",'Customer Data'!A1720)))</f>
        <v>#VALUE!</v>
      </c>
      <c r="H1720">
        <f>VLOOKUP(B1720,'Order Data per SKU'!B:H,6,FALSE)-VLOOKUP(B1720,'Order Data per SKU'!B:H,6,FALSE)</f>
        <v>0</v>
      </c>
      <c r="I1720" s="5"/>
      <c r="J1720" s="5"/>
      <c r="K1720" s="5"/>
    </row>
    <row r="1721" spans="1:11" x14ac:dyDescent="0.3">
      <c r="A1721" t="s">
        <v>8995</v>
      </c>
      <c r="B1721" t="s">
        <v>7224</v>
      </c>
      <c r="C1721" t="s">
        <v>6090</v>
      </c>
      <c r="D1721" s="3">
        <f>COUNTIF('Order Data per SKU'!A:A,'Order Data per SKU'!A1722='Order Analysis'!A1721)</f>
        <v>0</v>
      </c>
      <c r="F1721" s="15"/>
      <c r="G1721" s="3" t="e">
        <f>TRIM(LEFT(TRIM(INDEX('Customer Data'!A:A,MATCH('Order Analysis'!B1721,'Customer Data'!B:B,0))),SEARCH(" ",'Customer Data'!A1721)))</f>
        <v>#VALUE!</v>
      </c>
      <c r="H1721">
        <f>VLOOKUP(B1721,'Order Data per SKU'!B:H,6,FALSE)-VLOOKUP(B1721,'Order Data per SKU'!B:H,6,FALSE)</f>
        <v>0</v>
      </c>
      <c r="I1721" s="5"/>
      <c r="J1721" s="5"/>
      <c r="K1721" s="5"/>
    </row>
    <row r="1722" spans="1:11" x14ac:dyDescent="0.3">
      <c r="A1722" t="s">
        <v>8996</v>
      </c>
      <c r="B1722" t="s">
        <v>6832</v>
      </c>
      <c r="C1722" t="s">
        <v>6069</v>
      </c>
      <c r="D1722" s="3">
        <f>COUNTIF('Order Data per SKU'!A:A,'Order Data per SKU'!A1723='Order Analysis'!A1722)</f>
        <v>0</v>
      </c>
      <c r="F1722" s="15"/>
      <c r="G1722" s="3" t="e">
        <f>TRIM(LEFT(TRIM(INDEX('Customer Data'!A:A,MATCH('Order Analysis'!B1722,'Customer Data'!B:B,0))),SEARCH(" ",'Customer Data'!A1722)))</f>
        <v>#VALUE!</v>
      </c>
      <c r="H1722">
        <f>VLOOKUP(B1722,'Order Data per SKU'!B:H,6,FALSE)-VLOOKUP(B1722,'Order Data per SKU'!B:H,6,FALSE)</f>
        <v>0</v>
      </c>
      <c r="I1722" s="5"/>
      <c r="J1722" s="5"/>
      <c r="K1722" s="5"/>
    </row>
    <row r="1723" spans="1:11" x14ac:dyDescent="0.3">
      <c r="A1723" t="s">
        <v>8997</v>
      </c>
      <c r="B1723" t="s">
        <v>7058</v>
      </c>
      <c r="C1723" t="s">
        <v>6092</v>
      </c>
      <c r="D1723" s="3">
        <f>COUNTIF('Order Data per SKU'!A:A,'Order Data per SKU'!A1724='Order Analysis'!A1723)</f>
        <v>0</v>
      </c>
      <c r="F1723" s="15"/>
      <c r="G1723" s="3" t="e">
        <f>TRIM(LEFT(TRIM(INDEX('Customer Data'!A:A,MATCH('Order Analysis'!B1723,'Customer Data'!B:B,0))),SEARCH(" ",'Customer Data'!A1723)))</f>
        <v>#VALUE!</v>
      </c>
      <c r="H1723">
        <f>VLOOKUP(B1723,'Order Data per SKU'!B:H,6,FALSE)-VLOOKUP(B1723,'Order Data per SKU'!B:H,6,FALSE)</f>
        <v>0</v>
      </c>
      <c r="I1723" s="5"/>
      <c r="J1723" s="5"/>
      <c r="K1723" s="5"/>
    </row>
    <row r="1724" spans="1:11" x14ac:dyDescent="0.3">
      <c r="A1724" t="s">
        <v>8998</v>
      </c>
      <c r="B1724" t="s">
        <v>7185</v>
      </c>
      <c r="C1724" t="s">
        <v>6100</v>
      </c>
      <c r="D1724" s="3">
        <f>COUNTIF('Order Data per SKU'!A:A,'Order Data per SKU'!A1725='Order Analysis'!A1724)</f>
        <v>0</v>
      </c>
      <c r="F1724" s="15"/>
      <c r="G1724" s="3" t="e">
        <f>TRIM(LEFT(TRIM(INDEX('Customer Data'!A:A,MATCH('Order Analysis'!B1724,'Customer Data'!B:B,0))),SEARCH(" ",'Customer Data'!A1724)))</f>
        <v>#VALUE!</v>
      </c>
      <c r="H1724">
        <f>VLOOKUP(B1724,'Order Data per SKU'!B:H,6,FALSE)-VLOOKUP(B1724,'Order Data per SKU'!B:H,6,FALSE)</f>
        <v>0</v>
      </c>
      <c r="I1724" s="5"/>
      <c r="J1724" s="5"/>
      <c r="K1724" s="5"/>
    </row>
    <row r="1725" spans="1:11" x14ac:dyDescent="0.3">
      <c r="A1725" t="s">
        <v>8999</v>
      </c>
      <c r="B1725" t="s">
        <v>6829</v>
      </c>
      <c r="C1725" t="s">
        <v>6102</v>
      </c>
      <c r="D1725" s="3">
        <f>COUNTIF('Order Data per SKU'!A:A,'Order Data per SKU'!A1726='Order Analysis'!A1725)</f>
        <v>0</v>
      </c>
      <c r="F1725" s="15"/>
      <c r="G1725" s="3" t="e">
        <f>TRIM(LEFT(TRIM(INDEX('Customer Data'!A:A,MATCH('Order Analysis'!B1725,'Customer Data'!B:B,0))),SEARCH(" ",'Customer Data'!A1725)))</f>
        <v>#VALUE!</v>
      </c>
      <c r="H1725">
        <f>VLOOKUP(B1725,'Order Data per SKU'!B:H,6,FALSE)-VLOOKUP(B1725,'Order Data per SKU'!B:H,6,FALSE)</f>
        <v>0</v>
      </c>
      <c r="I1725" s="5"/>
      <c r="J1725" s="5"/>
      <c r="K1725" s="5"/>
    </row>
    <row r="1726" spans="1:11" x14ac:dyDescent="0.3">
      <c r="A1726" t="s">
        <v>9000</v>
      </c>
      <c r="B1726" t="s">
        <v>7004</v>
      </c>
      <c r="C1726" t="s">
        <v>6060</v>
      </c>
      <c r="D1726" s="3">
        <f>COUNTIF('Order Data per SKU'!A:A,'Order Data per SKU'!A1727='Order Analysis'!A1726)</f>
        <v>0</v>
      </c>
      <c r="F1726" s="15"/>
      <c r="G1726" s="3" t="e">
        <f>TRIM(LEFT(TRIM(INDEX('Customer Data'!A:A,MATCH('Order Analysis'!B1726,'Customer Data'!B:B,0))),SEARCH(" ",'Customer Data'!A1726)))</f>
        <v>#VALUE!</v>
      </c>
      <c r="H1726">
        <f>VLOOKUP(B1726,'Order Data per SKU'!B:H,6,FALSE)-VLOOKUP(B1726,'Order Data per SKU'!B:H,6,FALSE)</f>
        <v>0</v>
      </c>
      <c r="I1726" s="5"/>
      <c r="J1726" s="5"/>
      <c r="K1726" s="5"/>
    </row>
    <row r="1727" spans="1:11" x14ac:dyDescent="0.3">
      <c r="A1727" t="s">
        <v>9001</v>
      </c>
      <c r="B1727" t="s">
        <v>6903</v>
      </c>
      <c r="C1727" t="s">
        <v>6103</v>
      </c>
      <c r="D1727" s="3">
        <f>COUNTIF('Order Data per SKU'!A:A,'Order Data per SKU'!A1728='Order Analysis'!A1727)</f>
        <v>0</v>
      </c>
      <c r="F1727" s="15"/>
      <c r="G1727" s="3" t="e">
        <f>TRIM(LEFT(TRIM(INDEX('Customer Data'!A:A,MATCH('Order Analysis'!B1727,'Customer Data'!B:B,0))),SEARCH(" ",'Customer Data'!A1727)))</f>
        <v>#VALUE!</v>
      </c>
      <c r="H1727">
        <f>VLOOKUP(B1727,'Order Data per SKU'!B:H,6,FALSE)-VLOOKUP(B1727,'Order Data per SKU'!B:H,6,FALSE)</f>
        <v>0</v>
      </c>
      <c r="I1727" s="5"/>
      <c r="J1727" s="5"/>
      <c r="K1727" s="5"/>
    </row>
    <row r="1728" spans="1:11" x14ac:dyDescent="0.3">
      <c r="A1728" t="s">
        <v>9002</v>
      </c>
      <c r="B1728" t="s">
        <v>6733</v>
      </c>
      <c r="C1728" t="s">
        <v>6074</v>
      </c>
      <c r="D1728" s="3">
        <f>COUNTIF('Order Data per SKU'!A:A,'Order Data per SKU'!A1729='Order Analysis'!A1728)</f>
        <v>0</v>
      </c>
      <c r="F1728" s="15"/>
      <c r="G1728" s="3" t="e">
        <f>TRIM(LEFT(TRIM(INDEX('Customer Data'!A:A,MATCH('Order Analysis'!B1728,'Customer Data'!B:B,0))),SEARCH(" ",'Customer Data'!A1728)))</f>
        <v>#VALUE!</v>
      </c>
      <c r="H1728">
        <f>VLOOKUP(B1728,'Order Data per SKU'!B:H,6,FALSE)-VLOOKUP(B1728,'Order Data per SKU'!B:H,6,FALSE)</f>
        <v>0</v>
      </c>
      <c r="I1728" s="5"/>
      <c r="J1728" s="5"/>
      <c r="K1728" s="5"/>
    </row>
    <row r="1729" spans="1:11" x14ac:dyDescent="0.3">
      <c r="A1729" t="s">
        <v>9003</v>
      </c>
      <c r="B1729" t="s">
        <v>7000</v>
      </c>
      <c r="C1729" t="s">
        <v>6065</v>
      </c>
      <c r="D1729" s="3">
        <f>COUNTIF('Order Data per SKU'!A:A,'Order Data per SKU'!A1730='Order Analysis'!A1729)</f>
        <v>0</v>
      </c>
      <c r="F1729" s="15"/>
      <c r="G1729" s="3" t="e">
        <f>TRIM(LEFT(TRIM(INDEX('Customer Data'!A:A,MATCH('Order Analysis'!B1729,'Customer Data'!B:B,0))),SEARCH(" ",'Customer Data'!A1729)))</f>
        <v>#VALUE!</v>
      </c>
      <c r="H1729">
        <f>VLOOKUP(B1729,'Order Data per SKU'!B:H,6,FALSE)-VLOOKUP(B1729,'Order Data per SKU'!B:H,6,FALSE)</f>
        <v>0</v>
      </c>
      <c r="I1729" s="5"/>
      <c r="J1729" s="5"/>
      <c r="K1729" s="5"/>
    </row>
    <row r="1730" spans="1:11" x14ac:dyDescent="0.3">
      <c r="A1730" t="s">
        <v>9004</v>
      </c>
      <c r="B1730" t="s">
        <v>6881</v>
      </c>
      <c r="C1730" t="s">
        <v>6075</v>
      </c>
      <c r="D1730" s="3">
        <f>COUNTIF('Order Data per SKU'!A:A,'Order Data per SKU'!A1731='Order Analysis'!A1730)</f>
        <v>0</v>
      </c>
      <c r="F1730" s="15"/>
      <c r="G1730" s="3" t="e">
        <f>TRIM(LEFT(TRIM(INDEX('Customer Data'!A:A,MATCH('Order Analysis'!B1730,'Customer Data'!B:B,0))),SEARCH(" ",'Customer Data'!A1730)))</f>
        <v>#VALUE!</v>
      </c>
      <c r="H1730">
        <f>VLOOKUP(B1730,'Order Data per SKU'!B:H,6,FALSE)-VLOOKUP(B1730,'Order Data per SKU'!B:H,6,FALSE)</f>
        <v>0</v>
      </c>
      <c r="I1730" s="5"/>
      <c r="J1730" s="5"/>
      <c r="K1730" s="5"/>
    </row>
    <row r="1731" spans="1:11" x14ac:dyDescent="0.3">
      <c r="A1731" t="s">
        <v>9005</v>
      </c>
      <c r="B1731" t="s">
        <v>6798</v>
      </c>
      <c r="C1731" t="s">
        <v>6102</v>
      </c>
      <c r="D1731" s="3">
        <f>COUNTIF('Order Data per SKU'!A:A,'Order Data per SKU'!A1732='Order Analysis'!A1731)</f>
        <v>0</v>
      </c>
      <c r="F1731" s="15"/>
      <c r="G1731" s="3" t="e">
        <f>TRIM(LEFT(TRIM(INDEX('Customer Data'!A:A,MATCH('Order Analysis'!B1731,'Customer Data'!B:B,0))),SEARCH(" ",'Customer Data'!A1731)))</f>
        <v>#VALUE!</v>
      </c>
      <c r="H1731">
        <f>VLOOKUP(B1731,'Order Data per SKU'!B:H,6,FALSE)-VLOOKUP(B1731,'Order Data per SKU'!B:H,6,FALSE)</f>
        <v>0</v>
      </c>
      <c r="I1731" s="5"/>
      <c r="J1731" s="5"/>
      <c r="K1731" s="5"/>
    </row>
    <row r="1732" spans="1:11" x14ac:dyDescent="0.3">
      <c r="A1732" t="s">
        <v>9006</v>
      </c>
      <c r="B1732" t="s">
        <v>7118</v>
      </c>
      <c r="C1732" t="s">
        <v>6077</v>
      </c>
      <c r="D1732" s="3">
        <f>COUNTIF('Order Data per SKU'!A:A,'Order Data per SKU'!A1733='Order Analysis'!A1732)</f>
        <v>0</v>
      </c>
      <c r="F1732" s="15"/>
      <c r="G1732" s="3" t="e">
        <f>TRIM(LEFT(TRIM(INDEX('Customer Data'!A:A,MATCH('Order Analysis'!B1732,'Customer Data'!B:B,0))),SEARCH(" ",'Customer Data'!A1732)))</f>
        <v>#VALUE!</v>
      </c>
      <c r="H1732">
        <f>VLOOKUP(B1732,'Order Data per SKU'!B:H,6,FALSE)-VLOOKUP(B1732,'Order Data per SKU'!B:H,6,FALSE)</f>
        <v>0</v>
      </c>
      <c r="I1732" s="5"/>
      <c r="J1732" s="5"/>
      <c r="K1732" s="5"/>
    </row>
    <row r="1733" spans="1:11" x14ac:dyDescent="0.3">
      <c r="A1733" t="s">
        <v>9007</v>
      </c>
      <c r="B1733" t="s">
        <v>7129</v>
      </c>
      <c r="C1733" t="s">
        <v>6089</v>
      </c>
      <c r="D1733" s="3">
        <f>COUNTIF('Order Data per SKU'!A:A,'Order Data per SKU'!A1734='Order Analysis'!A1733)</f>
        <v>0</v>
      </c>
      <c r="F1733" s="15"/>
      <c r="G1733" s="3" t="e">
        <f>TRIM(LEFT(TRIM(INDEX('Customer Data'!A:A,MATCH('Order Analysis'!B1733,'Customer Data'!B:B,0))),SEARCH(" ",'Customer Data'!A1733)))</f>
        <v>#VALUE!</v>
      </c>
      <c r="H1733">
        <f>VLOOKUP(B1733,'Order Data per SKU'!B:H,6,FALSE)-VLOOKUP(B1733,'Order Data per SKU'!B:H,6,FALSE)</f>
        <v>0</v>
      </c>
      <c r="I1733" s="5"/>
      <c r="J1733" s="5"/>
      <c r="K1733" s="5"/>
    </row>
    <row r="1734" spans="1:11" x14ac:dyDescent="0.3">
      <c r="A1734" t="s">
        <v>9008</v>
      </c>
      <c r="B1734" t="s">
        <v>7128</v>
      </c>
      <c r="C1734" t="s">
        <v>6090</v>
      </c>
      <c r="D1734" s="3">
        <f>COUNTIF('Order Data per SKU'!A:A,'Order Data per SKU'!A1735='Order Analysis'!A1734)</f>
        <v>0</v>
      </c>
      <c r="F1734" s="15"/>
      <c r="G1734" s="3" t="e">
        <f>TRIM(LEFT(TRIM(INDEX('Customer Data'!A:A,MATCH('Order Analysis'!B1734,'Customer Data'!B:B,0))),SEARCH(" ",'Customer Data'!A1734)))</f>
        <v>#VALUE!</v>
      </c>
      <c r="H1734">
        <f>VLOOKUP(B1734,'Order Data per SKU'!B:H,6,FALSE)-VLOOKUP(B1734,'Order Data per SKU'!B:H,6,FALSE)</f>
        <v>0</v>
      </c>
      <c r="I1734" s="5"/>
      <c r="J1734" s="5"/>
      <c r="K1734" s="5"/>
    </row>
    <row r="1735" spans="1:11" x14ac:dyDescent="0.3">
      <c r="A1735" t="s">
        <v>9009</v>
      </c>
      <c r="B1735" t="s">
        <v>7023</v>
      </c>
      <c r="C1735" t="s">
        <v>6103</v>
      </c>
      <c r="D1735" s="3">
        <f>COUNTIF('Order Data per SKU'!A:A,'Order Data per SKU'!A1736='Order Analysis'!A1735)</f>
        <v>0</v>
      </c>
      <c r="F1735" s="15"/>
      <c r="G1735" s="3" t="e">
        <f>TRIM(LEFT(TRIM(INDEX('Customer Data'!A:A,MATCH('Order Analysis'!B1735,'Customer Data'!B:B,0))),SEARCH(" ",'Customer Data'!A1735)))</f>
        <v>#VALUE!</v>
      </c>
      <c r="H1735">
        <f>VLOOKUP(B1735,'Order Data per SKU'!B:H,6,FALSE)-VLOOKUP(B1735,'Order Data per SKU'!B:H,6,FALSE)</f>
        <v>0</v>
      </c>
      <c r="I1735" s="5"/>
      <c r="J1735" s="5"/>
      <c r="K1735" s="5"/>
    </row>
    <row r="1736" spans="1:11" x14ac:dyDescent="0.3">
      <c r="A1736" t="s">
        <v>9010</v>
      </c>
      <c r="B1736" t="s">
        <v>7069</v>
      </c>
      <c r="C1736" t="s">
        <v>6070</v>
      </c>
      <c r="D1736" s="3">
        <f>COUNTIF('Order Data per SKU'!A:A,'Order Data per SKU'!A1737='Order Analysis'!A1736)</f>
        <v>0</v>
      </c>
      <c r="F1736" s="15"/>
      <c r="G1736" s="3" t="e">
        <f>TRIM(LEFT(TRIM(INDEX('Customer Data'!A:A,MATCH('Order Analysis'!B1736,'Customer Data'!B:B,0))),SEARCH(" ",'Customer Data'!A1736)))</f>
        <v>#VALUE!</v>
      </c>
      <c r="H1736">
        <f>VLOOKUP(B1736,'Order Data per SKU'!B:H,6,FALSE)-VLOOKUP(B1736,'Order Data per SKU'!B:H,6,FALSE)</f>
        <v>0</v>
      </c>
      <c r="I1736" s="5"/>
      <c r="J1736" s="5"/>
      <c r="K1736" s="5"/>
    </row>
    <row r="1737" spans="1:11" x14ac:dyDescent="0.3">
      <c r="A1737" t="s">
        <v>9011</v>
      </c>
      <c r="B1737" t="s">
        <v>7055</v>
      </c>
      <c r="C1737" t="s">
        <v>6084</v>
      </c>
      <c r="D1737" s="3">
        <f>COUNTIF('Order Data per SKU'!A:A,'Order Data per SKU'!A1738='Order Analysis'!A1737)</f>
        <v>0</v>
      </c>
      <c r="F1737" s="15"/>
      <c r="G1737" s="3" t="e">
        <f>TRIM(LEFT(TRIM(INDEX('Customer Data'!A:A,MATCH('Order Analysis'!B1737,'Customer Data'!B:B,0))),SEARCH(" ",'Customer Data'!A1737)))</f>
        <v>#VALUE!</v>
      </c>
      <c r="H1737">
        <f>VLOOKUP(B1737,'Order Data per SKU'!B:H,6,FALSE)-VLOOKUP(B1737,'Order Data per SKU'!B:H,6,FALSE)</f>
        <v>0</v>
      </c>
      <c r="I1737" s="5"/>
      <c r="J1737" s="5"/>
      <c r="K1737" s="5"/>
    </row>
    <row r="1738" spans="1:11" x14ac:dyDescent="0.3">
      <c r="A1738" t="s">
        <v>9012</v>
      </c>
      <c r="B1738" t="s">
        <v>6850</v>
      </c>
      <c r="C1738" t="s">
        <v>6053</v>
      </c>
      <c r="D1738" s="3">
        <f>COUNTIF('Order Data per SKU'!A:A,'Order Data per SKU'!A1739='Order Analysis'!A1738)</f>
        <v>0</v>
      </c>
      <c r="F1738" s="15"/>
      <c r="G1738" s="3" t="e">
        <f>TRIM(LEFT(TRIM(INDEX('Customer Data'!A:A,MATCH('Order Analysis'!B1738,'Customer Data'!B:B,0))),SEARCH(" ",'Customer Data'!A1738)))</f>
        <v>#VALUE!</v>
      </c>
      <c r="H1738">
        <f>VLOOKUP(B1738,'Order Data per SKU'!B:H,6,FALSE)-VLOOKUP(B1738,'Order Data per SKU'!B:H,6,FALSE)</f>
        <v>0</v>
      </c>
      <c r="I1738" s="5"/>
      <c r="J1738" s="5"/>
      <c r="K1738" s="5"/>
    </row>
    <row r="1739" spans="1:11" x14ac:dyDescent="0.3">
      <c r="A1739" t="s">
        <v>9013</v>
      </c>
      <c r="B1739" t="s">
        <v>7271</v>
      </c>
      <c r="C1739" t="s">
        <v>6103</v>
      </c>
      <c r="D1739" s="3">
        <f>COUNTIF('Order Data per SKU'!A:A,'Order Data per SKU'!A1740='Order Analysis'!A1739)</f>
        <v>0</v>
      </c>
      <c r="F1739" s="15"/>
      <c r="G1739" s="3" t="e">
        <f>TRIM(LEFT(TRIM(INDEX('Customer Data'!A:A,MATCH('Order Analysis'!B1739,'Customer Data'!B:B,0))),SEARCH(" ",'Customer Data'!A1739)))</f>
        <v>#VALUE!</v>
      </c>
      <c r="H1739">
        <f>VLOOKUP(B1739,'Order Data per SKU'!B:H,6,FALSE)-VLOOKUP(B1739,'Order Data per SKU'!B:H,6,FALSE)</f>
        <v>0</v>
      </c>
      <c r="I1739" s="5"/>
      <c r="J1739" s="5"/>
      <c r="K1739" s="5"/>
    </row>
    <row r="1740" spans="1:11" x14ac:dyDescent="0.3">
      <c r="A1740" t="s">
        <v>9014</v>
      </c>
      <c r="B1740" t="s">
        <v>6942</v>
      </c>
      <c r="C1740" t="s">
        <v>6065</v>
      </c>
      <c r="D1740" s="3">
        <f>COUNTIF('Order Data per SKU'!A:A,'Order Data per SKU'!A1741='Order Analysis'!A1740)</f>
        <v>0</v>
      </c>
      <c r="F1740" s="15"/>
      <c r="G1740" s="3" t="e">
        <f>TRIM(LEFT(TRIM(INDEX('Customer Data'!A:A,MATCH('Order Analysis'!B1740,'Customer Data'!B:B,0))),SEARCH(" ",'Customer Data'!A1740)))</f>
        <v>#VALUE!</v>
      </c>
      <c r="H1740">
        <f>VLOOKUP(B1740,'Order Data per SKU'!B:H,6,FALSE)-VLOOKUP(B1740,'Order Data per SKU'!B:H,6,FALSE)</f>
        <v>0</v>
      </c>
      <c r="I1740" s="5"/>
      <c r="J1740" s="5"/>
      <c r="K1740" s="5"/>
    </row>
    <row r="1741" spans="1:11" x14ac:dyDescent="0.3">
      <c r="A1741" t="s">
        <v>9015</v>
      </c>
      <c r="B1741" t="s">
        <v>6750</v>
      </c>
      <c r="C1741" t="s">
        <v>6071</v>
      </c>
      <c r="D1741" s="3">
        <f>COUNTIF('Order Data per SKU'!A:A,'Order Data per SKU'!A1742='Order Analysis'!A1741)</f>
        <v>0</v>
      </c>
      <c r="F1741" s="15"/>
      <c r="G1741" s="3" t="e">
        <f>TRIM(LEFT(TRIM(INDEX('Customer Data'!A:A,MATCH('Order Analysis'!B1741,'Customer Data'!B:B,0))),SEARCH(" ",'Customer Data'!A1741)))</f>
        <v>#VALUE!</v>
      </c>
      <c r="H1741">
        <f>VLOOKUP(B1741,'Order Data per SKU'!B:H,6,FALSE)-VLOOKUP(B1741,'Order Data per SKU'!B:H,6,FALSE)</f>
        <v>0</v>
      </c>
      <c r="I1741" s="5"/>
      <c r="J1741" s="5"/>
      <c r="K1741" s="5"/>
    </row>
    <row r="1742" spans="1:11" x14ac:dyDescent="0.3">
      <c r="A1742" t="s">
        <v>9016</v>
      </c>
      <c r="B1742" t="s">
        <v>6806</v>
      </c>
      <c r="C1742" t="s">
        <v>6093</v>
      </c>
      <c r="D1742" s="3">
        <f>COUNTIF('Order Data per SKU'!A:A,'Order Data per SKU'!A1743='Order Analysis'!A1742)</f>
        <v>0</v>
      </c>
      <c r="F1742" s="15"/>
      <c r="G1742" s="3" t="e">
        <f>TRIM(LEFT(TRIM(INDEX('Customer Data'!A:A,MATCH('Order Analysis'!B1742,'Customer Data'!B:B,0))),SEARCH(" ",'Customer Data'!A1742)))</f>
        <v>#VALUE!</v>
      </c>
      <c r="H1742">
        <f>VLOOKUP(B1742,'Order Data per SKU'!B:H,6,FALSE)-VLOOKUP(B1742,'Order Data per SKU'!B:H,6,FALSE)</f>
        <v>0</v>
      </c>
      <c r="I1742" s="5"/>
      <c r="J1742" s="5"/>
      <c r="K1742" s="5"/>
    </row>
    <row r="1743" spans="1:11" x14ac:dyDescent="0.3">
      <c r="A1743" t="s">
        <v>9017</v>
      </c>
      <c r="B1743" t="s">
        <v>7043</v>
      </c>
      <c r="C1743" t="s">
        <v>6101</v>
      </c>
      <c r="D1743" s="3">
        <f>COUNTIF('Order Data per SKU'!A:A,'Order Data per SKU'!A1744='Order Analysis'!A1743)</f>
        <v>0</v>
      </c>
      <c r="F1743" s="15"/>
      <c r="G1743" s="3" t="e">
        <f>TRIM(LEFT(TRIM(INDEX('Customer Data'!A:A,MATCH('Order Analysis'!B1743,'Customer Data'!B:B,0))),SEARCH(" ",'Customer Data'!A1743)))</f>
        <v>#VALUE!</v>
      </c>
      <c r="H1743">
        <f>VLOOKUP(B1743,'Order Data per SKU'!B:H,6,FALSE)-VLOOKUP(B1743,'Order Data per SKU'!B:H,6,FALSE)</f>
        <v>0</v>
      </c>
      <c r="I1743" s="5"/>
      <c r="J1743" s="5"/>
      <c r="K1743" s="5"/>
    </row>
    <row r="1744" spans="1:11" x14ac:dyDescent="0.3">
      <c r="A1744" t="s">
        <v>9018</v>
      </c>
      <c r="B1744" t="s">
        <v>7041</v>
      </c>
      <c r="C1744" t="s">
        <v>6092</v>
      </c>
      <c r="D1744" s="3">
        <f>COUNTIF('Order Data per SKU'!A:A,'Order Data per SKU'!A1745='Order Analysis'!A1744)</f>
        <v>0</v>
      </c>
      <c r="F1744" s="15"/>
      <c r="G1744" s="3" t="e">
        <f>TRIM(LEFT(TRIM(INDEX('Customer Data'!A:A,MATCH('Order Analysis'!B1744,'Customer Data'!B:B,0))),SEARCH(" ",'Customer Data'!A1744)))</f>
        <v>#VALUE!</v>
      </c>
      <c r="H1744">
        <f>VLOOKUP(B1744,'Order Data per SKU'!B:H,6,FALSE)-VLOOKUP(B1744,'Order Data per SKU'!B:H,6,FALSE)</f>
        <v>0</v>
      </c>
      <c r="I1744" s="5"/>
      <c r="J1744" s="5"/>
      <c r="K1744" s="5"/>
    </row>
    <row r="1745" spans="1:11" x14ac:dyDescent="0.3">
      <c r="A1745" t="s">
        <v>9019</v>
      </c>
      <c r="B1745" t="s">
        <v>6762</v>
      </c>
      <c r="C1745" t="s">
        <v>6053</v>
      </c>
      <c r="D1745" s="3">
        <f>COUNTIF('Order Data per SKU'!A:A,'Order Data per SKU'!A1746='Order Analysis'!A1745)</f>
        <v>0</v>
      </c>
      <c r="F1745" s="15"/>
      <c r="G1745" s="3" t="e">
        <f>TRIM(LEFT(TRIM(INDEX('Customer Data'!A:A,MATCH('Order Analysis'!B1745,'Customer Data'!B:B,0))),SEARCH(" ",'Customer Data'!A1745)))</f>
        <v>#VALUE!</v>
      </c>
      <c r="H1745">
        <f>VLOOKUP(B1745,'Order Data per SKU'!B:H,6,FALSE)-VLOOKUP(B1745,'Order Data per SKU'!B:H,6,FALSE)</f>
        <v>0</v>
      </c>
      <c r="I1745" s="5"/>
      <c r="J1745" s="5"/>
      <c r="K1745" s="5"/>
    </row>
    <row r="1746" spans="1:11" x14ac:dyDescent="0.3">
      <c r="A1746" t="s">
        <v>9020</v>
      </c>
      <c r="B1746" t="s">
        <v>6766</v>
      </c>
      <c r="C1746" t="s">
        <v>6088</v>
      </c>
      <c r="D1746" s="3">
        <f>COUNTIF('Order Data per SKU'!A:A,'Order Data per SKU'!A1747='Order Analysis'!A1746)</f>
        <v>0</v>
      </c>
      <c r="F1746" s="15"/>
      <c r="G1746" s="3" t="e">
        <f>TRIM(LEFT(TRIM(INDEX('Customer Data'!A:A,MATCH('Order Analysis'!B1746,'Customer Data'!B:B,0))),SEARCH(" ",'Customer Data'!A1746)))</f>
        <v>#VALUE!</v>
      </c>
      <c r="H1746">
        <f>VLOOKUP(B1746,'Order Data per SKU'!B:H,6,FALSE)-VLOOKUP(B1746,'Order Data per SKU'!B:H,6,FALSE)</f>
        <v>0</v>
      </c>
      <c r="I1746" s="5"/>
      <c r="J1746" s="5"/>
      <c r="K1746" s="5"/>
    </row>
    <row r="1747" spans="1:11" x14ac:dyDescent="0.3">
      <c r="A1747" t="s">
        <v>9021</v>
      </c>
      <c r="B1747" t="s">
        <v>6948</v>
      </c>
      <c r="C1747" t="s">
        <v>6092</v>
      </c>
      <c r="D1747" s="3">
        <f>COUNTIF('Order Data per SKU'!A:A,'Order Data per SKU'!A1748='Order Analysis'!A1747)</f>
        <v>0</v>
      </c>
      <c r="F1747" s="15"/>
      <c r="G1747" s="3" t="e">
        <f>TRIM(LEFT(TRIM(INDEX('Customer Data'!A:A,MATCH('Order Analysis'!B1747,'Customer Data'!B:B,0))),SEARCH(" ",'Customer Data'!A1747)))</f>
        <v>#VALUE!</v>
      </c>
      <c r="H1747">
        <f>VLOOKUP(B1747,'Order Data per SKU'!B:H,6,FALSE)-VLOOKUP(B1747,'Order Data per SKU'!B:H,6,FALSE)</f>
        <v>0</v>
      </c>
      <c r="I1747" s="5"/>
      <c r="J1747" s="5"/>
      <c r="K1747" s="5"/>
    </row>
    <row r="1748" spans="1:11" x14ac:dyDescent="0.3">
      <c r="A1748" t="s">
        <v>9022</v>
      </c>
      <c r="B1748" t="s">
        <v>7014</v>
      </c>
      <c r="C1748" t="s">
        <v>6090</v>
      </c>
      <c r="D1748" s="3">
        <f>COUNTIF('Order Data per SKU'!A:A,'Order Data per SKU'!A1749='Order Analysis'!A1748)</f>
        <v>0</v>
      </c>
      <c r="F1748" s="15"/>
      <c r="G1748" s="3" t="e">
        <f>TRIM(LEFT(TRIM(INDEX('Customer Data'!A:A,MATCH('Order Analysis'!B1748,'Customer Data'!B:B,0))),SEARCH(" ",'Customer Data'!A1748)))</f>
        <v>#VALUE!</v>
      </c>
      <c r="H1748">
        <f>VLOOKUP(B1748,'Order Data per SKU'!B:H,6,FALSE)-VLOOKUP(B1748,'Order Data per SKU'!B:H,6,FALSE)</f>
        <v>0</v>
      </c>
      <c r="I1748" s="5"/>
      <c r="J1748" s="5"/>
      <c r="K1748" s="5"/>
    </row>
    <row r="1749" spans="1:11" x14ac:dyDescent="0.3">
      <c r="A1749" t="s">
        <v>9023</v>
      </c>
      <c r="B1749" t="s">
        <v>7188</v>
      </c>
      <c r="C1749" t="s">
        <v>6060</v>
      </c>
      <c r="D1749" s="3">
        <f>COUNTIF('Order Data per SKU'!A:A,'Order Data per SKU'!A1750='Order Analysis'!A1749)</f>
        <v>0</v>
      </c>
      <c r="F1749" s="15"/>
      <c r="G1749" s="3" t="e">
        <f>TRIM(LEFT(TRIM(INDEX('Customer Data'!A:A,MATCH('Order Analysis'!B1749,'Customer Data'!B:B,0))),SEARCH(" ",'Customer Data'!A1749)))</f>
        <v>#VALUE!</v>
      </c>
      <c r="H1749">
        <f>VLOOKUP(B1749,'Order Data per SKU'!B:H,6,FALSE)-VLOOKUP(B1749,'Order Data per SKU'!B:H,6,FALSE)</f>
        <v>0</v>
      </c>
      <c r="I1749" s="5"/>
      <c r="J1749" s="5"/>
      <c r="K1749" s="5"/>
    </row>
    <row r="1750" spans="1:11" x14ac:dyDescent="0.3">
      <c r="A1750" t="s">
        <v>9024</v>
      </c>
      <c r="B1750" t="s">
        <v>6855</v>
      </c>
      <c r="C1750" t="s">
        <v>6092</v>
      </c>
      <c r="D1750" s="3">
        <f>COUNTIF('Order Data per SKU'!A:A,'Order Data per SKU'!A1751='Order Analysis'!A1750)</f>
        <v>0</v>
      </c>
      <c r="F1750" s="15"/>
      <c r="G1750" s="3" t="e">
        <f>TRIM(LEFT(TRIM(INDEX('Customer Data'!A:A,MATCH('Order Analysis'!B1750,'Customer Data'!B:B,0))),SEARCH(" ",'Customer Data'!A1750)))</f>
        <v>#VALUE!</v>
      </c>
      <c r="H1750">
        <f>VLOOKUP(B1750,'Order Data per SKU'!B:H,6,FALSE)-VLOOKUP(B1750,'Order Data per SKU'!B:H,6,FALSE)</f>
        <v>0</v>
      </c>
      <c r="I1750" s="5"/>
      <c r="J1750" s="5"/>
      <c r="K1750" s="5"/>
    </row>
    <row r="1751" spans="1:11" x14ac:dyDescent="0.3">
      <c r="A1751" t="s">
        <v>9025</v>
      </c>
      <c r="B1751" t="s">
        <v>6892</v>
      </c>
      <c r="C1751" t="s">
        <v>6069</v>
      </c>
      <c r="D1751" s="3">
        <f>COUNTIF('Order Data per SKU'!A:A,'Order Data per SKU'!A1752='Order Analysis'!A1751)</f>
        <v>0</v>
      </c>
      <c r="F1751" s="15"/>
      <c r="G1751" s="3" t="e">
        <f>TRIM(LEFT(TRIM(INDEX('Customer Data'!A:A,MATCH('Order Analysis'!B1751,'Customer Data'!B:B,0))),SEARCH(" ",'Customer Data'!A1751)))</f>
        <v>#VALUE!</v>
      </c>
      <c r="H1751">
        <f>VLOOKUP(B1751,'Order Data per SKU'!B:H,6,FALSE)-VLOOKUP(B1751,'Order Data per SKU'!B:H,6,FALSE)</f>
        <v>0</v>
      </c>
      <c r="I1751" s="5"/>
      <c r="J1751" s="5"/>
      <c r="K1751" s="5"/>
    </row>
    <row r="1752" spans="1:11" x14ac:dyDescent="0.3">
      <c r="A1752" t="s">
        <v>9026</v>
      </c>
      <c r="B1752" t="s">
        <v>6764</v>
      </c>
      <c r="C1752" t="s">
        <v>6090</v>
      </c>
      <c r="D1752" s="3">
        <f>COUNTIF('Order Data per SKU'!A:A,'Order Data per SKU'!A1753='Order Analysis'!A1752)</f>
        <v>0</v>
      </c>
      <c r="F1752" s="15"/>
      <c r="G1752" s="3" t="e">
        <f>TRIM(LEFT(TRIM(INDEX('Customer Data'!A:A,MATCH('Order Analysis'!B1752,'Customer Data'!B:B,0))),SEARCH(" ",'Customer Data'!A1752)))</f>
        <v>#VALUE!</v>
      </c>
      <c r="H1752">
        <f>VLOOKUP(B1752,'Order Data per SKU'!B:H,6,FALSE)-VLOOKUP(B1752,'Order Data per SKU'!B:H,6,FALSE)</f>
        <v>0</v>
      </c>
      <c r="I1752" s="5"/>
      <c r="J1752" s="5"/>
      <c r="K1752" s="5"/>
    </row>
    <row r="1753" spans="1:11" x14ac:dyDescent="0.3">
      <c r="A1753" t="s">
        <v>9027</v>
      </c>
      <c r="B1753" t="s">
        <v>7112</v>
      </c>
      <c r="C1753" t="s">
        <v>6090</v>
      </c>
      <c r="D1753" s="3">
        <f>COUNTIF('Order Data per SKU'!A:A,'Order Data per SKU'!A1754='Order Analysis'!A1753)</f>
        <v>0</v>
      </c>
      <c r="F1753" s="15"/>
      <c r="G1753" s="3" t="e">
        <f>TRIM(LEFT(TRIM(INDEX('Customer Data'!A:A,MATCH('Order Analysis'!B1753,'Customer Data'!B:B,0))),SEARCH(" ",'Customer Data'!A1753)))</f>
        <v>#VALUE!</v>
      </c>
      <c r="H1753">
        <f>VLOOKUP(B1753,'Order Data per SKU'!B:H,6,FALSE)-VLOOKUP(B1753,'Order Data per SKU'!B:H,6,FALSE)</f>
        <v>0</v>
      </c>
      <c r="I1753" s="5"/>
      <c r="J1753" s="5"/>
      <c r="K1753" s="5"/>
    </row>
    <row r="1754" spans="1:11" x14ac:dyDescent="0.3">
      <c r="A1754" t="s">
        <v>9028</v>
      </c>
      <c r="B1754" t="s">
        <v>6935</v>
      </c>
      <c r="C1754" t="s">
        <v>6097</v>
      </c>
      <c r="D1754" s="3">
        <f>COUNTIF('Order Data per SKU'!A:A,'Order Data per SKU'!A1755='Order Analysis'!A1754)</f>
        <v>0</v>
      </c>
      <c r="F1754" s="15"/>
      <c r="G1754" s="3" t="e">
        <f>TRIM(LEFT(TRIM(INDEX('Customer Data'!A:A,MATCH('Order Analysis'!B1754,'Customer Data'!B:B,0))),SEARCH(" ",'Customer Data'!A1754)))</f>
        <v>#VALUE!</v>
      </c>
      <c r="H1754">
        <f>VLOOKUP(B1754,'Order Data per SKU'!B:H,6,FALSE)-VLOOKUP(B1754,'Order Data per SKU'!B:H,6,FALSE)</f>
        <v>0</v>
      </c>
      <c r="I1754" s="5"/>
      <c r="J1754" s="5"/>
      <c r="K1754" s="5"/>
    </row>
    <row r="1755" spans="1:11" x14ac:dyDescent="0.3">
      <c r="A1755" t="s">
        <v>9029</v>
      </c>
      <c r="B1755" t="s">
        <v>6855</v>
      </c>
      <c r="C1755" t="s">
        <v>6092</v>
      </c>
      <c r="D1755" s="3">
        <f>COUNTIF('Order Data per SKU'!A:A,'Order Data per SKU'!A1756='Order Analysis'!A1755)</f>
        <v>0</v>
      </c>
      <c r="F1755" s="15"/>
      <c r="G1755" s="3" t="e">
        <f>TRIM(LEFT(TRIM(INDEX('Customer Data'!A:A,MATCH('Order Analysis'!B1755,'Customer Data'!B:B,0))),SEARCH(" ",'Customer Data'!A1755)))</f>
        <v>#VALUE!</v>
      </c>
      <c r="H1755">
        <f>VLOOKUP(B1755,'Order Data per SKU'!B:H,6,FALSE)-VLOOKUP(B1755,'Order Data per SKU'!B:H,6,FALSE)</f>
        <v>0</v>
      </c>
      <c r="I1755" s="5"/>
      <c r="J1755" s="5"/>
      <c r="K1755" s="5"/>
    </row>
    <row r="1756" spans="1:11" x14ac:dyDescent="0.3">
      <c r="A1756" t="s">
        <v>9030</v>
      </c>
      <c r="B1756" t="s">
        <v>7200</v>
      </c>
      <c r="C1756" t="s">
        <v>6103</v>
      </c>
      <c r="D1756" s="3">
        <f>COUNTIF('Order Data per SKU'!A:A,'Order Data per SKU'!A1757='Order Analysis'!A1756)</f>
        <v>0</v>
      </c>
      <c r="F1756" s="15"/>
      <c r="G1756" s="3" t="e">
        <f>TRIM(LEFT(TRIM(INDEX('Customer Data'!A:A,MATCH('Order Analysis'!B1756,'Customer Data'!B:B,0))),SEARCH(" ",'Customer Data'!A1756)))</f>
        <v>#VALUE!</v>
      </c>
      <c r="H1756">
        <f>VLOOKUP(B1756,'Order Data per SKU'!B:H,6,FALSE)-VLOOKUP(B1756,'Order Data per SKU'!B:H,6,FALSE)</f>
        <v>0</v>
      </c>
      <c r="I1756" s="5"/>
      <c r="J1756" s="5"/>
      <c r="K1756" s="5"/>
    </row>
    <row r="1757" spans="1:11" x14ac:dyDescent="0.3">
      <c r="A1757" t="s">
        <v>9031</v>
      </c>
      <c r="B1757" t="s">
        <v>7153</v>
      </c>
      <c r="C1757" t="s">
        <v>6102</v>
      </c>
      <c r="D1757" s="3">
        <f>COUNTIF('Order Data per SKU'!A:A,'Order Data per SKU'!A1758='Order Analysis'!A1757)</f>
        <v>0</v>
      </c>
      <c r="F1757" s="15"/>
      <c r="G1757" s="3" t="e">
        <f>TRIM(LEFT(TRIM(INDEX('Customer Data'!A:A,MATCH('Order Analysis'!B1757,'Customer Data'!B:B,0))),SEARCH(" ",'Customer Data'!A1757)))</f>
        <v>#VALUE!</v>
      </c>
      <c r="H1757">
        <f>VLOOKUP(B1757,'Order Data per SKU'!B:H,6,FALSE)-VLOOKUP(B1757,'Order Data per SKU'!B:H,6,FALSE)</f>
        <v>0</v>
      </c>
      <c r="I1757" s="5"/>
      <c r="J1757" s="5"/>
      <c r="K1757" s="5"/>
    </row>
    <row r="1758" spans="1:11" x14ac:dyDescent="0.3">
      <c r="A1758" t="s">
        <v>9032</v>
      </c>
      <c r="B1758" t="s">
        <v>6913</v>
      </c>
      <c r="C1758" t="s">
        <v>6086</v>
      </c>
      <c r="D1758" s="3">
        <f>COUNTIF('Order Data per SKU'!A:A,'Order Data per SKU'!A1759='Order Analysis'!A1758)</f>
        <v>0</v>
      </c>
      <c r="F1758" s="15"/>
      <c r="G1758" s="3" t="e">
        <f>TRIM(LEFT(TRIM(INDEX('Customer Data'!A:A,MATCH('Order Analysis'!B1758,'Customer Data'!B:B,0))),SEARCH(" ",'Customer Data'!A1758)))</f>
        <v>#VALUE!</v>
      </c>
      <c r="H1758">
        <f>VLOOKUP(B1758,'Order Data per SKU'!B:H,6,FALSE)-VLOOKUP(B1758,'Order Data per SKU'!B:H,6,FALSE)</f>
        <v>0</v>
      </c>
      <c r="I1758" s="5"/>
      <c r="J1758" s="5"/>
      <c r="K1758" s="5"/>
    </row>
    <row r="1759" spans="1:11" x14ac:dyDescent="0.3">
      <c r="A1759" t="s">
        <v>9033</v>
      </c>
      <c r="B1759" t="s">
        <v>6772</v>
      </c>
      <c r="C1759" t="s">
        <v>6099</v>
      </c>
      <c r="D1759" s="3">
        <f>COUNTIF('Order Data per SKU'!A:A,'Order Data per SKU'!A1760='Order Analysis'!A1759)</f>
        <v>0</v>
      </c>
      <c r="F1759" s="15"/>
      <c r="G1759" s="3" t="e">
        <f>TRIM(LEFT(TRIM(INDEX('Customer Data'!A:A,MATCH('Order Analysis'!B1759,'Customer Data'!B:B,0))),SEARCH(" ",'Customer Data'!A1759)))</f>
        <v>#VALUE!</v>
      </c>
      <c r="H1759">
        <f>VLOOKUP(B1759,'Order Data per SKU'!B:H,6,FALSE)-VLOOKUP(B1759,'Order Data per SKU'!B:H,6,FALSE)</f>
        <v>0</v>
      </c>
      <c r="I1759" s="5"/>
      <c r="J1759" s="5"/>
      <c r="K1759" s="5"/>
    </row>
    <row r="1760" spans="1:11" x14ac:dyDescent="0.3">
      <c r="A1760" t="s">
        <v>9034</v>
      </c>
      <c r="B1760" t="s">
        <v>7216</v>
      </c>
      <c r="C1760" t="s">
        <v>6049</v>
      </c>
      <c r="D1760" s="3">
        <f>COUNTIF('Order Data per SKU'!A:A,'Order Data per SKU'!A1761='Order Analysis'!A1760)</f>
        <v>0</v>
      </c>
      <c r="F1760" s="15"/>
      <c r="G1760" s="3" t="e">
        <f>TRIM(LEFT(TRIM(INDEX('Customer Data'!A:A,MATCH('Order Analysis'!B1760,'Customer Data'!B:B,0))),SEARCH(" ",'Customer Data'!A1760)))</f>
        <v>#VALUE!</v>
      </c>
      <c r="H1760">
        <f>VLOOKUP(B1760,'Order Data per SKU'!B:H,6,FALSE)-VLOOKUP(B1760,'Order Data per SKU'!B:H,6,FALSE)</f>
        <v>0</v>
      </c>
      <c r="I1760" s="5"/>
      <c r="J1760" s="5"/>
      <c r="K1760" s="5"/>
    </row>
    <row r="1761" spans="1:11" x14ac:dyDescent="0.3">
      <c r="A1761" t="s">
        <v>9035</v>
      </c>
      <c r="B1761" t="s">
        <v>7099</v>
      </c>
      <c r="C1761" t="s">
        <v>6049</v>
      </c>
      <c r="D1761" s="3">
        <f>COUNTIF('Order Data per SKU'!A:A,'Order Data per SKU'!A1762='Order Analysis'!A1761)</f>
        <v>0</v>
      </c>
      <c r="F1761" s="15"/>
      <c r="G1761" s="3" t="e">
        <f>TRIM(LEFT(TRIM(INDEX('Customer Data'!A:A,MATCH('Order Analysis'!B1761,'Customer Data'!B:B,0))),SEARCH(" ",'Customer Data'!A1761)))</f>
        <v>#VALUE!</v>
      </c>
      <c r="H1761">
        <f>VLOOKUP(B1761,'Order Data per SKU'!B:H,6,FALSE)-VLOOKUP(B1761,'Order Data per SKU'!B:H,6,FALSE)</f>
        <v>0</v>
      </c>
      <c r="I1761" s="5"/>
      <c r="J1761" s="5"/>
      <c r="K1761" s="5"/>
    </row>
    <row r="1762" spans="1:11" x14ac:dyDescent="0.3">
      <c r="A1762" t="s">
        <v>9036</v>
      </c>
      <c r="B1762" t="s">
        <v>6788</v>
      </c>
      <c r="C1762" t="s">
        <v>6101</v>
      </c>
      <c r="D1762" s="3">
        <f>COUNTIF('Order Data per SKU'!A:A,'Order Data per SKU'!A1763='Order Analysis'!A1762)</f>
        <v>0</v>
      </c>
      <c r="F1762" s="15"/>
      <c r="G1762" s="3" t="e">
        <f>TRIM(LEFT(TRIM(INDEX('Customer Data'!A:A,MATCH('Order Analysis'!B1762,'Customer Data'!B:B,0))),SEARCH(" ",'Customer Data'!A1762)))</f>
        <v>#VALUE!</v>
      </c>
      <c r="H1762">
        <f>VLOOKUP(B1762,'Order Data per SKU'!B:H,6,FALSE)-VLOOKUP(B1762,'Order Data per SKU'!B:H,6,FALSE)</f>
        <v>0</v>
      </c>
      <c r="I1762" s="5"/>
      <c r="J1762" s="5"/>
      <c r="K1762" s="5"/>
    </row>
    <row r="1763" spans="1:11" x14ac:dyDescent="0.3">
      <c r="A1763" t="s">
        <v>9037</v>
      </c>
      <c r="B1763" t="s">
        <v>6889</v>
      </c>
      <c r="C1763" t="s">
        <v>6103</v>
      </c>
      <c r="D1763" s="3">
        <f>COUNTIF('Order Data per SKU'!A:A,'Order Data per SKU'!A1764='Order Analysis'!A1763)</f>
        <v>0</v>
      </c>
      <c r="F1763" s="15"/>
      <c r="G1763" s="3" t="e">
        <f>TRIM(LEFT(TRIM(INDEX('Customer Data'!A:A,MATCH('Order Analysis'!B1763,'Customer Data'!B:B,0))),SEARCH(" ",'Customer Data'!A1763)))</f>
        <v>#VALUE!</v>
      </c>
      <c r="H1763">
        <f>VLOOKUP(B1763,'Order Data per SKU'!B:H,6,FALSE)-VLOOKUP(B1763,'Order Data per SKU'!B:H,6,FALSE)</f>
        <v>0</v>
      </c>
      <c r="I1763" s="5"/>
      <c r="J1763" s="5"/>
      <c r="K1763" s="5"/>
    </row>
    <row r="1764" spans="1:11" x14ac:dyDescent="0.3">
      <c r="A1764" t="s">
        <v>9038</v>
      </c>
      <c r="B1764" t="s">
        <v>7221</v>
      </c>
      <c r="C1764" t="s">
        <v>6069</v>
      </c>
      <c r="D1764" s="3">
        <f>COUNTIF('Order Data per SKU'!A:A,'Order Data per SKU'!A1765='Order Analysis'!A1764)</f>
        <v>0</v>
      </c>
      <c r="F1764" s="15"/>
      <c r="G1764" s="3" t="e">
        <f>TRIM(LEFT(TRIM(INDEX('Customer Data'!A:A,MATCH('Order Analysis'!B1764,'Customer Data'!B:B,0))),SEARCH(" ",'Customer Data'!A1764)))</f>
        <v>#VALUE!</v>
      </c>
      <c r="H1764">
        <f>VLOOKUP(B1764,'Order Data per SKU'!B:H,6,FALSE)-VLOOKUP(B1764,'Order Data per SKU'!B:H,6,FALSE)</f>
        <v>0</v>
      </c>
      <c r="I1764" s="5"/>
      <c r="J1764" s="5"/>
      <c r="K1764" s="5"/>
    </row>
    <row r="1765" spans="1:11" x14ac:dyDescent="0.3">
      <c r="A1765" t="s">
        <v>9039</v>
      </c>
      <c r="B1765" t="s">
        <v>6752</v>
      </c>
      <c r="C1765" t="s">
        <v>6065</v>
      </c>
      <c r="D1765" s="3">
        <f>COUNTIF('Order Data per SKU'!A:A,'Order Data per SKU'!A1766='Order Analysis'!A1765)</f>
        <v>0</v>
      </c>
      <c r="F1765" s="15"/>
      <c r="G1765" s="3" t="e">
        <f>TRIM(LEFT(TRIM(INDEX('Customer Data'!A:A,MATCH('Order Analysis'!B1765,'Customer Data'!B:B,0))),SEARCH(" ",'Customer Data'!A1765)))</f>
        <v>#VALUE!</v>
      </c>
      <c r="H1765">
        <f>VLOOKUP(B1765,'Order Data per SKU'!B:H,6,FALSE)-VLOOKUP(B1765,'Order Data per SKU'!B:H,6,FALSE)</f>
        <v>0</v>
      </c>
      <c r="I1765" s="5"/>
      <c r="J1765" s="5"/>
      <c r="K1765" s="5"/>
    </row>
    <row r="1766" spans="1:11" x14ac:dyDescent="0.3">
      <c r="A1766" t="s">
        <v>9040</v>
      </c>
      <c r="B1766" t="s">
        <v>7211</v>
      </c>
      <c r="C1766" t="s">
        <v>6055</v>
      </c>
      <c r="D1766" s="3">
        <f>COUNTIF('Order Data per SKU'!A:A,'Order Data per SKU'!A1767='Order Analysis'!A1766)</f>
        <v>0</v>
      </c>
      <c r="F1766" s="15"/>
      <c r="G1766" s="3" t="e">
        <f>TRIM(LEFT(TRIM(INDEX('Customer Data'!A:A,MATCH('Order Analysis'!B1766,'Customer Data'!B:B,0))),SEARCH(" ",'Customer Data'!A1766)))</f>
        <v>#VALUE!</v>
      </c>
      <c r="H1766">
        <f>VLOOKUP(B1766,'Order Data per SKU'!B:H,6,FALSE)-VLOOKUP(B1766,'Order Data per SKU'!B:H,6,FALSE)</f>
        <v>0</v>
      </c>
      <c r="I1766" s="5"/>
      <c r="J1766" s="5"/>
      <c r="K1766" s="5"/>
    </row>
    <row r="1767" spans="1:11" x14ac:dyDescent="0.3">
      <c r="A1767" t="s">
        <v>9041</v>
      </c>
      <c r="B1767" t="s">
        <v>6730</v>
      </c>
      <c r="C1767" t="s">
        <v>6062</v>
      </c>
      <c r="D1767" s="3">
        <f>COUNTIF('Order Data per SKU'!A:A,'Order Data per SKU'!A1768='Order Analysis'!A1767)</f>
        <v>0</v>
      </c>
      <c r="F1767" s="15"/>
      <c r="G1767" s="3" t="e">
        <f>TRIM(LEFT(TRIM(INDEX('Customer Data'!A:A,MATCH('Order Analysis'!B1767,'Customer Data'!B:B,0))),SEARCH(" ",'Customer Data'!A1767)))</f>
        <v>#VALUE!</v>
      </c>
      <c r="H1767">
        <f>VLOOKUP(B1767,'Order Data per SKU'!B:H,6,FALSE)-VLOOKUP(B1767,'Order Data per SKU'!B:H,6,FALSE)</f>
        <v>0</v>
      </c>
      <c r="I1767" s="5"/>
      <c r="J1767" s="5"/>
      <c r="K1767" s="5"/>
    </row>
    <row r="1768" spans="1:11" x14ac:dyDescent="0.3">
      <c r="A1768" t="s">
        <v>9042</v>
      </c>
      <c r="B1768" t="s">
        <v>7211</v>
      </c>
      <c r="C1768" t="s">
        <v>6049</v>
      </c>
      <c r="D1768" s="3">
        <f>COUNTIF('Order Data per SKU'!A:A,'Order Data per SKU'!A1769='Order Analysis'!A1768)</f>
        <v>0</v>
      </c>
      <c r="F1768" s="15"/>
      <c r="G1768" s="3" t="e">
        <f>TRIM(LEFT(TRIM(INDEX('Customer Data'!A:A,MATCH('Order Analysis'!B1768,'Customer Data'!B:B,0))),SEARCH(" ",'Customer Data'!A1768)))</f>
        <v>#VALUE!</v>
      </c>
      <c r="H1768">
        <f>VLOOKUP(B1768,'Order Data per SKU'!B:H,6,FALSE)-VLOOKUP(B1768,'Order Data per SKU'!B:H,6,FALSE)</f>
        <v>0</v>
      </c>
      <c r="I1768" s="5"/>
      <c r="J1768" s="5"/>
      <c r="K1768" s="5"/>
    </row>
    <row r="1769" spans="1:11" x14ac:dyDescent="0.3">
      <c r="A1769" t="s">
        <v>9043</v>
      </c>
      <c r="B1769" t="s">
        <v>6745</v>
      </c>
      <c r="C1769" t="s">
        <v>6090</v>
      </c>
      <c r="D1769" s="3">
        <f>COUNTIF('Order Data per SKU'!A:A,'Order Data per SKU'!A1770='Order Analysis'!A1769)</f>
        <v>0</v>
      </c>
      <c r="F1769" s="15"/>
      <c r="G1769" s="3" t="e">
        <f>TRIM(LEFT(TRIM(INDEX('Customer Data'!A:A,MATCH('Order Analysis'!B1769,'Customer Data'!B:B,0))),SEARCH(" ",'Customer Data'!A1769)))</f>
        <v>#VALUE!</v>
      </c>
      <c r="H1769">
        <f>VLOOKUP(B1769,'Order Data per SKU'!B:H,6,FALSE)-VLOOKUP(B1769,'Order Data per SKU'!B:H,6,FALSE)</f>
        <v>0</v>
      </c>
      <c r="I1769" s="5"/>
      <c r="J1769" s="5"/>
      <c r="K1769" s="5"/>
    </row>
    <row r="1770" spans="1:11" x14ac:dyDescent="0.3">
      <c r="A1770" t="s">
        <v>9044</v>
      </c>
      <c r="B1770" t="s">
        <v>7249</v>
      </c>
      <c r="C1770" t="s">
        <v>6116</v>
      </c>
      <c r="D1770" s="3">
        <f>COUNTIF('Order Data per SKU'!A:A,'Order Data per SKU'!A1771='Order Analysis'!A1770)</f>
        <v>0</v>
      </c>
      <c r="F1770" s="15"/>
      <c r="G1770" s="3" t="e">
        <f>TRIM(LEFT(TRIM(INDEX('Customer Data'!A:A,MATCH('Order Analysis'!B1770,'Customer Data'!B:B,0))),SEARCH(" ",'Customer Data'!A1770)))</f>
        <v>#VALUE!</v>
      </c>
      <c r="H1770">
        <f>VLOOKUP(B1770,'Order Data per SKU'!B:H,6,FALSE)-VLOOKUP(B1770,'Order Data per SKU'!B:H,6,FALSE)</f>
        <v>0</v>
      </c>
      <c r="I1770" s="5"/>
      <c r="J1770" s="5"/>
      <c r="K1770" s="5"/>
    </row>
    <row r="1771" spans="1:11" x14ac:dyDescent="0.3">
      <c r="A1771" t="s">
        <v>9045</v>
      </c>
      <c r="B1771" t="s">
        <v>6933</v>
      </c>
      <c r="C1771" t="s">
        <v>6060</v>
      </c>
      <c r="D1771" s="3">
        <f>COUNTIF('Order Data per SKU'!A:A,'Order Data per SKU'!A1772='Order Analysis'!A1771)</f>
        <v>0</v>
      </c>
      <c r="F1771" s="15"/>
      <c r="G1771" s="3" t="e">
        <f>TRIM(LEFT(TRIM(INDEX('Customer Data'!A:A,MATCH('Order Analysis'!B1771,'Customer Data'!B:B,0))),SEARCH(" ",'Customer Data'!A1771)))</f>
        <v>#VALUE!</v>
      </c>
      <c r="H1771">
        <f>VLOOKUP(B1771,'Order Data per SKU'!B:H,6,FALSE)-VLOOKUP(B1771,'Order Data per SKU'!B:H,6,FALSE)</f>
        <v>0</v>
      </c>
      <c r="I1771" s="5"/>
      <c r="J1771" s="5"/>
      <c r="K1771" s="5"/>
    </row>
    <row r="1772" spans="1:11" x14ac:dyDescent="0.3">
      <c r="A1772" t="s">
        <v>9046</v>
      </c>
      <c r="B1772" t="s">
        <v>6838</v>
      </c>
      <c r="C1772" t="s">
        <v>6116</v>
      </c>
      <c r="D1772" s="3">
        <f>COUNTIF('Order Data per SKU'!A:A,'Order Data per SKU'!A1773='Order Analysis'!A1772)</f>
        <v>0</v>
      </c>
      <c r="F1772" s="15"/>
      <c r="G1772" s="3" t="e">
        <f>TRIM(LEFT(TRIM(INDEX('Customer Data'!A:A,MATCH('Order Analysis'!B1772,'Customer Data'!B:B,0))),SEARCH(" ",'Customer Data'!A1772)))</f>
        <v>#VALUE!</v>
      </c>
      <c r="H1772">
        <f>VLOOKUP(B1772,'Order Data per SKU'!B:H,6,FALSE)-VLOOKUP(B1772,'Order Data per SKU'!B:H,6,FALSE)</f>
        <v>0</v>
      </c>
      <c r="I1772" s="5"/>
      <c r="J1772" s="5"/>
      <c r="K1772" s="5"/>
    </row>
    <row r="1773" spans="1:11" x14ac:dyDescent="0.3">
      <c r="A1773" t="s">
        <v>9047</v>
      </c>
      <c r="B1773" t="s">
        <v>6745</v>
      </c>
      <c r="C1773" t="s">
        <v>6050</v>
      </c>
      <c r="D1773" s="3">
        <f>COUNTIF('Order Data per SKU'!A:A,'Order Data per SKU'!A1774='Order Analysis'!A1773)</f>
        <v>0</v>
      </c>
      <c r="F1773" s="15"/>
      <c r="G1773" s="3" t="e">
        <f>TRIM(LEFT(TRIM(INDEX('Customer Data'!A:A,MATCH('Order Analysis'!B1773,'Customer Data'!B:B,0))),SEARCH(" ",'Customer Data'!A1773)))</f>
        <v>#VALUE!</v>
      </c>
      <c r="H1773">
        <f>VLOOKUP(B1773,'Order Data per SKU'!B:H,6,FALSE)-VLOOKUP(B1773,'Order Data per SKU'!B:H,6,FALSE)</f>
        <v>0</v>
      </c>
      <c r="I1773" s="5"/>
      <c r="J1773" s="5"/>
      <c r="K1773" s="5"/>
    </row>
    <row r="1774" spans="1:11" x14ac:dyDescent="0.3">
      <c r="A1774" t="s">
        <v>9048</v>
      </c>
      <c r="B1774" t="s">
        <v>6860</v>
      </c>
      <c r="C1774" t="s">
        <v>6095</v>
      </c>
      <c r="D1774" s="3">
        <f>COUNTIF('Order Data per SKU'!A:A,'Order Data per SKU'!A1775='Order Analysis'!A1774)</f>
        <v>0</v>
      </c>
      <c r="F1774" s="15"/>
      <c r="G1774" s="3" t="e">
        <f>TRIM(LEFT(TRIM(INDEX('Customer Data'!A:A,MATCH('Order Analysis'!B1774,'Customer Data'!B:B,0))),SEARCH(" ",'Customer Data'!A1774)))</f>
        <v>#VALUE!</v>
      </c>
      <c r="H1774">
        <f>VLOOKUP(B1774,'Order Data per SKU'!B:H,6,FALSE)-VLOOKUP(B1774,'Order Data per SKU'!B:H,6,FALSE)</f>
        <v>0</v>
      </c>
      <c r="I1774" s="5"/>
      <c r="J1774" s="5"/>
      <c r="K1774" s="5"/>
    </row>
    <row r="1775" spans="1:11" x14ac:dyDescent="0.3">
      <c r="A1775" t="s">
        <v>9049</v>
      </c>
      <c r="B1775" t="s">
        <v>6761</v>
      </c>
      <c r="C1775" t="s">
        <v>6074</v>
      </c>
      <c r="D1775" s="3">
        <f>COUNTIF('Order Data per SKU'!A:A,'Order Data per SKU'!A1776='Order Analysis'!A1775)</f>
        <v>0</v>
      </c>
      <c r="F1775" s="15"/>
      <c r="G1775" s="3" t="e">
        <f>TRIM(LEFT(TRIM(INDEX('Customer Data'!A:A,MATCH('Order Analysis'!B1775,'Customer Data'!B:B,0))),SEARCH(" ",'Customer Data'!A1775)))</f>
        <v>#VALUE!</v>
      </c>
      <c r="H1775">
        <f>VLOOKUP(B1775,'Order Data per SKU'!B:H,6,FALSE)-VLOOKUP(B1775,'Order Data per SKU'!B:H,6,FALSE)</f>
        <v>0</v>
      </c>
      <c r="I1775" s="5"/>
      <c r="J1775" s="5"/>
      <c r="K1775" s="5"/>
    </row>
    <row r="1776" spans="1:11" x14ac:dyDescent="0.3">
      <c r="A1776" t="s">
        <v>9050</v>
      </c>
      <c r="B1776" t="s">
        <v>7204</v>
      </c>
      <c r="C1776" t="s">
        <v>6049</v>
      </c>
      <c r="D1776" s="3">
        <f>COUNTIF('Order Data per SKU'!A:A,'Order Data per SKU'!A1777='Order Analysis'!A1776)</f>
        <v>0</v>
      </c>
      <c r="F1776" s="15"/>
      <c r="G1776" s="3" t="e">
        <f>TRIM(LEFT(TRIM(INDEX('Customer Data'!A:A,MATCH('Order Analysis'!B1776,'Customer Data'!B:B,0))),SEARCH(" ",'Customer Data'!A1776)))</f>
        <v>#VALUE!</v>
      </c>
      <c r="H1776">
        <f>VLOOKUP(B1776,'Order Data per SKU'!B:H,6,FALSE)-VLOOKUP(B1776,'Order Data per SKU'!B:H,6,FALSE)</f>
        <v>0</v>
      </c>
      <c r="I1776" s="5"/>
      <c r="J1776" s="5"/>
      <c r="K1776" s="5"/>
    </row>
    <row r="1777" spans="1:11" x14ac:dyDescent="0.3">
      <c r="A1777" t="s">
        <v>9051</v>
      </c>
      <c r="B1777" t="s">
        <v>6762</v>
      </c>
      <c r="C1777" t="s">
        <v>6083</v>
      </c>
      <c r="D1777" s="3">
        <f>COUNTIF('Order Data per SKU'!A:A,'Order Data per SKU'!A1778='Order Analysis'!A1777)</f>
        <v>0</v>
      </c>
      <c r="F1777" s="15"/>
      <c r="G1777" s="3" t="e">
        <f>TRIM(LEFT(TRIM(INDEX('Customer Data'!A:A,MATCH('Order Analysis'!B1777,'Customer Data'!B:B,0))),SEARCH(" ",'Customer Data'!A1777)))</f>
        <v>#VALUE!</v>
      </c>
      <c r="H1777">
        <f>VLOOKUP(B1777,'Order Data per SKU'!B:H,6,FALSE)-VLOOKUP(B1777,'Order Data per SKU'!B:H,6,FALSE)</f>
        <v>0</v>
      </c>
      <c r="I1777" s="5"/>
      <c r="J1777" s="5"/>
      <c r="K1777" s="5"/>
    </row>
    <row r="1778" spans="1:11" x14ac:dyDescent="0.3">
      <c r="A1778" t="s">
        <v>9052</v>
      </c>
      <c r="B1778" t="s">
        <v>7160</v>
      </c>
      <c r="C1778" t="s">
        <v>6084</v>
      </c>
      <c r="D1778" s="3">
        <f>COUNTIF('Order Data per SKU'!A:A,'Order Data per SKU'!A1779='Order Analysis'!A1778)</f>
        <v>0</v>
      </c>
      <c r="F1778" s="15"/>
      <c r="G1778" s="3" t="e">
        <f>TRIM(LEFT(TRIM(INDEX('Customer Data'!A:A,MATCH('Order Analysis'!B1778,'Customer Data'!B:B,0))),SEARCH(" ",'Customer Data'!A1778)))</f>
        <v>#VALUE!</v>
      </c>
      <c r="H1778">
        <f>VLOOKUP(B1778,'Order Data per SKU'!B:H,6,FALSE)-VLOOKUP(B1778,'Order Data per SKU'!B:H,6,FALSE)</f>
        <v>0</v>
      </c>
      <c r="I1778" s="5"/>
      <c r="J1778" s="5"/>
      <c r="K1778" s="5"/>
    </row>
    <row r="1779" spans="1:11" x14ac:dyDescent="0.3">
      <c r="A1779" t="s">
        <v>9053</v>
      </c>
      <c r="B1779" t="s">
        <v>7122</v>
      </c>
      <c r="C1779" t="s">
        <v>6076</v>
      </c>
      <c r="D1779" s="3">
        <f>COUNTIF('Order Data per SKU'!A:A,'Order Data per SKU'!A1780='Order Analysis'!A1779)</f>
        <v>0</v>
      </c>
      <c r="F1779" s="15"/>
      <c r="G1779" s="3" t="e">
        <f>TRIM(LEFT(TRIM(INDEX('Customer Data'!A:A,MATCH('Order Analysis'!B1779,'Customer Data'!B:B,0))),SEARCH(" ",'Customer Data'!A1779)))</f>
        <v>#VALUE!</v>
      </c>
      <c r="H1779">
        <f>VLOOKUP(B1779,'Order Data per SKU'!B:H,6,FALSE)-VLOOKUP(B1779,'Order Data per SKU'!B:H,6,FALSE)</f>
        <v>0</v>
      </c>
      <c r="I1779" s="5"/>
      <c r="J1779" s="5"/>
      <c r="K1779" s="5"/>
    </row>
    <row r="1780" spans="1:11" x14ac:dyDescent="0.3">
      <c r="A1780" t="s">
        <v>9054</v>
      </c>
      <c r="B1780" t="s">
        <v>7199</v>
      </c>
      <c r="C1780" t="s">
        <v>6077</v>
      </c>
      <c r="D1780" s="3">
        <f>COUNTIF('Order Data per SKU'!A:A,'Order Data per SKU'!A1781='Order Analysis'!A1780)</f>
        <v>0</v>
      </c>
      <c r="F1780" s="15"/>
      <c r="G1780" s="3" t="e">
        <f>TRIM(LEFT(TRIM(INDEX('Customer Data'!A:A,MATCH('Order Analysis'!B1780,'Customer Data'!B:B,0))),SEARCH(" ",'Customer Data'!A1780)))</f>
        <v>#VALUE!</v>
      </c>
      <c r="H1780">
        <f>VLOOKUP(B1780,'Order Data per SKU'!B:H,6,FALSE)-VLOOKUP(B1780,'Order Data per SKU'!B:H,6,FALSE)</f>
        <v>0</v>
      </c>
      <c r="I1780" s="5"/>
      <c r="J1780" s="5"/>
      <c r="K1780" s="5"/>
    </row>
    <row r="1781" spans="1:11" x14ac:dyDescent="0.3">
      <c r="A1781" t="s">
        <v>9055</v>
      </c>
      <c r="B1781" t="s">
        <v>6823</v>
      </c>
      <c r="C1781" t="s">
        <v>6074</v>
      </c>
      <c r="D1781" s="3">
        <f>COUNTIF('Order Data per SKU'!A:A,'Order Data per SKU'!A1782='Order Analysis'!A1781)</f>
        <v>0</v>
      </c>
      <c r="F1781" s="15"/>
      <c r="G1781" s="3" t="e">
        <f>TRIM(LEFT(TRIM(INDEX('Customer Data'!A:A,MATCH('Order Analysis'!B1781,'Customer Data'!B:B,0))),SEARCH(" ",'Customer Data'!A1781)))</f>
        <v>#VALUE!</v>
      </c>
      <c r="H1781">
        <f>VLOOKUP(B1781,'Order Data per SKU'!B:H,6,FALSE)-VLOOKUP(B1781,'Order Data per SKU'!B:H,6,FALSE)</f>
        <v>0</v>
      </c>
      <c r="I1781" s="5"/>
      <c r="J1781" s="5"/>
      <c r="K1781" s="5"/>
    </row>
    <row r="1782" spans="1:11" x14ac:dyDescent="0.3">
      <c r="A1782" t="s">
        <v>9056</v>
      </c>
      <c r="B1782" t="s">
        <v>7148</v>
      </c>
      <c r="C1782" t="s">
        <v>6053</v>
      </c>
      <c r="D1782" s="3">
        <f>COUNTIF('Order Data per SKU'!A:A,'Order Data per SKU'!A1783='Order Analysis'!A1782)</f>
        <v>0</v>
      </c>
      <c r="F1782" s="15"/>
      <c r="G1782" s="3" t="e">
        <f>TRIM(LEFT(TRIM(INDEX('Customer Data'!A:A,MATCH('Order Analysis'!B1782,'Customer Data'!B:B,0))),SEARCH(" ",'Customer Data'!A1782)))</f>
        <v>#VALUE!</v>
      </c>
      <c r="H1782">
        <f>VLOOKUP(B1782,'Order Data per SKU'!B:H,6,FALSE)-VLOOKUP(B1782,'Order Data per SKU'!B:H,6,FALSE)</f>
        <v>0</v>
      </c>
      <c r="I1782" s="5"/>
      <c r="J1782" s="5"/>
      <c r="K1782" s="5"/>
    </row>
    <row r="1783" spans="1:11" x14ac:dyDescent="0.3">
      <c r="A1783" t="s">
        <v>9057</v>
      </c>
      <c r="B1783" t="s">
        <v>6807</v>
      </c>
      <c r="C1783" t="s">
        <v>6083</v>
      </c>
      <c r="D1783" s="3">
        <f>COUNTIF('Order Data per SKU'!A:A,'Order Data per SKU'!A1784='Order Analysis'!A1783)</f>
        <v>0</v>
      </c>
      <c r="F1783" s="15"/>
      <c r="G1783" s="3" t="e">
        <f>TRIM(LEFT(TRIM(INDEX('Customer Data'!A:A,MATCH('Order Analysis'!B1783,'Customer Data'!B:B,0))),SEARCH(" ",'Customer Data'!A1783)))</f>
        <v>#VALUE!</v>
      </c>
      <c r="H1783">
        <f>VLOOKUP(B1783,'Order Data per SKU'!B:H,6,FALSE)-VLOOKUP(B1783,'Order Data per SKU'!B:H,6,FALSE)</f>
        <v>0</v>
      </c>
      <c r="I1783" s="5"/>
      <c r="J1783" s="5"/>
      <c r="K1783" s="5"/>
    </row>
    <row r="1784" spans="1:11" x14ac:dyDescent="0.3">
      <c r="A1784" t="s">
        <v>9058</v>
      </c>
      <c r="B1784" t="s">
        <v>6847</v>
      </c>
      <c r="C1784" t="s">
        <v>6076</v>
      </c>
      <c r="D1784" s="3">
        <f>COUNTIF('Order Data per SKU'!A:A,'Order Data per SKU'!A1785='Order Analysis'!A1784)</f>
        <v>0</v>
      </c>
      <c r="F1784" s="15"/>
      <c r="G1784" s="3" t="e">
        <f>TRIM(LEFT(TRIM(INDEX('Customer Data'!A:A,MATCH('Order Analysis'!B1784,'Customer Data'!B:B,0))),SEARCH(" ",'Customer Data'!A1784)))</f>
        <v>#VALUE!</v>
      </c>
      <c r="H1784">
        <f>VLOOKUP(B1784,'Order Data per SKU'!B:H,6,FALSE)-VLOOKUP(B1784,'Order Data per SKU'!B:H,6,FALSE)</f>
        <v>0</v>
      </c>
      <c r="I1784" s="5"/>
      <c r="J1784" s="5"/>
      <c r="K1784" s="5"/>
    </row>
    <row r="1785" spans="1:11" x14ac:dyDescent="0.3">
      <c r="A1785" t="s">
        <v>9059</v>
      </c>
      <c r="B1785" t="s">
        <v>7010</v>
      </c>
      <c r="C1785" t="s">
        <v>6103</v>
      </c>
      <c r="D1785" s="3">
        <f>COUNTIF('Order Data per SKU'!A:A,'Order Data per SKU'!A1786='Order Analysis'!A1785)</f>
        <v>0</v>
      </c>
      <c r="F1785" s="15"/>
      <c r="G1785" s="3" t="e">
        <f>TRIM(LEFT(TRIM(INDEX('Customer Data'!A:A,MATCH('Order Analysis'!B1785,'Customer Data'!B:B,0))),SEARCH(" ",'Customer Data'!A1785)))</f>
        <v>#VALUE!</v>
      </c>
      <c r="H1785">
        <f>VLOOKUP(B1785,'Order Data per SKU'!B:H,6,FALSE)-VLOOKUP(B1785,'Order Data per SKU'!B:H,6,FALSE)</f>
        <v>0</v>
      </c>
      <c r="I1785" s="5"/>
      <c r="J1785" s="5"/>
      <c r="K1785" s="5"/>
    </row>
    <row r="1786" spans="1:11" x14ac:dyDescent="0.3">
      <c r="A1786" t="s">
        <v>9060</v>
      </c>
      <c r="B1786" t="s">
        <v>7240</v>
      </c>
      <c r="C1786" t="s">
        <v>6089</v>
      </c>
      <c r="D1786" s="3">
        <f>COUNTIF('Order Data per SKU'!A:A,'Order Data per SKU'!A1787='Order Analysis'!A1786)</f>
        <v>0</v>
      </c>
      <c r="F1786" s="15"/>
      <c r="G1786" s="3" t="e">
        <f>TRIM(LEFT(TRIM(INDEX('Customer Data'!A:A,MATCH('Order Analysis'!B1786,'Customer Data'!B:B,0))),SEARCH(" ",'Customer Data'!A1786)))</f>
        <v>#VALUE!</v>
      </c>
      <c r="H1786">
        <f>VLOOKUP(B1786,'Order Data per SKU'!B:H,6,FALSE)-VLOOKUP(B1786,'Order Data per SKU'!B:H,6,FALSE)</f>
        <v>0</v>
      </c>
      <c r="I1786" s="5"/>
      <c r="J1786" s="5"/>
      <c r="K1786" s="5"/>
    </row>
    <row r="1787" spans="1:11" x14ac:dyDescent="0.3">
      <c r="A1787" t="s">
        <v>9061</v>
      </c>
      <c r="B1787" t="s">
        <v>6989</v>
      </c>
      <c r="C1787" t="s">
        <v>6050</v>
      </c>
      <c r="D1787" s="3">
        <f>COUNTIF('Order Data per SKU'!A:A,'Order Data per SKU'!A1788='Order Analysis'!A1787)</f>
        <v>0</v>
      </c>
      <c r="F1787" s="15"/>
      <c r="G1787" s="3" t="e">
        <f>TRIM(LEFT(TRIM(INDEX('Customer Data'!A:A,MATCH('Order Analysis'!B1787,'Customer Data'!B:B,0))),SEARCH(" ",'Customer Data'!A1787)))</f>
        <v>#VALUE!</v>
      </c>
      <c r="H1787">
        <f>VLOOKUP(B1787,'Order Data per SKU'!B:H,6,FALSE)-VLOOKUP(B1787,'Order Data per SKU'!B:H,6,FALSE)</f>
        <v>0</v>
      </c>
      <c r="I1787" s="5"/>
      <c r="J1787" s="5"/>
      <c r="K1787" s="5"/>
    </row>
    <row r="1788" spans="1:11" x14ac:dyDescent="0.3">
      <c r="A1788" t="s">
        <v>9062</v>
      </c>
      <c r="B1788" t="s">
        <v>6912</v>
      </c>
      <c r="C1788" t="s">
        <v>6063</v>
      </c>
      <c r="D1788" s="3">
        <f>COUNTIF('Order Data per SKU'!A:A,'Order Data per SKU'!A1789='Order Analysis'!A1788)</f>
        <v>0</v>
      </c>
      <c r="F1788" s="15"/>
      <c r="G1788" s="3" t="e">
        <f>TRIM(LEFT(TRIM(INDEX('Customer Data'!A:A,MATCH('Order Analysis'!B1788,'Customer Data'!B:B,0))),SEARCH(" ",'Customer Data'!A1788)))</f>
        <v>#VALUE!</v>
      </c>
      <c r="H1788">
        <f>VLOOKUP(B1788,'Order Data per SKU'!B:H,6,FALSE)-VLOOKUP(B1788,'Order Data per SKU'!B:H,6,FALSE)</f>
        <v>0</v>
      </c>
      <c r="I1788" s="5"/>
      <c r="J1788" s="5"/>
      <c r="K1788" s="5"/>
    </row>
    <row r="1789" spans="1:11" x14ac:dyDescent="0.3">
      <c r="A1789" t="s">
        <v>9063</v>
      </c>
      <c r="B1789" t="s">
        <v>6813</v>
      </c>
      <c r="C1789" t="s">
        <v>6065</v>
      </c>
      <c r="D1789" s="3">
        <f>COUNTIF('Order Data per SKU'!A:A,'Order Data per SKU'!A1790='Order Analysis'!A1789)</f>
        <v>0</v>
      </c>
      <c r="F1789" s="15"/>
      <c r="G1789" s="3" t="e">
        <f>TRIM(LEFT(TRIM(INDEX('Customer Data'!A:A,MATCH('Order Analysis'!B1789,'Customer Data'!B:B,0))),SEARCH(" ",'Customer Data'!A1789)))</f>
        <v>#VALUE!</v>
      </c>
      <c r="H1789">
        <f>VLOOKUP(B1789,'Order Data per SKU'!B:H,6,FALSE)-VLOOKUP(B1789,'Order Data per SKU'!B:H,6,FALSE)</f>
        <v>0</v>
      </c>
      <c r="I1789" s="5"/>
      <c r="J1789" s="5"/>
      <c r="K1789" s="5"/>
    </row>
    <row r="1790" spans="1:11" x14ac:dyDescent="0.3">
      <c r="A1790" t="s">
        <v>9064</v>
      </c>
      <c r="B1790" t="s">
        <v>7246</v>
      </c>
      <c r="C1790" t="s">
        <v>6045</v>
      </c>
      <c r="D1790" s="3">
        <f>COUNTIF('Order Data per SKU'!A:A,'Order Data per SKU'!A1791='Order Analysis'!A1790)</f>
        <v>0</v>
      </c>
      <c r="F1790" s="15"/>
      <c r="G1790" s="3" t="e">
        <f>TRIM(LEFT(TRIM(INDEX('Customer Data'!A:A,MATCH('Order Analysis'!B1790,'Customer Data'!B:B,0))),SEARCH(" ",'Customer Data'!A1790)))</f>
        <v>#VALUE!</v>
      </c>
      <c r="H1790">
        <f>VLOOKUP(B1790,'Order Data per SKU'!B:H,6,FALSE)-VLOOKUP(B1790,'Order Data per SKU'!B:H,6,FALSE)</f>
        <v>0</v>
      </c>
      <c r="I1790" s="5"/>
      <c r="J1790" s="5"/>
      <c r="K1790" s="5"/>
    </row>
    <row r="1791" spans="1:11" x14ac:dyDescent="0.3">
      <c r="A1791" t="s">
        <v>9065</v>
      </c>
      <c r="B1791" t="s">
        <v>7078</v>
      </c>
      <c r="C1791" t="s">
        <v>6084</v>
      </c>
      <c r="D1791" s="3">
        <f>COUNTIF('Order Data per SKU'!A:A,'Order Data per SKU'!A1792='Order Analysis'!A1791)</f>
        <v>0</v>
      </c>
      <c r="F1791" s="15"/>
      <c r="G1791" s="3" t="e">
        <f>TRIM(LEFT(TRIM(INDEX('Customer Data'!A:A,MATCH('Order Analysis'!B1791,'Customer Data'!B:B,0))),SEARCH(" ",'Customer Data'!A1791)))</f>
        <v>#VALUE!</v>
      </c>
      <c r="H1791">
        <f>VLOOKUP(B1791,'Order Data per SKU'!B:H,6,FALSE)-VLOOKUP(B1791,'Order Data per SKU'!B:H,6,FALSE)</f>
        <v>0</v>
      </c>
      <c r="I1791" s="5"/>
      <c r="J1791" s="5"/>
      <c r="K1791" s="5"/>
    </row>
    <row r="1792" spans="1:11" x14ac:dyDescent="0.3">
      <c r="A1792" t="s">
        <v>9066</v>
      </c>
      <c r="B1792" t="s">
        <v>7101</v>
      </c>
      <c r="C1792" t="s">
        <v>6101</v>
      </c>
      <c r="D1792" s="3">
        <f>COUNTIF('Order Data per SKU'!A:A,'Order Data per SKU'!A1793='Order Analysis'!A1792)</f>
        <v>0</v>
      </c>
      <c r="F1792" s="15"/>
      <c r="G1792" s="3" t="e">
        <f>TRIM(LEFT(TRIM(INDEX('Customer Data'!A:A,MATCH('Order Analysis'!B1792,'Customer Data'!B:B,0))),SEARCH(" ",'Customer Data'!A1792)))</f>
        <v>#VALUE!</v>
      </c>
      <c r="H1792">
        <f>VLOOKUP(B1792,'Order Data per SKU'!B:H,6,FALSE)-VLOOKUP(B1792,'Order Data per SKU'!B:H,6,FALSE)</f>
        <v>0</v>
      </c>
      <c r="I1792" s="5"/>
      <c r="J1792" s="5"/>
      <c r="K1792" s="5"/>
    </row>
    <row r="1793" spans="1:11" x14ac:dyDescent="0.3">
      <c r="A1793" t="s">
        <v>9067</v>
      </c>
      <c r="B1793" t="s">
        <v>6973</v>
      </c>
      <c r="C1793" t="s">
        <v>6095</v>
      </c>
      <c r="D1793" s="3">
        <f>COUNTIF('Order Data per SKU'!A:A,'Order Data per SKU'!A1794='Order Analysis'!A1793)</f>
        <v>0</v>
      </c>
      <c r="F1793" s="15"/>
      <c r="G1793" s="3" t="e">
        <f>TRIM(LEFT(TRIM(INDEX('Customer Data'!A:A,MATCH('Order Analysis'!B1793,'Customer Data'!B:B,0))),SEARCH(" ",'Customer Data'!A1793)))</f>
        <v>#VALUE!</v>
      </c>
      <c r="H1793">
        <f>VLOOKUP(B1793,'Order Data per SKU'!B:H,6,FALSE)-VLOOKUP(B1793,'Order Data per SKU'!B:H,6,FALSE)</f>
        <v>0</v>
      </c>
      <c r="I1793" s="5"/>
      <c r="J1793" s="5"/>
      <c r="K1793" s="5"/>
    </row>
    <row r="1794" spans="1:11" x14ac:dyDescent="0.3">
      <c r="A1794" t="s">
        <v>9068</v>
      </c>
      <c r="B1794" t="s">
        <v>6831</v>
      </c>
      <c r="C1794" t="s">
        <v>6086</v>
      </c>
      <c r="D1794" s="3">
        <f>COUNTIF('Order Data per SKU'!A:A,'Order Data per SKU'!A1795='Order Analysis'!A1794)</f>
        <v>0</v>
      </c>
      <c r="F1794" s="15"/>
      <c r="G1794" s="3" t="e">
        <f>TRIM(LEFT(TRIM(INDEX('Customer Data'!A:A,MATCH('Order Analysis'!B1794,'Customer Data'!B:B,0))),SEARCH(" ",'Customer Data'!A1794)))</f>
        <v>#VALUE!</v>
      </c>
      <c r="H1794">
        <f>VLOOKUP(B1794,'Order Data per SKU'!B:H,6,FALSE)-VLOOKUP(B1794,'Order Data per SKU'!B:H,6,FALSE)</f>
        <v>0</v>
      </c>
      <c r="I1794" s="5"/>
      <c r="J1794" s="5"/>
      <c r="K1794" s="5"/>
    </row>
    <row r="1795" spans="1:11" x14ac:dyDescent="0.3">
      <c r="A1795" t="s">
        <v>9069</v>
      </c>
      <c r="B1795" t="s">
        <v>6853</v>
      </c>
      <c r="C1795" t="s">
        <v>6089</v>
      </c>
      <c r="D1795" s="3">
        <f>COUNTIF('Order Data per SKU'!A:A,'Order Data per SKU'!A1796='Order Analysis'!A1795)</f>
        <v>0</v>
      </c>
      <c r="F1795" s="15"/>
      <c r="G1795" s="3" t="e">
        <f>TRIM(LEFT(TRIM(INDEX('Customer Data'!A:A,MATCH('Order Analysis'!B1795,'Customer Data'!B:B,0))),SEARCH(" ",'Customer Data'!A1795)))</f>
        <v>#VALUE!</v>
      </c>
      <c r="H1795">
        <f>VLOOKUP(B1795,'Order Data per SKU'!B:H,6,FALSE)-VLOOKUP(B1795,'Order Data per SKU'!B:H,6,FALSE)</f>
        <v>0</v>
      </c>
      <c r="I1795" s="5"/>
      <c r="J1795" s="5"/>
      <c r="K1795" s="5"/>
    </row>
    <row r="1796" spans="1:11" x14ac:dyDescent="0.3">
      <c r="A1796" t="s">
        <v>9070</v>
      </c>
      <c r="B1796" t="s">
        <v>6956</v>
      </c>
      <c r="C1796" t="s">
        <v>6065</v>
      </c>
      <c r="D1796" s="3">
        <f>COUNTIF('Order Data per SKU'!A:A,'Order Data per SKU'!A1797='Order Analysis'!A1796)</f>
        <v>0</v>
      </c>
      <c r="F1796" s="15"/>
      <c r="G1796" s="3" t="e">
        <f>TRIM(LEFT(TRIM(INDEX('Customer Data'!A:A,MATCH('Order Analysis'!B1796,'Customer Data'!B:B,0))),SEARCH(" ",'Customer Data'!A1796)))</f>
        <v>#VALUE!</v>
      </c>
      <c r="H1796">
        <f>VLOOKUP(B1796,'Order Data per SKU'!B:H,6,FALSE)-VLOOKUP(B1796,'Order Data per SKU'!B:H,6,FALSE)</f>
        <v>0</v>
      </c>
      <c r="I1796" s="5"/>
      <c r="J1796" s="5"/>
      <c r="K1796" s="5"/>
    </row>
    <row r="1797" spans="1:11" x14ac:dyDescent="0.3">
      <c r="A1797" t="s">
        <v>9071</v>
      </c>
      <c r="B1797" t="s">
        <v>6914</v>
      </c>
      <c r="C1797" t="s">
        <v>6092</v>
      </c>
      <c r="D1797" s="3">
        <f>COUNTIF('Order Data per SKU'!A:A,'Order Data per SKU'!A1798='Order Analysis'!A1797)</f>
        <v>0</v>
      </c>
      <c r="F1797" s="15"/>
      <c r="G1797" s="3" t="e">
        <f>TRIM(LEFT(TRIM(INDEX('Customer Data'!A:A,MATCH('Order Analysis'!B1797,'Customer Data'!B:B,0))),SEARCH(" ",'Customer Data'!A1797)))</f>
        <v>#VALUE!</v>
      </c>
      <c r="H1797">
        <f>VLOOKUP(B1797,'Order Data per SKU'!B:H,6,FALSE)-VLOOKUP(B1797,'Order Data per SKU'!B:H,6,FALSE)</f>
        <v>0</v>
      </c>
      <c r="I1797" s="5"/>
      <c r="J1797" s="5"/>
      <c r="K1797" s="5"/>
    </row>
    <row r="1798" spans="1:11" x14ac:dyDescent="0.3">
      <c r="A1798" t="s">
        <v>9072</v>
      </c>
      <c r="B1798" t="s">
        <v>6810</v>
      </c>
      <c r="C1798" t="s">
        <v>6092</v>
      </c>
      <c r="D1798" s="3">
        <f>COUNTIF('Order Data per SKU'!A:A,'Order Data per SKU'!A1799='Order Analysis'!A1798)</f>
        <v>0</v>
      </c>
      <c r="F1798" s="15"/>
      <c r="G1798" s="3" t="e">
        <f>TRIM(LEFT(TRIM(INDEX('Customer Data'!A:A,MATCH('Order Analysis'!B1798,'Customer Data'!B:B,0))),SEARCH(" ",'Customer Data'!A1798)))</f>
        <v>#VALUE!</v>
      </c>
      <c r="H1798">
        <f>VLOOKUP(B1798,'Order Data per SKU'!B:H,6,FALSE)-VLOOKUP(B1798,'Order Data per SKU'!B:H,6,FALSE)</f>
        <v>0</v>
      </c>
      <c r="I1798" s="5"/>
      <c r="J1798" s="5"/>
      <c r="K1798" s="5"/>
    </row>
    <row r="1799" spans="1:11" x14ac:dyDescent="0.3">
      <c r="A1799" t="s">
        <v>9073</v>
      </c>
      <c r="B1799" t="s">
        <v>7256</v>
      </c>
      <c r="C1799" t="s">
        <v>6069</v>
      </c>
      <c r="D1799" s="3">
        <f>COUNTIF('Order Data per SKU'!A:A,'Order Data per SKU'!A1800='Order Analysis'!A1799)</f>
        <v>0</v>
      </c>
      <c r="F1799" s="15"/>
      <c r="G1799" s="3" t="e">
        <f>TRIM(LEFT(TRIM(INDEX('Customer Data'!A:A,MATCH('Order Analysis'!B1799,'Customer Data'!B:B,0))),SEARCH(" ",'Customer Data'!A1799)))</f>
        <v>#VALUE!</v>
      </c>
      <c r="H1799">
        <f>VLOOKUP(B1799,'Order Data per SKU'!B:H,6,FALSE)-VLOOKUP(B1799,'Order Data per SKU'!B:H,6,FALSE)</f>
        <v>0</v>
      </c>
      <c r="I1799" s="5"/>
      <c r="J1799" s="5"/>
      <c r="K1799" s="5"/>
    </row>
    <row r="1800" spans="1:11" x14ac:dyDescent="0.3">
      <c r="A1800" t="s">
        <v>9074</v>
      </c>
      <c r="B1800" t="s">
        <v>7052</v>
      </c>
      <c r="C1800" t="s">
        <v>6093</v>
      </c>
      <c r="D1800" s="3">
        <f>COUNTIF('Order Data per SKU'!A:A,'Order Data per SKU'!A1801='Order Analysis'!A1800)</f>
        <v>0</v>
      </c>
      <c r="F1800" s="15"/>
      <c r="G1800" s="3" t="e">
        <f>TRIM(LEFT(TRIM(INDEX('Customer Data'!A:A,MATCH('Order Analysis'!B1800,'Customer Data'!B:B,0))),SEARCH(" ",'Customer Data'!A1800)))</f>
        <v>#VALUE!</v>
      </c>
      <c r="H1800">
        <f>VLOOKUP(B1800,'Order Data per SKU'!B:H,6,FALSE)-VLOOKUP(B1800,'Order Data per SKU'!B:H,6,FALSE)</f>
        <v>0</v>
      </c>
      <c r="I1800" s="5"/>
      <c r="J1800" s="5"/>
      <c r="K1800" s="5"/>
    </row>
    <row r="1801" spans="1:11" x14ac:dyDescent="0.3">
      <c r="A1801" t="s">
        <v>9075</v>
      </c>
      <c r="B1801" t="s">
        <v>7041</v>
      </c>
      <c r="C1801" t="s">
        <v>6065</v>
      </c>
      <c r="D1801" s="3">
        <f>COUNTIF('Order Data per SKU'!A:A,'Order Data per SKU'!A1802='Order Analysis'!A1801)</f>
        <v>0</v>
      </c>
      <c r="F1801" s="15"/>
      <c r="G1801" s="3" t="e">
        <f>TRIM(LEFT(TRIM(INDEX('Customer Data'!A:A,MATCH('Order Analysis'!B1801,'Customer Data'!B:B,0))),SEARCH(" ",'Customer Data'!A1801)))</f>
        <v>#VALUE!</v>
      </c>
      <c r="H1801">
        <f>VLOOKUP(B1801,'Order Data per SKU'!B:H,6,FALSE)-VLOOKUP(B1801,'Order Data per SKU'!B:H,6,FALSE)</f>
        <v>0</v>
      </c>
      <c r="I1801" s="5"/>
      <c r="J1801" s="5"/>
      <c r="K1801" s="5"/>
    </row>
    <row r="1802" spans="1:11" x14ac:dyDescent="0.3">
      <c r="A1802" t="s">
        <v>9076</v>
      </c>
      <c r="B1802" t="s">
        <v>7272</v>
      </c>
      <c r="C1802" t="s">
        <v>6081</v>
      </c>
      <c r="D1802" s="3">
        <f>COUNTIF('Order Data per SKU'!A:A,'Order Data per SKU'!A1803='Order Analysis'!A1802)</f>
        <v>0</v>
      </c>
      <c r="F1802" s="15"/>
      <c r="G1802" s="3" t="e">
        <f>TRIM(LEFT(TRIM(INDEX('Customer Data'!A:A,MATCH('Order Analysis'!B1802,'Customer Data'!B:B,0))),SEARCH(" ",'Customer Data'!A1802)))</f>
        <v>#VALUE!</v>
      </c>
      <c r="H1802">
        <f>VLOOKUP(B1802,'Order Data per SKU'!B:H,6,FALSE)-VLOOKUP(B1802,'Order Data per SKU'!B:H,6,FALSE)</f>
        <v>0</v>
      </c>
      <c r="I1802" s="5"/>
      <c r="J1802" s="5"/>
      <c r="K1802" s="5"/>
    </row>
    <row r="1803" spans="1:11" x14ac:dyDescent="0.3">
      <c r="A1803" t="s">
        <v>9077</v>
      </c>
      <c r="B1803" t="s">
        <v>7232</v>
      </c>
      <c r="C1803" t="s">
        <v>6065</v>
      </c>
      <c r="D1803" s="3">
        <f>COUNTIF('Order Data per SKU'!A:A,'Order Data per SKU'!A1804='Order Analysis'!A1803)</f>
        <v>0</v>
      </c>
      <c r="F1803" s="15"/>
      <c r="G1803" s="3" t="e">
        <f>TRIM(LEFT(TRIM(INDEX('Customer Data'!A:A,MATCH('Order Analysis'!B1803,'Customer Data'!B:B,0))),SEARCH(" ",'Customer Data'!A1803)))</f>
        <v>#VALUE!</v>
      </c>
      <c r="H1803">
        <f>VLOOKUP(B1803,'Order Data per SKU'!B:H,6,FALSE)-VLOOKUP(B1803,'Order Data per SKU'!B:H,6,FALSE)</f>
        <v>0</v>
      </c>
      <c r="I1803" s="5"/>
      <c r="J1803" s="5"/>
      <c r="K1803" s="5"/>
    </row>
    <row r="1804" spans="1:11" x14ac:dyDescent="0.3">
      <c r="A1804" t="s">
        <v>9078</v>
      </c>
      <c r="B1804" t="s">
        <v>6900</v>
      </c>
      <c r="C1804" t="s">
        <v>6077</v>
      </c>
      <c r="D1804" s="3">
        <f>COUNTIF('Order Data per SKU'!A:A,'Order Data per SKU'!A1805='Order Analysis'!A1804)</f>
        <v>0</v>
      </c>
      <c r="F1804" s="15"/>
      <c r="G1804" s="3" t="e">
        <f>TRIM(LEFT(TRIM(INDEX('Customer Data'!A:A,MATCH('Order Analysis'!B1804,'Customer Data'!B:B,0))),SEARCH(" ",'Customer Data'!A1804)))</f>
        <v>#VALUE!</v>
      </c>
      <c r="H1804">
        <f>VLOOKUP(B1804,'Order Data per SKU'!B:H,6,FALSE)-VLOOKUP(B1804,'Order Data per SKU'!B:H,6,FALSE)</f>
        <v>0</v>
      </c>
      <c r="I1804" s="5"/>
      <c r="J1804" s="5"/>
      <c r="K1804" s="5"/>
    </row>
    <row r="1805" spans="1:11" x14ac:dyDescent="0.3">
      <c r="A1805" t="s">
        <v>9079</v>
      </c>
      <c r="B1805" t="s">
        <v>6775</v>
      </c>
      <c r="C1805" t="s">
        <v>6084</v>
      </c>
      <c r="D1805" s="3">
        <f>COUNTIF('Order Data per SKU'!A:A,'Order Data per SKU'!A1806='Order Analysis'!A1805)</f>
        <v>0</v>
      </c>
      <c r="F1805" s="15"/>
      <c r="G1805" s="3" t="e">
        <f>TRIM(LEFT(TRIM(INDEX('Customer Data'!A:A,MATCH('Order Analysis'!B1805,'Customer Data'!B:B,0))),SEARCH(" ",'Customer Data'!A1805)))</f>
        <v>#VALUE!</v>
      </c>
      <c r="H1805">
        <f>VLOOKUP(B1805,'Order Data per SKU'!B:H,6,FALSE)-VLOOKUP(B1805,'Order Data per SKU'!B:H,6,FALSE)</f>
        <v>0</v>
      </c>
      <c r="I1805" s="5"/>
      <c r="J1805" s="5"/>
      <c r="K1805" s="5"/>
    </row>
    <row r="1806" spans="1:11" x14ac:dyDescent="0.3">
      <c r="A1806" t="s">
        <v>9080</v>
      </c>
      <c r="B1806" t="s">
        <v>6851</v>
      </c>
      <c r="C1806" t="s">
        <v>6053</v>
      </c>
      <c r="D1806" s="3">
        <f>COUNTIF('Order Data per SKU'!A:A,'Order Data per SKU'!A1807='Order Analysis'!A1806)</f>
        <v>0</v>
      </c>
      <c r="F1806" s="15"/>
      <c r="G1806" s="3" t="e">
        <f>TRIM(LEFT(TRIM(INDEX('Customer Data'!A:A,MATCH('Order Analysis'!B1806,'Customer Data'!B:B,0))),SEARCH(" ",'Customer Data'!A1806)))</f>
        <v>#VALUE!</v>
      </c>
      <c r="H1806">
        <f>VLOOKUP(B1806,'Order Data per SKU'!B:H,6,FALSE)-VLOOKUP(B1806,'Order Data per SKU'!B:H,6,FALSE)</f>
        <v>0</v>
      </c>
      <c r="I1806" s="5"/>
      <c r="J1806" s="5"/>
      <c r="K1806" s="5"/>
    </row>
    <row r="1807" spans="1:11" x14ac:dyDescent="0.3">
      <c r="A1807" t="s">
        <v>9081</v>
      </c>
      <c r="B1807" t="s">
        <v>7072</v>
      </c>
      <c r="C1807" t="s">
        <v>6092</v>
      </c>
      <c r="D1807" s="3">
        <f>COUNTIF('Order Data per SKU'!A:A,'Order Data per SKU'!A1808='Order Analysis'!A1807)</f>
        <v>0</v>
      </c>
      <c r="F1807" s="15"/>
      <c r="G1807" s="3" t="e">
        <f>TRIM(LEFT(TRIM(INDEX('Customer Data'!A:A,MATCH('Order Analysis'!B1807,'Customer Data'!B:B,0))),SEARCH(" ",'Customer Data'!A1807)))</f>
        <v>#VALUE!</v>
      </c>
      <c r="H1807">
        <f>VLOOKUP(B1807,'Order Data per SKU'!B:H,6,FALSE)-VLOOKUP(B1807,'Order Data per SKU'!B:H,6,FALSE)</f>
        <v>0</v>
      </c>
      <c r="I1807" s="5"/>
      <c r="J1807" s="5"/>
      <c r="K1807" s="5"/>
    </row>
    <row r="1808" spans="1:11" x14ac:dyDescent="0.3">
      <c r="A1808" t="s">
        <v>9082</v>
      </c>
      <c r="B1808" t="s">
        <v>6817</v>
      </c>
      <c r="C1808" t="s">
        <v>6101</v>
      </c>
      <c r="D1808" s="3">
        <f>COUNTIF('Order Data per SKU'!A:A,'Order Data per SKU'!A1809='Order Analysis'!A1808)</f>
        <v>0</v>
      </c>
      <c r="F1808" s="15"/>
      <c r="G1808" s="3" t="e">
        <f>TRIM(LEFT(TRIM(INDEX('Customer Data'!A:A,MATCH('Order Analysis'!B1808,'Customer Data'!B:B,0))),SEARCH(" ",'Customer Data'!A1808)))</f>
        <v>#VALUE!</v>
      </c>
      <c r="H1808">
        <f>VLOOKUP(B1808,'Order Data per SKU'!B:H,6,FALSE)-VLOOKUP(B1808,'Order Data per SKU'!B:H,6,FALSE)</f>
        <v>0</v>
      </c>
      <c r="I1808" s="5"/>
      <c r="J1808" s="5"/>
      <c r="K1808" s="5"/>
    </row>
    <row r="1809" spans="1:11" x14ac:dyDescent="0.3">
      <c r="A1809" t="s">
        <v>9083</v>
      </c>
      <c r="B1809" t="s">
        <v>6925</v>
      </c>
      <c r="C1809" t="s">
        <v>6077</v>
      </c>
      <c r="D1809" s="3">
        <f>COUNTIF('Order Data per SKU'!A:A,'Order Data per SKU'!A1810='Order Analysis'!A1809)</f>
        <v>0</v>
      </c>
      <c r="F1809" s="15"/>
      <c r="G1809" s="3" t="e">
        <f>TRIM(LEFT(TRIM(INDEX('Customer Data'!A:A,MATCH('Order Analysis'!B1809,'Customer Data'!B:B,0))),SEARCH(" ",'Customer Data'!A1809)))</f>
        <v>#VALUE!</v>
      </c>
      <c r="H1809">
        <f>VLOOKUP(B1809,'Order Data per SKU'!B:H,6,FALSE)-VLOOKUP(B1809,'Order Data per SKU'!B:H,6,FALSE)</f>
        <v>0</v>
      </c>
      <c r="I1809" s="5"/>
      <c r="J1809" s="5"/>
      <c r="K1809" s="5"/>
    </row>
    <row r="1810" spans="1:11" x14ac:dyDescent="0.3">
      <c r="A1810" t="s">
        <v>9084</v>
      </c>
      <c r="B1810" t="s">
        <v>7051</v>
      </c>
      <c r="C1810" t="s">
        <v>6090</v>
      </c>
      <c r="D1810" s="3">
        <f>COUNTIF('Order Data per SKU'!A:A,'Order Data per SKU'!A1811='Order Analysis'!A1810)</f>
        <v>0</v>
      </c>
      <c r="F1810" s="15"/>
      <c r="G1810" s="3" t="e">
        <f>TRIM(LEFT(TRIM(INDEX('Customer Data'!A:A,MATCH('Order Analysis'!B1810,'Customer Data'!B:B,0))),SEARCH(" ",'Customer Data'!A1810)))</f>
        <v>#VALUE!</v>
      </c>
      <c r="H1810">
        <f>VLOOKUP(B1810,'Order Data per SKU'!B:H,6,FALSE)-VLOOKUP(B1810,'Order Data per SKU'!B:H,6,FALSE)</f>
        <v>0</v>
      </c>
      <c r="I1810" s="5"/>
      <c r="J1810" s="5"/>
      <c r="K1810" s="5"/>
    </row>
    <row r="1811" spans="1:11" x14ac:dyDescent="0.3">
      <c r="A1811" t="s">
        <v>9085</v>
      </c>
      <c r="B1811" t="s">
        <v>7200</v>
      </c>
      <c r="C1811" t="s">
        <v>6048</v>
      </c>
      <c r="D1811" s="3">
        <f>COUNTIF('Order Data per SKU'!A:A,'Order Data per SKU'!A1812='Order Analysis'!A1811)</f>
        <v>0</v>
      </c>
      <c r="F1811" s="15"/>
      <c r="G1811" s="3" t="e">
        <f>TRIM(LEFT(TRIM(INDEX('Customer Data'!A:A,MATCH('Order Analysis'!B1811,'Customer Data'!B:B,0))),SEARCH(" ",'Customer Data'!A1811)))</f>
        <v>#VALUE!</v>
      </c>
      <c r="H1811">
        <f>VLOOKUP(B1811,'Order Data per SKU'!B:H,6,FALSE)-VLOOKUP(B1811,'Order Data per SKU'!B:H,6,FALSE)</f>
        <v>0</v>
      </c>
      <c r="I1811" s="5"/>
      <c r="J1811" s="5"/>
      <c r="K1811" s="5"/>
    </row>
    <row r="1812" spans="1:11" x14ac:dyDescent="0.3">
      <c r="A1812" t="s">
        <v>9086</v>
      </c>
      <c r="B1812" t="s">
        <v>7091</v>
      </c>
      <c r="C1812" t="s">
        <v>6089</v>
      </c>
      <c r="D1812" s="3">
        <f>COUNTIF('Order Data per SKU'!A:A,'Order Data per SKU'!A1813='Order Analysis'!A1812)</f>
        <v>0</v>
      </c>
      <c r="F1812" s="15"/>
      <c r="G1812" s="3" t="e">
        <f>TRIM(LEFT(TRIM(INDEX('Customer Data'!A:A,MATCH('Order Analysis'!B1812,'Customer Data'!B:B,0))),SEARCH(" ",'Customer Data'!A1812)))</f>
        <v>#VALUE!</v>
      </c>
      <c r="H1812">
        <f>VLOOKUP(B1812,'Order Data per SKU'!B:H,6,FALSE)-VLOOKUP(B1812,'Order Data per SKU'!B:H,6,FALSE)</f>
        <v>0</v>
      </c>
      <c r="I1812" s="5"/>
      <c r="J1812" s="5"/>
      <c r="K1812" s="5"/>
    </row>
    <row r="1813" spans="1:11" x14ac:dyDescent="0.3">
      <c r="A1813" t="s">
        <v>9087</v>
      </c>
      <c r="B1813" t="s">
        <v>6906</v>
      </c>
      <c r="C1813" t="s">
        <v>6095</v>
      </c>
      <c r="D1813" s="3">
        <f>COUNTIF('Order Data per SKU'!A:A,'Order Data per SKU'!A1814='Order Analysis'!A1813)</f>
        <v>0</v>
      </c>
      <c r="F1813" s="15"/>
      <c r="G1813" s="3" t="e">
        <f>TRIM(LEFT(TRIM(INDEX('Customer Data'!A:A,MATCH('Order Analysis'!B1813,'Customer Data'!B:B,0))),SEARCH(" ",'Customer Data'!A1813)))</f>
        <v>#VALUE!</v>
      </c>
      <c r="H1813">
        <f>VLOOKUP(B1813,'Order Data per SKU'!B:H,6,FALSE)-VLOOKUP(B1813,'Order Data per SKU'!B:H,6,FALSE)</f>
        <v>0</v>
      </c>
      <c r="I1813" s="5"/>
      <c r="J1813" s="5"/>
      <c r="K1813" s="5"/>
    </row>
    <row r="1814" spans="1:11" x14ac:dyDescent="0.3">
      <c r="A1814" t="s">
        <v>9088</v>
      </c>
      <c r="B1814" t="s">
        <v>6855</v>
      </c>
      <c r="C1814" t="s">
        <v>6055</v>
      </c>
      <c r="D1814" s="3">
        <f>COUNTIF('Order Data per SKU'!A:A,'Order Data per SKU'!A1815='Order Analysis'!A1814)</f>
        <v>0</v>
      </c>
      <c r="F1814" s="15"/>
      <c r="G1814" s="3" t="e">
        <f>TRIM(LEFT(TRIM(INDEX('Customer Data'!A:A,MATCH('Order Analysis'!B1814,'Customer Data'!B:B,0))),SEARCH(" ",'Customer Data'!A1814)))</f>
        <v>#VALUE!</v>
      </c>
      <c r="H1814">
        <f>VLOOKUP(B1814,'Order Data per SKU'!B:H,6,FALSE)-VLOOKUP(B1814,'Order Data per SKU'!B:H,6,FALSE)</f>
        <v>0</v>
      </c>
      <c r="I1814" s="5"/>
      <c r="J1814" s="5"/>
      <c r="K1814" s="5"/>
    </row>
    <row r="1815" spans="1:11" x14ac:dyDescent="0.3">
      <c r="A1815" t="s">
        <v>9089</v>
      </c>
      <c r="B1815" t="s">
        <v>6793</v>
      </c>
      <c r="C1815" t="s">
        <v>6095</v>
      </c>
      <c r="D1815" s="3">
        <f>COUNTIF('Order Data per SKU'!A:A,'Order Data per SKU'!A1816='Order Analysis'!A1815)</f>
        <v>0</v>
      </c>
      <c r="F1815" s="15"/>
      <c r="G1815" s="3" t="e">
        <f>TRIM(LEFT(TRIM(INDEX('Customer Data'!A:A,MATCH('Order Analysis'!B1815,'Customer Data'!B:B,0))),SEARCH(" ",'Customer Data'!A1815)))</f>
        <v>#VALUE!</v>
      </c>
      <c r="H1815">
        <f>VLOOKUP(B1815,'Order Data per SKU'!B:H,6,FALSE)-VLOOKUP(B1815,'Order Data per SKU'!B:H,6,FALSE)</f>
        <v>0</v>
      </c>
      <c r="I1815" s="5"/>
      <c r="J1815" s="5"/>
      <c r="K1815" s="5"/>
    </row>
    <row r="1816" spans="1:11" x14ac:dyDescent="0.3">
      <c r="A1816" t="s">
        <v>9090</v>
      </c>
      <c r="B1816" t="s">
        <v>6829</v>
      </c>
      <c r="C1816" t="s">
        <v>6071</v>
      </c>
      <c r="D1816" s="3">
        <f>COUNTIF('Order Data per SKU'!A:A,'Order Data per SKU'!A1817='Order Analysis'!A1816)</f>
        <v>0</v>
      </c>
      <c r="F1816" s="15"/>
      <c r="G1816" s="3" t="e">
        <f>TRIM(LEFT(TRIM(INDEX('Customer Data'!A:A,MATCH('Order Analysis'!B1816,'Customer Data'!B:B,0))),SEARCH(" ",'Customer Data'!A1816)))</f>
        <v>#VALUE!</v>
      </c>
      <c r="H1816">
        <f>VLOOKUP(B1816,'Order Data per SKU'!B:H,6,FALSE)-VLOOKUP(B1816,'Order Data per SKU'!B:H,6,FALSE)</f>
        <v>0</v>
      </c>
      <c r="I1816" s="5"/>
      <c r="J1816" s="5"/>
      <c r="K1816" s="5"/>
    </row>
    <row r="1817" spans="1:11" x14ac:dyDescent="0.3">
      <c r="A1817" t="s">
        <v>9091</v>
      </c>
      <c r="B1817" t="s">
        <v>7219</v>
      </c>
      <c r="C1817" t="s">
        <v>6065</v>
      </c>
      <c r="D1817" s="3">
        <f>COUNTIF('Order Data per SKU'!A:A,'Order Data per SKU'!A1818='Order Analysis'!A1817)</f>
        <v>0</v>
      </c>
      <c r="F1817" s="15"/>
      <c r="G1817" s="3" t="e">
        <f>TRIM(LEFT(TRIM(INDEX('Customer Data'!A:A,MATCH('Order Analysis'!B1817,'Customer Data'!B:B,0))),SEARCH(" ",'Customer Data'!A1817)))</f>
        <v>#VALUE!</v>
      </c>
      <c r="H1817">
        <f>VLOOKUP(B1817,'Order Data per SKU'!B:H,6,FALSE)-VLOOKUP(B1817,'Order Data per SKU'!B:H,6,FALSE)</f>
        <v>0</v>
      </c>
      <c r="I1817" s="5"/>
      <c r="J1817" s="5"/>
      <c r="K1817" s="5"/>
    </row>
    <row r="1818" spans="1:11" x14ac:dyDescent="0.3">
      <c r="A1818" t="s">
        <v>9092</v>
      </c>
      <c r="B1818" t="s">
        <v>6978</v>
      </c>
      <c r="C1818" t="s">
        <v>6107</v>
      </c>
      <c r="D1818" s="3">
        <f>COUNTIF('Order Data per SKU'!A:A,'Order Data per SKU'!A1819='Order Analysis'!A1818)</f>
        <v>0</v>
      </c>
      <c r="F1818" s="15"/>
      <c r="G1818" s="3" t="e">
        <f>TRIM(LEFT(TRIM(INDEX('Customer Data'!A:A,MATCH('Order Analysis'!B1818,'Customer Data'!B:B,0))),SEARCH(" ",'Customer Data'!A1818)))</f>
        <v>#VALUE!</v>
      </c>
      <c r="H1818">
        <f>VLOOKUP(B1818,'Order Data per SKU'!B:H,6,FALSE)-VLOOKUP(B1818,'Order Data per SKU'!B:H,6,FALSE)</f>
        <v>0</v>
      </c>
      <c r="I1818" s="5"/>
      <c r="J1818" s="5"/>
      <c r="K1818" s="5"/>
    </row>
    <row r="1819" spans="1:11" x14ac:dyDescent="0.3">
      <c r="A1819" t="s">
        <v>9093</v>
      </c>
      <c r="B1819" t="s">
        <v>6977</v>
      </c>
      <c r="C1819" t="s">
        <v>6088</v>
      </c>
      <c r="D1819" s="3">
        <f>COUNTIF('Order Data per SKU'!A:A,'Order Data per SKU'!A1820='Order Analysis'!A1819)</f>
        <v>0</v>
      </c>
      <c r="F1819" s="15"/>
      <c r="G1819" s="3" t="e">
        <f>TRIM(LEFT(TRIM(INDEX('Customer Data'!A:A,MATCH('Order Analysis'!B1819,'Customer Data'!B:B,0))),SEARCH(" ",'Customer Data'!A1819)))</f>
        <v>#VALUE!</v>
      </c>
      <c r="H1819">
        <f>VLOOKUP(B1819,'Order Data per SKU'!B:H,6,FALSE)-VLOOKUP(B1819,'Order Data per SKU'!B:H,6,FALSE)</f>
        <v>0</v>
      </c>
      <c r="I1819" s="5"/>
      <c r="J1819" s="5"/>
      <c r="K1819" s="5"/>
    </row>
    <row r="1820" spans="1:11" x14ac:dyDescent="0.3">
      <c r="A1820" t="s">
        <v>9094</v>
      </c>
      <c r="B1820" t="s">
        <v>6971</v>
      </c>
      <c r="C1820" t="s">
        <v>6101</v>
      </c>
      <c r="D1820" s="3">
        <f>COUNTIF('Order Data per SKU'!A:A,'Order Data per SKU'!A1821='Order Analysis'!A1820)</f>
        <v>0</v>
      </c>
      <c r="F1820" s="15"/>
      <c r="G1820" s="3" t="e">
        <f>TRIM(LEFT(TRIM(INDEX('Customer Data'!A:A,MATCH('Order Analysis'!B1820,'Customer Data'!B:B,0))),SEARCH(" ",'Customer Data'!A1820)))</f>
        <v>#VALUE!</v>
      </c>
      <c r="H1820">
        <f>VLOOKUP(B1820,'Order Data per SKU'!B:H,6,FALSE)-VLOOKUP(B1820,'Order Data per SKU'!B:H,6,FALSE)</f>
        <v>0</v>
      </c>
      <c r="I1820" s="5"/>
      <c r="J1820" s="5"/>
      <c r="K1820" s="5"/>
    </row>
    <row r="1821" spans="1:11" x14ac:dyDescent="0.3">
      <c r="A1821" t="s">
        <v>9095</v>
      </c>
      <c r="B1821" t="s">
        <v>7110</v>
      </c>
      <c r="C1821" t="s">
        <v>6101</v>
      </c>
      <c r="D1821" s="3">
        <f>COUNTIF('Order Data per SKU'!A:A,'Order Data per SKU'!A1822='Order Analysis'!A1821)</f>
        <v>0</v>
      </c>
      <c r="F1821" s="15"/>
      <c r="G1821" s="3" t="e">
        <f>TRIM(LEFT(TRIM(INDEX('Customer Data'!A:A,MATCH('Order Analysis'!B1821,'Customer Data'!B:B,0))),SEARCH(" ",'Customer Data'!A1821)))</f>
        <v>#VALUE!</v>
      </c>
      <c r="H1821">
        <f>VLOOKUP(B1821,'Order Data per SKU'!B:H,6,FALSE)-VLOOKUP(B1821,'Order Data per SKU'!B:H,6,FALSE)</f>
        <v>0</v>
      </c>
      <c r="I1821" s="5"/>
      <c r="J1821" s="5"/>
      <c r="K1821" s="5"/>
    </row>
    <row r="1822" spans="1:11" x14ac:dyDescent="0.3">
      <c r="A1822" t="s">
        <v>9096</v>
      </c>
      <c r="B1822" t="s">
        <v>7178</v>
      </c>
      <c r="C1822" t="s">
        <v>6051</v>
      </c>
      <c r="D1822" s="3">
        <f>COUNTIF('Order Data per SKU'!A:A,'Order Data per SKU'!A1823='Order Analysis'!A1822)</f>
        <v>0</v>
      </c>
      <c r="F1822" s="15"/>
      <c r="G1822" s="3" t="e">
        <f>TRIM(LEFT(TRIM(INDEX('Customer Data'!A:A,MATCH('Order Analysis'!B1822,'Customer Data'!B:B,0))),SEARCH(" ",'Customer Data'!A1822)))</f>
        <v>#VALUE!</v>
      </c>
      <c r="H1822">
        <f>VLOOKUP(B1822,'Order Data per SKU'!B:H,6,FALSE)-VLOOKUP(B1822,'Order Data per SKU'!B:H,6,FALSE)</f>
        <v>0</v>
      </c>
      <c r="I1822" s="5"/>
      <c r="J1822" s="5"/>
      <c r="K1822" s="5"/>
    </row>
    <row r="1823" spans="1:11" x14ac:dyDescent="0.3">
      <c r="A1823" t="s">
        <v>9097</v>
      </c>
      <c r="B1823" t="s">
        <v>7037</v>
      </c>
      <c r="C1823" t="s">
        <v>6103</v>
      </c>
      <c r="D1823" s="3">
        <f>COUNTIF('Order Data per SKU'!A:A,'Order Data per SKU'!A1824='Order Analysis'!A1823)</f>
        <v>0</v>
      </c>
      <c r="F1823" s="15"/>
      <c r="G1823" s="3" t="e">
        <f>TRIM(LEFT(TRIM(INDEX('Customer Data'!A:A,MATCH('Order Analysis'!B1823,'Customer Data'!B:B,0))),SEARCH(" ",'Customer Data'!A1823)))</f>
        <v>#VALUE!</v>
      </c>
      <c r="H1823">
        <f>VLOOKUP(B1823,'Order Data per SKU'!B:H,6,FALSE)-VLOOKUP(B1823,'Order Data per SKU'!B:H,6,FALSE)</f>
        <v>0</v>
      </c>
      <c r="I1823" s="5"/>
      <c r="J1823" s="5"/>
      <c r="K1823" s="5"/>
    </row>
    <row r="1824" spans="1:11" x14ac:dyDescent="0.3">
      <c r="A1824" t="s">
        <v>9098</v>
      </c>
      <c r="B1824" t="s">
        <v>7094</v>
      </c>
      <c r="C1824" t="s">
        <v>6095</v>
      </c>
      <c r="D1824" s="3">
        <f>COUNTIF('Order Data per SKU'!A:A,'Order Data per SKU'!A1825='Order Analysis'!A1824)</f>
        <v>0</v>
      </c>
      <c r="F1824" s="15"/>
      <c r="G1824" s="3" t="e">
        <f>TRIM(LEFT(TRIM(INDEX('Customer Data'!A:A,MATCH('Order Analysis'!B1824,'Customer Data'!B:B,0))),SEARCH(" ",'Customer Data'!A1824)))</f>
        <v>#VALUE!</v>
      </c>
      <c r="H1824">
        <f>VLOOKUP(B1824,'Order Data per SKU'!B:H,6,FALSE)-VLOOKUP(B1824,'Order Data per SKU'!B:H,6,FALSE)</f>
        <v>0</v>
      </c>
      <c r="I1824" s="5"/>
      <c r="J1824" s="5"/>
      <c r="K1824" s="5"/>
    </row>
    <row r="1825" spans="1:11" x14ac:dyDescent="0.3">
      <c r="A1825" t="s">
        <v>9099</v>
      </c>
      <c r="B1825" t="s">
        <v>7089</v>
      </c>
      <c r="C1825" t="s">
        <v>6099</v>
      </c>
      <c r="D1825" s="3">
        <f>COUNTIF('Order Data per SKU'!A:A,'Order Data per SKU'!A1826='Order Analysis'!A1825)</f>
        <v>0</v>
      </c>
      <c r="F1825" s="15"/>
      <c r="G1825" s="3" t="e">
        <f>TRIM(LEFT(TRIM(INDEX('Customer Data'!A:A,MATCH('Order Analysis'!B1825,'Customer Data'!B:B,0))),SEARCH(" ",'Customer Data'!A1825)))</f>
        <v>#VALUE!</v>
      </c>
      <c r="H1825">
        <f>VLOOKUP(B1825,'Order Data per SKU'!B:H,6,FALSE)-VLOOKUP(B1825,'Order Data per SKU'!B:H,6,FALSE)</f>
        <v>0</v>
      </c>
      <c r="I1825" s="5"/>
      <c r="J1825" s="5"/>
      <c r="K1825" s="5"/>
    </row>
    <row r="1826" spans="1:11" x14ac:dyDescent="0.3">
      <c r="A1826" t="s">
        <v>9100</v>
      </c>
      <c r="B1826" t="s">
        <v>7239</v>
      </c>
      <c r="C1826" t="s">
        <v>6089</v>
      </c>
      <c r="D1826" s="3">
        <f>COUNTIF('Order Data per SKU'!A:A,'Order Data per SKU'!A1827='Order Analysis'!A1826)</f>
        <v>0</v>
      </c>
      <c r="F1826" s="15"/>
      <c r="G1826" s="3" t="e">
        <f>TRIM(LEFT(TRIM(INDEX('Customer Data'!A:A,MATCH('Order Analysis'!B1826,'Customer Data'!B:B,0))),SEARCH(" ",'Customer Data'!A1826)))</f>
        <v>#VALUE!</v>
      </c>
      <c r="H1826">
        <f>VLOOKUP(B1826,'Order Data per SKU'!B:H,6,FALSE)-VLOOKUP(B1826,'Order Data per SKU'!B:H,6,FALSE)</f>
        <v>0</v>
      </c>
      <c r="I1826" s="5"/>
      <c r="J1826" s="5"/>
      <c r="K1826" s="5"/>
    </row>
    <row r="1827" spans="1:11" x14ac:dyDescent="0.3">
      <c r="A1827" t="s">
        <v>9101</v>
      </c>
      <c r="B1827" t="s">
        <v>7036</v>
      </c>
      <c r="C1827" t="s">
        <v>6102</v>
      </c>
      <c r="D1827" s="3">
        <f>COUNTIF('Order Data per SKU'!A:A,'Order Data per SKU'!A1828='Order Analysis'!A1827)</f>
        <v>0</v>
      </c>
      <c r="F1827" s="15"/>
      <c r="G1827" s="3" t="e">
        <f>TRIM(LEFT(TRIM(INDEX('Customer Data'!A:A,MATCH('Order Analysis'!B1827,'Customer Data'!B:B,0))),SEARCH(" ",'Customer Data'!A1827)))</f>
        <v>#VALUE!</v>
      </c>
      <c r="H1827">
        <f>VLOOKUP(B1827,'Order Data per SKU'!B:H,6,FALSE)-VLOOKUP(B1827,'Order Data per SKU'!B:H,6,FALSE)</f>
        <v>0</v>
      </c>
      <c r="I1827" s="5"/>
      <c r="J1827" s="5"/>
      <c r="K1827" s="5"/>
    </row>
    <row r="1828" spans="1:11" x14ac:dyDescent="0.3">
      <c r="A1828" t="s">
        <v>9102</v>
      </c>
      <c r="B1828" t="s">
        <v>6965</v>
      </c>
      <c r="C1828" t="s">
        <v>6069</v>
      </c>
      <c r="D1828" s="3">
        <f>COUNTIF('Order Data per SKU'!A:A,'Order Data per SKU'!A1829='Order Analysis'!A1828)</f>
        <v>0</v>
      </c>
      <c r="F1828" s="15"/>
      <c r="G1828" s="3" t="e">
        <f>TRIM(LEFT(TRIM(INDEX('Customer Data'!A:A,MATCH('Order Analysis'!B1828,'Customer Data'!B:B,0))),SEARCH(" ",'Customer Data'!A1828)))</f>
        <v>#VALUE!</v>
      </c>
      <c r="H1828">
        <f>VLOOKUP(B1828,'Order Data per SKU'!B:H,6,FALSE)-VLOOKUP(B1828,'Order Data per SKU'!B:H,6,FALSE)</f>
        <v>0</v>
      </c>
      <c r="I1828" s="5"/>
      <c r="J1828" s="5"/>
      <c r="K1828" s="5"/>
    </row>
    <row r="1829" spans="1:11" x14ac:dyDescent="0.3">
      <c r="A1829" t="s">
        <v>9103</v>
      </c>
      <c r="B1829" t="s">
        <v>7165</v>
      </c>
      <c r="C1829" t="s">
        <v>6095</v>
      </c>
      <c r="D1829" s="3">
        <f>COUNTIF('Order Data per SKU'!A:A,'Order Data per SKU'!A1830='Order Analysis'!A1829)</f>
        <v>0</v>
      </c>
      <c r="F1829" s="15"/>
      <c r="G1829" s="3" t="e">
        <f>TRIM(LEFT(TRIM(INDEX('Customer Data'!A:A,MATCH('Order Analysis'!B1829,'Customer Data'!B:B,0))),SEARCH(" ",'Customer Data'!A1829)))</f>
        <v>#VALUE!</v>
      </c>
      <c r="H1829">
        <f>VLOOKUP(B1829,'Order Data per SKU'!B:H,6,FALSE)-VLOOKUP(B1829,'Order Data per SKU'!B:H,6,FALSE)</f>
        <v>0</v>
      </c>
      <c r="I1829" s="5"/>
      <c r="J1829" s="5"/>
      <c r="K1829" s="5"/>
    </row>
    <row r="1830" spans="1:11" x14ac:dyDescent="0.3">
      <c r="A1830" t="s">
        <v>9104</v>
      </c>
      <c r="B1830" t="s">
        <v>6980</v>
      </c>
      <c r="C1830" t="s">
        <v>6084</v>
      </c>
      <c r="D1830" s="3">
        <f>COUNTIF('Order Data per SKU'!A:A,'Order Data per SKU'!A1831='Order Analysis'!A1830)</f>
        <v>0</v>
      </c>
      <c r="F1830" s="15"/>
      <c r="G1830" s="3" t="e">
        <f>TRIM(LEFT(TRIM(INDEX('Customer Data'!A:A,MATCH('Order Analysis'!B1830,'Customer Data'!B:B,0))),SEARCH(" ",'Customer Data'!A1830)))</f>
        <v>#VALUE!</v>
      </c>
      <c r="H1830">
        <f>VLOOKUP(B1830,'Order Data per SKU'!B:H,6,FALSE)-VLOOKUP(B1830,'Order Data per SKU'!B:H,6,FALSE)</f>
        <v>0</v>
      </c>
      <c r="I1830" s="5"/>
      <c r="J1830" s="5"/>
      <c r="K1830" s="5"/>
    </row>
    <row r="1831" spans="1:11" x14ac:dyDescent="0.3">
      <c r="A1831" t="s">
        <v>9105</v>
      </c>
      <c r="B1831" t="s">
        <v>6785</v>
      </c>
      <c r="C1831" t="s">
        <v>6046</v>
      </c>
      <c r="D1831" s="3">
        <f>COUNTIF('Order Data per SKU'!A:A,'Order Data per SKU'!A1832='Order Analysis'!A1831)</f>
        <v>0</v>
      </c>
      <c r="F1831" s="15"/>
      <c r="G1831" s="3" t="e">
        <f>TRIM(LEFT(TRIM(INDEX('Customer Data'!A:A,MATCH('Order Analysis'!B1831,'Customer Data'!B:B,0))),SEARCH(" ",'Customer Data'!A1831)))</f>
        <v>#VALUE!</v>
      </c>
      <c r="H1831">
        <f>VLOOKUP(B1831,'Order Data per SKU'!B:H,6,FALSE)-VLOOKUP(B1831,'Order Data per SKU'!B:H,6,FALSE)</f>
        <v>0</v>
      </c>
      <c r="I1831" s="5"/>
      <c r="J1831" s="5"/>
      <c r="K1831" s="5"/>
    </row>
    <row r="1832" spans="1:11" x14ac:dyDescent="0.3">
      <c r="A1832" t="s">
        <v>9106</v>
      </c>
      <c r="B1832" t="s">
        <v>7194</v>
      </c>
      <c r="C1832" t="s">
        <v>6053</v>
      </c>
      <c r="D1832" s="3">
        <f>COUNTIF('Order Data per SKU'!A:A,'Order Data per SKU'!A1833='Order Analysis'!A1832)</f>
        <v>0</v>
      </c>
      <c r="F1832" s="15"/>
      <c r="G1832" s="3" t="e">
        <f>TRIM(LEFT(TRIM(INDEX('Customer Data'!A:A,MATCH('Order Analysis'!B1832,'Customer Data'!B:B,0))),SEARCH(" ",'Customer Data'!A1832)))</f>
        <v>#VALUE!</v>
      </c>
      <c r="H1832">
        <f>VLOOKUP(B1832,'Order Data per SKU'!B:H,6,FALSE)-VLOOKUP(B1832,'Order Data per SKU'!B:H,6,FALSE)</f>
        <v>0</v>
      </c>
      <c r="I1832" s="5"/>
      <c r="J1832" s="5"/>
      <c r="K1832" s="5"/>
    </row>
    <row r="1833" spans="1:11" x14ac:dyDescent="0.3">
      <c r="A1833" t="s">
        <v>9107</v>
      </c>
      <c r="B1833" t="s">
        <v>6922</v>
      </c>
      <c r="C1833" t="s">
        <v>6090</v>
      </c>
      <c r="D1833" s="3">
        <f>COUNTIF('Order Data per SKU'!A:A,'Order Data per SKU'!A1834='Order Analysis'!A1833)</f>
        <v>0</v>
      </c>
      <c r="F1833" s="15"/>
      <c r="G1833" s="3" t="e">
        <f>TRIM(LEFT(TRIM(INDEX('Customer Data'!A:A,MATCH('Order Analysis'!B1833,'Customer Data'!B:B,0))),SEARCH(" ",'Customer Data'!A1833)))</f>
        <v>#VALUE!</v>
      </c>
      <c r="H1833">
        <f>VLOOKUP(B1833,'Order Data per SKU'!B:H,6,FALSE)-VLOOKUP(B1833,'Order Data per SKU'!B:H,6,FALSE)</f>
        <v>0</v>
      </c>
      <c r="I1833" s="5"/>
      <c r="J1833" s="5"/>
      <c r="K1833" s="5"/>
    </row>
    <row r="1834" spans="1:11" x14ac:dyDescent="0.3">
      <c r="A1834" t="s">
        <v>9108</v>
      </c>
      <c r="B1834" t="s">
        <v>7137</v>
      </c>
      <c r="C1834" t="s">
        <v>6092</v>
      </c>
      <c r="D1834" s="3">
        <f>COUNTIF('Order Data per SKU'!A:A,'Order Data per SKU'!A1835='Order Analysis'!A1834)</f>
        <v>0</v>
      </c>
      <c r="F1834" s="15"/>
      <c r="G1834" s="3" t="e">
        <f>TRIM(LEFT(TRIM(INDEX('Customer Data'!A:A,MATCH('Order Analysis'!B1834,'Customer Data'!B:B,0))),SEARCH(" ",'Customer Data'!A1834)))</f>
        <v>#VALUE!</v>
      </c>
      <c r="H1834">
        <f>VLOOKUP(B1834,'Order Data per SKU'!B:H,6,FALSE)-VLOOKUP(B1834,'Order Data per SKU'!B:H,6,FALSE)</f>
        <v>0</v>
      </c>
      <c r="I1834" s="5"/>
      <c r="J1834" s="5"/>
      <c r="K1834" s="5"/>
    </row>
    <row r="1835" spans="1:11" x14ac:dyDescent="0.3">
      <c r="A1835" t="s">
        <v>9109</v>
      </c>
      <c r="B1835" t="s">
        <v>7150</v>
      </c>
      <c r="C1835" t="s">
        <v>6095</v>
      </c>
      <c r="D1835" s="3">
        <f>COUNTIF('Order Data per SKU'!A:A,'Order Data per SKU'!A1836='Order Analysis'!A1835)</f>
        <v>0</v>
      </c>
      <c r="F1835" s="15"/>
      <c r="G1835" s="3" t="e">
        <f>TRIM(LEFT(TRIM(INDEX('Customer Data'!A:A,MATCH('Order Analysis'!B1835,'Customer Data'!B:B,0))),SEARCH(" ",'Customer Data'!A1835)))</f>
        <v>#VALUE!</v>
      </c>
      <c r="H1835">
        <f>VLOOKUP(B1835,'Order Data per SKU'!B:H,6,FALSE)-VLOOKUP(B1835,'Order Data per SKU'!B:H,6,FALSE)</f>
        <v>0</v>
      </c>
      <c r="I1835" s="5"/>
      <c r="J1835" s="5"/>
      <c r="K1835" s="5"/>
    </row>
    <row r="1836" spans="1:11" x14ac:dyDescent="0.3">
      <c r="A1836" t="s">
        <v>9110</v>
      </c>
      <c r="B1836" t="s">
        <v>6872</v>
      </c>
      <c r="C1836" t="s">
        <v>6076</v>
      </c>
      <c r="D1836" s="3">
        <f>COUNTIF('Order Data per SKU'!A:A,'Order Data per SKU'!A1837='Order Analysis'!A1836)</f>
        <v>0</v>
      </c>
      <c r="F1836" s="15"/>
      <c r="G1836" s="3" t="e">
        <f>TRIM(LEFT(TRIM(INDEX('Customer Data'!A:A,MATCH('Order Analysis'!B1836,'Customer Data'!B:B,0))),SEARCH(" ",'Customer Data'!A1836)))</f>
        <v>#VALUE!</v>
      </c>
      <c r="H1836">
        <f>VLOOKUP(B1836,'Order Data per SKU'!B:H,6,FALSE)-VLOOKUP(B1836,'Order Data per SKU'!B:H,6,FALSE)</f>
        <v>0</v>
      </c>
      <c r="I1836" s="5"/>
      <c r="J1836" s="5"/>
      <c r="K1836" s="5"/>
    </row>
    <row r="1837" spans="1:11" x14ac:dyDescent="0.3">
      <c r="A1837" t="s">
        <v>9111</v>
      </c>
      <c r="B1837" t="s">
        <v>6980</v>
      </c>
      <c r="C1837" t="s">
        <v>6102</v>
      </c>
      <c r="D1837" s="3">
        <f>COUNTIF('Order Data per SKU'!A:A,'Order Data per SKU'!A1838='Order Analysis'!A1837)</f>
        <v>0</v>
      </c>
      <c r="F1837" s="15"/>
      <c r="G1837" s="3" t="e">
        <f>TRIM(LEFT(TRIM(INDEX('Customer Data'!A:A,MATCH('Order Analysis'!B1837,'Customer Data'!B:B,0))),SEARCH(" ",'Customer Data'!A1837)))</f>
        <v>#VALUE!</v>
      </c>
      <c r="H1837">
        <f>VLOOKUP(B1837,'Order Data per SKU'!B:H,6,FALSE)-VLOOKUP(B1837,'Order Data per SKU'!B:H,6,FALSE)</f>
        <v>0</v>
      </c>
      <c r="I1837" s="5"/>
      <c r="J1837" s="5"/>
      <c r="K1837" s="5"/>
    </row>
    <row r="1838" spans="1:11" x14ac:dyDescent="0.3">
      <c r="A1838" t="s">
        <v>9112</v>
      </c>
      <c r="B1838" t="s">
        <v>7049</v>
      </c>
      <c r="C1838" t="s">
        <v>6046</v>
      </c>
      <c r="D1838" s="3">
        <f>COUNTIF('Order Data per SKU'!A:A,'Order Data per SKU'!A1839='Order Analysis'!A1838)</f>
        <v>0</v>
      </c>
      <c r="F1838" s="15"/>
      <c r="G1838" s="3" t="e">
        <f>TRIM(LEFT(TRIM(INDEX('Customer Data'!A:A,MATCH('Order Analysis'!B1838,'Customer Data'!B:B,0))),SEARCH(" ",'Customer Data'!A1838)))</f>
        <v>#VALUE!</v>
      </c>
      <c r="H1838">
        <f>VLOOKUP(B1838,'Order Data per SKU'!B:H,6,FALSE)-VLOOKUP(B1838,'Order Data per SKU'!B:H,6,FALSE)</f>
        <v>0</v>
      </c>
      <c r="I1838" s="5"/>
      <c r="J1838" s="5"/>
      <c r="K1838" s="5"/>
    </row>
    <row r="1839" spans="1:11" x14ac:dyDescent="0.3">
      <c r="A1839" t="s">
        <v>9113</v>
      </c>
      <c r="B1839" t="s">
        <v>7238</v>
      </c>
      <c r="C1839" t="s">
        <v>6053</v>
      </c>
      <c r="D1839" s="3">
        <f>COUNTIF('Order Data per SKU'!A:A,'Order Data per SKU'!A1840='Order Analysis'!A1839)</f>
        <v>0</v>
      </c>
      <c r="F1839" s="15"/>
      <c r="G1839" s="3" t="e">
        <f>TRIM(LEFT(TRIM(INDEX('Customer Data'!A:A,MATCH('Order Analysis'!B1839,'Customer Data'!B:B,0))),SEARCH(" ",'Customer Data'!A1839)))</f>
        <v>#VALUE!</v>
      </c>
      <c r="H1839">
        <f>VLOOKUP(B1839,'Order Data per SKU'!B:H,6,FALSE)-VLOOKUP(B1839,'Order Data per SKU'!B:H,6,FALSE)</f>
        <v>0</v>
      </c>
      <c r="I1839" s="5"/>
      <c r="J1839" s="5"/>
      <c r="K1839" s="5"/>
    </row>
    <row r="1840" spans="1:11" x14ac:dyDescent="0.3">
      <c r="A1840" t="s">
        <v>9114</v>
      </c>
      <c r="B1840" t="s">
        <v>7205</v>
      </c>
      <c r="C1840" t="s">
        <v>6075</v>
      </c>
      <c r="D1840" s="3">
        <f>COUNTIF('Order Data per SKU'!A:A,'Order Data per SKU'!A1841='Order Analysis'!A1840)</f>
        <v>0</v>
      </c>
      <c r="F1840" s="15"/>
      <c r="G1840" s="3" t="e">
        <f>TRIM(LEFT(TRIM(INDEX('Customer Data'!A:A,MATCH('Order Analysis'!B1840,'Customer Data'!B:B,0))),SEARCH(" ",'Customer Data'!A1840)))</f>
        <v>#VALUE!</v>
      </c>
      <c r="H1840">
        <f>VLOOKUP(B1840,'Order Data per SKU'!B:H,6,FALSE)-VLOOKUP(B1840,'Order Data per SKU'!B:H,6,FALSE)</f>
        <v>0</v>
      </c>
      <c r="I1840" s="5"/>
      <c r="J1840" s="5"/>
      <c r="K1840" s="5"/>
    </row>
    <row r="1841" spans="1:11" x14ac:dyDescent="0.3">
      <c r="A1841" t="s">
        <v>9115</v>
      </c>
      <c r="B1841" t="s">
        <v>6758</v>
      </c>
      <c r="C1841" t="s">
        <v>6096</v>
      </c>
      <c r="D1841" s="3">
        <f>COUNTIF('Order Data per SKU'!A:A,'Order Data per SKU'!A1842='Order Analysis'!A1841)</f>
        <v>0</v>
      </c>
      <c r="F1841" s="15"/>
      <c r="G1841" s="3" t="e">
        <f>TRIM(LEFT(TRIM(INDEX('Customer Data'!A:A,MATCH('Order Analysis'!B1841,'Customer Data'!B:B,0))),SEARCH(" ",'Customer Data'!A1841)))</f>
        <v>#VALUE!</v>
      </c>
      <c r="H1841">
        <f>VLOOKUP(B1841,'Order Data per SKU'!B:H,6,FALSE)-VLOOKUP(B1841,'Order Data per SKU'!B:H,6,FALSE)</f>
        <v>0</v>
      </c>
      <c r="I1841" s="5"/>
      <c r="J1841" s="5"/>
      <c r="K1841" s="5"/>
    </row>
    <row r="1842" spans="1:11" x14ac:dyDescent="0.3">
      <c r="A1842" t="s">
        <v>9116</v>
      </c>
      <c r="B1842" t="s">
        <v>6917</v>
      </c>
      <c r="C1842" t="s">
        <v>6086</v>
      </c>
      <c r="D1842" s="3">
        <f>COUNTIF('Order Data per SKU'!A:A,'Order Data per SKU'!A1843='Order Analysis'!A1842)</f>
        <v>0</v>
      </c>
      <c r="F1842" s="15"/>
      <c r="G1842" s="3" t="e">
        <f>TRIM(LEFT(TRIM(INDEX('Customer Data'!A:A,MATCH('Order Analysis'!B1842,'Customer Data'!B:B,0))),SEARCH(" ",'Customer Data'!A1842)))</f>
        <v>#VALUE!</v>
      </c>
      <c r="H1842">
        <f>VLOOKUP(B1842,'Order Data per SKU'!B:H,6,FALSE)-VLOOKUP(B1842,'Order Data per SKU'!B:H,6,FALSE)</f>
        <v>0</v>
      </c>
      <c r="I1842" s="5"/>
      <c r="J1842" s="5"/>
      <c r="K1842" s="5"/>
    </row>
    <row r="1843" spans="1:11" x14ac:dyDescent="0.3">
      <c r="A1843" t="s">
        <v>9117</v>
      </c>
      <c r="B1843" t="s">
        <v>6836</v>
      </c>
      <c r="C1843" t="s">
        <v>6107</v>
      </c>
      <c r="D1843" s="3">
        <f>COUNTIF('Order Data per SKU'!A:A,'Order Data per SKU'!A1844='Order Analysis'!A1843)</f>
        <v>0</v>
      </c>
      <c r="F1843" s="15"/>
      <c r="G1843" s="3" t="e">
        <f>TRIM(LEFT(TRIM(INDEX('Customer Data'!A:A,MATCH('Order Analysis'!B1843,'Customer Data'!B:B,0))),SEARCH(" ",'Customer Data'!A1843)))</f>
        <v>#VALUE!</v>
      </c>
      <c r="H1843">
        <f>VLOOKUP(B1843,'Order Data per SKU'!B:H,6,FALSE)-VLOOKUP(B1843,'Order Data per SKU'!B:H,6,FALSE)</f>
        <v>0</v>
      </c>
      <c r="I1843" s="5"/>
      <c r="J1843" s="5"/>
      <c r="K1843" s="5"/>
    </row>
    <row r="1844" spans="1:11" x14ac:dyDescent="0.3">
      <c r="A1844" t="s">
        <v>9118</v>
      </c>
      <c r="B1844" t="s">
        <v>6940</v>
      </c>
      <c r="C1844" t="s">
        <v>6089</v>
      </c>
      <c r="D1844" s="3">
        <f>COUNTIF('Order Data per SKU'!A:A,'Order Data per SKU'!A1845='Order Analysis'!A1844)</f>
        <v>0</v>
      </c>
      <c r="F1844" s="15"/>
      <c r="G1844" s="3" t="e">
        <f>TRIM(LEFT(TRIM(INDEX('Customer Data'!A:A,MATCH('Order Analysis'!B1844,'Customer Data'!B:B,0))),SEARCH(" ",'Customer Data'!A1844)))</f>
        <v>#VALUE!</v>
      </c>
      <c r="H1844">
        <f>VLOOKUP(B1844,'Order Data per SKU'!B:H,6,FALSE)-VLOOKUP(B1844,'Order Data per SKU'!B:H,6,FALSE)</f>
        <v>0</v>
      </c>
      <c r="I1844" s="5"/>
      <c r="J1844" s="5"/>
      <c r="K1844" s="5"/>
    </row>
    <row r="1845" spans="1:11" x14ac:dyDescent="0.3">
      <c r="A1845" t="s">
        <v>9119</v>
      </c>
      <c r="B1845" t="s">
        <v>7153</v>
      </c>
      <c r="C1845" t="s">
        <v>6074</v>
      </c>
      <c r="D1845" s="3">
        <f>COUNTIF('Order Data per SKU'!A:A,'Order Data per SKU'!A1846='Order Analysis'!A1845)</f>
        <v>0</v>
      </c>
      <c r="F1845" s="15"/>
      <c r="G1845" s="3" t="e">
        <f>TRIM(LEFT(TRIM(INDEX('Customer Data'!A:A,MATCH('Order Analysis'!B1845,'Customer Data'!B:B,0))),SEARCH(" ",'Customer Data'!A1845)))</f>
        <v>#VALUE!</v>
      </c>
      <c r="H1845">
        <f>VLOOKUP(B1845,'Order Data per SKU'!B:H,6,FALSE)-VLOOKUP(B1845,'Order Data per SKU'!B:H,6,FALSE)</f>
        <v>0</v>
      </c>
      <c r="I1845" s="5"/>
      <c r="J1845" s="5"/>
      <c r="K1845" s="5"/>
    </row>
    <row r="1846" spans="1:11" x14ac:dyDescent="0.3">
      <c r="A1846" t="s">
        <v>9120</v>
      </c>
      <c r="B1846" t="s">
        <v>6829</v>
      </c>
      <c r="C1846" t="s">
        <v>6117</v>
      </c>
      <c r="D1846" s="3">
        <f>COUNTIF('Order Data per SKU'!A:A,'Order Data per SKU'!A1847='Order Analysis'!A1846)</f>
        <v>0</v>
      </c>
      <c r="F1846" s="15"/>
      <c r="G1846" s="3" t="e">
        <f>TRIM(LEFT(TRIM(INDEX('Customer Data'!A:A,MATCH('Order Analysis'!B1846,'Customer Data'!B:B,0))),SEARCH(" ",'Customer Data'!A1846)))</f>
        <v>#VALUE!</v>
      </c>
      <c r="H1846">
        <f>VLOOKUP(B1846,'Order Data per SKU'!B:H,6,FALSE)-VLOOKUP(B1846,'Order Data per SKU'!B:H,6,FALSE)</f>
        <v>0</v>
      </c>
      <c r="I1846" s="5"/>
      <c r="J1846" s="5"/>
      <c r="K1846" s="5"/>
    </row>
    <row r="1847" spans="1:11" x14ac:dyDescent="0.3">
      <c r="A1847" t="s">
        <v>9121</v>
      </c>
      <c r="B1847" t="s">
        <v>6748</v>
      </c>
      <c r="C1847" t="s">
        <v>6070</v>
      </c>
      <c r="D1847" s="3">
        <f>COUNTIF('Order Data per SKU'!A:A,'Order Data per SKU'!A1848='Order Analysis'!A1847)</f>
        <v>0</v>
      </c>
      <c r="F1847" s="15"/>
      <c r="G1847" s="3" t="e">
        <f>TRIM(LEFT(TRIM(INDEX('Customer Data'!A:A,MATCH('Order Analysis'!B1847,'Customer Data'!B:B,0))),SEARCH(" ",'Customer Data'!A1847)))</f>
        <v>#VALUE!</v>
      </c>
      <c r="H1847">
        <f>VLOOKUP(B1847,'Order Data per SKU'!B:H,6,FALSE)-VLOOKUP(B1847,'Order Data per SKU'!B:H,6,FALSE)</f>
        <v>0</v>
      </c>
      <c r="I1847" s="5"/>
      <c r="J1847" s="5"/>
      <c r="K1847" s="5"/>
    </row>
    <row r="1848" spans="1:11" x14ac:dyDescent="0.3">
      <c r="A1848" t="s">
        <v>9122</v>
      </c>
      <c r="B1848" t="s">
        <v>7170</v>
      </c>
      <c r="C1848" t="s">
        <v>6083</v>
      </c>
      <c r="D1848" s="3">
        <f>COUNTIF('Order Data per SKU'!A:A,'Order Data per SKU'!A1849='Order Analysis'!A1848)</f>
        <v>0</v>
      </c>
      <c r="F1848" s="15"/>
      <c r="G1848" s="3" t="e">
        <f>TRIM(LEFT(TRIM(INDEX('Customer Data'!A:A,MATCH('Order Analysis'!B1848,'Customer Data'!B:B,0))),SEARCH(" ",'Customer Data'!A1848)))</f>
        <v>#VALUE!</v>
      </c>
      <c r="H1848">
        <f>VLOOKUP(B1848,'Order Data per SKU'!B:H,6,FALSE)-VLOOKUP(B1848,'Order Data per SKU'!B:H,6,FALSE)</f>
        <v>0</v>
      </c>
      <c r="I1848" s="5"/>
      <c r="J1848" s="5"/>
      <c r="K1848" s="5"/>
    </row>
    <row r="1849" spans="1:11" x14ac:dyDescent="0.3">
      <c r="A1849" t="s">
        <v>9123</v>
      </c>
      <c r="B1849" t="s">
        <v>6995</v>
      </c>
      <c r="C1849" t="s">
        <v>6069</v>
      </c>
      <c r="D1849" s="3">
        <f>COUNTIF('Order Data per SKU'!A:A,'Order Data per SKU'!A1850='Order Analysis'!A1849)</f>
        <v>0</v>
      </c>
      <c r="F1849" s="15"/>
      <c r="G1849" s="3" t="e">
        <f>TRIM(LEFT(TRIM(INDEX('Customer Data'!A:A,MATCH('Order Analysis'!B1849,'Customer Data'!B:B,0))),SEARCH(" ",'Customer Data'!A1849)))</f>
        <v>#VALUE!</v>
      </c>
      <c r="H1849">
        <f>VLOOKUP(B1849,'Order Data per SKU'!B:H,6,FALSE)-VLOOKUP(B1849,'Order Data per SKU'!B:H,6,FALSE)</f>
        <v>0</v>
      </c>
      <c r="I1849" s="5"/>
      <c r="J1849" s="5"/>
      <c r="K1849" s="5"/>
    </row>
    <row r="1850" spans="1:11" x14ac:dyDescent="0.3">
      <c r="A1850" t="s">
        <v>9124</v>
      </c>
      <c r="B1850" t="s">
        <v>6750</v>
      </c>
      <c r="C1850" t="s">
        <v>6049</v>
      </c>
      <c r="D1850" s="3">
        <f>COUNTIF('Order Data per SKU'!A:A,'Order Data per SKU'!A1851='Order Analysis'!A1850)</f>
        <v>0</v>
      </c>
      <c r="F1850" s="15"/>
      <c r="G1850" s="3" t="e">
        <f>TRIM(LEFT(TRIM(INDEX('Customer Data'!A:A,MATCH('Order Analysis'!B1850,'Customer Data'!B:B,0))),SEARCH(" ",'Customer Data'!A1850)))</f>
        <v>#VALUE!</v>
      </c>
      <c r="H1850">
        <f>VLOOKUP(B1850,'Order Data per SKU'!B:H,6,FALSE)-VLOOKUP(B1850,'Order Data per SKU'!B:H,6,FALSE)</f>
        <v>0</v>
      </c>
      <c r="I1850" s="5"/>
      <c r="J1850" s="5"/>
      <c r="K1850" s="5"/>
    </row>
    <row r="1851" spans="1:11" x14ac:dyDescent="0.3">
      <c r="A1851" t="s">
        <v>9125</v>
      </c>
      <c r="B1851" t="s">
        <v>6930</v>
      </c>
      <c r="C1851" t="s">
        <v>6076</v>
      </c>
      <c r="D1851" s="3">
        <f>COUNTIF('Order Data per SKU'!A:A,'Order Data per SKU'!A1852='Order Analysis'!A1851)</f>
        <v>0</v>
      </c>
      <c r="F1851" s="15"/>
      <c r="G1851" s="3" t="e">
        <f>TRIM(LEFT(TRIM(INDEX('Customer Data'!A:A,MATCH('Order Analysis'!B1851,'Customer Data'!B:B,0))),SEARCH(" ",'Customer Data'!A1851)))</f>
        <v>#VALUE!</v>
      </c>
      <c r="H1851">
        <f>VLOOKUP(B1851,'Order Data per SKU'!B:H,6,FALSE)-VLOOKUP(B1851,'Order Data per SKU'!B:H,6,FALSE)</f>
        <v>0</v>
      </c>
      <c r="I1851" s="5"/>
      <c r="J1851" s="5"/>
      <c r="K1851" s="5"/>
    </row>
    <row r="1852" spans="1:11" x14ac:dyDescent="0.3">
      <c r="A1852" t="s">
        <v>9126</v>
      </c>
      <c r="B1852" t="s">
        <v>7028</v>
      </c>
      <c r="C1852" t="s">
        <v>6065</v>
      </c>
      <c r="D1852" s="3">
        <f>COUNTIF('Order Data per SKU'!A:A,'Order Data per SKU'!A1853='Order Analysis'!A1852)</f>
        <v>0</v>
      </c>
      <c r="F1852" s="15"/>
      <c r="G1852" s="3" t="e">
        <f>TRIM(LEFT(TRIM(INDEX('Customer Data'!A:A,MATCH('Order Analysis'!B1852,'Customer Data'!B:B,0))),SEARCH(" ",'Customer Data'!A1852)))</f>
        <v>#VALUE!</v>
      </c>
      <c r="H1852">
        <f>VLOOKUP(B1852,'Order Data per SKU'!B:H,6,FALSE)-VLOOKUP(B1852,'Order Data per SKU'!B:H,6,FALSE)</f>
        <v>0</v>
      </c>
      <c r="I1852" s="5"/>
      <c r="J1852" s="5"/>
      <c r="K1852" s="5"/>
    </row>
    <row r="1853" spans="1:11" x14ac:dyDescent="0.3">
      <c r="A1853" t="s">
        <v>9127</v>
      </c>
      <c r="B1853" t="s">
        <v>7089</v>
      </c>
      <c r="C1853" t="s">
        <v>6045</v>
      </c>
      <c r="D1853" s="3">
        <f>COUNTIF('Order Data per SKU'!A:A,'Order Data per SKU'!A1854='Order Analysis'!A1853)</f>
        <v>0</v>
      </c>
      <c r="F1853" s="15"/>
      <c r="G1853" s="3" t="e">
        <f>TRIM(LEFT(TRIM(INDEX('Customer Data'!A:A,MATCH('Order Analysis'!B1853,'Customer Data'!B:B,0))),SEARCH(" ",'Customer Data'!A1853)))</f>
        <v>#VALUE!</v>
      </c>
      <c r="H1853">
        <f>VLOOKUP(B1853,'Order Data per SKU'!B:H,6,FALSE)-VLOOKUP(B1853,'Order Data per SKU'!B:H,6,FALSE)</f>
        <v>0</v>
      </c>
      <c r="I1853" s="5"/>
      <c r="J1853" s="5"/>
      <c r="K1853" s="5"/>
    </row>
    <row r="1854" spans="1:11" x14ac:dyDescent="0.3">
      <c r="A1854" t="s">
        <v>9128</v>
      </c>
      <c r="B1854" t="s">
        <v>7023</v>
      </c>
      <c r="C1854" t="s">
        <v>6092</v>
      </c>
      <c r="D1854" s="3">
        <f>COUNTIF('Order Data per SKU'!A:A,'Order Data per SKU'!A1855='Order Analysis'!A1854)</f>
        <v>0</v>
      </c>
      <c r="F1854" s="15"/>
      <c r="G1854" s="3" t="e">
        <f>TRIM(LEFT(TRIM(INDEX('Customer Data'!A:A,MATCH('Order Analysis'!B1854,'Customer Data'!B:B,0))),SEARCH(" ",'Customer Data'!A1854)))</f>
        <v>#VALUE!</v>
      </c>
      <c r="H1854">
        <f>VLOOKUP(B1854,'Order Data per SKU'!B:H,6,FALSE)-VLOOKUP(B1854,'Order Data per SKU'!B:H,6,FALSE)</f>
        <v>0</v>
      </c>
      <c r="I1854" s="5"/>
      <c r="J1854" s="5"/>
      <c r="K1854" s="5"/>
    </row>
    <row r="1855" spans="1:11" x14ac:dyDescent="0.3">
      <c r="A1855" t="s">
        <v>9129</v>
      </c>
      <c r="B1855" t="s">
        <v>7011</v>
      </c>
      <c r="C1855" t="s">
        <v>6074</v>
      </c>
      <c r="D1855" s="3">
        <f>COUNTIF('Order Data per SKU'!A:A,'Order Data per SKU'!A1856='Order Analysis'!A1855)</f>
        <v>0</v>
      </c>
      <c r="F1855" s="15"/>
      <c r="G1855" s="3" t="e">
        <f>TRIM(LEFT(TRIM(INDEX('Customer Data'!A:A,MATCH('Order Analysis'!B1855,'Customer Data'!B:B,0))),SEARCH(" ",'Customer Data'!A1855)))</f>
        <v>#VALUE!</v>
      </c>
      <c r="H1855">
        <f>VLOOKUP(B1855,'Order Data per SKU'!B:H,6,FALSE)-VLOOKUP(B1855,'Order Data per SKU'!B:H,6,FALSE)</f>
        <v>0</v>
      </c>
      <c r="I1855" s="5"/>
      <c r="J1855" s="5"/>
      <c r="K1855" s="5"/>
    </row>
    <row r="1856" spans="1:11" x14ac:dyDescent="0.3">
      <c r="A1856" t="s">
        <v>9130</v>
      </c>
      <c r="B1856" t="s">
        <v>6954</v>
      </c>
      <c r="C1856" t="s">
        <v>6084</v>
      </c>
      <c r="D1856" s="3">
        <f>COUNTIF('Order Data per SKU'!A:A,'Order Data per SKU'!A1857='Order Analysis'!A1856)</f>
        <v>0</v>
      </c>
      <c r="F1856" s="15"/>
      <c r="G1856" s="3" t="e">
        <f>TRIM(LEFT(TRIM(INDEX('Customer Data'!A:A,MATCH('Order Analysis'!B1856,'Customer Data'!B:B,0))),SEARCH(" ",'Customer Data'!A1856)))</f>
        <v>#VALUE!</v>
      </c>
      <c r="H1856">
        <f>VLOOKUP(B1856,'Order Data per SKU'!B:H,6,FALSE)-VLOOKUP(B1856,'Order Data per SKU'!B:H,6,FALSE)</f>
        <v>0</v>
      </c>
      <c r="I1856" s="5"/>
      <c r="J1856" s="5"/>
      <c r="K1856" s="5"/>
    </row>
    <row r="1857" spans="1:11" x14ac:dyDescent="0.3">
      <c r="A1857" t="s">
        <v>9131</v>
      </c>
      <c r="B1857" t="s">
        <v>7076</v>
      </c>
      <c r="C1857" t="s">
        <v>6045</v>
      </c>
      <c r="D1857" s="3">
        <f>COUNTIF('Order Data per SKU'!A:A,'Order Data per SKU'!A1858='Order Analysis'!A1857)</f>
        <v>0</v>
      </c>
      <c r="F1857" s="15"/>
      <c r="G1857" s="3" t="e">
        <f>TRIM(LEFT(TRIM(INDEX('Customer Data'!A:A,MATCH('Order Analysis'!B1857,'Customer Data'!B:B,0))),SEARCH(" ",'Customer Data'!A1857)))</f>
        <v>#VALUE!</v>
      </c>
      <c r="H1857">
        <f>VLOOKUP(B1857,'Order Data per SKU'!B:H,6,FALSE)-VLOOKUP(B1857,'Order Data per SKU'!B:H,6,FALSE)</f>
        <v>0</v>
      </c>
      <c r="I1857" s="5"/>
      <c r="J1857" s="5"/>
      <c r="K1857" s="5"/>
    </row>
    <row r="1858" spans="1:11" x14ac:dyDescent="0.3">
      <c r="A1858" t="s">
        <v>9132</v>
      </c>
      <c r="B1858" t="s">
        <v>6949</v>
      </c>
      <c r="C1858" t="s">
        <v>6049</v>
      </c>
      <c r="D1858" s="3">
        <f>COUNTIF('Order Data per SKU'!A:A,'Order Data per SKU'!A1859='Order Analysis'!A1858)</f>
        <v>0</v>
      </c>
      <c r="F1858" s="15"/>
      <c r="G1858" s="3" t="e">
        <f>TRIM(LEFT(TRIM(INDEX('Customer Data'!A:A,MATCH('Order Analysis'!B1858,'Customer Data'!B:B,0))),SEARCH(" ",'Customer Data'!A1858)))</f>
        <v>#VALUE!</v>
      </c>
      <c r="H1858">
        <f>VLOOKUP(B1858,'Order Data per SKU'!B:H,6,FALSE)-VLOOKUP(B1858,'Order Data per SKU'!B:H,6,FALSE)</f>
        <v>0</v>
      </c>
      <c r="I1858" s="5"/>
      <c r="J1858" s="5"/>
      <c r="K1858" s="5"/>
    </row>
    <row r="1859" spans="1:11" x14ac:dyDescent="0.3">
      <c r="A1859" t="s">
        <v>9133</v>
      </c>
      <c r="B1859" t="s">
        <v>6760</v>
      </c>
      <c r="C1859" t="s">
        <v>6074</v>
      </c>
      <c r="D1859" s="3">
        <f>COUNTIF('Order Data per SKU'!A:A,'Order Data per SKU'!A1860='Order Analysis'!A1859)</f>
        <v>0</v>
      </c>
      <c r="F1859" s="15"/>
      <c r="G1859" s="3" t="e">
        <f>TRIM(LEFT(TRIM(INDEX('Customer Data'!A:A,MATCH('Order Analysis'!B1859,'Customer Data'!B:B,0))),SEARCH(" ",'Customer Data'!A1859)))</f>
        <v>#VALUE!</v>
      </c>
      <c r="H1859">
        <f>VLOOKUP(B1859,'Order Data per SKU'!B:H,6,FALSE)-VLOOKUP(B1859,'Order Data per SKU'!B:H,6,FALSE)</f>
        <v>0</v>
      </c>
      <c r="I1859" s="5"/>
      <c r="J1859" s="5"/>
      <c r="K1859" s="5"/>
    </row>
    <row r="1860" spans="1:11" x14ac:dyDescent="0.3">
      <c r="A1860" t="s">
        <v>9134</v>
      </c>
      <c r="B1860" t="s">
        <v>7023</v>
      </c>
      <c r="C1860" t="s">
        <v>6103</v>
      </c>
      <c r="D1860" s="3">
        <f>COUNTIF('Order Data per SKU'!A:A,'Order Data per SKU'!A1861='Order Analysis'!A1860)</f>
        <v>0</v>
      </c>
      <c r="F1860" s="15"/>
      <c r="G1860" s="3" t="e">
        <f>TRIM(LEFT(TRIM(INDEX('Customer Data'!A:A,MATCH('Order Analysis'!B1860,'Customer Data'!B:B,0))),SEARCH(" ",'Customer Data'!A1860)))</f>
        <v>#VALUE!</v>
      </c>
      <c r="H1860">
        <f>VLOOKUP(B1860,'Order Data per SKU'!B:H,6,FALSE)-VLOOKUP(B1860,'Order Data per SKU'!B:H,6,FALSE)</f>
        <v>0</v>
      </c>
      <c r="I1860" s="5"/>
      <c r="J1860" s="5"/>
      <c r="K1860" s="5"/>
    </row>
    <row r="1861" spans="1:11" x14ac:dyDescent="0.3">
      <c r="A1861" t="s">
        <v>9135</v>
      </c>
      <c r="B1861" t="s">
        <v>7131</v>
      </c>
      <c r="C1861" t="s">
        <v>6077</v>
      </c>
      <c r="D1861" s="3">
        <f>COUNTIF('Order Data per SKU'!A:A,'Order Data per SKU'!A1862='Order Analysis'!A1861)</f>
        <v>0</v>
      </c>
      <c r="F1861" s="15"/>
      <c r="G1861" s="3" t="e">
        <f>TRIM(LEFT(TRIM(INDEX('Customer Data'!A:A,MATCH('Order Analysis'!B1861,'Customer Data'!B:B,0))),SEARCH(" ",'Customer Data'!A1861)))</f>
        <v>#VALUE!</v>
      </c>
      <c r="H1861">
        <f>VLOOKUP(B1861,'Order Data per SKU'!B:H,6,FALSE)-VLOOKUP(B1861,'Order Data per SKU'!B:H,6,FALSE)</f>
        <v>0</v>
      </c>
      <c r="I1861" s="5"/>
      <c r="J1861" s="5"/>
      <c r="K1861" s="5"/>
    </row>
    <row r="1862" spans="1:11" x14ac:dyDescent="0.3">
      <c r="A1862" t="s">
        <v>9136</v>
      </c>
      <c r="B1862" t="s">
        <v>7258</v>
      </c>
      <c r="C1862" t="s">
        <v>6096</v>
      </c>
      <c r="D1862" s="3">
        <f>COUNTIF('Order Data per SKU'!A:A,'Order Data per SKU'!A1863='Order Analysis'!A1862)</f>
        <v>0</v>
      </c>
      <c r="F1862" s="15"/>
      <c r="G1862" s="3" t="e">
        <f>TRIM(LEFT(TRIM(INDEX('Customer Data'!A:A,MATCH('Order Analysis'!B1862,'Customer Data'!B:B,0))),SEARCH(" ",'Customer Data'!A1862)))</f>
        <v>#VALUE!</v>
      </c>
      <c r="H1862">
        <f>VLOOKUP(B1862,'Order Data per SKU'!B:H,6,FALSE)-VLOOKUP(B1862,'Order Data per SKU'!B:H,6,FALSE)</f>
        <v>0</v>
      </c>
      <c r="I1862" s="5"/>
      <c r="J1862" s="5"/>
      <c r="K1862" s="5"/>
    </row>
    <row r="1863" spans="1:11" x14ac:dyDescent="0.3">
      <c r="A1863" t="s">
        <v>9137</v>
      </c>
      <c r="B1863" t="s">
        <v>6785</v>
      </c>
      <c r="C1863" t="s">
        <v>6086</v>
      </c>
      <c r="D1863" s="3">
        <f>COUNTIF('Order Data per SKU'!A:A,'Order Data per SKU'!A1864='Order Analysis'!A1863)</f>
        <v>0</v>
      </c>
      <c r="F1863" s="15"/>
      <c r="G1863" s="3" t="e">
        <f>TRIM(LEFT(TRIM(INDEX('Customer Data'!A:A,MATCH('Order Analysis'!B1863,'Customer Data'!B:B,0))),SEARCH(" ",'Customer Data'!A1863)))</f>
        <v>#VALUE!</v>
      </c>
      <c r="H1863">
        <f>VLOOKUP(B1863,'Order Data per SKU'!B:H,6,FALSE)-VLOOKUP(B1863,'Order Data per SKU'!B:H,6,FALSE)</f>
        <v>0</v>
      </c>
      <c r="I1863" s="5"/>
      <c r="J1863" s="5"/>
      <c r="K1863" s="5"/>
    </row>
    <row r="1864" spans="1:11" x14ac:dyDescent="0.3">
      <c r="A1864" t="s">
        <v>9138</v>
      </c>
      <c r="B1864" t="s">
        <v>6891</v>
      </c>
      <c r="C1864" t="s">
        <v>6089</v>
      </c>
      <c r="D1864" s="3">
        <f>COUNTIF('Order Data per SKU'!A:A,'Order Data per SKU'!A1865='Order Analysis'!A1864)</f>
        <v>0</v>
      </c>
      <c r="F1864" s="15"/>
      <c r="G1864" s="3" t="e">
        <f>TRIM(LEFT(TRIM(INDEX('Customer Data'!A:A,MATCH('Order Analysis'!B1864,'Customer Data'!B:B,0))),SEARCH(" ",'Customer Data'!A1864)))</f>
        <v>#VALUE!</v>
      </c>
      <c r="H1864">
        <f>VLOOKUP(B1864,'Order Data per SKU'!B:H,6,FALSE)-VLOOKUP(B1864,'Order Data per SKU'!B:H,6,FALSE)</f>
        <v>0</v>
      </c>
      <c r="I1864" s="5"/>
      <c r="J1864" s="5"/>
      <c r="K1864" s="5"/>
    </row>
    <row r="1865" spans="1:11" x14ac:dyDescent="0.3">
      <c r="A1865" t="s">
        <v>9139</v>
      </c>
      <c r="B1865" t="s">
        <v>6901</v>
      </c>
      <c r="C1865" t="s">
        <v>6071</v>
      </c>
      <c r="D1865" s="3">
        <f>COUNTIF('Order Data per SKU'!A:A,'Order Data per SKU'!A1866='Order Analysis'!A1865)</f>
        <v>0</v>
      </c>
      <c r="F1865" s="15"/>
      <c r="G1865" s="3" t="e">
        <f>TRIM(LEFT(TRIM(INDEX('Customer Data'!A:A,MATCH('Order Analysis'!B1865,'Customer Data'!B:B,0))),SEARCH(" ",'Customer Data'!A1865)))</f>
        <v>#VALUE!</v>
      </c>
      <c r="H1865">
        <f>VLOOKUP(B1865,'Order Data per SKU'!B:H,6,FALSE)-VLOOKUP(B1865,'Order Data per SKU'!B:H,6,FALSE)</f>
        <v>0</v>
      </c>
      <c r="I1865" s="5"/>
      <c r="J1865" s="5"/>
      <c r="K1865" s="5"/>
    </row>
    <row r="1866" spans="1:11" x14ac:dyDescent="0.3">
      <c r="A1866" t="s">
        <v>9140</v>
      </c>
      <c r="B1866" t="s">
        <v>6940</v>
      </c>
      <c r="C1866" t="s">
        <v>6054</v>
      </c>
      <c r="D1866" s="3">
        <f>COUNTIF('Order Data per SKU'!A:A,'Order Data per SKU'!A1867='Order Analysis'!A1866)</f>
        <v>0</v>
      </c>
      <c r="F1866" s="15"/>
      <c r="G1866" s="3" t="e">
        <f>TRIM(LEFT(TRIM(INDEX('Customer Data'!A:A,MATCH('Order Analysis'!B1866,'Customer Data'!B:B,0))),SEARCH(" ",'Customer Data'!A1866)))</f>
        <v>#VALUE!</v>
      </c>
      <c r="H1866">
        <f>VLOOKUP(B1866,'Order Data per SKU'!B:H,6,FALSE)-VLOOKUP(B1866,'Order Data per SKU'!B:H,6,FALSE)</f>
        <v>0</v>
      </c>
      <c r="I1866" s="5"/>
      <c r="J1866" s="5"/>
      <c r="K1866" s="5"/>
    </row>
    <row r="1867" spans="1:11" x14ac:dyDescent="0.3">
      <c r="A1867" t="s">
        <v>9141</v>
      </c>
      <c r="B1867" t="s">
        <v>7265</v>
      </c>
      <c r="C1867" t="s">
        <v>6053</v>
      </c>
      <c r="D1867" s="3">
        <f>COUNTIF('Order Data per SKU'!A:A,'Order Data per SKU'!A1868='Order Analysis'!A1867)</f>
        <v>0</v>
      </c>
      <c r="F1867" s="15"/>
      <c r="G1867" s="3" t="e">
        <f>TRIM(LEFT(TRIM(INDEX('Customer Data'!A:A,MATCH('Order Analysis'!B1867,'Customer Data'!B:B,0))),SEARCH(" ",'Customer Data'!A1867)))</f>
        <v>#VALUE!</v>
      </c>
      <c r="H1867">
        <f>VLOOKUP(B1867,'Order Data per SKU'!B:H,6,FALSE)-VLOOKUP(B1867,'Order Data per SKU'!B:H,6,FALSE)</f>
        <v>0</v>
      </c>
      <c r="I1867" s="5"/>
      <c r="J1867" s="5"/>
      <c r="K1867" s="5"/>
    </row>
    <row r="1868" spans="1:11" x14ac:dyDescent="0.3">
      <c r="A1868" t="s">
        <v>9142</v>
      </c>
      <c r="B1868" t="s">
        <v>7018</v>
      </c>
      <c r="C1868" t="s">
        <v>6078</v>
      </c>
      <c r="D1868" s="3">
        <f>COUNTIF('Order Data per SKU'!A:A,'Order Data per SKU'!A1869='Order Analysis'!A1868)</f>
        <v>0</v>
      </c>
      <c r="F1868" s="15"/>
      <c r="G1868" s="3" t="e">
        <f>TRIM(LEFT(TRIM(INDEX('Customer Data'!A:A,MATCH('Order Analysis'!B1868,'Customer Data'!B:B,0))),SEARCH(" ",'Customer Data'!A1868)))</f>
        <v>#VALUE!</v>
      </c>
      <c r="H1868">
        <f>VLOOKUP(B1868,'Order Data per SKU'!B:H,6,FALSE)-VLOOKUP(B1868,'Order Data per SKU'!B:H,6,FALSE)</f>
        <v>0</v>
      </c>
      <c r="I1868" s="5"/>
      <c r="J1868" s="5"/>
      <c r="K1868" s="5"/>
    </row>
    <row r="1869" spans="1:11" x14ac:dyDescent="0.3">
      <c r="A1869" t="s">
        <v>9143</v>
      </c>
      <c r="B1869" t="s">
        <v>6945</v>
      </c>
      <c r="C1869" t="s">
        <v>6083</v>
      </c>
      <c r="D1869" s="3">
        <f>COUNTIF('Order Data per SKU'!A:A,'Order Data per SKU'!A1870='Order Analysis'!A1869)</f>
        <v>0</v>
      </c>
      <c r="F1869" s="15"/>
      <c r="G1869" s="3" t="e">
        <f>TRIM(LEFT(TRIM(INDEX('Customer Data'!A:A,MATCH('Order Analysis'!B1869,'Customer Data'!B:B,0))),SEARCH(" ",'Customer Data'!A1869)))</f>
        <v>#VALUE!</v>
      </c>
      <c r="H1869">
        <f>VLOOKUP(B1869,'Order Data per SKU'!B:H,6,FALSE)-VLOOKUP(B1869,'Order Data per SKU'!B:H,6,FALSE)</f>
        <v>0</v>
      </c>
      <c r="I1869" s="5"/>
      <c r="J1869" s="5"/>
      <c r="K1869" s="5"/>
    </row>
    <row r="1870" spans="1:11" x14ac:dyDescent="0.3">
      <c r="A1870" t="s">
        <v>9144</v>
      </c>
      <c r="B1870" t="s">
        <v>7222</v>
      </c>
      <c r="C1870" t="s">
        <v>6050</v>
      </c>
      <c r="D1870" s="3">
        <f>COUNTIF('Order Data per SKU'!A:A,'Order Data per SKU'!A1871='Order Analysis'!A1870)</f>
        <v>0</v>
      </c>
      <c r="F1870" s="15"/>
      <c r="G1870" s="3" t="e">
        <f>TRIM(LEFT(TRIM(INDEX('Customer Data'!A:A,MATCH('Order Analysis'!B1870,'Customer Data'!B:B,0))),SEARCH(" ",'Customer Data'!A1870)))</f>
        <v>#VALUE!</v>
      </c>
      <c r="H1870">
        <f>VLOOKUP(B1870,'Order Data per SKU'!B:H,6,FALSE)-VLOOKUP(B1870,'Order Data per SKU'!B:H,6,FALSE)</f>
        <v>0</v>
      </c>
      <c r="I1870" s="5"/>
      <c r="J1870" s="5"/>
      <c r="K1870" s="5"/>
    </row>
    <row r="1871" spans="1:11" x14ac:dyDescent="0.3">
      <c r="A1871" t="s">
        <v>9145</v>
      </c>
      <c r="B1871" t="s">
        <v>6951</v>
      </c>
      <c r="C1871" t="s">
        <v>6099</v>
      </c>
      <c r="D1871" s="3">
        <f>COUNTIF('Order Data per SKU'!A:A,'Order Data per SKU'!A1872='Order Analysis'!A1871)</f>
        <v>0</v>
      </c>
      <c r="F1871" s="15"/>
      <c r="G1871" s="3" t="e">
        <f>TRIM(LEFT(TRIM(INDEX('Customer Data'!A:A,MATCH('Order Analysis'!B1871,'Customer Data'!B:B,0))),SEARCH(" ",'Customer Data'!A1871)))</f>
        <v>#VALUE!</v>
      </c>
      <c r="H1871">
        <f>VLOOKUP(B1871,'Order Data per SKU'!B:H,6,FALSE)-VLOOKUP(B1871,'Order Data per SKU'!B:H,6,FALSE)</f>
        <v>0</v>
      </c>
      <c r="I1871" s="5"/>
      <c r="J1871" s="5"/>
      <c r="K1871" s="5"/>
    </row>
    <row r="1872" spans="1:11" x14ac:dyDescent="0.3">
      <c r="A1872" t="s">
        <v>9146</v>
      </c>
      <c r="B1872" t="s">
        <v>7100</v>
      </c>
      <c r="C1872" t="s">
        <v>6069</v>
      </c>
      <c r="D1872" s="3">
        <f>COUNTIF('Order Data per SKU'!A:A,'Order Data per SKU'!A1873='Order Analysis'!A1872)</f>
        <v>0</v>
      </c>
      <c r="F1872" s="15"/>
      <c r="G1872" s="3" t="e">
        <f>TRIM(LEFT(TRIM(INDEX('Customer Data'!A:A,MATCH('Order Analysis'!B1872,'Customer Data'!B:B,0))),SEARCH(" ",'Customer Data'!A1872)))</f>
        <v>#VALUE!</v>
      </c>
      <c r="H1872">
        <f>VLOOKUP(B1872,'Order Data per SKU'!B:H,6,FALSE)-VLOOKUP(B1872,'Order Data per SKU'!B:H,6,FALSE)</f>
        <v>0</v>
      </c>
      <c r="I1872" s="5"/>
      <c r="J1872" s="5"/>
      <c r="K1872" s="5"/>
    </row>
    <row r="1873" spans="1:11" x14ac:dyDescent="0.3">
      <c r="A1873" t="s">
        <v>9147</v>
      </c>
      <c r="B1873" t="s">
        <v>6925</v>
      </c>
      <c r="C1873" t="s">
        <v>6065</v>
      </c>
      <c r="D1873" s="3">
        <f>COUNTIF('Order Data per SKU'!A:A,'Order Data per SKU'!A1874='Order Analysis'!A1873)</f>
        <v>0</v>
      </c>
      <c r="F1873" s="15"/>
      <c r="G1873" s="3" t="e">
        <f>TRIM(LEFT(TRIM(INDEX('Customer Data'!A:A,MATCH('Order Analysis'!B1873,'Customer Data'!B:B,0))),SEARCH(" ",'Customer Data'!A1873)))</f>
        <v>#VALUE!</v>
      </c>
      <c r="H1873">
        <f>VLOOKUP(B1873,'Order Data per SKU'!B:H,6,FALSE)-VLOOKUP(B1873,'Order Data per SKU'!B:H,6,FALSE)</f>
        <v>0</v>
      </c>
      <c r="I1873" s="5"/>
      <c r="J1873" s="5"/>
      <c r="K1873" s="5"/>
    </row>
    <row r="1874" spans="1:11" x14ac:dyDescent="0.3">
      <c r="A1874" t="s">
        <v>9148</v>
      </c>
      <c r="B1874" t="s">
        <v>7068</v>
      </c>
      <c r="C1874" t="s">
        <v>6092</v>
      </c>
      <c r="D1874" s="3">
        <f>COUNTIF('Order Data per SKU'!A:A,'Order Data per SKU'!A1875='Order Analysis'!A1874)</f>
        <v>0</v>
      </c>
      <c r="F1874" s="15"/>
      <c r="G1874" s="3" t="e">
        <f>TRIM(LEFT(TRIM(INDEX('Customer Data'!A:A,MATCH('Order Analysis'!B1874,'Customer Data'!B:B,0))),SEARCH(" ",'Customer Data'!A1874)))</f>
        <v>#VALUE!</v>
      </c>
      <c r="H1874">
        <f>VLOOKUP(B1874,'Order Data per SKU'!B:H,6,FALSE)-VLOOKUP(B1874,'Order Data per SKU'!B:H,6,FALSE)</f>
        <v>0</v>
      </c>
      <c r="I1874" s="5"/>
      <c r="J1874" s="5"/>
      <c r="K1874" s="5"/>
    </row>
    <row r="1875" spans="1:11" x14ac:dyDescent="0.3">
      <c r="A1875" t="s">
        <v>9149</v>
      </c>
      <c r="B1875" t="s">
        <v>7188</v>
      </c>
      <c r="C1875" t="s">
        <v>6053</v>
      </c>
      <c r="D1875" s="3">
        <f>COUNTIF('Order Data per SKU'!A:A,'Order Data per SKU'!A1876='Order Analysis'!A1875)</f>
        <v>0</v>
      </c>
      <c r="F1875" s="15"/>
      <c r="G1875" s="3" t="e">
        <f>TRIM(LEFT(TRIM(INDEX('Customer Data'!A:A,MATCH('Order Analysis'!B1875,'Customer Data'!B:B,0))),SEARCH(" ",'Customer Data'!A1875)))</f>
        <v>#VALUE!</v>
      </c>
      <c r="H1875">
        <f>VLOOKUP(B1875,'Order Data per SKU'!B:H,6,FALSE)-VLOOKUP(B1875,'Order Data per SKU'!B:H,6,FALSE)</f>
        <v>0</v>
      </c>
      <c r="I1875" s="5"/>
      <c r="J1875" s="5"/>
      <c r="K1875" s="5"/>
    </row>
    <row r="1876" spans="1:11" x14ac:dyDescent="0.3">
      <c r="A1876" t="s">
        <v>9150</v>
      </c>
      <c r="B1876" t="s">
        <v>6919</v>
      </c>
      <c r="C1876" t="s">
        <v>6053</v>
      </c>
      <c r="D1876" s="3">
        <f>COUNTIF('Order Data per SKU'!A:A,'Order Data per SKU'!A1877='Order Analysis'!A1876)</f>
        <v>0</v>
      </c>
      <c r="F1876" s="15"/>
      <c r="G1876" s="3" t="e">
        <f>TRIM(LEFT(TRIM(INDEX('Customer Data'!A:A,MATCH('Order Analysis'!B1876,'Customer Data'!B:B,0))),SEARCH(" ",'Customer Data'!A1876)))</f>
        <v>#VALUE!</v>
      </c>
      <c r="H1876">
        <f>VLOOKUP(B1876,'Order Data per SKU'!B:H,6,FALSE)-VLOOKUP(B1876,'Order Data per SKU'!B:H,6,FALSE)</f>
        <v>0</v>
      </c>
      <c r="I1876" s="5"/>
      <c r="J1876" s="5"/>
      <c r="K1876" s="5"/>
    </row>
    <row r="1877" spans="1:11" x14ac:dyDescent="0.3">
      <c r="A1877" t="s">
        <v>9151</v>
      </c>
      <c r="B1877" t="s">
        <v>6831</v>
      </c>
      <c r="C1877" t="s">
        <v>6101</v>
      </c>
      <c r="D1877" s="3">
        <f>COUNTIF('Order Data per SKU'!A:A,'Order Data per SKU'!A1878='Order Analysis'!A1877)</f>
        <v>0</v>
      </c>
      <c r="F1877" s="15"/>
      <c r="G1877" s="3" t="e">
        <f>TRIM(LEFT(TRIM(INDEX('Customer Data'!A:A,MATCH('Order Analysis'!B1877,'Customer Data'!B:B,0))),SEARCH(" ",'Customer Data'!A1877)))</f>
        <v>#VALUE!</v>
      </c>
      <c r="H1877">
        <f>VLOOKUP(B1877,'Order Data per SKU'!B:H,6,FALSE)-VLOOKUP(B1877,'Order Data per SKU'!B:H,6,FALSE)</f>
        <v>0</v>
      </c>
      <c r="I1877" s="5"/>
      <c r="J1877" s="5"/>
      <c r="K1877" s="5"/>
    </row>
    <row r="1878" spans="1:11" x14ac:dyDescent="0.3">
      <c r="A1878" t="s">
        <v>9152</v>
      </c>
      <c r="B1878" t="s">
        <v>6765</v>
      </c>
      <c r="C1878" t="s">
        <v>6101</v>
      </c>
      <c r="D1878" s="3">
        <f>COUNTIF('Order Data per SKU'!A:A,'Order Data per SKU'!A1879='Order Analysis'!A1878)</f>
        <v>0</v>
      </c>
      <c r="F1878" s="15"/>
      <c r="G1878" s="3" t="e">
        <f>TRIM(LEFT(TRIM(INDEX('Customer Data'!A:A,MATCH('Order Analysis'!B1878,'Customer Data'!B:B,0))),SEARCH(" ",'Customer Data'!A1878)))</f>
        <v>#VALUE!</v>
      </c>
      <c r="H1878">
        <f>VLOOKUP(B1878,'Order Data per SKU'!B:H,6,FALSE)-VLOOKUP(B1878,'Order Data per SKU'!B:H,6,FALSE)</f>
        <v>0</v>
      </c>
      <c r="I1878" s="5"/>
      <c r="J1878" s="5"/>
      <c r="K1878" s="5"/>
    </row>
    <row r="1879" spans="1:11" x14ac:dyDescent="0.3">
      <c r="A1879" t="s">
        <v>9153</v>
      </c>
      <c r="B1879" t="s">
        <v>7223</v>
      </c>
      <c r="C1879" t="s">
        <v>6049</v>
      </c>
      <c r="D1879" s="3">
        <f>COUNTIF('Order Data per SKU'!A:A,'Order Data per SKU'!A1880='Order Analysis'!A1879)</f>
        <v>0</v>
      </c>
      <c r="F1879" s="15"/>
      <c r="G1879" s="3" t="e">
        <f>TRIM(LEFT(TRIM(INDEX('Customer Data'!A:A,MATCH('Order Analysis'!B1879,'Customer Data'!B:B,0))),SEARCH(" ",'Customer Data'!A1879)))</f>
        <v>#VALUE!</v>
      </c>
      <c r="H1879">
        <f>VLOOKUP(B1879,'Order Data per SKU'!B:H,6,FALSE)-VLOOKUP(B1879,'Order Data per SKU'!B:H,6,FALSE)</f>
        <v>0</v>
      </c>
      <c r="I1879" s="5"/>
      <c r="J1879" s="5"/>
      <c r="K1879" s="5"/>
    </row>
    <row r="1880" spans="1:11" x14ac:dyDescent="0.3">
      <c r="A1880" t="s">
        <v>9154</v>
      </c>
      <c r="B1880" t="s">
        <v>6837</v>
      </c>
      <c r="C1880" t="s">
        <v>6055</v>
      </c>
      <c r="D1880" s="3">
        <f>COUNTIF('Order Data per SKU'!A:A,'Order Data per SKU'!A1881='Order Analysis'!A1880)</f>
        <v>0</v>
      </c>
      <c r="F1880" s="15"/>
      <c r="G1880" s="3" t="e">
        <f>TRIM(LEFT(TRIM(INDEX('Customer Data'!A:A,MATCH('Order Analysis'!B1880,'Customer Data'!B:B,0))),SEARCH(" ",'Customer Data'!A1880)))</f>
        <v>#VALUE!</v>
      </c>
      <c r="H1880">
        <f>VLOOKUP(B1880,'Order Data per SKU'!B:H,6,FALSE)-VLOOKUP(B1880,'Order Data per SKU'!B:H,6,FALSE)</f>
        <v>0</v>
      </c>
      <c r="I1880" s="5"/>
      <c r="J1880" s="5"/>
      <c r="K1880" s="5"/>
    </row>
    <row r="1881" spans="1:11" x14ac:dyDescent="0.3">
      <c r="A1881" t="s">
        <v>9155</v>
      </c>
      <c r="B1881" t="s">
        <v>6931</v>
      </c>
      <c r="C1881" t="s">
        <v>6054</v>
      </c>
      <c r="D1881" s="3">
        <f>COUNTIF('Order Data per SKU'!A:A,'Order Data per SKU'!A1882='Order Analysis'!A1881)</f>
        <v>0</v>
      </c>
      <c r="F1881" s="15"/>
      <c r="G1881" s="3" t="e">
        <f>TRIM(LEFT(TRIM(INDEX('Customer Data'!A:A,MATCH('Order Analysis'!B1881,'Customer Data'!B:B,0))),SEARCH(" ",'Customer Data'!A1881)))</f>
        <v>#VALUE!</v>
      </c>
      <c r="H1881">
        <f>VLOOKUP(B1881,'Order Data per SKU'!B:H,6,FALSE)-VLOOKUP(B1881,'Order Data per SKU'!B:H,6,FALSE)</f>
        <v>0</v>
      </c>
      <c r="I1881" s="5"/>
      <c r="J1881" s="5"/>
      <c r="K1881" s="5"/>
    </row>
    <row r="1882" spans="1:11" x14ac:dyDescent="0.3">
      <c r="A1882" t="s">
        <v>9156</v>
      </c>
      <c r="B1882" t="s">
        <v>6981</v>
      </c>
      <c r="C1882" t="s">
        <v>6068</v>
      </c>
      <c r="D1882" s="3">
        <f>COUNTIF('Order Data per SKU'!A:A,'Order Data per SKU'!A1883='Order Analysis'!A1882)</f>
        <v>0</v>
      </c>
      <c r="F1882" s="15"/>
      <c r="G1882" s="3" t="e">
        <f>TRIM(LEFT(TRIM(INDEX('Customer Data'!A:A,MATCH('Order Analysis'!B1882,'Customer Data'!B:B,0))),SEARCH(" ",'Customer Data'!A1882)))</f>
        <v>#VALUE!</v>
      </c>
      <c r="H1882">
        <f>VLOOKUP(B1882,'Order Data per SKU'!B:H,6,FALSE)-VLOOKUP(B1882,'Order Data per SKU'!B:H,6,FALSE)</f>
        <v>0</v>
      </c>
      <c r="I1882" s="5"/>
      <c r="J1882" s="5"/>
      <c r="K1882" s="5"/>
    </row>
    <row r="1883" spans="1:11" x14ac:dyDescent="0.3">
      <c r="A1883" t="s">
        <v>9157</v>
      </c>
      <c r="B1883" t="s">
        <v>6746</v>
      </c>
      <c r="C1883" t="s">
        <v>6065</v>
      </c>
      <c r="D1883" s="3">
        <f>COUNTIF('Order Data per SKU'!A:A,'Order Data per SKU'!A1884='Order Analysis'!A1883)</f>
        <v>0</v>
      </c>
      <c r="F1883" s="15"/>
      <c r="G1883" s="3" t="e">
        <f>TRIM(LEFT(TRIM(INDEX('Customer Data'!A:A,MATCH('Order Analysis'!B1883,'Customer Data'!B:B,0))),SEARCH(" ",'Customer Data'!A1883)))</f>
        <v>#VALUE!</v>
      </c>
      <c r="H1883">
        <f>VLOOKUP(B1883,'Order Data per SKU'!B:H,6,FALSE)-VLOOKUP(B1883,'Order Data per SKU'!B:H,6,FALSE)</f>
        <v>0</v>
      </c>
      <c r="I1883" s="5"/>
      <c r="J1883" s="5"/>
      <c r="K1883" s="5"/>
    </row>
    <row r="1884" spans="1:11" x14ac:dyDescent="0.3">
      <c r="A1884" t="s">
        <v>9158</v>
      </c>
      <c r="B1884" t="s">
        <v>6871</v>
      </c>
      <c r="C1884" t="s">
        <v>6077</v>
      </c>
      <c r="D1884" s="3">
        <f>COUNTIF('Order Data per SKU'!A:A,'Order Data per SKU'!A1885='Order Analysis'!A1884)</f>
        <v>0</v>
      </c>
      <c r="F1884" s="15"/>
      <c r="G1884" s="3" t="e">
        <f>TRIM(LEFT(TRIM(INDEX('Customer Data'!A:A,MATCH('Order Analysis'!B1884,'Customer Data'!B:B,0))),SEARCH(" ",'Customer Data'!A1884)))</f>
        <v>#VALUE!</v>
      </c>
      <c r="H1884">
        <f>VLOOKUP(B1884,'Order Data per SKU'!B:H,6,FALSE)-VLOOKUP(B1884,'Order Data per SKU'!B:H,6,FALSE)</f>
        <v>0</v>
      </c>
      <c r="I1884" s="5"/>
      <c r="J1884" s="5"/>
      <c r="K1884" s="5"/>
    </row>
    <row r="1885" spans="1:11" x14ac:dyDescent="0.3">
      <c r="A1885" t="s">
        <v>9159</v>
      </c>
      <c r="B1885" t="s">
        <v>6938</v>
      </c>
      <c r="C1885" t="s">
        <v>6103</v>
      </c>
      <c r="D1885" s="3">
        <f>COUNTIF('Order Data per SKU'!A:A,'Order Data per SKU'!A1886='Order Analysis'!A1885)</f>
        <v>0</v>
      </c>
      <c r="F1885" s="15"/>
      <c r="G1885" s="3" t="e">
        <f>TRIM(LEFT(TRIM(INDEX('Customer Data'!A:A,MATCH('Order Analysis'!B1885,'Customer Data'!B:B,0))),SEARCH(" ",'Customer Data'!A1885)))</f>
        <v>#VALUE!</v>
      </c>
      <c r="H1885">
        <f>VLOOKUP(B1885,'Order Data per SKU'!B:H,6,FALSE)-VLOOKUP(B1885,'Order Data per SKU'!B:H,6,FALSE)</f>
        <v>0</v>
      </c>
      <c r="I1885" s="5"/>
      <c r="J1885" s="5"/>
      <c r="K1885" s="5"/>
    </row>
    <row r="1886" spans="1:11" x14ac:dyDescent="0.3">
      <c r="A1886" t="s">
        <v>9160</v>
      </c>
      <c r="B1886" t="s">
        <v>6877</v>
      </c>
      <c r="C1886" t="s">
        <v>6051</v>
      </c>
      <c r="D1886" s="3">
        <f>COUNTIF('Order Data per SKU'!A:A,'Order Data per SKU'!A1887='Order Analysis'!A1886)</f>
        <v>0</v>
      </c>
      <c r="F1886" s="15"/>
      <c r="G1886" s="3" t="e">
        <f>TRIM(LEFT(TRIM(INDEX('Customer Data'!A:A,MATCH('Order Analysis'!B1886,'Customer Data'!B:B,0))),SEARCH(" ",'Customer Data'!A1886)))</f>
        <v>#VALUE!</v>
      </c>
      <c r="H1886">
        <f>VLOOKUP(B1886,'Order Data per SKU'!B:H,6,FALSE)-VLOOKUP(B1886,'Order Data per SKU'!B:H,6,FALSE)</f>
        <v>0</v>
      </c>
      <c r="I1886" s="5"/>
      <c r="J1886" s="5"/>
      <c r="K1886" s="5"/>
    </row>
    <row r="1887" spans="1:11" x14ac:dyDescent="0.3">
      <c r="A1887" t="s">
        <v>9161</v>
      </c>
      <c r="B1887" t="s">
        <v>7133</v>
      </c>
      <c r="C1887" t="s">
        <v>6054</v>
      </c>
      <c r="D1887" s="3">
        <f>COUNTIF('Order Data per SKU'!A:A,'Order Data per SKU'!A1888='Order Analysis'!A1887)</f>
        <v>0</v>
      </c>
      <c r="F1887" s="15"/>
      <c r="G1887" s="3" t="e">
        <f>TRIM(LEFT(TRIM(INDEX('Customer Data'!A:A,MATCH('Order Analysis'!B1887,'Customer Data'!B:B,0))),SEARCH(" ",'Customer Data'!A1887)))</f>
        <v>#VALUE!</v>
      </c>
      <c r="H1887">
        <f>VLOOKUP(B1887,'Order Data per SKU'!B:H,6,FALSE)-VLOOKUP(B1887,'Order Data per SKU'!B:H,6,FALSE)</f>
        <v>0</v>
      </c>
      <c r="I1887" s="5"/>
      <c r="J1887" s="5"/>
      <c r="K1887" s="5"/>
    </row>
    <row r="1888" spans="1:11" x14ac:dyDescent="0.3">
      <c r="A1888" t="s">
        <v>9162</v>
      </c>
      <c r="B1888" t="s">
        <v>7255</v>
      </c>
      <c r="C1888" t="s">
        <v>6074</v>
      </c>
      <c r="D1888" s="3">
        <f>COUNTIF('Order Data per SKU'!A:A,'Order Data per SKU'!A1889='Order Analysis'!A1888)</f>
        <v>0</v>
      </c>
      <c r="F1888" s="15"/>
      <c r="G1888" s="3" t="e">
        <f>TRIM(LEFT(TRIM(INDEX('Customer Data'!A:A,MATCH('Order Analysis'!B1888,'Customer Data'!B:B,0))),SEARCH(" ",'Customer Data'!A1888)))</f>
        <v>#VALUE!</v>
      </c>
      <c r="H1888">
        <f>VLOOKUP(B1888,'Order Data per SKU'!B:H,6,FALSE)-VLOOKUP(B1888,'Order Data per SKU'!B:H,6,FALSE)</f>
        <v>0</v>
      </c>
      <c r="I1888" s="5"/>
      <c r="J1888" s="5"/>
      <c r="K1888" s="5"/>
    </row>
    <row r="1889" spans="1:11" x14ac:dyDescent="0.3">
      <c r="A1889" t="s">
        <v>9163</v>
      </c>
      <c r="B1889" t="s">
        <v>7128</v>
      </c>
      <c r="C1889" t="s">
        <v>6091</v>
      </c>
      <c r="D1889" s="3">
        <f>COUNTIF('Order Data per SKU'!A:A,'Order Data per SKU'!A1890='Order Analysis'!A1889)</f>
        <v>0</v>
      </c>
      <c r="F1889" s="15"/>
      <c r="G1889" s="3" t="e">
        <f>TRIM(LEFT(TRIM(INDEX('Customer Data'!A:A,MATCH('Order Analysis'!B1889,'Customer Data'!B:B,0))),SEARCH(" ",'Customer Data'!A1889)))</f>
        <v>#VALUE!</v>
      </c>
      <c r="H1889">
        <f>VLOOKUP(B1889,'Order Data per SKU'!B:H,6,FALSE)-VLOOKUP(B1889,'Order Data per SKU'!B:H,6,FALSE)</f>
        <v>0</v>
      </c>
      <c r="I1889" s="5"/>
      <c r="J1889" s="5"/>
      <c r="K1889" s="5"/>
    </row>
    <row r="1890" spans="1:11" x14ac:dyDescent="0.3">
      <c r="A1890" t="s">
        <v>9164</v>
      </c>
      <c r="B1890" t="s">
        <v>6771</v>
      </c>
      <c r="C1890" t="s">
        <v>6090</v>
      </c>
      <c r="D1890" s="3">
        <f>COUNTIF('Order Data per SKU'!A:A,'Order Data per SKU'!A1891='Order Analysis'!A1890)</f>
        <v>0</v>
      </c>
      <c r="F1890" s="15"/>
      <c r="G1890" s="3" t="e">
        <f>TRIM(LEFT(TRIM(INDEX('Customer Data'!A:A,MATCH('Order Analysis'!B1890,'Customer Data'!B:B,0))),SEARCH(" ",'Customer Data'!A1890)))</f>
        <v>#VALUE!</v>
      </c>
      <c r="H1890">
        <f>VLOOKUP(B1890,'Order Data per SKU'!B:H,6,FALSE)-VLOOKUP(B1890,'Order Data per SKU'!B:H,6,FALSE)</f>
        <v>0</v>
      </c>
      <c r="I1890" s="5"/>
      <c r="J1890" s="5"/>
      <c r="K1890" s="5"/>
    </row>
    <row r="1891" spans="1:11" x14ac:dyDescent="0.3">
      <c r="A1891" t="s">
        <v>9165</v>
      </c>
      <c r="B1891" t="s">
        <v>7104</v>
      </c>
      <c r="C1891" t="s">
        <v>6088</v>
      </c>
      <c r="D1891" s="3">
        <f>COUNTIF('Order Data per SKU'!A:A,'Order Data per SKU'!A1892='Order Analysis'!A1891)</f>
        <v>0</v>
      </c>
      <c r="F1891" s="15"/>
      <c r="G1891" s="3" t="e">
        <f>TRIM(LEFT(TRIM(INDEX('Customer Data'!A:A,MATCH('Order Analysis'!B1891,'Customer Data'!B:B,0))),SEARCH(" ",'Customer Data'!A1891)))</f>
        <v>#VALUE!</v>
      </c>
      <c r="H1891">
        <f>VLOOKUP(B1891,'Order Data per SKU'!B:H,6,FALSE)-VLOOKUP(B1891,'Order Data per SKU'!B:H,6,FALSE)</f>
        <v>0</v>
      </c>
      <c r="I1891" s="5"/>
      <c r="J1891" s="5"/>
      <c r="K1891" s="5"/>
    </row>
    <row r="1892" spans="1:11" x14ac:dyDescent="0.3">
      <c r="A1892" t="s">
        <v>9166</v>
      </c>
      <c r="B1892" t="s">
        <v>6807</v>
      </c>
      <c r="C1892" t="s">
        <v>6101</v>
      </c>
      <c r="D1892" s="3">
        <f>COUNTIF('Order Data per SKU'!A:A,'Order Data per SKU'!A1893='Order Analysis'!A1892)</f>
        <v>0</v>
      </c>
      <c r="F1892" s="15"/>
      <c r="G1892" s="3" t="e">
        <f>TRIM(LEFT(TRIM(INDEX('Customer Data'!A:A,MATCH('Order Analysis'!B1892,'Customer Data'!B:B,0))),SEARCH(" ",'Customer Data'!A1892)))</f>
        <v>#VALUE!</v>
      </c>
      <c r="H1892">
        <f>VLOOKUP(B1892,'Order Data per SKU'!B:H,6,FALSE)-VLOOKUP(B1892,'Order Data per SKU'!B:H,6,FALSE)</f>
        <v>0</v>
      </c>
      <c r="I1892" s="5"/>
      <c r="J1892" s="5"/>
      <c r="K1892" s="5"/>
    </row>
    <row r="1893" spans="1:11" x14ac:dyDescent="0.3">
      <c r="A1893" t="s">
        <v>9167</v>
      </c>
      <c r="B1893" t="s">
        <v>7271</v>
      </c>
      <c r="C1893" t="s">
        <v>6070</v>
      </c>
      <c r="D1893" s="3">
        <f>COUNTIF('Order Data per SKU'!A:A,'Order Data per SKU'!A1894='Order Analysis'!A1893)</f>
        <v>0</v>
      </c>
      <c r="F1893" s="15"/>
      <c r="G1893" s="3" t="e">
        <f>TRIM(LEFT(TRIM(INDEX('Customer Data'!A:A,MATCH('Order Analysis'!B1893,'Customer Data'!B:B,0))),SEARCH(" ",'Customer Data'!A1893)))</f>
        <v>#VALUE!</v>
      </c>
      <c r="H1893">
        <f>VLOOKUP(B1893,'Order Data per SKU'!B:H,6,FALSE)-VLOOKUP(B1893,'Order Data per SKU'!B:H,6,FALSE)</f>
        <v>0</v>
      </c>
      <c r="I1893" s="5"/>
      <c r="J1893" s="5"/>
      <c r="K1893" s="5"/>
    </row>
    <row r="1894" spans="1:11" x14ac:dyDescent="0.3">
      <c r="A1894" t="s">
        <v>9168</v>
      </c>
      <c r="B1894" t="s">
        <v>6825</v>
      </c>
      <c r="C1894" t="s">
        <v>6065</v>
      </c>
      <c r="D1894" s="3">
        <f>COUNTIF('Order Data per SKU'!A:A,'Order Data per SKU'!A1895='Order Analysis'!A1894)</f>
        <v>0</v>
      </c>
      <c r="F1894" s="15"/>
      <c r="G1894" s="3" t="e">
        <f>TRIM(LEFT(TRIM(INDEX('Customer Data'!A:A,MATCH('Order Analysis'!B1894,'Customer Data'!B:B,0))),SEARCH(" ",'Customer Data'!A1894)))</f>
        <v>#VALUE!</v>
      </c>
      <c r="H1894">
        <f>VLOOKUP(B1894,'Order Data per SKU'!B:H,6,FALSE)-VLOOKUP(B1894,'Order Data per SKU'!B:H,6,FALSE)</f>
        <v>0</v>
      </c>
      <c r="I1894" s="5"/>
      <c r="J1894" s="5"/>
      <c r="K1894" s="5"/>
    </row>
    <row r="1895" spans="1:11" x14ac:dyDescent="0.3">
      <c r="A1895" t="s">
        <v>9169</v>
      </c>
      <c r="B1895" t="s">
        <v>7160</v>
      </c>
      <c r="C1895" t="s">
        <v>6093</v>
      </c>
      <c r="D1895" s="3">
        <f>COUNTIF('Order Data per SKU'!A:A,'Order Data per SKU'!A1896='Order Analysis'!A1895)</f>
        <v>0</v>
      </c>
      <c r="F1895" s="15"/>
      <c r="G1895" s="3" t="e">
        <f>TRIM(LEFT(TRIM(INDEX('Customer Data'!A:A,MATCH('Order Analysis'!B1895,'Customer Data'!B:B,0))),SEARCH(" ",'Customer Data'!A1895)))</f>
        <v>#VALUE!</v>
      </c>
      <c r="H1895">
        <f>VLOOKUP(B1895,'Order Data per SKU'!B:H,6,FALSE)-VLOOKUP(B1895,'Order Data per SKU'!B:H,6,FALSE)</f>
        <v>0</v>
      </c>
      <c r="I1895" s="5"/>
      <c r="J1895" s="5"/>
      <c r="K1895" s="5"/>
    </row>
    <row r="1896" spans="1:11" x14ac:dyDescent="0.3">
      <c r="A1896" t="s">
        <v>9170</v>
      </c>
      <c r="B1896" t="s">
        <v>6895</v>
      </c>
      <c r="C1896" t="s">
        <v>6078</v>
      </c>
      <c r="D1896" s="3">
        <f>COUNTIF('Order Data per SKU'!A:A,'Order Data per SKU'!A1897='Order Analysis'!A1896)</f>
        <v>0</v>
      </c>
      <c r="F1896" s="15"/>
      <c r="G1896" s="3" t="e">
        <f>TRIM(LEFT(TRIM(INDEX('Customer Data'!A:A,MATCH('Order Analysis'!B1896,'Customer Data'!B:B,0))),SEARCH(" ",'Customer Data'!A1896)))</f>
        <v>#VALUE!</v>
      </c>
      <c r="H1896">
        <f>VLOOKUP(B1896,'Order Data per SKU'!B:H,6,FALSE)-VLOOKUP(B1896,'Order Data per SKU'!B:H,6,FALSE)</f>
        <v>0</v>
      </c>
      <c r="I1896" s="5"/>
      <c r="J1896" s="5"/>
      <c r="K1896" s="5"/>
    </row>
    <row r="1897" spans="1:11" x14ac:dyDescent="0.3">
      <c r="A1897" t="s">
        <v>9171</v>
      </c>
      <c r="B1897" t="s">
        <v>7194</v>
      </c>
      <c r="C1897" t="s">
        <v>6091</v>
      </c>
      <c r="D1897" s="3">
        <f>COUNTIF('Order Data per SKU'!A:A,'Order Data per SKU'!A1898='Order Analysis'!A1897)</f>
        <v>0</v>
      </c>
      <c r="F1897" s="15"/>
      <c r="G1897" s="3" t="e">
        <f>TRIM(LEFT(TRIM(INDEX('Customer Data'!A:A,MATCH('Order Analysis'!B1897,'Customer Data'!B:B,0))),SEARCH(" ",'Customer Data'!A1897)))</f>
        <v>#VALUE!</v>
      </c>
      <c r="H1897">
        <f>VLOOKUP(B1897,'Order Data per SKU'!B:H,6,FALSE)-VLOOKUP(B1897,'Order Data per SKU'!B:H,6,FALSE)</f>
        <v>0</v>
      </c>
      <c r="I1897" s="5"/>
      <c r="J1897" s="5"/>
      <c r="K1897" s="5"/>
    </row>
    <row r="1898" spans="1:11" x14ac:dyDescent="0.3">
      <c r="A1898" t="s">
        <v>9172</v>
      </c>
      <c r="B1898" t="s">
        <v>7256</v>
      </c>
      <c r="C1898" t="s">
        <v>6090</v>
      </c>
      <c r="D1898" s="3">
        <f>COUNTIF('Order Data per SKU'!A:A,'Order Data per SKU'!A1899='Order Analysis'!A1898)</f>
        <v>0</v>
      </c>
      <c r="F1898" s="15"/>
      <c r="G1898" s="3" t="e">
        <f>TRIM(LEFT(TRIM(INDEX('Customer Data'!A:A,MATCH('Order Analysis'!B1898,'Customer Data'!B:B,0))),SEARCH(" ",'Customer Data'!A1898)))</f>
        <v>#VALUE!</v>
      </c>
      <c r="H1898">
        <f>VLOOKUP(B1898,'Order Data per SKU'!B:H,6,FALSE)-VLOOKUP(B1898,'Order Data per SKU'!B:H,6,FALSE)</f>
        <v>0</v>
      </c>
      <c r="I1898" s="5"/>
      <c r="J1898" s="5"/>
      <c r="K1898" s="5"/>
    </row>
    <row r="1899" spans="1:11" x14ac:dyDescent="0.3">
      <c r="A1899" t="s">
        <v>9173</v>
      </c>
      <c r="B1899" t="s">
        <v>6802</v>
      </c>
      <c r="C1899" t="s">
        <v>6054</v>
      </c>
      <c r="D1899" s="3">
        <f>COUNTIF('Order Data per SKU'!A:A,'Order Data per SKU'!A1900='Order Analysis'!A1899)</f>
        <v>0</v>
      </c>
      <c r="F1899" s="15"/>
      <c r="G1899" s="3" t="e">
        <f>TRIM(LEFT(TRIM(INDEX('Customer Data'!A:A,MATCH('Order Analysis'!B1899,'Customer Data'!B:B,0))),SEARCH(" ",'Customer Data'!A1899)))</f>
        <v>#VALUE!</v>
      </c>
      <c r="H1899">
        <f>VLOOKUP(B1899,'Order Data per SKU'!B:H,6,FALSE)-VLOOKUP(B1899,'Order Data per SKU'!B:H,6,FALSE)</f>
        <v>0</v>
      </c>
      <c r="I1899" s="5"/>
      <c r="J1899" s="5"/>
      <c r="K1899" s="5"/>
    </row>
    <row r="1900" spans="1:11" x14ac:dyDescent="0.3">
      <c r="A1900" t="s">
        <v>9174</v>
      </c>
      <c r="B1900" t="s">
        <v>6940</v>
      </c>
      <c r="C1900" t="s">
        <v>6075</v>
      </c>
      <c r="D1900" s="3">
        <f>COUNTIF('Order Data per SKU'!A:A,'Order Data per SKU'!A1901='Order Analysis'!A1900)</f>
        <v>0</v>
      </c>
      <c r="F1900" s="15"/>
      <c r="G1900" s="3" t="e">
        <f>TRIM(LEFT(TRIM(INDEX('Customer Data'!A:A,MATCH('Order Analysis'!B1900,'Customer Data'!B:B,0))),SEARCH(" ",'Customer Data'!A1900)))</f>
        <v>#VALUE!</v>
      </c>
      <c r="H1900">
        <f>VLOOKUP(B1900,'Order Data per SKU'!B:H,6,FALSE)-VLOOKUP(B1900,'Order Data per SKU'!B:H,6,FALSE)</f>
        <v>0</v>
      </c>
      <c r="I1900" s="5"/>
      <c r="J1900" s="5"/>
      <c r="K1900" s="5"/>
    </row>
    <row r="1901" spans="1:11" x14ac:dyDescent="0.3">
      <c r="A1901" t="s">
        <v>9175</v>
      </c>
      <c r="B1901" t="s">
        <v>7264</v>
      </c>
      <c r="C1901" t="s">
        <v>6090</v>
      </c>
      <c r="D1901" s="3">
        <f>COUNTIF('Order Data per SKU'!A:A,'Order Data per SKU'!A1902='Order Analysis'!A1901)</f>
        <v>0</v>
      </c>
      <c r="F1901" s="15"/>
      <c r="G1901" s="3" t="e">
        <f>TRIM(LEFT(TRIM(INDEX('Customer Data'!A:A,MATCH('Order Analysis'!B1901,'Customer Data'!B:B,0))),SEARCH(" ",'Customer Data'!A1901)))</f>
        <v>#VALUE!</v>
      </c>
      <c r="H1901">
        <f>VLOOKUP(B1901,'Order Data per SKU'!B:H,6,FALSE)-VLOOKUP(B1901,'Order Data per SKU'!B:H,6,FALSE)</f>
        <v>0</v>
      </c>
      <c r="I1901" s="5"/>
      <c r="J1901" s="5"/>
      <c r="K1901" s="5"/>
    </row>
    <row r="1902" spans="1:11" x14ac:dyDescent="0.3">
      <c r="A1902" t="s">
        <v>9176</v>
      </c>
      <c r="B1902" t="s">
        <v>6731</v>
      </c>
      <c r="C1902" t="s">
        <v>6092</v>
      </c>
      <c r="D1902" s="3">
        <f>COUNTIF('Order Data per SKU'!A:A,'Order Data per SKU'!A1903='Order Analysis'!A1902)</f>
        <v>0</v>
      </c>
      <c r="F1902" s="15"/>
      <c r="G1902" s="3" t="e">
        <f>TRIM(LEFT(TRIM(INDEX('Customer Data'!A:A,MATCH('Order Analysis'!B1902,'Customer Data'!B:B,0))),SEARCH(" ",'Customer Data'!A1902)))</f>
        <v>#VALUE!</v>
      </c>
      <c r="H1902">
        <f>VLOOKUP(B1902,'Order Data per SKU'!B:H,6,FALSE)-VLOOKUP(B1902,'Order Data per SKU'!B:H,6,FALSE)</f>
        <v>0</v>
      </c>
      <c r="I1902" s="5"/>
      <c r="J1902" s="5"/>
      <c r="K1902" s="5"/>
    </row>
    <row r="1903" spans="1:11" x14ac:dyDescent="0.3">
      <c r="A1903" t="s">
        <v>9177</v>
      </c>
      <c r="B1903" t="s">
        <v>6978</v>
      </c>
      <c r="C1903" t="s">
        <v>6089</v>
      </c>
      <c r="D1903" s="3">
        <f>COUNTIF('Order Data per SKU'!A:A,'Order Data per SKU'!A1904='Order Analysis'!A1903)</f>
        <v>0</v>
      </c>
      <c r="F1903" s="15"/>
      <c r="G1903" s="3" t="e">
        <f>TRIM(LEFT(TRIM(INDEX('Customer Data'!A:A,MATCH('Order Analysis'!B1903,'Customer Data'!B:B,0))),SEARCH(" ",'Customer Data'!A1903)))</f>
        <v>#VALUE!</v>
      </c>
      <c r="H1903">
        <f>VLOOKUP(B1903,'Order Data per SKU'!B:H,6,FALSE)-VLOOKUP(B1903,'Order Data per SKU'!B:H,6,FALSE)</f>
        <v>0</v>
      </c>
      <c r="I1903" s="5"/>
      <c r="J1903" s="5"/>
      <c r="K1903" s="5"/>
    </row>
    <row r="1904" spans="1:11" x14ac:dyDescent="0.3">
      <c r="A1904" t="s">
        <v>9178</v>
      </c>
      <c r="B1904" t="s">
        <v>6984</v>
      </c>
      <c r="C1904" t="s">
        <v>6074</v>
      </c>
      <c r="D1904" s="3">
        <f>COUNTIF('Order Data per SKU'!A:A,'Order Data per SKU'!A1905='Order Analysis'!A1904)</f>
        <v>0</v>
      </c>
      <c r="F1904" s="15"/>
      <c r="G1904" s="3" t="e">
        <f>TRIM(LEFT(TRIM(INDEX('Customer Data'!A:A,MATCH('Order Analysis'!B1904,'Customer Data'!B:B,0))),SEARCH(" ",'Customer Data'!A1904)))</f>
        <v>#VALUE!</v>
      </c>
      <c r="H1904">
        <f>VLOOKUP(B1904,'Order Data per SKU'!B:H,6,FALSE)-VLOOKUP(B1904,'Order Data per SKU'!B:H,6,FALSE)</f>
        <v>0</v>
      </c>
      <c r="I1904" s="5"/>
      <c r="J1904" s="5"/>
      <c r="K1904" s="5"/>
    </row>
    <row r="1905" spans="1:11" x14ac:dyDescent="0.3">
      <c r="A1905" t="s">
        <v>9179</v>
      </c>
      <c r="B1905" t="s">
        <v>6836</v>
      </c>
      <c r="C1905" t="s">
        <v>6090</v>
      </c>
      <c r="D1905" s="3">
        <f>COUNTIF('Order Data per SKU'!A:A,'Order Data per SKU'!A1906='Order Analysis'!A1905)</f>
        <v>0</v>
      </c>
      <c r="F1905" s="15"/>
      <c r="G1905" s="3" t="e">
        <f>TRIM(LEFT(TRIM(INDEX('Customer Data'!A:A,MATCH('Order Analysis'!B1905,'Customer Data'!B:B,0))),SEARCH(" ",'Customer Data'!A1905)))</f>
        <v>#VALUE!</v>
      </c>
      <c r="H1905">
        <f>VLOOKUP(B1905,'Order Data per SKU'!B:H,6,FALSE)-VLOOKUP(B1905,'Order Data per SKU'!B:H,6,FALSE)</f>
        <v>0</v>
      </c>
      <c r="I1905" s="5"/>
      <c r="J1905" s="5"/>
      <c r="K1905" s="5"/>
    </row>
    <row r="1906" spans="1:11" x14ac:dyDescent="0.3">
      <c r="A1906" t="s">
        <v>9180</v>
      </c>
      <c r="B1906" t="s">
        <v>7055</v>
      </c>
      <c r="C1906" t="s">
        <v>6100</v>
      </c>
      <c r="D1906" s="3">
        <f>COUNTIF('Order Data per SKU'!A:A,'Order Data per SKU'!A1907='Order Analysis'!A1906)</f>
        <v>0</v>
      </c>
      <c r="F1906" s="15"/>
      <c r="G1906" s="3" t="e">
        <f>TRIM(LEFT(TRIM(INDEX('Customer Data'!A:A,MATCH('Order Analysis'!B1906,'Customer Data'!B:B,0))),SEARCH(" ",'Customer Data'!A1906)))</f>
        <v>#VALUE!</v>
      </c>
      <c r="H1906">
        <f>VLOOKUP(B1906,'Order Data per SKU'!B:H,6,FALSE)-VLOOKUP(B1906,'Order Data per SKU'!B:H,6,FALSE)</f>
        <v>0</v>
      </c>
      <c r="I1906" s="5"/>
      <c r="J1906" s="5"/>
      <c r="K1906" s="5"/>
    </row>
    <row r="1907" spans="1:11" x14ac:dyDescent="0.3">
      <c r="A1907" t="s">
        <v>9181</v>
      </c>
      <c r="B1907" t="s">
        <v>6780</v>
      </c>
      <c r="C1907" t="s">
        <v>6095</v>
      </c>
      <c r="D1907" s="3">
        <f>COUNTIF('Order Data per SKU'!A:A,'Order Data per SKU'!A1908='Order Analysis'!A1907)</f>
        <v>0</v>
      </c>
      <c r="F1907" s="15"/>
      <c r="G1907" s="3" t="e">
        <f>TRIM(LEFT(TRIM(INDEX('Customer Data'!A:A,MATCH('Order Analysis'!B1907,'Customer Data'!B:B,0))),SEARCH(" ",'Customer Data'!A1907)))</f>
        <v>#VALUE!</v>
      </c>
      <c r="H1907">
        <f>VLOOKUP(B1907,'Order Data per SKU'!B:H,6,FALSE)-VLOOKUP(B1907,'Order Data per SKU'!B:H,6,FALSE)</f>
        <v>0</v>
      </c>
      <c r="I1907" s="5"/>
      <c r="J1907" s="5"/>
      <c r="K1907" s="5"/>
    </row>
    <row r="1908" spans="1:11" x14ac:dyDescent="0.3">
      <c r="A1908" t="s">
        <v>9182</v>
      </c>
      <c r="B1908" t="s">
        <v>6836</v>
      </c>
      <c r="C1908" t="s">
        <v>6089</v>
      </c>
      <c r="D1908" s="3">
        <f>COUNTIF('Order Data per SKU'!A:A,'Order Data per SKU'!A1909='Order Analysis'!A1908)</f>
        <v>0</v>
      </c>
      <c r="F1908" s="15"/>
      <c r="G1908" s="3" t="e">
        <f>TRIM(LEFT(TRIM(INDEX('Customer Data'!A:A,MATCH('Order Analysis'!B1908,'Customer Data'!B:B,0))),SEARCH(" ",'Customer Data'!A1908)))</f>
        <v>#VALUE!</v>
      </c>
      <c r="H1908">
        <f>VLOOKUP(B1908,'Order Data per SKU'!B:H,6,FALSE)-VLOOKUP(B1908,'Order Data per SKU'!B:H,6,FALSE)</f>
        <v>0</v>
      </c>
      <c r="I1908" s="5"/>
      <c r="J1908" s="5"/>
      <c r="K1908" s="5"/>
    </row>
    <row r="1909" spans="1:11" x14ac:dyDescent="0.3">
      <c r="A1909" t="s">
        <v>9183</v>
      </c>
      <c r="B1909" t="s">
        <v>7237</v>
      </c>
      <c r="C1909" t="s">
        <v>6088</v>
      </c>
      <c r="D1909" s="3">
        <f>COUNTIF('Order Data per SKU'!A:A,'Order Data per SKU'!A1910='Order Analysis'!A1909)</f>
        <v>0</v>
      </c>
      <c r="F1909" s="15"/>
      <c r="G1909" s="3" t="e">
        <f>TRIM(LEFT(TRIM(INDEX('Customer Data'!A:A,MATCH('Order Analysis'!B1909,'Customer Data'!B:B,0))),SEARCH(" ",'Customer Data'!A1909)))</f>
        <v>#VALUE!</v>
      </c>
      <c r="H1909">
        <f>VLOOKUP(B1909,'Order Data per SKU'!B:H,6,FALSE)-VLOOKUP(B1909,'Order Data per SKU'!B:H,6,FALSE)</f>
        <v>0</v>
      </c>
      <c r="I1909" s="5"/>
      <c r="J1909" s="5"/>
      <c r="K1909" s="5"/>
    </row>
    <row r="1910" spans="1:11" x14ac:dyDescent="0.3">
      <c r="A1910" t="s">
        <v>9184</v>
      </c>
      <c r="B1910" t="s">
        <v>7163</v>
      </c>
      <c r="C1910" t="s">
        <v>6100</v>
      </c>
      <c r="D1910" s="3">
        <f>COUNTIF('Order Data per SKU'!A:A,'Order Data per SKU'!A1911='Order Analysis'!A1910)</f>
        <v>0</v>
      </c>
      <c r="F1910" s="15"/>
      <c r="G1910" s="3" t="e">
        <f>TRIM(LEFT(TRIM(INDEX('Customer Data'!A:A,MATCH('Order Analysis'!B1910,'Customer Data'!B:B,0))),SEARCH(" ",'Customer Data'!A1910)))</f>
        <v>#VALUE!</v>
      </c>
      <c r="H1910">
        <f>VLOOKUP(B1910,'Order Data per SKU'!B:H,6,FALSE)-VLOOKUP(B1910,'Order Data per SKU'!B:H,6,FALSE)</f>
        <v>0</v>
      </c>
      <c r="I1910" s="5"/>
      <c r="J1910" s="5"/>
      <c r="K1910" s="5"/>
    </row>
    <row r="1911" spans="1:11" x14ac:dyDescent="0.3">
      <c r="A1911" t="s">
        <v>9185</v>
      </c>
      <c r="B1911" t="s">
        <v>7253</v>
      </c>
      <c r="C1911" t="s">
        <v>6080</v>
      </c>
      <c r="D1911" s="3">
        <f>COUNTIF('Order Data per SKU'!A:A,'Order Data per SKU'!A1912='Order Analysis'!A1911)</f>
        <v>0</v>
      </c>
      <c r="F1911" s="15"/>
      <c r="G1911" s="3" t="e">
        <f>TRIM(LEFT(TRIM(INDEX('Customer Data'!A:A,MATCH('Order Analysis'!B1911,'Customer Data'!B:B,0))),SEARCH(" ",'Customer Data'!A1911)))</f>
        <v>#VALUE!</v>
      </c>
      <c r="H1911">
        <f>VLOOKUP(B1911,'Order Data per SKU'!B:H,6,FALSE)-VLOOKUP(B1911,'Order Data per SKU'!B:H,6,FALSE)</f>
        <v>0</v>
      </c>
      <c r="I1911" s="5"/>
      <c r="J1911" s="5"/>
      <c r="K1911" s="5"/>
    </row>
    <row r="1912" spans="1:11" x14ac:dyDescent="0.3">
      <c r="A1912" t="s">
        <v>9186</v>
      </c>
      <c r="B1912" t="s">
        <v>7098</v>
      </c>
      <c r="C1912" t="s">
        <v>6106</v>
      </c>
      <c r="D1912" s="3">
        <f>COUNTIF('Order Data per SKU'!A:A,'Order Data per SKU'!A1913='Order Analysis'!A1912)</f>
        <v>0</v>
      </c>
      <c r="F1912" s="15"/>
      <c r="G1912" s="3" t="e">
        <f>TRIM(LEFT(TRIM(INDEX('Customer Data'!A:A,MATCH('Order Analysis'!B1912,'Customer Data'!B:B,0))),SEARCH(" ",'Customer Data'!A1912)))</f>
        <v>#VALUE!</v>
      </c>
      <c r="H1912">
        <f>VLOOKUP(B1912,'Order Data per SKU'!B:H,6,FALSE)-VLOOKUP(B1912,'Order Data per SKU'!B:H,6,FALSE)</f>
        <v>0</v>
      </c>
      <c r="I1912" s="5"/>
      <c r="J1912" s="5"/>
      <c r="K1912" s="5"/>
    </row>
    <row r="1913" spans="1:11" x14ac:dyDescent="0.3">
      <c r="A1913" t="s">
        <v>9187</v>
      </c>
      <c r="B1913" t="s">
        <v>7035</v>
      </c>
      <c r="C1913" t="s">
        <v>6101</v>
      </c>
      <c r="D1913" s="3">
        <f>COUNTIF('Order Data per SKU'!A:A,'Order Data per SKU'!A1914='Order Analysis'!A1913)</f>
        <v>0</v>
      </c>
      <c r="F1913" s="15"/>
      <c r="G1913" s="3" t="e">
        <f>TRIM(LEFT(TRIM(INDEX('Customer Data'!A:A,MATCH('Order Analysis'!B1913,'Customer Data'!B:B,0))),SEARCH(" ",'Customer Data'!A1913)))</f>
        <v>#VALUE!</v>
      </c>
      <c r="H1913">
        <f>VLOOKUP(B1913,'Order Data per SKU'!B:H,6,FALSE)-VLOOKUP(B1913,'Order Data per SKU'!B:H,6,FALSE)</f>
        <v>0</v>
      </c>
      <c r="I1913" s="5"/>
      <c r="J1913" s="5"/>
      <c r="K1913" s="5"/>
    </row>
    <row r="1914" spans="1:11" x14ac:dyDescent="0.3">
      <c r="A1914" t="s">
        <v>9188</v>
      </c>
      <c r="B1914" t="s">
        <v>6884</v>
      </c>
      <c r="C1914" t="s">
        <v>6086</v>
      </c>
      <c r="D1914" s="3">
        <f>COUNTIF('Order Data per SKU'!A:A,'Order Data per SKU'!A1915='Order Analysis'!A1914)</f>
        <v>0</v>
      </c>
      <c r="F1914" s="15"/>
      <c r="G1914" s="3" t="e">
        <f>TRIM(LEFT(TRIM(INDEX('Customer Data'!A:A,MATCH('Order Analysis'!B1914,'Customer Data'!B:B,0))),SEARCH(" ",'Customer Data'!A1914)))</f>
        <v>#VALUE!</v>
      </c>
      <c r="H1914">
        <f>VLOOKUP(B1914,'Order Data per SKU'!B:H,6,FALSE)-VLOOKUP(B1914,'Order Data per SKU'!B:H,6,FALSE)</f>
        <v>0</v>
      </c>
      <c r="I1914" s="5"/>
      <c r="J1914" s="5"/>
      <c r="K1914" s="5"/>
    </row>
    <row r="1915" spans="1:11" x14ac:dyDescent="0.3">
      <c r="A1915" t="s">
        <v>9189</v>
      </c>
      <c r="B1915" t="s">
        <v>7048</v>
      </c>
      <c r="C1915" t="s">
        <v>6062</v>
      </c>
      <c r="D1915" s="3">
        <f>COUNTIF('Order Data per SKU'!A:A,'Order Data per SKU'!A1916='Order Analysis'!A1915)</f>
        <v>0</v>
      </c>
      <c r="F1915" s="15"/>
      <c r="G1915" s="3" t="e">
        <f>TRIM(LEFT(TRIM(INDEX('Customer Data'!A:A,MATCH('Order Analysis'!B1915,'Customer Data'!B:B,0))),SEARCH(" ",'Customer Data'!A1915)))</f>
        <v>#VALUE!</v>
      </c>
      <c r="H1915">
        <f>VLOOKUP(B1915,'Order Data per SKU'!B:H,6,FALSE)-VLOOKUP(B1915,'Order Data per SKU'!B:H,6,FALSE)</f>
        <v>0</v>
      </c>
      <c r="I1915" s="5"/>
      <c r="J1915" s="5"/>
      <c r="K1915" s="5"/>
    </row>
    <row r="1916" spans="1:11" x14ac:dyDescent="0.3">
      <c r="A1916" t="s">
        <v>9190</v>
      </c>
      <c r="B1916" t="s">
        <v>7254</v>
      </c>
      <c r="C1916" t="s">
        <v>6062</v>
      </c>
      <c r="D1916" s="3">
        <f>COUNTIF('Order Data per SKU'!A:A,'Order Data per SKU'!A1917='Order Analysis'!A1916)</f>
        <v>0</v>
      </c>
      <c r="F1916" s="15"/>
      <c r="G1916" s="3" t="e">
        <f>TRIM(LEFT(TRIM(INDEX('Customer Data'!A:A,MATCH('Order Analysis'!B1916,'Customer Data'!B:B,0))),SEARCH(" ",'Customer Data'!A1916)))</f>
        <v>#VALUE!</v>
      </c>
      <c r="H1916">
        <f>VLOOKUP(B1916,'Order Data per SKU'!B:H,6,FALSE)-VLOOKUP(B1916,'Order Data per SKU'!B:H,6,FALSE)</f>
        <v>0</v>
      </c>
      <c r="I1916" s="5"/>
      <c r="J1916" s="5"/>
      <c r="K1916" s="5"/>
    </row>
    <row r="1917" spans="1:11" x14ac:dyDescent="0.3">
      <c r="A1917" t="s">
        <v>9191</v>
      </c>
      <c r="B1917" t="s">
        <v>7177</v>
      </c>
      <c r="C1917" t="s">
        <v>6051</v>
      </c>
      <c r="D1917" s="3">
        <f>COUNTIF('Order Data per SKU'!A:A,'Order Data per SKU'!A1918='Order Analysis'!A1917)</f>
        <v>0</v>
      </c>
      <c r="F1917" s="15"/>
      <c r="G1917" s="3" t="e">
        <f>TRIM(LEFT(TRIM(INDEX('Customer Data'!A:A,MATCH('Order Analysis'!B1917,'Customer Data'!B:B,0))),SEARCH(" ",'Customer Data'!A1917)))</f>
        <v>#VALUE!</v>
      </c>
      <c r="H1917">
        <f>VLOOKUP(B1917,'Order Data per SKU'!B:H,6,FALSE)-VLOOKUP(B1917,'Order Data per SKU'!B:H,6,FALSE)</f>
        <v>0</v>
      </c>
      <c r="I1917" s="5"/>
      <c r="J1917" s="5"/>
      <c r="K1917" s="5"/>
    </row>
    <row r="1918" spans="1:11" x14ac:dyDescent="0.3">
      <c r="A1918" t="s">
        <v>9192</v>
      </c>
      <c r="B1918" t="s">
        <v>6956</v>
      </c>
      <c r="C1918" t="s">
        <v>6092</v>
      </c>
      <c r="D1918" s="3">
        <f>COUNTIF('Order Data per SKU'!A:A,'Order Data per SKU'!A1919='Order Analysis'!A1918)</f>
        <v>0</v>
      </c>
      <c r="F1918" s="15"/>
      <c r="G1918" s="3" t="e">
        <f>TRIM(LEFT(TRIM(INDEX('Customer Data'!A:A,MATCH('Order Analysis'!B1918,'Customer Data'!B:B,0))),SEARCH(" ",'Customer Data'!A1918)))</f>
        <v>#VALUE!</v>
      </c>
      <c r="H1918">
        <f>VLOOKUP(B1918,'Order Data per SKU'!B:H,6,FALSE)-VLOOKUP(B1918,'Order Data per SKU'!B:H,6,FALSE)</f>
        <v>0</v>
      </c>
      <c r="I1918" s="5"/>
      <c r="J1918" s="5"/>
      <c r="K1918" s="5"/>
    </row>
    <row r="1919" spans="1:11" x14ac:dyDescent="0.3">
      <c r="A1919" t="s">
        <v>9193</v>
      </c>
      <c r="B1919" t="s">
        <v>6826</v>
      </c>
      <c r="C1919" t="s">
        <v>6093</v>
      </c>
      <c r="D1919" s="3">
        <f>COUNTIF('Order Data per SKU'!A:A,'Order Data per SKU'!A1920='Order Analysis'!A1919)</f>
        <v>0</v>
      </c>
      <c r="F1919" s="15"/>
      <c r="G1919" s="3" t="e">
        <f>TRIM(LEFT(TRIM(INDEX('Customer Data'!A:A,MATCH('Order Analysis'!B1919,'Customer Data'!B:B,0))),SEARCH(" ",'Customer Data'!A1919)))</f>
        <v>#VALUE!</v>
      </c>
      <c r="H1919">
        <f>VLOOKUP(B1919,'Order Data per SKU'!B:H,6,FALSE)-VLOOKUP(B1919,'Order Data per SKU'!B:H,6,FALSE)</f>
        <v>0</v>
      </c>
      <c r="I1919" s="5"/>
      <c r="J1919" s="5"/>
      <c r="K1919" s="5"/>
    </row>
    <row r="1920" spans="1:11" x14ac:dyDescent="0.3">
      <c r="A1920" t="s">
        <v>9194</v>
      </c>
      <c r="B1920" t="s">
        <v>7106</v>
      </c>
      <c r="C1920" t="s">
        <v>6053</v>
      </c>
      <c r="D1920" s="3">
        <f>COUNTIF('Order Data per SKU'!A:A,'Order Data per SKU'!A1921='Order Analysis'!A1920)</f>
        <v>0</v>
      </c>
      <c r="F1920" s="15"/>
      <c r="G1920" s="3" t="e">
        <f>TRIM(LEFT(TRIM(INDEX('Customer Data'!A:A,MATCH('Order Analysis'!B1920,'Customer Data'!B:B,0))),SEARCH(" ",'Customer Data'!A1920)))</f>
        <v>#VALUE!</v>
      </c>
      <c r="H1920">
        <f>VLOOKUP(B1920,'Order Data per SKU'!B:H,6,FALSE)-VLOOKUP(B1920,'Order Data per SKU'!B:H,6,FALSE)</f>
        <v>0</v>
      </c>
      <c r="I1920" s="5"/>
      <c r="J1920" s="5"/>
      <c r="K1920" s="5"/>
    </row>
    <row r="1921" spans="1:11" x14ac:dyDescent="0.3">
      <c r="A1921" t="s">
        <v>9195</v>
      </c>
      <c r="B1921" t="s">
        <v>7035</v>
      </c>
      <c r="C1921" t="s">
        <v>6095</v>
      </c>
      <c r="D1921" s="3">
        <f>COUNTIF('Order Data per SKU'!A:A,'Order Data per SKU'!A1922='Order Analysis'!A1921)</f>
        <v>0</v>
      </c>
      <c r="F1921" s="15"/>
      <c r="G1921" s="3" t="e">
        <f>TRIM(LEFT(TRIM(INDEX('Customer Data'!A:A,MATCH('Order Analysis'!B1921,'Customer Data'!B:B,0))),SEARCH(" ",'Customer Data'!A1921)))</f>
        <v>#VALUE!</v>
      </c>
      <c r="H1921">
        <f>VLOOKUP(B1921,'Order Data per SKU'!B:H,6,FALSE)-VLOOKUP(B1921,'Order Data per SKU'!B:H,6,FALSE)</f>
        <v>0</v>
      </c>
      <c r="I1921" s="5"/>
      <c r="J1921" s="5"/>
      <c r="K1921" s="5"/>
    </row>
    <row r="1922" spans="1:11" x14ac:dyDescent="0.3">
      <c r="A1922" t="s">
        <v>9196</v>
      </c>
      <c r="B1922" t="s">
        <v>6986</v>
      </c>
      <c r="C1922" t="s">
        <v>6069</v>
      </c>
      <c r="D1922" s="3">
        <f>COUNTIF('Order Data per SKU'!A:A,'Order Data per SKU'!A1923='Order Analysis'!A1922)</f>
        <v>0</v>
      </c>
      <c r="F1922" s="15"/>
      <c r="G1922" s="3" t="e">
        <f>TRIM(LEFT(TRIM(INDEX('Customer Data'!A:A,MATCH('Order Analysis'!B1922,'Customer Data'!B:B,0))),SEARCH(" ",'Customer Data'!A1922)))</f>
        <v>#VALUE!</v>
      </c>
      <c r="H1922">
        <f>VLOOKUP(B1922,'Order Data per SKU'!B:H,6,FALSE)-VLOOKUP(B1922,'Order Data per SKU'!B:H,6,FALSE)</f>
        <v>0</v>
      </c>
      <c r="I1922" s="5"/>
      <c r="J1922" s="5"/>
      <c r="K1922" s="5"/>
    </row>
    <row r="1923" spans="1:11" x14ac:dyDescent="0.3">
      <c r="A1923" t="s">
        <v>9197</v>
      </c>
      <c r="B1923" t="s">
        <v>6781</v>
      </c>
      <c r="C1923" t="s">
        <v>6116</v>
      </c>
      <c r="D1923" s="3">
        <f>COUNTIF('Order Data per SKU'!A:A,'Order Data per SKU'!A1924='Order Analysis'!A1923)</f>
        <v>0</v>
      </c>
      <c r="F1923" s="15"/>
      <c r="G1923" s="3" t="e">
        <f>TRIM(LEFT(TRIM(INDEX('Customer Data'!A:A,MATCH('Order Analysis'!B1923,'Customer Data'!B:B,0))),SEARCH(" ",'Customer Data'!A1923)))</f>
        <v>#VALUE!</v>
      </c>
      <c r="H1923">
        <f>VLOOKUP(B1923,'Order Data per SKU'!B:H,6,FALSE)-VLOOKUP(B1923,'Order Data per SKU'!B:H,6,FALSE)</f>
        <v>0</v>
      </c>
      <c r="I1923" s="5"/>
      <c r="J1923" s="5"/>
      <c r="K1923" s="5"/>
    </row>
    <row r="1924" spans="1:11" x14ac:dyDescent="0.3">
      <c r="A1924" t="s">
        <v>9198</v>
      </c>
      <c r="B1924" t="s">
        <v>6905</v>
      </c>
      <c r="C1924" t="s">
        <v>6050</v>
      </c>
      <c r="D1924" s="3">
        <f>COUNTIF('Order Data per SKU'!A:A,'Order Data per SKU'!A1925='Order Analysis'!A1924)</f>
        <v>0</v>
      </c>
      <c r="F1924" s="15"/>
      <c r="G1924" s="3" t="e">
        <f>TRIM(LEFT(TRIM(INDEX('Customer Data'!A:A,MATCH('Order Analysis'!B1924,'Customer Data'!B:B,0))),SEARCH(" ",'Customer Data'!A1924)))</f>
        <v>#VALUE!</v>
      </c>
      <c r="H1924">
        <f>VLOOKUP(B1924,'Order Data per SKU'!B:H,6,FALSE)-VLOOKUP(B1924,'Order Data per SKU'!B:H,6,FALSE)</f>
        <v>0</v>
      </c>
      <c r="I1924" s="5"/>
      <c r="J1924" s="5"/>
      <c r="K1924" s="5"/>
    </row>
    <row r="1925" spans="1:11" x14ac:dyDescent="0.3">
      <c r="A1925" t="s">
        <v>9199</v>
      </c>
      <c r="B1925" t="s">
        <v>6984</v>
      </c>
      <c r="C1925" t="s">
        <v>6089</v>
      </c>
      <c r="D1925" s="3">
        <f>COUNTIF('Order Data per SKU'!A:A,'Order Data per SKU'!A1926='Order Analysis'!A1925)</f>
        <v>0</v>
      </c>
      <c r="F1925" s="15"/>
      <c r="G1925" s="3" t="e">
        <f>TRIM(LEFT(TRIM(INDEX('Customer Data'!A:A,MATCH('Order Analysis'!B1925,'Customer Data'!B:B,0))),SEARCH(" ",'Customer Data'!A1925)))</f>
        <v>#VALUE!</v>
      </c>
      <c r="H1925">
        <f>VLOOKUP(B1925,'Order Data per SKU'!B:H,6,FALSE)-VLOOKUP(B1925,'Order Data per SKU'!B:H,6,FALSE)</f>
        <v>0</v>
      </c>
      <c r="I1925" s="5"/>
      <c r="J1925" s="5"/>
      <c r="K1925" s="5"/>
    </row>
    <row r="1926" spans="1:11" x14ac:dyDescent="0.3">
      <c r="A1926" t="s">
        <v>9200</v>
      </c>
      <c r="B1926" t="s">
        <v>7067</v>
      </c>
      <c r="C1926" t="s">
        <v>6045</v>
      </c>
      <c r="D1926" s="3">
        <f>COUNTIF('Order Data per SKU'!A:A,'Order Data per SKU'!A1927='Order Analysis'!A1926)</f>
        <v>0</v>
      </c>
      <c r="F1926" s="15"/>
      <c r="G1926" s="3" t="e">
        <f>TRIM(LEFT(TRIM(INDEX('Customer Data'!A:A,MATCH('Order Analysis'!B1926,'Customer Data'!B:B,0))),SEARCH(" ",'Customer Data'!A1926)))</f>
        <v>#VALUE!</v>
      </c>
      <c r="H1926">
        <f>VLOOKUP(B1926,'Order Data per SKU'!B:H,6,FALSE)-VLOOKUP(B1926,'Order Data per SKU'!B:H,6,FALSE)</f>
        <v>0</v>
      </c>
      <c r="I1926" s="5"/>
      <c r="J1926" s="5"/>
      <c r="K1926" s="5"/>
    </row>
    <row r="1927" spans="1:11" x14ac:dyDescent="0.3">
      <c r="A1927" t="s">
        <v>9201</v>
      </c>
      <c r="B1927" t="s">
        <v>7011</v>
      </c>
      <c r="C1927" t="s">
        <v>6069</v>
      </c>
      <c r="D1927" s="3">
        <f>COUNTIF('Order Data per SKU'!A:A,'Order Data per SKU'!A1928='Order Analysis'!A1927)</f>
        <v>0</v>
      </c>
      <c r="F1927" s="15"/>
      <c r="G1927" s="3" t="e">
        <f>TRIM(LEFT(TRIM(INDEX('Customer Data'!A:A,MATCH('Order Analysis'!B1927,'Customer Data'!B:B,0))),SEARCH(" ",'Customer Data'!A1927)))</f>
        <v>#VALUE!</v>
      </c>
      <c r="H1927">
        <f>VLOOKUP(B1927,'Order Data per SKU'!B:H,6,FALSE)-VLOOKUP(B1927,'Order Data per SKU'!B:H,6,FALSE)</f>
        <v>0</v>
      </c>
      <c r="I1927" s="5"/>
      <c r="J1927" s="5"/>
      <c r="K1927" s="5"/>
    </row>
    <row r="1928" spans="1:11" x14ac:dyDescent="0.3">
      <c r="A1928" t="s">
        <v>9202</v>
      </c>
      <c r="B1928" t="s">
        <v>6993</v>
      </c>
      <c r="C1928" t="s">
        <v>6095</v>
      </c>
      <c r="D1928" s="3">
        <f>COUNTIF('Order Data per SKU'!A:A,'Order Data per SKU'!A1929='Order Analysis'!A1928)</f>
        <v>0</v>
      </c>
      <c r="F1928" s="15"/>
      <c r="G1928" s="3" t="e">
        <f>TRIM(LEFT(TRIM(INDEX('Customer Data'!A:A,MATCH('Order Analysis'!B1928,'Customer Data'!B:B,0))),SEARCH(" ",'Customer Data'!A1928)))</f>
        <v>#VALUE!</v>
      </c>
      <c r="H1928">
        <f>VLOOKUP(B1928,'Order Data per SKU'!B:H,6,FALSE)-VLOOKUP(B1928,'Order Data per SKU'!B:H,6,FALSE)</f>
        <v>0</v>
      </c>
      <c r="I1928" s="5"/>
      <c r="J1928" s="5"/>
      <c r="K1928" s="5"/>
    </row>
    <row r="1929" spans="1:11" x14ac:dyDescent="0.3">
      <c r="A1929" t="s">
        <v>9203</v>
      </c>
      <c r="B1929" t="s">
        <v>6815</v>
      </c>
      <c r="C1929" t="s">
        <v>6065</v>
      </c>
      <c r="D1929" s="3">
        <f>COUNTIF('Order Data per SKU'!A:A,'Order Data per SKU'!A1930='Order Analysis'!A1929)</f>
        <v>0</v>
      </c>
      <c r="F1929" s="15"/>
      <c r="G1929" s="3" t="e">
        <f>TRIM(LEFT(TRIM(INDEX('Customer Data'!A:A,MATCH('Order Analysis'!B1929,'Customer Data'!B:B,0))),SEARCH(" ",'Customer Data'!A1929)))</f>
        <v>#VALUE!</v>
      </c>
      <c r="H1929">
        <f>VLOOKUP(B1929,'Order Data per SKU'!B:H,6,FALSE)-VLOOKUP(B1929,'Order Data per SKU'!B:H,6,FALSE)</f>
        <v>0</v>
      </c>
      <c r="I1929" s="5"/>
      <c r="J1929" s="5"/>
      <c r="K1929" s="5"/>
    </row>
    <row r="1930" spans="1:11" x14ac:dyDescent="0.3">
      <c r="A1930" t="s">
        <v>9204</v>
      </c>
      <c r="B1930" t="s">
        <v>6778</v>
      </c>
      <c r="C1930" t="s">
        <v>6065</v>
      </c>
      <c r="D1930" s="3">
        <f>COUNTIF('Order Data per SKU'!A:A,'Order Data per SKU'!A1931='Order Analysis'!A1930)</f>
        <v>0</v>
      </c>
      <c r="F1930" s="15"/>
      <c r="G1930" s="3" t="e">
        <f>TRIM(LEFT(TRIM(INDEX('Customer Data'!A:A,MATCH('Order Analysis'!B1930,'Customer Data'!B:B,0))),SEARCH(" ",'Customer Data'!A1930)))</f>
        <v>#VALUE!</v>
      </c>
      <c r="H1930">
        <f>VLOOKUP(B1930,'Order Data per SKU'!B:H,6,FALSE)-VLOOKUP(B1930,'Order Data per SKU'!B:H,6,FALSE)</f>
        <v>0</v>
      </c>
      <c r="I1930" s="5"/>
      <c r="J1930" s="5"/>
      <c r="K1930" s="5"/>
    </row>
    <row r="1931" spans="1:11" x14ac:dyDescent="0.3">
      <c r="A1931" t="s">
        <v>9205</v>
      </c>
      <c r="B1931" t="s">
        <v>6797</v>
      </c>
      <c r="C1931" t="s">
        <v>6101</v>
      </c>
      <c r="D1931" s="3">
        <f>COUNTIF('Order Data per SKU'!A:A,'Order Data per SKU'!A1932='Order Analysis'!A1931)</f>
        <v>0</v>
      </c>
      <c r="F1931" s="15"/>
      <c r="G1931" s="3" t="e">
        <f>TRIM(LEFT(TRIM(INDEX('Customer Data'!A:A,MATCH('Order Analysis'!B1931,'Customer Data'!B:B,0))),SEARCH(" ",'Customer Data'!A1931)))</f>
        <v>#VALUE!</v>
      </c>
      <c r="H1931">
        <f>VLOOKUP(B1931,'Order Data per SKU'!B:H,6,FALSE)-VLOOKUP(B1931,'Order Data per SKU'!B:H,6,FALSE)</f>
        <v>0</v>
      </c>
      <c r="I1931" s="5"/>
      <c r="J1931" s="5"/>
      <c r="K1931" s="5"/>
    </row>
    <row r="1932" spans="1:11" x14ac:dyDescent="0.3">
      <c r="A1932" t="s">
        <v>9206</v>
      </c>
      <c r="B1932" t="s">
        <v>7094</v>
      </c>
      <c r="C1932" t="s">
        <v>6070</v>
      </c>
      <c r="D1932" s="3">
        <f>COUNTIF('Order Data per SKU'!A:A,'Order Data per SKU'!A1933='Order Analysis'!A1932)</f>
        <v>0</v>
      </c>
      <c r="F1932" s="15"/>
      <c r="G1932" s="3" t="e">
        <f>TRIM(LEFT(TRIM(INDEX('Customer Data'!A:A,MATCH('Order Analysis'!B1932,'Customer Data'!B:B,0))),SEARCH(" ",'Customer Data'!A1932)))</f>
        <v>#VALUE!</v>
      </c>
      <c r="H1932">
        <f>VLOOKUP(B1932,'Order Data per SKU'!B:H,6,FALSE)-VLOOKUP(B1932,'Order Data per SKU'!B:H,6,FALSE)</f>
        <v>0</v>
      </c>
      <c r="I1932" s="5"/>
      <c r="J1932" s="5"/>
      <c r="K1932" s="5"/>
    </row>
    <row r="1933" spans="1:11" x14ac:dyDescent="0.3">
      <c r="A1933" t="s">
        <v>9207</v>
      </c>
      <c r="B1933" t="s">
        <v>6862</v>
      </c>
      <c r="C1933" t="s">
        <v>6074</v>
      </c>
      <c r="D1933" s="3">
        <f>COUNTIF('Order Data per SKU'!A:A,'Order Data per SKU'!A1934='Order Analysis'!A1933)</f>
        <v>0</v>
      </c>
      <c r="F1933" s="15"/>
      <c r="G1933" s="3" t="e">
        <f>TRIM(LEFT(TRIM(INDEX('Customer Data'!A:A,MATCH('Order Analysis'!B1933,'Customer Data'!B:B,0))),SEARCH(" ",'Customer Data'!A1933)))</f>
        <v>#VALUE!</v>
      </c>
      <c r="H1933">
        <f>VLOOKUP(B1933,'Order Data per SKU'!B:H,6,FALSE)-VLOOKUP(B1933,'Order Data per SKU'!B:H,6,FALSE)</f>
        <v>0</v>
      </c>
      <c r="I1933" s="5"/>
      <c r="J1933" s="5"/>
      <c r="K1933" s="5"/>
    </row>
    <row r="1934" spans="1:11" x14ac:dyDescent="0.3">
      <c r="A1934" t="s">
        <v>9208</v>
      </c>
      <c r="B1934" t="s">
        <v>7011</v>
      </c>
      <c r="C1934" t="s">
        <v>6092</v>
      </c>
      <c r="D1934" s="3">
        <f>COUNTIF('Order Data per SKU'!A:A,'Order Data per SKU'!A1935='Order Analysis'!A1934)</f>
        <v>0</v>
      </c>
      <c r="F1934" s="15"/>
      <c r="G1934" s="3" t="e">
        <f>TRIM(LEFT(TRIM(INDEX('Customer Data'!A:A,MATCH('Order Analysis'!B1934,'Customer Data'!B:B,0))),SEARCH(" ",'Customer Data'!A1934)))</f>
        <v>#VALUE!</v>
      </c>
      <c r="H1934">
        <f>VLOOKUP(B1934,'Order Data per SKU'!B:H,6,FALSE)-VLOOKUP(B1934,'Order Data per SKU'!B:H,6,FALSE)</f>
        <v>0</v>
      </c>
      <c r="I1934" s="5"/>
      <c r="J1934" s="5"/>
      <c r="K1934" s="5"/>
    </row>
    <row r="1935" spans="1:11" x14ac:dyDescent="0.3">
      <c r="A1935" t="s">
        <v>9209</v>
      </c>
      <c r="B1935" t="s">
        <v>6821</v>
      </c>
      <c r="C1935" t="s">
        <v>6089</v>
      </c>
      <c r="D1935" s="3">
        <f>COUNTIF('Order Data per SKU'!A:A,'Order Data per SKU'!A1936='Order Analysis'!A1935)</f>
        <v>0</v>
      </c>
      <c r="F1935" s="15"/>
      <c r="G1935" s="3" t="e">
        <f>TRIM(LEFT(TRIM(INDEX('Customer Data'!A:A,MATCH('Order Analysis'!B1935,'Customer Data'!B:B,0))),SEARCH(" ",'Customer Data'!A1935)))</f>
        <v>#VALUE!</v>
      </c>
      <c r="H1935">
        <f>VLOOKUP(B1935,'Order Data per SKU'!B:H,6,FALSE)-VLOOKUP(B1935,'Order Data per SKU'!B:H,6,FALSE)</f>
        <v>0</v>
      </c>
      <c r="I1935" s="5"/>
      <c r="J1935" s="5"/>
      <c r="K1935" s="5"/>
    </row>
    <row r="1936" spans="1:11" x14ac:dyDescent="0.3">
      <c r="A1936" t="s">
        <v>9210</v>
      </c>
      <c r="B1936" t="s">
        <v>7159</v>
      </c>
      <c r="C1936" t="s">
        <v>6051</v>
      </c>
      <c r="D1936" s="3">
        <f>COUNTIF('Order Data per SKU'!A:A,'Order Data per SKU'!A1937='Order Analysis'!A1936)</f>
        <v>0</v>
      </c>
      <c r="F1936" s="15"/>
      <c r="G1936" s="3" t="e">
        <f>TRIM(LEFT(TRIM(INDEX('Customer Data'!A:A,MATCH('Order Analysis'!B1936,'Customer Data'!B:B,0))),SEARCH(" ",'Customer Data'!A1936)))</f>
        <v>#VALUE!</v>
      </c>
      <c r="H1936">
        <f>VLOOKUP(B1936,'Order Data per SKU'!B:H,6,FALSE)-VLOOKUP(B1936,'Order Data per SKU'!B:H,6,FALSE)</f>
        <v>0</v>
      </c>
      <c r="I1936" s="5"/>
      <c r="J1936" s="5"/>
      <c r="K1936" s="5"/>
    </row>
    <row r="1937" spans="1:11" x14ac:dyDescent="0.3">
      <c r="A1937" t="s">
        <v>9211</v>
      </c>
      <c r="B1937" t="s">
        <v>6809</v>
      </c>
      <c r="C1937" t="s">
        <v>6046</v>
      </c>
      <c r="D1937" s="3">
        <f>COUNTIF('Order Data per SKU'!A:A,'Order Data per SKU'!A1938='Order Analysis'!A1937)</f>
        <v>0</v>
      </c>
      <c r="F1937" s="15"/>
      <c r="G1937" s="3" t="e">
        <f>TRIM(LEFT(TRIM(INDEX('Customer Data'!A:A,MATCH('Order Analysis'!B1937,'Customer Data'!B:B,0))),SEARCH(" ",'Customer Data'!A1937)))</f>
        <v>#VALUE!</v>
      </c>
      <c r="H1937">
        <f>VLOOKUP(B1937,'Order Data per SKU'!B:H,6,FALSE)-VLOOKUP(B1937,'Order Data per SKU'!B:H,6,FALSE)</f>
        <v>0</v>
      </c>
      <c r="I1937" s="5"/>
      <c r="J1937" s="5"/>
      <c r="K1937" s="5"/>
    </row>
    <row r="1938" spans="1:11" x14ac:dyDescent="0.3">
      <c r="A1938" t="s">
        <v>9212</v>
      </c>
      <c r="B1938" t="s">
        <v>6813</v>
      </c>
      <c r="C1938" t="s">
        <v>6069</v>
      </c>
      <c r="D1938" s="3">
        <f>COUNTIF('Order Data per SKU'!A:A,'Order Data per SKU'!A1939='Order Analysis'!A1938)</f>
        <v>0</v>
      </c>
      <c r="F1938" s="15"/>
      <c r="G1938" s="3" t="e">
        <f>TRIM(LEFT(TRIM(INDEX('Customer Data'!A:A,MATCH('Order Analysis'!B1938,'Customer Data'!B:B,0))),SEARCH(" ",'Customer Data'!A1938)))</f>
        <v>#VALUE!</v>
      </c>
      <c r="H1938">
        <f>VLOOKUP(B1938,'Order Data per SKU'!B:H,6,FALSE)-VLOOKUP(B1938,'Order Data per SKU'!B:H,6,FALSE)</f>
        <v>0</v>
      </c>
      <c r="I1938" s="5"/>
      <c r="J1938" s="5"/>
      <c r="K1938" s="5"/>
    </row>
    <row r="1939" spans="1:11" x14ac:dyDescent="0.3">
      <c r="A1939" t="s">
        <v>9213</v>
      </c>
      <c r="B1939" t="s">
        <v>6807</v>
      </c>
      <c r="C1939" t="s">
        <v>6069</v>
      </c>
      <c r="D1939" s="3">
        <f>COUNTIF('Order Data per SKU'!A:A,'Order Data per SKU'!A1940='Order Analysis'!A1939)</f>
        <v>0</v>
      </c>
      <c r="F1939" s="15"/>
      <c r="G1939" s="3" t="e">
        <f>TRIM(LEFT(TRIM(INDEX('Customer Data'!A:A,MATCH('Order Analysis'!B1939,'Customer Data'!B:B,0))),SEARCH(" ",'Customer Data'!A1939)))</f>
        <v>#VALUE!</v>
      </c>
      <c r="H1939">
        <f>VLOOKUP(B1939,'Order Data per SKU'!B:H,6,FALSE)-VLOOKUP(B1939,'Order Data per SKU'!B:H,6,FALSE)</f>
        <v>0</v>
      </c>
      <c r="I1939" s="5"/>
      <c r="J1939" s="5"/>
      <c r="K1939" s="5"/>
    </row>
    <row r="1940" spans="1:11" x14ac:dyDescent="0.3">
      <c r="A1940" t="s">
        <v>9214</v>
      </c>
      <c r="B1940" t="s">
        <v>6795</v>
      </c>
      <c r="C1940" t="s">
        <v>6086</v>
      </c>
      <c r="D1940" s="3">
        <f>COUNTIF('Order Data per SKU'!A:A,'Order Data per SKU'!A1941='Order Analysis'!A1940)</f>
        <v>0</v>
      </c>
      <c r="F1940" s="15"/>
      <c r="G1940" s="3" t="e">
        <f>TRIM(LEFT(TRIM(INDEX('Customer Data'!A:A,MATCH('Order Analysis'!B1940,'Customer Data'!B:B,0))),SEARCH(" ",'Customer Data'!A1940)))</f>
        <v>#VALUE!</v>
      </c>
      <c r="H1940">
        <f>VLOOKUP(B1940,'Order Data per SKU'!B:H,6,FALSE)-VLOOKUP(B1940,'Order Data per SKU'!B:H,6,FALSE)</f>
        <v>0</v>
      </c>
      <c r="I1940" s="5"/>
      <c r="J1940" s="5"/>
      <c r="K1940" s="5"/>
    </row>
    <row r="1941" spans="1:11" x14ac:dyDescent="0.3">
      <c r="A1941" t="s">
        <v>9215</v>
      </c>
      <c r="B1941" t="s">
        <v>7174</v>
      </c>
      <c r="C1941" t="s">
        <v>6062</v>
      </c>
      <c r="D1941" s="3">
        <f>COUNTIF('Order Data per SKU'!A:A,'Order Data per SKU'!A1942='Order Analysis'!A1941)</f>
        <v>0</v>
      </c>
      <c r="F1941" s="15"/>
      <c r="G1941" s="3" t="e">
        <f>TRIM(LEFT(TRIM(INDEX('Customer Data'!A:A,MATCH('Order Analysis'!B1941,'Customer Data'!B:B,0))),SEARCH(" ",'Customer Data'!A1941)))</f>
        <v>#VALUE!</v>
      </c>
      <c r="H1941">
        <f>VLOOKUP(B1941,'Order Data per SKU'!B:H,6,FALSE)-VLOOKUP(B1941,'Order Data per SKU'!B:H,6,FALSE)</f>
        <v>0</v>
      </c>
      <c r="I1941" s="5"/>
      <c r="J1941" s="5"/>
      <c r="K1941" s="5"/>
    </row>
    <row r="1942" spans="1:11" x14ac:dyDescent="0.3">
      <c r="A1942" t="s">
        <v>9216</v>
      </c>
      <c r="B1942" t="s">
        <v>7172</v>
      </c>
      <c r="C1942" t="s">
        <v>6053</v>
      </c>
      <c r="D1942" s="3">
        <f>COUNTIF('Order Data per SKU'!A:A,'Order Data per SKU'!A1943='Order Analysis'!A1942)</f>
        <v>0</v>
      </c>
      <c r="F1942" s="15"/>
      <c r="G1942" s="3" t="e">
        <f>TRIM(LEFT(TRIM(INDEX('Customer Data'!A:A,MATCH('Order Analysis'!B1942,'Customer Data'!B:B,0))),SEARCH(" ",'Customer Data'!A1942)))</f>
        <v>#VALUE!</v>
      </c>
      <c r="H1942">
        <f>VLOOKUP(B1942,'Order Data per SKU'!B:H,6,FALSE)-VLOOKUP(B1942,'Order Data per SKU'!B:H,6,FALSE)</f>
        <v>0</v>
      </c>
      <c r="I1942" s="5"/>
      <c r="J1942" s="5"/>
      <c r="K1942" s="5"/>
    </row>
    <row r="1943" spans="1:11" x14ac:dyDescent="0.3">
      <c r="A1943" t="s">
        <v>9217</v>
      </c>
      <c r="B1943" t="s">
        <v>7190</v>
      </c>
      <c r="C1943" t="s">
        <v>6109</v>
      </c>
      <c r="D1943" s="3">
        <f>COUNTIF('Order Data per SKU'!A:A,'Order Data per SKU'!A1944='Order Analysis'!A1943)</f>
        <v>0</v>
      </c>
      <c r="F1943" s="15"/>
      <c r="G1943" s="3" t="e">
        <f>TRIM(LEFT(TRIM(INDEX('Customer Data'!A:A,MATCH('Order Analysis'!B1943,'Customer Data'!B:B,0))),SEARCH(" ",'Customer Data'!A1943)))</f>
        <v>#VALUE!</v>
      </c>
      <c r="H1943">
        <f>VLOOKUP(B1943,'Order Data per SKU'!B:H,6,FALSE)-VLOOKUP(B1943,'Order Data per SKU'!B:H,6,FALSE)</f>
        <v>0</v>
      </c>
      <c r="I1943" s="5"/>
      <c r="J1943" s="5"/>
      <c r="K1943" s="5"/>
    </row>
    <row r="1944" spans="1:11" x14ac:dyDescent="0.3">
      <c r="A1944" t="s">
        <v>9218</v>
      </c>
      <c r="B1944" t="s">
        <v>7081</v>
      </c>
      <c r="C1944" t="s">
        <v>6099</v>
      </c>
      <c r="D1944" s="3">
        <f>COUNTIF('Order Data per SKU'!A:A,'Order Data per SKU'!A1945='Order Analysis'!A1944)</f>
        <v>0</v>
      </c>
      <c r="F1944" s="15"/>
      <c r="G1944" s="3" t="e">
        <f>TRIM(LEFT(TRIM(INDEX('Customer Data'!A:A,MATCH('Order Analysis'!B1944,'Customer Data'!B:B,0))),SEARCH(" ",'Customer Data'!A1944)))</f>
        <v>#VALUE!</v>
      </c>
      <c r="H1944">
        <f>VLOOKUP(B1944,'Order Data per SKU'!B:H,6,FALSE)-VLOOKUP(B1944,'Order Data per SKU'!B:H,6,FALSE)</f>
        <v>0</v>
      </c>
      <c r="I1944" s="5"/>
      <c r="J1944" s="5"/>
      <c r="K1944" s="5"/>
    </row>
    <row r="1945" spans="1:11" x14ac:dyDescent="0.3">
      <c r="A1945" t="s">
        <v>9219</v>
      </c>
      <c r="B1945" t="s">
        <v>6953</v>
      </c>
      <c r="C1945" t="s">
        <v>6055</v>
      </c>
      <c r="D1945" s="3">
        <f>COUNTIF('Order Data per SKU'!A:A,'Order Data per SKU'!A1946='Order Analysis'!A1945)</f>
        <v>0</v>
      </c>
      <c r="F1945" s="15"/>
      <c r="G1945" s="3" t="e">
        <f>TRIM(LEFT(TRIM(INDEX('Customer Data'!A:A,MATCH('Order Analysis'!B1945,'Customer Data'!B:B,0))),SEARCH(" ",'Customer Data'!A1945)))</f>
        <v>#VALUE!</v>
      </c>
      <c r="H1945">
        <f>VLOOKUP(B1945,'Order Data per SKU'!B:H,6,FALSE)-VLOOKUP(B1945,'Order Data per SKU'!B:H,6,FALSE)</f>
        <v>0</v>
      </c>
      <c r="I1945" s="5"/>
      <c r="J1945" s="5"/>
      <c r="K1945" s="5"/>
    </row>
    <row r="1946" spans="1:11" x14ac:dyDescent="0.3">
      <c r="A1946" t="s">
        <v>9220</v>
      </c>
      <c r="B1946" t="s">
        <v>6890</v>
      </c>
      <c r="C1946" t="s">
        <v>6103</v>
      </c>
      <c r="D1946" s="3">
        <f>COUNTIF('Order Data per SKU'!A:A,'Order Data per SKU'!A1947='Order Analysis'!A1946)</f>
        <v>0</v>
      </c>
      <c r="F1946" s="15"/>
      <c r="G1946" s="3" t="e">
        <f>TRIM(LEFT(TRIM(INDEX('Customer Data'!A:A,MATCH('Order Analysis'!B1946,'Customer Data'!B:B,0))),SEARCH(" ",'Customer Data'!A1946)))</f>
        <v>#VALUE!</v>
      </c>
      <c r="H1946">
        <f>VLOOKUP(B1946,'Order Data per SKU'!B:H,6,FALSE)-VLOOKUP(B1946,'Order Data per SKU'!B:H,6,FALSE)</f>
        <v>0</v>
      </c>
      <c r="I1946" s="5"/>
      <c r="J1946" s="5"/>
      <c r="K1946" s="5"/>
    </row>
    <row r="1947" spans="1:11" x14ac:dyDescent="0.3">
      <c r="A1947" t="s">
        <v>9221</v>
      </c>
      <c r="B1947" t="s">
        <v>6833</v>
      </c>
      <c r="C1947" t="s">
        <v>6090</v>
      </c>
      <c r="D1947" s="3">
        <f>COUNTIF('Order Data per SKU'!A:A,'Order Data per SKU'!A1948='Order Analysis'!A1947)</f>
        <v>0</v>
      </c>
      <c r="F1947" s="15"/>
      <c r="G1947" s="3" t="e">
        <f>TRIM(LEFT(TRIM(INDEX('Customer Data'!A:A,MATCH('Order Analysis'!B1947,'Customer Data'!B:B,0))),SEARCH(" ",'Customer Data'!A1947)))</f>
        <v>#VALUE!</v>
      </c>
      <c r="H1947">
        <f>VLOOKUP(B1947,'Order Data per SKU'!B:H,6,FALSE)-VLOOKUP(B1947,'Order Data per SKU'!B:H,6,FALSE)</f>
        <v>0</v>
      </c>
      <c r="I1947" s="5"/>
      <c r="J1947" s="5"/>
      <c r="K1947" s="5"/>
    </row>
    <row r="1948" spans="1:11" x14ac:dyDescent="0.3">
      <c r="A1948" t="s">
        <v>9222</v>
      </c>
      <c r="B1948" t="s">
        <v>6947</v>
      </c>
      <c r="C1948" t="s">
        <v>6049</v>
      </c>
      <c r="D1948" s="3">
        <f>COUNTIF('Order Data per SKU'!A:A,'Order Data per SKU'!A1949='Order Analysis'!A1948)</f>
        <v>0</v>
      </c>
      <c r="F1948" s="15"/>
      <c r="G1948" s="3" t="e">
        <f>TRIM(LEFT(TRIM(INDEX('Customer Data'!A:A,MATCH('Order Analysis'!B1948,'Customer Data'!B:B,0))),SEARCH(" ",'Customer Data'!A1948)))</f>
        <v>#VALUE!</v>
      </c>
      <c r="H1948">
        <f>VLOOKUP(B1948,'Order Data per SKU'!B:H,6,FALSE)-VLOOKUP(B1948,'Order Data per SKU'!B:H,6,FALSE)</f>
        <v>0</v>
      </c>
      <c r="I1948" s="5"/>
      <c r="J1948" s="5"/>
      <c r="K1948" s="5"/>
    </row>
    <row r="1949" spans="1:11" x14ac:dyDescent="0.3">
      <c r="A1949" t="s">
        <v>9223</v>
      </c>
      <c r="B1949" t="s">
        <v>6866</v>
      </c>
      <c r="C1949" t="s">
        <v>6103</v>
      </c>
      <c r="D1949" s="3">
        <f>COUNTIF('Order Data per SKU'!A:A,'Order Data per SKU'!A1950='Order Analysis'!A1949)</f>
        <v>0</v>
      </c>
      <c r="F1949" s="15"/>
      <c r="G1949" s="3" t="e">
        <f>TRIM(LEFT(TRIM(INDEX('Customer Data'!A:A,MATCH('Order Analysis'!B1949,'Customer Data'!B:B,0))),SEARCH(" ",'Customer Data'!A1949)))</f>
        <v>#VALUE!</v>
      </c>
      <c r="H1949">
        <f>VLOOKUP(B1949,'Order Data per SKU'!B:H,6,FALSE)-VLOOKUP(B1949,'Order Data per SKU'!B:H,6,FALSE)</f>
        <v>0</v>
      </c>
      <c r="I1949" s="5"/>
      <c r="J1949" s="5"/>
      <c r="K1949" s="5"/>
    </row>
    <row r="1950" spans="1:11" x14ac:dyDescent="0.3">
      <c r="A1950" t="s">
        <v>9224</v>
      </c>
      <c r="B1950" t="s">
        <v>6955</v>
      </c>
      <c r="C1950" t="s">
        <v>6091</v>
      </c>
      <c r="D1950" s="3">
        <f>COUNTIF('Order Data per SKU'!A:A,'Order Data per SKU'!A1951='Order Analysis'!A1950)</f>
        <v>0</v>
      </c>
      <c r="F1950" s="15"/>
      <c r="G1950" s="3" t="e">
        <f>TRIM(LEFT(TRIM(INDEX('Customer Data'!A:A,MATCH('Order Analysis'!B1950,'Customer Data'!B:B,0))),SEARCH(" ",'Customer Data'!A1950)))</f>
        <v>#VALUE!</v>
      </c>
      <c r="H1950">
        <f>VLOOKUP(B1950,'Order Data per SKU'!B:H,6,FALSE)-VLOOKUP(B1950,'Order Data per SKU'!B:H,6,FALSE)</f>
        <v>0</v>
      </c>
      <c r="I1950" s="5"/>
      <c r="J1950" s="5"/>
      <c r="K1950" s="5"/>
    </row>
    <row r="1951" spans="1:11" x14ac:dyDescent="0.3">
      <c r="A1951" t="s">
        <v>9225</v>
      </c>
      <c r="B1951" t="s">
        <v>7170</v>
      </c>
      <c r="C1951" t="s">
        <v>6089</v>
      </c>
      <c r="D1951" s="3">
        <f>COUNTIF('Order Data per SKU'!A:A,'Order Data per SKU'!A1952='Order Analysis'!A1951)</f>
        <v>0</v>
      </c>
      <c r="F1951" s="15"/>
      <c r="G1951" s="3" t="e">
        <f>TRIM(LEFT(TRIM(INDEX('Customer Data'!A:A,MATCH('Order Analysis'!B1951,'Customer Data'!B:B,0))),SEARCH(" ",'Customer Data'!A1951)))</f>
        <v>#VALUE!</v>
      </c>
      <c r="H1951">
        <f>VLOOKUP(B1951,'Order Data per SKU'!B:H,6,FALSE)-VLOOKUP(B1951,'Order Data per SKU'!B:H,6,FALSE)</f>
        <v>0</v>
      </c>
      <c r="I1951" s="5"/>
      <c r="J1951" s="5"/>
      <c r="K1951" s="5"/>
    </row>
    <row r="1952" spans="1:11" x14ac:dyDescent="0.3">
      <c r="A1952" t="s">
        <v>9226</v>
      </c>
      <c r="B1952" t="s">
        <v>7115</v>
      </c>
      <c r="C1952" t="s">
        <v>6099</v>
      </c>
      <c r="D1952" s="3">
        <f>COUNTIF('Order Data per SKU'!A:A,'Order Data per SKU'!A1953='Order Analysis'!A1952)</f>
        <v>0</v>
      </c>
      <c r="F1952" s="15"/>
      <c r="G1952" s="3" t="e">
        <f>TRIM(LEFT(TRIM(INDEX('Customer Data'!A:A,MATCH('Order Analysis'!B1952,'Customer Data'!B:B,0))),SEARCH(" ",'Customer Data'!A1952)))</f>
        <v>#VALUE!</v>
      </c>
      <c r="H1952">
        <f>VLOOKUP(B1952,'Order Data per SKU'!B:H,6,FALSE)-VLOOKUP(B1952,'Order Data per SKU'!B:H,6,FALSE)</f>
        <v>0</v>
      </c>
      <c r="I1952" s="5"/>
      <c r="J1952" s="5"/>
      <c r="K1952" s="5"/>
    </row>
    <row r="1953" spans="1:11" x14ac:dyDescent="0.3">
      <c r="A1953" t="s">
        <v>9227</v>
      </c>
      <c r="B1953" t="s">
        <v>6957</v>
      </c>
      <c r="C1953" t="s">
        <v>6092</v>
      </c>
      <c r="D1953" s="3">
        <f>COUNTIF('Order Data per SKU'!A:A,'Order Data per SKU'!A1954='Order Analysis'!A1953)</f>
        <v>0</v>
      </c>
      <c r="F1953" s="15"/>
      <c r="G1953" s="3" t="e">
        <f>TRIM(LEFT(TRIM(INDEX('Customer Data'!A:A,MATCH('Order Analysis'!B1953,'Customer Data'!B:B,0))),SEARCH(" ",'Customer Data'!A1953)))</f>
        <v>#VALUE!</v>
      </c>
      <c r="H1953">
        <f>VLOOKUP(B1953,'Order Data per SKU'!B:H,6,FALSE)-VLOOKUP(B1953,'Order Data per SKU'!B:H,6,FALSE)</f>
        <v>0</v>
      </c>
      <c r="I1953" s="5"/>
      <c r="J1953" s="5"/>
      <c r="K1953" s="5"/>
    </row>
    <row r="1954" spans="1:11" x14ac:dyDescent="0.3">
      <c r="A1954" t="s">
        <v>9228</v>
      </c>
      <c r="B1954" t="s">
        <v>6795</v>
      </c>
      <c r="C1954" t="s">
        <v>6074</v>
      </c>
      <c r="D1954" s="3">
        <f>COUNTIF('Order Data per SKU'!A:A,'Order Data per SKU'!A1955='Order Analysis'!A1954)</f>
        <v>0</v>
      </c>
      <c r="F1954" s="15"/>
      <c r="G1954" s="3" t="e">
        <f>TRIM(LEFT(TRIM(INDEX('Customer Data'!A:A,MATCH('Order Analysis'!B1954,'Customer Data'!B:B,0))),SEARCH(" ",'Customer Data'!A1954)))</f>
        <v>#VALUE!</v>
      </c>
      <c r="H1954">
        <f>VLOOKUP(B1954,'Order Data per SKU'!B:H,6,FALSE)-VLOOKUP(B1954,'Order Data per SKU'!B:H,6,FALSE)</f>
        <v>0</v>
      </c>
      <c r="I1954" s="5"/>
      <c r="J1954" s="5"/>
      <c r="K1954" s="5"/>
    </row>
    <row r="1955" spans="1:11" x14ac:dyDescent="0.3">
      <c r="A1955" t="s">
        <v>9229</v>
      </c>
      <c r="B1955" t="s">
        <v>7083</v>
      </c>
      <c r="C1955" t="s">
        <v>6090</v>
      </c>
      <c r="D1955" s="3">
        <f>COUNTIF('Order Data per SKU'!A:A,'Order Data per SKU'!A1956='Order Analysis'!A1955)</f>
        <v>0</v>
      </c>
      <c r="F1955" s="15"/>
      <c r="G1955" s="3" t="e">
        <f>TRIM(LEFT(TRIM(INDEX('Customer Data'!A:A,MATCH('Order Analysis'!B1955,'Customer Data'!B:B,0))),SEARCH(" ",'Customer Data'!A1955)))</f>
        <v>#VALUE!</v>
      </c>
      <c r="H1955">
        <f>VLOOKUP(B1955,'Order Data per SKU'!B:H,6,FALSE)-VLOOKUP(B1955,'Order Data per SKU'!B:H,6,FALSE)</f>
        <v>0</v>
      </c>
      <c r="I1955" s="5"/>
      <c r="J1955" s="5"/>
      <c r="K1955" s="5"/>
    </row>
    <row r="1956" spans="1:11" x14ac:dyDescent="0.3">
      <c r="A1956" t="s">
        <v>9230</v>
      </c>
      <c r="B1956" t="s">
        <v>6859</v>
      </c>
      <c r="C1956" t="s">
        <v>6074</v>
      </c>
      <c r="D1956" s="3">
        <f>COUNTIF('Order Data per SKU'!A:A,'Order Data per SKU'!A1957='Order Analysis'!A1956)</f>
        <v>0</v>
      </c>
      <c r="F1956" s="15"/>
      <c r="G1956" s="3" t="e">
        <f>TRIM(LEFT(TRIM(INDEX('Customer Data'!A:A,MATCH('Order Analysis'!B1956,'Customer Data'!B:B,0))),SEARCH(" ",'Customer Data'!A1956)))</f>
        <v>#VALUE!</v>
      </c>
      <c r="H1956">
        <f>VLOOKUP(B1956,'Order Data per SKU'!B:H,6,FALSE)-VLOOKUP(B1956,'Order Data per SKU'!B:H,6,FALSE)</f>
        <v>0</v>
      </c>
      <c r="I1956" s="5"/>
      <c r="J1956" s="5"/>
      <c r="K1956" s="5"/>
    </row>
    <row r="1957" spans="1:11" x14ac:dyDescent="0.3">
      <c r="A1957" t="s">
        <v>9231</v>
      </c>
      <c r="B1957" t="s">
        <v>7101</v>
      </c>
      <c r="C1957" t="s">
        <v>6065</v>
      </c>
      <c r="D1957" s="3">
        <f>COUNTIF('Order Data per SKU'!A:A,'Order Data per SKU'!A1958='Order Analysis'!A1957)</f>
        <v>0</v>
      </c>
      <c r="F1957" s="15"/>
      <c r="G1957" s="3" t="e">
        <f>TRIM(LEFT(TRIM(INDEX('Customer Data'!A:A,MATCH('Order Analysis'!B1957,'Customer Data'!B:B,0))),SEARCH(" ",'Customer Data'!A1957)))</f>
        <v>#VALUE!</v>
      </c>
      <c r="H1957">
        <f>VLOOKUP(B1957,'Order Data per SKU'!B:H,6,FALSE)-VLOOKUP(B1957,'Order Data per SKU'!B:H,6,FALSE)</f>
        <v>0</v>
      </c>
      <c r="I1957" s="5"/>
      <c r="J1957" s="5"/>
      <c r="K1957" s="5"/>
    </row>
    <row r="1958" spans="1:11" x14ac:dyDescent="0.3">
      <c r="A1958" t="s">
        <v>9232</v>
      </c>
      <c r="B1958" t="s">
        <v>7244</v>
      </c>
      <c r="C1958" t="s">
        <v>6069</v>
      </c>
      <c r="D1958" s="3">
        <f>COUNTIF('Order Data per SKU'!A:A,'Order Data per SKU'!A1959='Order Analysis'!A1958)</f>
        <v>0</v>
      </c>
      <c r="F1958" s="15"/>
      <c r="G1958" s="3" t="e">
        <f>TRIM(LEFT(TRIM(INDEX('Customer Data'!A:A,MATCH('Order Analysis'!B1958,'Customer Data'!B:B,0))),SEARCH(" ",'Customer Data'!A1958)))</f>
        <v>#VALUE!</v>
      </c>
      <c r="H1958">
        <f>VLOOKUP(B1958,'Order Data per SKU'!B:H,6,FALSE)-VLOOKUP(B1958,'Order Data per SKU'!B:H,6,FALSE)</f>
        <v>0</v>
      </c>
      <c r="I1958" s="5"/>
      <c r="J1958" s="5"/>
      <c r="K1958" s="5"/>
    </row>
    <row r="1959" spans="1:11" x14ac:dyDescent="0.3">
      <c r="A1959" t="s">
        <v>9233</v>
      </c>
      <c r="B1959" t="s">
        <v>6968</v>
      </c>
      <c r="C1959" t="s">
        <v>6054</v>
      </c>
      <c r="D1959" s="3">
        <f>COUNTIF('Order Data per SKU'!A:A,'Order Data per SKU'!A1960='Order Analysis'!A1959)</f>
        <v>0</v>
      </c>
      <c r="F1959" s="15"/>
      <c r="G1959" s="3" t="e">
        <f>TRIM(LEFT(TRIM(INDEX('Customer Data'!A:A,MATCH('Order Analysis'!B1959,'Customer Data'!B:B,0))),SEARCH(" ",'Customer Data'!A1959)))</f>
        <v>#VALUE!</v>
      </c>
      <c r="H1959">
        <f>VLOOKUP(B1959,'Order Data per SKU'!B:H,6,FALSE)-VLOOKUP(B1959,'Order Data per SKU'!B:H,6,FALSE)</f>
        <v>0</v>
      </c>
      <c r="I1959" s="5"/>
      <c r="J1959" s="5"/>
      <c r="K1959" s="5"/>
    </row>
    <row r="1960" spans="1:11" x14ac:dyDescent="0.3">
      <c r="A1960" t="s">
        <v>9234</v>
      </c>
      <c r="B1960" t="s">
        <v>6929</v>
      </c>
      <c r="C1960" t="s">
        <v>6049</v>
      </c>
      <c r="D1960" s="3">
        <f>COUNTIF('Order Data per SKU'!A:A,'Order Data per SKU'!A1961='Order Analysis'!A1960)</f>
        <v>0</v>
      </c>
      <c r="F1960" s="15"/>
      <c r="G1960" s="3" t="e">
        <f>TRIM(LEFT(TRIM(INDEX('Customer Data'!A:A,MATCH('Order Analysis'!B1960,'Customer Data'!B:B,0))),SEARCH(" ",'Customer Data'!A1960)))</f>
        <v>#VALUE!</v>
      </c>
      <c r="H1960">
        <f>VLOOKUP(B1960,'Order Data per SKU'!B:H,6,FALSE)-VLOOKUP(B1960,'Order Data per SKU'!B:H,6,FALSE)</f>
        <v>0</v>
      </c>
      <c r="I1960" s="5"/>
      <c r="J1960" s="5"/>
      <c r="K1960" s="5"/>
    </row>
    <row r="1961" spans="1:11" x14ac:dyDescent="0.3">
      <c r="A1961" t="s">
        <v>9235</v>
      </c>
      <c r="B1961" t="s">
        <v>7243</v>
      </c>
      <c r="C1961" t="s">
        <v>6090</v>
      </c>
      <c r="D1961" s="3">
        <f>COUNTIF('Order Data per SKU'!A:A,'Order Data per SKU'!A1962='Order Analysis'!A1961)</f>
        <v>0</v>
      </c>
      <c r="F1961" s="15"/>
      <c r="G1961" s="3" t="e">
        <f>TRIM(LEFT(TRIM(INDEX('Customer Data'!A:A,MATCH('Order Analysis'!B1961,'Customer Data'!B:B,0))),SEARCH(" ",'Customer Data'!A1961)))</f>
        <v>#VALUE!</v>
      </c>
      <c r="H1961">
        <f>VLOOKUP(B1961,'Order Data per SKU'!B:H,6,FALSE)-VLOOKUP(B1961,'Order Data per SKU'!B:H,6,FALSE)</f>
        <v>0</v>
      </c>
      <c r="I1961" s="5"/>
      <c r="J1961" s="5"/>
      <c r="K1961" s="5"/>
    </row>
    <row r="1962" spans="1:11" x14ac:dyDescent="0.3">
      <c r="A1962" t="s">
        <v>9236</v>
      </c>
      <c r="B1962" t="s">
        <v>7059</v>
      </c>
      <c r="C1962" t="s">
        <v>6101</v>
      </c>
      <c r="D1962" s="3">
        <f>COUNTIF('Order Data per SKU'!A:A,'Order Data per SKU'!A1963='Order Analysis'!A1962)</f>
        <v>0</v>
      </c>
      <c r="F1962" s="15"/>
      <c r="G1962" s="3" t="e">
        <f>TRIM(LEFT(TRIM(INDEX('Customer Data'!A:A,MATCH('Order Analysis'!B1962,'Customer Data'!B:B,0))),SEARCH(" ",'Customer Data'!A1962)))</f>
        <v>#VALUE!</v>
      </c>
      <c r="H1962">
        <f>VLOOKUP(B1962,'Order Data per SKU'!B:H,6,FALSE)-VLOOKUP(B1962,'Order Data per SKU'!B:H,6,FALSE)</f>
        <v>0</v>
      </c>
      <c r="I1962" s="5"/>
      <c r="J1962" s="5"/>
      <c r="K1962" s="5"/>
    </row>
    <row r="1963" spans="1:11" x14ac:dyDescent="0.3">
      <c r="A1963" t="s">
        <v>9237</v>
      </c>
      <c r="B1963" t="s">
        <v>7111</v>
      </c>
      <c r="C1963" t="s">
        <v>6097</v>
      </c>
      <c r="D1963" s="3">
        <f>COUNTIF('Order Data per SKU'!A:A,'Order Data per SKU'!A1964='Order Analysis'!A1963)</f>
        <v>0</v>
      </c>
      <c r="F1963" s="15"/>
      <c r="G1963" s="3" t="e">
        <f>TRIM(LEFT(TRIM(INDEX('Customer Data'!A:A,MATCH('Order Analysis'!B1963,'Customer Data'!B:B,0))),SEARCH(" ",'Customer Data'!A1963)))</f>
        <v>#VALUE!</v>
      </c>
      <c r="H1963">
        <f>VLOOKUP(B1963,'Order Data per SKU'!B:H,6,FALSE)-VLOOKUP(B1963,'Order Data per SKU'!B:H,6,FALSE)</f>
        <v>0</v>
      </c>
      <c r="I1963" s="5"/>
      <c r="J1963" s="5"/>
      <c r="K1963" s="5"/>
    </row>
    <row r="1964" spans="1:11" x14ac:dyDescent="0.3">
      <c r="A1964" t="s">
        <v>9238</v>
      </c>
      <c r="B1964" t="s">
        <v>7183</v>
      </c>
      <c r="C1964" t="s">
        <v>6060</v>
      </c>
      <c r="D1964" s="3">
        <f>COUNTIF('Order Data per SKU'!A:A,'Order Data per SKU'!A1965='Order Analysis'!A1964)</f>
        <v>0</v>
      </c>
      <c r="F1964" s="15"/>
      <c r="G1964" s="3" t="e">
        <f>TRIM(LEFT(TRIM(INDEX('Customer Data'!A:A,MATCH('Order Analysis'!B1964,'Customer Data'!B:B,0))),SEARCH(" ",'Customer Data'!A1964)))</f>
        <v>#VALUE!</v>
      </c>
      <c r="H1964">
        <f>VLOOKUP(B1964,'Order Data per SKU'!B:H,6,FALSE)-VLOOKUP(B1964,'Order Data per SKU'!B:H,6,FALSE)</f>
        <v>0</v>
      </c>
      <c r="I1964" s="5"/>
      <c r="J1964" s="5"/>
      <c r="K1964" s="5"/>
    </row>
    <row r="1965" spans="1:11" x14ac:dyDescent="0.3">
      <c r="A1965" t="s">
        <v>9239</v>
      </c>
      <c r="B1965" t="s">
        <v>7221</v>
      </c>
      <c r="C1965" t="s">
        <v>6081</v>
      </c>
      <c r="D1965" s="3">
        <f>COUNTIF('Order Data per SKU'!A:A,'Order Data per SKU'!A1966='Order Analysis'!A1965)</f>
        <v>0</v>
      </c>
      <c r="F1965" s="15"/>
      <c r="G1965" s="3" t="e">
        <f>TRIM(LEFT(TRIM(INDEX('Customer Data'!A:A,MATCH('Order Analysis'!B1965,'Customer Data'!B:B,0))),SEARCH(" ",'Customer Data'!A1965)))</f>
        <v>#VALUE!</v>
      </c>
      <c r="H1965">
        <f>VLOOKUP(B1965,'Order Data per SKU'!B:H,6,FALSE)-VLOOKUP(B1965,'Order Data per SKU'!B:H,6,FALSE)</f>
        <v>0</v>
      </c>
      <c r="I1965" s="5"/>
      <c r="J1965" s="5"/>
      <c r="K1965" s="5"/>
    </row>
    <row r="1966" spans="1:11" x14ac:dyDescent="0.3">
      <c r="A1966" t="s">
        <v>9240</v>
      </c>
      <c r="B1966" t="s">
        <v>6728</v>
      </c>
      <c r="C1966" t="s">
        <v>6100</v>
      </c>
      <c r="D1966" s="3">
        <f>COUNTIF('Order Data per SKU'!A:A,'Order Data per SKU'!A1967='Order Analysis'!A1966)</f>
        <v>0</v>
      </c>
      <c r="F1966" s="15"/>
      <c r="G1966" s="3" t="e">
        <f>TRIM(LEFT(TRIM(INDEX('Customer Data'!A:A,MATCH('Order Analysis'!B1966,'Customer Data'!B:B,0))),SEARCH(" ",'Customer Data'!A1966)))</f>
        <v>#VALUE!</v>
      </c>
      <c r="H1966">
        <f>VLOOKUP(B1966,'Order Data per SKU'!B:H,6,FALSE)-VLOOKUP(B1966,'Order Data per SKU'!B:H,6,FALSE)</f>
        <v>0</v>
      </c>
      <c r="I1966" s="5"/>
      <c r="J1966" s="5"/>
      <c r="K1966" s="5"/>
    </row>
    <row r="1967" spans="1:11" x14ac:dyDescent="0.3">
      <c r="A1967" t="s">
        <v>9241</v>
      </c>
      <c r="B1967" t="s">
        <v>6911</v>
      </c>
      <c r="C1967" t="s">
        <v>6065</v>
      </c>
      <c r="D1967" s="3">
        <f>COUNTIF('Order Data per SKU'!A:A,'Order Data per SKU'!A1968='Order Analysis'!A1967)</f>
        <v>0</v>
      </c>
      <c r="F1967" s="15"/>
      <c r="G1967" s="3" t="e">
        <f>TRIM(LEFT(TRIM(INDEX('Customer Data'!A:A,MATCH('Order Analysis'!B1967,'Customer Data'!B:B,0))),SEARCH(" ",'Customer Data'!A1967)))</f>
        <v>#VALUE!</v>
      </c>
      <c r="H1967">
        <f>VLOOKUP(B1967,'Order Data per SKU'!B:H,6,FALSE)-VLOOKUP(B1967,'Order Data per SKU'!B:H,6,FALSE)</f>
        <v>0</v>
      </c>
      <c r="I1967" s="5"/>
      <c r="J1967" s="5"/>
      <c r="K1967" s="5"/>
    </row>
    <row r="1968" spans="1:11" x14ac:dyDescent="0.3">
      <c r="A1968" t="s">
        <v>9242</v>
      </c>
      <c r="B1968" t="s">
        <v>7146</v>
      </c>
      <c r="C1968" t="s">
        <v>6090</v>
      </c>
      <c r="D1968" s="3">
        <f>COUNTIF('Order Data per SKU'!A:A,'Order Data per SKU'!A1969='Order Analysis'!A1968)</f>
        <v>0</v>
      </c>
      <c r="F1968" s="15"/>
      <c r="G1968" s="3" t="e">
        <f>TRIM(LEFT(TRIM(INDEX('Customer Data'!A:A,MATCH('Order Analysis'!B1968,'Customer Data'!B:B,0))),SEARCH(" ",'Customer Data'!A1968)))</f>
        <v>#VALUE!</v>
      </c>
      <c r="H1968">
        <f>VLOOKUP(B1968,'Order Data per SKU'!B:H,6,FALSE)-VLOOKUP(B1968,'Order Data per SKU'!B:H,6,FALSE)</f>
        <v>0</v>
      </c>
      <c r="I1968" s="5"/>
      <c r="J1968" s="5"/>
      <c r="K1968" s="5"/>
    </row>
    <row r="1969" spans="1:11" x14ac:dyDescent="0.3">
      <c r="A1969" t="s">
        <v>9243</v>
      </c>
      <c r="B1969" t="s">
        <v>7135</v>
      </c>
      <c r="C1969" t="s">
        <v>6096</v>
      </c>
      <c r="D1969" s="3">
        <f>COUNTIF('Order Data per SKU'!A:A,'Order Data per SKU'!A1970='Order Analysis'!A1969)</f>
        <v>0</v>
      </c>
      <c r="F1969" s="15"/>
      <c r="G1969" s="3" t="e">
        <f>TRIM(LEFT(TRIM(INDEX('Customer Data'!A:A,MATCH('Order Analysis'!B1969,'Customer Data'!B:B,0))),SEARCH(" ",'Customer Data'!A1969)))</f>
        <v>#VALUE!</v>
      </c>
      <c r="H1969">
        <f>VLOOKUP(B1969,'Order Data per SKU'!B:H,6,FALSE)-VLOOKUP(B1969,'Order Data per SKU'!B:H,6,FALSE)</f>
        <v>0</v>
      </c>
      <c r="I1969" s="5"/>
      <c r="J1969" s="5"/>
      <c r="K1969" s="5"/>
    </row>
    <row r="1970" spans="1:11" x14ac:dyDescent="0.3">
      <c r="A1970" t="s">
        <v>9244</v>
      </c>
      <c r="B1970" t="s">
        <v>6800</v>
      </c>
      <c r="C1970" t="s">
        <v>6112</v>
      </c>
      <c r="D1970" s="3">
        <f>COUNTIF('Order Data per SKU'!A:A,'Order Data per SKU'!A1971='Order Analysis'!A1970)</f>
        <v>0</v>
      </c>
      <c r="F1970" s="15"/>
      <c r="G1970" s="3" t="e">
        <f>TRIM(LEFT(TRIM(INDEX('Customer Data'!A:A,MATCH('Order Analysis'!B1970,'Customer Data'!B:B,0))),SEARCH(" ",'Customer Data'!A1970)))</f>
        <v>#VALUE!</v>
      </c>
      <c r="H1970">
        <f>VLOOKUP(B1970,'Order Data per SKU'!B:H,6,FALSE)-VLOOKUP(B1970,'Order Data per SKU'!B:H,6,FALSE)</f>
        <v>0</v>
      </c>
      <c r="I1970" s="5"/>
      <c r="J1970" s="5"/>
      <c r="K1970" s="5"/>
    </row>
    <row r="1971" spans="1:11" x14ac:dyDescent="0.3">
      <c r="A1971" t="s">
        <v>9245</v>
      </c>
      <c r="B1971" t="s">
        <v>6989</v>
      </c>
      <c r="C1971" t="s">
        <v>6089</v>
      </c>
      <c r="D1971" s="3">
        <f>COUNTIF('Order Data per SKU'!A:A,'Order Data per SKU'!A1972='Order Analysis'!A1971)</f>
        <v>0</v>
      </c>
      <c r="F1971" s="15"/>
      <c r="G1971" s="3" t="e">
        <f>TRIM(LEFT(TRIM(INDEX('Customer Data'!A:A,MATCH('Order Analysis'!B1971,'Customer Data'!B:B,0))),SEARCH(" ",'Customer Data'!A1971)))</f>
        <v>#VALUE!</v>
      </c>
      <c r="H1971">
        <f>VLOOKUP(B1971,'Order Data per SKU'!B:H,6,FALSE)-VLOOKUP(B1971,'Order Data per SKU'!B:H,6,FALSE)</f>
        <v>0</v>
      </c>
      <c r="I1971" s="5"/>
      <c r="J1971" s="5"/>
      <c r="K1971" s="5"/>
    </row>
    <row r="1972" spans="1:11" x14ac:dyDescent="0.3">
      <c r="A1972" t="s">
        <v>9246</v>
      </c>
      <c r="B1972" t="s">
        <v>6779</v>
      </c>
      <c r="C1972" t="s">
        <v>6050</v>
      </c>
      <c r="D1972" s="3">
        <f>COUNTIF('Order Data per SKU'!A:A,'Order Data per SKU'!A1973='Order Analysis'!A1972)</f>
        <v>0</v>
      </c>
      <c r="F1972" s="15"/>
      <c r="G1972" s="3" t="e">
        <f>TRIM(LEFT(TRIM(INDEX('Customer Data'!A:A,MATCH('Order Analysis'!B1972,'Customer Data'!B:B,0))),SEARCH(" ",'Customer Data'!A1972)))</f>
        <v>#VALUE!</v>
      </c>
      <c r="H1972">
        <f>VLOOKUP(B1972,'Order Data per SKU'!B:H,6,FALSE)-VLOOKUP(B1972,'Order Data per SKU'!B:H,6,FALSE)</f>
        <v>0</v>
      </c>
      <c r="I1972" s="5"/>
      <c r="J1972" s="5"/>
      <c r="K1972" s="5"/>
    </row>
    <row r="1973" spans="1:11" x14ac:dyDescent="0.3">
      <c r="A1973" t="s">
        <v>9247</v>
      </c>
      <c r="B1973" t="s">
        <v>7252</v>
      </c>
      <c r="C1973" t="s">
        <v>6095</v>
      </c>
      <c r="D1973" s="3">
        <f>COUNTIF('Order Data per SKU'!A:A,'Order Data per SKU'!A1974='Order Analysis'!A1973)</f>
        <v>0</v>
      </c>
      <c r="F1973" s="15"/>
      <c r="G1973" s="3" t="e">
        <f>TRIM(LEFT(TRIM(INDEX('Customer Data'!A:A,MATCH('Order Analysis'!B1973,'Customer Data'!B:B,0))),SEARCH(" ",'Customer Data'!A1973)))</f>
        <v>#VALUE!</v>
      </c>
      <c r="H1973">
        <f>VLOOKUP(B1973,'Order Data per SKU'!B:H,6,FALSE)-VLOOKUP(B1973,'Order Data per SKU'!B:H,6,FALSE)</f>
        <v>0</v>
      </c>
      <c r="I1973" s="5"/>
      <c r="J1973" s="5"/>
      <c r="K1973" s="5"/>
    </row>
    <row r="1974" spans="1:11" x14ac:dyDescent="0.3">
      <c r="A1974" t="s">
        <v>9248</v>
      </c>
      <c r="B1974" t="s">
        <v>6999</v>
      </c>
      <c r="C1974" t="s">
        <v>6109</v>
      </c>
      <c r="D1974" s="3">
        <f>COUNTIF('Order Data per SKU'!A:A,'Order Data per SKU'!A1975='Order Analysis'!A1974)</f>
        <v>0</v>
      </c>
      <c r="F1974" s="15"/>
      <c r="G1974" s="3" t="e">
        <f>TRIM(LEFT(TRIM(INDEX('Customer Data'!A:A,MATCH('Order Analysis'!B1974,'Customer Data'!B:B,0))),SEARCH(" ",'Customer Data'!A1974)))</f>
        <v>#VALUE!</v>
      </c>
      <c r="H1974">
        <f>VLOOKUP(B1974,'Order Data per SKU'!B:H,6,FALSE)-VLOOKUP(B1974,'Order Data per SKU'!B:H,6,FALSE)</f>
        <v>0</v>
      </c>
      <c r="I1974" s="5"/>
      <c r="J1974" s="5"/>
      <c r="K1974" s="5"/>
    </row>
    <row r="1975" spans="1:11" x14ac:dyDescent="0.3">
      <c r="A1975" t="s">
        <v>9249</v>
      </c>
      <c r="B1975" t="s">
        <v>6829</v>
      </c>
      <c r="C1975" t="s">
        <v>6065</v>
      </c>
      <c r="D1975" s="3">
        <f>COUNTIF('Order Data per SKU'!A:A,'Order Data per SKU'!A1976='Order Analysis'!A1975)</f>
        <v>0</v>
      </c>
      <c r="F1975" s="15"/>
      <c r="G1975" s="3" t="e">
        <f>TRIM(LEFT(TRIM(INDEX('Customer Data'!A:A,MATCH('Order Analysis'!B1975,'Customer Data'!B:B,0))),SEARCH(" ",'Customer Data'!A1975)))</f>
        <v>#VALUE!</v>
      </c>
      <c r="H1975">
        <f>VLOOKUP(B1975,'Order Data per SKU'!B:H,6,FALSE)-VLOOKUP(B1975,'Order Data per SKU'!B:H,6,FALSE)</f>
        <v>0</v>
      </c>
      <c r="I1975" s="5"/>
      <c r="J1975" s="5"/>
      <c r="K1975" s="5"/>
    </row>
    <row r="1976" spans="1:11" x14ac:dyDescent="0.3">
      <c r="A1976" t="s">
        <v>9250</v>
      </c>
      <c r="B1976" t="s">
        <v>6840</v>
      </c>
      <c r="C1976" t="s">
        <v>6103</v>
      </c>
      <c r="D1976" s="3">
        <f>COUNTIF('Order Data per SKU'!A:A,'Order Data per SKU'!A1977='Order Analysis'!A1976)</f>
        <v>0</v>
      </c>
      <c r="F1976" s="15"/>
      <c r="G1976" s="3" t="e">
        <f>TRIM(LEFT(TRIM(INDEX('Customer Data'!A:A,MATCH('Order Analysis'!B1976,'Customer Data'!B:B,0))),SEARCH(" ",'Customer Data'!A1976)))</f>
        <v>#VALUE!</v>
      </c>
      <c r="H1976">
        <f>VLOOKUP(B1976,'Order Data per SKU'!B:H,6,FALSE)-VLOOKUP(B1976,'Order Data per SKU'!B:H,6,FALSE)</f>
        <v>0</v>
      </c>
      <c r="I1976" s="5"/>
      <c r="J1976" s="5"/>
      <c r="K1976" s="5"/>
    </row>
    <row r="1977" spans="1:11" x14ac:dyDescent="0.3">
      <c r="A1977" t="s">
        <v>9251</v>
      </c>
      <c r="B1977" t="s">
        <v>6933</v>
      </c>
      <c r="C1977" t="s">
        <v>6092</v>
      </c>
      <c r="D1977" s="3">
        <f>COUNTIF('Order Data per SKU'!A:A,'Order Data per SKU'!A1978='Order Analysis'!A1977)</f>
        <v>0</v>
      </c>
      <c r="F1977" s="15"/>
      <c r="G1977" s="3" t="e">
        <f>TRIM(LEFT(TRIM(INDEX('Customer Data'!A:A,MATCH('Order Analysis'!B1977,'Customer Data'!B:B,0))),SEARCH(" ",'Customer Data'!A1977)))</f>
        <v>#VALUE!</v>
      </c>
      <c r="H1977">
        <f>VLOOKUP(B1977,'Order Data per SKU'!B:H,6,FALSE)-VLOOKUP(B1977,'Order Data per SKU'!B:H,6,FALSE)</f>
        <v>0</v>
      </c>
      <c r="I1977" s="5"/>
      <c r="J1977" s="5"/>
      <c r="K1977" s="5"/>
    </row>
    <row r="1978" spans="1:11" x14ac:dyDescent="0.3">
      <c r="A1978" t="s">
        <v>9252</v>
      </c>
      <c r="B1978" t="s">
        <v>6750</v>
      </c>
      <c r="C1978" t="s">
        <v>6089</v>
      </c>
      <c r="D1978" s="3">
        <f>COUNTIF('Order Data per SKU'!A:A,'Order Data per SKU'!A1979='Order Analysis'!A1978)</f>
        <v>0</v>
      </c>
      <c r="F1978" s="15"/>
      <c r="G1978" s="3" t="e">
        <f>TRIM(LEFT(TRIM(INDEX('Customer Data'!A:A,MATCH('Order Analysis'!B1978,'Customer Data'!B:B,0))),SEARCH(" ",'Customer Data'!A1978)))</f>
        <v>#VALUE!</v>
      </c>
      <c r="H1978">
        <f>VLOOKUP(B1978,'Order Data per SKU'!B:H,6,FALSE)-VLOOKUP(B1978,'Order Data per SKU'!B:H,6,FALSE)</f>
        <v>0</v>
      </c>
      <c r="I1978" s="5"/>
      <c r="J1978" s="5"/>
      <c r="K1978" s="5"/>
    </row>
    <row r="1979" spans="1:11" x14ac:dyDescent="0.3">
      <c r="A1979" t="s">
        <v>9253</v>
      </c>
      <c r="B1979" t="s">
        <v>6847</v>
      </c>
      <c r="C1979" t="s">
        <v>6090</v>
      </c>
      <c r="D1979" s="3">
        <f>COUNTIF('Order Data per SKU'!A:A,'Order Data per SKU'!A1980='Order Analysis'!A1979)</f>
        <v>0</v>
      </c>
      <c r="F1979" s="15"/>
      <c r="G1979" s="3" t="e">
        <f>TRIM(LEFT(TRIM(INDEX('Customer Data'!A:A,MATCH('Order Analysis'!B1979,'Customer Data'!B:B,0))),SEARCH(" ",'Customer Data'!A1979)))</f>
        <v>#VALUE!</v>
      </c>
      <c r="H1979">
        <f>VLOOKUP(B1979,'Order Data per SKU'!B:H,6,FALSE)-VLOOKUP(B1979,'Order Data per SKU'!B:H,6,FALSE)</f>
        <v>0</v>
      </c>
      <c r="I1979" s="5"/>
      <c r="J1979" s="5"/>
      <c r="K1979" s="5"/>
    </row>
    <row r="1980" spans="1:11" x14ac:dyDescent="0.3">
      <c r="A1980" t="s">
        <v>9254</v>
      </c>
      <c r="B1980" t="s">
        <v>6768</v>
      </c>
      <c r="C1980" t="s">
        <v>6060</v>
      </c>
      <c r="D1980" s="3">
        <f>COUNTIF('Order Data per SKU'!A:A,'Order Data per SKU'!A1981='Order Analysis'!A1980)</f>
        <v>0</v>
      </c>
      <c r="F1980" s="15"/>
      <c r="G1980" s="3" t="e">
        <f>TRIM(LEFT(TRIM(INDEX('Customer Data'!A:A,MATCH('Order Analysis'!B1980,'Customer Data'!B:B,0))),SEARCH(" ",'Customer Data'!A1980)))</f>
        <v>#VALUE!</v>
      </c>
      <c r="H1980">
        <f>VLOOKUP(B1980,'Order Data per SKU'!B:H,6,FALSE)-VLOOKUP(B1980,'Order Data per SKU'!B:H,6,FALSE)</f>
        <v>0</v>
      </c>
      <c r="I1980" s="5"/>
      <c r="J1980" s="5"/>
      <c r="K1980" s="5"/>
    </row>
    <row r="1981" spans="1:11" x14ac:dyDescent="0.3">
      <c r="A1981" t="s">
        <v>9255</v>
      </c>
      <c r="B1981" t="s">
        <v>7102</v>
      </c>
      <c r="C1981" t="s">
        <v>6048</v>
      </c>
      <c r="D1981" s="3">
        <f>COUNTIF('Order Data per SKU'!A:A,'Order Data per SKU'!A1982='Order Analysis'!A1981)</f>
        <v>0</v>
      </c>
      <c r="F1981" s="15"/>
      <c r="G1981" s="3" t="e">
        <f>TRIM(LEFT(TRIM(INDEX('Customer Data'!A:A,MATCH('Order Analysis'!B1981,'Customer Data'!B:B,0))),SEARCH(" ",'Customer Data'!A1981)))</f>
        <v>#VALUE!</v>
      </c>
      <c r="H1981">
        <f>VLOOKUP(B1981,'Order Data per SKU'!B:H,6,FALSE)-VLOOKUP(B1981,'Order Data per SKU'!B:H,6,FALSE)</f>
        <v>0</v>
      </c>
      <c r="I1981" s="5"/>
      <c r="J1981" s="5"/>
      <c r="K1981" s="5"/>
    </row>
    <row r="1982" spans="1:11" x14ac:dyDescent="0.3">
      <c r="A1982" t="s">
        <v>9256</v>
      </c>
      <c r="B1982" t="s">
        <v>6824</v>
      </c>
      <c r="C1982" t="s">
        <v>6093</v>
      </c>
      <c r="D1982" s="3">
        <f>COUNTIF('Order Data per SKU'!A:A,'Order Data per SKU'!A1983='Order Analysis'!A1982)</f>
        <v>0</v>
      </c>
      <c r="F1982" s="15"/>
      <c r="G1982" s="3" t="e">
        <f>TRIM(LEFT(TRIM(INDEX('Customer Data'!A:A,MATCH('Order Analysis'!B1982,'Customer Data'!B:B,0))),SEARCH(" ",'Customer Data'!A1982)))</f>
        <v>#VALUE!</v>
      </c>
      <c r="H1982">
        <f>VLOOKUP(B1982,'Order Data per SKU'!B:H,6,FALSE)-VLOOKUP(B1982,'Order Data per SKU'!B:H,6,FALSE)</f>
        <v>0</v>
      </c>
      <c r="I1982" s="5"/>
      <c r="J1982" s="5"/>
      <c r="K1982" s="5"/>
    </row>
    <row r="1983" spans="1:11" x14ac:dyDescent="0.3">
      <c r="A1983" t="s">
        <v>9257</v>
      </c>
      <c r="B1983" t="s">
        <v>7113</v>
      </c>
      <c r="C1983" t="s">
        <v>6090</v>
      </c>
      <c r="D1983" s="3">
        <f>COUNTIF('Order Data per SKU'!A:A,'Order Data per SKU'!A1984='Order Analysis'!A1983)</f>
        <v>0</v>
      </c>
      <c r="F1983" s="15"/>
      <c r="G1983" s="3" t="e">
        <f>TRIM(LEFT(TRIM(INDEX('Customer Data'!A:A,MATCH('Order Analysis'!B1983,'Customer Data'!B:B,0))),SEARCH(" ",'Customer Data'!A1983)))</f>
        <v>#VALUE!</v>
      </c>
      <c r="H1983">
        <f>VLOOKUP(B1983,'Order Data per SKU'!B:H,6,FALSE)-VLOOKUP(B1983,'Order Data per SKU'!B:H,6,FALSE)</f>
        <v>0</v>
      </c>
      <c r="I1983" s="5"/>
      <c r="J1983" s="5"/>
      <c r="K1983" s="5"/>
    </row>
    <row r="1984" spans="1:11" x14ac:dyDescent="0.3">
      <c r="A1984" t="s">
        <v>9258</v>
      </c>
      <c r="B1984" t="s">
        <v>6751</v>
      </c>
      <c r="C1984" t="s">
        <v>6055</v>
      </c>
      <c r="D1984" s="3">
        <f>COUNTIF('Order Data per SKU'!A:A,'Order Data per SKU'!A1985='Order Analysis'!A1984)</f>
        <v>0</v>
      </c>
      <c r="F1984" s="15"/>
      <c r="G1984" s="3" t="e">
        <f>TRIM(LEFT(TRIM(INDEX('Customer Data'!A:A,MATCH('Order Analysis'!B1984,'Customer Data'!B:B,0))),SEARCH(" ",'Customer Data'!A1984)))</f>
        <v>#VALUE!</v>
      </c>
      <c r="H1984">
        <f>VLOOKUP(B1984,'Order Data per SKU'!B:H,6,FALSE)-VLOOKUP(B1984,'Order Data per SKU'!B:H,6,FALSE)</f>
        <v>0</v>
      </c>
      <c r="I1984" s="5"/>
      <c r="J1984" s="5"/>
      <c r="K1984" s="5"/>
    </row>
    <row r="1985" spans="1:11" x14ac:dyDescent="0.3">
      <c r="A1985" t="s">
        <v>9259</v>
      </c>
      <c r="B1985" t="s">
        <v>6960</v>
      </c>
      <c r="C1985" t="s">
        <v>6106</v>
      </c>
      <c r="D1985" s="3">
        <f>COUNTIF('Order Data per SKU'!A:A,'Order Data per SKU'!A1986='Order Analysis'!A1985)</f>
        <v>0</v>
      </c>
      <c r="F1985" s="15"/>
      <c r="G1985" s="3" t="e">
        <f>TRIM(LEFT(TRIM(INDEX('Customer Data'!A:A,MATCH('Order Analysis'!B1985,'Customer Data'!B:B,0))),SEARCH(" ",'Customer Data'!A1985)))</f>
        <v>#VALUE!</v>
      </c>
      <c r="H1985">
        <f>VLOOKUP(B1985,'Order Data per SKU'!B:H,6,FALSE)-VLOOKUP(B1985,'Order Data per SKU'!B:H,6,FALSE)</f>
        <v>0</v>
      </c>
      <c r="I1985" s="5"/>
      <c r="J1985" s="5"/>
      <c r="K1985" s="5"/>
    </row>
    <row r="1986" spans="1:11" x14ac:dyDescent="0.3">
      <c r="A1986" t="s">
        <v>9260</v>
      </c>
      <c r="B1986" t="s">
        <v>7067</v>
      </c>
      <c r="C1986" t="s">
        <v>6081</v>
      </c>
      <c r="D1986" s="3">
        <f>COUNTIF('Order Data per SKU'!A:A,'Order Data per SKU'!A1987='Order Analysis'!A1986)</f>
        <v>0</v>
      </c>
      <c r="F1986" s="15"/>
      <c r="G1986" s="3" t="e">
        <f>TRIM(LEFT(TRIM(INDEX('Customer Data'!A:A,MATCH('Order Analysis'!B1986,'Customer Data'!B:B,0))),SEARCH(" ",'Customer Data'!A1986)))</f>
        <v>#VALUE!</v>
      </c>
      <c r="H1986">
        <f>VLOOKUP(B1986,'Order Data per SKU'!B:H,6,FALSE)-VLOOKUP(B1986,'Order Data per SKU'!B:H,6,FALSE)</f>
        <v>0</v>
      </c>
      <c r="I1986" s="5"/>
      <c r="J1986" s="5"/>
      <c r="K1986" s="5"/>
    </row>
    <row r="1987" spans="1:11" x14ac:dyDescent="0.3">
      <c r="A1987" t="s">
        <v>9261</v>
      </c>
      <c r="B1987" t="s">
        <v>6775</v>
      </c>
      <c r="C1987" t="s">
        <v>6060</v>
      </c>
      <c r="D1987" s="3">
        <f>COUNTIF('Order Data per SKU'!A:A,'Order Data per SKU'!A1988='Order Analysis'!A1987)</f>
        <v>0</v>
      </c>
      <c r="F1987" s="15"/>
      <c r="G1987" s="3" t="e">
        <f>TRIM(LEFT(TRIM(INDEX('Customer Data'!A:A,MATCH('Order Analysis'!B1987,'Customer Data'!B:B,0))),SEARCH(" ",'Customer Data'!A1987)))</f>
        <v>#VALUE!</v>
      </c>
      <c r="H1987">
        <f>VLOOKUP(B1987,'Order Data per SKU'!B:H,6,FALSE)-VLOOKUP(B1987,'Order Data per SKU'!B:H,6,FALSE)</f>
        <v>0</v>
      </c>
      <c r="I1987" s="5"/>
      <c r="J1987" s="5"/>
      <c r="K1987" s="5"/>
    </row>
    <row r="1988" spans="1:11" x14ac:dyDescent="0.3">
      <c r="A1988" t="s">
        <v>9262</v>
      </c>
      <c r="B1988" t="s">
        <v>7116</v>
      </c>
      <c r="C1988" t="s">
        <v>6048</v>
      </c>
      <c r="D1988" s="3">
        <f>COUNTIF('Order Data per SKU'!A:A,'Order Data per SKU'!A1989='Order Analysis'!A1988)</f>
        <v>0</v>
      </c>
      <c r="F1988" s="15"/>
      <c r="G1988" s="3" t="e">
        <f>TRIM(LEFT(TRIM(INDEX('Customer Data'!A:A,MATCH('Order Analysis'!B1988,'Customer Data'!B:B,0))),SEARCH(" ",'Customer Data'!A1988)))</f>
        <v>#VALUE!</v>
      </c>
      <c r="H1988">
        <f>VLOOKUP(B1988,'Order Data per SKU'!B:H,6,FALSE)-VLOOKUP(B1988,'Order Data per SKU'!B:H,6,FALSE)</f>
        <v>0</v>
      </c>
      <c r="I1988" s="5"/>
      <c r="J1988" s="5"/>
      <c r="K1988" s="5"/>
    </row>
    <row r="1989" spans="1:11" x14ac:dyDescent="0.3">
      <c r="A1989" t="s">
        <v>9263</v>
      </c>
      <c r="B1989" t="s">
        <v>6839</v>
      </c>
      <c r="C1989" t="s">
        <v>6091</v>
      </c>
      <c r="D1989" s="3">
        <f>COUNTIF('Order Data per SKU'!A:A,'Order Data per SKU'!A1990='Order Analysis'!A1989)</f>
        <v>0</v>
      </c>
      <c r="F1989" s="15"/>
      <c r="G1989" s="3" t="e">
        <f>TRIM(LEFT(TRIM(INDEX('Customer Data'!A:A,MATCH('Order Analysis'!B1989,'Customer Data'!B:B,0))),SEARCH(" ",'Customer Data'!A1989)))</f>
        <v>#VALUE!</v>
      </c>
      <c r="H1989">
        <f>VLOOKUP(B1989,'Order Data per SKU'!B:H,6,FALSE)-VLOOKUP(B1989,'Order Data per SKU'!B:H,6,FALSE)</f>
        <v>0</v>
      </c>
      <c r="I1989" s="5"/>
      <c r="J1989" s="5"/>
      <c r="K1989" s="5"/>
    </row>
    <row r="1990" spans="1:11" x14ac:dyDescent="0.3">
      <c r="A1990" t="s">
        <v>9264</v>
      </c>
      <c r="B1990" t="s">
        <v>6735</v>
      </c>
      <c r="C1990" t="s">
        <v>6099</v>
      </c>
      <c r="D1990" s="3">
        <f>COUNTIF('Order Data per SKU'!A:A,'Order Data per SKU'!A1991='Order Analysis'!A1990)</f>
        <v>0</v>
      </c>
      <c r="F1990" s="15"/>
      <c r="G1990" s="3" t="e">
        <f>TRIM(LEFT(TRIM(INDEX('Customer Data'!A:A,MATCH('Order Analysis'!B1990,'Customer Data'!B:B,0))),SEARCH(" ",'Customer Data'!A1990)))</f>
        <v>#VALUE!</v>
      </c>
      <c r="H1990">
        <f>VLOOKUP(B1990,'Order Data per SKU'!B:H,6,FALSE)-VLOOKUP(B1990,'Order Data per SKU'!B:H,6,FALSE)</f>
        <v>0</v>
      </c>
      <c r="I1990" s="5"/>
      <c r="J1990" s="5"/>
      <c r="K1990" s="5"/>
    </row>
    <row r="1991" spans="1:11" x14ac:dyDescent="0.3">
      <c r="A1991" t="s">
        <v>9265</v>
      </c>
      <c r="B1991" t="s">
        <v>6984</v>
      </c>
      <c r="C1991" t="s">
        <v>6086</v>
      </c>
      <c r="D1991" s="3">
        <f>COUNTIF('Order Data per SKU'!A:A,'Order Data per SKU'!A1992='Order Analysis'!A1991)</f>
        <v>0</v>
      </c>
      <c r="F1991" s="15"/>
      <c r="G1991" s="3" t="e">
        <f>TRIM(LEFT(TRIM(INDEX('Customer Data'!A:A,MATCH('Order Analysis'!B1991,'Customer Data'!B:B,0))),SEARCH(" ",'Customer Data'!A1991)))</f>
        <v>#VALUE!</v>
      </c>
      <c r="H1991">
        <f>VLOOKUP(B1991,'Order Data per SKU'!B:H,6,FALSE)-VLOOKUP(B1991,'Order Data per SKU'!B:H,6,FALSE)</f>
        <v>0</v>
      </c>
      <c r="I1991" s="5"/>
      <c r="J1991" s="5"/>
      <c r="K1991" s="5"/>
    </row>
    <row r="1992" spans="1:11" x14ac:dyDescent="0.3">
      <c r="A1992" t="s">
        <v>9266</v>
      </c>
      <c r="B1992" t="s">
        <v>6758</v>
      </c>
      <c r="C1992" t="s">
        <v>6115</v>
      </c>
      <c r="D1992" s="3">
        <f>COUNTIF('Order Data per SKU'!A:A,'Order Data per SKU'!A1993='Order Analysis'!A1992)</f>
        <v>0</v>
      </c>
      <c r="F1992" s="15"/>
      <c r="G1992" s="3" t="e">
        <f>TRIM(LEFT(TRIM(INDEX('Customer Data'!A:A,MATCH('Order Analysis'!B1992,'Customer Data'!B:B,0))),SEARCH(" ",'Customer Data'!A1992)))</f>
        <v>#VALUE!</v>
      </c>
      <c r="H1992">
        <f>VLOOKUP(B1992,'Order Data per SKU'!B:H,6,FALSE)-VLOOKUP(B1992,'Order Data per SKU'!B:H,6,FALSE)</f>
        <v>0</v>
      </c>
      <c r="I1992" s="5"/>
      <c r="J1992" s="5"/>
      <c r="K1992" s="5"/>
    </row>
    <row r="1993" spans="1:11" x14ac:dyDescent="0.3">
      <c r="A1993" t="s">
        <v>9267</v>
      </c>
      <c r="B1993" t="s">
        <v>7236</v>
      </c>
      <c r="C1993" t="s">
        <v>6053</v>
      </c>
      <c r="D1993" s="3">
        <f>COUNTIF('Order Data per SKU'!A:A,'Order Data per SKU'!A1994='Order Analysis'!A1993)</f>
        <v>0</v>
      </c>
      <c r="F1993" s="15"/>
      <c r="G1993" s="3" t="e">
        <f>TRIM(LEFT(TRIM(INDEX('Customer Data'!A:A,MATCH('Order Analysis'!B1993,'Customer Data'!B:B,0))),SEARCH(" ",'Customer Data'!A1993)))</f>
        <v>#VALUE!</v>
      </c>
      <c r="H1993">
        <f>VLOOKUP(B1993,'Order Data per SKU'!B:H,6,FALSE)-VLOOKUP(B1993,'Order Data per SKU'!B:H,6,FALSE)</f>
        <v>0</v>
      </c>
      <c r="I1993" s="5"/>
      <c r="J1993" s="5"/>
      <c r="K1993" s="5"/>
    </row>
    <row r="1994" spans="1:11" x14ac:dyDescent="0.3">
      <c r="A1994" t="s">
        <v>9268</v>
      </c>
      <c r="B1994" t="s">
        <v>6926</v>
      </c>
      <c r="C1994" t="s">
        <v>6045</v>
      </c>
      <c r="D1994" s="3">
        <f>COUNTIF('Order Data per SKU'!A:A,'Order Data per SKU'!A1995='Order Analysis'!A1994)</f>
        <v>0</v>
      </c>
      <c r="F1994" s="15"/>
      <c r="G1994" s="3" t="e">
        <f>TRIM(LEFT(TRIM(INDEX('Customer Data'!A:A,MATCH('Order Analysis'!B1994,'Customer Data'!B:B,0))),SEARCH(" ",'Customer Data'!A1994)))</f>
        <v>#VALUE!</v>
      </c>
      <c r="H1994">
        <f>VLOOKUP(B1994,'Order Data per SKU'!B:H,6,FALSE)-VLOOKUP(B1994,'Order Data per SKU'!B:H,6,FALSE)</f>
        <v>0</v>
      </c>
      <c r="I1994" s="5"/>
      <c r="J1994" s="5"/>
      <c r="K1994" s="5"/>
    </row>
    <row r="1995" spans="1:11" x14ac:dyDescent="0.3">
      <c r="A1995" t="s">
        <v>9269</v>
      </c>
      <c r="B1995" t="s">
        <v>7064</v>
      </c>
      <c r="C1995" t="s">
        <v>6090</v>
      </c>
      <c r="D1995" s="3">
        <f>COUNTIF('Order Data per SKU'!A:A,'Order Data per SKU'!A1996='Order Analysis'!A1995)</f>
        <v>0</v>
      </c>
      <c r="F1995" s="15"/>
      <c r="G1995" s="3" t="e">
        <f>TRIM(LEFT(TRIM(INDEX('Customer Data'!A:A,MATCH('Order Analysis'!B1995,'Customer Data'!B:B,0))),SEARCH(" ",'Customer Data'!A1995)))</f>
        <v>#VALUE!</v>
      </c>
      <c r="H1995">
        <f>VLOOKUP(B1995,'Order Data per SKU'!B:H,6,FALSE)-VLOOKUP(B1995,'Order Data per SKU'!B:H,6,FALSE)</f>
        <v>0</v>
      </c>
      <c r="I1995" s="5"/>
      <c r="J1995" s="5"/>
      <c r="K1995" s="5"/>
    </row>
    <row r="1996" spans="1:11" x14ac:dyDescent="0.3">
      <c r="A1996" t="s">
        <v>9270</v>
      </c>
      <c r="B1996" t="s">
        <v>7058</v>
      </c>
      <c r="C1996" t="s">
        <v>6106</v>
      </c>
      <c r="D1996" s="3">
        <f>COUNTIF('Order Data per SKU'!A:A,'Order Data per SKU'!A1997='Order Analysis'!A1996)</f>
        <v>0</v>
      </c>
      <c r="F1996" s="15"/>
      <c r="G1996" s="3" t="e">
        <f>TRIM(LEFT(TRIM(INDEX('Customer Data'!A:A,MATCH('Order Analysis'!B1996,'Customer Data'!B:B,0))),SEARCH(" ",'Customer Data'!A1996)))</f>
        <v>#VALUE!</v>
      </c>
      <c r="H1996">
        <f>VLOOKUP(B1996,'Order Data per SKU'!B:H,6,FALSE)-VLOOKUP(B1996,'Order Data per SKU'!B:H,6,FALSE)</f>
        <v>0</v>
      </c>
      <c r="I1996" s="5"/>
      <c r="J1996" s="5"/>
      <c r="K1996" s="5"/>
    </row>
    <row r="1997" spans="1:11" x14ac:dyDescent="0.3">
      <c r="A1997" t="s">
        <v>9271</v>
      </c>
      <c r="B1997" t="s">
        <v>6805</v>
      </c>
      <c r="C1997" t="s">
        <v>6089</v>
      </c>
      <c r="D1997" s="3">
        <f>COUNTIF('Order Data per SKU'!A:A,'Order Data per SKU'!A1998='Order Analysis'!A1997)</f>
        <v>0</v>
      </c>
      <c r="F1997" s="15"/>
      <c r="G1997" s="3" t="e">
        <f>TRIM(LEFT(TRIM(INDEX('Customer Data'!A:A,MATCH('Order Analysis'!B1997,'Customer Data'!B:B,0))),SEARCH(" ",'Customer Data'!A1997)))</f>
        <v>#VALUE!</v>
      </c>
      <c r="H1997">
        <f>VLOOKUP(B1997,'Order Data per SKU'!B:H,6,FALSE)-VLOOKUP(B1997,'Order Data per SKU'!B:H,6,FALSE)</f>
        <v>0</v>
      </c>
      <c r="I1997" s="5"/>
      <c r="J1997" s="5"/>
      <c r="K1997" s="5"/>
    </row>
    <row r="1998" spans="1:11" x14ac:dyDescent="0.3">
      <c r="A1998" t="s">
        <v>9272</v>
      </c>
      <c r="B1998" t="s">
        <v>6733</v>
      </c>
      <c r="C1998" t="s">
        <v>6089</v>
      </c>
      <c r="D1998" s="3">
        <f>COUNTIF('Order Data per SKU'!A:A,'Order Data per SKU'!A1999='Order Analysis'!A1998)</f>
        <v>0</v>
      </c>
      <c r="F1998" s="15"/>
      <c r="G1998" s="3" t="e">
        <f>TRIM(LEFT(TRIM(INDEX('Customer Data'!A:A,MATCH('Order Analysis'!B1998,'Customer Data'!B:B,0))),SEARCH(" ",'Customer Data'!A1998)))</f>
        <v>#VALUE!</v>
      </c>
      <c r="H1998">
        <f>VLOOKUP(B1998,'Order Data per SKU'!B:H,6,FALSE)-VLOOKUP(B1998,'Order Data per SKU'!B:H,6,FALSE)</f>
        <v>0</v>
      </c>
      <c r="I1998" s="5"/>
      <c r="J1998" s="5"/>
      <c r="K1998" s="5"/>
    </row>
    <row r="1999" spans="1:11" x14ac:dyDescent="0.3">
      <c r="A1999" t="s">
        <v>9273</v>
      </c>
      <c r="B1999" t="s">
        <v>6787</v>
      </c>
      <c r="C1999" t="s">
        <v>6115</v>
      </c>
      <c r="D1999" s="3">
        <f>COUNTIF('Order Data per SKU'!A:A,'Order Data per SKU'!A2000='Order Analysis'!A1999)</f>
        <v>0</v>
      </c>
      <c r="F1999" s="15"/>
      <c r="G1999" s="3" t="e">
        <f>TRIM(LEFT(TRIM(INDEX('Customer Data'!A:A,MATCH('Order Analysis'!B1999,'Customer Data'!B:B,0))),SEARCH(" ",'Customer Data'!A1999)))</f>
        <v>#VALUE!</v>
      </c>
      <c r="H1999">
        <f>VLOOKUP(B1999,'Order Data per SKU'!B:H,6,FALSE)-VLOOKUP(B1999,'Order Data per SKU'!B:H,6,FALSE)</f>
        <v>0</v>
      </c>
      <c r="I1999" s="5"/>
      <c r="J1999" s="5"/>
      <c r="K1999" s="5"/>
    </row>
    <row r="2000" spans="1:11" x14ac:dyDescent="0.3">
      <c r="A2000" t="s">
        <v>9274</v>
      </c>
      <c r="B2000" t="s">
        <v>6956</v>
      </c>
      <c r="C2000" t="s">
        <v>6095</v>
      </c>
      <c r="D2000" s="3">
        <f>COUNTIF('Order Data per SKU'!A:A,'Order Data per SKU'!A2001='Order Analysis'!A2000)</f>
        <v>0</v>
      </c>
      <c r="F2000" s="15"/>
      <c r="G2000" s="3" t="e">
        <f>TRIM(LEFT(TRIM(INDEX('Customer Data'!A:A,MATCH('Order Analysis'!B2000,'Customer Data'!B:B,0))),SEARCH(" ",'Customer Data'!A2000)))</f>
        <v>#VALUE!</v>
      </c>
      <c r="H2000">
        <f>VLOOKUP(B2000,'Order Data per SKU'!B:H,6,FALSE)-VLOOKUP(B2000,'Order Data per SKU'!B:H,6,FALSE)</f>
        <v>0</v>
      </c>
      <c r="I2000" s="5"/>
      <c r="J2000" s="5"/>
      <c r="K2000" s="5"/>
    </row>
    <row r="2001" spans="1:11" x14ac:dyDescent="0.3">
      <c r="A2001" t="s">
        <v>9275</v>
      </c>
      <c r="B2001" t="s">
        <v>6742</v>
      </c>
      <c r="C2001" t="s">
        <v>6053</v>
      </c>
      <c r="D2001" s="3">
        <f>COUNTIF('Order Data per SKU'!A:A,'Order Data per SKU'!A2002='Order Analysis'!A2001)</f>
        <v>0</v>
      </c>
      <c r="F2001" s="15"/>
      <c r="G2001" s="3" t="e">
        <f>TRIM(LEFT(TRIM(INDEX('Customer Data'!A:A,MATCH('Order Analysis'!B2001,'Customer Data'!B:B,0))),SEARCH(" ",'Customer Data'!A2001)))</f>
        <v>#VALUE!</v>
      </c>
      <c r="H2001">
        <f>VLOOKUP(B2001,'Order Data per SKU'!B:H,6,FALSE)-VLOOKUP(B2001,'Order Data per SKU'!B:H,6,FALSE)</f>
        <v>0</v>
      </c>
      <c r="I2001" s="5"/>
      <c r="J2001" s="5"/>
      <c r="K2001" s="5"/>
    </row>
    <row r="2002" spans="1:11" x14ac:dyDescent="0.3">
      <c r="A2002" t="s">
        <v>9276</v>
      </c>
      <c r="B2002" t="s">
        <v>6843</v>
      </c>
      <c r="C2002" t="s">
        <v>6101</v>
      </c>
      <c r="D2002" s="3">
        <f>COUNTIF('Order Data per SKU'!A:A,'Order Data per SKU'!A2003='Order Analysis'!A2002)</f>
        <v>0</v>
      </c>
      <c r="F2002" s="15"/>
      <c r="G2002" s="3" t="e">
        <f>TRIM(LEFT(TRIM(INDEX('Customer Data'!A:A,MATCH('Order Analysis'!B2002,'Customer Data'!B:B,0))),SEARCH(" ",'Customer Data'!A2002)))</f>
        <v>#VALUE!</v>
      </c>
      <c r="H2002">
        <f>VLOOKUP(B2002,'Order Data per SKU'!B:H,6,FALSE)-VLOOKUP(B2002,'Order Data per SKU'!B:H,6,FALSE)</f>
        <v>0</v>
      </c>
      <c r="I2002" s="5"/>
      <c r="J2002" s="5"/>
      <c r="K2002" s="5"/>
    </row>
    <row r="2003" spans="1:11" x14ac:dyDescent="0.3">
      <c r="A2003" t="s">
        <v>9277</v>
      </c>
      <c r="B2003" t="s">
        <v>7105</v>
      </c>
      <c r="C2003" t="s">
        <v>6077</v>
      </c>
      <c r="D2003" s="3">
        <f>COUNTIF('Order Data per SKU'!A:A,'Order Data per SKU'!A2004='Order Analysis'!A2003)</f>
        <v>0</v>
      </c>
      <c r="F2003" s="15"/>
      <c r="G2003" s="3" t="e">
        <f>TRIM(LEFT(TRIM(INDEX('Customer Data'!A:A,MATCH('Order Analysis'!B2003,'Customer Data'!B:B,0))),SEARCH(" ",'Customer Data'!A2003)))</f>
        <v>#VALUE!</v>
      </c>
      <c r="H2003">
        <f>VLOOKUP(B2003,'Order Data per SKU'!B:H,6,FALSE)-VLOOKUP(B2003,'Order Data per SKU'!B:H,6,FALSE)</f>
        <v>0</v>
      </c>
      <c r="I2003" s="5"/>
      <c r="J2003" s="5"/>
      <c r="K2003" s="5"/>
    </row>
    <row r="2004" spans="1:11" x14ac:dyDescent="0.3">
      <c r="A2004" t="s">
        <v>9278</v>
      </c>
      <c r="B2004" t="s">
        <v>6968</v>
      </c>
      <c r="C2004" t="s">
        <v>6069</v>
      </c>
      <c r="D2004" s="3">
        <f>COUNTIF('Order Data per SKU'!A:A,'Order Data per SKU'!A2005='Order Analysis'!A2004)</f>
        <v>0</v>
      </c>
      <c r="F2004" s="15"/>
      <c r="G2004" s="3" t="e">
        <f>TRIM(LEFT(TRIM(INDEX('Customer Data'!A:A,MATCH('Order Analysis'!B2004,'Customer Data'!B:B,0))),SEARCH(" ",'Customer Data'!A2004)))</f>
        <v>#VALUE!</v>
      </c>
      <c r="H2004">
        <f>VLOOKUP(B2004,'Order Data per SKU'!B:H,6,FALSE)-VLOOKUP(B2004,'Order Data per SKU'!B:H,6,FALSE)</f>
        <v>0</v>
      </c>
      <c r="I2004" s="5"/>
      <c r="J2004" s="5"/>
      <c r="K2004" s="5"/>
    </row>
    <row r="2005" spans="1:11" x14ac:dyDescent="0.3">
      <c r="A2005" t="s">
        <v>9279</v>
      </c>
      <c r="B2005" t="s">
        <v>6771</v>
      </c>
      <c r="C2005" t="s">
        <v>6086</v>
      </c>
      <c r="D2005" s="3">
        <f>COUNTIF('Order Data per SKU'!A:A,'Order Data per SKU'!A2006='Order Analysis'!A2005)</f>
        <v>0</v>
      </c>
      <c r="F2005" s="15"/>
      <c r="G2005" s="3" t="e">
        <f>TRIM(LEFT(TRIM(INDEX('Customer Data'!A:A,MATCH('Order Analysis'!B2005,'Customer Data'!B:B,0))),SEARCH(" ",'Customer Data'!A2005)))</f>
        <v>#VALUE!</v>
      </c>
      <c r="H2005">
        <f>VLOOKUP(B2005,'Order Data per SKU'!B:H,6,FALSE)-VLOOKUP(B2005,'Order Data per SKU'!B:H,6,FALSE)</f>
        <v>0</v>
      </c>
      <c r="I2005" s="5"/>
      <c r="J2005" s="5"/>
      <c r="K2005" s="5"/>
    </row>
    <row r="2006" spans="1:11" x14ac:dyDescent="0.3">
      <c r="A2006" t="s">
        <v>9280</v>
      </c>
      <c r="B2006" t="s">
        <v>6985</v>
      </c>
      <c r="C2006" t="s">
        <v>6053</v>
      </c>
      <c r="D2006" s="3">
        <f>COUNTIF('Order Data per SKU'!A:A,'Order Data per SKU'!A2007='Order Analysis'!A2006)</f>
        <v>0</v>
      </c>
      <c r="F2006" s="15"/>
      <c r="G2006" s="3" t="e">
        <f>TRIM(LEFT(TRIM(INDEX('Customer Data'!A:A,MATCH('Order Analysis'!B2006,'Customer Data'!B:B,0))),SEARCH(" ",'Customer Data'!A2006)))</f>
        <v>#VALUE!</v>
      </c>
      <c r="H2006">
        <f>VLOOKUP(B2006,'Order Data per SKU'!B:H,6,FALSE)-VLOOKUP(B2006,'Order Data per SKU'!B:H,6,FALSE)</f>
        <v>0</v>
      </c>
      <c r="I2006" s="5"/>
      <c r="J2006" s="5"/>
      <c r="K2006" s="5"/>
    </row>
    <row r="2007" spans="1:11" x14ac:dyDescent="0.3">
      <c r="A2007" t="s">
        <v>9281</v>
      </c>
      <c r="B2007" t="s">
        <v>6834</v>
      </c>
      <c r="C2007" t="s">
        <v>6045</v>
      </c>
      <c r="D2007" s="3">
        <f>COUNTIF('Order Data per SKU'!A:A,'Order Data per SKU'!A2008='Order Analysis'!A2007)</f>
        <v>0</v>
      </c>
      <c r="F2007" s="15"/>
      <c r="G2007" s="3" t="e">
        <f>TRIM(LEFT(TRIM(INDEX('Customer Data'!A:A,MATCH('Order Analysis'!B2007,'Customer Data'!B:B,0))),SEARCH(" ",'Customer Data'!A2007)))</f>
        <v>#VALUE!</v>
      </c>
      <c r="H2007">
        <f>VLOOKUP(B2007,'Order Data per SKU'!B:H,6,FALSE)-VLOOKUP(B2007,'Order Data per SKU'!B:H,6,FALSE)</f>
        <v>0</v>
      </c>
      <c r="I2007" s="5"/>
      <c r="J2007" s="5"/>
      <c r="K2007" s="5"/>
    </row>
    <row r="2008" spans="1:11" x14ac:dyDescent="0.3">
      <c r="A2008" t="s">
        <v>9282</v>
      </c>
      <c r="B2008" t="s">
        <v>6874</v>
      </c>
      <c r="C2008" t="s">
        <v>6103</v>
      </c>
      <c r="D2008" s="3">
        <f>COUNTIF('Order Data per SKU'!A:A,'Order Data per SKU'!A2009='Order Analysis'!A2008)</f>
        <v>0</v>
      </c>
      <c r="F2008" s="15"/>
      <c r="G2008" s="3" t="e">
        <f>TRIM(LEFT(TRIM(INDEX('Customer Data'!A:A,MATCH('Order Analysis'!B2008,'Customer Data'!B:B,0))),SEARCH(" ",'Customer Data'!A2008)))</f>
        <v>#VALUE!</v>
      </c>
      <c r="H2008">
        <f>VLOOKUP(B2008,'Order Data per SKU'!B:H,6,FALSE)-VLOOKUP(B2008,'Order Data per SKU'!B:H,6,FALSE)</f>
        <v>0</v>
      </c>
      <c r="I2008" s="5"/>
      <c r="J2008" s="5"/>
      <c r="K2008" s="5"/>
    </row>
    <row r="2009" spans="1:11" x14ac:dyDescent="0.3">
      <c r="A2009" t="s">
        <v>9283</v>
      </c>
      <c r="B2009" t="s">
        <v>7152</v>
      </c>
      <c r="C2009" t="s">
        <v>6065</v>
      </c>
      <c r="D2009" s="3">
        <f>COUNTIF('Order Data per SKU'!A:A,'Order Data per SKU'!A2010='Order Analysis'!A2009)</f>
        <v>0</v>
      </c>
      <c r="F2009" s="15"/>
      <c r="G2009" s="3" t="e">
        <f>TRIM(LEFT(TRIM(INDEX('Customer Data'!A:A,MATCH('Order Analysis'!B2009,'Customer Data'!B:B,0))),SEARCH(" ",'Customer Data'!A2009)))</f>
        <v>#VALUE!</v>
      </c>
      <c r="H2009">
        <f>VLOOKUP(B2009,'Order Data per SKU'!B:H,6,FALSE)-VLOOKUP(B2009,'Order Data per SKU'!B:H,6,FALSE)</f>
        <v>0</v>
      </c>
      <c r="I2009" s="5"/>
      <c r="J2009" s="5"/>
      <c r="K2009" s="5"/>
    </row>
    <row r="2010" spans="1:11" x14ac:dyDescent="0.3">
      <c r="A2010" t="s">
        <v>9284</v>
      </c>
      <c r="B2010" t="s">
        <v>6936</v>
      </c>
      <c r="C2010" t="s">
        <v>6090</v>
      </c>
      <c r="D2010" s="3">
        <f>COUNTIF('Order Data per SKU'!A:A,'Order Data per SKU'!A2011='Order Analysis'!A2010)</f>
        <v>0</v>
      </c>
      <c r="F2010" s="15"/>
      <c r="G2010" s="3" t="e">
        <f>TRIM(LEFT(TRIM(INDEX('Customer Data'!A:A,MATCH('Order Analysis'!B2010,'Customer Data'!B:B,0))),SEARCH(" ",'Customer Data'!A2010)))</f>
        <v>#VALUE!</v>
      </c>
      <c r="H2010">
        <f>VLOOKUP(B2010,'Order Data per SKU'!B:H,6,FALSE)-VLOOKUP(B2010,'Order Data per SKU'!B:H,6,FALSE)</f>
        <v>0</v>
      </c>
      <c r="I2010" s="5"/>
      <c r="J2010" s="5"/>
      <c r="K2010" s="5"/>
    </row>
    <row r="2011" spans="1:11" x14ac:dyDescent="0.3">
      <c r="A2011" t="s">
        <v>9285</v>
      </c>
      <c r="B2011" t="s">
        <v>7141</v>
      </c>
      <c r="C2011" t="s">
        <v>6090</v>
      </c>
      <c r="D2011" s="3">
        <f>COUNTIF('Order Data per SKU'!A:A,'Order Data per SKU'!A2012='Order Analysis'!A2011)</f>
        <v>0</v>
      </c>
      <c r="F2011" s="15"/>
      <c r="G2011" s="3" t="e">
        <f>TRIM(LEFT(TRIM(INDEX('Customer Data'!A:A,MATCH('Order Analysis'!B2011,'Customer Data'!B:B,0))),SEARCH(" ",'Customer Data'!A2011)))</f>
        <v>#VALUE!</v>
      </c>
      <c r="H2011">
        <f>VLOOKUP(B2011,'Order Data per SKU'!B:H,6,FALSE)-VLOOKUP(B2011,'Order Data per SKU'!B:H,6,FALSE)</f>
        <v>0</v>
      </c>
      <c r="I2011" s="5"/>
      <c r="J2011" s="5"/>
      <c r="K2011" s="5"/>
    </row>
    <row r="2012" spans="1:11" x14ac:dyDescent="0.3">
      <c r="A2012" t="s">
        <v>9286</v>
      </c>
      <c r="B2012" t="s">
        <v>7255</v>
      </c>
      <c r="C2012" t="s">
        <v>6063</v>
      </c>
      <c r="D2012" s="3">
        <f>COUNTIF('Order Data per SKU'!A:A,'Order Data per SKU'!A2013='Order Analysis'!A2012)</f>
        <v>0</v>
      </c>
      <c r="F2012" s="15"/>
      <c r="G2012" s="3" t="e">
        <f>TRIM(LEFT(TRIM(INDEX('Customer Data'!A:A,MATCH('Order Analysis'!B2012,'Customer Data'!B:B,0))),SEARCH(" ",'Customer Data'!A2012)))</f>
        <v>#VALUE!</v>
      </c>
      <c r="H2012">
        <f>VLOOKUP(B2012,'Order Data per SKU'!B:H,6,FALSE)-VLOOKUP(B2012,'Order Data per SKU'!B:H,6,FALSE)</f>
        <v>0</v>
      </c>
      <c r="I2012" s="5"/>
      <c r="J2012" s="5"/>
      <c r="K2012" s="5"/>
    </row>
    <row r="2013" spans="1:11" x14ac:dyDescent="0.3">
      <c r="A2013" t="s">
        <v>9287</v>
      </c>
      <c r="B2013" t="s">
        <v>7129</v>
      </c>
      <c r="C2013" t="s">
        <v>6076</v>
      </c>
      <c r="D2013" s="3">
        <f>COUNTIF('Order Data per SKU'!A:A,'Order Data per SKU'!A2014='Order Analysis'!A2013)</f>
        <v>0</v>
      </c>
      <c r="F2013" s="15"/>
      <c r="G2013" s="3" t="e">
        <f>TRIM(LEFT(TRIM(INDEX('Customer Data'!A:A,MATCH('Order Analysis'!B2013,'Customer Data'!B:B,0))),SEARCH(" ",'Customer Data'!A2013)))</f>
        <v>#VALUE!</v>
      </c>
      <c r="H2013">
        <f>VLOOKUP(B2013,'Order Data per SKU'!B:H,6,FALSE)-VLOOKUP(B2013,'Order Data per SKU'!B:H,6,FALSE)</f>
        <v>0</v>
      </c>
      <c r="I2013" s="5"/>
      <c r="J2013" s="5"/>
      <c r="K2013" s="5"/>
    </row>
    <row r="2014" spans="1:11" x14ac:dyDescent="0.3">
      <c r="A2014" t="s">
        <v>9288</v>
      </c>
      <c r="B2014" t="s">
        <v>7220</v>
      </c>
      <c r="C2014" t="s">
        <v>6091</v>
      </c>
      <c r="D2014" s="3">
        <f>COUNTIF('Order Data per SKU'!A:A,'Order Data per SKU'!A2015='Order Analysis'!A2014)</f>
        <v>0</v>
      </c>
      <c r="F2014" s="15"/>
      <c r="G2014" s="3" t="e">
        <f>TRIM(LEFT(TRIM(INDEX('Customer Data'!A:A,MATCH('Order Analysis'!B2014,'Customer Data'!B:B,0))),SEARCH(" ",'Customer Data'!A2014)))</f>
        <v>#VALUE!</v>
      </c>
      <c r="H2014">
        <f>VLOOKUP(B2014,'Order Data per SKU'!B:H,6,FALSE)-VLOOKUP(B2014,'Order Data per SKU'!B:H,6,FALSE)</f>
        <v>0</v>
      </c>
      <c r="I2014" s="5"/>
      <c r="J2014" s="5"/>
      <c r="K2014" s="5"/>
    </row>
    <row r="2015" spans="1:11" x14ac:dyDescent="0.3">
      <c r="A2015" t="s">
        <v>9289</v>
      </c>
      <c r="B2015" t="s">
        <v>7066</v>
      </c>
      <c r="C2015" t="s">
        <v>6078</v>
      </c>
      <c r="D2015" s="3">
        <f>COUNTIF('Order Data per SKU'!A:A,'Order Data per SKU'!A2016='Order Analysis'!A2015)</f>
        <v>0</v>
      </c>
      <c r="F2015" s="15"/>
      <c r="G2015" s="3" t="e">
        <f>TRIM(LEFT(TRIM(INDEX('Customer Data'!A:A,MATCH('Order Analysis'!B2015,'Customer Data'!B:B,0))),SEARCH(" ",'Customer Data'!A2015)))</f>
        <v>#VALUE!</v>
      </c>
      <c r="H2015">
        <f>VLOOKUP(B2015,'Order Data per SKU'!B:H,6,FALSE)-VLOOKUP(B2015,'Order Data per SKU'!B:H,6,FALSE)</f>
        <v>0</v>
      </c>
      <c r="I2015" s="5"/>
      <c r="J2015" s="5"/>
      <c r="K2015" s="5"/>
    </row>
    <row r="2016" spans="1:11" x14ac:dyDescent="0.3">
      <c r="A2016" t="s">
        <v>9290</v>
      </c>
      <c r="B2016" t="s">
        <v>6816</v>
      </c>
      <c r="C2016" t="s">
        <v>6050</v>
      </c>
      <c r="D2016" s="3">
        <f>COUNTIF('Order Data per SKU'!A:A,'Order Data per SKU'!A2017='Order Analysis'!A2016)</f>
        <v>0</v>
      </c>
      <c r="F2016" s="15"/>
      <c r="G2016" s="3" t="e">
        <f>TRIM(LEFT(TRIM(INDEX('Customer Data'!A:A,MATCH('Order Analysis'!B2016,'Customer Data'!B:B,0))),SEARCH(" ",'Customer Data'!A2016)))</f>
        <v>#VALUE!</v>
      </c>
      <c r="H2016">
        <f>VLOOKUP(B2016,'Order Data per SKU'!B:H,6,FALSE)-VLOOKUP(B2016,'Order Data per SKU'!B:H,6,FALSE)</f>
        <v>0</v>
      </c>
      <c r="I2016" s="5"/>
      <c r="J2016" s="5"/>
      <c r="K2016" s="5"/>
    </row>
    <row r="2017" spans="1:11" x14ac:dyDescent="0.3">
      <c r="A2017" t="s">
        <v>9291</v>
      </c>
      <c r="B2017" t="s">
        <v>6733</v>
      </c>
      <c r="C2017" t="s">
        <v>6077</v>
      </c>
      <c r="D2017" s="3">
        <f>COUNTIF('Order Data per SKU'!A:A,'Order Data per SKU'!A2018='Order Analysis'!A2017)</f>
        <v>0</v>
      </c>
      <c r="F2017" s="15"/>
      <c r="G2017" s="3" t="e">
        <f>TRIM(LEFT(TRIM(INDEX('Customer Data'!A:A,MATCH('Order Analysis'!B2017,'Customer Data'!B:B,0))),SEARCH(" ",'Customer Data'!A2017)))</f>
        <v>#VALUE!</v>
      </c>
      <c r="H2017">
        <f>VLOOKUP(B2017,'Order Data per SKU'!B:H,6,FALSE)-VLOOKUP(B2017,'Order Data per SKU'!B:H,6,FALSE)</f>
        <v>0</v>
      </c>
      <c r="I2017" s="5"/>
      <c r="J2017" s="5"/>
      <c r="K2017" s="5"/>
    </row>
    <row r="2018" spans="1:11" x14ac:dyDescent="0.3">
      <c r="A2018" t="s">
        <v>9292</v>
      </c>
      <c r="B2018" t="s">
        <v>7155</v>
      </c>
      <c r="C2018" t="s">
        <v>6049</v>
      </c>
      <c r="D2018" s="3">
        <f>COUNTIF('Order Data per SKU'!A:A,'Order Data per SKU'!A2019='Order Analysis'!A2018)</f>
        <v>0</v>
      </c>
      <c r="F2018" s="15"/>
      <c r="G2018" s="3" t="e">
        <f>TRIM(LEFT(TRIM(INDEX('Customer Data'!A:A,MATCH('Order Analysis'!B2018,'Customer Data'!B:B,0))),SEARCH(" ",'Customer Data'!A2018)))</f>
        <v>#VALUE!</v>
      </c>
      <c r="H2018">
        <f>VLOOKUP(B2018,'Order Data per SKU'!B:H,6,FALSE)-VLOOKUP(B2018,'Order Data per SKU'!B:H,6,FALSE)</f>
        <v>0</v>
      </c>
      <c r="I2018" s="5"/>
      <c r="J2018" s="5"/>
      <c r="K2018" s="5"/>
    </row>
    <row r="2019" spans="1:11" x14ac:dyDescent="0.3">
      <c r="A2019" t="s">
        <v>9293</v>
      </c>
      <c r="B2019" t="s">
        <v>6808</v>
      </c>
      <c r="C2019" t="s">
        <v>6069</v>
      </c>
      <c r="D2019" s="3">
        <f>COUNTIF('Order Data per SKU'!A:A,'Order Data per SKU'!A2020='Order Analysis'!A2019)</f>
        <v>0</v>
      </c>
      <c r="F2019" s="15"/>
      <c r="G2019" s="3" t="e">
        <f>TRIM(LEFT(TRIM(INDEX('Customer Data'!A:A,MATCH('Order Analysis'!B2019,'Customer Data'!B:B,0))),SEARCH(" ",'Customer Data'!A2019)))</f>
        <v>#VALUE!</v>
      </c>
      <c r="H2019">
        <f>VLOOKUP(B2019,'Order Data per SKU'!B:H,6,FALSE)-VLOOKUP(B2019,'Order Data per SKU'!B:H,6,FALSE)</f>
        <v>0</v>
      </c>
      <c r="I2019" s="5"/>
      <c r="J2019" s="5"/>
      <c r="K2019" s="5"/>
    </row>
    <row r="2020" spans="1:11" x14ac:dyDescent="0.3">
      <c r="A2020" t="s">
        <v>9294</v>
      </c>
      <c r="B2020" t="s">
        <v>6928</v>
      </c>
      <c r="C2020" t="s">
        <v>6089</v>
      </c>
      <c r="D2020" s="3">
        <f>COUNTIF('Order Data per SKU'!A:A,'Order Data per SKU'!A2021='Order Analysis'!A2020)</f>
        <v>0</v>
      </c>
      <c r="F2020" s="15"/>
      <c r="G2020" s="3" t="e">
        <f>TRIM(LEFT(TRIM(INDEX('Customer Data'!A:A,MATCH('Order Analysis'!B2020,'Customer Data'!B:B,0))),SEARCH(" ",'Customer Data'!A2020)))</f>
        <v>#VALUE!</v>
      </c>
      <c r="H2020">
        <f>VLOOKUP(B2020,'Order Data per SKU'!B:H,6,FALSE)-VLOOKUP(B2020,'Order Data per SKU'!B:H,6,FALSE)</f>
        <v>0</v>
      </c>
      <c r="I2020" s="5"/>
      <c r="J2020" s="5"/>
      <c r="K2020" s="5"/>
    </row>
    <row r="2021" spans="1:11" x14ac:dyDescent="0.3">
      <c r="A2021" t="s">
        <v>9295</v>
      </c>
      <c r="B2021" t="s">
        <v>6951</v>
      </c>
      <c r="C2021" t="s">
        <v>6046</v>
      </c>
      <c r="D2021" s="3">
        <f>COUNTIF('Order Data per SKU'!A:A,'Order Data per SKU'!A2022='Order Analysis'!A2021)</f>
        <v>0</v>
      </c>
      <c r="F2021" s="15"/>
      <c r="G2021" s="3" t="e">
        <f>TRIM(LEFT(TRIM(INDEX('Customer Data'!A:A,MATCH('Order Analysis'!B2021,'Customer Data'!B:B,0))),SEARCH(" ",'Customer Data'!A2021)))</f>
        <v>#VALUE!</v>
      </c>
      <c r="H2021">
        <f>VLOOKUP(B2021,'Order Data per SKU'!B:H,6,FALSE)-VLOOKUP(B2021,'Order Data per SKU'!B:H,6,FALSE)</f>
        <v>0</v>
      </c>
      <c r="I2021" s="5"/>
      <c r="J2021" s="5"/>
      <c r="K2021" s="5"/>
    </row>
    <row r="2022" spans="1:11" x14ac:dyDescent="0.3">
      <c r="A2022" t="s">
        <v>9296</v>
      </c>
      <c r="B2022" t="s">
        <v>6882</v>
      </c>
      <c r="C2022" t="s">
        <v>6053</v>
      </c>
      <c r="D2022" s="3">
        <f>COUNTIF('Order Data per SKU'!A:A,'Order Data per SKU'!A2023='Order Analysis'!A2022)</f>
        <v>0</v>
      </c>
      <c r="F2022" s="15"/>
      <c r="G2022" s="3" t="e">
        <f>TRIM(LEFT(TRIM(INDEX('Customer Data'!A:A,MATCH('Order Analysis'!B2022,'Customer Data'!B:B,0))),SEARCH(" ",'Customer Data'!A2022)))</f>
        <v>#VALUE!</v>
      </c>
      <c r="H2022">
        <f>VLOOKUP(B2022,'Order Data per SKU'!B:H,6,FALSE)-VLOOKUP(B2022,'Order Data per SKU'!B:H,6,FALSE)</f>
        <v>0</v>
      </c>
      <c r="I2022" s="5"/>
      <c r="J2022" s="5"/>
      <c r="K2022" s="5"/>
    </row>
    <row r="2023" spans="1:11" x14ac:dyDescent="0.3">
      <c r="A2023" t="s">
        <v>9297</v>
      </c>
      <c r="B2023" t="s">
        <v>7198</v>
      </c>
      <c r="C2023" t="s">
        <v>6053</v>
      </c>
      <c r="D2023" s="3">
        <f>COUNTIF('Order Data per SKU'!A:A,'Order Data per SKU'!A2024='Order Analysis'!A2023)</f>
        <v>0</v>
      </c>
      <c r="F2023" s="15"/>
      <c r="G2023" s="3" t="e">
        <f>TRIM(LEFT(TRIM(INDEX('Customer Data'!A:A,MATCH('Order Analysis'!B2023,'Customer Data'!B:B,0))),SEARCH(" ",'Customer Data'!A2023)))</f>
        <v>#VALUE!</v>
      </c>
      <c r="H2023">
        <f>VLOOKUP(B2023,'Order Data per SKU'!B:H,6,FALSE)-VLOOKUP(B2023,'Order Data per SKU'!B:H,6,FALSE)</f>
        <v>0</v>
      </c>
      <c r="I2023" s="5"/>
      <c r="J2023" s="5"/>
      <c r="K2023" s="5"/>
    </row>
    <row r="2024" spans="1:11" x14ac:dyDescent="0.3">
      <c r="A2024" t="s">
        <v>9298</v>
      </c>
      <c r="B2024" t="s">
        <v>6952</v>
      </c>
      <c r="C2024" t="s">
        <v>6083</v>
      </c>
      <c r="D2024" s="3">
        <f>COUNTIF('Order Data per SKU'!A:A,'Order Data per SKU'!A2025='Order Analysis'!A2024)</f>
        <v>0</v>
      </c>
      <c r="F2024" s="15"/>
      <c r="G2024" s="3" t="e">
        <f>TRIM(LEFT(TRIM(INDEX('Customer Data'!A:A,MATCH('Order Analysis'!B2024,'Customer Data'!B:B,0))),SEARCH(" ",'Customer Data'!A2024)))</f>
        <v>#VALUE!</v>
      </c>
      <c r="H2024">
        <f>VLOOKUP(B2024,'Order Data per SKU'!B:H,6,FALSE)-VLOOKUP(B2024,'Order Data per SKU'!B:H,6,FALSE)</f>
        <v>0</v>
      </c>
      <c r="I2024" s="5"/>
      <c r="J2024" s="5"/>
      <c r="K2024" s="5"/>
    </row>
    <row r="2025" spans="1:11" x14ac:dyDescent="0.3">
      <c r="A2025" t="s">
        <v>9299</v>
      </c>
      <c r="B2025" t="s">
        <v>6738</v>
      </c>
      <c r="C2025" t="s">
        <v>6109</v>
      </c>
      <c r="D2025" s="3">
        <f>COUNTIF('Order Data per SKU'!A:A,'Order Data per SKU'!A2026='Order Analysis'!A2025)</f>
        <v>0</v>
      </c>
      <c r="F2025" s="15"/>
      <c r="G2025" s="3" t="e">
        <f>TRIM(LEFT(TRIM(INDEX('Customer Data'!A:A,MATCH('Order Analysis'!B2025,'Customer Data'!B:B,0))),SEARCH(" ",'Customer Data'!A2025)))</f>
        <v>#VALUE!</v>
      </c>
      <c r="H2025">
        <f>VLOOKUP(B2025,'Order Data per SKU'!B:H,6,FALSE)-VLOOKUP(B2025,'Order Data per SKU'!B:H,6,FALSE)</f>
        <v>0</v>
      </c>
      <c r="I2025" s="5"/>
      <c r="J2025" s="5"/>
      <c r="K2025" s="5"/>
    </row>
    <row r="2026" spans="1:11" x14ac:dyDescent="0.3">
      <c r="A2026" t="s">
        <v>9300</v>
      </c>
      <c r="B2026" t="s">
        <v>7183</v>
      </c>
      <c r="C2026" t="s">
        <v>6083</v>
      </c>
      <c r="D2026" s="3">
        <f>COUNTIF('Order Data per SKU'!A:A,'Order Data per SKU'!A2027='Order Analysis'!A2026)</f>
        <v>0</v>
      </c>
      <c r="F2026" s="15"/>
      <c r="G2026" s="3" t="e">
        <f>TRIM(LEFT(TRIM(INDEX('Customer Data'!A:A,MATCH('Order Analysis'!B2026,'Customer Data'!B:B,0))),SEARCH(" ",'Customer Data'!A2026)))</f>
        <v>#VALUE!</v>
      </c>
      <c r="H2026">
        <f>VLOOKUP(B2026,'Order Data per SKU'!B:H,6,FALSE)-VLOOKUP(B2026,'Order Data per SKU'!B:H,6,FALSE)</f>
        <v>0</v>
      </c>
      <c r="I2026" s="5"/>
      <c r="J2026" s="5"/>
      <c r="K2026" s="5"/>
    </row>
    <row r="2027" spans="1:11" x14ac:dyDescent="0.3">
      <c r="A2027" t="s">
        <v>9301</v>
      </c>
      <c r="B2027" t="s">
        <v>6911</v>
      </c>
      <c r="C2027" t="s">
        <v>6086</v>
      </c>
      <c r="D2027" s="3">
        <f>COUNTIF('Order Data per SKU'!A:A,'Order Data per SKU'!A2028='Order Analysis'!A2027)</f>
        <v>0</v>
      </c>
      <c r="F2027" s="15"/>
      <c r="G2027" s="3" t="e">
        <f>TRIM(LEFT(TRIM(INDEX('Customer Data'!A:A,MATCH('Order Analysis'!B2027,'Customer Data'!B:B,0))),SEARCH(" ",'Customer Data'!A2027)))</f>
        <v>#VALUE!</v>
      </c>
      <c r="H2027">
        <f>VLOOKUP(B2027,'Order Data per SKU'!B:H,6,FALSE)-VLOOKUP(B2027,'Order Data per SKU'!B:H,6,FALSE)</f>
        <v>0</v>
      </c>
      <c r="I2027" s="5"/>
      <c r="J2027" s="5"/>
      <c r="K2027" s="5"/>
    </row>
    <row r="2028" spans="1:11" x14ac:dyDescent="0.3">
      <c r="A2028" t="s">
        <v>9302</v>
      </c>
      <c r="B2028" t="s">
        <v>7038</v>
      </c>
      <c r="C2028" t="s">
        <v>6090</v>
      </c>
      <c r="D2028" s="3">
        <f>COUNTIF('Order Data per SKU'!A:A,'Order Data per SKU'!A2029='Order Analysis'!A2028)</f>
        <v>0</v>
      </c>
      <c r="F2028" s="15"/>
      <c r="G2028" s="3" t="e">
        <f>TRIM(LEFT(TRIM(INDEX('Customer Data'!A:A,MATCH('Order Analysis'!B2028,'Customer Data'!B:B,0))),SEARCH(" ",'Customer Data'!A2028)))</f>
        <v>#VALUE!</v>
      </c>
      <c r="H2028">
        <f>VLOOKUP(B2028,'Order Data per SKU'!B:H,6,FALSE)-VLOOKUP(B2028,'Order Data per SKU'!B:H,6,FALSE)</f>
        <v>0</v>
      </c>
      <c r="I2028" s="5"/>
      <c r="J2028" s="5"/>
      <c r="K2028" s="5"/>
    </row>
    <row r="2029" spans="1:11" x14ac:dyDescent="0.3">
      <c r="A2029" t="s">
        <v>9303</v>
      </c>
      <c r="B2029" t="s">
        <v>6832</v>
      </c>
      <c r="C2029" t="s">
        <v>6099</v>
      </c>
      <c r="D2029" s="3">
        <f>COUNTIF('Order Data per SKU'!A:A,'Order Data per SKU'!A2030='Order Analysis'!A2029)</f>
        <v>0</v>
      </c>
      <c r="F2029" s="15"/>
      <c r="G2029" s="3" t="e">
        <f>TRIM(LEFT(TRIM(INDEX('Customer Data'!A:A,MATCH('Order Analysis'!B2029,'Customer Data'!B:B,0))),SEARCH(" ",'Customer Data'!A2029)))</f>
        <v>#VALUE!</v>
      </c>
      <c r="H2029">
        <f>VLOOKUP(B2029,'Order Data per SKU'!B:H,6,FALSE)-VLOOKUP(B2029,'Order Data per SKU'!B:H,6,FALSE)</f>
        <v>0</v>
      </c>
      <c r="I2029" s="5"/>
      <c r="J2029" s="5"/>
      <c r="K2029" s="5"/>
    </row>
    <row r="2030" spans="1:11" x14ac:dyDescent="0.3">
      <c r="A2030" t="s">
        <v>9304</v>
      </c>
      <c r="B2030" t="s">
        <v>6871</v>
      </c>
      <c r="C2030" t="s">
        <v>6109</v>
      </c>
      <c r="D2030" s="3">
        <f>COUNTIF('Order Data per SKU'!A:A,'Order Data per SKU'!A2031='Order Analysis'!A2030)</f>
        <v>0</v>
      </c>
      <c r="F2030" s="15"/>
      <c r="G2030" s="3" t="e">
        <f>TRIM(LEFT(TRIM(INDEX('Customer Data'!A:A,MATCH('Order Analysis'!B2030,'Customer Data'!B:B,0))),SEARCH(" ",'Customer Data'!A2030)))</f>
        <v>#VALUE!</v>
      </c>
      <c r="H2030">
        <f>VLOOKUP(B2030,'Order Data per SKU'!B:H,6,FALSE)-VLOOKUP(B2030,'Order Data per SKU'!B:H,6,FALSE)</f>
        <v>0</v>
      </c>
      <c r="I2030" s="5"/>
      <c r="J2030" s="5"/>
      <c r="K2030" s="5"/>
    </row>
    <row r="2031" spans="1:11" x14ac:dyDescent="0.3">
      <c r="A2031" t="s">
        <v>9305</v>
      </c>
      <c r="B2031" t="s">
        <v>7126</v>
      </c>
      <c r="C2031" t="s">
        <v>6102</v>
      </c>
      <c r="D2031" s="3">
        <f>COUNTIF('Order Data per SKU'!A:A,'Order Data per SKU'!A2032='Order Analysis'!A2031)</f>
        <v>0</v>
      </c>
      <c r="F2031" s="15"/>
      <c r="G2031" s="3" t="e">
        <f>TRIM(LEFT(TRIM(INDEX('Customer Data'!A:A,MATCH('Order Analysis'!B2031,'Customer Data'!B:B,0))),SEARCH(" ",'Customer Data'!A2031)))</f>
        <v>#VALUE!</v>
      </c>
      <c r="H2031">
        <f>VLOOKUP(B2031,'Order Data per SKU'!B:H,6,FALSE)-VLOOKUP(B2031,'Order Data per SKU'!B:H,6,FALSE)</f>
        <v>0</v>
      </c>
      <c r="I2031" s="5"/>
      <c r="J2031" s="5"/>
      <c r="K2031" s="5"/>
    </row>
    <row r="2032" spans="1:11" x14ac:dyDescent="0.3">
      <c r="A2032" t="s">
        <v>9306</v>
      </c>
      <c r="B2032" t="s">
        <v>7242</v>
      </c>
      <c r="C2032" t="s">
        <v>6103</v>
      </c>
      <c r="D2032" s="3">
        <f>COUNTIF('Order Data per SKU'!A:A,'Order Data per SKU'!A2033='Order Analysis'!A2032)</f>
        <v>0</v>
      </c>
      <c r="F2032" s="15"/>
      <c r="G2032" s="3" t="e">
        <f>TRIM(LEFT(TRIM(INDEX('Customer Data'!A:A,MATCH('Order Analysis'!B2032,'Customer Data'!B:B,0))),SEARCH(" ",'Customer Data'!A2032)))</f>
        <v>#VALUE!</v>
      </c>
      <c r="H2032">
        <f>VLOOKUP(B2032,'Order Data per SKU'!B:H,6,FALSE)-VLOOKUP(B2032,'Order Data per SKU'!B:H,6,FALSE)</f>
        <v>0</v>
      </c>
      <c r="I2032" s="5"/>
      <c r="J2032" s="5"/>
      <c r="K2032" s="5"/>
    </row>
    <row r="2033" spans="1:11" x14ac:dyDescent="0.3">
      <c r="A2033" t="s">
        <v>9307</v>
      </c>
      <c r="B2033" t="s">
        <v>7077</v>
      </c>
      <c r="C2033" t="s">
        <v>6049</v>
      </c>
      <c r="D2033" s="3">
        <f>COUNTIF('Order Data per SKU'!A:A,'Order Data per SKU'!A2034='Order Analysis'!A2033)</f>
        <v>0</v>
      </c>
      <c r="F2033" s="15"/>
      <c r="G2033" s="3" t="e">
        <f>TRIM(LEFT(TRIM(INDEX('Customer Data'!A:A,MATCH('Order Analysis'!B2033,'Customer Data'!B:B,0))),SEARCH(" ",'Customer Data'!A2033)))</f>
        <v>#VALUE!</v>
      </c>
      <c r="H2033">
        <f>VLOOKUP(B2033,'Order Data per SKU'!B:H,6,FALSE)-VLOOKUP(B2033,'Order Data per SKU'!B:H,6,FALSE)</f>
        <v>0</v>
      </c>
      <c r="I2033" s="5"/>
      <c r="J2033" s="5"/>
      <c r="K2033" s="5"/>
    </row>
    <row r="2034" spans="1:11" x14ac:dyDescent="0.3">
      <c r="A2034" t="s">
        <v>9308</v>
      </c>
      <c r="B2034" t="s">
        <v>6892</v>
      </c>
      <c r="C2034" t="s">
        <v>6068</v>
      </c>
      <c r="D2034" s="3">
        <f>COUNTIF('Order Data per SKU'!A:A,'Order Data per SKU'!A2035='Order Analysis'!A2034)</f>
        <v>0</v>
      </c>
      <c r="F2034" s="15"/>
      <c r="G2034" s="3" t="e">
        <f>TRIM(LEFT(TRIM(INDEX('Customer Data'!A:A,MATCH('Order Analysis'!B2034,'Customer Data'!B:B,0))),SEARCH(" ",'Customer Data'!A2034)))</f>
        <v>#VALUE!</v>
      </c>
      <c r="H2034">
        <f>VLOOKUP(B2034,'Order Data per SKU'!B:H,6,FALSE)-VLOOKUP(B2034,'Order Data per SKU'!B:H,6,FALSE)</f>
        <v>0</v>
      </c>
      <c r="I2034" s="5"/>
      <c r="J2034" s="5"/>
      <c r="K2034" s="5"/>
    </row>
    <row r="2035" spans="1:11" x14ac:dyDescent="0.3">
      <c r="A2035" t="s">
        <v>9309</v>
      </c>
      <c r="B2035" t="s">
        <v>7274</v>
      </c>
      <c r="C2035" t="s">
        <v>6077</v>
      </c>
      <c r="D2035" s="3">
        <f>COUNTIF('Order Data per SKU'!A:A,'Order Data per SKU'!A2036='Order Analysis'!A2035)</f>
        <v>0</v>
      </c>
      <c r="F2035" s="15"/>
      <c r="G2035" s="3" t="e">
        <f>TRIM(LEFT(TRIM(INDEX('Customer Data'!A:A,MATCH('Order Analysis'!B2035,'Customer Data'!B:B,0))),SEARCH(" ",'Customer Data'!A2035)))</f>
        <v>#VALUE!</v>
      </c>
      <c r="H2035">
        <f>VLOOKUP(B2035,'Order Data per SKU'!B:H,6,FALSE)-VLOOKUP(B2035,'Order Data per SKU'!B:H,6,FALSE)</f>
        <v>0</v>
      </c>
      <c r="I2035" s="5"/>
      <c r="J2035" s="5"/>
      <c r="K2035" s="5"/>
    </row>
    <row r="2036" spans="1:11" x14ac:dyDescent="0.3">
      <c r="A2036" t="s">
        <v>9310</v>
      </c>
      <c r="B2036" t="s">
        <v>6917</v>
      </c>
      <c r="C2036" t="s">
        <v>6072</v>
      </c>
      <c r="D2036" s="3">
        <f>COUNTIF('Order Data per SKU'!A:A,'Order Data per SKU'!A2037='Order Analysis'!A2036)</f>
        <v>0</v>
      </c>
      <c r="F2036" s="15"/>
      <c r="G2036" s="3" t="e">
        <f>TRIM(LEFT(TRIM(INDEX('Customer Data'!A:A,MATCH('Order Analysis'!B2036,'Customer Data'!B:B,0))),SEARCH(" ",'Customer Data'!A2036)))</f>
        <v>#VALUE!</v>
      </c>
      <c r="H2036">
        <f>VLOOKUP(B2036,'Order Data per SKU'!B:H,6,FALSE)-VLOOKUP(B2036,'Order Data per SKU'!B:H,6,FALSE)</f>
        <v>0</v>
      </c>
      <c r="I2036" s="5"/>
      <c r="J2036" s="5"/>
      <c r="K2036" s="5"/>
    </row>
    <row r="2037" spans="1:11" x14ac:dyDescent="0.3">
      <c r="A2037" t="s">
        <v>9311</v>
      </c>
      <c r="B2037" t="s">
        <v>6974</v>
      </c>
      <c r="C2037" t="s">
        <v>6086</v>
      </c>
      <c r="D2037" s="3">
        <f>COUNTIF('Order Data per SKU'!A:A,'Order Data per SKU'!A2038='Order Analysis'!A2037)</f>
        <v>0</v>
      </c>
      <c r="F2037" s="15"/>
      <c r="G2037" s="3" t="e">
        <f>TRIM(LEFT(TRIM(INDEX('Customer Data'!A:A,MATCH('Order Analysis'!B2037,'Customer Data'!B:B,0))),SEARCH(" ",'Customer Data'!A2037)))</f>
        <v>#VALUE!</v>
      </c>
      <c r="H2037">
        <f>VLOOKUP(B2037,'Order Data per SKU'!B:H,6,FALSE)-VLOOKUP(B2037,'Order Data per SKU'!B:H,6,FALSE)</f>
        <v>0</v>
      </c>
      <c r="I2037" s="5"/>
      <c r="J2037" s="5"/>
      <c r="K2037" s="5"/>
    </row>
    <row r="2038" spans="1:11" x14ac:dyDescent="0.3">
      <c r="A2038" t="s">
        <v>9312</v>
      </c>
      <c r="B2038" t="s">
        <v>6918</v>
      </c>
      <c r="C2038" t="s">
        <v>6107</v>
      </c>
      <c r="D2038" s="3">
        <f>COUNTIF('Order Data per SKU'!A:A,'Order Data per SKU'!A2039='Order Analysis'!A2038)</f>
        <v>0</v>
      </c>
      <c r="F2038" s="15"/>
      <c r="G2038" s="3" t="e">
        <f>TRIM(LEFT(TRIM(INDEX('Customer Data'!A:A,MATCH('Order Analysis'!B2038,'Customer Data'!B:B,0))),SEARCH(" ",'Customer Data'!A2038)))</f>
        <v>#VALUE!</v>
      </c>
      <c r="H2038">
        <f>VLOOKUP(B2038,'Order Data per SKU'!B:H,6,FALSE)-VLOOKUP(B2038,'Order Data per SKU'!B:H,6,FALSE)</f>
        <v>0</v>
      </c>
      <c r="I2038" s="5"/>
      <c r="J2038" s="5"/>
      <c r="K2038" s="5"/>
    </row>
    <row r="2039" spans="1:11" x14ac:dyDescent="0.3">
      <c r="A2039" t="s">
        <v>9313</v>
      </c>
      <c r="B2039" t="s">
        <v>7122</v>
      </c>
      <c r="C2039" t="s">
        <v>6065</v>
      </c>
      <c r="D2039" s="3">
        <f>COUNTIF('Order Data per SKU'!A:A,'Order Data per SKU'!A2040='Order Analysis'!A2039)</f>
        <v>0</v>
      </c>
      <c r="F2039" s="15"/>
      <c r="G2039" s="3" t="e">
        <f>TRIM(LEFT(TRIM(INDEX('Customer Data'!A:A,MATCH('Order Analysis'!B2039,'Customer Data'!B:B,0))),SEARCH(" ",'Customer Data'!A2039)))</f>
        <v>#VALUE!</v>
      </c>
      <c r="H2039">
        <f>VLOOKUP(B2039,'Order Data per SKU'!B:H,6,FALSE)-VLOOKUP(B2039,'Order Data per SKU'!B:H,6,FALSE)</f>
        <v>0</v>
      </c>
      <c r="I2039" s="5"/>
      <c r="J2039" s="5"/>
      <c r="K2039" s="5"/>
    </row>
    <row r="2040" spans="1:11" x14ac:dyDescent="0.3">
      <c r="A2040" t="s">
        <v>9314</v>
      </c>
      <c r="B2040" t="s">
        <v>6983</v>
      </c>
      <c r="C2040" t="s">
        <v>6100</v>
      </c>
      <c r="D2040" s="3">
        <f>COUNTIF('Order Data per SKU'!A:A,'Order Data per SKU'!A2041='Order Analysis'!A2040)</f>
        <v>0</v>
      </c>
      <c r="F2040" s="15"/>
      <c r="G2040" s="3" t="e">
        <f>TRIM(LEFT(TRIM(INDEX('Customer Data'!A:A,MATCH('Order Analysis'!B2040,'Customer Data'!B:B,0))),SEARCH(" ",'Customer Data'!A2040)))</f>
        <v>#VALUE!</v>
      </c>
      <c r="H2040">
        <f>VLOOKUP(B2040,'Order Data per SKU'!B:H,6,FALSE)-VLOOKUP(B2040,'Order Data per SKU'!B:H,6,FALSE)</f>
        <v>0</v>
      </c>
      <c r="I2040" s="5"/>
      <c r="J2040" s="5"/>
      <c r="K2040" s="5"/>
    </row>
    <row r="2041" spans="1:11" x14ac:dyDescent="0.3">
      <c r="A2041" t="s">
        <v>9315</v>
      </c>
      <c r="B2041" t="s">
        <v>6900</v>
      </c>
      <c r="C2041" t="s">
        <v>6083</v>
      </c>
      <c r="D2041" s="3">
        <f>COUNTIF('Order Data per SKU'!A:A,'Order Data per SKU'!A2042='Order Analysis'!A2041)</f>
        <v>0</v>
      </c>
      <c r="F2041" s="15"/>
      <c r="G2041" s="3" t="e">
        <f>TRIM(LEFT(TRIM(INDEX('Customer Data'!A:A,MATCH('Order Analysis'!B2041,'Customer Data'!B:B,0))),SEARCH(" ",'Customer Data'!A2041)))</f>
        <v>#VALUE!</v>
      </c>
      <c r="H2041">
        <f>VLOOKUP(B2041,'Order Data per SKU'!B:H,6,FALSE)-VLOOKUP(B2041,'Order Data per SKU'!B:H,6,FALSE)</f>
        <v>0</v>
      </c>
      <c r="I2041" s="5"/>
      <c r="J2041" s="5"/>
      <c r="K2041" s="5"/>
    </row>
    <row r="2042" spans="1:11" x14ac:dyDescent="0.3">
      <c r="A2042" t="s">
        <v>9316</v>
      </c>
      <c r="B2042" t="s">
        <v>6733</v>
      </c>
      <c r="C2042" t="s">
        <v>6081</v>
      </c>
      <c r="D2042" s="3">
        <f>COUNTIF('Order Data per SKU'!A:A,'Order Data per SKU'!A2043='Order Analysis'!A2042)</f>
        <v>0</v>
      </c>
      <c r="F2042" s="15"/>
      <c r="G2042" s="3" t="e">
        <f>TRIM(LEFT(TRIM(INDEX('Customer Data'!A:A,MATCH('Order Analysis'!B2042,'Customer Data'!B:B,0))),SEARCH(" ",'Customer Data'!A2042)))</f>
        <v>#VALUE!</v>
      </c>
      <c r="H2042">
        <f>VLOOKUP(B2042,'Order Data per SKU'!B:H,6,FALSE)-VLOOKUP(B2042,'Order Data per SKU'!B:H,6,FALSE)</f>
        <v>0</v>
      </c>
      <c r="I2042" s="5"/>
      <c r="J2042" s="5"/>
      <c r="K2042" s="5"/>
    </row>
    <row r="2043" spans="1:11" x14ac:dyDescent="0.3">
      <c r="A2043" t="s">
        <v>9317</v>
      </c>
      <c r="B2043" t="s">
        <v>6802</v>
      </c>
      <c r="C2043" t="s">
        <v>6069</v>
      </c>
      <c r="D2043" s="3">
        <f>COUNTIF('Order Data per SKU'!A:A,'Order Data per SKU'!A2044='Order Analysis'!A2043)</f>
        <v>0</v>
      </c>
      <c r="F2043" s="15"/>
      <c r="G2043" s="3" t="e">
        <f>TRIM(LEFT(TRIM(INDEX('Customer Data'!A:A,MATCH('Order Analysis'!B2043,'Customer Data'!B:B,0))),SEARCH(" ",'Customer Data'!A2043)))</f>
        <v>#VALUE!</v>
      </c>
      <c r="H2043">
        <f>VLOOKUP(B2043,'Order Data per SKU'!B:H,6,FALSE)-VLOOKUP(B2043,'Order Data per SKU'!B:H,6,FALSE)</f>
        <v>0</v>
      </c>
      <c r="I2043" s="5"/>
      <c r="J2043" s="5"/>
      <c r="K2043" s="5"/>
    </row>
    <row r="2044" spans="1:11" x14ac:dyDescent="0.3">
      <c r="A2044" t="s">
        <v>9318</v>
      </c>
      <c r="B2044" t="s">
        <v>7081</v>
      </c>
      <c r="C2044" t="s">
        <v>6095</v>
      </c>
      <c r="D2044" s="3">
        <f>COUNTIF('Order Data per SKU'!A:A,'Order Data per SKU'!A2045='Order Analysis'!A2044)</f>
        <v>0</v>
      </c>
      <c r="F2044" s="15"/>
      <c r="G2044" s="3" t="e">
        <f>TRIM(LEFT(TRIM(INDEX('Customer Data'!A:A,MATCH('Order Analysis'!B2044,'Customer Data'!B:B,0))),SEARCH(" ",'Customer Data'!A2044)))</f>
        <v>#VALUE!</v>
      </c>
      <c r="H2044">
        <f>VLOOKUP(B2044,'Order Data per SKU'!B:H,6,FALSE)-VLOOKUP(B2044,'Order Data per SKU'!B:H,6,FALSE)</f>
        <v>0</v>
      </c>
      <c r="I2044" s="5"/>
      <c r="J2044" s="5"/>
      <c r="K2044" s="5"/>
    </row>
    <row r="2045" spans="1:11" x14ac:dyDescent="0.3">
      <c r="A2045" t="s">
        <v>9319</v>
      </c>
      <c r="B2045" t="s">
        <v>6807</v>
      </c>
      <c r="C2045" t="s">
        <v>6083</v>
      </c>
      <c r="D2045" s="3">
        <f>COUNTIF('Order Data per SKU'!A:A,'Order Data per SKU'!A2046='Order Analysis'!A2045)</f>
        <v>0</v>
      </c>
      <c r="F2045" s="15"/>
      <c r="G2045" s="3" t="e">
        <f>TRIM(LEFT(TRIM(INDEX('Customer Data'!A:A,MATCH('Order Analysis'!B2045,'Customer Data'!B:B,0))),SEARCH(" ",'Customer Data'!A2045)))</f>
        <v>#VALUE!</v>
      </c>
      <c r="H2045">
        <f>VLOOKUP(B2045,'Order Data per SKU'!B:H,6,FALSE)-VLOOKUP(B2045,'Order Data per SKU'!B:H,6,FALSE)</f>
        <v>0</v>
      </c>
      <c r="I2045" s="5"/>
      <c r="J2045" s="5"/>
      <c r="K2045" s="5"/>
    </row>
    <row r="2046" spans="1:11" x14ac:dyDescent="0.3">
      <c r="A2046" t="s">
        <v>9320</v>
      </c>
      <c r="B2046" t="s">
        <v>7027</v>
      </c>
      <c r="C2046" t="s">
        <v>6099</v>
      </c>
      <c r="D2046" s="3">
        <f>COUNTIF('Order Data per SKU'!A:A,'Order Data per SKU'!A2047='Order Analysis'!A2046)</f>
        <v>0</v>
      </c>
      <c r="F2046" s="15"/>
      <c r="G2046" s="3" t="e">
        <f>TRIM(LEFT(TRIM(INDEX('Customer Data'!A:A,MATCH('Order Analysis'!B2046,'Customer Data'!B:B,0))),SEARCH(" ",'Customer Data'!A2046)))</f>
        <v>#VALUE!</v>
      </c>
      <c r="H2046">
        <f>VLOOKUP(B2046,'Order Data per SKU'!B:H,6,FALSE)-VLOOKUP(B2046,'Order Data per SKU'!B:H,6,FALSE)</f>
        <v>0</v>
      </c>
      <c r="I2046" s="5"/>
      <c r="J2046" s="5"/>
      <c r="K2046" s="5"/>
    </row>
    <row r="2047" spans="1:11" x14ac:dyDescent="0.3">
      <c r="A2047" t="s">
        <v>9321</v>
      </c>
      <c r="B2047" t="s">
        <v>6757</v>
      </c>
      <c r="C2047" t="s">
        <v>6089</v>
      </c>
      <c r="D2047" s="3">
        <f>COUNTIF('Order Data per SKU'!A:A,'Order Data per SKU'!A2048='Order Analysis'!A2047)</f>
        <v>0</v>
      </c>
      <c r="F2047" s="15"/>
      <c r="G2047" s="3" t="e">
        <f>TRIM(LEFT(TRIM(INDEX('Customer Data'!A:A,MATCH('Order Analysis'!B2047,'Customer Data'!B:B,0))),SEARCH(" ",'Customer Data'!A2047)))</f>
        <v>#VALUE!</v>
      </c>
      <c r="H2047">
        <f>VLOOKUP(B2047,'Order Data per SKU'!B:H,6,FALSE)-VLOOKUP(B2047,'Order Data per SKU'!B:H,6,FALSE)</f>
        <v>0</v>
      </c>
      <c r="I2047" s="5"/>
      <c r="J2047" s="5"/>
      <c r="K2047" s="5"/>
    </row>
    <row r="2048" spans="1:11" x14ac:dyDescent="0.3">
      <c r="A2048" t="s">
        <v>9322</v>
      </c>
      <c r="B2048" t="s">
        <v>6786</v>
      </c>
      <c r="C2048" t="s">
        <v>6065</v>
      </c>
      <c r="D2048" s="3">
        <f>COUNTIF('Order Data per SKU'!A:A,'Order Data per SKU'!A2049='Order Analysis'!A2048)</f>
        <v>0</v>
      </c>
      <c r="F2048" s="15"/>
      <c r="G2048" s="3" t="e">
        <f>TRIM(LEFT(TRIM(INDEX('Customer Data'!A:A,MATCH('Order Analysis'!B2048,'Customer Data'!B:B,0))),SEARCH(" ",'Customer Data'!A2048)))</f>
        <v>#VALUE!</v>
      </c>
      <c r="H2048">
        <f>VLOOKUP(B2048,'Order Data per SKU'!B:H,6,FALSE)-VLOOKUP(B2048,'Order Data per SKU'!B:H,6,FALSE)</f>
        <v>0</v>
      </c>
      <c r="I2048" s="5"/>
      <c r="J2048" s="5"/>
      <c r="K2048" s="5"/>
    </row>
    <row r="2049" spans="1:11" x14ac:dyDescent="0.3">
      <c r="A2049" t="s">
        <v>9323</v>
      </c>
      <c r="B2049" t="s">
        <v>7181</v>
      </c>
      <c r="C2049" t="s">
        <v>6065</v>
      </c>
      <c r="D2049" s="3">
        <f>COUNTIF('Order Data per SKU'!A:A,'Order Data per SKU'!A2050='Order Analysis'!A2049)</f>
        <v>0</v>
      </c>
      <c r="F2049" s="15"/>
      <c r="G2049" s="3" t="e">
        <f>TRIM(LEFT(TRIM(INDEX('Customer Data'!A:A,MATCH('Order Analysis'!B2049,'Customer Data'!B:B,0))),SEARCH(" ",'Customer Data'!A2049)))</f>
        <v>#VALUE!</v>
      </c>
      <c r="H2049">
        <f>VLOOKUP(B2049,'Order Data per SKU'!B:H,6,FALSE)-VLOOKUP(B2049,'Order Data per SKU'!B:H,6,FALSE)</f>
        <v>0</v>
      </c>
      <c r="I2049" s="5"/>
      <c r="J2049" s="5"/>
      <c r="K2049" s="5"/>
    </row>
    <row r="2050" spans="1:11" x14ac:dyDescent="0.3">
      <c r="A2050" t="s">
        <v>9324</v>
      </c>
      <c r="B2050" t="s">
        <v>7018</v>
      </c>
      <c r="C2050" t="s">
        <v>6090</v>
      </c>
      <c r="D2050" s="3">
        <f>COUNTIF('Order Data per SKU'!A:A,'Order Data per SKU'!A2051='Order Analysis'!A2050)</f>
        <v>0</v>
      </c>
      <c r="F2050" s="15"/>
      <c r="G2050" s="3" t="e">
        <f>TRIM(LEFT(TRIM(INDEX('Customer Data'!A:A,MATCH('Order Analysis'!B2050,'Customer Data'!B:B,0))),SEARCH(" ",'Customer Data'!A2050)))</f>
        <v>#VALUE!</v>
      </c>
      <c r="H2050">
        <f>VLOOKUP(B2050,'Order Data per SKU'!B:H,6,FALSE)-VLOOKUP(B2050,'Order Data per SKU'!B:H,6,FALSE)</f>
        <v>0</v>
      </c>
      <c r="I2050" s="5"/>
      <c r="J2050" s="5"/>
      <c r="K2050" s="5"/>
    </row>
    <row r="2051" spans="1:11" x14ac:dyDescent="0.3">
      <c r="A2051" t="s">
        <v>9325</v>
      </c>
      <c r="B2051" t="s">
        <v>7230</v>
      </c>
      <c r="C2051" t="s">
        <v>6063</v>
      </c>
      <c r="D2051" s="3">
        <f>COUNTIF('Order Data per SKU'!A:A,'Order Data per SKU'!A2052='Order Analysis'!A2051)</f>
        <v>0</v>
      </c>
      <c r="F2051" s="15"/>
      <c r="G2051" s="3" t="e">
        <f>TRIM(LEFT(TRIM(INDEX('Customer Data'!A:A,MATCH('Order Analysis'!B2051,'Customer Data'!B:B,0))),SEARCH(" ",'Customer Data'!A2051)))</f>
        <v>#VALUE!</v>
      </c>
      <c r="H2051">
        <f>VLOOKUP(B2051,'Order Data per SKU'!B:H,6,FALSE)-VLOOKUP(B2051,'Order Data per SKU'!B:H,6,FALSE)</f>
        <v>0</v>
      </c>
      <c r="I2051" s="5"/>
      <c r="J2051" s="5"/>
      <c r="K2051" s="5"/>
    </row>
    <row r="2052" spans="1:11" x14ac:dyDescent="0.3">
      <c r="A2052" t="s">
        <v>9326</v>
      </c>
      <c r="B2052" t="s">
        <v>6875</v>
      </c>
      <c r="C2052" t="s">
        <v>6060</v>
      </c>
      <c r="D2052" s="3">
        <f>COUNTIF('Order Data per SKU'!A:A,'Order Data per SKU'!A2053='Order Analysis'!A2052)</f>
        <v>0</v>
      </c>
      <c r="F2052" s="15"/>
      <c r="G2052" s="3" t="e">
        <f>TRIM(LEFT(TRIM(INDEX('Customer Data'!A:A,MATCH('Order Analysis'!B2052,'Customer Data'!B:B,0))),SEARCH(" ",'Customer Data'!A2052)))</f>
        <v>#VALUE!</v>
      </c>
      <c r="H2052">
        <f>VLOOKUP(B2052,'Order Data per SKU'!B:H,6,FALSE)-VLOOKUP(B2052,'Order Data per SKU'!B:H,6,FALSE)</f>
        <v>0</v>
      </c>
      <c r="I2052" s="5"/>
      <c r="J2052" s="5"/>
      <c r="K2052" s="5"/>
    </row>
    <row r="2053" spans="1:11" x14ac:dyDescent="0.3">
      <c r="A2053" t="s">
        <v>9327</v>
      </c>
      <c r="B2053" t="s">
        <v>6991</v>
      </c>
      <c r="C2053" t="s">
        <v>6078</v>
      </c>
      <c r="D2053" s="3">
        <f>COUNTIF('Order Data per SKU'!A:A,'Order Data per SKU'!A2054='Order Analysis'!A2053)</f>
        <v>0</v>
      </c>
      <c r="F2053" s="15"/>
      <c r="G2053" s="3" t="e">
        <f>TRIM(LEFT(TRIM(INDEX('Customer Data'!A:A,MATCH('Order Analysis'!B2053,'Customer Data'!B:B,0))),SEARCH(" ",'Customer Data'!A2053)))</f>
        <v>#VALUE!</v>
      </c>
      <c r="H2053">
        <f>VLOOKUP(B2053,'Order Data per SKU'!B:H,6,FALSE)-VLOOKUP(B2053,'Order Data per SKU'!B:H,6,FALSE)</f>
        <v>0</v>
      </c>
      <c r="I2053" s="5"/>
      <c r="J2053" s="5"/>
      <c r="K2053" s="5"/>
    </row>
    <row r="2054" spans="1:11" x14ac:dyDescent="0.3">
      <c r="A2054" t="s">
        <v>9328</v>
      </c>
      <c r="B2054" t="s">
        <v>6774</v>
      </c>
      <c r="C2054" t="s">
        <v>6102</v>
      </c>
      <c r="D2054" s="3">
        <f>COUNTIF('Order Data per SKU'!A:A,'Order Data per SKU'!A2055='Order Analysis'!A2054)</f>
        <v>0</v>
      </c>
      <c r="F2054" s="15"/>
      <c r="G2054" s="3" t="e">
        <f>TRIM(LEFT(TRIM(INDEX('Customer Data'!A:A,MATCH('Order Analysis'!B2054,'Customer Data'!B:B,0))),SEARCH(" ",'Customer Data'!A2054)))</f>
        <v>#VALUE!</v>
      </c>
      <c r="H2054">
        <f>VLOOKUP(B2054,'Order Data per SKU'!B:H,6,FALSE)-VLOOKUP(B2054,'Order Data per SKU'!B:H,6,FALSE)</f>
        <v>0</v>
      </c>
      <c r="I2054" s="5"/>
      <c r="J2054" s="5"/>
      <c r="K2054" s="5"/>
    </row>
    <row r="2055" spans="1:11" x14ac:dyDescent="0.3">
      <c r="A2055" t="s">
        <v>9329</v>
      </c>
      <c r="B2055" t="s">
        <v>7217</v>
      </c>
      <c r="C2055" t="s">
        <v>6084</v>
      </c>
      <c r="D2055" s="3">
        <f>COUNTIF('Order Data per SKU'!A:A,'Order Data per SKU'!A2056='Order Analysis'!A2055)</f>
        <v>0</v>
      </c>
      <c r="F2055" s="15"/>
      <c r="G2055" s="3" t="e">
        <f>TRIM(LEFT(TRIM(INDEX('Customer Data'!A:A,MATCH('Order Analysis'!B2055,'Customer Data'!B:B,0))),SEARCH(" ",'Customer Data'!A2055)))</f>
        <v>#VALUE!</v>
      </c>
      <c r="H2055">
        <f>VLOOKUP(B2055,'Order Data per SKU'!B:H,6,FALSE)-VLOOKUP(B2055,'Order Data per SKU'!B:H,6,FALSE)</f>
        <v>0</v>
      </c>
      <c r="I2055" s="5"/>
      <c r="J2055" s="5"/>
      <c r="K2055" s="5"/>
    </row>
    <row r="2056" spans="1:11" x14ac:dyDescent="0.3">
      <c r="A2056" t="s">
        <v>9330</v>
      </c>
      <c r="B2056" t="s">
        <v>7100</v>
      </c>
      <c r="C2056" t="s">
        <v>6089</v>
      </c>
      <c r="D2056" s="3">
        <f>COUNTIF('Order Data per SKU'!A:A,'Order Data per SKU'!A2057='Order Analysis'!A2056)</f>
        <v>0</v>
      </c>
      <c r="F2056" s="15"/>
      <c r="G2056" s="3" t="e">
        <f>TRIM(LEFT(TRIM(INDEX('Customer Data'!A:A,MATCH('Order Analysis'!B2056,'Customer Data'!B:B,0))),SEARCH(" ",'Customer Data'!A2056)))</f>
        <v>#VALUE!</v>
      </c>
      <c r="H2056">
        <f>VLOOKUP(B2056,'Order Data per SKU'!B:H,6,FALSE)-VLOOKUP(B2056,'Order Data per SKU'!B:H,6,FALSE)</f>
        <v>0</v>
      </c>
      <c r="I2056" s="5"/>
      <c r="J2056" s="5"/>
      <c r="K2056" s="5"/>
    </row>
    <row r="2057" spans="1:11" x14ac:dyDescent="0.3">
      <c r="A2057" t="s">
        <v>9331</v>
      </c>
      <c r="B2057" t="s">
        <v>7163</v>
      </c>
      <c r="C2057" t="s">
        <v>6054</v>
      </c>
      <c r="D2057" s="3">
        <f>COUNTIF('Order Data per SKU'!A:A,'Order Data per SKU'!A2058='Order Analysis'!A2057)</f>
        <v>0</v>
      </c>
      <c r="F2057" s="15"/>
      <c r="G2057" s="3" t="e">
        <f>TRIM(LEFT(TRIM(INDEX('Customer Data'!A:A,MATCH('Order Analysis'!B2057,'Customer Data'!B:B,0))),SEARCH(" ",'Customer Data'!A2057)))</f>
        <v>#VALUE!</v>
      </c>
      <c r="H2057">
        <f>VLOOKUP(B2057,'Order Data per SKU'!B:H,6,FALSE)-VLOOKUP(B2057,'Order Data per SKU'!B:H,6,FALSE)</f>
        <v>0</v>
      </c>
      <c r="I2057" s="5"/>
      <c r="J2057" s="5"/>
      <c r="K2057" s="5"/>
    </row>
    <row r="2058" spans="1:11" x14ac:dyDescent="0.3">
      <c r="A2058" t="s">
        <v>9332</v>
      </c>
      <c r="B2058" t="s">
        <v>7247</v>
      </c>
      <c r="C2058" t="s">
        <v>6088</v>
      </c>
      <c r="D2058" s="3">
        <f>COUNTIF('Order Data per SKU'!A:A,'Order Data per SKU'!A2059='Order Analysis'!A2058)</f>
        <v>0</v>
      </c>
      <c r="F2058" s="15"/>
      <c r="G2058" s="3" t="e">
        <f>TRIM(LEFT(TRIM(INDEX('Customer Data'!A:A,MATCH('Order Analysis'!B2058,'Customer Data'!B:B,0))),SEARCH(" ",'Customer Data'!A2058)))</f>
        <v>#VALUE!</v>
      </c>
      <c r="H2058">
        <f>VLOOKUP(B2058,'Order Data per SKU'!B:H,6,FALSE)-VLOOKUP(B2058,'Order Data per SKU'!B:H,6,FALSE)</f>
        <v>0</v>
      </c>
      <c r="I2058" s="5"/>
      <c r="J2058" s="5"/>
      <c r="K2058" s="5"/>
    </row>
    <row r="2059" spans="1:11" x14ac:dyDescent="0.3">
      <c r="A2059" t="s">
        <v>9333</v>
      </c>
      <c r="B2059" t="s">
        <v>6754</v>
      </c>
      <c r="C2059" t="s">
        <v>6102</v>
      </c>
      <c r="D2059" s="3">
        <f>COUNTIF('Order Data per SKU'!A:A,'Order Data per SKU'!A2060='Order Analysis'!A2059)</f>
        <v>0</v>
      </c>
      <c r="F2059" s="15"/>
      <c r="G2059" s="3" t="e">
        <f>TRIM(LEFT(TRIM(INDEX('Customer Data'!A:A,MATCH('Order Analysis'!B2059,'Customer Data'!B:B,0))),SEARCH(" ",'Customer Data'!A2059)))</f>
        <v>#VALUE!</v>
      </c>
      <c r="H2059">
        <f>VLOOKUP(B2059,'Order Data per SKU'!B:H,6,FALSE)-VLOOKUP(B2059,'Order Data per SKU'!B:H,6,FALSE)</f>
        <v>0</v>
      </c>
      <c r="I2059" s="5"/>
      <c r="J2059" s="5"/>
      <c r="K2059" s="5"/>
    </row>
    <row r="2060" spans="1:11" x14ac:dyDescent="0.3">
      <c r="A2060" t="s">
        <v>9334</v>
      </c>
      <c r="B2060" t="s">
        <v>7203</v>
      </c>
      <c r="C2060" t="s">
        <v>6092</v>
      </c>
      <c r="D2060" s="3">
        <f>COUNTIF('Order Data per SKU'!A:A,'Order Data per SKU'!A2061='Order Analysis'!A2060)</f>
        <v>0</v>
      </c>
      <c r="F2060" s="15"/>
      <c r="G2060" s="3" t="e">
        <f>TRIM(LEFT(TRIM(INDEX('Customer Data'!A:A,MATCH('Order Analysis'!B2060,'Customer Data'!B:B,0))),SEARCH(" ",'Customer Data'!A2060)))</f>
        <v>#VALUE!</v>
      </c>
      <c r="H2060">
        <f>VLOOKUP(B2060,'Order Data per SKU'!B:H,6,FALSE)-VLOOKUP(B2060,'Order Data per SKU'!B:H,6,FALSE)</f>
        <v>0</v>
      </c>
      <c r="I2060" s="5"/>
      <c r="J2060" s="5"/>
      <c r="K2060" s="5"/>
    </row>
    <row r="2061" spans="1:11" x14ac:dyDescent="0.3">
      <c r="A2061" t="s">
        <v>9335</v>
      </c>
      <c r="B2061" t="s">
        <v>7014</v>
      </c>
      <c r="C2061" t="s">
        <v>6107</v>
      </c>
      <c r="D2061" s="3">
        <f>COUNTIF('Order Data per SKU'!A:A,'Order Data per SKU'!A2062='Order Analysis'!A2061)</f>
        <v>0</v>
      </c>
      <c r="F2061" s="15"/>
      <c r="G2061" s="3" t="e">
        <f>TRIM(LEFT(TRIM(INDEX('Customer Data'!A:A,MATCH('Order Analysis'!B2061,'Customer Data'!B:B,0))),SEARCH(" ",'Customer Data'!A2061)))</f>
        <v>#VALUE!</v>
      </c>
      <c r="H2061">
        <f>VLOOKUP(B2061,'Order Data per SKU'!B:H,6,FALSE)-VLOOKUP(B2061,'Order Data per SKU'!B:H,6,FALSE)</f>
        <v>0</v>
      </c>
      <c r="I2061" s="5"/>
      <c r="J2061" s="5"/>
      <c r="K2061" s="5"/>
    </row>
    <row r="2062" spans="1:11" x14ac:dyDescent="0.3">
      <c r="A2062" t="s">
        <v>9336</v>
      </c>
      <c r="B2062" t="s">
        <v>7170</v>
      </c>
      <c r="C2062" t="s">
        <v>6051</v>
      </c>
      <c r="D2062" s="3">
        <f>COUNTIF('Order Data per SKU'!A:A,'Order Data per SKU'!A2063='Order Analysis'!A2062)</f>
        <v>0</v>
      </c>
      <c r="F2062" s="15"/>
      <c r="G2062" s="3" t="e">
        <f>TRIM(LEFT(TRIM(INDEX('Customer Data'!A:A,MATCH('Order Analysis'!B2062,'Customer Data'!B:B,0))),SEARCH(" ",'Customer Data'!A2062)))</f>
        <v>#VALUE!</v>
      </c>
      <c r="H2062">
        <f>VLOOKUP(B2062,'Order Data per SKU'!B:H,6,FALSE)-VLOOKUP(B2062,'Order Data per SKU'!B:H,6,FALSE)</f>
        <v>0</v>
      </c>
      <c r="I2062" s="5"/>
      <c r="J2062" s="5"/>
      <c r="K2062" s="5"/>
    </row>
    <row r="2063" spans="1:11" x14ac:dyDescent="0.3">
      <c r="A2063" t="s">
        <v>9337</v>
      </c>
      <c r="B2063" t="s">
        <v>7094</v>
      </c>
      <c r="C2063" t="s">
        <v>6053</v>
      </c>
      <c r="D2063" s="3">
        <f>COUNTIF('Order Data per SKU'!A:A,'Order Data per SKU'!A2064='Order Analysis'!A2063)</f>
        <v>0</v>
      </c>
      <c r="F2063" s="15"/>
      <c r="G2063" s="3" t="e">
        <f>TRIM(LEFT(TRIM(INDEX('Customer Data'!A:A,MATCH('Order Analysis'!B2063,'Customer Data'!B:B,0))),SEARCH(" ",'Customer Data'!A2063)))</f>
        <v>#VALUE!</v>
      </c>
      <c r="H2063">
        <f>VLOOKUP(B2063,'Order Data per SKU'!B:H,6,FALSE)-VLOOKUP(B2063,'Order Data per SKU'!B:H,6,FALSE)</f>
        <v>0</v>
      </c>
      <c r="I2063" s="5"/>
      <c r="J2063" s="5"/>
      <c r="K2063" s="5"/>
    </row>
    <row r="2064" spans="1:11" x14ac:dyDescent="0.3">
      <c r="A2064" t="s">
        <v>9338</v>
      </c>
      <c r="B2064" t="s">
        <v>7005</v>
      </c>
      <c r="C2064" t="s">
        <v>6090</v>
      </c>
      <c r="D2064" s="3">
        <f>COUNTIF('Order Data per SKU'!A:A,'Order Data per SKU'!A2065='Order Analysis'!A2064)</f>
        <v>0</v>
      </c>
      <c r="F2064" s="15"/>
      <c r="G2064" s="3" t="e">
        <f>TRIM(LEFT(TRIM(INDEX('Customer Data'!A:A,MATCH('Order Analysis'!B2064,'Customer Data'!B:B,0))),SEARCH(" ",'Customer Data'!A2064)))</f>
        <v>#VALUE!</v>
      </c>
      <c r="H2064">
        <f>VLOOKUP(B2064,'Order Data per SKU'!B:H,6,FALSE)-VLOOKUP(B2064,'Order Data per SKU'!B:H,6,FALSE)</f>
        <v>0</v>
      </c>
      <c r="I2064" s="5"/>
      <c r="J2064" s="5"/>
      <c r="K2064" s="5"/>
    </row>
    <row r="2065" spans="1:11" x14ac:dyDescent="0.3">
      <c r="A2065" t="s">
        <v>9339</v>
      </c>
      <c r="B2065" t="s">
        <v>6878</v>
      </c>
      <c r="C2065" t="s">
        <v>6053</v>
      </c>
      <c r="D2065" s="3">
        <f>COUNTIF('Order Data per SKU'!A:A,'Order Data per SKU'!A2066='Order Analysis'!A2065)</f>
        <v>0</v>
      </c>
      <c r="F2065" s="15"/>
      <c r="G2065" s="3" t="e">
        <f>TRIM(LEFT(TRIM(INDEX('Customer Data'!A:A,MATCH('Order Analysis'!B2065,'Customer Data'!B:B,0))),SEARCH(" ",'Customer Data'!A2065)))</f>
        <v>#VALUE!</v>
      </c>
      <c r="H2065">
        <f>VLOOKUP(B2065,'Order Data per SKU'!B:H,6,FALSE)-VLOOKUP(B2065,'Order Data per SKU'!B:H,6,FALSE)</f>
        <v>0</v>
      </c>
      <c r="I2065" s="5"/>
      <c r="J2065" s="5"/>
      <c r="K2065" s="5"/>
    </row>
    <row r="2066" spans="1:11" x14ac:dyDescent="0.3">
      <c r="A2066" t="s">
        <v>9340</v>
      </c>
      <c r="B2066" t="s">
        <v>7029</v>
      </c>
      <c r="C2066" t="s">
        <v>6092</v>
      </c>
      <c r="D2066" s="3">
        <f>COUNTIF('Order Data per SKU'!A:A,'Order Data per SKU'!A2067='Order Analysis'!A2066)</f>
        <v>0</v>
      </c>
      <c r="F2066" s="15"/>
      <c r="G2066" s="3" t="e">
        <f>TRIM(LEFT(TRIM(INDEX('Customer Data'!A:A,MATCH('Order Analysis'!B2066,'Customer Data'!B:B,0))),SEARCH(" ",'Customer Data'!A2066)))</f>
        <v>#VALUE!</v>
      </c>
      <c r="H2066">
        <f>VLOOKUP(B2066,'Order Data per SKU'!B:H,6,FALSE)-VLOOKUP(B2066,'Order Data per SKU'!B:H,6,FALSE)</f>
        <v>0</v>
      </c>
      <c r="I2066" s="5"/>
      <c r="J2066" s="5"/>
      <c r="K2066" s="5"/>
    </row>
    <row r="2067" spans="1:11" x14ac:dyDescent="0.3">
      <c r="A2067" t="s">
        <v>9341</v>
      </c>
      <c r="B2067" t="s">
        <v>6985</v>
      </c>
      <c r="C2067" t="s">
        <v>6045</v>
      </c>
      <c r="D2067" s="3">
        <f>COUNTIF('Order Data per SKU'!A:A,'Order Data per SKU'!A2068='Order Analysis'!A2067)</f>
        <v>0</v>
      </c>
      <c r="F2067" s="15"/>
      <c r="G2067" s="3" t="e">
        <f>TRIM(LEFT(TRIM(INDEX('Customer Data'!A:A,MATCH('Order Analysis'!B2067,'Customer Data'!B:B,0))),SEARCH(" ",'Customer Data'!A2067)))</f>
        <v>#VALUE!</v>
      </c>
      <c r="H2067">
        <f>VLOOKUP(B2067,'Order Data per SKU'!B:H,6,FALSE)-VLOOKUP(B2067,'Order Data per SKU'!B:H,6,FALSE)</f>
        <v>0</v>
      </c>
      <c r="I2067" s="5"/>
      <c r="J2067" s="5"/>
      <c r="K2067" s="5"/>
    </row>
    <row r="2068" spans="1:11" x14ac:dyDescent="0.3">
      <c r="A2068" t="s">
        <v>9342</v>
      </c>
      <c r="B2068" t="s">
        <v>6774</v>
      </c>
      <c r="C2068" t="s">
        <v>6065</v>
      </c>
      <c r="D2068" s="3">
        <f>COUNTIF('Order Data per SKU'!A:A,'Order Data per SKU'!A2069='Order Analysis'!A2068)</f>
        <v>0</v>
      </c>
      <c r="F2068" s="15"/>
      <c r="G2068" s="3" t="e">
        <f>TRIM(LEFT(TRIM(INDEX('Customer Data'!A:A,MATCH('Order Analysis'!B2068,'Customer Data'!B:B,0))),SEARCH(" ",'Customer Data'!A2068)))</f>
        <v>#VALUE!</v>
      </c>
      <c r="H2068">
        <f>VLOOKUP(B2068,'Order Data per SKU'!B:H,6,FALSE)-VLOOKUP(B2068,'Order Data per SKU'!B:H,6,FALSE)</f>
        <v>0</v>
      </c>
      <c r="I2068" s="5"/>
      <c r="J2068" s="5"/>
      <c r="K2068" s="5"/>
    </row>
    <row r="2069" spans="1:11" x14ac:dyDescent="0.3">
      <c r="A2069" t="s">
        <v>9343</v>
      </c>
      <c r="B2069" t="s">
        <v>6913</v>
      </c>
      <c r="C2069" t="s">
        <v>6049</v>
      </c>
      <c r="D2069" s="3">
        <f>COUNTIF('Order Data per SKU'!A:A,'Order Data per SKU'!A2070='Order Analysis'!A2069)</f>
        <v>0</v>
      </c>
      <c r="F2069" s="15"/>
      <c r="G2069" s="3" t="e">
        <f>TRIM(LEFT(TRIM(INDEX('Customer Data'!A:A,MATCH('Order Analysis'!B2069,'Customer Data'!B:B,0))),SEARCH(" ",'Customer Data'!A2069)))</f>
        <v>#VALUE!</v>
      </c>
      <c r="H2069">
        <f>VLOOKUP(B2069,'Order Data per SKU'!B:H,6,FALSE)-VLOOKUP(B2069,'Order Data per SKU'!B:H,6,FALSE)</f>
        <v>0</v>
      </c>
      <c r="I2069" s="5"/>
      <c r="J2069" s="5"/>
      <c r="K2069" s="5"/>
    </row>
    <row r="2070" spans="1:11" x14ac:dyDescent="0.3">
      <c r="A2070" t="s">
        <v>9344</v>
      </c>
      <c r="B2070" t="s">
        <v>7187</v>
      </c>
      <c r="C2070" t="s">
        <v>6116</v>
      </c>
      <c r="D2070" s="3">
        <f>COUNTIF('Order Data per SKU'!A:A,'Order Data per SKU'!A2071='Order Analysis'!A2070)</f>
        <v>0</v>
      </c>
      <c r="F2070" s="15"/>
      <c r="G2070" s="3" t="e">
        <f>TRIM(LEFT(TRIM(INDEX('Customer Data'!A:A,MATCH('Order Analysis'!B2070,'Customer Data'!B:B,0))),SEARCH(" ",'Customer Data'!A2070)))</f>
        <v>#VALUE!</v>
      </c>
      <c r="H2070">
        <f>VLOOKUP(B2070,'Order Data per SKU'!B:H,6,FALSE)-VLOOKUP(B2070,'Order Data per SKU'!B:H,6,FALSE)</f>
        <v>0</v>
      </c>
      <c r="I2070" s="5"/>
      <c r="J2070" s="5"/>
      <c r="K2070" s="5"/>
    </row>
    <row r="2071" spans="1:11" x14ac:dyDescent="0.3">
      <c r="A2071" t="s">
        <v>9345</v>
      </c>
      <c r="B2071" t="s">
        <v>6894</v>
      </c>
      <c r="C2071" t="s">
        <v>6116</v>
      </c>
      <c r="D2071" s="3">
        <f>COUNTIF('Order Data per SKU'!A:A,'Order Data per SKU'!A2072='Order Analysis'!A2071)</f>
        <v>0</v>
      </c>
      <c r="F2071" s="15"/>
      <c r="G2071" s="3" t="e">
        <f>TRIM(LEFT(TRIM(INDEX('Customer Data'!A:A,MATCH('Order Analysis'!B2071,'Customer Data'!B:B,0))),SEARCH(" ",'Customer Data'!A2071)))</f>
        <v>#VALUE!</v>
      </c>
      <c r="H2071">
        <f>VLOOKUP(B2071,'Order Data per SKU'!B:H,6,FALSE)-VLOOKUP(B2071,'Order Data per SKU'!B:H,6,FALSE)</f>
        <v>0</v>
      </c>
      <c r="I2071" s="5"/>
      <c r="J2071" s="5"/>
      <c r="K2071" s="5"/>
    </row>
    <row r="2072" spans="1:11" x14ac:dyDescent="0.3">
      <c r="A2072" t="s">
        <v>9346</v>
      </c>
      <c r="B2072" t="s">
        <v>6900</v>
      </c>
      <c r="C2072" t="s">
        <v>6051</v>
      </c>
      <c r="D2072" s="3">
        <f>COUNTIF('Order Data per SKU'!A:A,'Order Data per SKU'!A2073='Order Analysis'!A2072)</f>
        <v>0</v>
      </c>
      <c r="F2072" s="15"/>
      <c r="G2072" s="3" t="e">
        <f>TRIM(LEFT(TRIM(INDEX('Customer Data'!A:A,MATCH('Order Analysis'!B2072,'Customer Data'!B:B,0))),SEARCH(" ",'Customer Data'!A2072)))</f>
        <v>#VALUE!</v>
      </c>
      <c r="H2072">
        <f>VLOOKUP(B2072,'Order Data per SKU'!B:H,6,FALSE)-VLOOKUP(B2072,'Order Data per SKU'!B:H,6,FALSE)</f>
        <v>0</v>
      </c>
      <c r="I2072" s="5"/>
      <c r="J2072" s="5"/>
      <c r="K2072" s="5"/>
    </row>
    <row r="2073" spans="1:11" x14ac:dyDescent="0.3">
      <c r="A2073" t="s">
        <v>9347</v>
      </c>
      <c r="B2073" t="s">
        <v>6812</v>
      </c>
      <c r="C2073" t="s">
        <v>6077</v>
      </c>
      <c r="D2073" s="3">
        <f>COUNTIF('Order Data per SKU'!A:A,'Order Data per SKU'!A2074='Order Analysis'!A2073)</f>
        <v>0</v>
      </c>
      <c r="F2073" s="15"/>
      <c r="G2073" s="3" t="e">
        <f>TRIM(LEFT(TRIM(INDEX('Customer Data'!A:A,MATCH('Order Analysis'!B2073,'Customer Data'!B:B,0))),SEARCH(" ",'Customer Data'!A2073)))</f>
        <v>#VALUE!</v>
      </c>
      <c r="H2073">
        <f>VLOOKUP(B2073,'Order Data per SKU'!B:H,6,FALSE)-VLOOKUP(B2073,'Order Data per SKU'!B:H,6,FALSE)</f>
        <v>0</v>
      </c>
      <c r="I2073" s="5"/>
      <c r="J2073" s="5"/>
      <c r="K2073" s="5"/>
    </row>
    <row r="2074" spans="1:11" x14ac:dyDescent="0.3">
      <c r="A2074" t="s">
        <v>9348</v>
      </c>
      <c r="B2074" t="s">
        <v>6924</v>
      </c>
      <c r="C2074" t="s">
        <v>6091</v>
      </c>
      <c r="D2074" s="3">
        <f>COUNTIF('Order Data per SKU'!A:A,'Order Data per SKU'!A2075='Order Analysis'!A2074)</f>
        <v>0</v>
      </c>
      <c r="F2074" s="15"/>
      <c r="G2074" s="3" t="e">
        <f>TRIM(LEFT(TRIM(INDEX('Customer Data'!A:A,MATCH('Order Analysis'!B2074,'Customer Data'!B:B,0))),SEARCH(" ",'Customer Data'!A2074)))</f>
        <v>#VALUE!</v>
      </c>
      <c r="H2074">
        <f>VLOOKUP(B2074,'Order Data per SKU'!B:H,6,FALSE)-VLOOKUP(B2074,'Order Data per SKU'!B:H,6,FALSE)</f>
        <v>0</v>
      </c>
      <c r="I2074" s="5"/>
      <c r="J2074" s="5"/>
      <c r="K2074" s="5"/>
    </row>
    <row r="2075" spans="1:11" x14ac:dyDescent="0.3">
      <c r="A2075" t="s">
        <v>9349</v>
      </c>
      <c r="B2075" t="s">
        <v>7040</v>
      </c>
      <c r="C2075" t="s">
        <v>6049</v>
      </c>
      <c r="D2075" s="3">
        <f>COUNTIF('Order Data per SKU'!A:A,'Order Data per SKU'!A2076='Order Analysis'!A2075)</f>
        <v>0</v>
      </c>
      <c r="F2075" s="15"/>
      <c r="G2075" s="3" t="e">
        <f>TRIM(LEFT(TRIM(INDEX('Customer Data'!A:A,MATCH('Order Analysis'!B2075,'Customer Data'!B:B,0))),SEARCH(" ",'Customer Data'!A2075)))</f>
        <v>#VALUE!</v>
      </c>
      <c r="H2075">
        <f>VLOOKUP(B2075,'Order Data per SKU'!B:H,6,FALSE)-VLOOKUP(B2075,'Order Data per SKU'!B:H,6,FALSE)</f>
        <v>0</v>
      </c>
      <c r="I2075" s="5"/>
      <c r="J2075" s="5"/>
      <c r="K2075" s="5"/>
    </row>
    <row r="2076" spans="1:11" x14ac:dyDescent="0.3">
      <c r="A2076" t="s">
        <v>9350</v>
      </c>
      <c r="B2076" t="s">
        <v>7196</v>
      </c>
      <c r="C2076" t="s">
        <v>6083</v>
      </c>
      <c r="D2076" s="3">
        <f>COUNTIF('Order Data per SKU'!A:A,'Order Data per SKU'!A2077='Order Analysis'!A2076)</f>
        <v>0</v>
      </c>
      <c r="F2076" s="15"/>
      <c r="G2076" s="3" t="e">
        <f>TRIM(LEFT(TRIM(INDEX('Customer Data'!A:A,MATCH('Order Analysis'!B2076,'Customer Data'!B:B,0))),SEARCH(" ",'Customer Data'!A2076)))</f>
        <v>#VALUE!</v>
      </c>
      <c r="H2076">
        <f>VLOOKUP(B2076,'Order Data per SKU'!B:H,6,FALSE)-VLOOKUP(B2076,'Order Data per SKU'!B:H,6,FALSE)</f>
        <v>0</v>
      </c>
      <c r="I2076" s="5"/>
      <c r="J2076" s="5"/>
      <c r="K2076" s="5"/>
    </row>
    <row r="2077" spans="1:11" x14ac:dyDescent="0.3">
      <c r="A2077" t="s">
        <v>9351</v>
      </c>
      <c r="B2077" t="s">
        <v>7080</v>
      </c>
      <c r="C2077" t="s">
        <v>6106</v>
      </c>
      <c r="D2077" s="3">
        <f>COUNTIF('Order Data per SKU'!A:A,'Order Data per SKU'!A2078='Order Analysis'!A2077)</f>
        <v>0</v>
      </c>
      <c r="F2077" s="15"/>
      <c r="G2077" s="3" t="e">
        <f>TRIM(LEFT(TRIM(INDEX('Customer Data'!A:A,MATCH('Order Analysis'!B2077,'Customer Data'!B:B,0))),SEARCH(" ",'Customer Data'!A2077)))</f>
        <v>#VALUE!</v>
      </c>
      <c r="H2077">
        <f>VLOOKUP(B2077,'Order Data per SKU'!B:H,6,FALSE)-VLOOKUP(B2077,'Order Data per SKU'!B:H,6,FALSE)</f>
        <v>0</v>
      </c>
      <c r="I2077" s="5"/>
      <c r="J2077" s="5"/>
      <c r="K2077" s="5"/>
    </row>
    <row r="2078" spans="1:11" x14ac:dyDescent="0.3">
      <c r="A2078" t="s">
        <v>9352</v>
      </c>
      <c r="B2078" t="s">
        <v>7037</v>
      </c>
      <c r="C2078" t="s">
        <v>6054</v>
      </c>
      <c r="D2078" s="3">
        <f>COUNTIF('Order Data per SKU'!A:A,'Order Data per SKU'!A2079='Order Analysis'!A2078)</f>
        <v>0</v>
      </c>
      <c r="F2078" s="15"/>
      <c r="G2078" s="3" t="e">
        <f>TRIM(LEFT(TRIM(INDEX('Customer Data'!A:A,MATCH('Order Analysis'!B2078,'Customer Data'!B:B,0))),SEARCH(" ",'Customer Data'!A2078)))</f>
        <v>#VALUE!</v>
      </c>
      <c r="H2078">
        <f>VLOOKUP(B2078,'Order Data per SKU'!B:H,6,FALSE)-VLOOKUP(B2078,'Order Data per SKU'!B:H,6,FALSE)</f>
        <v>0</v>
      </c>
      <c r="I2078" s="5"/>
      <c r="J2078" s="5"/>
      <c r="K2078" s="5"/>
    </row>
    <row r="2079" spans="1:11" x14ac:dyDescent="0.3">
      <c r="A2079" t="s">
        <v>9353</v>
      </c>
      <c r="B2079" t="s">
        <v>6901</v>
      </c>
      <c r="C2079" t="s">
        <v>6069</v>
      </c>
      <c r="D2079" s="3">
        <f>COUNTIF('Order Data per SKU'!A:A,'Order Data per SKU'!A2080='Order Analysis'!A2079)</f>
        <v>0</v>
      </c>
      <c r="F2079" s="15"/>
      <c r="G2079" s="3" t="e">
        <f>TRIM(LEFT(TRIM(INDEX('Customer Data'!A:A,MATCH('Order Analysis'!B2079,'Customer Data'!B:B,0))),SEARCH(" ",'Customer Data'!A2079)))</f>
        <v>#VALUE!</v>
      </c>
      <c r="H2079">
        <f>VLOOKUP(B2079,'Order Data per SKU'!B:H,6,FALSE)-VLOOKUP(B2079,'Order Data per SKU'!B:H,6,FALSE)</f>
        <v>0</v>
      </c>
      <c r="I2079" s="5"/>
      <c r="J2079" s="5"/>
      <c r="K2079" s="5"/>
    </row>
    <row r="2080" spans="1:11" x14ac:dyDescent="0.3">
      <c r="A2080" t="s">
        <v>9354</v>
      </c>
      <c r="B2080" t="s">
        <v>6883</v>
      </c>
      <c r="C2080" t="s">
        <v>6093</v>
      </c>
      <c r="D2080" s="3">
        <f>COUNTIF('Order Data per SKU'!A:A,'Order Data per SKU'!A2081='Order Analysis'!A2080)</f>
        <v>0</v>
      </c>
      <c r="F2080" s="15"/>
      <c r="G2080" s="3" t="e">
        <f>TRIM(LEFT(TRIM(INDEX('Customer Data'!A:A,MATCH('Order Analysis'!B2080,'Customer Data'!B:B,0))),SEARCH(" ",'Customer Data'!A2080)))</f>
        <v>#VALUE!</v>
      </c>
      <c r="H2080">
        <f>VLOOKUP(B2080,'Order Data per SKU'!B:H,6,FALSE)-VLOOKUP(B2080,'Order Data per SKU'!B:H,6,FALSE)</f>
        <v>0</v>
      </c>
      <c r="I2080" s="5"/>
      <c r="J2080" s="5"/>
      <c r="K2080" s="5"/>
    </row>
    <row r="2081" spans="1:11" x14ac:dyDescent="0.3">
      <c r="A2081" t="s">
        <v>9355</v>
      </c>
      <c r="B2081" t="s">
        <v>6756</v>
      </c>
      <c r="C2081" t="s">
        <v>6077</v>
      </c>
      <c r="D2081" s="3">
        <f>COUNTIF('Order Data per SKU'!A:A,'Order Data per SKU'!A2082='Order Analysis'!A2081)</f>
        <v>0</v>
      </c>
      <c r="F2081" s="15"/>
      <c r="G2081" s="3" t="e">
        <f>TRIM(LEFT(TRIM(INDEX('Customer Data'!A:A,MATCH('Order Analysis'!B2081,'Customer Data'!B:B,0))),SEARCH(" ",'Customer Data'!A2081)))</f>
        <v>#VALUE!</v>
      </c>
      <c r="H2081">
        <f>VLOOKUP(B2081,'Order Data per SKU'!B:H,6,FALSE)-VLOOKUP(B2081,'Order Data per SKU'!B:H,6,FALSE)</f>
        <v>0</v>
      </c>
      <c r="I2081" s="5"/>
      <c r="J2081" s="5"/>
      <c r="K2081" s="5"/>
    </row>
    <row r="2082" spans="1:11" x14ac:dyDescent="0.3">
      <c r="A2082" t="s">
        <v>9356</v>
      </c>
      <c r="B2082" t="s">
        <v>7089</v>
      </c>
      <c r="C2082" t="s">
        <v>6053</v>
      </c>
      <c r="D2082" s="3">
        <f>COUNTIF('Order Data per SKU'!A:A,'Order Data per SKU'!A2083='Order Analysis'!A2082)</f>
        <v>0</v>
      </c>
      <c r="F2082" s="15"/>
      <c r="G2082" s="3" t="e">
        <f>TRIM(LEFT(TRIM(INDEX('Customer Data'!A:A,MATCH('Order Analysis'!B2082,'Customer Data'!B:B,0))),SEARCH(" ",'Customer Data'!A2082)))</f>
        <v>#VALUE!</v>
      </c>
      <c r="H2082">
        <f>VLOOKUP(B2082,'Order Data per SKU'!B:H,6,FALSE)-VLOOKUP(B2082,'Order Data per SKU'!B:H,6,FALSE)</f>
        <v>0</v>
      </c>
      <c r="I2082" s="5"/>
      <c r="J2082" s="5"/>
      <c r="K2082" s="5"/>
    </row>
    <row r="2083" spans="1:11" x14ac:dyDescent="0.3">
      <c r="A2083" t="s">
        <v>9357</v>
      </c>
      <c r="B2083" t="s">
        <v>7120</v>
      </c>
      <c r="C2083" t="s">
        <v>6055</v>
      </c>
      <c r="D2083" s="3">
        <f>COUNTIF('Order Data per SKU'!A:A,'Order Data per SKU'!A2084='Order Analysis'!A2083)</f>
        <v>0</v>
      </c>
      <c r="F2083" s="15"/>
      <c r="G2083" s="3" t="e">
        <f>TRIM(LEFT(TRIM(INDEX('Customer Data'!A:A,MATCH('Order Analysis'!B2083,'Customer Data'!B:B,0))),SEARCH(" ",'Customer Data'!A2083)))</f>
        <v>#VALUE!</v>
      </c>
      <c r="H2083">
        <f>VLOOKUP(B2083,'Order Data per SKU'!B:H,6,FALSE)-VLOOKUP(B2083,'Order Data per SKU'!B:H,6,FALSE)</f>
        <v>0</v>
      </c>
      <c r="I2083" s="5"/>
      <c r="J2083" s="5"/>
      <c r="K2083" s="5"/>
    </row>
    <row r="2084" spans="1:11" x14ac:dyDescent="0.3">
      <c r="A2084" t="s">
        <v>9358</v>
      </c>
      <c r="B2084" t="s">
        <v>7274</v>
      </c>
      <c r="C2084" t="s">
        <v>6049</v>
      </c>
      <c r="D2084" s="3">
        <f>COUNTIF('Order Data per SKU'!A:A,'Order Data per SKU'!A2085='Order Analysis'!A2084)</f>
        <v>0</v>
      </c>
      <c r="F2084" s="15"/>
      <c r="G2084" s="3" t="e">
        <f>TRIM(LEFT(TRIM(INDEX('Customer Data'!A:A,MATCH('Order Analysis'!B2084,'Customer Data'!B:B,0))),SEARCH(" ",'Customer Data'!A2084)))</f>
        <v>#VALUE!</v>
      </c>
      <c r="H2084">
        <f>VLOOKUP(B2084,'Order Data per SKU'!B:H,6,FALSE)-VLOOKUP(B2084,'Order Data per SKU'!B:H,6,FALSE)</f>
        <v>0</v>
      </c>
      <c r="I2084" s="5"/>
      <c r="J2084" s="5"/>
      <c r="K2084" s="5"/>
    </row>
    <row r="2085" spans="1:11" x14ac:dyDescent="0.3">
      <c r="A2085" t="s">
        <v>9359</v>
      </c>
      <c r="B2085" t="s">
        <v>6845</v>
      </c>
      <c r="C2085" t="s">
        <v>6077</v>
      </c>
      <c r="D2085" s="3">
        <f>COUNTIF('Order Data per SKU'!A:A,'Order Data per SKU'!A2086='Order Analysis'!A2085)</f>
        <v>0</v>
      </c>
      <c r="F2085" s="15"/>
      <c r="G2085" s="3" t="e">
        <f>TRIM(LEFT(TRIM(INDEX('Customer Data'!A:A,MATCH('Order Analysis'!B2085,'Customer Data'!B:B,0))),SEARCH(" ",'Customer Data'!A2085)))</f>
        <v>#VALUE!</v>
      </c>
      <c r="H2085">
        <f>VLOOKUP(B2085,'Order Data per SKU'!B:H,6,FALSE)-VLOOKUP(B2085,'Order Data per SKU'!B:H,6,FALSE)</f>
        <v>0</v>
      </c>
      <c r="I2085" s="5"/>
      <c r="J2085" s="5"/>
      <c r="K2085" s="5"/>
    </row>
    <row r="2086" spans="1:11" x14ac:dyDescent="0.3">
      <c r="A2086" t="s">
        <v>9360</v>
      </c>
      <c r="B2086" t="s">
        <v>6932</v>
      </c>
      <c r="C2086" t="s">
        <v>6072</v>
      </c>
      <c r="D2086" s="3">
        <f>COUNTIF('Order Data per SKU'!A:A,'Order Data per SKU'!A2087='Order Analysis'!A2086)</f>
        <v>0</v>
      </c>
      <c r="F2086" s="15"/>
      <c r="G2086" s="3" t="e">
        <f>TRIM(LEFT(TRIM(INDEX('Customer Data'!A:A,MATCH('Order Analysis'!B2086,'Customer Data'!B:B,0))),SEARCH(" ",'Customer Data'!A2086)))</f>
        <v>#VALUE!</v>
      </c>
      <c r="H2086">
        <f>VLOOKUP(B2086,'Order Data per SKU'!B:H,6,FALSE)-VLOOKUP(B2086,'Order Data per SKU'!B:H,6,FALSE)</f>
        <v>0</v>
      </c>
      <c r="I2086" s="5"/>
      <c r="J2086" s="5"/>
      <c r="K2086" s="5"/>
    </row>
    <row r="2087" spans="1:11" x14ac:dyDescent="0.3">
      <c r="A2087" t="s">
        <v>9361</v>
      </c>
      <c r="B2087" t="s">
        <v>6978</v>
      </c>
      <c r="C2087" t="s">
        <v>6107</v>
      </c>
      <c r="D2087" s="3">
        <f>COUNTIF('Order Data per SKU'!A:A,'Order Data per SKU'!A2088='Order Analysis'!A2087)</f>
        <v>0</v>
      </c>
      <c r="F2087" s="15"/>
      <c r="G2087" s="3" t="e">
        <f>TRIM(LEFT(TRIM(INDEX('Customer Data'!A:A,MATCH('Order Analysis'!B2087,'Customer Data'!B:B,0))),SEARCH(" ",'Customer Data'!A2087)))</f>
        <v>#VALUE!</v>
      </c>
      <c r="H2087">
        <f>VLOOKUP(B2087,'Order Data per SKU'!B:H,6,FALSE)-VLOOKUP(B2087,'Order Data per SKU'!B:H,6,FALSE)</f>
        <v>0</v>
      </c>
      <c r="I2087" s="5"/>
      <c r="J2087" s="5"/>
      <c r="K2087" s="5"/>
    </row>
    <row r="2088" spans="1:11" x14ac:dyDescent="0.3">
      <c r="A2088" t="s">
        <v>9362</v>
      </c>
      <c r="B2088" t="s">
        <v>7045</v>
      </c>
      <c r="C2088" t="s">
        <v>6080</v>
      </c>
      <c r="D2088" s="3">
        <f>COUNTIF('Order Data per SKU'!A:A,'Order Data per SKU'!A2089='Order Analysis'!A2088)</f>
        <v>0</v>
      </c>
      <c r="F2088" s="15"/>
      <c r="G2088" s="3" t="e">
        <f>TRIM(LEFT(TRIM(INDEX('Customer Data'!A:A,MATCH('Order Analysis'!B2088,'Customer Data'!B:B,0))),SEARCH(" ",'Customer Data'!A2088)))</f>
        <v>#VALUE!</v>
      </c>
      <c r="H2088">
        <f>VLOOKUP(B2088,'Order Data per SKU'!B:H,6,FALSE)-VLOOKUP(B2088,'Order Data per SKU'!B:H,6,FALSE)</f>
        <v>0</v>
      </c>
      <c r="I2088" s="5"/>
      <c r="J2088" s="5"/>
      <c r="K2088" s="5"/>
    </row>
    <row r="2089" spans="1:11" x14ac:dyDescent="0.3">
      <c r="A2089" t="s">
        <v>9363</v>
      </c>
      <c r="B2089" t="s">
        <v>7185</v>
      </c>
      <c r="C2089" t="s">
        <v>6053</v>
      </c>
      <c r="D2089" s="3">
        <f>COUNTIF('Order Data per SKU'!A:A,'Order Data per SKU'!A2090='Order Analysis'!A2089)</f>
        <v>0</v>
      </c>
      <c r="F2089" s="15"/>
      <c r="G2089" s="3" t="e">
        <f>TRIM(LEFT(TRIM(INDEX('Customer Data'!A:A,MATCH('Order Analysis'!B2089,'Customer Data'!B:B,0))),SEARCH(" ",'Customer Data'!A2089)))</f>
        <v>#VALUE!</v>
      </c>
      <c r="H2089">
        <f>VLOOKUP(B2089,'Order Data per SKU'!B:H,6,FALSE)-VLOOKUP(B2089,'Order Data per SKU'!B:H,6,FALSE)</f>
        <v>0</v>
      </c>
      <c r="I2089" s="5"/>
      <c r="J2089" s="5"/>
      <c r="K2089" s="5"/>
    </row>
    <row r="2090" spans="1:11" x14ac:dyDescent="0.3">
      <c r="A2090" t="s">
        <v>9364</v>
      </c>
      <c r="B2090" t="s">
        <v>6731</v>
      </c>
      <c r="C2090" t="s">
        <v>6075</v>
      </c>
      <c r="D2090" s="3">
        <f>COUNTIF('Order Data per SKU'!A:A,'Order Data per SKU'!A2091='Order Analysis'!A2090)</f>
        <v>0</v>
      </c>
      <c r="F2090" s="15"/>
      <c r="G2090" s="3" t="e">
        <f>TRIM(LEFT(TRIM(INDEX('Customer Data'!A:A,MATCH('Order Analysis'!B2090,'Customer Data'!B:B,0))),SEARCH(" ",'Customer Data'!A2090)))</f>
        <v>#VALUE!</v>
      </c>
      <c r="H2090">
        <f>VLOOKUP(B2090,'Order Data per SKU'!B:H,6,FALSE)-VLOOKUP(B2090,'Order Data per SKU'!B:H,6,FALSE)</f>
        <v>0</v>
      </c>
      <c r="I2090" s="5"/>
      <c r="J2090" s="5"/>
      <c r="K2090" s="5"/>
    </row>
    <row r="2091" spans="1:11" x14ac:dyDescent="0.3">
      <c r="A2091" t="s">
        <v>9365</v>
      </c>
      <c r="B2091" t="s">
        <v>7165</v>
      </c>
      <c r="C2091" t="s">
        <v>6054</v>
      </c>
      <c r="D2091" s="3">
        <f>COUNTIF('Order Data per SKU'!A:A,'Order Data per SKU'!A2092='Order Analysis'!A2091)</f>
        <v>0</v>
      </c>
      <c r="F2091" s="15"/>
      <c r="G2091" s="3" t="e">
        <f>TRIM(LEFT(TRIM(INDEX('Customer Data'!A:A,MATCH('Order Analysis'!B2091,'Customer Data'!B:B,0))),SEARCH(" ",'Customer Data'!A2091)))</f>
        <v>#VALUE!</v>
      </c>
      <c r="H2091">
        <f>VLOOKUP(B2091,'Order Data per SKU'!B:H,6,FALSE)-VLOOKUP(B2091,'Order Data per SKU'!B:H,6,FALSE)</f>
        <v>0</v>
      </c>
      <c r="I2091" s="5"/>
      <c r="J2091" s="5"/>
      <c r="K2091" s="5"/>
    </row>
    <row r="2092" spans="1:11" x14ac:dyDescent="0.3">
      <c r="A2092" t="s">
        <v>9366</v>
      </c>
      <c r="B2092" t="s">
        <v>6859</v>
      </c>
      <c r="C2092" t="s">
        <v>6074</v>
      </c>
      <c r="D2092" s="3">
        <f>COUNTIF('Order Data per SKU'!A:A,'Order Data per SKU'!A2093='Order Analysis'!A2092)</f>
        <v>0</v>
      </c>
      <c r="F2092" s="15"/>
      <c r="G2092" s="3" t="e">
        <f>TRIM(LEFT(TRIM(INDEX('Customer Data'!A:A,MATCH('Order Analysis'!B2092,'Customer Data'!B:B,0))),SEARCH(" ",'Customer Data'!A2092)))</f>
        <v>#VALUE!</v>
      </c>
      <c r="H2092">
        <f>VLOOKUP(B2092,'Order Data per SKU'!B:H,6,FALSE)-VLOOKUP(B2092,'Order Data per SKU'!B:H,6,FALSE)</f>
        <v>0</v>
      </c>
      <c r="I2092" s="5"/>
      <c r="J2092" s="5"/>
      <c r="K2092" s="5"/>
    </row>
    <row r="2093" spans="1:11" x14ac:dyDescent="0.3">
      <c r="A2093" t="s">
        <v>9367</v>
      </c>
      <c r="B2093" t="s">
        <v>6728</v>
      </c>
      <c r="C2093" t="s">
        <v>6088</v>
      </c>
      <c r="D2093" s="3">
        <f>COUNTIF('Order Data per SKU'!A:A,'Order Data per SKU'!A2094='Order Analysis'!A2093)</f>
        <v>0</v>
      </c>
      <c r="F2093" s="15"/>
      <c r="G2093" s="3" t="e">
        <f>TRIM(LEFT(TRIM(INDEX('Customer Data'!A:A,MATCH('Order Analysis'!B2093,'Customer Data'!B:B,0))),SEARCH(" ",'Customer Data'!A2093)))</f>
        <v>#VALUE!</v>
      </c>
      <c r="H2093">
        <f>VLOOKUP(B2093,'Order Data per SKU'!B:H,6,FALSE)-VLOOKUP(B2093,'Order Data per SKU'!B:H,6,FALSE)</f>
        <v>0</v>
      </c>
      <c r="I2093" s="5"/>
      <c r="J2093" s="5"/>
      <c r="K2093" s="5"/>
    </row>
    <row r="2094" spans="1:11" x14ac:dyDescent="0.3">
      <c r="A2094" t="s">
        <v>9368</v>
      </c>
      <c r="B2094" t="s">
        <v>6998</v>
      </c>
      <c r="C2094" t="s">
        <v>6102</v>
      </c>
      <c r="D2094" s="3">
        <f>COUNTIF('Order Data per SKU'!A:A,'Order Data per SKU'!A2095='Order Analysis'!A2094)</f>
        <v>0</v>
      </c>
      <c r="F2094" s="15"/>
      <c r="G2094" s="3" t="e">
        <f>TRIM(LEFT(TRIM(INDEX('Customer Data'!A:A,MATCH('Order Analysis'!B2094,'Customer Data'!B:B,0))),SEARCH(" ",'Customer Data'!A2094)))</f>
        <v>#VALUE!</v>
      </c>
      <c r="H2094">
        <f>VLOOKUP(B2094,'Order Data per SKU'!B:H,6,FALSE)-VLOOKUP(B2094,'Order Data per SKU'!B:H,6,FALSE)</f>
        <v>0</v>
      </c>
      <c r="I2094" s="5"/>
      <c r="J2094" s="5"/>
      <c r="K2094" s="5"/>
    </row>
    <row r="2095" spans="1:11" x14ac:dyDescent="0.3">
      <c r="A2095" t="s">
        <v>9369</v>
      </c>
      <c r="B2095" t="s">
        <v>6967</v>
      </c>
      <c r="C2095" t="s">
        <v>6089</v>
      </c>
      <c r="D2095" s="3">
        <f>COUNTIF('Order Data per SKU'!A:A,'Order Data per SKU'!A2096='Order Analysis'!A2095)</f>
        <v>0</v>
      </c>
      <c r="F2095" s="15"/>
      <c r="G2095" s="3" t="e">
        <f>TRIM(LEFT(TRIM(INDEX('Customer Data'!A:A,MATCH('Order Analysis'!B2095,'Customer Data'!B:B,0))),SEARCH(" ",'Customer Data'!A2095)))</f>
        <v>#VALUE!</v>
      </c>
      <c r="H2095">
        <f>VLOOKUP(B2095,'Order Data per SKU'!B:H,6,FALSE)-VLOOKUP(B2095,'Order Data per SKU'!B:H,6,FALSE)</f>
        <v>0</v>
      </c>
      <c r="I2095" s="5"/>
      <c r="J2095" s="5"/>
      <c r="K2095" s="5"/>
    </row>
    <row r="2096" spans="1:11" x14ac:dyDescent="0.3">
      <c r="A2096" t="s">
        <v>9370</v>
      </c>
      <c r="B2096" t="s">
        <v>7201</v>
      </c>
      <c r="C2096" t="s">
        <v>6090</v>
      </c>
      <c r="D2096" s="3">
        <f>COUNTIF('Order Data per SKU'!A:A,'Order Data per SKU'!A2097='Order Analysis'!A2096)</f>
        <v>0</v>
      </c>
      <c r="F2096" s="15"/>
      <c r="G2096" s="3" t="e">
        <f>TRIM(LEFT(TRIM(INDEX('Customer Data'!A:A,MATCH('Order Analysis'!B2096,'Customer Data'!B:B,0))),SEARCH(" ",'Customer Data'!A2096)))</f>
        <v>#VALUE!</v>
      </c>
      <c r="H2096">
        <f>VLOOKUP(B2096,'Order Data per SKU'!B:H,6,FALSE)-VLOOKUP(B2096,'Order Data per SKU'!B:H,6,FALSE)</f>
        <v>0</v>
      </c>
      <c r="I2096" s="5"/>
      <c r="J2096" s="5"/>
      <c r="K2096" s="5"/>
    </row>
    <row r="2097" spans="1:11" x14ac:dyDescent="0.3">
      <c r="A2097" t="s">
        <v>9371</v>
      </c>
      <c r="B2097" t="s">
        <v>7086</v>
      </c>
      <c r="C2097" t="s">
        <v>6103</v>
      </c>
      <c r="D2097" s="3">
        <f>COUNTIF('Order Data per SKU'!A:A,'Order Data per SKU'!A2098='Order Analysis'!A2097)</f>
        <v>0</v>
      </c>
      <c r="F2097" s="15"/>
      <c r="G2097" s="3" t="e">
        <f>TRIM(LEFT(TRIM(INDEX('Customer Data'!A:A,MATCH('Order Analysis'!B2097,'Customer Data'!B:B,0))),SEARCH(" ",'Customer Data'!A2097)))</f>
        <v>#VALUE!</v>
      </c>
      <c r="H2097">
        <f>VLOOKUP(B2097,'Order Data per SKU'!B:H,6,FALSE)-VLOOKUP(B2097,'Order Data per SKU'!B:H,6,FALSE)</f>
        <v>0</v>
      </c>
      <c r="I2097" s="5"/>
      <c r="J2097" s="5"/>
      <c r="K2097" s="5"/>
    </row>
    <row r="2098" spans="1:11" x14ac:dyDescent="0.3">
      <c r="A2098" t="s">
        <v>9372</v>
      </c>
      <c r="B2098" t="s">
        <v>7119</v>
      </c>
      <c r="C2098" t="s">
        <v>6089</v>
      </c>
      <c r="D2098" s="3">
        <f>COUNTIF('Order Data per SKU'!A:A,'Order Data per SKU'!A2099='Order Analysis'!A2098)</f>
        <v>0</v>
      </c>
      <c r="F2098" s="15"/>
      <c r="G2098" s="3" t="e">
        <f>TRIM(LEFT(TRIM(INDEX('Customer Data'!A:A,MATCH('Order Analysis'!B2098,'Customer Data'!B:B,0))),SEARCH(" ",'Customer Data'!A2098)))</f>
        <v>#VALUE!</v>
      </c>
      <c r="H2098">
        <f>VLOOKUP(B2098,'Order Data per SKU'!B:H,6,FALSE)-VLOOKUP(B2098,'Order Data per SKU'!B:H,6,FALSE)</f>
        <v>0</v>
      </c>
      <c r="I2098" s="5"/>
      <c r="J2098" s="5"/>
      <c r="K2098" s="5"/>
    </row>
    <row r="2099" spans="1:11" x14ac:dyDescent="0.3">
      <c r="A2099" t="s">
        <v>9373</v>
      </c>
      <c r="B2099" t="s">
        <v>6926</v>
      </c>
      <c r="C2099" t="s">
        <v>6065</v>
      </c>
      <c r="D2099" s="3">
        <f>COUNTIF('Order Data per SKU'!A:A,'Order Data per SKU'!A2100='Order Analysis'!A2099)</f>
        <v>0</v>
      </c>
      <c r="F2099" s="15"/>
      <c r="G2099" s="3" t="e">
        <f>TRIM(LEFT(TRIM(INDEX('Customer Data'!A:A,MATCH('Order Analysis'!B2099,'Customer Data'!B:B,0))),SEARCH(" ",'Customer Data'!A2099)))</f>
        <v>#VALUE!</v>
      </c>
      <c r="H2099">
        <f>VLOOKUP(B2099,'Order Data per SKU'!B:H,6,FALSE)-VLOOKUP(B2099,'Order Data per SKU'!B:H,6,FALSE)</f>
        <v>0</v>
      </c>
      <c r="I2099" s="5"/>
      <c r="J2099" s="5"/>
      <c r="K2099" s="5"/>
    </row>
    <row r="2100" spans="1:11" x14ac:dyDescent="0.3">
      <c r="A2100" t="s">
        <v>9374</v>
      </c>
      <c r="B2100" t="s">
        <v>6781</v>
      </c>
      <c r="C2100" t="s">
        <v>6075</v>
      </c>
      <c r="D2100" s="3">
        <f>COUNTIF('Order Data per SKU'!A:A,'Order Data per SKU'!A2101='Order Analysis'!A2100)</f>
        <v>0</v>
      </c>
      <c r="F2100" s="15"/>
      <c r="G2100" s="3" t="e">
        <f>TRIM(LEFT(TRIM(INDEX('Customer Data'!A:A,MATCH('Order Analysis'!B2100,'Customer Data'!B:B,0))),SEARCH(" ",'Customer Data'!A2100)))</f>
        <v>#VALUE!</v>
      </c>
      <c r="H2100">
        <f>VLOOKUP(B2100,'Order Data per SKU'!B:H,6,FALSE)-VLOOKUP(B2100,'Order Data per SKU'!B:H,6,FALSE)</f>
        <v>0</v>
      </c>
      <c r="I2100" s="5"/>
      <c r="J2100" s="5"/>
      <c r="K2100" s="5"/>
    </row>
    <row r="2101" spans="1:11" x14ac:dyDescent="0.3">
      <c r="A2101" t="s">
        <v>9375</v>
      </c>
      <c r="B2101" t="s">
        <v>7123</v>
      </c>
      <c r="C2101" t="s">
        <v>6071</v>
      </c>
      <c r="D2101" s="3">
        <f>COUNTIF('Order Data per SKU'!A:A,'Order Data per SKU'!A2102='Order Analysis'!A2101)</f>
        <v>0</v>
      </c>
      <c r="F2101" s="15"/>
      <c r="G2101" s="3" t="e">
        <f>TRIM(LEFT(TRIM(INDEX('Customer Data'!A:A,MATCH('Order Analysis'!B2101,'Customer Data'!B:B,0))),SEARCH(" ",'Customer Data'!A2101)))</f>
        <v>#VALUE!</v>
      </c>
      <c r="H2101">
        <f>VLOOKUP(B2101,'Order Data per SKU'!B:H,6,FALSE)-VLOOKUP(B2101,'Order Data per SKU'!B:H,6,FALSE)</f>
        <v>0</v>
      </c>
      <c r="I2101" s="5"/>
      <c r="J2101" s="5"/>
      <c r="K2101" s="5"/>
    </row>
    <row r="2102" spans="1:11" x14ac:dyDescent="0.3">
      <c r="A2102" t="s">
        <v>9376</v>
      </c>
      <c r="B2102" t="s">
        <v>7184</v>
      </c>
      <c r="C2102" t="s">
        <v>6053</v>
      </c>
      <c r="D2102" s="3">
        <f>COUNTIF('Order Data per SKU'!A:A,'Order Data per SKU'!A2103='Order Analysis'!A2102)</f>
        <v>0</v>
      </c>
      <c r="F2102" s="15"/>
      <c r="G2102" s="3" t="e">
        <f>TRIM(LEFT(TRIM(INDEX('Customer Data'!A:A,MATCH('Order Analysis'!B2102,'Customer Data'!B:B,0))),SEARCH(" ",'Customer Data'!A2102)))</f>
        <v>#VALUE!</v>
      </c>
      <c r="H2102">
        <f>VLOOKUP(B2102,'Order Data per SKU'!B:H,6,FALSE)-VLOOKUP(B2102,'Order Data per SKU'!B:H,6,FALSE)</f>
        <v>0</v>
      </c>
      <c r="I2102" s="5"/>
      <c r="J2102" s="5"/>
      <c r="K2102" s="5"/>
    </row>
    <row r="2103" spans="1:11" x14ac:dyDescent="0.3">
      <c r="A2103" t="s">
        <v>9377</v>
      </c>
      <c r="B2103" t="s">
        <v>6870</v>
      </c>
      <c r="C2103" t="s">
        <v>6077</v>
      </c>
      <c r="D2103" s="3">
        <f>COUNTIF('Order Data per SKU'!A:A,'Order Data per SKU'!A2104='Order Analysis'!A2103)</f>
        <v>0</v>
      </c>
      <c r="F2103" s="15"/>
      <c r="G2103" s="3" t="e">
        <f>TRIM(LEFT(TRIM(INDEX('Customer Data'!A:A,MATCH('Order Analysis'!B2103,'Customer Data'!B:B,0))),SEARCH(" ",'Customer Data'!A2103)))</f>
        <v>#VALUE!</v>
      </c>
      <c r="H2103">
        <f>VLOOKUP(B2103,'Order Data per SKU'!B:H,6,FALSE)-VLOOKUP(B2103,'Order Data per SKU'!B:H,6,FALSE)</f>
        <v>0</v>
      </c>
      <c r="I2103" s="5"/>
      <c r="J2103" s="5"/>
      <c r="K2103" s="5"/>
    </row>
    <row r="2104" spans="1:11" x14ac:dyDescent="0.3">
      <c r="A2104" t="s">
        <v>9378</v>
      </c>
      <c r="B2104" t="s">
        <v>7007</v>
      </c>
      <c r="C2104" t="s">
        <v>6060</v>
      </c>
      <c r="D2104" s="3">
        <f>COUNTIF('Order Data per SKU'!A:A,'Order Data per SKU'!A2105='Order Analysis'!A2104)</f>
        <v>0</v>
      </c>
      <c r="F2104" s="15"/>
      <c r="G2104" s="3" t="e">
        <f>TRIM(LEFT(TRIM(INDEX('Customer Data'!A:A,MATCH('Order Analysis'!B2104,'Customer Data'!B:B,0))),SEARCH(" ",'Customer Data'!A2104)))</f>
        <v>#VALUE!</v>
      </c>
      <c r="H2104">
        <f>VLOOKUP(B2104,'Order Data per SKU'!B:H,6,FALSE)-VLOOKUP(B2104,'Order Data per SKU'!B:H,6,FALSE)</f>
        <v>0</v>
      </c>
      <c r="I2104" s="5"/>
      <c r="J2104" s="5"/>
      <c r="K2104" s="5"/>
    </row>
    <row r="2105" spans="1:11" x14ac:dyDescent="0.3">
      <c r="A2105" t="s">
        <v>9379</v>
      </c>
      <c r="B2105" t="s">
        <v>7272</v>
      </c>
      <c r="C2105" t="s">
        <v>6065</v>
      </c>
      <c r="D2105" s="3">
        <f>COUNTIF('Order Data per SKU'!A:A,'Order Data per SKU'!A2106='Order Analysis'!A2105)</f>
        <v>0</v>
      </c>
      <c r="F2105" s="15"/>
      <c r="G2105" s="3" t="e">
        <f>TRIM(LEFT(TRIM(INDEX('Customer Data'!A:A,MATCH('Order Analysis'!B2105,'Customer Data'!B:B,0))),SEARCH(" ",'Customer Data'!A2105)))</f>
        <v>#VALUE!</v>
      </c>
      <c r="H2105">
        <f>VLOOKUP(B2105,'Order Data per SKU'!B:H,6,FALSE)-VLOOKUP(B2105,'Order Data per SKU'!B:H,6,FALSE)</f>
        <v>0</v>
      </c>
      <c r="I2105" s="5"/>
      <c r="J2105" s="5"/>
      <c r="K2105" s="5"/>
    </row>
    <row r="2106" spans="1:11" x14ac:dyDescent="0.3">
      <c r="A2106" t="s">
        <v>9380</v>
      </c>
      <c r="B2106" t="s">
        <v>7150</v>
      </c>
      <c r="C2106" t="s">
        <v>6092</v>
      </c>
      <c r="D2106" s="3">
        <f>COUNTIF('Order Data per SKU'!A:A,'Order Data per SKU'!A2107='Order Analysis'!A2106)</f>
        <v>0</v>
      </c>
      <c r="F2106" s="15"/>
      <c r="G2106" s="3" t="e">
        <f>TRIM(LEFT(TRIM(INDEX('Customer Data'!A:A,MATCH('Order Analysis'!B2106,'Customer Data'!B:B,0))),SEARCH(" ",'Customer Data'!A2106)))</f>
        <v>#VALUE!</v>
      </c>
      <c r="H2106">
        <f>VLOOKUP(B2106,'Order Data per SKU'!B:H,6,FALSE)-VLOOKUP(B2106,'Order Data per SKU'!B:H,6,FALSE)</f>
        <v>0</v>
      </c>
      <c r="I2106" s="5"/>
      <c r="J2106" s="5"/>
      <c r="K2106" s="5"/>
    </row>
    <row r="2107" spans="1:11" x14ac:dyDescent="0.3">
      <c r="A2107" t="s">
        <v>9381</v>
      </c>
      <c r="B2107" t="s">
        <v>7208</v>
      </c>
      <c r="C2107" t="s">
        <v>6090</v>
      </c>
      <c r="D2107" s="3">
        <f>COUNTIF('Order Data per SKU'!A:A,'Order Data per SKU'!A2108='Order Analysis'!A2107)</f>
        <v>0</v>
      </c>
      <c r="F2107" s="15"/>
      <c r="G2107" s="3" t="e">
        <f>TRIM(LEFT(TRIM(INDEX('Customer Data'!A:A,MATCH('Order Analysis'!B2107,'Customer Data'!B:B,0))),SEARCH(" ",'Customer Data'!A2107)))</f>
        <v>#VALUE!</v>
      </c>
      <c r="H2107">
        <f>VLOOKUP(B2107,'Order Data per SKU'!B:H,6,FALSE)-VLOOKUP(B2107,'Order Data per SKU'!B:H,6,FALSE)</f>
        <v>0</v>
      </c>
      <c r="I2107" s="5"/>
      <c r="J2107" s="5"/>
      <c r="K2107" s="5"/>
    </row>
    <row r="2108" spans="1:11" x14ac:dyDescent="0.3">
      <c r="A2108" t="s">
        <v>9382</v>
      </c>
      <c r="B2108" t="s">
        <v>7246</v>
      </c>
      <c r="C2108" t="s">
        <v>6063</v>
      </c>
      <c r="D2108" s="3">
        <f>COUNTIF('Order Data per SKU'!A:A,'Order Data per SKU'!A2109='Order Analysis'!A2108)</f>
        <v>0</v>
      </c>
      <c r="F2108" s="15"/>
      <c r="G2108" s="3" t="e">
        <f>TRIM(LEFT(TRIM(INDEX('Customer Data'!A:A,MATCH('Order Analysis'!B2108,'Customer Data'!B:B,0))),SEARCH(" ",'Customer Data'!A2108)))</f>
        <v>#VALUE!</v>
      </c>
      <c r="H2108">
        <f>VLOOKUP(B2108,'Order Data per SKU'!B:H,6,FALSE)-VLOOKUP(B2108,'Order Data per SKU'!B:H,6,FALSE)</f>
        <v>0</v>
      </c>
      <c r="I2108" s="5"/>
      <c r="J2108" s="5"/>
      <c r="K2108" s="5"/>
    </row>
    <row r="2109" spans="1:11" x14ac:dyDescent="0.3">
      <c r="A2109" t="s">
        <v>9383</v>
      </c>
      <c r="B2109" t="s">
        <v>6874</v>
      </c>
      <c r="C2109" t="s">
        <v>6070</v>
      </c>
      <c r="D2109" s="3">
        <f>COUNTIF('Order Data per SKU'!A:A,'Order Data per SKU'!A2110='Order Analysis'!A2109)</f>
        <v>0</v>
      </c>
      <c r="F2109" s="15"/>
      <c r="G2109" s="3" t="e">
        <f>TRIM(LEFT(TRIM(INDEX('Customer Data'!A:A,MATCH('Order Analysis'!B2109,'Customer Data'!B:B,0))),SEARCH(" ",'Customer Data'!A2109)))</f>
        <v>#VALUE!</v>
      </c>
      <c r="H2109">
        <f>VLOOKUP(B2109,'Order Data per SKU'!B:H,6,FALSE)-VLOOKUP(B2109,'Order Data per SKU'!B:H,6,FALSE)</f>
        <v>0</v>
      </c>
      <c r="I2109" s="5"/>
      <c r="J2109" s="5"/>
      <c r="K2109" s="5"/>
    </row>
    <row r="2110" spans="1:11" x14ac:dyDescent="0.3">
      <c r="A2110" t="s">
        <v>9384</v>
      </c>
      <c r="B2110" t="s">
        <v>7086</v>
      </c>
      <c r="C2110" t="s">
        <v>6086</v>
      </c>
      <c r="D2110" s="3">
        <f>COUNTIF('Order Data per SKU'!A:A,'Order Data per SKU'!A2111='Order Analysis'!A2110)</f>
        <v>0</v>
      </c>
      <c r="F2110" s="15"/>
      <c r="G2110" s="3" t="e">
        <f>TRIM(LEFT(TRIM(INDEX('Customer Data'!A:A,MATCH('Order Analysis'!B2110,'Customer Data'!B:B,0))),SEARCH(" ",'Customer Data'!A2110)))</f>
        <v>#VALUE!</v>
      </c>
      <c r="H2110">
        <f>VLOOKUP(B2110,'Order Data per SKU'!B:H,6,FALSE)-VLOOKUP(B2110,'Order Data per SKU'!B:H,6,FALSE)</f>
        <v>0</v>
      </c>
      <c r="I2110" s="5"/>
      <c r="J2110" s="5"/>
      <c r="K2110" s="5"/>
    </row>
    <row r="2111" spans="1:11" x14ac:dyDescent="0.3">
      <c r="A2111" t="s">
        <v>9385</v>
      </c>
      <c r="B2111" t="s">
        <v>7148</v>
      </c>
      <c r="C2111" t="s">
        <v>6097</v>
      </c>
      <c r="D2111" s="3">
        <f>COUNTIF('Order Data per SKU'!A:A,'Order Data per SKU'!A2112='Order Analysis'!A2111)</f>
        <v>0</v>
      </c>
      <c r="F2111" s="15"/>
      <c r="G2111" s="3" t="e">
        <f>TRIM(LEFT(TRIM(INDEX('Customer Data'!A:A,MATCH('Order Analysis'!B2111,'Customer Data'!B:B,0))),SEARCH(" ",'Customer Data'!A2111)))</f>
        <v>#VALUE!</v>
      </c>
      <c r="H2111">
        <f>VLOOKUP(B2111,'Order Data per SKU'!B:H,6,FALSE)-VLOOKUP(B2111,'Order Data per SKU'!B:H,6,FALSE)</f>
        <v>0</v>
      </c>
      <c r="I2111" s="5"/>
      <c r="J2111" s="5"/>
      <c r="K2111" s="5"/>
    </row>
    <row r="2112" spans="1:11" x14ac:dyDescent="0.3">
      <c r="A2112" t="s">
        <v>9386</v>
      </c>
      <c r="B2112" t="s">
        <v>6991</v>
      </c>
      <c r="C2112" t="s">
        <v>6116</v>
      </c>
      <c r="D2112" s="3">
        <f>COUNTIF('Order Data per SKU'!A:A,'Order Data per SKU'!A2113='Order Analysis'!A2112)</f>
        <v>0</v>
      </c>
      <c r="F2112" s="15"/>
      <c r="G2112" s="3" t="e">
        <f>TRIM(LEFT(TRIM(INDEX('Customer Data'!A:A,MATCH('Order Analysis'!B2112,'Customer Data'!B:B,0))),SEARCH(" ",'Customer Data'!A2112)))</f>
        <v>#VALUE!</v>
      </c>
      <c r="H2112">
        <f>VLOOKUP(B2112,'Order Data per SKU'!B:H,6,FALSE)-VLOOKUP(B2112,'Order Data per SKU'!B:H,6,FALSE)</f>
        <v>0</v>
      </c>
      <c r="I2112" s="5"/>
      <c r="J2112" s="5"/>
      <c r="K2112" s="5"/>
    </row>
    <row r="2113" spans="1:11" x14ac:dyDescent="0.3">
      <c r="A2113" t="s">
        <v>9387</v>
      </c>
      <c r="B2113" t="s">
        <v>6949</v>
      </c>
      <c r="C2113" t="s">
        <v>6053</v>
      </c>
      <c r="D2113" s="3">
        <f>COUNTIF('Order Data per SKU'!A:A,'Order Data per SKU'!A2114='Order Analysis'!A2113)</f>
        <v>0</v>
      </c>
      <c r="F2113" s="15"/>
      <c r="G2113" s="3" t="e">
        <f>TRIM(LEFT(TRIM(INDEX('Customer Data'!A:A,MATCH('Order Analysis'!B2113,'Customer Data'!B:B,0))),SEARCH(" ",'Customer Data'!A2113)))</f>
        <v>#VALUE!</v>
      </c>
      <c r="H2113">
        <f>VLOOKUP(B2113,'Order Data per SKU'!B:H,6,FALSE)-VLOOKUP(B2113,'Order Data per SKU'!B:H,6,FALSE)</f>
        <v>0</v>
      </c>
      <c r="I2113" s="5"/>
      <c r="J2113" s="5"/>
      <c r="K2113" s="5"/>
    </row>
    <row r="2114" spans="1:11" x14ac:dyDescent="0.3">
      <c r="A2114" t="s">
        <v>9388</v>
      </c>
      <c r="B2114" t="s">
        <v>6908</v>
      </c>
      <c r="C2114" t="s">
        <v>6065</v>
      </c>
      <c r="D2114" s="3">
        <f>COUNTIF('Order Data per SKU'!A:A,'Order Data per SKU'!A2115='Order Analysis'!A2114)</f>
        <v>0</v>
      </c>
      <c r="F2114" s="15"/>
      <c r="G2114" s="3" t="e">
        <f>TRIM(LEFT(TRIM(INDEX('Customer Data'!A:A,MATCH('Order Analysis'!B2114,'Customer Data'!B:B,0))),SEARCH(" ",'Customer Data'!A2114)))</f>
        <v>#VALUE!</v>
      </c>
      <c r="H2114">
        <f>VLOOKUP(B2114,'Order Data per SKU'!B:H,6,FALSE)-VLOOKUP(B2114,'Order Data per SKU'!B:H,6,FALSE)</f>
        <v>0</v>
      </c>
      <c r="I2114" s="5"/>
      <c r="J2114" s="5"/>
      <c r="K2114" s="5"/>
    </row>
    <row r="2115" spans="1:11" x14ac:dyDescent="0.3">
      <c r="A2115" t="s">
        <v>9389</v>
      </c>
      <c r="B2115" t="s">
        <v>6815</v>
      </c>
      <c r="C2115" t="s">
        <v>6065</v>
      </c>
      <c r="D2115" s="3">
        <f>COUNTIF('Order Data per SKU'!A:A,'Order Data per SKU'!A2116='Order Analysis'!A2115)</f>
        <v>0</v>
      </c>
      <c r="F2115" s="15"/>
      <c r="G2115" s="3" t="e">
        <f>TRIM(LEFT(TRIM(INDEX('Customer Data'!A:A,MATCH('Order Analysis'!B2115,'Customer Data'!B:B,0))),SEARCH(" ",'Customer Data'!A2115)))</f>
        <v>#VALUE!</v>
      </c>
      <c r="H2115">
        <f>VLOOKUP(B2115,'Order Data per SKU'!B:H,6,FALSE)-VLOOKUP(B2115,'Order Data per SKU'!B:H,6,FALSE)</f>
        <v>0</v>
      </c>
      <c r="I2115" s="5"/>
      <c r="J2115" s="5"/>
      <c r="K2115" s="5"/>
    </row>
    <row r="2116" spans="1:11" x14ac:dyDescent="0.3">
      <c r="A2116" t="s">
        <v>9390</v>
      </c>
      <c r="B2116" t="s">
        <v>7172</v>
      </c>
      <c r="C2116" t="s">
        <v>6083</v>
      </c>
      <c r="D2116" s="3">
        <f>COUNTIF('Order Data per SKU'!A:A,'Order Data per SKU'!A2117='Order Analysis'!A2116)</f>
        <v>0</v>
      </c>
      <c r="F2116" s="15"/>
      <c r="G2116" s="3" t="e">
        <f>TRIM(LEFT(TRIM(INDEX('Customer Data'!A:A,MATCH('Order Analysis'!B2116,'Customer Data'!B:B,0))),SEARCH(" ",'Customer Data'!A2116)))</f>
        <v>#VALUE!</v>
      </c>
      <c r="H2116">
        <f>VLOOKUP(B2116,'Order Data per SKU'!B:H,6,FALSE)-VLOOKUP(B2116,'Order Data per SKU'!B:H,6,FALSE)</f>
        <v>0</v>
      </c>
      <c r="I2116" s="5"/>
      <c r="J2116" s="5"/>
      <c r="K2116" s="5"/>
    </row>
    <row r="2117" spans="1:11" x14ac:dyDescent="0.3">
      <c r="A2117" t="s">
        <v>9391</v>
      </c>
      <c r="B2117" t="s">
        <v>7065</v>
      </c>
      <c r="C2117" t="s">
        <v>6065</v>
      </c>
      <c r="D2117" s="3">
        <f>COUNTIF('Order Data per SKU'!A:A,'Order Data per SKU'!A2118='Order Analysis'!A2117)</f>
        <v>0</v>
      </c>
      <c r="F2117" s="15"/>
      <c r="G2117" s="3" t="e">
        <f>TRIM(LEFT(TRIM(INDEX('Customer Data'!A:A,MATCH('Order Analysis'!B2117,'Customer Data'!B:B,0))),SEARCH(" ",'Customer Data'!A2117)))</f>
        <v>#VALUE!</v>
      </c>
      <c r="H2117">
        <f>VLOOKUP(B2117,'Order Data per SKU'!B:H,6,FALSE)-VLOOKUP(B2117,'Order Data per SKU'!B:H,6,FALSE)</f>
        <v>0</v>
      </c>
      <c r="I2117" s="5"/>
      <c r="J2117" s="5"/>
      <c r="K2117" s="5"/>
    </row>
    <row r="2118" spans="1:11" x14ac:dyDescent="0.3">
      <c r="A2118" t="s">
        <v>9392</v>
      </c>
      <c r="B2118" t="s">
        <v>6730</v>
      </c>
      <c r="C2118" t="s">
        <v>6049</v>
      </c>
      <c r="D2118" s="3">
        <f>COUNTIF('Order Data per SKU'!A:A,'Order Data per SKU'!A2119='Order Analysis'!A2118)</f>
        <v>0</v>
      </c>
      <c r="F2118" s="15"/>
      <c r="G2118" s="3" t="e">
        <f>TRIM(LEFT(TRIM(INDEX('Customer Data'!A:A,MATCH('Order Analysis'!B2118,'Customer Data'!B:B,0))),SEARCH(" ",'Customer Data'!A2118)))</f>
        <v>#VALUE!</v>
      </c>
      <c r="H2118">
        <f>VLOOKUP(B2118,'Order Data per SKU'!B:H,6,FALSE)-VLOOKUP(B2118,'Order Data per SKU'!B:H,6,FALSE)</f>
        <v>0</v>
      </c>
      <c r="I2118" s="5"/>
      <c r="J2118" s="5"/>
      <c r="K2118" s="5"/>
    </row>
    <row r="2119" spans="1:11" x14ac:dyDescent="0.3">
      <c r="A2119" t="s">
        <v>9393</v>
      </c>
      <c r="B2119" t="s">
        <v>6874</v>
      </c>
      <c r="C2119" t="s">
        <v>6069</v>
      </c>
      <c r="D2119" s="3">
        <f>COUNTIF('Order Data per SKU'!A:A,'Order Data per SKU'!A2120='Order Analysis'!A2119)</f>
        <v>0</v>
      </c>
      <c r="F2119" s="15"/>
      <c r="G2119" s="3" t="e">
        <f>TRIM(LEFT(TRIM(INDEX('Customer Data'!A:A,MATCH('Order Analysis'!B2119,'Customer Data'!B:B,0))),SEARCH(" ",'Customer Data'!A2119)))</f>
        <v>#VALUE!</v>
      </c>
      <c r="H2119">
        <f>VLOOKUP(B2119,'Order Data per SKU'!B:H,6,FALSE)-VLOOKUP(B2119,'Order Data per SKU'!B:H,6,FALSE)</f>
        <v>0</v>
      </c>
      <c r="I2119" s="5"/>
      <c r="J2119" s="5"/>
      <c r="K2119" s="5"/>
    </row>
    <row r="2120" spans="1:11" x14ac:dyDescent="0.3">
      <c r="A2120" t="s">
        <v>9394</v>
      </c>
      <c r="B2120" t="s">
        <v>7031</v>
      </c>
      <c r="C2120" t="s">
        <v>6084</v>
      </c>
      <c r="D2120" s="3">
        <f>COUNTIF('Order Data per SKU'!A:A,'Order Data per SKU'!A2121='Order Analysis'!A2120)</f>
        <v>0</v>
      </c>
      <c r="F2120" s="15"/>
      <c r="G2120" s="3" t="e">
        <f>TRIM(LEFT(TRIM(INDEX('Customer Data'!A:A,MATCH('Order Analysis'!B2120,'Customer Data'!B:B,0))),SEARCH(" ",'Customer Data'!A2120)))</f>
        <v>#VALUE!</v>
      </c>
      <c r="H2120">
        <f>VLOOKUP(B2120,'Order Data per SKU'!B:H,6,FALSE)-VLOOKUP(B2120,'Order Data per SKU'!B:H,6,FALSE)</f>
        <v>0</v>
      </c>
      <c r="I2120" s="5"/>
      <c r="J2120" s="5"/>
      <c r="K2120" s="5"/>
    </row>
    <row r="2121" spans="1:11" x14ac:dyDescent="0.3">
      <c r="A2121" t="s">
        <v>9395</v>
      </c>
      <c r="B2121" t="s">
        <v>6742</v>
      </c>
      <c r="C2121" t="s">
        <v>6072</v>
      </c>
      <c r="D2121" s="3">
        <f>COUNTIF('Order Data per SKU'!A:A,'Order Data per SKU'!A2122='Order Analysis'!A2121)</f>
        <v>0</v>
      </c>
      <c r="F2121" s="15"/>
      <c r="G2121" s="3" t="e">
        <f>TRIM(LEFT(TRIM(INDEX('Customer Data'!A:A,MATCH('Order Analysis'!B2121,'Customer Data'!B:B,0))),SEARCH(" ",'Customer Data'!A2121)))</f>
        <v>#VALUE!</v>
      </c>
      <c r="H2121">
        <f>VLOOKUP(B2121,'Order Data per SKU'!B:H,6,FALSE)-VLOOKUP(B2121,'Order Data per SKU'!B:H,6,FALSE)</f>
        <v>0</v>
      </c>
      <c r="I2121" s="5"/>
      <c r="J2121" s="5"/>
      <c r="K2121" s="5"/>
    </row>
    <row r="2122" spans="1:11" x14ac:dyDescent="0.3">
      <c r="A2122" t="s">
        <v>9396</v>
      </c>
      <c r="B2122" t="s">
        <v>7237</v>
      </c>
      <c r="C2122" t="s">
        <v>6049</v>
      </c>
      <c r="D2122" s="3">
        <f>COUNTIF('Order Data per SKU'!A:A,'Order Data per SKU'!A2123='Order Analysis'!A2122)</f>
        <v>0</v>
      </c>
      <c r="F2122" s="15"/>
      <c r="G2122" s="3" t="e">
        <f>TRIM(LEFT(TRIM(INDEX('Customer Data'!A:A,MATCH('Order Analysis'!B2122,'Customer Data'!B:B,0))),SEARCH(" ",'Customer Data'!A2122)))</f>
        <v>#VALUE!</v>
      </c>
      <c r="H2122">
        <f>VLOOKUP(B2122,'Order Data per SKU'!B:H,6,FALSE)-VLOOKUP(B2122,'Order Data per SKU'!B:H,6,FALSE)</f>
        <v>0</v>
      </c>
      <c r="I2122" s="5"/>
      <c r="J2122" s="5"/>
      <c r="K212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3A06-5126-45D2-91CD-9993306AA8D1}">
  <sheetPr>
    <tabColor rgb="FFD27D00"/>
  </sheetPr>
  <dimension ref="A1:E9"/>
  <sheetViews>
    <sheetView zoomScale="130" zoomScaleNormal="130" workbookViewId="0">
      <selection activeCell="B9" sqref="B9"/>
    </sheetView>
  </sheetViews>
  <sheetFormatPr defaultColWidth="8.77734375" defaultRowHeight="14.4" x14ac:dyDescent="0.3"/>
  <cols>
    <col min="1" max="1" width="8.77734375" style="7"/>
    <col min="2" max="2" width="11.44140625" style="7" bestFit="1" customWidth="1"/>
    <col min="3" max="3" width="19.109375" style="7" bestFit="1" customWidth="1"/>
    <col min="4" max="4" width="23" style="7" customWidth="1"/>
    <col min="5" max="5" width="19.33203125" style="7" bestFit="1" customWidth="1"/>
    <col min="6" max="16384" width="8.77734375" style="7"/>
  </cols>
  <sheetData>
    <row r="1" spans="1:5" s="8" customFormat="1" ht="29.4" thickBot="1" x14ac:dyDescent="0.6">
      <c r="A1" s="10" t="s">
        <v>6724</v>
      </c>
    </row>
    <row r="3" spans="1:5" ht="18" x14ac:dyDescent="0.35">
      <c r="B3" s="29" t="s">
        <v>10111</v>
      </c>
      <c r="C3" s="29"/>
      <c r="D3" s="29"/>
      <c r="E3" s="29"/>
    </row>
    <row r="4" spans="1:5" x14ac:dyDescent="0.3">
      <c r="B4" s="11" t="s">
        <v>5994</v>
      </c>
      <c r="C4" s="11" t="s">
        <v>2</v>
      </c>
      <c r="D4" s="11" t="s">
        <v>6672</v>
      </c>
      <c r="E4" s="11" t="s">
        <v>6725</v>
      </c>
    </row>
    <row r="5" spans="1:5" x14ac:dyDescent="0.3">
      <c r="B5" s="27" t="s">
        <v>5998</v>
      </c>
      <c r="C5" s="27" t="s">
        <v>11</v>
      </c>
      <c r="D5" s="13" t="str">
        <f>INDEX('Crunchy Info Tables'!H:H,MATCH(Dashboard!B5,'Crunchy Info Tables'!I:I,0))</f>
        <v>Aqueon</v>
      </c>
      <c r="E5" s="12"/>
    </row>
    <row r="7" spans="1:5" ht="18" x14ac:dyDescent="0.35">
      <c r="B7" s="29" t="s">
        <v>10112</v>
      </c>
      <c r="C7" s="29"/>
      <c r="D7" s="29"/>
      <c r="E7" s="29"/>
    </row>
    <row r="8" spans="1:5" x14ac:dyDescent="0.3">
      <c r="B8" s="11" t="s">
        <v>6012</v>
      </c>
      <c r="C8" s="11" t="s">
        <v>10113</v>
      </c>
      <c r="D8" s="11" t="s">
        <v>10252</v>
      </c>
      <c r="E8" s="11" t="s">
        <v>10259</v>
      </c>
    </row>
    <row r="9" spans="1:5" x14ac:dyDescent="0.3">
      <c r="B9" s="27" t="s">
        <v>6047</v>
      </c>
      <c r="C9" s="13"/>
      <c r="D9" s="13"/>
      <c r="E9" s="13"/>
    </row>
  </sheetData>
  <mergeCells count="2">
    <mergeCell ref="B3:E3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Grading</vt:lpstr>
      <vt:lpstr>Crunchy Info Tables</vt:lpstr>
      <vt:lpstr>Employee Data</vt:lpstr>
      <vt:lpstr>Customer Data</vt:lpstr>
      <vt:lpstr>Warehouse Data</vt:lpstr>
      <vt:lpstr>Order Data per SKU</vt:lpstr>
      <vt:lpstr>Order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Cunningham</dc:creator>
  <cp:lastModifiedBy>Casey Cunningham</cp:lastModifiedBy>
  <dcterms:created xsi:type="dcterms:W3CDTF">2024-10-25T17:57:42Z</dcterms:created>
  <dcterms:modified xsi:type="dcterms:W3CDTF">2024-11-15T20:59:11Z</dcterms:modified>
</cp:coreProperties>
</file>